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a\OneDrive\Documents\CIS560\"/>
    </mc:Choice>
  </mc:AlternateContent>
  <xr:revisionPtr revIDLastSave="12" documentId="13_ncr:9_{066EAE10-CB3E-41F6-B42D-7275CDB3937F}" xr6:coauthVersionLast="45" xr6:coauthVersionMax="45" xr10:uidLastSave="{711A6AA5-4B96-4CD2-B83F-634B4C0A6759}"/>
  <bookViews>
    <workbookView xWindow="-120" yWindow="-120" windowWidth="29040" windowHeight="15840" activeTab="4" xr2:uid="{9574E41D-F91C-465D-9707-E0E343BA12C9}"/>
  </bookViews>
  <sheets>
    <sheet name="Team" sheetId="1" r:id="rId1"/>
    <sheet name="Coach" sheetId="2" r:id="rId2"/>
    <sheet name="FrontOfficeMember" sheetId="3" r:id="rId3"/>
    <sheet name="Game" sheetId="4" r:id="rId4"/>
    <sheet name="Players" sheetId="5" r:id="rId5"/>
    <sheet name="ImportantSheet" sheetId="8" r:id="rId6"/>
  </sheets>
  <definedNames>
    <definedName name="ExternalData_2" localSheetId="5" hidden="1">ImportantSheet!$B$1:$R$1648</definedName>
    <definedName name="ExternalData_7" localSheetId="5" hidden="1">ImportantSheet!$Z$1:$AE$109</definedName>
    <definedName name="ExternalData_8" localSheetId="5" hidden="1">ImportantSheet!$AG$1:$AK$78</definedName>
    <definedName name="ExternalData_9" localSheetId="5" hidden="1">ImportantSheet!$AM$1:$AR$559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E1206" i="5" s="1"/>
  <c r="C1207" i="5"/>
  <c r="C1208" i="5"/>
  <c r="C1209" i="5"/>
  <c r="C1210" i="5"/>
  <c r="E1210" i="5" s="1"/>
  <c r="C1211" i="5"/>
  <c r="C1212" i="5"/>
  <c r="C1213" i="5"/>
  <c r="C1214" i="5"/>
  <c r="E1214" i="5" s="1"/>
  <c r="C1215" i="5"/>
  <c r="C1216" i="5"/>
  <c r="C1217" i="5"/>
  <c r="E1217" i="5" s="1"/>
  <c r="C1218" i="5"/>
  <c r="E1218" i="5" s="1"/>
  <c r="C1219" i="5"/>
  <c r="C1220" i="5"/>
  <c r="C1221" i="5"/>
  <c r="C1222" i="5"/>
  <c r="E1222" i="5" s="1"/>
  <c r="C1223" i="5"/>
  <c r="C1224" i="5"/>
  <c r="C1225" i="5"/>
  <c r="C1226" i="5"/>
  <c r="E1226" i="5" s="1"/>
  <c r="C1227" i="5"/>
  <c r="C1228" i="5"/>
  <c r="C1229" i="5"/>
  <c r="C1230" i="5"/>
  <c r="E1230" i="5" s="1"/>
  <c r="C1231" i="5"/>
  <c r="C1232" i="5"/>
  <c r="C1233" i="5"/>
  <c r="E1233" i="5" s="1"/>
  <c r="C1234" i="5"/>
  <c r="E1234" i="5" s="1"/>
  <c r="C1235" i="5"/>
  <c r="C1236" i="5"/>
  <c r="C1237" i="5"/>
  <c r="C1238" i="5"/>
  <c r="E1238" i="5" s="1"/>
  <c r="C1239" i="5"/>
  <c r="C1240" i="5"/>
  <c r="C1241" i="5"/>
  <c r="C1242" i="5"/>
  <c r="E1242" i="5" s="1"/>
  <c r="C1243" i="5"/>
  <c r="C1244" i="5"/>
  <c r="C1245" i="5"/>
  <c r="C1246" i="5"/>
  <c r="E1246" i="5" s="1"/>
  <c r="C1247" i="5"/>
  <c r="C1248" i="5"/>
  <c r="C1249" i="5"/>
  <c r="E1249" i="5" s="1"/>
  <c r="C1250" i="5"/>
  <c r="E1250" i="5" s="1"/>
  <c r="C1251" i="5"/>
  <c r="C1252" i="5"/>
  <c r="C1253" i="5"/>
  <c r="C1254" i="5"/>
  <c r="E1254" i="5" s="1"/>
  <c r="C1255" i="5"/>
  <c r="C1256" i="5"/>
  <c r="C1257" i="5"/>
  <c r="C1258" i="5"/>
  <c r="E1258" i="5" s="1"/>
  <c r="C1259" i="5"/>
  <c r="C1260" i="5"/>
  <c r="C1261" i="5"/>
  <c r="C1262" i="5"/>
  <c r="E1262" i="5" s="1"/>
  <c r="C1263" i="5"/>
  <c r="C1264" i="5"/>
  <c r="C1265" i="5"/>
  <c r="E1265" i="5" s="1"/>
  <c r="C1266" i="5"/>
  <c r="E1266" i="5" s="1"/>
  <c r="C1267" i="5"/>
  <c r="C1268" i="5"/>
  <c r="C1269" i="5"/>
  <c r="C1270" i="5"/>
  <c r="E1270" i="5" s="1"/>
  <c r="C1271" i="5"/>
  <c r="C1272" i="5"/>
  <c r="C1273" i="5"/>
  <c r="C1274" i="5"/>
  <c r="E1274" i="5" s="1"/>
  <c r="C1275" i="5"/>
  <c r="C1276" i="5"/>
  <c r="C1277" i="5"/>
  <c r="C1278" i="5"/>
  <c r="E1278" i="5" s="1"/>
  <c r="C1279" i="5"/>
  <c r="C1280" i="5"/>
  <c r="C1281" i="5"/>
  <c r="E1281" i="5" s="1"/>
  <c r="C1282" i="5"/>
  <c r="E1282" i="5" s="1"/>
  <c r="C1283" i="5"/>
  <c r="C1284" i="5"/>
  <c r="C1285" i="5"/>
  <c r="C1286" i="5"/>
  <c r="E1286" i="5" s="1"/>
  <c r="C1287" i="5"/>
  <c r="C1288" i="5"/>
  <c r="C1289" i="5"/>
  <c r="C1290" i="5"/>
  <c r="E1290" i="5" s="1"/>
  <c r="C1291" i="5"/>
  <c r="C1292" i="5"/>
  <c r="C1293" i="5"/>
  <c r="C1294" i="5"/>
  <c r="E1294" i="5" s="1"/>
  <c r="C1295" i="5"/>
  <c r="C1296" i="5"/>
  <c r="C1297" i="5"/>
  <c r="E1297" i="5" s="1"/>
  <c r="C1298" i="5"/>
  <c r="E1298" i="5" s="1"/>
  <c r="C1299" i="5"/>
  <c r="C1300" i="5"/>
  <c r="C1301" i="5"/>
  <c r="C1302" i="5"/>
  <c r="E1302" i="5" s="1"/>
  <c r="C1303" i="5"/>
  <c r="C1304" i="5"/>
  <c r="C1305" i="5"/>
  <c r="C1306" i="5"/>
  <c r="E1306" i="5" s="1"/>
  <c r="C1307" i="5"/>
  <c r="C1308" i="5"/>
  <c r="C1309" i="5"/>
  <c r="C1310" i="5"/>
  <c r="E1310" i="5" s="1"/>
  <c r="C1311" i="5"/>
  <c r="C1312" i="5"/>
  <c r="C1313" i="5"/>
  <c r="E1313" i="5" s="1"/>
  <c r="C1314" i="5"/>
  <c r="E1314" i="5" s="1"/>
  <c r="C1315" i="5"/>
  <c r="C1316" i="5"/>
  <c r="C1317" i="5"/>
  <c r="C1318" i="5"/>
  <c r="E1318" i="5" s="1"/>
  <c r="C1319" i="5"/>
  <c r="C1320" i="5"/>
  <c r="C1321" i="5"/>
  <c r="C1322" i="5"/>
  <c r="E1322" i="5" s="1"/>
  <c r="C1323" i="5"/>
  <c r="C1324" i="5"/>
  <c r="C1325" i="5"/>
  <c r="C1326" i="5"/>
  <c r="E1326" i="5" s="1"/>
  <c r="C1327" i="5"/>
  <c r="C1328" i="5"/>
  <c r="C1329" i="5"/>
  <c r="E1329" i="5" s="1"/>
  <c r="C1330" i="5"/>
  <c r="E1330" i="5" s="1"/>
  <c r="C1331" i="5"/>
  <c r="C1332" i="5"/>
  <c r="C1333" i="5"/>
  <c r="C1334" i="5"/>
  <c r="E1334" i="5" s="1"/>
  <c r="C1335" i="5"/>
  <c r="C1336" i="5"/>
  <c r="C1337" i="5"/>
  <c r="C1338" i="5"/>
  <c r="E1338" i="5" s="1"/>
  <c r="C1339" i="5"/>
  <c r="C1340" i="5"/>
  <c r="C1341" i="5"/>
  <c r="C1342" i="5"/>
  <c r="E1342" i="5" s="1"/>
  <c r="C1343" i="5"/>
  <c r="C1344" i="5"/>
  <c r="C1345" i="5"/>
  <c r="E1345" i="5" s="1"/>
  <c r="C1346" i="5"/>
  <c r="E1346" i="5" s="1"/>
  <c r="C1347" i="5"/>
  <c r="C1348" i="5"/>
  <c r="C1349" i="5"/>
  <c r="C1350" i="5"/>
  <c r="E1350" i="5" s="1"/>
  <c r="C1351" i="5"/>
  <c r="C1352" i="5"/>
  <c r="C1353" i="5"/>
  <c r="E1353" i="5" s="1"/>
  <c r="C1354" i="5"/>
  <c r="E1354" i="5" s="1"/>
  <c r="C1355" i="5"/>
  <c r="C1356" i="5"/>
  <c r="C1357" i="5"/>
  <c r="C1358" i="5"/>
  <c r="E1358" i="5" s="1"/>
  <c r="C1359" i="5"/>
  <c r="C1360" i="5"/>
  <c r="C1361" i="5"/>
  <c r="E1361" i="5" s="1"/>
  <c r="C1362" i="5"/>
  <c r="E1362" i="5" s="1"/>
  <c r="C1363" i="5"/>
  <c r="C1364" i="5"/>
  <c r="C1365" i="5"/>
  <c r="C1366" i="5"/>
  <c r="E1366" i="5" s="1"/>
  <c r="C1367" i="5"/>
  <c r="C1368" i="5"/>
  <c r="C1369" i="5"/>
  <c r="E1369" i="5" s="1"/>
  <c r="C1370" i="5"/>
  <c r="E1370" i="5" s="1"/>
  <c r="C1371" i="5"/>
  <c r="C1372" i="5"/>
  <c r="C1373" i="5"/>
  <c r="C1374" i="5"/>
  <c r="E1374" i="5" s="1"/>
  <c r="C1375" i="5"/>
  <c r="E1375" i="5" s="1"/>
  <c r="C1376" i="5"/>
  <c r="C1377" i="5"/>
  <c r="E1377" i="5" s="1"/>
  <c r="C1378" i="5"/>
  <c r="E1378" i="5" s="1"/>
  <c r="C1379" i="5"/>
  <c r="C1380" i="5"/>
  <c r="C1381" i="5"/>
  <c r="C1382" i="5"/>
  <c r="E1382" i="5" s="1"/>
  <c r="C1383" i="5"/>
  <c r="C1384" i="5"/>
  <c r="C1385" i="5"/>
  <c r="E1385" i="5" s="1"/>
  <c r="C1386" i="5"/>
  <c r="E1386" i="5" s="1"/>
  <c r="C1387" i="5"/>
  <c r="C1388" i="5"/>
  <c r="C1389" i="5"/>
  <c r="C1390" i="5"/>
  <c r="E1390" i="5" s="1"/>
  <c r="C1391" i="5"/>
  <c r="E1391" i="5" s="1"/>
  <c r="C1392" i="5"/>
  <c r="C1393" i="5"/>
  <c r="E1393" i="5" s="1"/>
  <c r="C1394" i="5"/>
  <c r="E1394" i="5" s="1"/>
  <c r="C1395" i="5"/>
  <c r="C1396" i="5"/>
  <c r="C1397" i="5"/>
  <c r="C1398" i="5"/>
  <c r="E1398" i="5" s="1"/>
  <c r="C1399" i="5"/>
  <c r="C1400" i="5"/>
  <c r="C1401" i="5"/>
  <c r="E1401" i="5" s="1"/>
  <c r="C1402" i="5"/>
  <c r="E1402" i="5" s="1"/>
  <c r="C1403" i="5"/>
  <c r="C1404" i="5"/>
  <c r="C1405" i="5"/>
  <c r="C1406" i="5"/>
  <c r="E1406" i="5" s="1"/>
  <c r="C1407" i="5"/>
  <c r="E1407" i="5" s="1"/>
  <c r="C1408" i="5"/>
  <c r="C1409" i="5"/>
  <c r="E1409" i="5" s="1"/>
  <c r="C1410" i="5"/>
  <c r="E1410" i="5" s="1"/>
  <c r="C1411" i="5"/>
  <c r="C1412" i="5"/>
  <c r="C1413" i="5"/>
  <c r="C1414" i="5"/>
  <c r="E1414" i="5" s="1"/>
  <c r="C1415" i="5"/>
  <c r="C1416" i="5"/>
  <c r="C1417" i="5"/>
  <c r="E1417" i="5" s="1"/>
  <c r="C1418" i="5"/>
  <c r="E1418" i="5" s="1"/>
  <c r="C1419" i="5"/>
  <c r="C1420" i="5"/>
  <c r="C1421" i="5"/>
  <c r="C1422" i="5"/>
  <c r="E1422" i="5" s="1"/>
  <c r="C1423" i="5"/>
  <c r="E1423" i="5" s="1"/>
  <c r="C1424" i="5"/>
  <c r="C1425" i="5"/>
  <c r="E1425" i="5" s="1"/>
  <c r="C1426" i="5"/>
  <c r="E1426" i="5" s="1"/>
  <c r="C1427" i="5"/>
  <c r="C1428" i="5"/>
  <c r="C1429" i="5"/>
  <c r="C1430" i="5"/>
  <c r="E1430" i="5" s="1"/>
  <c r="C1431" i="5"/>
  <c r="E1431" i="5" s="1"/>
  <c r="C1432" i="5"/>
  <c r="C1433" i="5"/>
  <c r="E1433" i="5" s="1"/>
  <c r="C1434" i="5"/>
  <c r="E1434" i="5" s="1"/>
  <c r="C1435" i="5"/>
  <c r="C1436" i="5"/>
  <c r="C1437" i="5"/>
  <c r="C1438" i="5"/>
  <c r="E1438" i="5" s="1"/>
  <c r="C1439" i="5"/>
  <c r="E1439" i="5" s="1"/>
  <c r="C1440" i="5"/>
  <c r="C1441" i="5"/>
  <c r="E1441" i="5" s="1"/>
  <c r="C1442" i="5"/>
  <c r="E1442" i="5" s="1"/>
  <c r="C1443" i="5"/>
  <c r="E1443" i="5" s="1"/>
  <c r="C1444" i="5"/>
  <c r="C1445" i="5"/>
  <c r="E1445" i="5" s="1"/>
  <c r="C1446" i="5"/>
  <c r="E1446" i="5" s="1"/>
  <c r="C1447" i="5"/>
  <c r="E1447" i="5" s="1"/>
  <c r="C1448" i="5"/>
  <c r="C1449" i="5"/>
  <c r="E1449" i="5" s="1"/>
  <c r="C1450" i="5"/>
  <c r="E1450" i="5" s="1"/>
  <c r="C1451" i="5"/>
  <c r="E1451" i="5" s="1"/>
  <c r="C1452" i="5"/>
  <c r="C1453" i="5"/>
  <c r="E1453" i="5" s="1"/>
  <c r="C1454" i="5"/>
  <c r="E1454" i="5" s="1"/>
  <c r="C1455" i="5"/>
  <c r="E1455" i="5" s="1"/>
  <c r="C1456" i="5"/>
  <c r="C1457" i="5"/>
  <c r="E1457" i="5" s="1"/>
  <c r="C1458" i="5"/>
  <c r="E1458" i="5" s="1"/>
  <c r="C1459" i="5"/>
  <c r="E1459" i="5" s="1"/>
  <c r="C1460" i="5"/>
  <c r="C1461" i="5"/>
  <c r="E1461" i="5" s="1"/>
  <c r="C1462" i="5"/>
  <c r="E1462" i="5" s="1"/>
  <c r="C1463" i="5"/>
  <c r="E1463" i="5" s="1"/>
  <c r="C1464" i="5"/>
  <c r="C1465" i="5"/>
  <c r="E1465" i="5" s="1"/>
  <c r="C1466" i="5"/>
  <c r="E1466" i="5" s="1"/>
  <c r="C1467" i="5"/>
  <c r="E1467" i="5" s="1"/>
  <c r="C1468" i="5"/>
  <c r="C1469" i="5"/>
  <c r="E1469" i="5" s="1"/>
  <c r="C1470" i="5"/>
  <c r="E1470" i="5" s="1"/>
  <c r="C1471" i="5"/>
  <c r="E1471" i="5" s="1"/>
  <c r="C1472" i="5"/>
  <c r="C1473" i="5"/>
  <c r="E1473" i="5" s="1"/>
  <c r="C1474" i="5"/>
  <c r="E1474" i="5" s="1"/>
  <c r="C1475" i="5"/>
  <c r="E1475" i="5" s="1"/>
  <c r="C1476" i="5"/>
  <c r="C1477" i="5"/>
  <c r="E1477" i="5" s="1"/>
  <c r="C1478" i="5"/>
  <c r="E1478" i="5" s="1"/>
  <c r="C1479" i="5"/>
  <c r="E1479" i="5" s="1"/>
  <c r="C1480" i="5"/>
  <c r="C1481" i="5"/>
  <c r="E1481" i="5" s="1"/>
  <c r="C1482" i="5"/>
  <c r="E1482" i="5" s="1"/>
  <c r="C1483" i="5"/>
  <c r="E1483" i="5" s="1"/>
  <c r="C1484" i="5"/>
  <c r="C1485" i="5"/>
  <c r="E1485" i="5" s="1"/>
  <c r="C1486" i="5"/>
  <c r="E1486" i="5" s="1"/>
  <c r="C1487" i="5"/>
  <c r="E1487" i="5" s="1"/>
  <c r="C1488" i="5"/>
  <c r="C1489" i="5"/>
  <c r="E1489" i="5" s="1"/>
  <c r="C1490" i="5"/>
  <c r="E1490" i="5" s="1"/>
  <c r="C1491" i="5"/>
  <c r="E1491" i="5" s="1"/>
  <c r="C1492" i="5"/>
  <c r="C1493" i="5"/>
  <c r="E1493" i="5" s="1"/>
  <c r="C1494" i="5"/>
  <c r="E1494" i="5" s="1"/>
  <c r="C1495" i="5"/>
  <c r="E1495" i="5" s="1"/>
  <c r="C1496" i="5"/>
  <c r="C1497" i="5"/>
  <c r="E1497" i="5" s="1"/>
  <c r="C1498" i="5"/>
  <c r="E1498" i="5" s="1"/>
  <c r="C1499" i="5"/>
  <c r="E1499" i="5" s="1"/>
  <c r="C1500" i="5"/>
  <c r="C1501" i="5"/>
  <c r="E1501" i="5" s="1"/>
  <c r="C1502" i="5"/>
  <c r="E1502" i="5" s="1"/>
  <c r="C1503" i="5"/>
  <c r="E1503" i="5" s="1"/>
  <c r="C1504" i="5"/>
  <c r="C1505" i="5"/>
  <c r="E1505" i="5" s="1"/>
  <c r="C1506" i="5"/>
  <c r="E1506" i="5" s="1"/>
  <c r="C1507" i="5"/>
  <c r="E1507" i="5" s="1"/>
  <c r="C1508" i="5"/>
  <c r="C1509" i="5"/>
  <c r="E1509" i="5" s="1"/>
  <c r="C1510" i="5"/>
  <c r="E1510" i="5" s="1"/>
  <c r="C1511" i="5"/>
  <c r="E1511" i="5" s="1"/>
  <c r="C1512" i="5"/>
  <c r="C1513" i="5"/>
  <c r="E1513" i="5" s="1"/>
  <c r="C1514" i="5"/>
  <c r="E1514" i="5" s="1"/>
  <c r="C1515" i="5"/>
  <c r="E1515" i="5" s="1"/>
  <c r="C1516" i="5"/>
  <c r="C1517" i="5"/>
  <c r="E1517" i="5" s="1"/>
  <c r="C1518" i="5"/>
  <c r="E1518" i="5" s="1"/>
  <c r="C1519" i="5"/>
  <c r="E1519" i="5" s="1"/>
  <c r="C1520" i="5"/>
  <c r="C1521" i="5"/>
  <c r="E1521" i="5" s="1"/>
  <c r="C1522" i="5"/>
  <c r="E1522" i="5" s="1"/>
  <c r="C1523" i="5"/>
  <c r="E1523" i="5" s="1"/>
  <c r="C1524" i="5"/>
  <c r="C1525" i="5"/>
  <c r="E1525" i="5" s="1"/>
  <c r="C1526" i="5"/>
  <c r="E1526" i="5" s="1"/>
  <c r="C1527" i="5"/>
  <c r="E1527" i="5" s="1"/>
  <c r="C1528" i="5"/>
  <c r="C1529" i="5"/>
  <c r="E1529" i="5" s="1"/>
  <c r="C1530" i="5"/>
  <c r="E1530" i="5" s="1"/>
  <c r="C1531" i="5"/>
  <c r="E1531" i="5" s="1"/>
  <c r="C1532" i="5"/>
  <c r="C1533" i="5"/>
  <c r="E1533" i="5" s="1"/>
  <c r="C1534" i="5"/>
  <c r="E1534" i="5" s="1"/>
  <c r="C1535" i="5"/>
  <c r="E1535" i="5" s="1"/>
  <c r="C1536" i="5"/>
  <c r="C1537" i="5"/>
  <c r="E1537" i="5" s="1"/>
  <c r="C1538" i="5"/>
  <c r="E1538" i="5" s="1"/>
  <c r="C1539" i="5"/>
  <c r="E1539" i="5" s="1"/>
  <c r="C1540" i="5"/>
  <c r="C1541" i="5"/>
  <c r="E1541" i="5" s="1"/>
  <c r="C1542" i="5"/>
  <c r="E1542" i="5" s="1"/>
  <c r="C1543" i="5"/>
  <c r="E1543" i="5" s="1"/>
  <c r="C1544" i="5"/>
  <c r="C1545" i="5"/>
  <c r="E1545" i="5" s="1"/>
  <c r="C1546" i="5"/>
  <c r="E1546" i="5" s="1"/>
  <c r="C1547" i="5"/>
  <c r="E1547" i="5" s="1"/>
  <c r="C1548" i="5"/>
  <c r="C1549" i="5"/>
  <c r="E1549" i="5" s="1"/>
  <c r="C1550" i="5"/>
  <c r="E1550" i="5" s="1"/>
  <c r="C1551" i="5"/>
  <c r="E1551" i="5" s="1"/>
  <c r="C1552" i="5"/>
  <c r="C1553" i="5"/>
  <c r="E1553" i="5" s="1"/>
  <c r="C1554" i="5"/>
  <c r="E1554" i="5" s="1"/>
  <c r="C1555" i="5"/>
  <c r="E1555" i="5" s="1"/>
  <c r="C1556" i="5"/>
  <c r="C1557" i="5"/>
  <c r="E1557" i="5" s="1"/>
  <c r="C1558" i="5"/>
  <c r="E1558" i="5" s="1"/>
  <c r="C1559" i="5"/>
  <c r="E1559" i="5" s="1"/>
  <c r="C1560" i="5"/>
  <c r="C1561" i="5"/>
  <c r="E1561" i="5" s="1"/>
  <c r="C1562" i="5"/>
  <c r="E1562" i="5" s="1"/>
  <c r="C1563" i="5"/>
  <c r="E1563" i="5" s="1"/>
  <c r="C1564" i="5"/>
  <c r="C1565" i="5"/>
  <c r="E1565" i="5" s="1"/>
  <c r="C1566" i="5"/>
  <c r="E1566" i="5" s="1"/>
  <c r="C1567" i="5"/>
  <c r="E1567" i="5" s="1"/>
  <c r="C1568" i="5"/>
  <c r="C1569" i="5"/>
  <c r="E1569" i="5" s="1"/>
  <c r="C1570" i="5"/>
  <c r="E1570" i="5" s="1"/>
  <c r="C1571" i="5"/>
  <c r="E1571" i="5" s="1"/>
  <c r="C1572" i="5"/>
  <c r="C1573" i="5"/>
  <c r="E1573" i="5" s="1"/>
  <c r="C1574" i="5"/>
  <c r="E1574" i="5" s="1"/>
  <c r="C1575" i="5"/>
  <c r="E1575" i="5" s="1"/>
  <c r="C1576" i="5"/>
  <c r="C1577" i="5"/>
  <c r="E1577" i="5" s="1"/>
  <c r="C1578" i="5"/>
  <c r="E1578" i="5" s="1"/>
  <c r="C1579" i="5"/>
  <c r="E1579" i="5" s="1"/>
  <c r="C1580" i="5"/>
  <c r="C1581" i="5"/>
  <c r="E1581" i="5" s="1"/>
  <c r="C1582" i="5"/>
  <c r="E1582" i="5" s="1"/>
  <c r="C1583" i="5"/>
  <c r="E1583" i="5" s="1"/>
  <c r="C1584" i="5"/>
  <c r="C1585" i="5"/>
  <c r="E1585" i="5" s="1"/>
  <c r="C1586" i="5"/>
  <c r="C1587" i="5"/>
  <c r="E1587" i="5" s="1"/>
  <c r="C1588" i="5"/>
  <c r="E1588" i="5" s="1"/>
  <c r="C1589" i="5"/>
  <c r="E1589" i="5" s="1"/>
  <c r="C1590" i="5"/>
  <c r="E1590" i="5" s="1"/>
  <c r="C1591" i="5"/>
  <c r="E1591" i="5" s="1"/>
  <c r="C1592" i="5"/>
  <c r="C1593" i="5"/>
  <c r="E1593" i="5" s="1"/>
  <c r="C1594" i="5"/>
  <c r="E1594" i="5" s="1"/>
  <c r="C1595" i="5"/>
  <c r="E1595" i="5" s="1"/>
  <c r="C1596" i="5"/>
  <c r="C1597" i="5"/>
  <c r="E1597" i="5" s="1"/>
  <c r="C1598" i="5"/>
  <c r="E1598" i="5" s="1"/>
  <c r="C1599" i="5"/>
  <c r="E1599" i="5" s="1"/>
  <c r="C1600" i="5"/>
  <c r="C1601" i="5"/>
  <c r="E1601" i="5" s="1"/>
  <c r="C1602" i="5"/>
  <c r="E1602" i="5" s="1"/>
  <c r="C1603" i="5"/>
  <c r="E1603" i="5" s="1"/>
  <c r="C1604" i="5"/>
  <c r="E1604" i="5" s="1"/>
  <c r="C1605" i="5"/>
  <c r="E1605" i="5" s="1"/>
  <c r="C1606" i="5"/>
  <c r="C1607" i="5"/>
  <c r="E1607" i="5" s="1"/>
  <c r="C1608" i="5"/>
  <c r="C1609" i="5"/>
  <c r="C1610" i="5"/>
  <c r="E1610" i="5" s="1"/>
  <c r="C1611" i="5"/>
  <c r="E1611" i="5" s="1"/>
  <c r="C1612" i="5"/>
  <c r="C1613" i="5"/>
  <c r="E1613" i="5" s="1"/>
  <c r="C1614" i="5"/>
  <c r="E1614" i="5" s="1"/>
  <c r="C1615" i="5"/>
  <c r="E1615" i="5" s="1"/>
  <c r="C1616" i="5"/>
  <c r="C1617" i="5"/>
  <c r="E1617" i="5" s="1"/>
  <c r="C1618" i="5"/>
  <c r="C1619" i="5"/>
  <c r="E1619" i="5" s="1"/>
  <c r="C1620" i="5"/>
  <c r="E1620" i="5" s="1"/>
  <c r="C1621" i="5"/>
  <c r="C1622" i="5"/>
  <c r="E1622" i="5" s="1"/>
  <c r="C1623" i="5"/>
  <c r="E1623" i="5" s="1"/>
  <c r="C1624" i="5"/>
  <c r="C1625" i="5"/>
  <c r="E1625" i="5" s="1"/>
  <c r="C1626" i="5"/>
  <c r="E1626" i="5" s="1"/>
  <c r="C1627" i="5"/>
  <c r="E1627" i="5" s="1"/>
  <c r="C1628" i="5"/>
  <c r="C1629" i="5"/>
  <c r="E1629" i="5" s="1"/>
  <c r="C1630" i="5"/>
  <c r="E1630" i="5" s="1"/>
  <c r="C1631" i="5"/>
  <c r="E1631" i="5" s="1"/>
  <c r="C1632" i="5"/>
  <c r="C1633" i="5"/>
  <c r="C1634" i="5"/>
  <c r="E1634" i="5" s="1"/>
  <c r="C1635" i="5"/>
  <c r="E1635" i="5" s="1"/>
  <c r="C1636" i="5"/>
  <c r="E1636" i="5" s="1"/>
  <c r="C1637" i="5"/>
  <c r="E1637" i="5" s="1"/>
  <c r="C1638" i="5"/>
  <c r="C1639" i="5"/>
  <c r="E1639" i="5" s="1"/>
  <c r="C1640" i="5"/>
  <c r="E1640" i="5" s="1"/>
  <c r="C1641" i="5"/>
  <c r="C1642" i="5"/>
  <c r="E1642" i="5" s="1"/>
  <c r="C1643" i="5"/>
  <c r="E1643" i="5" s="1"/>
  <c r="C1644" i="5"/>
  <c r="C1645" i="5"/>
  <c r="E1645" i="5" s="1"/>
  <c r="C1646" i="5"/>
  <c r="C1647" i="5"/>
  <c r="E1647" i="5" s="1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P1530" i="8"/>
  <c r="P1531" i="8"/>
  <c r="P1532" i="8"/>
  <c r="P1533" i="8"/>
  <c r="P1534" i="8"/>
  <c r="P1535" i="8"/>
  <c r="P1536" i="8"/>
  <c r="P1537" i="8"/>
  <c r="P1538" i="8"/>
  <c r="P1539" i="8"/>
  <c r="P1540" i="8"/>
  <c r="P1541" i="8"/>
  <c r="P1542" i="8"/>
  <c r="P1543" i="8"/>
  <c r="P1544" i="8"/>
  <c r="P1545" i="8"/>
  <c r="P1546" i="8"/>
  <c r="P1547" i="8"/>
  <c r="P1548" i="8"/>
  <c r="P1549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P1569" i="8"/>
  <c r="P1570" i="8"/>
  <c r="P1571" i="8"/>
  <c r="P1572" i="8"/>
  <c r="P1573" i="8"/>
  <c r="P1574" i="8"/>
  <c r="P1575" i="8"/>
  <c r="P1576" i="8"/>
  <c r="P1577" i="8"/>
  <c r="P1578" i="8"/>
  <c r="P1579" i="8"/>
  <c r="P1580" i="8"/>
  <c r="P1581" i="8"/>
  <c r="P1582" i="8"/>
  <c r="P1583" i="8"/>
  <c r="P1584" i="8"/>
  <c r="P1585" i="8"/>
  <c r="P1586" i="8"/>
  <c r="P1587" i="8"/>
  <c r="P1588" i="8"/>
  <c r="P1589" i="8"/>
  <c r="P1590" i="8"/>
  <c r="P1591" i="8"/>
  <c r="P1592" i="8"/>
  <c r="P1593" i="8"/>
  <c r="P1594" i="8"/>
  <c r="P1595" i="8"/>
  <c r="P1596" i="8"/>
  <c r="P1597" i="8"/>
  <c r="P1598" i="8"/>
  <c r="P1599" i="8"/>
  <c r="P1600" i="8"/>
  <c r="P1601" i="8"/>
  <c r="P1602" i="8"/>
  <c r="P1603" i="8"/>
  <c r="P1604" i="8"/>
  <c r="P1605" i="8"/>
  <c r="P1606" i="8"/>
  <c r="P1607" i="8"/>
  <c r="P1608" i="8"/>
  <c r="P1609" i="8"/>
  <c r="P1610" i="8"/>
  <c r="P1611" i="8"/>
  <c r="P1612" i="8"/>
  <c r="P1613" i="8"/>
  <c r="P1614" i="8"/>
  <c r="P1615" i="8"/>
  <c r="P1616" i="8"/>
  <c r="P1617" i="8"/>
  <c r="P1618" i="8"/>
  <c r="P1619" i="8"/>
  <c r="P1620" i="8"/>
  <c r="P1621" i="8"/>
  <c r="P1622" i="8"/>
  <c r="P1623" i="8"/>
  <c r="P1624" i="8"/>
  <c r="P1625" i="8"/>
  <c r="P1626" i="8"/>
  <c r="P1627" i="8"/>
  <c r="P1628" i="8"/>
  <c r="P1629" i="8"/>
  <c r="P1630" i="8"/>
  <c r="P1631" i="8"/>
  <c r="P1632" i="8"/>
  <c r="P1633" i="8"/>
  <c r="P1634" i="8"/>
  <c r="P1635" i="8"/>
  <c r="P1636" i="8"/>
  <c r="P1637" i="8"/>
  <c r="P1638" i="8"/>
  <c r="P1639" i="8"/>
  <c r="P1640" i="8"/>
  <c r="P1641" i="8"/>
  <c r="P1642" i="8"/>
  <c r="P1643" i="8"/>
  <c r="P1644" i="8"/>
  <c r="P1645" i="8"/>
  <c r="P1646" i="8"/>
  <c r="P1647" i="8"/>
  <c r="P1648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I1647" i="5"/>
  <c r="I1646" i="5"/>
  <c r="E1646" i="5"/>
  <c r="I1645" i="5"/>
  <c r="I1644" i="5"/>
  <c r="E1644" i="5"/>
  <c r="I1643" i="5"/>
  <c r="I1642" i="5"/>
  <c r="I1641" i="5"/>
  <c r="E1641" i="5"/>
  <c r="I1640" i="5"/>
  <c r="I1639" i="5"/>
  <c r="I1638" i="5"/>
  <c r="E1638" i="5"/>
  <c r="I1637" i="5"/>
  <c r="I1636" i="5"/>
  <c r="I1635" i="5"/>
  <c r="I1634" i="5"/>
  <c r="I1633" i="5"/>
  <c r="E1633" i="5"/>
  <c r="I1632" i="5"/>
  <c r="E1632" i="5"/>
  <c r="I1631" i="5"/>
  <c r="I1630" i="5"/>
  <c r="I1629" i="5"/>
  <c r="I1628" i="5"/>
  <c r="E1628" i="5"/>
  <c r="I1627" i="5"/>
  <c r="I1626" i="5"/>
  <c r="I1625" i="5"/>
  <c r="I1624" i="5"/>
  <c r="E1624" i="5"/>
  <c r="I1623" i="5"/>
  <c r="I1622" i="5"/>
  <c r="I1621" i="5"/>
  <c r="E1621" i="5"/>
  <c r="I1620" i="5"/>
  <c r="I1619" i="5"/>
  <c r="I1618" i="5"/>
  <c r="E1618" i="5"/>
  <c r="I1617" i="5"/>
  <c r="I1616" i="5"/>
  <c r="E1616" i="5"/>
  <c r="I1615" i="5"/>
  <c r="I1614" i="5"/>
  <c r="I1613" i="5"/>
  <c r="I1612" i="5"/>
  <c r="E1612" i="5"/>
  <c r="I1611" i="5"/>
  <c r="I1610" i="5"/>
  <c r="I1609" i="5"/>
  <c r="E1609" i="5"/>
  <c r="I1608" i="5"/>
  <c r="E1608" i="5"/>
  <c r="I1607" i="5"/>
  <c r="I1606" i="5"/>
  <c r="E1606" i="5"/>
  <c r="I1605" i="5"/>
  <c r="I1604" i="5"/>
  <c r="I1603" i="5"/>
  <c r="I1602" i="5"/>
  <c r="I1601" i="5"/>
  <c r="I1600" i="5"/>
  <c r="E1600" i="5"/>
  <c r="I1599" i="5"/>
  <c r="I1598" i="5"/>
  <c r="I1597" i="5"/>
  <c r="I1596" i="5"/>
  <c r="E1596" i="5"/>
  <c r="I1595" i="5"/>
  <c r="I1594" i="5"/>
  <c r="I1593" i="5"/>
  <c r="I1592" i="5"/>
  <c r="E1592" i="5"/>
  <c r="I1591" i="5"/>
  <c r="I1590" i="5"/>
  <c r="I1589" i="5"/>
  <c r="I1588" i="5"/>
  <c r="I1587" i="5"/>
  <c r="I1586" i="5"/>
  <c r="E1586" i="5"/>
  <c r="I1585" i="5"/>
  <c r="I1584" i="5"/>
  <c r="E1584" i="5"/>
  <c r="I1583" i="5"/>
  <c r="I1582" i="5"/>
  <c r="I1581" i="5"/>
  <c r="I1580" i="5"/>
  <c r="E1580" i="5"/>
  <c r="I1579" i="5"/>
  <c r="I1578" i="5"/>
  <c r="I1577" i="5"/>
  <c r="I1576" i="5"/>
  <c r="E1576" i="5"/>
  <c r="I1575" i="5"/>
  <c r="I1574" i="5"/>
  <c r="I1573" i="5"/>
  <c r="I1572" i="5"/>
  <c r="E1572" i="5"/>
  <c r="I1571" i="5"/>
  <c r="I1570" i="5"/>
  <c r="I1569" i="5"/>
  <c r="I1568" i="5"/>
  <c r="E1568" i="5"/>
  <c r="I1567" i="5"/>
  <c r="I1566" i="5"/>
  <c r="I1565" i="5"/>
  <c r="I1564" i="5"/>
  <c r="E1564" i="5"/>
  <c r="I1563" i="5"/>
  <c r="I1562" i="5"/>
  <c r="I1561" i="5"/>
  <c r="I1560" i="5"/>
  <c r="E1560" i="5"/>
  <c r="I1559" i="5"/>
  <c r="I1558" i="5"/>
  <c r="I1557" i="5"/>
  <c r="I1556" i="5"/>
  <c r="E1556" i="5"/>
  <c r="I1555" i="5"/>
  <c r="I1554" i="5"/>
  <c r="I1553" i="5"/>
  <c r="I1552" i="5"/>
  <c r="E1552" i="5"/>
  <c r="I1551" i="5"/>
  <c r="I1550" i="5"/>
  <c r="I1549" i="5"/>
  <c r="I1548" i="5"/>
  <c r="E1548" i="5"/>
  <c r="I1547" i="5"/>
  <c r="I1546" i="5"/>
  <c r="I1545" i="5"/>
  <c r="I1544" i="5"/>
  <c r="E1544" i="5"/>
  <c r="I1543" i="5"/>
  <c r="I1542" i="5"/>
  <c r="I1541" i="5"/>
  <c r="I1540" i="5"/>
  <c r="E1540" i="5"/>
  <c r="I1539" i="5"/>
  <c r="I1538" i="5"/>
  <c r="I1537" i="5"/>
  <c r="I1536" i="5"/>
  <c r="E1536" i="5"/>
  <c r="I1535" i="5"/>
  <c r="I1534" i="5"/>
  <c r="I1533" i="5"/>
  <c r="I1532" i="5"/>
  <c r="E1532" i="5"/>
  <c r="I1531" i="5"/>
  <c r="I1530" i="5"/>
  <c r="I1529" i="5"/>
  <c r="I1528" i="5"/>
  <c r="E1528" i="5"/>
  <c r="I1527" i="5"/>
  <c r="I1526" i="5"/>
  <c r="I1525" i="5"/>
  <c r="I1524" i="5"/>
  <c r="E1524" i="5"/>
  <c r="I1523" i="5"/>
  <c r="I1522" i="5"/>
  <c r="I1521" i="5"/>
  <c r="I1520" i="5"/>
  <c r="E1520" i="5"/>
  <c r="I1519" i="5"/>
  <c r="I1518" i="5"/>
  <c r="I1517" i="5"/>
  <c r="I1516" i="5"/>
  <c r="E1516" i="5"/>
  <c r="I1515" i="5"/>
  <c r="I1514" i="5"/>
  <c r="I1513" i="5"/>
  <c r="I1512" i="5"/>
  <c r="E1512" i="5"/>
  <c r="I1511" i="5"/>
  <c r="I1510" i="5"/>
  <c r="I1509" i="5"/>
  <c r="I1508" i="5"/>
  <c r="E1508" i="5"/>
  <c r="I1507" i="5"/>
  <c r="I1506" i="5"/>
  <c r="I1505" i="5"/>
  <c r="I1504" i="5"/>
  <c r="E1504" i="5"/>
  <c r="I1503" i="5"/>
  <c r="I1502" i="5"/>
  <c r="I1501" i="5"/>
  <c r="I1500" i="5"/>
  <c r="E1500" i="5"/>
  <c r="I1499" i="5"/>
  <c r="I1498" i="5"/>
  <c r="I1497" i="5"/>
  <c r="I1496" i="5"/>
  <c r="E1496" i="5"/>
  <c r="I1495" i="5"/>
  <c r="I1494" i="5"/>
  <c r="I1493" i="5"/>
  <c r="I1492" i="5"/>
  <c r="E1492" i="5"/>
  <c r="I1491" i="5"/>
  <c r="I1490" i="5"/>
  <c r="I1489" i="5"/>
  <c r="I1488" i="5"/>
  <c r="E1488" i="5"/>
  <c r="I1487" i="5"/>
  <c r="I1486" i="5"/>
  <c r="I1485" i="5"/>
  <c r="I1484" i="5"/>
  <c r="E1484" i="5"/>
  <c r="I1483" i="5"/>
  <c r="I1482" i="5"/>
  <c r="I1481" i="5"/>
  <c r="I1480" i="5"/>
  <c r="E1480" i="5"/>
  <c r="I1479" i="5"/>
  <c r="I1478" i="5"/>
  <c r="I1477" i="5"/>
  <c r="I1476" i="5"/>
  <c r="E1476" i="5"/>
  <c r="I1475" i="5"/>
  <c r="I1474" i="5"/>
  <c r="I1473" i="5"/>
  <c r="I1472" i="5"/>
  <c r="E1472" i="5"/>
  <c r="I1471" i="5"/>
  <c r="I1470" i="5"/>
  <c r="I1469" i="5"/>
  <c r="I1468" i="5"/>
  <c r="E1468" i="5"/>
  <c r="I1467" i="5"/>
  <c r="I1466" i="5"/>
  <c r="I1465" i="5"/>
  <c r="I1464" i="5"/>
  <c r="E1464" i="5"/>
  <c r="I1463" i="5"/>
  <c r="I1462" i="5"/>
  <c r="I1461" i="5"/>
  <c r="I1460" i="5"/>
  <c r="E1460" i="5"/>
  <c r="I1459" i="5"/>
  <c r="I1458" i="5"/>
  <c r="I1457" i="5"/>
  <c r="I1456" i="5"/>
  <c r="E1456" i="5"/>
  <c r="I1455" i="5"/>
  <c r="I1454" i="5"/>
  <c r="I1453" i="5"/>
  <c r="I1452" i="5"/>
  <c r="E1452" i="5"/>
  <c r="I1451" i="5"/>
  <c r="I1450" i="5"/>
  <c r="I1449" i="5"/>
  <c r="I1448" i="5"/>
  <c r="E1448" i="5"/>
  <c r="I1447" i="5"/>
  <c r="I1446" i="5"/>
  <c r="I1445" i="5"/>
  <c r="I1444" i="5"/>
  <c r="E1444" i="5"/>
  <c r="I1443" i="5"/>
  <c r="I1442" i="5"/>
  <c r="I1441" i="5"/>
  <c r="I1440" i="5"/>
  <c r="E1440" i="5"/>
  <c r="I1439" i="5"/>
  <c r="I1438" i="5"/>
  <c r="I1437" i="5"/>
  <c r="E1437" i="5"/>
  <c r="I1436" i="5"/>
  <c r="E1436" i="5"/>
  <c r="I1435" i="5"/>
  <c r="E1435" i="5"/>
  <c r="I1434" i="5"/>
  <c r="I1433" i="5"/>
  <c r="I1432" i="5"/>
  <c r="E1432" i="5"/>
  <c r="I1431" i="5"/>
  <c r="I1430" i="5"/>
  <c r="I1429" i="5"/>
  <c r="E1429" i="5"/>
  <c r="I1428" i="5"/>
  <c r="E1428" i="5"/>
  <c r="I1427" i="5"/>
  <c r="E1427" i="5"/>
  <c r="I1426" i="5"/>
  <c r="I1425" i="5"/>
  <c r="I1424" i="5"/>
  <c r="E1424" i="5"/>
  <c r="I1423" i="5"/>
  <c r="I1422" i="5"/>
  <c r="I1421" i="5"/>
  <c r="E1421" i="5"/>
  <c r="I1420" i="5"/>
  <c r="E1420" i="5"/>
  <c r="I1419" i="5"/>
  <c r="E1419" i="5"/>
  <c r="I1418" i="5"/>
  <c r="I1417" i="5"/>
  <c r="I1416" i="5"/>
  <c r="E1416" i="5"/>
  <c r="I1415" i="5"/>
  <c r="E1415" i="5"/>
  <c r="I1414" i="5"/>
  <c r="I1413" i="5"/>
  <c r="E1413" i="5"/>
  <c r="I1412" i="5"/>
  <c r="E1412" i="5"/>
  <c r="I1411" i="5"/>
  <c r="E1411" i="5"/>
  <c r="I1410" i="5"/>
  <c r="I1409" i="5"/>
  <c r="I1408" i="5"/>
  <c r="E1408" i="5"/>
  <c r="I1407" i="5"/>
  <c r="I1406" i="5"/>
  <c r="I1405" i="5"/>
  <c r="E1405" i="5"/>
  <c r="I1404" i="5"/>
  <c r="E1404" i="5"/>
  <c r="I1403" i="5"/>
  <c r="E1403" i="5"/>
  <c r="I1402" i="5"/>
  <c r="I1401" i="5"/>
  <c r="I1400" i="5"/>
  <c r="E1400" i="5"/>
  <c r="I1399" i="5"/>
  <c r="E1399" i="5"/>
  <c r="I1398" i="5"/>
  <c r="I1397" i="5"/>
  <c r="E1397" i="5"/>
  <c r="I1396" i="5"/>
  <c r="E1396" i="5"/>
  <c r="I1395" i="5"/>
  <c r="E1395" i="5"/>
  <c r="I1394" i="5"/>
  <c r="I1393" i="5"/>
  <c r="I1392" i="5"/>
  <c r="E1392" i="5"/>
  <c r="I1391" i="5"/>
  <c r="I1390" i="5"/>
  <c r="I1389" i="5"/>
  <c r="E1389" i="5"/>
  <c r="I1388" i="5"/>
  <c r="E1388" i="5"/>
  <c r="I1387" i="5"/>
  <c r="E1387" i="5"/>
  <c r="I1386" i="5"/>
  <c r="I1385" i="5"/>
  <c r="I1384" i="5"/>
  <c r="E1384" i="5"/>
  <c r="I1383" i="5"/>
  <c r="E1383" i="5"/>
  <c r="I1382" i="5"/>
  <c r="I1381" i="5"/>
  <c r="E1381" i="5"/>
  <c r="I1380" i="5"/>
  <c r="E1380" i="5"/>
  <c r="I1379" i="5"/>
  <c r="E1379" i="5"/>
  <c r="I1378" i="5"/>
  <c r="I1377" i="5"/>
  <c r="I1376" i="5"/>
  <c r="E1376" i="5"/>
  <c r="I1375" i="5"/>
  <c r="I1374" i="5"/>
  <c r="I1373" i="5"/>
  <c r="E1373" i="5"/>
  <c r="I1372" i="5"/>
  <c r="E1372" i="5"/>
  <c r="I1371" i="5"/>
  <c r="E1371" i="5"/>
  <c r="I1370" i="5"/>
  <c r="I1369" i="5"/>
  <c r="I1368" i="5"/>
  <c r="E1368" i="5"/>
  <c r="I1367" i="5"/>
  <c r="E1367" i="5"/>
  <c r="I1366" i="5"/>
  <c r="I1365" i="5"/>
  <c r="E1365" i="5"/>
  <c r="I1364" i="5"/>
  <c r="E1364" i="5"/>
  <c r="I1363" i="5"/>
  <c r="E1363" i="5"/>
  <c r="I1362" i="5"/>
  <c r="I1361" i="5"/>
  <c r="I1360" i="5"/>
  <c r="E1360" i="5"/>
  <c r="I1359" i="5"/>
  <c r="E1359" i="5"/>
  <c r="I1358" i="5"/>
  <c r="I1357" i="5"/>
  <c r="E1357" i="5"/>
  <c r="I1356" i="5"/>
  <c r="E1356" i="5"/>
  <c r="I1355" i="5"/>
  <c r="E1355" i="5"/>
  <c r="I1354" i="5"/>
  <c r="I1353" i="5"/>
  <c r="I1352" i="5"/>
  <c r="E1352" i="5"/>
  <c r="I1351" i="5"/>
  <c r="E1351" i="5"/>
  <c r="I1350" i="5"/>
  <c r="I1349" i="5"/>
  <c r="E1349" i="5"/>
  <c r="I1348" i="5"/>
  <c r="E1348" i="5"/>
  <c r="I1347" i="5"/>
  <c r="E1347" i="5"/>
  <c r="I1346" i="5"/>
  <c r="I1345" i="5"/>
  <c r="I1344" i="5"/>
  <c r="E1344" i="5"/>
  <c r="I1343" i="5"/>
  <c r="E1343" i="5"/>
  <c r="I1342" i="5"/>
  <c r="I1341" i="5"/>
  <c r="E1341" i="5"/>
  <c r="I1340" i="5"/>
  <c r="E1340" i="5"/>
  <c r="I1339" i="5"/>
  <c r="E1339" i="5"/>
  <c r="I1338" i="5"/>
  <c r="I1337" i="5"/>
  <c r="E1337" i="5"/>
  <c r="I1336" i="5"/>
  <c r="E1336" i="5"/>
  <c r="I1335" i="5"/>
  <c r="E1335" i="5"/>
  <c r="I1334" i="5"/>
  <c r="I1333" i="5"/>
  <c r="E1333" i="5"/>
  <c r="I1332" i="5"/>
  <c r="E1332" i="5"/>
  <c r="I1331" i="5"/>
  <c r="E1331" i="5"/>
  <c r="I1330" i="5"/>
  <c r="I1329" i="5"/>
  <c r="I1328" i="5"/>
  <c r="E1328" i="5"/>
  <c r="I1327" i="5"/>
  <c r="E1327" i="5"/>
  <c r="I1326" i="5"/>
  <c r="I1325" i="5"/>
  <c r="E1325" i="5"/>
  <c r="I1324" i="5"/>
  <c r="E1324" i="5"/>
  <c r="I1323" i="5"/>
  <c r="E1323" i="5"/>
  <c r="I1322" i="5"/>
  <c r="I1321" i="5"/>
  <c r="E1321" i="5"/>
  <c r="I1320" i="5"/>
  <c r="E1320" i="5"/>
  <c r="I1319" i="5"/>
  <c r="E1319" i="5"/>
  <c r="I1318" i="5"/>
  <c r="I1317" i="5"/>
  <c r="E1317" i="5"/>
  <c r="I1316" i="5"/>
  <c r="E1316" i="5"/>
  <c r="I1315" i="5"/>
  <c r="E1315" i="5"/>
  <c r="I1314" i="5"/>
  <c r="I1313" i="5"/>
  <c r="I1312" i="5"/>
  <c r="E1312" i="5"/>
  <c r="I1311" i="5"/>
  <c r="E1311" i="5"/>
  <c r="I1310" i="5"/>
  <c r="I1309" i="5"/>
  <c r="E1309" i="5"/>
  <c r="I1308" i="5"/>
  <c r="E1308" i="5"/>
  <c r="I1307" i="5"/>
  <c r="E1307" i="5"/>
  <c r="I1306" i="5"/>
  <c r="I1305" i="5"/>
  <c r="E1305" i="5"/>
  <c r="I1304" i="5"/>
  <c r="E1304" i="5"/>
  <c r="I1303" i="5"/>
  <c r="E1303" i="5"/>
  <c r="I1302" i="5"/>
  <c r="I1301" i="5"/>
  <c r="E1301" i="5"/>
  <c r="I1300" i="5"/>
  <c r="E1300" i="5"/>
  <c r="I1299" i="5"/>
  <c r="E1299" i="5"/>
  <c r="I1298" i="5"/>
  <c r="I1297" i="5"/>
  <c r="I1296" i="5"/>
  <c r="E1296" i="5"/>
  <c r="I1295" i="5"/>
  <c r="E1295" i="5"/>
  <c r="I1294" i="5"/>
  <c r="I1293" i="5"/>
  <c r="E1293" i="5"/>
  <c r="I1292" i="5"/>
  <c r="E1292" i="5"/>
  <c r="I1291" i="5"/>
  <c r="E1291" i="5"/>
  <c r="I1290" i="5"/>
  <c r="I1289" i="5"/>
  <c r="E1289" i="5"/>
  <c r="I1288" i="5"/>
  <c r="E1288" i="5"/>
  <c r="I1287" i="5"/>
  <c r="E1287" i="5"/>
  <c r="I1286" i="5"/>
  <c r="I1285" i="5"/>
  <c r="E1285" i="5"/>
  <c r="I1284" i="5"/>
  <c r="E1284" i="5"/>
  <c r="I1283" i="5"/>
  <c r="E1283" i="5"/>
  <c r="I1282" i="5"/>
  <c r="I1281" i="5"/>
  <c r="I1280" i="5"/>
  <c r="E1280" i="5"/>
  <c r="I1279" i="5"/>
  <c r="E1279" i="5"/>
  <c r="I1278" i="5"/>
  <c r="I1277" i="5"/>
  <c r="E1277" i="5"/>
  <c r="I1276" i="5"/>
  <c r="E1276" i="5"/>
  <c r="I1275" i="5"/>
  <c r="E1275" i="5"/>
  <c r="I1274" i="5"/>
  <c r="I1273" i="5"/>
  <c r="E1273" i="5"/>
  <c r="I1272" i="5"/>
  <c r="E1272" i="5"/>
  <c r="I1271" i="5"/>
  <c r="E1271" i="5"/>
  <c r="I1270" i="5"/>
  <c r="I1269" i="5"/>
  <c r="E1269" i="5"/>
  <c r="I1268" i="5"/>
  <c r="E1268" i="5"/>
  <c r="I1267" i="5"/>
  <c r="E1267" i="5"/>
  <c r="I1266" i="5"/>
  <c r="I1265" i="5"/>
  <c r="I1264" i="5"/>
  <c r="E1264" i="5"/>
  <c r="I1263" i="5"/>
  <c r="E1263" i="5"/>
  <c r="I1262" i="5"/>
  <c r="I1261" i="5"/>
  <c r="E1261" i="5"/>
  <c r="I1260" i="5"/>
  <c r="E1260" i="5"/>
  <c r="I1259" i="5"/>
  <c r="E1259" i="5"/>
  <c r="I1258" i="5"/>
  <c r="I1257" i="5"/>
  <c r="E1257" i="5"/>
  <c r="I1256" i="5"/>
  <c r="E1256" i="5"/>
  <c r="I1255" i="5"/>
  <c r="E1255" i="5"/>
  <c r="I1254" i="5"/>
  <c r="I1253" i="5"/>
  <c r="E1253" i="5"/>
  <c r="I1252" i="5"/>
  <c r="E1252" i="5"/>
  <c r="I1251" i="5"/>
  <c r="E1251" i="5"/>
  <c r="I1250" i="5"/>
  <c r="I1249" i="5"/>
  <c r="I1248" i="5"/>
  <c r="E1248" i="5"/>
  <c r="I1247" i="5"/>
  <c r="E1247" i="5"/>
  <c r="I1246" i="5"/>
  <c r="I1245" i="5"/>
  <c r="E1245" i="5"/>
  <c r="I1244" i="5"/>
  <c r="E1244" i="5"/>
  <c r="I1243" i="5"/>
  <c r="E1243" i="5"/>
  <c r="I1242" i="5"/>
  <c r="I1241" i="5"/>
  <c r="E1241" i="5"/>
  <c r="I1240" i="5"/>
  <c r="E1240" i="5"/>
  <c r="I1239" i="5"/>
  <c r="E1239" i="5"/>
  <c r="I1238" i="5"/>
  <c r="I1237" i="5"/>
  <c r="E1237" i="5"/>
  <c r="I1236" i="5"/>
  <c r="E1236" i="5"/>
  <c r="I1235" i="5"/>
  <c r="E1235" i="5"/>
  <c r="I1234" i="5"/>
  <c r="I1233" i="5"/>
  <c r="I1232" i="5"/>
  <c r="E1232" i="5"/>
  <c r="I1231" i="5"/>
  <c r="E1231" i="5"/>
  <c r="I1230" i="5"/>
  <c r="I1229" i="5"/>
  <c r="E1229" i="5"/>
  <c r="I1228" i="5"/>
  <c r="E1228" i="5"/>
  <c r="I1227" i="5"/>
  <c r="E1227" i="5"/>
  <c r="I1226" i="5"/>
  <c r="I1225" i="5"/>
  <c r="E1225" i="5"/>
  <c r="I1224" i="5"/>
  <c r="E1224" i="5"/>
  <c r="I1223" i="5"/>
  <c r="E1223" i="5"/>
  <c r="I1222" i="5"/>
  <c r="I1221" i="5"/>
  <c r="E1221" i="5"/>
  <c r="I1220" i="5"/>
  <c r="E1220" i="5"/>
  <c r="I1219" i="5"/>
  <c r="E1219" i="5"/>
  <c r="I1218" i="5"/>
  <c r="I1217" i="5"/>
  <c r="I1216" i="5"/>
  <c r="E1216" i="5"/>
  <c r="I1215" i="5"/>
  <c r="E1215" i="5"/>
  <c r="I1214" i="5"/>
  <c r="I1213" i="5"/>
  <c r="E1213" i="5"/>
  <c r="I1212" i="5"/>
  <c r="E1212" i="5"/>
  <c r="I1211" i="5"/>
  <c r="E1211" i="5"/>
  <c r="I1210" i="5"/>
  <c r="I1209" i="5"/>
  <c r="E1209" i="5"/>
  <c r="I1208" i="5"/>
  <c r="E1208" i="5"/>
  <c r="I1207" i="5"/>
  <c r="E1207" i="5"/>
  <c r="I1206" i="5"/>
  <c r="I1205" i="5"/>
  <c r="E1205" i="5"/>
  <c r="I1204" i="5"/>
  <c r="E1204" i="5"/>
  <c r="I1203" i="5"/>
  <c r="E1203" i="5"/>
  <c r="I1202" i="5"/>
  <c r="E1202" i="5"/>
  <c r="I1201" i="5"/>
  <c r="E1201" i="5"/>
  <c r="I1200" i="5"/>
  <c r="E1200" i="5"/>
  <c r="I1199" i="5"/>
  <c r="E1199" i="5"/>
  <c r="I1198" i="5"/>
  <c r="E1198" i="5"/>
  <c r="I1197" i="5"/>
  <c r="E1197" i="5"/>
  <c r="I1196" i="5"/>
  <c r="E1196" i="5"/>
  <c r="I1195" i="5"/>
  <c r="E1195" i="5"/>
  <c r="I1194" i="5"/>
  <c r="E1194" i="5"/>
  <c r="I1193" i="5"/>
  <c r="E1193" i="5"/>
  <c r="I1192" i="5"/>
  <c r="E1192" i="5"/>
  <c r="I1191" i="5"/>
  <c r="E1191" i="5"/>
  <c r="I1190" i="5"/>
  <c r="E1190" i="5"/>
  <c r="I1189" i="5"/>
  <c r="E1189" i="5"/>
  <c r="I1188" i="5"/>
  <c r="E1188" i="5"/>
  <c r="I1187" i="5"/>
  <c r="E1187" i="5"/>
  <c r="I1186" i="5"/>
  <c r="E1186" i="5"/>
  <c r="I1185" i="5"/>
  <c r="E1185" i="5"/>
  <c r="I1184" i="5"/>
  <c r="E1184" i="5"/>
  <c r="I1183" i="5"/>
  <c r="E1183" i="5"/>
  <c r="I1182" i="5"/>
  <c r="E1182" i="5"/>
  <c r="I1181" i="5"/>
  <c r="E1181" i="5"/>
  <c r="I1180" i="5"/>
  <c r="E1180" i="5"/>
  <c r="I1179" i="5"/>
  <c r="E1179" i="5"/>
  <c r="I1178" i="5"/>
  <c r="E1178" i="5"/>
  <c r="I1177" i="5"/>
  <c r="E1177" i="5"/>
  <c r="I1176" i="5"/>
  <c r="E1176" i="5"/>
  <c r="I1175" i="5"/>
  <c r="E1175" i="5"/>
  <c r="I1174" i="5"/>
  <c r="E1174" i="5"/>
  <c r="I1173" i="5"/>
  <c r="E1173" i="5"/>
  <c r="I1172" i="5"/>
  <c r="E1172" i="5"/>
  <c r="I1171" i="5"/>
  <c r="E1171" i="5"/>
  <c r="I1170" i="5"/>
  <c r="E1170" i="5"/>
  <c r="I1169" i="5"/>
  <c r="E1169" i="5"/>
  <c r="I1168" i="5"/>
  <c r="E1168" i="5"/>
  <c r="I1167" i="5"/>
  <c r="E1167" i="5"/>
  <c r="I1166" i="5"/>
  <c r="E1166" i="5"/>
  <c r="I1165" i="5"/>
  <c r="E1165" i="5"/>
  <c r="I1164" i="5"/>
  <c r="E1164" i="5"/>
  <c r="I1163" i="5"/>
  <c r="E1163" i="5"/>
  <c r="I1162" i="5"/>
  <c r="E1162" i="5"/>
  <c r="I1161" i="5"/>
  <c r="E1161" i="5"/>
  <c r="I1160" i="5"/>
  <c r="E1160" i="5"/>
  <c r="I1159" i="5"/>
  <c r="E1159" i="5"/>
  <c r="I1158" i="5"/>
  <c r="E1158" i="5"/>
  <c r="I1157" i="5"/>
  <c r="E1157" i="5"/>
  <c r="I1156" i="5"/>
  <c r="E1156" i="5"/>
  <c r="I1155" i="5"/>
  <c r="E1155" i="5"/>
  <c r="I1154" i="5"/>
  <c r="E1154" i="5"/>
  <c r="I1153" i="5"/>
  <c r="E1153" i="5"/>
  <c r="I1152" i="5"/>
  <c r="E1152" i="5"/>
  <c r="I1151" i="5"/>
  <c r="E1151" i="5"/>
  <c r="I1150" i="5"/>
  <c r="E1150" i="5"/>
  <c r="I1149" i="5"/>
  <c r="E1149" i="5"/>
  <c r="I1148" i="5"/>
  <c r="E1148" i="5"/>
  <c r="I1147" i="5"/>
  <c r="E1147" i="5"/>
  <c r="I1146" i="5"/>
  <c r="E1146" i="5"/>
  <c r="I1145" i="5"/>
  <c r="E1145" i="5"/>
  <c r="I1144" i="5"/>
  <c r="E1144" i="5"/>
  <c r="I1143" i="5"/>
  <c r="E1143" i="5"/>
  <c r="I1142" i="5"/>
  <c r="E1142" i="5"/>
  <c r="I1141" i="5"/>
  <c r="E1141" i="5"/>
  <c r="I1140" i="5"/>
  <c r="E1140" i="5"/>
  <c r="I1139" i="5"/>
  <c r="E1139" i="5"/>
  <c r="I1138" i="5"/>
  <c r="E1138" i="5"/>
  <c r="I1137" i="5"/>
  <c r="E1137" i="5"/>
  <c r="I1136" i="5"/>
  <c r="E1136" i="5"/>
  <c r="I1135" i="5"/>
  <c r="E1135" i="5"/>
  <c r="I1134" i="5"/>
  <c r="E1134" i="5"/>
  <c r="I1133" i="5"/>
  <c r="E1133" i="5"/>
  <c r="I1132" i="5"/>
  <c r="E1132" i="5"/>
  <c r="I1131" i="5"/>
  <c r="E1131" i="5"/>
  <c r="I1130" i="5"/>
  <c r="E1130" i="5"/>
  <c r="I1129" i="5"/>
  <c r="E1129" i="5"/>
  <c r="I1128" i="5"/>
  <c r="E1128" i="5"/>
  <c r="I1127" i="5"/>
  <c r="E1127" i="5"/>
  <c r="I1126" i="5"/>
  <c r="E1126" i="5"/>
  <c r="I1125" i="5"/>
  <c r="E1125" i="5"/>
  <c r="I1124" i="5"/>
  <c r="E1124" i="5"/>
  <c r="I1123" i="5"/>
  <c r="E1123" i="5"/>
  <c r="I1122" i="5"/>
  <c r="E1122" i="5"/>
  <c r="I1121" i="5"/>
  <c r="E1121" i="5"/>
  <c r="I1120" i="5"/>
  <c r="E1120" i="5"/>
  <c r="I1119" i="5"/>
  <c r="E1119" i="5"/>
  <c r="I1118" i="5"/>
  <c r="E1118" i="5"/>
  <c r="I1117" i="5"/>
  <c r="E1117" i="5"/>
  <c r="I1116" i="5"/>
  <c r="E1116" i="5"/>
  <c r="I1115" i="5"/>
  <c r="E1115" i="5"/>
  <c r="I1114" i="5"/>
  <c r="E1114" i="5"/>
  <c r="I1113" i="5"/>
  <c r="E1113" i="5"/>
  <c r="I1112" i="5"/>
  <c r="E1112" i="5"/>
  <c r="I1111" i="5"/>
  <c r="E1111" i="5"/>
  <c r="I1110" i="5"/>
  <c r="E1110" i="5"/>
  <c r="I1109" i="5"/>
  <c r="E1109" i="5"/>
  <c r="I1108" i="5"/>
  <c r="E1108" i="5"/>
  <c r="I1107" i="5"/>
  <c r="E1107" i="5"/>
  <c r="I1106" i="5"/>
  <c r="E1106" i="5"/>
  <c r="I1105" i="5"/>
  <c r="E1105" i="5"/>
  <c r="I1104" i="5"/>
  <c r="E1104" i="5"/>
  <c r="I1103" i="5"/>
  <c r="E1103" i="5"/>
  <c r="I1102" i="5"/>
  <c r="E1102" i="5"/>
  <c r="I1101" i="5"/>
  <c r="E1101" i="5"/>
  <c r="I1100" i="5"/>
  <c r="E1100" i="5"/>
  <c r="I1099" i="5"/>
  <c r="E1099" i="5"/>
  <c r="I1098" i="5"/>
  <c r="E1098" i="5"/>
  <c r="I1097" i="5"/>
  <c r="E1097" i="5"/>
  <c r="I1096" i="5"/>
  <c r="E1096" i="5"/>
  <c r="I1095" i="5"/>
  <c r="E1095" i="5"/>
  <c r="I1094" i="5"/>
  <c r="E1094" i="5"/>
  <c r="I1093" i="5"/>
  <c r="E1093" i="5"/>
  <c r="I1092" i="5"/>
  <c r="E1092" i="5"/>
  <c r="I1091" i="5"/>
  <c r="E1091" i="5"/>
  <c r="I1090" i="5"/>
  <c r="E1090" i="5"/>
  <c r="I1089" i="5"/>
  <c r="E1089" i="5"/>
  <c r="I1088" i="5"/>
  <c r="E1088" i="5"/>
  <c r="I1087" i="5"/>
  <c r="E1087" i="5"/>
  <c r="I1086" i="5"/>
  <c r="E1086" i="5"/>
  <c r="I1085" i="5"/>
  <c r="E1085" i="5"/>
  <c r="I1084" i="5"/>
  <c r="E1084" i="5"/>
  <c r="I1083" i="5"/>
  <c r="E1083" i="5"/>
  <c r="I1082" i="5"/>
  <c r="E1082" i="5"/>
  <c r="I1081" i="5"/>
  <c r="E1081" i="5"/>
  <c r="I1080" i="5"/>
  <c r="E1080" i="5"/>
  <c r="I1079" i="5"/>
  <c r="E1079" i="5"/>
  <c r="I1078" i="5"/>
  <c r="E1078" i="5"/>
  <c r="I1077" i="5"/>
  <c r="E1077" i="5"/>
  <c r="I1076" i="5"/>
  <c r="E1076" i="5"/>
  <c r="I1075" i="5"/>
  <c r="E1075" i="5"/>
  <c r="I1074" i="5"/>
  <c r="E1074" i="5"/>
  <c r="I1073" i="5"/>
  <c r="E1073" i="5"/>
  <c r="I1072" i="5"/>
  <c r="E1072" i="5"/>
  <c r="I1071" i="5"/>
  <c r="E1071" i="5"/>
  <c r="I1070" i="5"/>
  <c r="E1070" i="5"/>
  <c r="I1069" i="5"/>
  <c r="E1069" i="5"/>
  <c r="I1068" i="5"/>
  <c r="E1068" i="5"/>
  <c r="I1067" i="5"/>
  <c r="E1067" i="5"/>
  <c r="I1066" i="5"/>
  <c r="E1066" i="5"/>
  <c r="I1065" i="5"/>
  <c r="E1065" i="5"/>
  <c r="I1064" i="5"/>
  <c r="E1064" i="5"/>
  <c r="I1063" i="5"/>
  <c r="E1063" i="5"/>
  <c r="I1062" i="5"/>
  <c r="E1062" i="5"/>
  <c r="I1061" i="5"/>
  <c r="E1061" i="5"/>
  <c r="I1060" i="5"/>
  <c r="E1060" i="5"/>
  <c r="I1059" i="5"/>
  <c r="E1059" i="5"/>
  <c r="I1058" i="5"/>
  <c r="E1058" i="5"/>
  <c r="I1057" i="5"/>
  <c r="E1057" i="5"/>
  <c r="I1056" i="5"/>
  <c r="E1056" i="5"/>
  <c r="I1055" i="5"/>
  <c r="E1055" i="5"/>
  <c r="I1054" i="5"/>
  <c r="E1054" i="5"/>
  <c r="I1053" i="5"/>
  <c r="E1053" i="5"/>
  <c r="I1052" i="5"/>
  <c r="E1052" i="5"/>
  <c r="I1051" i="5"/>
  <c r="E1051" i="5"/>
  <c r="I1050" i="5"/>
  <c r="E1050" i="5"/>
  <c r="I1049" i="5"/>
  <c r="E1049" i="5"/>
  <c r="I1048" i="5"/>
  <c r="E1048" i="5"/>
  <c r="I1047" i="5"/>
  <c r="E1047" i="5"/>
  <c r="I1046" i="5"/>
  <c r="E1046" i="5"/>
  <c r="I1045" i="5"/>
  <c r="E1045" i="5"/>
  <c r="I1044" i="5"/>
  <c r="E1044" i="5"/>
  <c r="I1043" i="5"/>
  <c r="E1043" i="5"/>
  <c r="I1042" i="5"/>
  <c r="E1042" i="5"/>
  <c r="I1041" i="5"/>
  <c r="E1041" i="5"/>
  <c r="I1040" i="5"/>
  <c r="E1040" i="5"/>
  <c r="I1039" i="5"/>
  <c r="E1039" i="5"/>
  <c r="I1038" i="5"/>
  <c r="E1038" i="5"/>
  <c r="I1037" i="5"/>
  <c r="E1037" i="5"/>
  <c r="I1036" i="5"/>
  <c r="E1036" i="5"/>
  <c r="I1035" i="5"/>
  <c r="E1035" i="5"/>
  <c r="I1034" i="5"/>
  <c r="E1034" i="5"/>
  <c r="I1033" i="5"/>
  <c r="E1033" i="5"/>
  <c r="I1032" i="5"/>
  <c r="E1032" i="5"/>
  <c r="I1031" i="5"/>
  <c r="E1031" i="5"/>
  <c r="I1030" i="5"/>
  <c r="E1030" i="5"/>
  <c r="I1029" i="5"/>
  <c r="E1029" i="5"/>
  <c r="I1028" i="5"/>
  <c r="E1028" i="5"/>
  <c r="I1027" i="5"/>
  <c r="E1027" i="5"/>
  <c r="I1026" i="5"/>
  <c r="E1026" i="5"/>
  <c r="I1025" i="5"/>
  <c r="E1025" i="5"/>
  <c r="I1024" i="5"/>
  <c r="E1024" i="5"/>
  <c r="I1023" i="5"/>
  <c r="E1023" i="5"/>
  <c r="I1022" i="5"/>
  <c r="E1022" i="5"/>
  <c r="I1021" i="5"/>
  <c r="E1021" i="5"/>
  <c r="I1020" i="5"/>
  <c r="E1020" i="5"/>
  <c r="I1019" i="5"/>
  <c r="E1019" i="5"/>
  <c r="I1018" i="5"/>
  <c r="E1018" i="5"/>
  <c r="I1017" i="5"/>
  <c r="E1017" i="5"/>
  <c r="I1016" i="5"/>
  <c r="E1016" i="5"/>
  <c r="I1015" i="5"/>
  <c r="E1015" i="5"/>
  <c r="I1014" i="5"/>
  <c r="E1014" i="5"/>
  <c r="I1013" i="5"/>
  <c r="E1013" i="5"/>
  <c r="I1012" i="5"/>
  <c r="E1012" i="5"/>
  <c r="I1011" i="5"/>
  <c r="E1011" i="5"/>
  <c r="I1010" i="5"/>
  <c r="E1010" i="5"/>
  <c r="I1009" i="5"/>
  <c r="E1009" i="5"/>
  <c r="I1008" i="5"/>
  <c r="E1008" i="5"/>
  <c r="I1007" i="5"/>
  <c r="E1007" i="5"/>
  <c r="I1006" i="5"/>
  <c r="E1006" i="5"/>
  <c r="I1005" i="5"/>
  <c r="E1005" i="5"/>
  <c r="I1004" i="5"/>
  <c r="E1004" i="5"/>
  <c r="I1003" i="5"/>
  <c r="E1003" i="5"/>
  <c r="I1002" i="5"/>
  <c r="E1002" i="5"/>
  <c r="I1001" i="5"/>
  <c r="E1001" i="5"/>
  <c r="I1000" i="5"/>
  <c r="E1000" i="5"/>
  <c r="I999" i="5"/>
  <c r="E999" i="5"/>
  <c r="I998" i="5"/>
  <c r="E998" i="5"/>
  <c r="I997" i="5"/>
  <c r="E997" i="5"/>
  <c r="I996" i="5"/>
  <c r="E996" i="5"/>
  <c r="I995" i="5"/>
  <c r="E995" i="5"/>
  <c r="I994" i="5"/>
  <c r="E994" i="5"/>
  <c r="I993" i="5"/>
  <c r="E993" i="5"/>
  <c r="I992" i="5"/>
  <c r="E992" i="5"/>
  <c r="I991" i="5"/>
  <c r="E991" i="5"/>
  <c r="I990" i="5"/>
  <c r="E990" i="5"/>
  <c r="I989" i="5"/>
  <c r="E989" i="5"/>
  <c r="I988" i="5"/>
  <c r="E988" i="5"/>
  <c r="I987" i="5"/>
  <c r="E987" i="5"/>
  <c r="I986" i="5"/>
  <c r="E986" i="5"/>
  <c r="I985" i="5"/>
  <c r="E985" i="5"/>
  <c r="I984" i="5"/>
  <c r="E984" i="5"/>
  <c r="I983" i="5"/>
  <c r="E983" i="5"/>
  <c r="I982" i="5"/>
  <c r="E982" i="5"/>
  <c r="I981" i="5"/>
  <c r="E981" i="5"/>
  <c r="I980" i="5"/>
  <c r="E980" i="5"/>
  <c r="I979" i="5"/>
  <c r="E979" i="5"/>
  <c r="I978" i="5"/>
  <c r="E978" i="5"/>
  <c r="I977" i="5"/>
  <c r="E977" i="5"/>
  <c r="I976" i="5"/>
  <c r="E976" i="5"/>
  <c r="I975" i="5"/>
  <c r="E975" i="5"/>
  <c r="I974" i="5"/>
  <c r="E974" i="5"/>
  <c r="I973" i="5"/>
  <c r="E973" i="5"/>
  <c r="I972" i="5"/>
  <c r="E972" i="5"/>
  <c r="I971" i="5"/>
  <c r="E971" i="5"/>
  <c r="I970" i="5"/>
  <c r="E970" i="5"/>
  <c r="I969" i="5"/>
  <c r="E969" i="5"/>
  <c r="I968" i="5"/>
  <c r="E968" i="5"/>
  <c r="I967" i="5"/>
  <c r="E967" i="5"/>
  <c r="I966" i="5"/>
  <c r="E966" i="5"/>
  <c r="I965" i="5"/>
  <c r="E965" i="5"/>
  <c r="I964" i="5"/>
  <c r="E964" i="5"/>
  <c r="I963" i="5"/>
  <c r="E963" i="5"/>
  <c r="I962" i="5"/>
  <c r="E962" i="5"/>
  <c r="I961" i="5"/>
  <c r="E961" i="5"/>
  <c r="I960" i="5"/>
  <c r="E960" i="5"/>
  <c r="I959" i="5"/>
  <c r="E959" i="5"/>
  <c r="I958" i="5"/>
  <c r="E958" i="5"/>
  <c r="I957" i="5"/>
  <c r="E957" i="5"/>
  <c r="I956" i="5"/>
  <c r="E956" i="5"/>
  <c r="I955" i="5"/>
  <c r="E955" i="5"/>
  <c r="I954" i="5"/>
  <c r="E954" i="5"/>
  <c r="I953" i="5"/>
  <c r="E953" i="5"/>
  <c r="I952" i="5"/>
  <c r="E952" i="5"/>
  <c r="I951" i="5"/>
  <c r="E951" i="5"/>
  <c r="I950" i="5"/>
  <c r="E950" i="5"/>
  <c r="I949" i="5"/>
  <c r="E949" i="5"/>
  <c r="I948" i="5"/>
  <c r="E948" i="5"/>
  <c r="I947" i="5"/>
  <c r="E947" i="5"/>
  <c r="I946" i="5"/>
  <c r="E946" i="5"/>
  <c r="I945" i="5"/>
  <c r="E945" i="5"/>
  <c r="I944" i="5"/>
  <c r="E944" i="5"/>
  <c r="I943" i="5"/>
  <c r="E943" i="5"/>
  <c r="I942" i="5"/>
  <c r="E942" i="5"/>
  <c r="I941" i="5"/>
  <c r="E941" i="5"/>
  <c r="I940" i="5"/>
  <c r="E940" i="5"/>
  <c r="I939" i="5"/>
  <c r="E939" i="5"/>
  <c r="I938" i="5"/>
  <c r="E938" i="5"/>
  <c r="I937" i="5"/>
  <c r="E937" i="5"/>
  <c r="I936" i="5"/>
  <c r="E936" i="5"/>
  <c r="I935" i="5"/>
  <c r="E935" i="5"/>
  <c r="I934" i="5"/>
  <c r="E934" i="5"/>
  <c r="I933" i="5"/>
  <c r="E933" i="5"/>
  <c r="I932" i="5"/>
  <c r="E932" i="5"/>
  <c r="I931" i="5"/>
  <c r="E931" i="5"/>
  <c r="I930" i="5"/>
  <c r="E930" i="5"/>
  <c r="I929" i="5"/>
  <c r="E929" i="5"/>
  <c r="I928" i="5"/>
  <c r="E928" i="5"/>
  <c r="I927" i="5"/>
  <c r="E927" i="5"/>
  <c r="I926" i="5"/>
  <c r="E926" i="5"/>
  <c r="I925" i="5"/>
  <c r="E925" i="5"/>
  <c r="I924" i="5"/>
  <c r="E924" i="5"/>
  <c r="I923" i="5"/>
  <c r="E923" i="5"/>
  <c r="I922" i="5"/>
  <c r="E922" i="5"/>
  <c r="I921" i="5"/>
  <c r="E921" i="5"/>
  <c r="I920" i="5"/>
  <c r="E920" i="5"/>
  <c r="I919" i="5"/>
  <c r="E919" i="5"/>
  <c r="I918" i="5"/>
  <c r="E918" i="5"/>
  <c r="I917" i="5"/>
  <c r="E917" i="5"/>
  <c r="I916" i="5"/>
  <c r="E916" i="5"/>
  <c r="I915" i="5"/>
  <c r="E915" i="5"/>
  <c r="I914" i="5"/>
  <c r="E914" i="5"/>
  <c r="I913" i="5"/>
  <c r="E913" i="5"/>
  <c r="I912" i="5"/>
  <c r="E912" i="5"/>
  <c r="I911" i="5"/>
  <c r="E911" i="5"/>
  <c r="I910" i="5"/>
  <c r="E910" i="5"/>
  <c r="I909" i="5"/>
  <c r="E909" i="5"/>
  <c r="I908" i="5"/>
  <c r="E908" i="5"/>
  <c r="I907" i="5"/>
  <c r="E907" i="5"/>
  <c r="I906" i="5"/>
  <c r="E906" i="5"/>
  <c r="I905" i="5"/>
  <c r="E905" i="5"/>
  <c r="I904" i="5"/>
  <c r="E904" i="5"/>
  <c r="I903" i="5"/>
  <c r="E903" i="5"/>
  <c r="I902" i="5"/>
  <c r="E902" i="5"/>
  <c r="I901" i="5"/>
  <c r="E901" i="5"/>
  <c r="I900" i="5"/>
  <c r="E900" i="5"/>
  <c r="I899" i="5"/>
  <c r="E899" i="5"/>
  <c r="I898" i="5"/>
  <c r="E898" i="5"/>
  <c r="I897" i="5"/>
  <c r="E897" i="5"/>
  <c r="I896" i="5"/>
  <c r="E896" i="5"/>
  <c r="I895" i="5"/>
  <c r="E895" i="5"/>
  <c r="I894" i="5"/>
  <c r="E894" i="5"/>
  <c r="I893" i="5"/>
  <c r="E893" i="5"/>
  <c r="I892" i="5"/>
  <c r="E892" i="5"/>
  <c r="I891" i="5"/>
  <c r="E891" i="5"/>
  <c r="I890" i="5"/>
  <c r="E890" i="5"/>
  <c r="I889" i="5"/>
  <c r="E889" i="5"/>
  <c r="I888" i="5"/>
  <c r="E888" i="5"/>
  <c r="I887" i="5"/>
  <c r="E887" i="5"/>
  <c r="I886" i="5"/>
  <c r="E886" i="5"/>
  <c r="I885" i="5"/>
  <c r="E885" i="5"/>
  <c r="I884" i="5"/>
  <c r="E884" i="5"/>
  <c r="I883" i="5"/>
  <c r="E883" i="5"/>
  <c r="I882" i="5"/>
  <c r="E882" i="5"/>
  <c r="I881" i="5"/>
  <c r="E881" i="5"/>
  <c r="I880" i="5"/>
  <c r="E880" i="5"/>
  <c r="I879" i="5"/>
  <c r="E879" i="5"/>
  <c r="I878" i="5"/>
  <c r="E878" i="5"/>
  <c r="I877" i="5"/>
  <c r="E877" i="5"/>
  <c r="I876" i="5"/>
  <c r="E876" i="5"/>
  <c r="I875" i="5"/>
  <c r="E875" i="5"/>
  <c r="I874" i="5"/>
  <c r="E874" i="5"/>
  <c r="I873" i="5"/>
  <c r="E873" i="5"/>
  <c r="I872" i="5"/>
  <c r="E872" i="5"/>
  <c r="I871" i="5"/>
  <c r="E871" i="5"/>
  <c r="I870" i="5"/>
  <c r="E870" i="5"/>
  <c r="I869" i="5"/>
  <c r="E869" i="5"/>
  <c r="I868" i="5"/>
  <c r="E868" i="5"/>
  <c r="I867" i="5"/>
  <c r="E867" i="5"/>
  <c r="I866" i="5"/>
  <c r="E866" i="5"/>
  <c r="I865" i="5"/>
  <c r="E865" i="5"/>
  <c r="I864" i="5"/>
  <c r="E864" i="5"/>
  <c r="I863" i="5"/>
  <c r="E863" i="5"/>
  <c r="I862" i="5"/>
  <c r="E862" i="5"/>
  <c r="I861" i="5"/>
  <c r="E861" i="5"/>
  <c r="I860" i="5"/>
  <c r="E860" i="5"/>
  <c r="I859" i="5"/>
  <c r="E859" i="5"/>
  <c r="I858" i="5"/>
  <c r="E858" i="5"/>
  <c r="I857" i="5"/>
  <c r="E857" i="5"/>
  <c r="I856" i="5"/>
  <c r="E856" i="5"/>
  <c r="I855" i="5"/>
  <c r="E855" i="5"/>
  <c r="I854" i="5"/>
  <c r="E854" i="5"/>
  <c r="I853" i="5"/>
  <c r="E853" i="5"/>
  <c r="I852" i="5"/>
  <c r="E852" i="5"/>
  <c r="I851" i="5"/>
  <c r="E851" i="5"/>
  <c r="I850" i="5"/>
  <c r="E850" i="5"/>
  <c r="I849" i="5"/>
  <c r="E849" i="5"/>
  <c r="I848" i="5"/>
  <c r="E848" i="5"/>
  <c r="I847" i="5"/>
  <c r="E847" i="5"/>
  <c r="I846" i="5"/>
  <c r="E846" i="5"/>
  <c r="I845" i="5"/>
  <c r="E845" i="5"/>
  <c r="I844" i="5"/>
  <c r="E844" i="5"/>
  <c r="I843" i="5"/>
  <c r="E843" i="5"/>
  <c r="I842" i="5"/>
  <c r="E842" i="5"/>
  <c r="I841" i="5"/>
  <c r="E841" i="5"/>
  <c r="I840" i="5"/>
  <c r="E840" i="5"/>
  <c r="I839" i="5"/>
  <c r="E839" i="5"/>
  <c r="I838" i="5"/>
  <c r="E838" i="5"/>
  <c r="I837" i="5"/>
  <c r="E837" i="5"/>
  <c r="I836" i="5"/>
  <c r="E836" i="5"/>
  <c r="I835" i="5"/>
  <c r="E835" i="5"/>
  <c r="I834" i="5"/>
  <c r="E834" i="5"/>
  <c r="I833" i="5"/>
  <c r="E833" i="5"/>
  <c r="I832" i="5"/>
  <c r="E832" i="5"/>
  <c r="I831" i="5"/>
  <c r="E831" i="5"/>
  <c r="I830" i="5"/>
  <c r="E830" i="5"/>
  <c r="I829" i="5"/>
  <c r="E829" i="5"/>
  <c r="I828" i="5"/>
  <c r="E828" i="5"/>
  <c r="I827" i="5"/>
  <c r="E827" i="5"/>
  <c r="I826" i="5"/>
  <c r="E826" i="5"/>
  <c r="I825" i="5"/>
  <c r="E825" i="5"/>
  <c r="I824" i="5"/>
  <c r="E824" i="5"/>
  <c r="I823" i="5"/>
  <c r="E823" i="5"/>
  <c r="I822" i="5"/>
  <c r="E822" i="5"/>
  <c r="I821" i="5"/>
  <c r="E821" i="5"/>
  <c r="I820" i="5"/>
  <c r="E820" i="5"/>
  <c r="I819" i="5"/>
  <c r="E819" i="5"/>
  <c r="I818" i="5"/>
  <c r="E818" i="5"/>
  <c r="I817" i="5"/>
  <c r="E817" i="5"/>
  <c r="I816" i="5"/>
  <c r="E816" i="5"/>
  <c r="I815" i="5"/>
  <c r="E815" i="5"/>
  <c r="I814" i="5"/>
  <c r="E814" i="5"/>
  <c r="I813" i="5"/>
  <c r="E813" i="5"/>
  <c r="I812" i="5"/>
  <c r="E812" i="5"/>
  <c r="I811" i="5"/>
  <c r="E811" i="5"/>
  <c r="I810" i="5"/>
  <c r="E810" i="5"/>
  <c r="I809" i="5"/>
  <c r="E809" i="5"/>
  <c r="I808" i="5"/>
  <c r="E808" i="5"/>
  <c r="I807" i="5"/>
  <c r="E807" i="5"/>
  <c r="I806" i="5"/>
  <c r="E806" i="5"/>
  <c r="I805" i="5"/>
  <c r="E805" i="5"/>
  <c r="I804" i="5"/>
  <c r="E804" i="5"/>
  <c r="I803" i="5"/>
  <c r="E803" i="5"/>
  <c r="I802" i="5"/>
  <c r="E802" i="5"/>
  <c r="I801" i="5"/>
  <c r="E801" i="5"/>
  <c r="I800" i="5"/>
  <c r="E800" i="5"/>
  <c r="I799" i="5"/>
  <c r="E799" i="5"/>
  <c r="I798" i="5"/>
  <c r="E798" i="5"/>
  <c r="I797" i="5"/>
  <c r="E797" i="5"/>
  <c r="I796" i="5"/>
  <c r="E796" i="5"/>
  <c r="I795" i="5"/>
  <c r="E795" i="5"/>
  <c r="I794" i="5"/>
  <c r="E794" i="5"/>
  <c r="I793" i="5"/>
  <c r="E793" i="5"/>
  <c r="I792" i="5"/>
  <c r="E792" i="5"/>
  <c r="I791" i="5"/>
  <c r="E791" i="5"/>
  <c r="I790" i="5"/>
  <c r="E790" i="5"/>
  <c r="I789" i="5"/>
  <c r="E789" i="5"/>
  <c r="I788" i="5"/>
  <c r="E788" i="5"/>
  <c r="I787" i="5"/>
  <c r="E787" i="5"/>
  <c r="I786" i="5"/>
  <c r="E786" i="5"/>
  <c r="I785" i="5"/>
  <c r="E785" i="5"/>
  <c r="I784" i="5"/>
  <c r="E784" i="5"/>
  <c r="I783" i="5"/>
  <c r="E783" i="5"/>
  <c r="I782" i="5"/>
  <c r="E782" i="5"/>
  <c r="I781" i="5"/>
  <c r="E781" i="5"/>
  <c r="I780" i="5"/>
  <c r="E780" i="5"/>
  <c r="I779" i="5"/>
  <c r="E779" i="5"/>
  <c r="I778" i="5"/>
  <c r="E778" i="5"/>
  <c r="I777" i="5"/>
  <c r="E777" i="5"/>
  <c r="I776" i="5"/>
  <c r="E776" i="5"/>
  <c r="I775" i="5"/>
  <c r="E775" i="5"/>
  <c r="I774" i="5"/>
  <c r="E774" i="5"/>
  <c r="I773" i="5"/>
  <c r="E773" i="5"/>
  <c r="I772" i="5"/>
  <c r="E772" i="5"/>
  <c r="I771" i="5"/>
  <c r="E771" i="5"/>
  <c r="I770" i="5"/>
  <c r="E770" i="5"/>
  <c r="I769" i="5"/>
  <c r="E769" i="5"/>
  <c r="I768" i="5"/>
  <c r="E768" i="5"/>
  <c r="I767" i="5"/>
  <c r="E767" i="5"/>
  <c r="I766" i="5"/>
  <c r="E766" i="5"/>
  <c r="I765" i="5"/>
  <c r="E765" i="5"/>
  <c r="I764" i="5"/>
  <c r="E764" i="5"/>
  <c r="I763" i="5"/>
  <c r="E763" i="5"/>
  <c r="I762" i="5"/>
  <c r="E762" i="5"/>
  <c r="I761" i="5"/>
  <c r="E761" i="5"/>
  <c r="I760" i="5"/>
  <c r="E760" i="5"/>
  <c r="I759" i="5"/>
  <c r="E759" i="5"/>
  <c r="I758" i="5"/>
  <c r="E758" i="5"/>
  <c r="I757" i="5"/>
  <c r="E757" i="5"/>
  <c r="I756" i="5"/>
  <c r="E756" i="5"/>
  <c r="I755" i="5"/>
  <c r="E755" i="5"/>
  <c r="I754" i="5"/>
  <c r="E754" i="5"/>
  <c r="I753" i="5"/>
  <c r="E753" i="5"/>
  <c r="I752" i="5"/>
  <c r="E752" i="5"/>
  <c r="I751" i="5"/>
  <c r="E751" i="5"/>
  <c r="I750" i="5"/>
  <c r="E750" i="5"/>
  <c r="I749" i="5"/>
  <c r="E749" i="5"/>
  <c r="I748" i="5"/>
  <c r="E748" i="5"/>
  <c r="I747" i="5"/>
  <c r="E747" i="5"/>
  <c r="I746" i="5"/>
  <c r="E746" i="5"/>
  <c r="I745" i="5"/>
  <c r="E745" i="5"/>
  <c r="I744" i="5"/>
  <c r="E744" i="5"/>
  <c r="I743" i="5"/>
  <c r="E743" i="5"/>
  <c r="I742" i="5"/>
  <c r="E742" i="5"/>
  <c r="I741" i="5"/>
  <c r="E741" i="5"/>
  <c r="I740" i="5"/>
  <c r="E740" i="5"/>
  <c r="I739" i="5"/>
  <c r="E739" i="5"/>
  <c r="I738" i="5"/>
  <c r="E738" i="5"/>
  <c r="I737" i="5"/>
  <c r="E737" i="5"/>
  <c r="I736" i="5"/>
  <c r="E736" i="5"/>
  <c r="I735" i="5"/>
  <c r="E735" i="5"/>
  <c r="I734" i="5"/>
  <c r="E734" i="5"/>
  <c r="I733" i="5"/>
  <c r="E733" i="5"/>
  <c r="I732" i="5"/>
  <c r="E732" i="5"/>
  <c r="I731" i="5"/>
  <c r="E731" i="5"/>
  <c r="I730" i="5"/>
  <c r="E730" i="5"/>
  <c r="I729" i="5"/>
  <c r="E729" i="5"/>
  <c r="I728" i="5"/>
  <c r="E728" i="5"/>
  <c r="I727" i="5"/>
  <c r="E727" i="5"/>
  <c r="I726" i="5"/>
  <c r="E726" i="5"/>
  <c r="I725" i="5"/>
  <c r="E725" i="5"/>
  <c r="I724" i="5"/>
  <c r="E724" i="5"/>
  <c r="I723" i="5"/>
  <c r="E723" i="5"/>
  <c r="I722" i="5"/>
  <c r="E722" i="5"/>
  <c r="I721" i="5"/>
  <c r="E721" i="5"/>
  <c r="I720" i="5"/>
  <c r="E720" i="5"/>
  <c r="I719" i="5"/>
  <c r="E719" i="5"/>
  <c r="I718" i="5"/>
  <c r="E718" i="5"/>
  <c r="I717" i="5"/>
  <c r="E717" i="5"/>
  <c r="I716" i="5"/>
  <c r="E716" i="5"/>
  <c r="I715" i="5"/>
  <c r="E715" i="5"/>
  <c r="I714" i="5"/>
  <c r="E714" i="5"/>
  <c r="I713" i="5"/>
  <c r="E713" i="5"/>
  <c r="I712" i="5"/>
  <c r="E712" i="5"/>
  <c r="I711" i="5"/>
  <c r="E711" i="5"/>
  <c r="I710" i="5"/>
  <c r="E710" i="5"/>
  <c r="I709" i="5"/>
  <c r="E709" i="5"/>
  <c r="I708" i="5"/>
  <c r="E708" i="5"/>
  <c r="I707" i="5"/>
  <c r="E707" i="5"/>
  <c r="I706" i="5"/>
  <c r="E706" i="5"/>
  <c r="I705" i="5"/>
  <c r="E705" i="5"/>
  <c r="I704" i="5"/>
  <c r="E704" i="5"/>
  <c r="I703" i="5"/>
  <c r="E703" i="5"/>
  <c r="I702" i="5"/>
  <c r="E702" i="5"/>
  <c r="I701" i="5"/>
  <c r="E701" i="5"/>
  <c r="I700" i="5"/>
  <c r="E700" i="5"/>
  <c r="I699" i="5"/>
  <c r="E699" i="5"/>
  <c r="I698" i="5"/>
  <c r="E698" i="5"/>
  <c r="I697" i="5"/>
  <c r="E697" i="5"/>
  <c r="I696" i="5"/>
  <c r="E696" i="5"/>
  <c r="I695" i="5"/>
  <c r="E695" i="5"/>
  <c r="I694" i="5"/>
  <c r="E694" i="5"/>
  <c r="I693" i="5"/>
  <c r="E693" i="5"/>
  <c r="I692" i="5"/>
  <c r="E692" i="5"/>
  <c r="I691" i="5"/>
  <c r="E691" i="5"/>
  <c r="I690" i="5"/>
  <c r="E690" i="5"/>
  <c r="I689" i="5"/>
  <c r="E689" i="5"/>
  <c r="I688" i="5"/>
  <c r="E688" i="5"/>
  <c r="I687" i="5"/>
  <c r="E687" i="5"/>
  <c r="I686" i="5"/>
  <c r="E686" i="5"/>
  <c r="I685" i="5"/>
  <c r="E685" i="5"/>
  <c r="I684" i="5"/>
  <c r="E684" i="5"/>
  <c r="I683" i="5"/>
  <c r="E683" i="5"/>
  <c r="I682" i="5"/>
  <c r="E682" i="5"/>
  <c r="I681" i="5"/>
  <c r="E681" i="5"/>
  <c r="I680" i="5"/>
  <c r="E680" i="5"/>
  <c r="I679" i="5"/>
  <c r="E679" i="5"/>
  <c r="I678" i="5"/>
  <c r="E678" i="5"/>
  <c r="I677" i="5"/>
  <c r="E677" i="5"/>
  <c r="I676" i="5"/>
  <c r="E676" i="5"/>
  <c r="I675" i="5"/>
  <c r="E675" i="5"/>
  <c r="I674" i="5"/>
  <c r="E674" i="5"/>
  <c r="I673" i="5"/>
  <c r="E673" i="5"/>
  <c r="I672" i="5"/>
  <c r="E672" i="5"/>
  <c r="I671" i="5"/>
  <c r="E671" i="5"/>
  <c r="I670" i="5"/>
  <c r="E670" i="5"/>
  <c r="I669" i="5"/>
  <c r="E669" i="5"/>
  <c r="I668" i="5"/>
  <c r="E668" i="5"/>
  <c r="I667" i="5"/>
  <c r="E667" i="5"/>
  <c r="I666" i="5"/>
  <c r="E666" i="5"/>
  <c r="I665" i="5"/>
  <c r="E665" i="5"/>
  <c r="I664" i="5"/>
  <c r="E664" i="5"/>
  <c r="I663" i="5"/>
  <c r="E663" i="5"/>
  <c r="I662" i="5"/>
  <c r="E662" i="5"/>
  <c r="I661" i="5"/>
  <c r="E661" i="5"/>
  <c r="I660" i="5"/>
  <c r="E660" i="5"/>
  <c r="I659" i="5"/>
  <c r="E659" i="5"/>
  <c r="I658" i="5"/>
  <c r="E658" i="5"/>
  <c r="I657" i="5"/>
  <c r="E657" i="5"/>
  <c r="I656" i="5"/>
  <c r="E656" i="5"/>
  <c r="I655" i="5"/>
  <c r="E655" i="5"/>
  <c r="I654" i="5"/>
  <c r="E654" i="5"/>
  <c r="I653" i="5"/>
  <c r="E653" i="5"/>
  <c r="I652" i="5"/>
  <c r="E652" i="5"/>
  <c r="I651" i="5"/>
  <c r="E651" i="5"/>
  <c r="I650" i="5"/>
  <c r="E650" i="5"/>
  <c r="I649" i="5"/>
  <c r="E649" i="5"/>
  <c r="I648" i="5"/>
  <c r="E648" i="5"/>
  <c r="I647" i="5"/>
  <c r="E647" i="5"/>
  <c r="I646" i="5"/>
  <c r="E646" i="5"/>
  <c r="I645" i="5"/>
  <c r="E645" i="5"/>
  <c r="I644" i="5"/>
  <c r="E644" i="5"/>
  <c r="I643" i="5"/>
  <c r="E643" i="5"/>
  <c r="I642" i="5"/>
  <c r="E642" i="5"/>
  <c r="I641" i="5"/>
  <c r="E641" i="5"/>
  <c r="I640" i="5"/>
  <c r="E640" i="5"/>
  <c r="I639" i="5"/>
  <c r="E639" i="5"/>
  <c r="I638" i="5"/>
  <c r="E638" i="5"/>
  <c r="I637" i="5"/>
  <c r="E637" i="5"/>
  <c r="I636" i="5"/>
  <c r="E636" i="5"/>
  <c r="I635" i="5"/>
  <c r="E635" i="5"/>
  <c r="I634" i="5"/>
  <c r="E634" i="5"/>
  <c r="I633" i="5"/>
  <c r="E633" i="5"/>
  <c r="I632" i="5"/>
  <c r="E632" i="5"/>
  <c r="I631" i="5"/>
  <c r="E631" i="5"/>
  <c r="I630" i="5"/>
  <c r="E630" i="5"/>
  <c r="I629" i="5"/>
  <c r="E629" i="5"/>
  <c r="I628" i="5"/>
  <c r="E628" i="5"/>
  <c r="I627" i="5"/>
  <c r="E627" i="5"/>
  <c r="I626" i="5"/>
  <c r="E626" i="5"/>
  <c r="I625" i="5"/>
  <c r="E625" i="5"/>
  <c r="I624" i="5"/>
  <c r="E624" i="5"/>
  <c r="I623" i="5"/>
  <c r="E623" i="5"/>
  <c r="I622" i="5"/>
  <c r="E622" i="5"/>
  <c r="I621" i="5"/>
  <c r="E621" i="5"/>
  <c r="I620" i="5"/>
  <c r="E620" i="5"/>
  <c r="I619" i="5"/>
  <c r="E619" i="5"/>
  <c r="I618" i="5"/>
  <c r="E618" i="5"/>
  <c r="I617" i="5"/>
  <c r="E617" i="5"/>
  <c r="I616" i="5"/>
  <c r="E616" i="5"/>
  <c r="I615" i="5"/>
  <c r="E615" i="5"/>
  <c r="I614" i="5"/>
  <c r="E614" i="5"/>
  <c r="I613" i="5"/>
  <c r="E613" i="5"/>
  <c r="I612" i="5"/>
  <c r="E612" i="5"/>
  <c r="I611" i="5"/>
  <c r="E611" i="5"/>
  <c r="I610" i="5"/>
  <c r="E610" i="5"/>
  <c r="I609" i="5"/>
  <c r="E609" i="5"/>
  <c r="I608" i="5"/>
  <c r="E608" i="5"/>
  <c r="I607" i="5"/>
  <c r="E607" i="5"/>
  <c r="I606" i="5"/>
  <c r="E606" i="5"/>
  <c r="I605" i="5"/>
  <c r="E605" i="5"/>
  <c r="I604" i="5"/>
  <c r="E604" i="5"/>
  <c r="I603" i="5"/>
  <c r="E603" i="5"/>
  <c r="I602" i="5"/>
  <c r="E602" i="5"/>
  <c r="I601" i="5"/>
  <c r="E601" i="5"/>
  <c r="I600" i="5"/>
  <c r="E600" i="5"/>
  <c r="I599" i="5"/>
  <c r="E599" i="5"/>
  <c r="I598" i="5"/>
  <c r="E598" i="5"/>
  <c r="I597" i="5"/>
  <c r="E597" i="5"/>
  <c r="I596" i="5"/>
  <c r="E596" i="5"/>
  <c r="I595" i="5"/>
  <c r="E595" i="5"/>
  <c r="I594" i="5"/>
  <c r="E594" i="5"/>
  <c r="I593" i="5"/>
  <c r="E593" i="5"/>
  <c r="I592" i="5"/>
  <c r="E592" i="5"/>
  <c r="I591" i="5"/>
  <c r="E591" i="5"/>
  <c r="I590" i="5"/>
  <c r="E590" i="5"/>
  <c r="I589" i="5"/>
  <c r="E589" i="5"/>
  <c r="I588" i="5"/>
  <c r="E588" i="5"/>
  <c r="I587" i="5"/>
  <c r="E587" i="5"/>
  <c r="I586" i="5"/>
  <c r="E586" i="5"/>
  <c r="I585" i="5"/>
  <c r="E585" i="5"/>
  <c r="I584" i="5"/>
  <c r="E584" i="5"/>
  <c r="I583" i="5"/>
  <c r="E583" i="5"/>
  <c r="I582" i="5"/>
  <c r="E582" i="5"/>
  <c r="I581" i="5"/>
  <c r="E581" i="5"/>
  <c r="I580" i="5"/>
  <c r="E580" i="5"/>
  <c r="I579" i="5"/>
  <c r="E579" i="5"/>
  <c r="I578" i="5"/>
  <c r="E578" i="5"/>
  <c r="I577" i="5"/>
  <c r="E577" i="5"/>
  <c r="I576" i="5"/>
  <c r="E576" i="5"/>
  <c r="I575" i="5"/>
  <c r="E575" i="5"/>
  <c r="I574" i="5"/>
  <c r="E574" i="5"/>
  <c r="I573" i="5"/>
  <c r="E573" i="5"/>
  <c r="I572" i="5"/>
  <c r="E572" i="5"/>
  <c r="I571" i="5"/>
  <c r="E571" i="5"/>
  <c r="I570" i="5"/>
  <c r="E570" i="5"/>
  <c r="I569" i="5"/>
  <c r="E569" i="5"/>
  <c r="I568" i="5"/>
  <c r="E568" i="5"/>
  <c r="I567" i="5"/>
  <c r="E567" i="5"/>
  <c r="I566" i="5"/>
  <c r="E566" i="5"/>
  <c r="I565" i="5"/>
  <c r="E565" i="5"/>
  <c r="I564" i="5"/>
  <c r="E564" i="5"/>
  <c r="I563" i="5"/>
  <c r="E563" i="5"/>
  <c r="I562" i="5"/>
  <c r="E562" i="5"/>
  <c r="I561" i="5"/>
  <c r="E561" i="5"/>
  <c r="I560" i="5"/>
  <c r="E560" i="5"/>
  <c r="I559" i="5"/>
  <c r="E559" i="5"/>
  <c r="I558" i="5"/>
  <c r="E558" i="5"/>
  <c r="I557" i="5"/>
  <c r="E557" i="5"/>
  <c r="I556" i="5"/>
  <c r="E556" i="5"/>
  <c r="I555" i="5"/>
  <c r="E555" i="5"/>
  <c r="I554" i="5"/>
  <c r="E554" i="5"/>
  <c r="I553" i="5"/>
  <c r="E553" i="5"/>
  <c r="I552" i="5"/>
  <c r="E552" i="5"/>
  <c r="I551" i="5"/>
  <c r="E551" i="5"/>
  <c r="I550" i="5"/>
  <c r="E550" i="5"/>
  <c r="I549" i="5"/>
  <c r="E549" i="5"/>
  <c r="I548" i="5"/>
  <c r="E548" i="5"/>
  <c r="I547" i="5"/>
  <c r="E547" i="5"/>
  <c r="I546" i="5"/>
  <c r="E546" i="5"/>
  <c r="I545" i="5"/>
  <c r="E545" i="5"/>
  <c r="I544" i="5"/>
  <c r="E544" i="5"/>
  <c r="I543" i="5"/>
  <c r="E543" i="5"/>
  <c r="I542" i="5"/>
  <c r="E542" i="5"/>
  <c r="I541" i="5"/>
  <c r="E541" i="5"/>
  <c r="I540" i="5"/>
  <c r="E540" i="5"/>
  <c r="I539" i="5"/>
  <c r="E539" i="5"/>
  <c r="I538" i="5"/>
  <c r="E538" i="5"/>
  <c r="I537" i="5"/>
  <c r="E537" i="5"/>
  <c r="I536" i="5"/>
  <c r="E536" i="5"/>
  <c r="I535" i="5"/>
  <c r="E535" i="5"/>
  <c r="I534" i="5"/>
  <c r="E534" i="5"/>
  <c r="I533" i="5"/>
  <c r="E533" i="5"/>
  <c r="I532" i="5"/>
  <c r="E532" i="5"/>
  <c r="I531" i="5"/>
  <c r="E531" i="5"/>
  <c r="I530" i="5"/>
  <c r="E530" i="5"/>
  <c r="I529" i="5"/>
  <c r="E529" i="5"/>
  <c r="I528" i="5"/>
  <c r="E528" i="5"/>
  <c r="I527" i="5"/>
  <c r="E527" i="5"/>
  <c r="I526" i="5"/>
  <c r="E526" i="5"/>
  <c r="I525" i="5"/>
  <c r="E525" i="5"/>
  <c r="I524" i="5"/>
  <c r="E524" i="5"/>
  <c r="I523" i="5"/>
  <c r="E523" i="5"/>
  <c r="I522" i="5"/>
  <c r="E522" i="5"/>
  <c r="I521" i="5"/>
  <c r="E521" i="5"/>
  <c r="I520" i="5"/>
  <c r="E520" i="5"/>
  <c r="I519" i="5"/>
  <c r="E519" i="5"/>
  <c r="I518" i="5"/>
  <c r="E518" i="5"/>
  <c r="I517" i="5"/>
  <c r="E517" i="5"/>
  <c r="I516" i="5"/>
  <c r="E516" i="5"/>
  <c r="I515" i="5"/>
  <c r="E515" i="5"/>
  <c r="I514" i="5"/>
  <c r="E514" i="5"/>
  <c r="I513" i="5"/>
  <c r="E513" i="5"/>
  <c r="I512" i="5"/>
  <c r="E512" i="5"/>
  <c r="I511" i="5"/>
  <c r="E511" i="5"/>
  <c r="I510" i="5"/>
  <c r="E510" i="5"/>
  <c r="I509" i="5"/>
  <c r="E509" i="5"/>
  <c r="I508" i="5"/>
  <c r="E508" i="5"/>
  <c r="I507" i="5"/>
  <c r="E507" i="5"/>
  <c r="I506" i="5"/>
  <c r="E506" i="5"/>
  <c r="I505" i="5"/>
  <c r="E505" i="5"/>
  <c r="I504" i="5"/>
  <c r="E504" i="5"/>
  <c r="I503" i="5"/>
  <c r="E503" i="5"/>
  <c r="I502" i="5"/>
  <c r="E502" i="5"/>
  <c r="I501" i="5"/>
  <c r="E501" i="5"/>
  <c r="I500" i="5"/>
  <c r="E500" i="5"/>
  <c r="I499" i="5"/>
  <c r="E499" i="5"/>
  <c r="I498" i="5"/>
  <c r="E498" i="5"/>
  <c r="I497" i="5"/>
  <c r="E497" i="5"/>
  <c r="I496" i="5"/>
  <c r="E496" i="5"/>
  <c r="I495" i="5"/>
  <c r="E495" i="5"/>
  <c r="I494" i="5"/>
  <c r="E494" i="5"/>
  <c r="I493" i="5"/>
  <c r="E493" i="5"/>
  <c r="I492" i="5"/>
  <c r="E492" i="5"/>
  <c r="I491" i="5"/>
  <c r="E491" i="5"/>
  <c r="I490" i="5"/>
  <c r="E490" i="5"/>
  <c r="I489" i="5"/>
  <c r="E489" i="5"/>
  <c r="I488" i="5"/>
  <c r="E488" i="5"/>
  <c r="I487" i="5"/>
  <c r="E487" i="5"/>
  <c r="I486" i="5"/>
  <c r="E486" i="5"/>
  <c r="I485" i="5"/>
  <c r="E485" i="5"/>
  <c r="I484" i="5"/>
  <c r="E484" i="5"/>
  <c r="I483" i="5"/>
  <c r="E483" i="5"/>
  <c r="I482" i="5"/>
  <c r="E482" i="5"/>
  <c r="I481" i="5"/>
  <c r="E481" i="5"/>
  <c r="I480" i="5"/>
  <c r="E480" i="5"/>
  <c r="I479" i="5"/>
  <c r="E479" i="5"/>
  <c r="I478" i="5"/>
  <c r="E478" i="5"/>
  <c r="I477" i="5"/>
  <c r="E477" i="5"/>
  <c r="I476" i="5"/>
  <c r="E476" i="5"/>
  <c r="I475" i="5"/>
  <c r="E475" i="5"/>
  <c r="I474" i="5"/>
  <c r="E474" i="5"/>
  <c r="I473" i="5"/>
  <c r="E473" i="5"/>
  <c r="I472" i="5"/>
  <c r="E472" i="5"/>
  <c r="I471" i="5"/>
  <c r="E471" i="5"/>
  <c r="I470" i="5"/>
  <c r="E470" i="5"/>
  <c r="I469" i="5"/>
  <c r="E469" i="5"/>
  <c r="I468" i="5"/>
  <c r="E468" i="5"/>
  <c r="I467" i="5"/>
  <c r="E467" i="5"/>
  <c r="I466" i="5"/>
  <c r="E466" i="5"/>
  <c r="I465" i="5"/>
  <c r="E465" i="5"/>
  <c r="I464" i="5"/>
  <c r="E464" i="5"/>
  <c r="I463" i="5"/>
  <c r="E463" i="5"/>
  <c r="I462" i="5"/>
  <c r="E462" i="5"/>
  <c r="I461" i="5"/>
  <c r="E461" i="5"/>
  <c r="I460" i="5"/>
  <c r="E460" i="5"/>
  <c r="I459" i="5"/>
  <c r="E459" i="5"/>
  <c r="I458" i="5"/>
  <c r="E458" i="5"/>
  <c r="I457" i="5"/>
  <c r="E457" i="5"/>
  <c r="I456" i="5"/>
  <c r="E456" i="5"/>
  <c r="I455" i="5"/>
  <c r="E455" i="5"/>
  <c r="I454" i="5"/>
  <c r="E454" i="5"/>
  <c r="I453" i="5"/>
  <c r="E453" i="5"/>
  <c r="I452" i="5"/>
  <c r="E452" i="5"/>
  <c r="I451" i="5"/>
  <c r="E451" i="5"/>
  <c r="I450" i="5"/>
  <c r="E450" i="5"/>
  <c r="I449" i="5"/>
  <c r="E449" i="5"/>
  <c r="I448" i="5"/>
  <c r="E448" i="5"/>
  <c r="I447" i="5"/>
  <c r="E447" i="5"/>
  <c r="I446" i="5"/>
  <c r="E446" i="5"/>
  <c r="I445" i="5"/>
  <c r="E445" i="5"/>
  <c r="I444" i="5"/>
  <c r="E444" i="5"/>
  <c r="I443" i="5"/>
  <c r="E443" i="5"/>
  <c r="I442" i="5"/>
  <c r="E442" i="5"/>
  <c r="I441" i="5"/>
  <c r="E441" i="5"/>
  <c r="I440" i="5"/>
  <c r="E440" i="5"/>
  <c r="I439" i="5"/>
  <c r="E439" i="5"/>
  <c r="I438" i="5"/>
  <c r="E438" i="5"/>
  <c r="I437" i="5"/>
  <c r="E437" i="5"/>
  <c r="I436" i="5"/>
  <c r="E436" i="5"/>
  <c r="I435" i="5"/>
  <c r="E435" i="5"/>
  <c r="I434" i="5"/>
  <c r="E434" i="5"/>
  <c r="I433" i="5"/>
  <c r="E433" i="5"/>
  <c r="I432" i="5"/>
  <c r="E432" i="5"/>
  <c r="I431" i="5"/>
  <c r="E431" i="5"/>
  <c r="I430" i="5"/>
  <c r="E430" i="5"/>
  <c r="I429" i="5"/>
  <c r="E429" i="5"/>
  <c r="I428" i="5"/>
  <c r="E428" i="5"/>
  <c r="I427" i="5"/>
  <c r="E427" i="5"/>
  <c r="I426" i="5"/>
  <c r="E426" i="5"/>
  <c r="I425" i="5"/>
  <c r="E425" i="5"/>
  <c r="I424" i="5"/>
  <c r="E424" i="5"/>
  <c r="I423" i="5"/>
  <c r="E423" i="5"/>
  <c r="I422" i="5"/>
  <c r="E422" i="5"/>
  <c r="I421" i="5"/>
  <c r="E421" i="5"/>
  <c r="I420" i="5"/>
  <c r="E420" i="5"/>
  <c r="I419" i="5"/>
  <c r="E419" i="5"/>
  <c r="I418" i="5"/>
  <c r="E418" i="5"/>
  <c r="I417" i="5"/>
  <c r="E417" i="5"/>
  <c r="I416" i="5"/>
  <c r="E416" i="5"/>
  <c r="I415" i="5"/>
  <c r="E415" i="5"/>
  <c r="I414" i="5"/>
  <c r="E414" i="5"/>
  <c r="I413" i="5"/>
  <c r="E413" i="5"/>
  <c r="I412" i="5"/>
  <c r="E412" i="5"/>
  <c r="I411" i="5"/>
  <c r="E411" i="5"/>
  <c r="I410" i="5"/>
  <c r="E410" i="5"/>
  <c r="I409" i="5"/>
  <c r="E409" i="5"/>
  <c r="I408" i="5"/>
  <c r="E408" i="5"/>
  <c r="I407" i="5"/>
  <c r="E407" i="5"/>
  <c r="I406" i="5"/>
  <c r="E406" i="5"/>
  <c r="I405" i="5"/>
  <c r="E405" i="5"/>
  <c r="I404" i="5"/>
  <c r="E404" i="5"/>
  <c r="I403" i="5"/>
  <c r="E403" i="5"/>
  <c r="I402" i="5"/>
  <c r="E402" i="5"/>
  <c r="I401" i="5"/>
  <c r="E401" i="5"/>
  <c r="I400" i="5"/>
  <c r="E400" i="5"/>
  <c r="I399" i="5"/>
  <c r="E399" i="5"/>
  <c r="I398" i="5"/>
  <c r="E398" i="5"/>
  <c r="I397" i="5"/>
  <c r="E397" i="5"/>
  <c r="I396" i="5"/>
  <c r="E396" i="5"/>
  <c r="I395" i="5"/>
  <c r="E395" i="5"/>
  <c r="I394" i="5"/>
  <c r="E394" i="5"/>
  <c r="I393" i="5"/>
  <c r="E393" i="5"/>
  <c r="I392" i="5"/>
  <c r="E392" i="5"/>
  <c r="I391" i="5"/>
  <c r="E391" i="5"/>
  <c r="I390" i="5"/>
  <c r="E390" i="5"/>
  <c r="I389" i="5"/>
  <c r="E389" i="5"/>
  <c r="I388" i="5"/>
  <c r="E388" i="5"/>
  <c r="I387" i="5"/>
  <c r="E387" i="5"/>
  <c r="I386" i="5"/>
  <c r="E386" i="5"/>
  <c r="I385" i="5"/>
  <c r="E385" i="5"/>
  <c r="I384" i="5"/>
  <c r="E384" i="5"/>
  <c r="I383" i="5"/>
  <c r="E383" i="5"/>
  <c r="I382" i="5"/>
  <c r="E382" i="5"/>
  <c r="I381" i="5"/>
  <c r="E381" i="5"/>
  <c r="I380" i="5"/>
  <c r="E380" i="5"/>
  <c r="I379" i="5"/>
  <c r="E379" i="5"/>
  <c r="I378" i="5"/>
  <c r="E378" i="5"/>
  <c r="I377" i="5"/>
  <c r="E377" i="5"/>
  <c r="I376" i="5"/>
  <c r="E376" i="5"/>
  <c r="I375" i="5"/>
  <c r="E375" i="5"/>
  <c r="I374" i="5"/>
  <c r="E374" i="5"/>
  <c r="I373" i="5"/>
  <c r="E373" i="5"/>
  <c r="I372" i="5"/>
  <c r="E372" i="5"/>
  <c r="I371" i="5"/>
  <c r="E371" i="5"/>
  <c r="I370" i="5"/>
  <c r="E370" i="5"/>
  <c r="I369" i="5"/>
  <c r="E369" i="5"/>
  <c r="I368" i="5"/>
  <c r="E368" i="5"/>
  <c r="I367" i="5"/>
  <c r="E367" i="5"/>
  <c r="I366" i="5"/>
  <c r="E366" i="5"/>
  <c r="I365" i="5"/>
  <c r="E365" i="5"/>
  <c r="I364" i="5"/>
  <c r="E364" i="5"/>
  <c r="I363" i="5"/>
  <c r="E363" i="5"/>
  <c r="I362" i="5"/>
  <c r="E362" i="5"/>
  <c r="I361" i="5"/>
  <c r="E361" i="5"/>
  <c r="I360" i="5"/>
  <c r="E360" i="5"/>
  <c r="I359" i="5"/>
  <c r="E359" i="5"/>
  <c r="I358" i="5"/>
  <c r="E358" i="5"/>
  <c r="I357" i="5"/>
  <c r="E357" i="5"/>
  <c r="I356" i="5"/>
  <c r="E356" i="5"/>
  <c r="I355" i="5"/>
  <c r="E355" i="5"/>
  <c r="I354" i="5"/>
  <c r="E354" i="5"/>
  <c r="I353" i="5"/>
  <c r="E353" i="5"/>
  <c r="I352" i="5"/>
  <c r="E352" i="5"/>
  <c r="I351" i="5"/>
  <c r="E351" i="5"/>
  <c r="I350" i="5"/>
  <c r="E350" i="5"/>
  <c r="I349" i="5"/>
  <c r="E349" i="5"/>
  <c r="I348" i="5"/>
  <c r="E348" i="5"/>
  <c r="I347" i="5"/>
  <c r="E347" i="5"/>
  <c r="I346" i="5"/>
  <c r="E346" i="5"/>
  <c r="I345" i="5"/>
  <c r="E345" i="5"/>
  <c r="I344" i="5"/>
  <c r="E344" i="5"/>
  <c r="I343" i="5"/>
  <c r="E343" i="5"/>
  <c r="I342" i="5"/>
  <c r="E342" i="5"/>
  <c r="I341" i="5"/>
  <c r="E341" i="5"/>
  <c r="I340" i="5"/>
  <c r="E340" i="5"/>
  <c r="I339" i="5"/>
  <c r="E339" i="5"/>
  <c r="I338" i="5"/>
  <c r="E338" i="5"/>
  <c r="I337" i="5"/>
  <c r="E337" i="5"/>
  <c r="I336" i="5"/>
  <c r="E336" i="5"/>
  <c r="I335" i="5"/>
  <c r="E335" i="5"/>
  <c r="I334" i="5"/>
  <c r="E334" i="5"/>
  <c r="I333" i="5"/>
  <c r="E333" i="5"/>
  <c r="I332" i="5"/>
  <c r="E332" i="5"/>
  <c r="I331" i="5"/>
  <c r="E331" i="5"/>
  <c r="I330" i="5"/>
  <c r="E330" i="5"/>
  <c r="I329" i="5"/>
  <c r="E329" i="5"/>
  <c r="I328" i="5"/>
  <c r="E328" i="5"/>
  <c r="I327" i="5"/>
  <c r="E327" i="5"/>
  <c r="I326" i="5"/>
  <c r="E326" i="5"/>
  <c r="I325" i="5"/>
  <c r="E325" i="5"/>
  <c r="I324" i="5"/>
  <c r="E324" i="5"/>
  <c r="I323" i="5"/>
  <c r="E323" i="5"/>
  <c r="I322" i="5"/>
  <c r="E322" i="5"/>
  <c r="I321" i="5"/>
  <c r="E321" i="5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I308" i="5"/>
  <c r="E308" i="5"/>
  <c r="I307" i="5"/>
  <c r="E307" i="5"/>
  <c r="I306" i="5"/>
  <c r="E306" i="5"/>
  <c r="I305" i="5"/>
  <c r="E305" i="5"/>
  <c r="I304" i="5"/>
  <c r="E304" i="5"/>
  <c r="I303" i="5"/>
  <c r="E303" i="5"/>
  <c r="I302" i="5"/>
  <c r="E302" i="5"/>
  <c r="I301" i="5"/>
  <c r="E301" i="5"/>
  <c r="I300" i="5"/>
  <c r="E300" i="5"/>
  <c r="I299" i="5"/>
  <c r="E299" i="5"/>
  <c r="I298" i="5"/>
  <c r="E298" i="5"/>
  <c r="I297" i="5"/>
  <c r="E297" i="5"/>
  <c r="I296" i="5"/>
  <c r="E296" i="5"/>
  <c r="I295" i="5"/>
  <c r="E295" i="5"/>
  <c r="I294" i="5"/>
  <c r="E294" i="5"/>
  <c r="I293" i="5"/>
  <c r="E293" i="5"/>
  <c r="I292" i="5"/>
  <c r="E292" i="5"/>
  <c r="I291" i="5"/>
  <c r="E291" i="5"/>
  <c r="I290" i="5"/>
  <c r="E290" i="5"/>
  <c r="I289" i="5"/>
  <c r="E289" i="5"/>
  <c r="I288" i="5"/>
  <c r="E288" i="5"/>
  <c r="I287" i="5"/>
  <c r="E287" i="5"/>
  <c r="I286" i="5"/>
  <c r="E286" i="5"/>
  <c r="I285" i="5"/>
  <c r="E285" i="5"/>
  <c r="I284" i="5"/>
  <c r="E284" i="5"/>
  <c r="I283" i="5"/>
  <c r="E283" i="5"/>
  <c r="I282" i="5"/>
  <c r="E282" i="5"/>
  <c r="I281" i="5"/>
  <c r="E281" i="5"/>
  <c r="I280" i="5"/>
  <c r="E280" i="5"/>
  <c r="I279" i="5"/>
  <c r="E279" i="5"/>
  <c r="I278" i="5"/>
  <c r="E278" i="5"/>
  <c r="I277" i="5"/>
  <c r="E277" i="5"/>
  <c r="I276" i="5"/>
  <c r="E276" i="5"/>
  <c r="I275" i="5"/>
  <c r="E275" i="5"/>
  <c r="I274" i="5"/>
  <c r="E274" i="5"/>
  <c r="I273" i="5"/>
  <c r="E273" i="5"/>
  <c r="I272" i="5"/>
  <c r="E272" i="5"/>
  <c r="I271" i="5"/>
  <c r="E271" i="5"/>
  <c r="I270" i="5"/>
  <c r="E270" i="5"/>
  <c r="I269" i="5"/>
  <c r="E269" i="5"/>
  <c r="I268" i="5"/>
  <c r="E268" i="5"/>
  <c r="I267" i="5"/>
  <c r="E267" i="5"/>
  <c r="I266" i="5"/>
  <c r="E266" i="5"/>
  <c r="I265" i="5"/>
  <c r="E265" i="5"/>
  <c r="I264" i="5"/>
  <c r="E264" i="5"/>
  <c r="I263" i="5"/>
  <c r="E263" i="5"/>
  <c r="I262" i="5"/>
  <c r="E262" i="5"/>
  <c r="I261" i="5"/>
  <c r="E261" i="5"/>
  <c r="I260" i="5"/>
  <c r="E260" i="5"/>
  <c r="I259" i="5"/>
  <c r="E259" i="5"/>
  <c r="I258" i="5"/>
  <c r="E258" i="5"/>
  <c r="I257" i="5"/>
  <c r="E257" i="5"/>
  <c r="I256" i="5"/>
  <c r="E256" i="5"/>
  <c r="I255" i="5"/>
  <c r="E255" i="5"/>
  <c r="I254" i="5"/>
  <c r="E254" i="5"/>
  <c r="I253" i="5"/>
  <c r="E253" i="5"/>
  <c r="I252" i="5"/>
  <c r="E252" i="5"/>
  <c r="I251" i="5"/>
  <c r="E251" i="5"/>
  <c r="I250" i="5"/>
  <c r="E250" i="5"/>
  <c r="I249" i="5"/>
  <c r="E249" i="5"/>
  <c r="I248" i="5"/>
  <c r="E248" i="5"/>
  <c r="I247" i="5"/>
  <c r="E247" i="5"/>
  <c r="I246" i="5"/>
  <c r="E246" i="5"/>
  <c r="I245" i="5"/>
  <c r="E245" i="5"/>
  <c r="I244" i="5"/>
  <c r="E244" i="5"/>
  <c r="I243" i="5"/>
  <c r="E243" i="5"/>
  <c r="I242" i="5"/>
  <c r="E242" i="5"/>
  <c r="I241" i="5"/>
  <c r="E241" i="5"/>
  <c r="I240" i="5"/>
  <c r="E240" i="5"/>
  <c r="I239" i="5"/>
  <c r="E239" i="5"/>
  <c r="I238" i="5"/>
  <c r="E238" i="5"/>
  <c r="I237" i="5"/>
  <c r="E237" i="5"/>
  <c r="I236" i="5"/>
  <c r="E236" i="5"/>
  <c r="I235" i="5"/>
  <c r="E235" i="5"/>
  <c r="I234" i="5"/>
  <c r="E234" i="5"/>
  <c r="I233" i="5"/>
  <c r="E233" i="5"/>
  <c r="I232" i="5"/>
  <c r="E232" i="5"/>
  <c r="I231" i="5"/>
  <c r="E231" i="5"/>
  <c r="I230" i="5"/>
  <c r="E230" i="5"/>
  <c r="I229" i="5"/>
  <c r="E229" i="5"/>
  <c r="I228" i="5"/>
  <c r="E228" i="5"/>
  <c r="I227" i="5"/>
  <c r="E227" i="5"/>
  <c r="I226" i="5"/>
  <c r="E226" i="5"/>
  <c r="I225" i="5"/>
  <c r="E225" i="5"/>
  <c r="I224" i="5"/>
  <c r="E224" i="5"/>
  <c r="I223" i="5"/>
  <c r="E223" i="5"/>
  <c r="I222" i="5"/>
  <c r="E222" i="5"/>
  <c r="I221" i="5"/>
  <c r="E221" i="5"/>
  <c r="I220" i="5"/>
  <c r="E220" i="5"/>
  <c r="I219" i="5"/>
  <c r="E219" i="5"/>
  <c r="I218" i="5"/>
  <c r="E218" i="5"/>
  <c r="I217" i="5"/>
  <c r="E217" i="5"/>
  <c r="I216" i="5"/>
  <c r="E216" i="5"/>
  <c r="I215" i="5"/>
  <c r="E215" i="5"/>
  <c r="I214" i="5"/>
  <c r="E214" i="5"/>
  <c r="I213" i="5"/>
  <c r="E213" i="5"/>
  <c r="I212" i="5"/>
  <c r="E212" i="5"/>
  <c r="I211" i="5"/>
  <c r="E211" i="5"/>
  <c r="I210" i="5"/>
  <c r="E210" i="5"/>
  <c r="I209" i="5"/>
  <c r="E209" i="5"/>
  <c r="I208" i="5"/>
  <c r="E208" i="5"/>
  <c r="I207" i="5"/>
  <c r="E207" i="5"/>
  <c r="I206" i="5"/>
  <c r="E206" i="5"/>
  <c r="I205" i="5"/>
  <c r="E205" i="5"/>
  <c r="I204" i="5"/>
  <c r="E204" i="5"/>
  <c r="I203" i="5"/>
  <c r="E203" i="5"/>
  <c r="I202" i="5"/>
  <c r="E202" i="5"/>
  <c r="I201" i="5"/>
  <c r="E201" i="5"/>
  <c r="I200" i="5"/>
  <c r="E200" i="5"/>
  <c r="I199" i="5"/>
  <c r="E199" i="5"/>
  <c r="I198" i="5"/>
  <c r="E198" i="5"/>
  <c r="I197" i="5"/>
  <c r="E197" i="5"/>
  <c r="I196" i="5"/>
  <c r="E196" i="5"/>
  <c r="I195" i="5"/>
  <c r="E195" i="5"/>
  <c r="I194" i="5"/>
  <c r="E194" i="5"/>
  <c r="I193" i="5"/>
  <c r="E193" i="5"/>
  <c r="I192" i="5"/>
  <c r="E192" i="5"/>
  <c r="I191" i="5"/>
  <c r="E191" i="5"/>
  <c r="I190" i="5"/>
  <c r="E190" i="5"/>
  <c r="I189" i="5"/>
  <c r="E189" i="5"/>
  <c r="I188" i="5"/>
  <c r="E188" i="5"/>
  <c r="I187" i="5"/>
  <c r="E187" i="5"/>
  <c r="I186" i="5"/>
  <c r="E186" i="5"/>
  <c r="I185" i="5"/>
  <c r="E185" i="5"/>
  <c r="I184" i="5"/>
  <c r="E184" i="5"/>
  <c r="I183" i="5"/>
  <c r="E183" i="5"/>
  <c r="I182" i="5"/>
  <c r="E182" i="5"/>
  <c r="I181" i="5"/>
  <c r="E181" i="5"/>
  <c r="I180" i="5"/>
  <c r="E180" i="5"/>
  <c r="I179" i="5"/>
  <c r="E179" i="5"/>
  <c r="I178" i="5"/>
  <c r="E178" i="5"/>
  <c r="I177" i="5"/>
  <c r="E177" i="5"/>
  <c r="I176" i="5"/>
  <c r="E176" i="5"/>
  <c r="I175" i="5"/>
  <c r="E175" i="5"/>
  <c r="I174" i="5"/>
  <c r="E174" i="5"/>
  <c r="I173" i="5"/>
  <c r="E173" i="5"/>
  <c r="I172" i="5"/>
  <c r="E172" i="5"/>
  <c r="I171" i="5"/>
  <c r="E171" i="5"/>
  <c r="I170" i="5"/>
  <c r="E170" i="5"/>
  <c r="I169" i="5"/>
  <c r="E169" i="5"/>
  <c r="I168" i="5"/>
  <c r="E168" i="5"/>
  <c r="I167" i="5"/>
  <c r="E167" i="5"/>
  <c r="I166" i="5"/>
  <c r="E166" i="5"/>
  <c r="I165" i="5"/>
  <c r="E165" i="5"/>
  <c r="I164" i="5"/>
  <c r="E164" i="5"/>
  <c r="I163" i="5"/>
  <c r="E163" i="5"/>
  <c r="I162" i="5"/>
  <c r="E162" i="5"/>
  <c r="I161" i="5"/>
  <c r="E161" i="5"/>
  <c r="I160" i="5"/>
  <c r="E160" i="5"/>
  <c r="I159" i="5"/>
  <c r="E159" i="5"/>
  <c r="I158" i="5"/>
  <c r="E158" i="5"/>
  <c r="I157" i="5"/>
  <c r="E157" i="5"/>
  <c r="I156" i="5"/>
  <c r="E156" i="5"/>
  <c r="I155" i="5"/>
  <c r="E155" i="5"/>
  <c r="I154" i="5"/>
  <c r="E154" i="5"/>
  <c r="I153" i="5"/>
  <c r="E153" i="5"/>
  <c r="I152" i="5"/>
  <c r="E152" i="5"/>
  <c r="I151" i="5"/>
  <c r="E151" i="5"/>
  <c r="I150" i="5"/>
  <c r="E150" i="5"/>
  <c r="I149" i="5"/>
  <c r="E149" i="5"/>
  <c r="I148" i="5"/>
  <c r="E148" i="5"/>
  <c r="I147" i="5"/>
  <c r="E147" i="5"/>
  <c r="I146" i="5"/>
  <c r="E146" i="5"/>
  <c r="I145" i="5"/>
  <c r="E145" i="5"/>
  <c r="I144" i="5"/>
  <c r="E144" i="5"/>
  <c r="I143" i="5"/>
  <c r="E143" i="5"/>
  <c r="I142" i="5"/>
  <c r="E142" i="5"/>
  <c r="I141" i="5"/>
  <c r="E141" i="5"/>
  <c r="I140" i="5"/>
  <c r="E140" i="5"/>
  <c r="I139" i="5"/>
  <c r="E139" i="5"/>
  <c r="I138" i="5"/>
  <c r="E138" i="5"/>
  <c r="I137" i="5"/>
  <c r="E137" i="5"/>
  <c r="I136" i="5"/>
  <c r="E136" i="5"/>
  <c r="I135" i="5"/>
  <c r="E135" i="5"/>
  <c r="I134" i="5"/>
  <c r="E134" i="5"/>
  <c r="I133" i="5"/>
  <c r="E133" i="5"/>
  <c r="I132" i="5"/>
  <c r="E132" i="5"/>
  <c r="I131" i="5"/>
  <c r="E131" i="5"/>
  <c r="I130" i="5"/>
  <c r="E130" i="5"/>
  <c r="I129" i="5"/>
  <c r="E129" i="5"/>
  <c r="I128" i="5"/>
  <c r="E128" i="5"/>
  <c r="I127" i="5"/>
  <c r="E127" i="5"/>
  <c r="I126" i="5"/>
  <c r="E126" i="5"/>
  <c r="I125" i="5"/>
  <c r="E125" i="5"/>
  <c r="I124" i="5"/>
  <c r="E124" i="5"/>
  <c r="I123" i="5"/>
  <c r="E123" i="5"/>
  <c r="I122" i="5"/>
  <c r="E122" i="5"/>
  <c r="I121" i="5"/>
  <c r="E121" i="5"/>
  <c r="I120" i="5"/>
  <c r="E120" i="5"/>
  <c r="I119" i="5"/>
  <c r="E119" i="5"/>
  <c r="I118" i="5"/>
  <c r="E118" i="5"/>
  <c r="I117" i="5"/>
  <c r="E117" i="5"/>
  <c r="I116" i="5"/>
  <c r="E116" i="5"/>
  <c r="I115" i="5"/>
  <c r="E115" i="5"/>
  <c r="I114" i="5"/>
  <c r="E114" i="5"/>
  <c r="I113" i="5"/>
  <c r="E113" i="5"/>
  <c r="I112" i="5"/>
  <c r="E112" i="5"/>
  <c r="I111" i="5"/>
  <c r="E111" i="5"/>
  <c r="I110" i="5"/>
  <c r="E110" i="5"/>
  <c r="I109" i="5"/>
  <c r="E109" i="5"/>
  <c r="I108" i="5"/>
  <c r="E108" i="5"/>
  <c r="I107" i="5"/>
  <c r="E107" i="5"/>
  <c r="I106" i="5"/>
  <c r="E106" i="5"/>
  <c r="I105" i="5"/>
  <c r="E105" i="5"/>
  <c r="I104" i="5"/>
  <c r="E104" i="5"/>
  <c r="I103" i="5"/>
  <c r="E103" i="5"/>
  <c r="I102" i="5"/>
  <c r="E102" i="5"/>
  <c r="I101" i="5"/>
  <c r="E101" i="5"/>
  <c r="I100" i="5"/>
  <c r="E100" i="5"/>
  <c r="I99" i="5"/>
  <c r="E99" i="5"/>
  <c r="I98" i="5"/>
  <c r="E98" i="5"/>
  <c r="I97" i="5"/>
  <c r="E97" i="5"/>
  <c r="I96" i="5"/>
  <c r="E96" i="5"/>
  <c r="I95" i="5"/>
  <c r="E95" i="5"/>
  <c r="I94" i="5"/>
  <c r="E94" i="5"/>
  <c r="I93" i="5"/>
  <c r="E93" i="5"/>
  <c r="I92" i="5"/>
  <c r="E92" i="5"/>
  <c r="I91" i="5"/>
  <c r="E91" i="5"/>
  <c r="I90" i="5"/>
  <c r="E90" i="5"/>
  <c r="I89" i="5"/>
  <c r="E89" i="5"/>
  <c r="I88" i="5"/>
  <c r="E88" i="5"/>
  <c r="I87" i="5"/>
  <c r="E87" i="5"/>
  <c r="I86" i="5"/>
  <c r="E86" i="5"/>
  <c r="I85" i="5"/>
  <c r="E85" i="5"/>
  <c r="I84" i="5"/>
  <c r="E84" i="5"/>
  <c r="I83" i="5"/>
  <c r="E83" i="5"/>
  <c r="I82" i="5"/>
  <c r="E82" i="5"/>
  <c r="I81" i="5"/>
  <c r="E81" i="5"/>
  <c r="I80" i="5"/>
  <c r="E80" i="5"/>
  <c r="I79" i="5"/>
  <c r="E79" i="5"/>
  <c r="I78" i="5"/>
  <c r="E78" i="5"/>
  <c r="I77" i="5"/>
  <c r="E77" i="5"/>
  <c r="I76" i="5"/>
  <c r="E76" i="5"/>
  <c r="I75" i="5"/>
  <c r="E75" i="5"/>
  <c r="I74" i="5"/>
  <c r="E74" i="5"/>
  <c r="I73" i="5"/>
  <c r="E73" i="5"/>
  <c r="I72" i="5"/>
  <c r="E72" i="5"/>
  <c r="I71" i="5"/>
  <c r="E71" i="5"/>
  <c r="I70" i="5"/>
  <c r="E70" i="5"/>
  <c r="I69" i="5"/>
  <c r="E69" i="5"/>
  <c r="I68" i="5"/>
  <c r="E68" i="5"/>
  <c r="I67" i="5"/>
  <c r="E67" i="5"/>
  <c r="I66" i="5"/>
  <c r="E66" i="5"/>
  <c r="I65" i="5"/>
  <c r="E65" i="5"/>
  <c r="I64" i="5"/>
  <c r="E64" i="5"/>
  <c r="I63" i="5"/>
  <c r="E63" i="5"/>
  <c r="I62" i="5"/>
  <c r="E62" i="5"/>
  <c r="I61" i="5"/>
  <c r="E61" i="5"/>
  <c r="I60" i="5"/>
  <c r="E60" i="5"/>
  <c r="I59" i="5"/>
  <c r="E59" i="5"/>
  <c r="I58" i="5"/>
  <c r="E58" i="5"/>
  <c r="I57" i="5"/>
  <c r="E57" i="5"/>
  <c r="I56" i="5"/>
  <c r="E56" i="5"/>
  <c r="I55" i="5"/>
  <c r="E55" i="5"/>
  <c r="I54" i="5"/>
  <c r="E54" i="5"/>
  <c r="I53" i="5"/>
  <c r="E53" i="5"/>
  <c r="I52" i="5"/>
  <c r="E52" i="5"/>
  <c r="I51" i="5"/>
  <c r="E51" i="5"/>
  <c r="I50" i="5"/>
  <c r="E50" i="5"/>
  <c r="I49" i="5"/>
  <c r="E49" i="5"/>
  <c r="I48" i="5"/>
  <c r="E48" i="5"/>
  <c r="I47" i="5"/>
  <c r="E47" i="5"/>
  <c r="I46" i="5"/>
  <c r="E46" i="5"/>
  <c r="I45" i="5"/>
  <c r="E45" i="5"/>
  <c r="I44" i="5"/>
  <c r="E44" i="5"/>
  <c r="I43" i="5"/>
  <c r="E43" i="5"/>
  <c r="I42" i="5"/>
  <c r="E42" i="5"/>
  <c r="I41" i="5"/>
  <c r="E41" i="5"/>
  <c r="I40" i="5"/>
  <c r="E40" i="5"/>
  <c r="I39" i="5"/>
  <c r="E39" i="5"/>
  <c r="I38" i="5"/>
  <c r="E38" i="5"/>
  <c r="I37" i="5"/>
  <c r="E37" i="5"/>
  <c r="I36" i="5"/>
  <c r="E36" i="5"/>
  <c r="I35" i="5"/>
  <c r="E35" i="5"/>
  <c r="I34" i="5"/>
  <c r="E34" i="5"/>
  <c r="I33" i="5"/>
  <c r="E33" i="5"/>
  <c r="I32" i="5"/>
  <c r="E32" i="5"/>
  <c r="I31" i="5"/>
  <c r="E31" i="5"/>
  <c r="I30" i="5"/>
  <c r="E30" i="5"/>
  <c r="I29" i="5"/>
  <c r="E29" i="5"/>
  <c r="I28" i="5"/>
  <c r="E28" i="5"/>
  <c r="I27" i="5"/>
  <c r="E27" i="5"/>
  <c r="I26" i="5"/>
  <c r="E26" i="5"/>
  <c r="I25" i="5"/>
  <c r="E25" i="5"/>
  <c r="I24" i="5"/>
  <c r="E24" i="5"/>
  <c r="I23" i="5"/>
  <c r="E23" i="5"/>
  <c r="I22" i="5"/>
  <c r="E22" i="5"/>
  <c r="I21" i="5"/>
  <c r="E21" i="5"/>
  <c r="I20" i="5"/>
  <c r="E20" i="5"/>
  <c r="I19" i="5"/>
  <c r="E19" i="5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I5" i="5"/>
  <c r="E5" i="5"/>
  <c r="I4" i="5"/>
  <c r="E4" i="5"/>
  <c r="I3" i="5"/>
  <c r="E3" i="5"/>
  <c r="I2" i="5"/>
  <c r="E2" i="5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1443" i="8"/>
  <c r="O1444" i="8"/>
  <c r="O1445" i="8"/>
  <c r="O1446" i="8"/>
  <c r="O1447" i="8"/>
  <c r="O1448" i="8"/>
  <c r="O1449" i="8"/>
  <c r="O1450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O1479" i="8"/>
  <c r="O1480" i="8"/>
  <c r="O1481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19" i="8"/>
  <c r="O1520" i="8"/>
  <c r="O1521" i="8"/>
  <c r="O1522" i="8"/>
  <c r="O1523" i="8"/>
  <c r="O1524" i="8"/>
  <c r="O1525" i="8"/>
  <c r="O1526" i="8"/>
  <c r="O1527" i="8"/>
  <c r="O1528" i="8"/>
  <c r="O1529" i="8"/>
  <c r="O1530" i="8"/>
  <c r="O1531" i="8"/>
  <c r="O1532" i="8"/>
  <c r="O1533" i="8"/>
  <c r="O1534" i="8"/>
  <c r="O1535" i="8"/>
  <c r="O1536" i="8"/>
  <c r="O1537" i="8"/>
  <c r="O1538" i="8"/>
  <c r="O1539" i="8"/>
  <c r="O1540" i="8"/>
  <c r="O1541" i="8"/>
  <c r="O1542" i="8"/>
  <c r="O1543" i="8"/>
  <c r="O1544" i="8"/>
  <c r="O1545" i="8"/>
  <c r="O1546" i="8"/>
  <c r="O1547" i="8"/>
  <c r="O1548" i="8"/>
  <c r="O1549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O1567" i="8"/>
  <c r="O1568" i="8"/>
  <c r="O1569" i="8"/>
  <c r="O1570" i="8"/>
  <c r="O1571" i="8"/>
  <c r="O1572" i="8"/>
  <c r="O1573" i="8"/>
  <c r="O1574" i="8"/>
  <c r="O1575" i="8"/>
  <c r="O1576" i="8"/>
  <c r="O1577" i="8"/>
  <c r="O1578" i="8"/>
  <c r="O1579" i="8"/>
  <c r="O1580" i="8"/>
  <c r="O1581" i="8"/>
  <c r="O1582" i="8"/>
  <c r="O1583" i="8"/>
  <c r="O1584" i="8"/>
  <c r="O1585" i="8"/>
  <c r="O1586" i="8"/>
  <c r="O1587" i="8"/>
  <c r="O1588" i="8"/>
  <c r="O1589" i="8"/>
  <c r="O1590" i="8"/>
  <c r="O1591" i="8"/>
  <c r="O1592" i="8"/>
  <c r="O1593" i="8"/>
  <c r="O1594" i="8"/>
  <c r="O1595" i="8"/>
  <c r="O1596" i="8"/>
  <c r="O1597" i="8"/>
  <c r="O1598" i="8"/>
  <c r="O1599" i="8"/>
  <c r="O1600" i="8"/>
  <c r="O1601" i="8"/>
  <c r="O1602" i="8"/>
  <c r="O1603" i="8"/>
  <c r="O1604" i="8"/>
  <c r="O1605" i="8"/>
  <c r="O1606" i="8"/>
  <c r="O1607" i="8"/>
  <c r="O1608" i="8"/>
  <c r="O1609" i="8"/>
  <c r="O1610" i="8"/>
  <c r="O1611" i="8"/>
  <c r="O1612" i="8"/>
  <c r="O1613" i="8"/>
  <c r="O1614" i="8"/>
  <c r="O1615" i="8"/>
  <c r="O1616" i="8"/>
  <c r="O1617" i="8"/>
  <c r="O1618" i="8"/>
  <c r="O1619" i="8"/>
  <c r="O1620" i="8"/>
  <c r="O1621" i="8"/>
  <c r="O1622" i="8"/>
  <c r="O1623" i="8"/>
  <c r="O1624" i="8"/>
  <c r="O1625" i="8"/>
  <c r="O1626" i="8"/>
  <c r="O1627" i="8"/>
  <c r="O1628" i="8"/>
  <c r="O1629" i="8"/>
  <c r="O1630" i="8"/>
  <c r="O1631" i="8"/>
  <c r="O1632" i="8"/>
  <c r="O1633" i="8"/>
  <c r="O1634" i="8"/>
  <c r="O1635" i="8"/>
  <c r="O1636" i="8"/>
  <c r="O1637" i="8"/>
  <c r="O1638" i="8"/>
  <c r="O1639" i="8"/>
  <c r="O1640" i="8"/>
  <c r="O1641" i="8"/>
  <c r="O1642" i="8"/>
  <c r="O1643" i="8"/>
  <c r="O1644" i="8"/>
  <c r="O1645" i="8"/>
  <c r="O1646" i="8"/>
  <c r="O1647" i="8"/>
  <c r="O1648" i="8"/>
  <c r="I400" i="8"/>
  <c r="I676" i="8"/>
  <c r="I422" i="8"/>
  <c r="I711" i="8"/>
  <c r="I896" i="8"/>
  <c r="I774" i="8"/>
  <c r="I1301" i="8"/>
  <c r="I391" i="8"/>
  <c r="I910" i="8"/>
  <c r="I767" i="8"/>
  <c r="I1068" i="8"/>
  <c r="I372" i="8"/>
  <c r="I961" i="8"/>
  <c r="I139" i="8"/>
  <c r="I1165" i="8"/>
  <c r="I899" i="8"/>
  <c r="I1386" i="8"/>
  <c r="I803" i="8"/>
  <c r="I1354" i="8"/>
  <c r="I795" i="8"/>
  <c r="I235" i="8"/>
  <c r="I1229" i="8"/>
  <c r="I973" i="8"/>
  <c r="I456" i="8"/>
  <c r="I1340" i="8"/>
  <c r="I618" i="8"/>
  <c r="I181" i="8"/>
  <c r="I272" i="8"/>
  <c r="I1285" i="8"/>
  <c r="I408" i="8"/>
  <c r="I446" i="8"/>
  <c r="I219" i="8"/>
  <c r="I1349" i="8"/>
  <c r="I108" i="8"/>
  <c r="I267" i="8"/>
  <c r="I838" i="8"/>
  <c r="I1352" i="8"/>
  <c r="I754" i="8"/>
  <c r="I1082" i="8"/>
  <c r="I1326" i="8"/>
  <c r="I3" i="8"/>
  <c r="I1420" i="8"/>
  <c r="I153" i="8"/>
  <c r="I1048" i="8"/>
  <c r="I1358" i="8"/>
  <c r="I380" i="8"/>
  <c r="I412" i="8"/>
  <c r="I1067" i="8"/>
  <c r="I276" i="8"/>
  <c r="I900" i="8"/>
  <c r="I1540" i="8"/>
  <c r="I1098" i="8"/>
  <c r="I517" i="8"/>
  <c r="I1359" i="8"/>
  <c r="I298" i="8"/>
  <c r="I752" i="8"/>
  <c r="I82" i="8"/>
  <c r="I511" i="8"/>
  <c r="I691" i="8"/>
  <c r="I178" i="8"/>
  <c r="I1602" i="8"/>
  <c r="I150" i="8"/>
  <c r="I943" i="8"/>
  <c r="I1412" i="8"/>
  <c r="I78" i="8"/>
  <c r="I85" i="8"/>
  <c r="I561" i="8"/>
  <c r="I1294" i="8"/>
  <c r="I1355" i="8"/>
  <c r="I1421" i="8"/>
  <c r="I1381" i="8"/>
  <c r="I552" i="8"/>
  <c r="I1404" i="8"/>
  <c r="I1408" i="8"/>
  <c r="I1416" i="8"/>
  <c r="I1634" i="8"/>
  <c r="I565" i="8"/>
  <c r="I1521" i="8"/>
  <c r="I1305" i="8"/>
  <c r="I541" i="8"/>
  <c r="I551" i="8"/>
  <c r="I341" i="8"/>
  <c r="I1193" i="8"/>
  <c r="I103" i="8"/>
  <c r="I212" i="8"/>
  <c r="I593" i="8"/>
  <c r="I1089" i="8"/>
  <c r="I1135" i="8"/>
  <c r="I280" i="8"/>
  <c r="I1065" i="8"/>
  <c r="I16" i="8"/>
  <c r="I528" i="8"/>
  <c r="I1391" i="8"/>
  <c r="I1516" i="8"/>
  <c r="I1584" i="8"/>
  <c r="I1495" i="8"/>
  <c r="I81" i="8"/>
  <c r="I1030" i="8"/>
  <c r="I1417" i="8"/>
  <c r="I862" i="8"/>
  <c r="I1261" i="8"/>
  <c r="I448" i="8"/>
  <c r="I466" i="8"/>
  <c r="I617" i="8"/>
  <c r="I666" i="8"/>
  <c r="I802" i="8"/>
  <c r="I1250" i="8"/>
  <c r="I1501" i="8"/>
  <c r="I1595" i="8"/>
  <c r="I205" i="8"/>
  <c r="I894" i="8"/>
  <c r="I938" i="8"/>
  <c r="I281" i="8"/>
  <c r="I1132" i="8"/>
  <c r="I1185" i="8"/>
  <c r="I1505" i="8"/>
  <c r="I1580" i="8"/>
  <c r="I1621" i="8"/>
  <c r="I1638" i="8"/>
  <c r="I471" i="8"/>
  <c r="I560" i="8"/>
  <c r="I656" i="8"/>
  <c r="I1001" i="8"/>
  <c r="I1170" i="8"/>
  <c r="I1308" i="8"/>
  <c r="I1424" i="8"/>
  <c r="I1456" i="8"/>
  <c r="I68" i="8"/>
  <c r="I131" i="8"/>
  <c r="I210" i="8"/>
  <c r="I344" i="8"/>
  <c r="I677" i="8"/>
  <c r="I733" i="8"/>
  <c r="I1040" i="8"/>
  <c r="I1091" i="8"/>
  <c r="I1586" i="8"/>
  <c r="I381" i="8"/>
  <c r="I442" i="8"/>
  <c r="I670" i="8"/>
  <c r="I806" i="8"/>
  <c r="I1259" i="8"/>
  <c r="I1377" i="8"/>
  <c r="I161" i="8"/>
  <c r="I180" i="8"/>
  <c r="I249" i="8"/>
  <c r="I301" i="8"/>
  <c r="I312" i="8"/>
  <c r="I435" i="8"/>
  <c r="I879" i="8"/>
  <c r="I1056" i="8"/>
  <c r="I1233" i="8"/>
  <c r="I1364" i="8"/>
  <c r="I90" i="8"/>
  <c r="I248" i="8"/>
  <c r="I271" i="8"/>
  <c r="I518" i="8"/>
  <c r="I771" i="8"/>
  <c r="I1342" i="8"/>
  <c r="I1471" i="8"/>
  <c r="I1629" i="8"/>
  <c r="I222" i="8"/>
  <c r="I287" i="8"/>
  <c r="I384" i="8"/>
  <c r="I424" i="8"/>
  <c r="I801" i="8"/>
  <c r="I906" i="8"/>
  <c r="I998" i="8"/>
  <c r="I1007" i="8"/>
  <c r="I183" i="8"/>
  <c r="I461" i="8"/>
  <c r="I764" i="8"/>
  <c r="I854" i="8"/>
  <c r="I934" i="8"/>
  <c r="I1403" i="8"/>
  <c r="I1443" i="8"/>
  <c r="I270" i="8"/>
  <c r="I294" i="8"/>
  <c r="I451" i="8"/>
  <c r="I582" i="8"/>
  <c r="I704" i="8"/>
  <c r="I808" i="8"/>
  <c r="I962" i="8"/>
  <c r="I1090" i="8"/>
  <c r="I1177" i="8"/>
  <c r="I1545" i="8"/>
  <c r="I434" i="8"/>
  <c r="I663" i="8"/>
  <c r="I717" i="8"/>
  <c r="I979" i="8"/>
  <c r="I1547" i="8"/>
  <c r="I1616" i="8"/>
  <c r="I7" i="8"/>
  <c r="I195" i="8"/>
  <c r="I216" i="8"/>
  <c r="I253" i="8"/>
  <c r="I805" i="8"/>
  <c r="I823" i="8"/>
  <c r="I825" i="8"/>
  <c r="I867" i="8"/>
  <c r="I1262" i="8"/>
  <c r="I1574" i="8"/>
  <c r="I255" i="8"/>
  <c r="I310" i="8"/>
  <c r="I658" i="8"/>
  <c r="I787" i="8"/>
  <c r="I1042" i="8"/>
  <c r="I144" i="8"/>
  <c r="I226" i="8"/>
  <c r="I318" i="8"/>
  <c r="I436" i="8"/>
  <c r="I523" i="8"/>
  <c r="I563" i="8"/>
  <c r="I1027" i="8"/>
  <c r="I1045" i="8"/>
  <c r="I1116" i="8"/>
  <c r="I1530" i="8"/>
  <c r="I606" i="8"/>
  <c r="I724" i="8"/>
  <c r="I740" i="8"/>
  <c r="I1462" i="8"/>
  <c r="I1489" i="8"/>
  <c r="I166" i="8"/>
  <c r="I295" i="8"/>
  <c r="I500" i="8"/>
  <c r="I631" i="8"/>
  <c r="I660" i="8"/>
  <c r="I765" i="8"/>
  <c r="I904" i="8"/>
  <c r="I994" i="8"/>
  <c r="I1176" i="8"/>
  <c r="I1218" i="8"/>
  <c r="I1544" i="8"/>
  <c r="I521" i="8"/>
  <c r="I698" i="8"/>
  <c r="I811" i="8"/>
  <c r="I824" i="8"/>
  <c r="I905" i="8"/>
  <c r="I1140" i="8"/>
  <c r="I162" i="8"/>
  <c r="I332" i="8"/>
  <c r="I345" i="8"/>
  <c r="I701" i="8"/>
  <c r="I727" i="8"/>
  <c r="I810" i="8"/>
  <c r="I832" i="8"/>
  <c r="I916" i="8"/>
  <c r="I1026" i="8"/>
  <c r="I1398" i="8"/>
  <c r="I1437" i="8"/>
  <c r="I1460" i="8"/>
  <c r="I1594" i="8"/>
  <c r="I1619" i="8"/>
  <c r="I431" i="8"/>
  <c r="I503" i="8"/>
  <c r="I707" i="8"/>
  <c r="I959" i="8"/>
  <c r="I1469" i="8"/>
  <c r="I349" i="8"/>
  <c r="I550" i="8"/>
  <c r="I681" i="8"/>
  <c r="I756" i="8"/>
  <c r="I875" i="8"/>
  <c r="I1479" i="8"/>
  <c r="I1551" i="8"/>
  <c r="I1591" i="8"/>
  <c r="I1640" i="8"/>
  <c r="I169" i="8"/>
  <c r="I479" i="8"/>
  <c r="I796" i="8"/>
  <c r="I932" i="8"/>
  <c r="I1127" i="8"/>
  <c r="I1195" i="8"/>
  <c r="I1238" i="8"/>
  <c r="I1583" i="8"/>
  <c r="I96" i="8"/>
  <c r="I913" i="8"/>
  <c r="I1076" i="8"/>
  <c r="I1282" i="8"/>
  <c r="I1644" i="8"/>
  <c r="I89" i="8"/>
  <c r="I485" i="8"/>
  <c r="I769" i="8"/>
  <c r="I870" i="8"/>
  <c r="I970" i="8"/>
  <c r="I1499" i="8"/>
  <c r="I365" i="8"/>
  <c r="I377" i="8"/>
  <c r="I612" i="8"/>
  <c r="I978" i="8"/>
  <c r="I992" i="8"/>
  <c r="I1422" i="8"/>
  <c r="I1459" i="8"/>
  <c r="I118" i="8"/>
  <c r="I207" i="8"/>
  <c r="I296" i="8"/>
  <c r="I334" i="8"/>
  <c r="I354" i="8"/>
  <c r="I362" i="8"/>
  <c r="I454" i="8"/>
  <c r="I878" i="8"/>
  <c r="I1010" i="8"/>
  <c r="I1317" i="8"/>
  <c r="I190" i="8"/>
  <c r="I919" i="8"/>
  <c r="I1063" i="8"/>
  <c r="I1129" i="8"/>
  <c r="I1194" i="8"/>
  <c r="I1241" i="8"/>
  <c r="I688" i="8"/>
  <c r="I1131" i="8"/>
  <c r="I1205" i="8"/>
  <c r="I1208" i="8"/>
  <c r="I1299" i="8"/>
  <c r="I1401" i="8"/>
  <c r="I1568" i="8"/>
  <c r="I325" i="8"/>
  <c r="I455" i="8"/>
  <c r="I573" i="8"/>
  <c r="I720" i="8"/>
  <c r="I892" i="8"/>
  <c r="I1124" i="8"/>
  <c r="I1271" i="8"/>
  <c r="I1347" i="8"/>
  <c r="I1487" i="8"/>
  <c r="I241" i="8"/>
  <c r="I396" i="8"/>
  <c r="I609" i="8"/>
  <c r="I616" i="8"/>
  <c r="I684" i="8"/>
  <c r="I768" i="8"/>
  <c r="I770" i="8"/>
  <c r="I969" i="8"/>
  <c r="I1235" i="8"/>
  <c r="I1286" i="8"/>
  <c r="I14" i="8"/>
  <c r="I128" i="8"/>
  <c r="I138" i="8"/>
  <c r="I213" i="8"/>
  <c r="I397" i="8"/>
  <c r="I401" i="8"/>
  <c r="I883" i="8"/>
  <c r="I1108" i="8"/>
  <c r="I1411" i="8"/>
  <c r="I25" i="8"/>
  <c r="I230" i="8"/>
  <c r="I259" i="8"/>
  <c r="I882" i="8"/>
  <c r="I985" i="8"/>
  <c r="I1226" i="8"/>
  <c r="I1362" i="8"/>
  <c r="I1503" i="8"/>
  <c r="I1554" i="8"/>
  <c r="I1639" i="8"/>
  <c r="I1100" i="8"/>
  <c r="I50" i="8"/>
  <c r="I1367" i="8"/>
  <c r="I1370" i="8"/>
  <c r="I322" i="8"/>
  <c r="I1117" i="8"/>
  <c r="I339" i="8"/>
  <c r="I1221" i="8"/>
  <c r="I594" i="8"/>
  <c r="I171" i="8"/>
  <c r="I1570" i="8"/>
  <c r="I817" i="8"/>
  <c r="I421" i="8"/>
  <c r="I1369" i="8"/>
  <c r="I277" i="8"/>
  <c r="I1513" i="8"/>
  <c r="I885" i="8"/>
  <c r="I126" i="8"/>
  <c r="I819" i="8"/>
  <c r="I613" i="8"/>
  <c r="I1049" i="8"/>
  <c r="I420" i="8"/>
  <c r="I1256" i="8"/>
  <c r="I498" i="8"/>
  <c r="I1331" i="8"/>
  <c r="I971" i="8"/>
  <c r="I1267" i="8"/>
  <c r="I469" i="8"/>
  <c r="I553" i="8"/>
  <c r="I1445" i="8"/>
  <c r="I1488" i="8"/>
  <c r="I218" i="8"/>
  <c r="I279" i="8"/>
  <c r="I712" i="8"/>
  <c r="I1163" i="8"/>
  <c r="I694" i="8"/>
  <c r="I864" i="8"/>
  <c r="I968" i="8"/>
  <c r="I1514" i="8"/>
  <c r="I9" i="8"/>
  <c r="I954" i="8"/>
  <c r="I1196" i="8"/>
  <c r="I1279" i="8"/>
  <c r="I1535" i="8"/>
  <c r="I1230" i="8"/>
  <c r="I1624" i="8"/>
  <c r="I760" i="8"/>
  <c r="I564" i="8"/>
  <c r="I136" i="8"/>
  <c r="I417" i="8"/>
  <c r="I522" i="8"/>
  <c r="I1223" i="8"/>
  <c r="I1295" i="8"/>
  <c r="I350" i="8"/>
  <c r="I512" i="8"/>
  <c r="I702" i="8"/>
  <c r="I1300" i="8"/>
  <c r="I1348" i="8"/>
  <c r="I1423" i="8"/>
  <c r="I185" i="8"/>
  <c r="I254" i="8"/>
  <c r="I504" i="8"/>
  <c r="I1046" i="8"/>
  <c r="I1373" i="8"/>
  <c r="I1588" i="8"/>
  <c r="I26" i="8"/>
  <c r="I1036" i="8"/>
  <c r="I873" i="8"/>
  <c r="I1280" i="8"/>
  <c r="I353" i="8"/>
  <c r="I911" i="8"/>
  <c r="I1019" i="8"/>
  <c r="I1064" i="8"/>
  <c r="I494" i="8"/>
  <c r="I928" i="8"/>
  <c r="I967" i="8"/>
  <c r="I104" i="8"/>
  <c r="I1298" i="8"/>
  <c r="I266" i="8"/>
  <c r="I501" i="8"/>
  <c r="I877" i="8"/>
  <c r="I1029" i="8"/>
  <c r="I497" i="8"/>
  <c r="I211" i="8"/>
  <c r="I486" i="8"/>
  <c r="I1047" i="8"/>
  <c r="I1249" i="8"/>
  <c r="I1020" i="8"/>
  <c r="I749" i="8"/>
  <c r="I1485" i="8"/>
  <c r="I415" i="8"/>
  <c r="I196" i="8"/>
  <c r="I246" i="8"/>
  <c r="I80" i="8"/>
  <c r="I640" i="8"/>
  <c r="I1248" i="8"/>
  <c r="I217" i="8"/>
  <c r="I407" i="8"/>
  <c r="I122" i="8"/>
  <c r="I946" i="8"/>
  <c r="I981" i="8"/>
  <c r="I1372" i="8"/>
  <c r="I355" i="8"/>
  <c r="I1474" i="8"/>
  <c r="I1284" i="8"/>
  <c r="I600" i="8"/>
  <c r="I644" i="8"/>
  <c r="I1202" i="8"/>
  <c r="I495" i="8"/>
  <c r="I1466" i="8"/>
  <c r="I1410" i="8"/>
  <c r="I1269" i="8"/>
  <c r="I895" i="8"/>
  <c r="I1072" i="8"/>
  <c r="I1168" i="8"/>
  <c r="I1556" i="8"/>
  <c r="I163" i="8"/>
  <c r="I986" i="8"/>
  <c r="I157" i="8"/>
  <c r="I1211" i="8"/>
  <c r="I1245" i="8"/>
  <c r="I1146" i="8"/>
  <c r="I1519" i="8"/>
  <c r="I1409" i="8"/>
  <c r="I791" i="8"/>
  <c r="I1031" i="8"/>
  <c r="I1533" i="8"/>
  <c r="I1523" i="8"/>
  <c r="I1384" i="8"/>
  <c r="I1275" i="8"/>
  <c r="I405" i="8"/>
  <c r="I1187" i="8"/>
  <c r="I19" i="8"/>
  <c r="I1569" i="8"/>
  <c r="I258" i="8"/>
  <c r="I100" i="8"/>
  <c r="I1555" i="8"/>
  <c r="I151" i="8"/>
  <c r="I729" i="8"/>
  <c r="I1529" i="8"/>
  <c r="I784" i="8"/>
  <c r="I1178" i="8"/>
  <c r="I673" i="8"/>
  <c r="I1524" i="8"/>
  <c r="I923" i="8"/>
  <c r="I1572" i="8"/>
  <c r="I1066" i="8"/>
  <c r="I117" i="8"/>
  <c r="I1276" i="8"/>
  <c r="I314" i="8"/>
  <c r="I403" i="8"/>
  <c r="I939" i="8"/>
  <c r="I1517" i="8"/>
  <c r="I468" i="8"/>
  <c r="I829" i="8"/>
  <c r="I388" i="8"/>
  <c r="I1024" i="8"/>
  <c r="I359" i="8"/>
  <c r="I788" i="8"/>
  <c r="I509" i="8"/>
  <c r="I31" i="8"/>
  <c r="I545" i="8"/>
  <c r="I675" i="8"/>
  <c r="I1167" i="8"/>
  <c r="I507" i="8"/>
  <c r="I200" i="8"/>
  <c r="I1473" i="8"/>
  <c r="I1155" i="8"/>
  <c r="I1350" i="8"/>
  <c r="I83" i="8"/>
  <c r="I1615" i="8"/>
  <c r="I1600" i="8"/>
  <c r="I1491" i="8"/>
  <c r="I1150" i="8"/>
  <c r="I293" i="8"/>
  <c r="I140" i="8"/>
  <c r="I265" i="8"/>
  <c r="I1083" i="8"/>
  <c r="I1589" i="8"/>
  <c r="I783" i="8"/>
  <c r="I1405" i="8"/>
  <c r="I1536" i="8"/>
  <c r="I891" i="8"/>
  <c r="I1608" i="8"/>
  <c r="I828" i="8"/>
  <c r="I251" i="8"/>
  <c r="I852" i="8"/>
  <c r="I299" i="8"/>
  <c r="I574" i="8"/>
  <c r="I1191" i="8"/>
  <c r="I459" i="8"/>
  <c r="I17" i="8"/>
  <c r="I481" i="8"/>
  <c r="I1345" i="8"/>
  <c r="I601" i="8"/>
  <c r="I438" i="8"/>
  <c r="I1160" i="8"/>
  <c r="I77" i="8"/>
  <c r="I678" i="8"/>
  <c r="I682" i="8"/>
  <c r="I229" i="8"/>
  <c r="I1630" i="8"/>
  <c r="I1197" i="8"/>
  <c r="I667" i="8"/>
  <c r="I1138" i="8"/>
  <c r="I393" i="8"/>
  <c r="I242" i="8"/>
  <c r="I64" i="8"/>
  <c r="I245" i="8"/>
  <c r="I597" i="8"/>
  <c r="I1434" i="8"/>
  <c r="I51" i="8"/>
  <c r="I240" i="8"/>
  <c r="I1550" i="8"/>
  <c r="I168" i="8"/>
  <c r="I1142" i="8"/>
  <c r="I514" i="8"/>
  <c r="I250" i="8"/>
  <c r="I746" i="8"/>
  <c r="I395" i="8"/>
  <c r="I596" i="8"/>
  <c r="I1636" i="8"/>
  <c r="I1458" i="8"/>
  <c r="I1075" i="8"/>
  <c r="I308" i="8"/>
  <c r="I533" i="8"/>
  <c r="I1291" i="8"/>
  <c r="I598" i="8"/>
  <c r="I1183" i="8"/>
  <c r="I1188" i="8"/>
  <c r="I303" i="8"/>
  <c r="I55" i="8"/>
  <c r="I807" i="8"/>
  <c r="I269" i="8"/>
  <c r="I1336" i="8"/>
  <c r="I386" i="8"/>
  <c r="I28" i="8"/>
  <c r="I389" i="8"/>
  <c r="I933" i="8"/>
  <c r="I208" i="8"/>
  <c r="I690" i="8"/>
  <c r="I101" i="8"/>
  <c r="I316" i="8"/>
  <c r="I476" i="8"/>
  <c r="I1579" i="8"/>
  <c r="I159" i="8"/>
  <c r="I102" i="8"/>
  <c r="I260" i="8"/>
  <c r="I1426" i="8"/>
  <c r="I1596" i="8"/>
  <c r="I1429" i="8"/>
  <c r="I963" i="8"/>
  <c r="I1025" i="8"/>
  <c r="I1174" i="8"/>
  <c r="I418" i="8"/>
  <c r="I944" i="8"/>
  <c r="I826" i="8"/>
  <c r="I1125" i="8"/>
  <c r="I1441" i="8"/>
  <c r="I685" i="8"/>
  <c r="I186" i="8"/>
  <c r="I1453" i="8"/>
  <c r="I1577" i="8"/>
  <c r="I59" i="8"/>
  <c r="I610" i="8"/>
  <c r="I1281" i="8"/>
  <c r="I204" i="8"/>
  <c r="I489" i="8"/>
  <c r="I141" i="8"/>
  <c r="I1318" i="8"/>
  <c r="I1052" i="8"/>
  <c r="I465" i="8"/>
  <c r="I692" i="8"/>
  <c r="I753" i="8"/>
  <c r="I816" i="8"/>
  <c r="I1436" i="8"/>
  <c r="I1449" i="8"/>
  <c r="I604" i="8"/>
  <c r="I951" i="8"/>
  <c r="I1074" i="8"/>
  <c r="I1571" i="8"/>
  <c r="I374" i="8"/>
  <c r="I358" i="8"/>
  <c r="I1143" i="8"/>
  <c r="I447" i="8"/>
  <c r="I121" i="8"/>
  <c r="I368" i="8"/>
  <c r="I871" i="8"/>
  <c r="I1493" i="8"/>
  <c r="I1257" i="8"/>
  <c r="I661" i="8"/>
  <c r="I1440" i="8"/>
  <c r="I406" i="8"/>
  <c r="I1335" i="8"/>
  <c r="I1343" i="8"/>
  <c r="I1153" i="8"/>
  <c r="I845" i="8"/>
  <c r="I927" i="8"/>
  <c r="I989" i="8"/>
  <c r="I99" i="8"/>
  <c r="I375" i="8"/>
  <c r="I10" i="8"/>
  <c r="I1134" i="8"/>
  <c r="I1247" i="8"/>
  <c r="I602" i="8"/>
  <c r="I652" i="8"/>
  <c r="I630" i="8"/>
  <c r="I342" i="8"/>
  <c r="I1243" i="8"/>
  <c r="I437" i="8"/>
  <c r="I638" i="8"/>
  <c r="I1492" i="8"/>
  <c r="I527" i="8"/>
  <c r="I24" i="8"/>
  <c r="I621" i="8"/>
  <c r="I1012" i="8"/>
  <c r="I1543" i="8"/>
  <c r="I247" i="8"/>
  <c r="I1053" i="8"/>
  <c r="I1444" i="8"/>
  <c r="I647" i="8"/>
  <c r="I1470" i="8"/>
  <c r="I1452" i="8"/>
  <c r="I340" i="8"/>
  <c r="I404" i="8"/>
  <c r="I1419" i="8"/>
  <c r="I197" i="8"/>
  <c r="I818" i="8"/>
  <c r="I897" i="8"/>
  <c r="I499" i="8"/>
  <c r="I1506" i="8"/>
  <c r="I1553" i="8"/>
  <c r="I1510" i="8"/>
  <c r="I1272" i="8"/>
  <c r="I127" i="8"/>
  <c r="I1598" i="8"/>
  <c r="I1618" i="8"/>
  <c r="I893" i="8"/>
  <c r="I1642" i="8"/>
  <c r="I36" i="8"/>
  <c r="I1055" i="8"/>
  <c r="I35" i="8"/>
  <c r="I1015" i="8"/>
  <c r="I738" i="8"/>
  <c r="I993" i="8"/>
  <c r="I1430" i="8"/>
  <c r="I1418" i="8"/>
  <c r="I179" i="8"/>
  <c r="I302" i="8"/>
  <c r="I1061" i="8"/>
  <c r="I1206" i="8"/>
  <c r="I114" i="8"/>
  <c r="I15" i="8"/>
  <c r="I1558" i="8"/>
  <c r="I238" i="8"/>
  <c r="I106" i="8"/>
  <c r="I433" i="8"/>
  <c r="I1402" i="8"/>
  <c r="I480" i="8"/>
  <c r="I1144" i="8"/>
  <c r="I1319" i="8"/>
  <c r="I1635" i="8"/>
  <c r="I1214" i="8"/>
  <c r="I482" i="8"/>
  <c r="I937" i="8"/>
  <c r="I1253" i="8"/>
  <c r="I87" i="8"/>
  <c r="I74" i="8"/>
  <c r="I1531" i="8"/>
  <c r="I1303" i="8"/>
  <c r="I158" i="8"/>
  <c r="I1511" i="8"/>
  <c r="I987" i="8"/>
  <c r="I719" i="8"/>
  <c r="I728" i="8"/>
  <c r="I46" i="8"/>
  <c r="I735" i="8"/>
  <c r="I965" i="8"/>
  <c r="I1351" i="8"/>
  <c r="I786" i="8"/>
  <c r="I351" i="8"/>
  <c r="I91" i="8"/>
  <c r="I588" i="8"/>
  <c r="I846" i="8"/>
  <c r="I1628" i="8"/>
  <c r="I908" i="8"/>
  <c r="I635" i="8"/>
  <c r="I1204" i="8"/>
  <c r="I1054" i="8"/>
  <c r="I147" i="8"/>
  <c r="I657" i="8"/>
  <c r="I1073" i="8"/>
  <c r="I537" i="8"/>
  <c r="I1070" i="8"/>
  <c r="I1393" i="8"/>
  <c r="I555" i="8"/>
  <c r="I1484" i="8"/>
  <c r="I29" i="8"/>
  <c r="I360" i="8"/>
  <c r="I679" i="8"/>
  <c r="I836" i="8"/>
  <c r="I636" i="8"/>
  <c r="I953" i="8"/>
  <c r="I311" i="8"/>
  <c r="I1468" i="8"/>
  <c r="I1005" i="8"/>
  <c r="I1158" i="8"/>
  <c r="I762" i="8"/>
  <c r="I92" i="8"/>
  <c r="I584" i="8"/>
  <c r="I926" i="8"/>
  <c r="I627" i="8"/>
  <c r="I1172" i="8"/>
  <c r="I125" i="8"/>
  <c r="I155" i="8"/>
  <c r="I730" i="8"/>
  <c r="I282" i="8"/>
  <c r="I1118" i="8"/>
  <c r="I641" i="8"/>
  <c r="I189" i="8"/>
  <c r="I173" i="8"/>
  <c r="I915" i="8"/>
  <c r="I655" i="8"/>
  <c r="I231" i="8"/>
  <c r="I1141" i="8"/>
  <c r="I646" i="8"/>
  <c r="I1380" i="8"/>
  <c r="I379" i="8"/>
  <c r="I1612" i="8"/>
  <c r="I745" i="8"/>
  <c r="I382" i="8"/>
  <c r="I264" i="8"/>
  <c r="I547" i="8"/>
  <c r="I1645" i="8"/>
  <c r="I1264" i="8"/>
  <c r="I633" i="8"/>
  <c r="I1105" i="8"/>
  <c r="I909" i="8"/>
  <c r="I1433" i="8"/>
  <c r="I639" i="8"/>
  <c r="I321" i="8"/>
  <c r="I1290" i="8"/>
  <c r="I1101" i="8"/>
  <c r="I22" i="8"/>
  <c r="I914" i="8"/>
  <c r="I868" i="8"/>
  <c r="I747" i="8"/>
  <c r="I1432" i="8"/>
  <c r="I42" i="8"/>
  <c r="I1126" i="8"/>
  <c r="I1173" i="8"/>
  <c r="I696" i="8"/>
  <c r="I1396" i="8"/>
  <c r="I1329" i="8"/>
  <c r="I228" i="8"/>
  <c r="I1374" i="8"/>
  <c r="I172" i="8"/>
  <c r="I43" i="8"/>
  <c r="I453" i="8"/>
  <c r="I974" i="8"/>
  <c r="I1507" i="8"/>
  <c r="I1632" i="8"/>
  <c r="I1486" i="8"/>
  <c r="I346" i="8"/>
  <c r="I1388" i="8"/>
  <c r="I782" i="8"/>
  <c r="I414" i="8"/>
  <c r="I759" i="8"/>
  <c r="I650" i="8"/>
  <c r="I543" i="8"/>
  <c r="I603" i="8"/>
  <c r="I1111" i="8"/>
  <c r="I1255" i="8"/>
  <c r="I888" i="8"/>
  <c r="I1038" i="8"/>
  <c r="I1115" i="8"/>
  <c r="I426" i="8"/>
  <c r="I1406" i="8"/>
  <c r="I1498" i="8"/>
  <c r="I837" i="8"/>
  <c r="I1228" i="8"/>
  <c r="I619" i="8"/>
  <c r="I725" i="8"/>
  <c r="I1018" i="8"/>
  <c r="I1394" i="8"/>
  <c r="I154" i="8"/>
  <c r="I855" i="8"/>
  <c r="I1599" i="8"/>
  <c r="I304" i="8"/>
  <c r="I149" i="8"/>
  <c r="I1225" i="8"/>
  <c r="I184" i="8"/>
  <c r="I402" i="8"/>
  <c r="I1643" i="8"/>
  <c r="I467" i="8"/>
  <c r="I748" i="8"/>
  <c r="I996" i="8"/>
  <c r="I1582" i="8"/>
  <c r="I1078" i="8"/>
  <c r="I1287" i="8"/>
  <c r="I976" i="8"/>
  <c r="I79" i="8"/>
  <c r="I130" i="8"/>
  <c r="I5" i="8"/>
  <c r="I462" i="8"/>
  <c r="I526" i="8"/>
  <c r="I991" i="8"/>
  <c r="I120" i="8"/>
  <c r="I329" i="8"/>
  <c r="I924" i="8"/>
  <c r="I1039" i="8"/>
  <c r="I1242" i="8"/>
  <c r="I1454" i="8"/>
  <c r="I164" i="8"/>
  <c r="I607" i="8"/>
  <c r="I1213" i="8"/>
  <c r="I920" i="8"/>
  <c r="I1200" i="8"/>
  <c r="I912" i="8"/>
  <c r="I568" i="8"/>
  <c r="I1051" i="8"/>
  <c r="I1080" i="8"/>
  <c r="I1310" i="8"/>
  <c r="I1014" i="8"/>
  <c r="I193" i="8"/>
  <c r="I487" i="8"/>
  <c r="I654" i="8"/>
  <c r="I1293" i="8"/>
  <c r="I1610" i="8"/>
  <c r="I1617" i="8"/>
  <c r="I1274" i="8"/>
  <c r="I1371" i="8"/>
  <c r="I472" i="8"/>
  <c r="I1647" i="8"/>
  <c r="I39" i="8"/>
  <c r="I343" i="8"/>
  <c r="I777" i="8"/>
  <c r="I1220" i="8"/>
  <c r="I1593" i="8"/>
  <c r="I715" i="8"/>
  <c r="I1461" i="8"/>
  <c r="I371" i="8"/>
  <c r="I508" i="8"/>
  <c r="I942" i="8"/>
  <c r="I97" i="8"/>
  <c r="I313" i="8"/>
  <c r="I995" i="8"/>
  <c r="I1244" i="8"/>
  <c r="I1611" i="8"/>
  <c r="I620" i="8"/>
  <c r="I1122" i="8"/>
  <c r="I1217" i="8"/>
  <c r="I984" i="8"/>
  <c r="I520" i="8"/>
  <c r="I1114" i="8"/>
  <c r="I1097" i="8"/>
  <c r="I274" i="8"/>
  <c r="I1169" i="8"/>
  <c r="I1212" i="8"/>
  <c r="I1288" i="8"/>
  <c r="I1302" i="8"/>
  <c r="I1203" i="8"/>
  <c r="I1464" i="8"/>
  <c r="I841" i="8"/>
  <c r="I1210" i="8"/>
  <c r="I572" i="8"/>
  <c r="I484" i="8"/>
  <c r="I1407" i="8"/>
  <c r="I202" i="8"/>
  <c r="I502" i="8"/>
  <c r="I917" i="8"/>
  <c r="I390" i="8"/>
  <c r="I1189" i="8"/>
  <c r="I1022" i="8"/>
  <c r="I1192" i="8"/>
  <c r="I152" i="8"/>
  <c r="I957" i="8"/>
  <c r="I1534" i="8"/>
  <c r="I653" i="8"/>
  <c r="I1273" i="8"/>
  <c r="I1603" i="8"/>
  <c r="I306" i="8"/>
  <c r="I1283" i="8"/>
  <c r="I45" i="8"/>
  <c r="I562" i="8"/>
  <c r="I116" i="8"/>
  <c r="I1086" i="8"/>
  <c r="I1455" i="8"/>
  <c r="I839" i="8"/>
  <c r="I1231" i="8"/>
  <c r="I23" i="8"/>
  <c r="I1323" i="8"/>
  <c r="I1102" i="8"/>
  <c r="I629" i="8"/>
  <c r="I589" i="8"/>
  <c r="I1413" i="8"/>
  <c r="I1021" i="8"/>
  <c r="I1353" i="8"/>
  <c r="I110" i="8"/>
  <c r="I12" i="8"/>
  <c r="I124" i="8"/>
  <c r="I714" i="8"/>
  <c r="I538" i="8"/>
  <c r="I273" i="8"/>
  <c r="I1548" i="8"/>
  <c r="I1522" i="8"/>
  <c r="I744" i="8"/>
  <c r="I244" i="8"/>
  <c r="I798" i="8"/>
  <c r="I1315" i="8"/>
  <c r="I289" i="8"/>
  <c r="I703" i="8"/>
  <c r="I1442" i="8"/>
  <c r="I662" i="8"/>
  <c r="I945" i="8"/>
  <c r="I1095" i="8"/>
  <c r="I585" i="8"/>
  <c r="I1435" i="8"/>
  <c r="I32" i="8"/>
  <c r="I2" i="8"/>
  <c r="I356" i="8"/>
  <c r="I554" i="8"/>
  <c r="I430" i="8"/>
  <c r="I1609" i="8"/>
  <c r="I49" i="8"/>
  <c r="I1623" i="8"/>
  <c r="I645" i="8"/>
  <c r="I718" i="8"/>
  <c r="I804" i="8"/>
  <c r="I1397" i="8"/>
  <c r="I1002" i="8"/>
  <c r="I581" i="8"/>
  <c r="I592" i="8"/>
  <c r="I680" i="8"/>
  <c r="I1539" i="8"/>
  <c r="I827" i="8"/>
  <c r="I1307" i="8"/>
  <c r="I84" i="8"/>
  <c r="I997" i="8"/>
  <c r="I901" i="8"/>
  <c r="I450" i="8"/>
  <c r="I8" i="8"/>
  <c r="I859" i="8"/>
  <c r="I224" i="8"/>
  <c r="I1041" i="8"/>
  <c r="I800" i="8"/>
  <c r="I758" i="8"/>
  <c r="I737" i="8"/>
  <c r="I135" i="8"/>
  <c r="I88" i="8"/>
  <c r="I580" i="8"/>
  <c r="I1058" i="8"/>
  <c r="I608" i="8"/>
  <c r="I982" i="8"/>
  <c r="I1631" i="8"/>
  <c r="I33" i="8"/>
  <c r="I1425" i="8"/>
  <c r="I742" i="8"/>
  <c r="I519" i="8"/>
  <c r="I37" i="8"/>
  <c r="I174" i="8"/>
  <c r="I750" i="8"/>
  <c r="I70" i="8"/>
  <c r="I1565" i="8"/>
  <c r="I165" i="8"/>
  <c r="I488" i="8"/>
  <c r="I1627" i="8"/>
  <c r="I700" i="8"/>
  <c r="I1033" i="8"/>
  <c r="I383" i="8"/>
  <c r="I557" i="8"/>
  <c r="I214" i="8"/>
  <c r="I820" i="8"/>
  <c r="I1382" i="8"/>
  <c r="I333" i="8"/>
  <c r="I794" i="8"/>
  <c r="I209" i="8"/>
  <c r="I1542" i="8"/>
  <c r="I323" i="8"/>
  <c r="I1034" i="8"/>
  <c r="I1324" i="8"/>
  <c r="I76" i="8"/>
  <c r="I1123" i="8"/>
  <c r="I1107" i="8"/>
  <c r="I1383" i="8"/>
  <c r="I1322" i="8"/>
  <c r="I1110" i="8"/>
  <c r="I1361" i="8"/>
  <c r="I999" i="8"/>
  <c r="I239" i="8"/>
  <c r="I156" i="8"/>
  <c r="I188" i="8"/>
  <c r="I328" i="8"/>
  <c r="I1151" i="8"/>
  <c r="I1251" i="8"/>
  <c r="I966" i="8"/>
  <c r="I201" i="8"/>
  <c r="I1087" i="8"/>
  <c r="I1546" i="8"/>
  <c r="I546" i="8"/>
  <c r="I540" i="8"/>
  <c r="I524" i="8"/>
  <c r="I1121" i="8"/>
  <c r="I1500" i="8"/>
  <c r="I822" i="8"/>
  <c r="I835" i="8"/>
  <c r="I1147" i="8"/>
  <c r="I1081" i="8"/>
  <c r="I475" i="8"/>
  <c r="I1106" i="8"/>
  <c r="I496" i="8"/>
  <c r="I262" i="8"/>
  <c r="I622" i="8"/>
  <c r="I881" i="8"/>
  <c r="I1120" i="8"/>
  <c r="I1333" i="8"/>
  <c r="I615" i="8"/>
  <c r="I689" i="8"/>
  <c r="I1395" i="8"/>
  <c r="I192" i="8"/>
  <c r="I988" i="8"/>
  <c r="I6" i="8"/>
  <c r="I1477" i="8"/>
  <c r="I1201" i="8"/>
  <c r="I1483" i="8"/>
  <c r="I872" i="8"/>
  <c r="I1166" i="8"/>
  <c r="I1199" i="8"/>
  <c r="I319" i="8"/>
  <c r="I1576" i="8"/>
  <c r="I1378" i="8"/>
  <c r="I983" i="8"/>
  <c r="I1103" i="8"/>
  <c r="I275" i="8"/>
  <c r="I327" i="8"/>
  <c r="I865" i="8"/>
  <c r="I143" i="8"/>
  <c r="I789" i="8"/>
  <c r="I761" i="8"/>
  <c r="I1003" i="8"/>
  <c r="I203" i="8"/>
  <c r="I1219" i="8"/>
  <c r="I221" i="8"/>
  <c r="I52" i="8"/>
  <c r="I857" i="8"/>
  <c r="I1069" i="8"/>
  <c r="I876" i="8"/>
  <c r="I797" i="8"/>
  <c r="I146" i="8"/>
  <c r="I1222" i="8"/>
  <c r="I1379" i="8"/>
  <c r="I1363" i="8"/>
  <c r="I1376" i="8"/>
  <c r="I257" i="8"/>
  <c r="I713" i="8"/>
  <c r="I477" i="8"/>
  <c r="I566" i="8"/>
  <c r="I1128" i="8"/>
  <c r="I73" i="8"/>
  <c r="I256" i="8"/>
  <c r="I363" i="8"/>
  <c r="I1179" i="8"/>
  <c r="I233" i="8"/>
  <c r="I13" i="8"/>
  <c r="I493" i="8"/>
  <c r="I123" i="8"/>
  <c r="I1509" i="8"/>
  <c r="I977" i="8"/>
  <c r="I732" i="8"/>
  <c r="I539" i="8"/>
  <c r="I1265" i="8"/>
  <c r="I133" i="8"/>
  <c r="I1360" i="8"/>
  <c r="I1119" i="8"/>
  <c r="I71" i="8"/>
  <c r="I1254" i="8"/>
  <c r="I483" i="8"/>
  <c r="I307" i="8"/>
  <c r="I949" i="8"/>
  <c r="I648" i="8"/>
  <c r="I1071" i="8"/>
  <c r="I63" i="8"/>
  <c r="I571" i="8"/>
  <c r="I1641" i="8"/>
  <c r="I856" i="8"/>
  <c r="I1341" i="8"/>
  <c r="I54" i="8"/>
  <c r="I766" i="8"/>
  <c r="I142" i="8"/>
  <c r="I921" i="8"/>
  <c r="I536" i="8"/>
  <c r="I903" i="8"/>
  <c r="I1216" i="8"/>
  <c r="I669" i="8"/>
  <c r="I53" i="8"/>
  <c r="I370" i="8"/>
  <c r="I1079" i="8"/>
  <c r="I1161" i="8"/>
  <c r="I634" i="8"/>
  <c r="I1607" i="8"/>
  <c r="I1557" i="8"/>
  <c r="I1104" i="8"/>
  <c r="I1496" i="8"/>
  <c r="I515" i="8"/>
  <c r="I112" i="8"/>
  <c r="I1236" i="8"/>
  <c r="I542" i="8"/>
  <c r="I599" i="8"/>
  <c r="I705" i="8"/>
  <c r="I1268" i="8"/>
  <c r="I1520" i="8"/>
  <c r="I1447" i="8"/>
  <c r="I425" i="8"/>
  <c r="I191" i="8"/>
  <c r="I674" i="8"/>
  <c r="I510" i="8"/>
  <c r="I950" i="8"/>
  <c r="I47" i="8"/>
  <c r="I935" i="8"/>
  <c r="I292" i="8"/>
  <c r="I1028" i="8"/>
  <c r="I1525" i="8"/>
  <c r="I840" i="8"/>
  <c r="I799" i="8"/>
  <c r="I1356" i="8"/>
  <c r="I1017" i="8"/>
  <c r="I399" i="8"/>
  <c r="I709" i="8"/>
  <c r="I11" i="8"/>
  <c r="I1562" i="8"/>
  <c r="I525" i="8"/>
  <c r="I1004" i="8"/>
  <c r="I309" i="8"/>
  <c r="I1338" i="8"/>
  <c r="I851" i="8"/>
  <c r="I1085" i="8"/>
  <c r="I177" i="8"/>
  <c r="I432" i="8"/>
  <c r="I708" i="8"/>
  <c r="I252" i="8"/>
  <c r="I338" i="8"/>
  <c r="I1023" i="8"/>
  <c r="I1450" i="8"/>
  <c r="I1428" i="8"/>
  <c r="I922" i="8"/>
  <c r="I1137" i="8"/>
  <c r="I813" i="8"/>
  <c r="I220" i="8"/>
  <c r="I1508" i="8"/>
  <c r="I605" i="8"/>
  <c r="I960" i="8"/>
  <c r="I1159" i="8"/>
  <c r="I1013" i="8"/>
  <c r="I367" i="8"/>
  <c r="I831" i="8"/>
  <c r="I61" i="8"/>
  <c r="I772" i="8"/>
  <c r="I1427" i="8"/>
  <c r="I723" i="8"/>
  <c r="I830" i="8"/>
  <c r="I1606" i="8"/>
  <c r="I1389" i="8"/>
  <c r="I444" i="8"/>
  <c r="I569" i="8"/>
  <c r="I1094" i="8"/>
  <c r="I755" i="8"/>
  <c r="I411" i="8"/>
  <c r="I1439" i="8"/>
  <c r="I757" i="8"/>
  <c r="I716" i="8"/>
  <c r="I225" i="8"/>
  <c r="I1292" i="8"/>
  <c r="I283" i="8"/>
  <c r="I1414" i="8"/>
  <c r="I1263" i="8"/>
  <c r="I775" i="8"/>
  <c r="I1334" i="8"/>
  <c r="I1385" i="8"/>
  <c r="I300" i="8"/>
  <c r="I30" i="8"/>
  <c r="I223" i="8"/>
  <c r="I1465" i="8"/>
  <c r="I1311" i="8"/>
  <c r="I331" i="8"/>
  <c r="I964" i="8"/>
  <c r="I1084" i="8"/>
  <c r="I529" i="8"/>
  <c r="I1620" i="8"/>
  <c r="I668" i="8"/>
  <c r="I1277" i="8"/>
  <c r="I1626" i="8"/>
  <c r="I105" i="8"/>
  <c r="I347" i="8"/>
  <c r="I642" i="8"/>
  <c r="I1467" i="8"/>
  <c r="I1601" i="8"/>
  <c r="I1258" i="8"/>
  <c r="I34" i="8"/>
  <c r="I452" i="8"/>
  <c r="I1239" i="8"/>
  <c r="I167" i="8"/>
  <c r="I1093" i="8"/>
  <c r="I570" i="8"/>
  <c r="I109" i="8"/>
  <c r="I611" i="8"/>
  <c r="I119" i="8"/>
  <c r="I1152" i="8"/>
  <c r="I1592" i="8"/>
  <c r="I534" i="8"/>
  <c r="I132" i="8"/>
  <c r="I1567" i="8"/>
  <c r="I182" i="8"/>
  <c r="I558" i="8"/>
  <c r="I907" i="8"/>
  <c r="I385" i="8"/>
  <c r="I1346" i="8"/>
  <c r="I1309" i="8"/>
  <c r="I376" i="8"/>
  <c r="I848" i="8"/>
  <c r="I1313" i="8"/>
  <c r="I27" i="8"/>
  <c r="I780" i="8"/>
  <c r="I369" i="8"/>
  <c r="I683" i="8"/>
  <c r="I866" i="8"/>
  <c r="I958" i="8"/>
  <c r="I65" i="8"/>
  <c r="I1157" i="8"/>
  <c r="I1130" i="8"/>
  <c r="I583" i="8"/>
  <c r="I843" i="8"/>
  <c r="I491" i="8"/>
  <c r="I693" i="8"/>
  <c r="I1448" i="8"/>
  <c r="I1605" i="8"/>
  <c r="I1252" i="8"/>
  <c r="I590" i="8"/>
  <c r="I925" i="8"/>
  <c r="I1306" i="8"/>
  <c r="I337" i="8"/>
  <c r="I1050" i="8"/>
  <c r="I1344" i="8"/>
  <c r="I69" i="8"/>
  <c r="I671" i="8"/>
  <c r="I850" i="8"/>
  <c r="I898" i="8"/>
  <c r="I1357" i="8"/>
  <c r="I929" i="8"/>
  <c r="I470" i="8"/>
  <c r="I559" i="8"/>
  <c r="I577" i="8"/>
  <c r="I1304" i="8"/>
  <c r="I1532" i="8"/>
  <c r="I286" i="8"/>
  <c r="I1528" i="8"/>
  <c r="I812" i="8"/>
  <c r="I948" i="8"/>
  <c r="I1415" i="8"/>
  <c r="I215" i="8"/>
  <c r="I1515" i="8"/>
  <c r="I439" i="8"/>
  <c r="I1139" i="8"/>
  <c r="I326" i="8"/>
  <c r="I398" i="8"/>
  <c r="I315" i="8"/>
  <c r="I739" i="8"/>
  <c r="I72" i="8"/>
  <c r="I1008" i="8"/>
  <c r="I710" i="8"/>
  <c r="I1184" i="8"/>
  <c r="I458" i="8"/>
  <c r="I956" i="8"/>
  <c r="I649" i="8"/>
  <c r="I1182" i="8"/>
  <c r="I392" i="8"/>
  <c r="I625" i="8"/>
  <c r="I980" i="8"/>
  <c r="I665" i="8"/>
  <c r="I1062" i="8"/>
  <c r="I1581" i="8"/>
  <c r="I513" i="8"/>
  <c r="I284" i="8"/>
  <c r="I1000" i="8"/>
  <c r="I734" i="8"/>
  <c r="I889" i="8"/>
  <c r="I781" i="8"/>
  <c r="I880" i="8"/>
  <c r="I579" i="8"/>
  <c r="I1328" i="8"/>
  <c r="I1198" i="8"/>
  <c r="I175" i="8"/>
  <c r="I1171" i="8"/>
  <c r="I1478" i="8"/>
  <c r="I1186" i="8"/>
  <c r="I1475" i="8"/>
  <c r="I44" i="8"/>
  <c r="I624" i="8"/>
  <c r="I1037" i="8"/>
  <c r="I38" i="8"/>
  <c r="I1113" i="8"/>
  <c r="I1246" i="8"/>
  <c r="I194" i="8"/>
  <c r="I1564" i="8"/>
  <c r="I129" i="8"/>
  <c r="I586" i="8"/>
  <c r="I98" i="8"/>
  <c r="I544" i="8"/>
  <c r="I145" i="8"/>
  <c r="I884" i="8"/>
  <c r="I587" i="8"/>
  <c r="I1016" i="8"/>
  <c r="I1399" i="8"/>
  <c r="I1337" i="8"/>
  <c r="I1390" i="8"/>
  <c r="I614" i="8"/>
  <c r="I1035" i="8"/>
  <c r="I1232" i="8"/>
  <c r="I1190" i="8"/>
  <c r="I410" i="8"/>
  <c r="I1136" i="8"/>
  <c r="I556" i="8"/>
  <c r="I464" i="8"/>
  <c r="I1043" i="8"/>
  <c r="I1006" i="8"/>
  <c r="I1215" i="8"/>
  <c r="I721" i="8"/>
  <c r="I623" i="8"/>
  <c r="I743" i="8"/>
  <c r="I1312" i="8"/>
  <c r="I763" i="8"/>
  <c r="I237" i="8"/>
  <c r="I643" i="8"/>
  <c r="I1563" i="8"/>
  <c r="I148" i="8"/>
  <c r="I664" i="8"/>
  <c r="I290" i="8"/>
  <c r="I1585" i="8"/>
  <c r="I1320" i="8"/>
  <c r="I366" i="8"/>
  <c r="I478" i="8"/>
  <c r="I364" i="8"/>
  <c r="I409" i="8"/>
  <c r="I814" i="8"/>
  <c r="I778" i="8"/>
  <c r="I113" i="8"/>
  <c r="I659" i="8"/>
  <c r="I1077" i="8"/>
  <c r="I975" i="8"/>
  <c r="I297" i="8"/>
  <c r="I516" i="8"/>
  <c r="I20" i="8"/>
  <c r="I1549" i="8"/>
  <c r="I1561" i="8"/>
  <c r="I227" i="8"/>
  <c r="I429" i="8"/>
  <c r="I1321" i="8"/>
  <c r="I695" i="8"/>
  <c r="I1112" i="8"/>
  <c r="I651" i="8"/>
  <c r="I1044" i="8"/>
  <c r="I1154" i="8"/>
  <c r="I1032" i="8"/>
  <c r="I1059" i="8"/>
  <c r="I790" i="8"/>
  <c r="I849" i="8"/>
  <c r="I834" i="8"/>
  <c r="I1366" i="8"/>
  <c r="I591" i="8"/>
  <c r="I1180" i="8"/>
  <c r="I686" i="8"/>
  <c r="I423" i="8"/>
  <c r="I115" i="8"/>
  <c r="I1527" i="8"/>
  <c r="I1392" i="8"/>
  <c r="I1597" i="8"/>
  <c r="I95" i="8"/>
  <c r="I821" i="8"/>
  <c r="I628" i="8"/>
  <c r="I1224" i="8"/>
  <c r="I1164" i="8"/>
  <c r="I428" i="8"/>
  <c r="I1560" i="8"/>
  <c r="I990" i="8"/>
  <c r="I378" i="8"/>
  <c r="I863" i="8"/>
  <c r="I134" i="8"/>
  <c r="I1327" i="8"/>
  <c r="I595" i="8"/>
  <c r="I1207" i="8"/>
  <c r="I842" i="8"/>
  <c r="I731" i="8"/>
  <c r="I1314" i="8"/>
  <c r="I1633" i="8"/>
  <c r="I1625" i="8"/>
  <c r="I785" i="8"/>
  <c r="I1578" i="8"/>
  <c r="I1613" i="8"/>
  <c r="I1227" i="8"/>
  <c r="I626" i="8"/>
  <c r="I1237" i="8"/>
  <c r="I457" i="8"/>
  <c r="I833" i="8"/>
  <c r="I1480" i="8"/>
  <c r="I578" i="8"/>
  <c r="I1368" i="8"/>
  <c r="I548" i="8"/>
  <c r="I776" i="8"/>
  <c r="I268" i="8"/>
  <c r="I1587" i="8"/>
  <c r="I847" i="8"/>
  <c r="I206" i="8"/>
  <c r="I86" i="8"/>
  <c r="I887" i="8"/>
  <c r="I1559" i="8"/>
  <c r="I441" i="8"/>
  <c r="I1646" i="8"/>
  <c r="I741" i="8"/>
  <c r="I324" i="8"/>
  <c r="I449" i="8"/>
  <c r="I1209" i="8"/>
  <c r="I93" i="8"/>
  <c r="I40" i="8"/>
  <c r="I955" i="8"/>
  <c r="I1181" i="8"/>
  <c r="I1011" i="8"/>
  <c r="I575" i="8"/>
  <c r="I387" i="8"/>
  <c r="I1240" i="8"/>
  <c r="I413" i="8"/>
  <c r="I549" i="8"/>
  <c r="I687" i="8"/>
  <c r="I1234" i="8"/>
  <c r="I1463" i="8"/>
  <c r="I567" i="8"/>
  <c r="I67" i="8"/>
  <c r="I75" i="8"/>
  <c r="I236" i="8"/>
  <c r="I697" i="8"/>
  <c r="I858" i="8"/>
  <c r="I317" i="8"/>
  <c r="I474" i="8"/>
  <c r="I66" i="8"/>
  <c r="I736" i="8"/>
  <c r="I48" i="8"/>
  <c r="I320" i="8"/>
  <c r="I137" i="8"/>
  <c r="I936" i="8"/>
  <c r="I1537" i="8"/>
  <c r="I1375" i="8"/>
  <c r="I1637" i="8"/>
  <c r="I460" i="8"/>
  <c r="I56" i="8"/>
  <c r="I1133" i="8"/>
  <c r="I1502" i="8"/>
  <c r="I285" i="8"/>
  <c r="I874" i="8"/>
  <c r="I427" i="8"/>
  <c r="I1278" i="8"/>
  <c r="I394" i="8"/>
  <c r="I278" i="8"/>
  <c r="I947" i="8"/>
  <c r="I352" i="8"/>
  <c r="I291" i="8"/>
  <c r="I1332" i="8"/>
  <c r="I1297" i="8"/>
  <c r="I1088" i="8"/>
  <c r="I1575" i="8"/>
  <c r="I348" i="8"/>
  <c r="I853" i="8"/>
  <c r="I357" i="8"/>
  <c r="I18" i="8"/>
  <c r="I232" i="8"/>
  <c r="I288" i="8"/>
  <c r="I336" i="8"/>
  <c r="I1431" i="8"/>
  <c r="I952" i="8"/>
  <c r="I931" i="8"/>
  <c r="I1156" i="8"/>
  <c r="I886" i="8"/>
  <c r="I1573" i="8"/>
  <c r="I1162" i="8"/>
  <c r="I361" i="8"/>
  <c r="I1289" i="8"/>
  <c r="I445" i="8"/>
  <c r="I722" i="8"/>
  <c r="I1316" i="8"/>
  <c r="I706" i="8"/>
  <c r="I793" i="8"/>
  <c r="I263" i="8"/>
  <c r="I305" i="8"/>
  <c r="I890" i="8"/>
  <c r="I1504" i="8"/>
  <c r="I1145" i="8"/>
  <c r="I1622" i="8"/>
  <c r="I809" i="8"/>
  <c r="I234" i="8"/>
  <c r="I773" i="8"/>
  <c r="I1518" i="8"/>
  <c r="I506" i="8"/>
  <c r="I751" i="8"/>
  <c r="I972" i="8"/>
  <c r="I1476" i="8"/>
  <c r="I58" i="8"/>
  <c r="I869" i="8"/>
  <c r="I107" i="8"/>
  <c r="I815" i="8"/>
  <c r="I4" i="8"/>
  <c r="I490" i="8"/>
  <c r="I373" i="8"/>
  <c r="I187" i="8"/>
  <c r="I94" i="8"/>
  <c r="I1472" i="8"/>
  <c r="I62" i="8"/>
  <c r="I1490" i="8"/>
  <c r="I1149" i="8"/>
  <c r="I672" i="8"/>
  <c r="I176" i="8"/>
  <c r="I1446" i="8"/>
  <c r="I1099" i="8"/>
  <c r="I1497" i="8"/>
  <c r="I57" i="8"/>
  <c r="I632" i="8"/>
  <c r="I576" i="8"/>
  <c r="I419" i="8"/>
  <c r="I463" i="8"/>
  <c r="I1604" i="8"/>
  <c r="I940" i="8"/>
  <c r="I1614" i="8"/>
  <c r="I532" i="8"/>
  <c r="I1365" i="8"/>
  <c r="I1451" i="8"/>
  <c r="I1296" i="8"/>
  <c r="I930" i="8"/>
  <c r="I530" i="8"/>
  <c r="I941" i="8"/>
  <c r="I1387" i="8"/>
  <c r="I792" i="8"/>
  <c r="I1526" i="8"/>
  <c r="I1175" i="8"/>
  <c r="I330" i="8"/>
  <c r="I160" i="8"/>
  <c r="I1339" i="8"/>
  <c r="I199" i="8"/>
  <c r="I699" i="8"/>
  <c r="I505" i="8"/>
  <c r="I261" i="8"/>
  <c r="I41" i="8"/>
  <c r="I1009" i="8"/>
  <c r="I21" i="8"/>
  <c r="I1512" i="8"/>
  <c r="I111" i="8"/>
  <c r="I243" i="8"/>
  <c r="I1482" i="8"/>
  <c r="I1541" i="8"/>
  <c r="I861" i="8"/>
  <c r="I1266" i="8"/>
  <c r="I335" i="8"/>
  <c r="I1438" i="8"/>
  <c r="I1494" i="8"/>
  <c r="I473" i="8"/>
  <c r="I779" i="8"/>
  <c r="I1330" i="8"/>
  <c r="I443" i="8"/>
  <c r="I170" i="8"/>
  <c r="I1060" i="8"/>
  <c r="I1096" i="8"/>
  <c r="I1400" i="8"/>
  <c r="I440" i="8"/>
  <c r="I637" i="8"/>
  <c r="I918" i="8"/>
  <c r="I844" i="8"/>
  <c r="I60" i="8"/>
  <c r="I902" i="8"/>
  <c r="I1057" i="8"/>
  <c r="I535" i="8"/>
  <c r="I1566" i="8"/>
  <c r="I1538" i="8"/>
  <c r="I1590" i="8"/>
  <c r="I1270" i="8"/>
  <c r="I1092" i="8"/>
  <c r="I492" i="8"/>
  <c r="I1325" i="8"/>
  <c r="I1457" i="8"/>
  <c r="I1481" i="8"/>
  <c r="I416" i="8"/>
  <c r="I1109" i="8"/>
  <c r="I198" i="8"/>
  <c r="I1552" i="8"/>
  <c r="I1148" i="8"/>
  <c r="I1260" i="8"/>
  <c r="I726" i="8"/>
  <c r="I860" i="8"/>
  <c r="I531" i="8"/>
  <c r="N1166" i="8"/>
  <c r="N1120" i="8"/>
  <c r="N1333" i="8"/>
  <c r="N1103" i="8"/>
  <c r="N615" i="8"/>
  <c r="N689" i="8"/>
  <c r="N1395" i="8"/>
  <c r="N192" i="8"/>
  <c r="N988" i="8"/>
  <c r="N6" i="8"/>
  <c r="N1199" i="8"/>
  <c r="N143" i="8"/>
  <c r="N1378" i="8"/>
  <c r="N876" i="8"/>
  <c r="N1447" i="8"/>
  <c r="N425" i="8"/>
  <c r="N814" i="8"/>
  <c r="N778" i="8"/>
  <c r="N706" i="8"/>
  <c r="N793" i="8"/>
  <c r="N263" i="8"/>
  <c r="N305" i="8"/>
  <c r="N1011" i="8"/>
  <c r="N191" i="8"/>
  <c r="N674" i="8"/>
  <c r="N510" i="8"/>
  <c r="N113" i="8"/>
  <c r="N890" i="8"/>
  <c r="N950" i="8"/>
  <c r="N47" i="8"/>
  <c r="N659" i="8"/>
  <c r="N1077" i="8"/>
  <c r="N1504" i="8"/>
  <c r="N1145" i="8"/>
  <c r="N1622" i="8"/>
  <c r="N809" i="8"/>
  <c r="N1303" i="8"/>
  <c r="N1201" i="8"/>
  <c r="N935" i="8"/>
  <c r="N292" i="8"/>
  <c r="N1028" i="8"/>
  <c r="N975" i="8"/>
  <c r="N268" i="8"/>
  <c r="N234" i="8"/>
  <c r="N773" i="8"/>
  <c r="N1646" i="8"/>
  <c r="N983" i="8"/>
  <c r="N1525" i="8"/>
  <c r="N297" i="8"/>
  <c r="N1518" i="8"/>
  <c r="N506" i="8"/>
  <c r="N158" i="8"/>
  <c r="N840" i="8"/>
  <c r="N516" i="8"/>
  <c r="N20" i="8"/>
  <c r="N1549" i="8"/>
  <c r="N751" i="8"/>
  <c r="N972" i="8"/>
  <c r="N1476" i="8"/>
  <c r="N58" i="8"/>
  <c r="N799" i="8"/>
  <c r="N1561" i="8"/>
  <c r="N227" i="8"/>
  <c r="N869" i="8"/>
  <c r="N107" i="8"/>
  <c r="N815" i="8"/>
  <c r="N4" i="8"/>
  <c r="N429" i="8"/>
  <c r="N490" i="8"/>
  <c r="N373" i="8"/>
  <c r="N187" i="8"/>
  <c r="N94" i="8"/>
  <c r="N741" i="8"/>
  <c r="N1321" i="8"/>
  <c r="N1472" i="8"/>
  <c r="N62" i="8"/>
  <c r="N1490" i="8"/>
  <c r="N1149" i="8"/>
  <c r="N324" i="8"/>
  <c r="N1356" i="8"/>
  <c r="N695" i="8"/>
  <c r="N1112" i="8"/>
  <c r="N672" i="8"/>
  <c r="N575" i="8"/>
  <c r="N1106" i="8"/>
  <c r="N1017" i="8"/>
  <c r="N964" i="8"/>
  <c r="N1475" i="8"/>
  <c r="N651" i="8"/>
  <c r="N1044" i="8"/>
  <c r="N1154" i="8"/>
  <c r="N1032" i="8"/>
  <c r="N176" i="8"/>
  <c r="N1446" i="8"/>
  <c r="N1099" i="8"/>
  <c r="N1497" i="8"/>
  <c r="N496" i="8"/>
  <c r="N399" i="8"/>
  <c r="N709" i="8"/>
  <c r="N11" i="8"/>
  <c r="N1059" i="8"/>
  <c r="N790" i="8"/>
  <c r="N57" i="8"/>
  <c r="N632" i="8"/>
  <c r="N576" i="8"/>
  <c r="N419" i="8"/>
  <c r="N1562" i="8"/>
  <c r="N525" i="8"/>
  <c r="N1004" i="8"/>
  <c r="N849" i="8"/>
  <c r="N834" i="8"/>
  <c r="N1366" i="8"/>
  <c r="N463" i="8"/>
  <c r="N1604" i="8"/>
  <c r="N940" i="8"/>
  <c r="N1614" i="8"/>
  <c r="N309" i="8"/>
  <c r="N1338" i="8"/>
  <c r="N851" i="8"/>
  <c r="N1085" i="8"/>
  <c r="N591" i="8"/>
  <c r="N1180" i="8"/>
  <c r="N686" i="8"/>
  <c r="N578" i="8"/>
  <c r="N532" i="8"/>
  <c r="N1365" i="8"/>
  <c r="N1451" i="8"/>
  <c r="N1511" i="8"/>
  <c r="N177" i="8"/>
  <c r="N432" i="8"/>
  <c r="N708" i="8"/>
  <c r="N252" i="8"/>
  <c r="N338" i="8"/>
  <c r="N1023" i="8"/>
  <c r="N1450" i="8"/>
  <c r="N423" i="8"/>
  <c r="N115" i="8"/>
  <c r="N1296" i="8"/>
  <c r="N930" i="8"/>
  <c r="N530" i="8"/>
  <c r="N449" i="8"/>
  <c r="N262" i="8"/>
  <c r="N1428" i="8"/>
  <c r="N922" i="8"/>
  <c r="N1527" i="8"/>
  <c r="N941" i="8"/>
  <c r="N1387" i="8"/>
  <c r="N622" i="8"/>
  <c r="N1137" i="8"/>
  <c r="N1392" i="8"/>
  <c r="N1597" i="8"/>
  <c r="N95" i="8"/>
  <c r="N792" i="8"/>
  <c r="N1526" i="8"/>
  <c r="N1175" i="8"/>
  <c r="N813" i="8"/>
  <c r="N220" i="8"/>
  <c r="N1508" i="8"/>
  <c r="N821" i="8"/>
  <c r="N628" i="8"/>
  <c r="N330" i="8"/>
  <c r="N160" i="8"/>
  <c r="N1339" i="8"/>
  <c r="N203" i="8"/>
  <c r="N1376" i="8"/>
  <c r="N605" i="8"/>
  <c r="N960" i="8"/>
  <c r="N1224" i="8"/>
  <c r="N1164" i="8"/>
  <c r="N199" i="8"/>
  <c r="N699" i="8"/>
  <c r="N505" i="8"/>
  <c r="N387" i="8"/>
  <c r="N1159" i="8"/>
  <c r="N1013" i="8"/>
  <c r="N367" i="8"/>
  <c r="N428" i="8"/>
  <c r="N1560" i="8"/>
  <c r="N990" i="8"/>
  <c r="N261" i="8"/>
  <c r="N41" i="8"/>
  <c r="N1009" i="8"/>
  <c r="N21" i="8"/>
  <c r="N1483" i="8"/>
  <c r="N831" i="8"/>
  <c r="N61" i="8"/>
  <c r="N378" i="8"/>
  <c r="N863" i="8"/>
  <c r="N134" i="8"/>
  <c r="N1512" i="8"/>
  <c r="N111" i="8"/>
  <c r="N243" i="8"/>
  <c r="N1482" i="8"/>
  <c r="N1541" i="8"/>
  <c r="N1509" i="8"/>
  <c r="N772" i="8"/>
  <c r="N1427" i="8"/>
  <c r="N723" i="8"/>
  <c r="N1327" i="8"/>
  <c r="N861" i="8"/>
  <c r="N1266" i="8"/>
  <c r="N830" i="8"/>
  <c r="N1606" i="8"/>
  <c r="N1389" i="8"/>
  <c r="N595" i="8"/>
  <c r="N335" i="8"/>
  <c r="N1438" i="8"/>
  <c r="N872" i="8"/>
  <c r="N444" i="8"/>
  <c r="N569" i="8"/>
  <c r="N1207" i="8"/>
  <c r="N842" i="8"/>
  <c r="N1494" i="8"/>
  <c r="N473" i="8"/>
  <c r="N779" i="8"/>
  <c r="N1330" i="8"/>
  <c r="N1094" i="8"/>
  <c r="N731" i="8"/>
  <c r="N443" i="8"/>
  <c r="N170" i="8"/>
  <c r="N1060" i="8"/>
  <c r="N1096" i="8"/>
  <c r="N1400" i="8"/>
  <c r="N755" i="8"/>
  <c r="N411" i="8"/>
  <c r="N1314" i="8"/>
  <c r="N1633" i="8"/>
  <c r="N440" i="8"/>
  <c r="N637" i="8"/>
  <c r="N918" i="8"/>
  <c r="N844" i="8"/>
  <c r="N1209" i="8"/>
  <c r="N60" i="8"/>
  <c r="N881" i="8"/>
  <c r="N1439" i="8"/>
  <c r="N757" i="8"/>
  <c r="N716" i="8"/>
  <c r="N44" i="8"/>
  <c r="N1625" i="8"/>
  <c r="N785" i="8"/>
  <c r="N902" i="8"/>
  <c r="N93" i="8"/>
  <c r="N225" i="8"/>
  <c r="N1292" i="8"/>
  <c r="N283" i="8"/>
  <c r="N624" i="8"/>
  <c r="N1578" i="8"/>
  <c r="N1613" i="8"/>
  <c r="N1227" i="8"/>
  <c r="N1057" i="8"/>
  <c r="N535" i="8"/>
  <c r="N1566" i="8"/>
  <c r="N987" i="8"/>
  <c r="N626" i="8"/>
  <c r="N1538" i="8"/>
  <c r="N1590" i="8"/>
  <c r="N1270" i="8"/>
  <c r="N1092" i="8"/>
  <c r="N1414" i="8"/>
  <c r="N1263" i="8"/>
  <c r="N1237" i="8"/>
  <c r="N492" i="8"/>
  <c r="N775" i="8"/>
  <c r="N483" i="8"/>
  <c r="N457" i="8"/>
  <c r="N833" i="8"/>
  <c r="N1325" i="8"/>
  <c r="N1457" i="8"/>
  <c r="N1481" i="8"/>
  <c r="N327" i="8"/>
  <c r="N865" i="8"/>
  <c r="N1334" i="8"/>
  <c r="N1385" i="8"/>
  <c r="N300" i="8"/>
  <c r="N30" i="8"/>
  <c r="N1587" i="8"/>
  <c r="N847" i="8"/>
  <c r="N416" i="8"/>
  <c r="N1109" i="8"/>
  <c r="N198" i="8"/>
  <c r="N1552" i="8"/>
  <c r="N1148" i="8"/>
  <c r="N1260" i="8"/>
  <c r="N726" i="8"/>
  <c r="N860" i="8"/>
  <c r="N1645" i="8"/>
  <c r="N1264" i="8"/>
  <c r="N633" i="8"/>
  <c r="N1105" i="8"/>
  <c r="N909" i="8"/>
  <c r="N328" i="8"/>
  <c r="N1433" i="8"/>
  <c r="N1151" i="8"/>
  <c r="N639" i="8"/>
  <c r="N1251" i="8"/>
  <c r="N321" i="8"/>
  <c r="N966" i="8"/>
  <c r="N1290" i="8"/>
  <c r="N201" i="8"/>
  <c r="N1087" i="8"/>
  <c r="N323" i="8"/>
  <c r="N1118" i="8"/>
  <c r="N1101" i="8"/>
  <c r="N1546" i="8"/>
  <c r="N22" i="8"/>
  <c r="N1034" i="8"/>
  <c r="N914" i="8"/>
  <c r="N868" i="8"/>
  <c r="N546" i="8"/>
  <c r="N540" i="8"/>
  <c r="N524" i="8"/>
  <c r="N747" i="8"/>
  <c r="N1121" i="8"/>
  <c r="N1500" i="8"/>
  <c r="N1432" i="8"/>
  <c r="N42" i="8"/>
  <c r="N1126" i="8"/>
  <c r="N822" i="8"/>
  <c r="N1173" i="8"/>
  <c r="N696" i="8"/>
  <c r="N835" i="8"/>
  <c r="N1147" i="8"/>
  <c r="N1396" i="8"/>
  <c r="N1329" i="8"/>
  <c r="N228" i="8"/>
  <c r="N1374" i="8"/>
  <c r="N8" i="8"/>
  <c r="C8" i="8" s="1"/>
  <c r="E8" i="8" s="1"/>
  <c r="N178" i="8"/>
  <c r="N276" i="8"/>
  <c r="N448" i="8"/>
  <c r="C448" i="8" s="1"/>
  <c r="E448" i="8" s="1"/>
  <c r="N466" i="8"/>
  <c r="C466" i="8" s="1"/>
  <c r="E466" i="8" s="1"/>
  <c r="N617" i="8"/>
  <c r="N666" i="8"/>
  <c r="N802" i="8"/>
  <c r="N1250" i="8"/>
  <c r="N1501" i="8"/>
  <c r="N1595" i="8"/>
  <c r="C1595" i="8" s="1"/>
  <c r="E1595" i="8" s="1"/>
  <c r="N1602" i="8"/>
  <c r="N150" i="8"/>
  <c r="C150" i="8" s="1"/>
  <c r="E150" i="8" s="1"/>
  <c r="N205" i="8"/>
  <c r="N774" i="8"/>
  <c r="N894" i="8"/>
  <c r="N900" i="8"/>
  <c r="C900" i="8" s="1"/>
  <c r="E900" i="8" s="1"/>
  <c r="N938" i="8"/>
  <c r="N943" i="8"/>
  <c r="C943" i="8" s="1"/>
  <c r="E943" i="8" s="1"/>
  <c r="N1098" i="8"/>
  <c r="N1358" i="8"/>
  <c r="N1412" i="8"/>
  <c r="N78" i="8"/>
  <c r="N85" i="8"/>
  <c r="N281" i="8"/>
  <c r="C281" i="8" s="1"/>
  <c r="E281" i="8" s="1"/>
  <c r="N298" i="8"/>
  <c r="N456" i="8"/>
  <c r="N752" i="8"/>
  <c r="N1132" i="8"/>
  <c r="C1132" i="8" s="1"/>
  <c r="E1132" i="8" s="1"/>
  <c r="N1185" i="8"/>
  <c r="N1505" i="8"/>
  <c r="N1580" i="8"/>
  <c r="N1621" i="8"/>
  <c r="N1638" i="8"/>
  <c r="N471" i="8"/>
  <c r="N560" i="8"/>
  <c r="N656" i="8"/>
  <c r="C656" i="8" s="1"/>
  <c r="E656" i="8" s="1"/>
  <c r="N1001" i="8"/>
  <c r="N1170" i="8"/>
  <c r="N1308" i="8"/>
  <c r="N1424" i="8"/>
  <c r="N1456" i="8"/>
  <c r="N68" i="8"/>
  <c r="N131" i="8"/>
  <c r="N210" i="8"/>
  <c r="C210" i="8" s="1"/>
  <c r="E210" i="8" s="1"/>
  <c r="N235" i="8"/>
  <c r="N344" i="8"/>
  <c r="N372" i="8"/>
  <c r="N561" i="8"/>
  <c r="C561" i="8" s="1"/>
  <c r="E561" i="8" s="1"/>
  <c r="N677" i="8"/>
  <c r="N733" i="8"/>
  <c r="N1040" i="8"/>
  <c r="N1091" i="8"/>
  <c r="N1294" i="8"/>
  <c r="N1586" i="8"/>
  <c r="N139" i="8"/>
  <c r="C139" i="8" s="1"/>
  <c r="E139" i="8" s="1"/>
  <c r="N381" i="8"/>
  <c r="C381" i="8" s="1"/>
  <c r="E381" i="8" s="1"/>
  <c r="N442" i="8"/>
  <c r="N670" i="8"/>
  <c r="N806" i="8"/>
  <c r="N1229" i="8"/>
  <c r="N1259" i="8"/>
  <c r="N1355" i="8"/>
  <c r="N1377" i="8"/>
  <c r="N1421" i="8"/>
  <c r="N108" i="8"/>
  <c r="N161" i="8"/>
  <c r="N180" i="8"/>
  <c r="N249" i="8"/>
  <c r="C249" i="8" s="1"/>
  <c r="E249" i="8" s="1"/>
  <c r="N301" i="8"/>
  <c r="N312" i="8"/>
  <c r="N435" i="8"/>
  <c r="N838" i="8"/>
  <c r="C838" i="8" s="1"/>
  <c r="E838" i="8" s="1"/>
  <c r="N879" i="8"/>
  <c r="N1056" i="8"/>
  <c r="N1082" i="8"/>
  <c r="N1233" i="8"/>
  <c r="N1364" i="8"/>
  <c r="N1381" i="8"/>
  <c r="N90" i="8"/>
  <c r="N248" i="8"/>
  <c r="C248" i="8" s="1"/>
  <c r="E248" i="8" s="1"/>
  <c r="N271" i="8"/>
  <c r="N518" i="8"/>
  <c r="N531" i="8"/>
  <c r="N771" i="8"/>
  <c r="N1342" i="8"/>
  <c r="N1471" i="8"/>
  <c r="C1471" i="8" s="1"/>
  <c r="E1471" i="8" s="1"/>
  <c r="N1629" i="8"/>
  <c r="N222" i="8"/>
  <c r="C222" i="8" s="1"/>
  <c r="E222" i="8" s="1"/>
  <c r="N287" i="8"/>
  <c r="N384" i="8"/>
  <c r="N424" i="8"/>
  <c r="N801" i="8"/>
  <c r="N906" i="8"/>
  <c r="N998" i="8"/>
  <c r="N1007" i="8"/>
  <c r="N183" i="8"/>
  <c r="N461" i="8"/>
  <c r="N511" i="8"/>
  <c r="C511" i="8" s="1"/>
  <c r="E511" i="8" s="1"/>
  <c r="N552" i="8"/>
  <c r="C552" i="8" s="1"/>
  <c r="E552" i="8" s="1"/>
  <c r="N764" i="8"/>
  <c r="C764" i="8" s="1"/>
  <c r="E764" i="8" s="1"/>
  <c r="N854" i="8"/>
  <c r="N934" i="8"/>
  <c r="N1326" i="8"/>
  <c r="N1403" i="8"/>
  <c r="N1404" i="8"/>
  <c r="N1408" i="8"/>
  <c r="N1416" i="8"/>
  <c r="N1443" i="8"/>
  <c r="N1634" i="8"/>
  <c r="N270" i="8"/>
  <c r="N294" i="8"/>
  <c r="N451" i="8"/>
  <c r="N565" i="8"/>
  <c r="N582" i="8"/>
  <c r="N704" i="8"/>
  <c r="C704" i="8" s="1"/>
  <c r="E704" i="8" s="1"/>
  <c r="N711" i="8"/>
  <c r="N808" i="8"/>
  <c r="N962" i="8"/>
  <c r="N1090" i="8"/>
  <c r="N1177" i="8"/>
  <c r="N1521" i="8"/>
  <c r="N1545" i="8"/>
  <c r="N391" i="8"/>
  <c r="N434" i="8"/>
  <c r="C434" i="8" s="1"/>
  <c r="E434" i="8" s="1"/>
  <c r="N663" i="8"/>
  <c r="N717" i="8"/>
  <c r="N795" i="8"/>
  <c r="N979" i="8"/>
  <c r="N1301" i="8"/>
  <c r="N1305" i="8"/>
  <c r="N1547" i="8"/>
  <c r="N1616" i="8"/>
  <c r="N7" i="8"/>
  <c r="N195" i="8"/>
  <c r="N216" i="8"/>
  <c r="C216" i="8" s="1"/>
  <c r="E216" i="8" s="1"/>
  <c r="N253" i="8"/>
  <c r="C253" i="8" s="1"/>
  <c r="E253" i="8" s="1"/>
  <c r="N541" i="8"/>
  <c r="N551" i="8"/>
  <c r="C551" i="8" s="1"/>
  <c r="E551" i="8" s="1"/>
  <c r="N803" i="8"/>
  <c r="N805" i="8"/>
  <c r="C805" i="8" s="1"/>
  <c r="E805" i="8" s="1"/>
  <c r="N823" i="8"/>
  <c r="N825" i="8"/>
  <c r="N867" i="8"/>
  <c r="N1262" i="8"/>
  <c r="C1262" i="8" s="1"/>
  <c r="E1262" i="8" s="1"/>
  <c r="N1386" i="8"/>
  <c r="N1574" i="8"/>
  <c r="N255" i="8"/>
  <c r="N310" i="8"/>
  <c r="C310" i="8" s="1"/>
  <c r="E310" i="8" s="1"/>
  <c r="N341" i="8"/>
  <c r="N658" i="8"/>
  <c r="N787" i="8"/>
  <c r="N1042" i="8"/>
  <c r="C1042" i="8" s="1"/>
  <c r="E1042" i="8" s="1"/>
  <c r="N1067" i="8"/>
  <c r="N1193" i="8"/>
  <c r="N144" i="8"/>
  <c r="C144" i="8" s="1"/>
  <c r="E144" i="8" s="1"/>
  <c r="N226" i="8"/>
  <c r="C226" i="8" s="1"/>
  <c r="E226" i="8" s="1"/>
  <c r="N318" i="8"/>
  <c r="N436" i="8"/>
  <c r="N517" i="8"/>
  <c r="N523" i="8"/>
  <c r="N563" i="8"/>
  <c r="N1027" i="8"/>
  <c r="N1045" i="8"/>
  <c r="N1116" i="8"/>
  <c r="C1116" i="8" s="1"/>
  <c r="E1116" i="8" s="1"/>
  <c r="N1530" i="8"/>
  <c r="N103" i="8"/>
  <c r="C103" i="8" s="1"/>
  <c r="E103" i="8" s="1"/>
  <c r="N267" i="8"/>
  <c r="N408" i="8"/>
  <c r="C408" i="8" s="1"/>
  <c r="E408" i="8" s="1"/>
  <c r="N446" i="8"/>
  <c r="N606" i="8"/>
  <c r="N618" i="8"/>
  <c r="N724" i="8"/>
  <c r="C724" i="8" s="1"/>
  <c r="E724" i="8" s="1"/>
  <c r="N740" i="8"/>
  <c r="N1068" i="8"/>
  <c r="N1462" i="8"/>
  <c r="N1489" i="8"/>
  <c r="N166" i="8"/>
  <c r="N295" i="8"/>
  <c r="N500" i="8"/>
  <c r="N631" i="8"/>
  <c r="N660" i="8"/>
  <c r="N765" i="8"/>
  <c r="N904" i="8"/>
  <c r="N994" i="8"/>
  <c r="C994" i="8" s="1"/>
  <c r="E994" i="8" s="1"/>
  <c r="N1176" i="8"/>
  <c r="N1218" i="8"/>
  <c r="N1544" i="8"/>
  <c r="N212" i="8"/>
  <c r="C212" i="8" s="1"/>
  <c r="E212" i="8" s="1"/>
  <c r="N521" i="8"/>
  <c r="N593" i="8"/>
  <c r="N698" i="8"/>
  <c r="N811" i="8"/>
  <c r="N824" i="8"/>
  <c r="N896" i="8"/>
  <c r="N905" i="8"/>
  <c r="N973" i="8"/>
  <c r="N1048" i="8"/>
  <c r="N1089" i="8"/>
  <c r="N1140" i="8"/>
  <c r="C1140" i="8" s="1"/>
  <c r="E1140" i="8" s="1"/>
  <c r="N3" i="8"/>
  <c r="N162" i="8"/>
  <c r="N332" i="8"/>
  <c r="N345" i="8"/>
  <c r="N701" i="8"/>
  <c r="C701" i="8" s="1"/>
  <c r="E701" i="8" s="1"/>
  <c r="N727" i="8"/>
  <c r="N810" i="8"/>
  <c r="N832" i="8"/>
  <c r="C832" i="8" s="1"/>
  <c r="E832" i="8" s="1"/>
  <c r="N916" i="8"/>
  <c r="C916" i="8" s="1"/>
  <c r="E916" i="8" s="1"/>
  <c r="N1026" i="8"/>
  <c r="N1135" i="8"/>
  <c r="C1135" i="8" s="1"/>
  <c r="E1135" i="8" s="1"/>
  <c r="N1398" i="8"/>
  <c r="N1437" i="8"/>
  <c r="N1460" i="8"/>
  <c r="N1594" i="8"/>
  <c r="N1619" i="8"/>
  <c r="N181" i="8"/>
  <c r="C181" i="8" s="1"/>
  <c r="E181" i="8" s="1"/>
  <c r="N431" i="8"/>
  <c r="N503" i="8"/>
  <c r="N707" i="8"/>
  <c r="N959" i="8"/>
  <c r="N1340" i="8"/>
  <c r="N1469" i="8"/>
  <c r="N280" i="8"/>
  <c r="C280" i="8" s="1"/>
  <c r="E280" i="8" s="1"/>
  <c r="N349" i="8"/>
  <c r="C349" i="8" s="1"/>
  <c r="E349" i="8" s="1"/>
  <c r="N550" i="8"/>
  <c r="N681" i="8"/>
  <c r="N756" i="8"/>
  <c r="N875" i="8"/>
  <c r="N899" i="8"/>
  <c r="N1065" i="8"/>
  <c r="N1165" i="8"/>
  <c r="N1479" i="8"/>
  <c r="N1551" i="8"/>
  <c r="N1591" i="8"/>
  <c r="N1640" i="8"/>
  <c r="N16" i="8"/>
  <c r="C16" i="8" s="1"/>
  <c r="E16" i="8" s="1"/>
  <c r="N169" i="8"/>
  <c r="N479" i="8"/>
  <c r="N796" i="8"/>
  <c r="N932" i="8"/>
  <c r="C932" i="8" s="1"/>
  <c r="E932" i="8" s="1"/>
  <c r="N1127" i="8"/>
  <c r="N1195" i="8"/>
  <c r="N1238" i="8"/>
  <c r="N1583" i="8"/>
  <c r="N96" i="8"/>
  <c r="N528" i="8"/>
  <c r="N754" i="8"/>
  <c r="N913" i="8"/>
  <c r="C913" i="8" s="1"/>
  <c r="E913" i="8" s="1"/>
  <c r="N1076" i="8"/>
  <c r="N1282" i="8"/>
  <c r="N1359" i="8"/>
  <c r="N1391" i="8"/>
  <c r="N1516" i="8"/>
  <c r="N1584" i="8"/>
  <c r="N1644" i="8"/>
  <c r="N89" i="8"/>
  <c r="C89" i="8" s="1"/>
  <c r="E89" i="8" s="1"/>
  <c r="N272" i="8"/>
  <c r="N485" i="8"/>
  <c r="N769" i="8"/>
  <c r="N870" i="8"/>
  <c r="C870" i="8" s="1"/>
  <c r="E870" i="8" s="1"/>
  <c r="N970" i="8"/>
  <c r="N1495" i="8"/>
  <c r="C1495" i="8" s="1"/>
  <c r="E1495" i="8" s="1"/>
  <c r="N1499" i="8"/>
  <c r="N1540" i="8"/>
  <c r="N365" i="8"/>
  <c r="N377" i="8"/>
  <c r="N412" i="8"/>
  <c r="N612" i="8"/>
  <c r="C612" i="8" s="1"/>
  <c r="E612" i="8" s="1"/>
  <c r="N961" i="8"/>
  <c r="N978" i="8"/>
  <c r="N992" i="8"/>
  <c r="N1422" i="8"/>
  <c r="C1422" i="8" s="1"/>
  <c r="E1422" i="8" s="1"/>
  <c r="N1459" i="8"/>
  <c r="N118" i="8"/>
  <c r="N207" i="8"/>
  <c r="N296" i="8"/>
  <c r="C296" i="8" s="1"/>
  <c r="E296" i="8" s="1"/>
  <c r="N334" i="8"/>
  <c r="N354" i="8"/>
  <c r="N362" i="8"/>
  <c r="N454" i="8"/>
  <c r="C454" i="8" s="1"/>
  <c r="E454" i="8" s="1"/>
  <c r="N878" i="8"/>
  <c r="N1010" i="8"/>
  <c r="N1317" i="8"/>
  <c r="N1420" i="8"/>
  <c r="N81" i="8"/>
  <c r="N190" i="8"/>
  <c r="N919" i="8"/>
  <c r="N1030" i="8"/>
  <c r="C1030" i="8" s="1"/>
  <c r="E1030" i="8" s="1"/>
  <c r="N1063" i="8"/>
  <c r="N1129" i="8"/>
  <c r="N1194" i="8"/>
  <c r="N1241" i="8"/>
  <c r="N1352" i="8"/>
  <c r="N676" i="8"/>
  <c r="N688" i="8"/>
  <c r="C688" i="8" s="1"/>
  <c r="E688" i="8" s="1"/>
  <c r="N1131" i="8"/>
  <c r="N1205" i="8"/>
  <c r="N1208" i="8"/>
  <c r="N1299" i="8"/>
  <c r="N1401" i="8"/>
  <c r="N1568" i="8"/>
  <c r="N325" i="8"/>
  <c r="N455" i="8"/>
  <c r="C455" i="8" s="1"/>
  <c r="E455" i="8" s="1"/>
  <c r="N573" i="8"/>
  <c r="C573" i="8" s="1"/>
  <c r="E573" i="8" s="1"/>
  <c r="N720" i="8"/>
  <c r="N892" i="8"/>
  <c r="N1124" i="8"/>
  <c r="C1124" i="8" s="1"/>
  <c r="E1124" i="8" s="1"/>
  <c r="N1271" i="8"/>
  <c r="N1285" i="8"/>
  <c r="N1347" i="8"/>
  <c r="N1354" i="8"/>
  <c r="N1417" i="8"/>
  <c r="N1487" i="8"/>
  <c r="N153" i="8"/>
  <c r="N241" i="8"/>
  <c r="N396" i="8"/>
  <c r="C396" i="8" s="1"/>
  <c r="E396" i="8" s="1"/>
  <c r="N609" i="8"/>
  <c r="N616" i="8"/>
  <c r="N684" i="8"/>
  <c r="N691" i="8"/>
  <c r="N768" i="8"/>
  <c r="N770" i="8"/>
  <c r="N910" i="8"/>
  <c r="N969" i="8"/>
  <c r="C969" i="8" s="1"/>
  <c r="E969" i="8" s="1"/>
  <c r="N1235" i="8"/>
  <c r="N1286" i="8"/>
  <c r="N1349" i="8"/>
  <c r="N14" i="8"/>
  <c r="C14" i="8" s="1"/>
  <c r="E14" i="8" s="1"/>
  <c r="N82" i="8"/>
  <c r="N128" i="8"/>
  <c r="N138" i="8"/>
  <c r="N213" i="8"/>
  <c r="C213" i="8" s="1"/>
  <c r="E213" i="8" s="1"/>
  <c r="N380" i="8"/>
  <c r="N397" i="8"/>
  <c r="N400" i="8"/>
  <c r="N401" i="8"/>
  <c r="C401" i="8" s="1"/>
  <c r="E401" i="8" s="1"/>
  <c r="N422" i="8"/>
  <c r="N883" i="8"/>
  <c r="N1108" i="8"/>
  <c r="N1411" i="8"/>
  <c r="N25" i="8"/>
  <c r="N219" i="8"/>
  <c r="N230" i="8"/>
  <c r="N259" i="8"/>
  <c r="N767" i="8"/>
  <c r="N862" i="8"/>
  <c r="N882" i="8"/>
  <c r="N985" i="8"/>
  <c r="C985" i="8" s="1"/>
  <c r="E985" i="8" s="1"/>
  <c r="N1226" i="8"/>
  <c r="N1261" i="8"/>
  <c r="N1362" i="8"/>
  <c r="N1503" i="8"/>
  <c r="N1554" i="8"/>
  <c r="N1639" i="8"/>
  <c r="C1639" i="8" s="1"/>
  <c r="E1639" i="8" s="1"/>
  <c r="N1100" i="8"/>
  <c r="C1100" i="8" s="1"/>
  <c r="E1100" i="8" s="1"/>
  <c r="N50" i="8"/>
  <c r="C50" i="8" s="1"/>
  <c r="E50" i="8" s="1"/>
  <c r="N1367" i="8"/>
  <c r="N1370" i="8"/>
  <c r="N322" i="8"/>
  <c r="N1117" i="8"/>
  <c r="C1117" i="8" s="1"/>
  <c r="E1117" i="8" s="1"/>
  <c r="N339" i="8"/>
  <c r="N1221" i="8"/>
  <c r="N594" i="8"/>
  <c r="N171" i="8"/>
  <c r="N1570" i="8"/>
  <c r="N817" i="8"/>
  <c r="N421" i="8"/>
  <c r="N1369" i="8"/>
  <c r="C1369" i="8" s="1"/>
  <c r="E1369" i="8" s="1"/>
  <c r="N277" i="8"/>
  <c r="N1513" i="8"/>
  <c r="N420" i="8"/>
  <c r="N1256" i="8"/>
  <c r="C1256" i="8" s="1"/>
  <c r="E1256" i="8" s="1"/>
  <c r="N498" i="8"/>
  <c r="N1331" i="8"/>
  <c r="C1331" i="8" s="1"/>
  <c r="E1331" i="8" s="1"/>
  <c r="N353" i="8"/>
  <c r="N971" i="8"/>
  <c r="N911" i="8"/>
  <c r="N1267" i="8"/>
  <c r="C1267" i="8" s="1"/>
  <c r="E1267" i="8" s="1"/>
  <c r="N469" i="8"/>
  <c r="N553" i="8"/>
  <c r="C553" i="8" s="1"/>
  <c r="E553" i="8" s="1"/>
  <c r="N1445" i="8"/>
  <c r="N1488" i="8"/>
  <c r="N218" i="8"/>
  <c r="N279" i="8"/>
  <c r="N885" i="8"/>
  <c r="N712" i="8"/>
  <c r="N1019" i="8"/>
  <c r="N1064" i="8"/>
  <c r="C1064" i="8" s="1"/>
  <c r="E1064" i="8" s="1"/>
  <c r="N494" i="8"/>
  <c r="N1163" i="8"/>
  <c r="C1163" i="8" s="1"/>
  <c r="E1163" i="8" s="1"/>
  <c r="N126" i="8"/>
  <c r="N694" i="8"/>
  <c r="C694" i="8" s="1"/>
  <c r="E694" i="8" s="1"/>
  <c r="N864" i="8"/>
  <c r="N968" i="8"/>
  <c r="N1514" i="8"/>
  <c r="N9" i="8"/>
  <c r="C9" i="8" s="1"/>
  <c r="E9" i="8" s="1"/>
  <c r="N819" i="8"/>
  <c r="N928" i="8"/>
  <c r="N967" i="8"/>
  <c r="N954" i="8"/>
  <c r="C954" i="8" s="1"/>
  <c r="E954" i="8" s="1"/>
  <c r="N1196" i="8"/>
  <c r="N1279" i="8"/>
  <c r="C1279" i="8" s="1"/>
  <c r="E1279" i="8" s="1"/>
  <c r="N1535" i="8"/>
  <c r="N1230" i="8"/>
  <c r="C1230" i="8" s="1"/>
  <c r="E1230" i="8" s="1"/>
  <c r="N1624" i="8"/>
  <c r="N760" i="8"/>
  <c r="N104" i="8"/>
  <c r="C104" i="8" s="1"/>
  <c r="E104" i="8" s="1"/>
  <c r="N564" i="8"/>
  <c r="C564" i="8" s="1"/>
  <c r="E564" i="8" s="1"/>
  <c r="N1298" i="8"/>
  <c r="N136" i="8"/>
  <c r="N417" i="8"/>
  <c r="N522" i="8"/>
  <c r="C522" i="8" s="1"/>
  <c r="E522" i="8" s="1"/>
  <c r="N613" i="8"/>
  <c r="N1223" i="8"/>
  <c r="C1223" i="8" s="1"/>
  <c r="E1223" i="8" s="1"/>
  <c r="N1295" i="8"/>
  <c r="N350" i="8"/>
  <c r="C350" i="8" s="1"/>
  <c r="E350" i="8" s="1"/>
  <c r="N266" i="8"/>
  <c r="N501" i="8"/>
  <c r="N512" i="8"/>
  <c r="C512" i="8" s="1"/>
  <c r="E512" i="8" s="1"/>
  <c r="N702" i="8"/>
  <c r="C702" i="8" s="1"/>
  <c r="E702" i="8" s="1"/>
  <c r="N1300" i="8"/>
  <c r="N1348" i="8"/>
  <c r="N1423" i="8"/>
  <c r="N877" i="8"/>
  <c r="C877" i="8" s="1"/>
  <c r="E877" i="8" s="1"/>
  <c r="N185" i="8"/>
  <c r="N254" i="8"/>
  <c r="N504" i="8"/>
  <c r="C504" i="8" s="1"/>
  <c r="E504" i="8" s="1"/>
  <c r="N1046" i="8"/>
  <c r="C1046" i="8" s="1"/>
  <c r="E1046" i="8" s="1"/>
  <c r="N1373" i="8"/>
  <c r="N1588" i="8"/>
  <c r="N26" i="8"/>
  <c r="N1029" i="8"/>
  <c r="C1029" i="8" s="1"/>
  <c r="E1029" i="8" s="1"/>
  <c r="N1036" i="8"/>
  <c r="N1049" i="8"/>
  <c r="N873" i="8"/>
  <c r="N1280" i="8"/>
  <c r="N211" i="8"/>
  <c r="N486" i="8"/>
  <c r="N1485" i="8"/>
  <c r="N497" i="8"/>
  <c r="C497" i="8" s="1"/>
  <c r="E497" i="8" s="1"/>
  <c r="N1047" i="8"/>
  <c r="N1249" i="8"/>
  <c r="N1020" i="8"/>
  <c r="C1020" i="8" s="1"/>
  <c r="E1020" i="8" s="1"/>
  <c r="N749" i="8"/>
  <c r="C749" i="8" s="1"/>
  <c r="E749" i="8" s="1"/>
  <c r="N415" i="8"/>
  <c r="N196" i="8"/>
  <c r="N246" i="8"/>
  <c r="N80" i="8"/>
  <c r="C80" i="8" s="1"/>
  <c r="E80" i="8" s="1"/>
  <c r="N640" i="8"/>
  <c r="N1248" i="8"/>
  <c r="N217" i="8"/>
  <c r="N407" i="8"/>
  <c r="N122" i="8"/>
  <c r="N946" i="8"/>
  <c r="N981" i="8"/>
  <c r="N1372" i="8"/>
  <c r="N355" i="8"/>
  <c r="N1474" i="8"/>
  <c r="N1284" i="8"/>
  <c r="N600" i="8"/>
  <c r="C600" i="8" s="1"/>
  <c r="E600" i="8" s="1"/>
  <c r="N644" i="8"/>
  <c r="N1202" i="8"/>
  <c r="N495" i="8"/>
  <c r="C495" i="8" s="1"/>
  <c r="E495" i="8" s="1"/>
  <c r="N1466" i="8"/>
  <c r="C1466" i="8" s="1"/>
  <c r="E1466" i="8" s="1"/>
  <c r="N1410" i="8"/>
  <c r="N1269" i="8"/>
  <c r="N895" i="8"/>
  <c r="N163" i="8"/>
  <c r="N986" i="8"/>
  <c r="N157" i="8"/>
  <c r="N1211" i="8"/>
  <c r="N1245" i="8"/>
  <c r="C1245" i="8" s="1"/>
  <c r="E1245" i="8" s="1"/>
  <c r="N1146" i="8"/>
  <c r="N1072" i="8"/>
  <c r="N1519" i="8"/>
  <c r="N1168" i="8"/>
  <c r="C1168" i="8" s="1"/>
  <c r="E1168" i="8" s="1"/>
  <c r="N1556" i="8"/>
  <c r="N1409" i="8"/>
  <c r="N791" i="8"/>
  <c r="N1031" i="8"/>
  <c r="N1533" i="8"/>
  <c r="N1523" i="8"/>
  <c r="C1523" i="8" s="1"/>
  <c r="E1523" i="8" s="1"/>
  <c r="N1275" i="8"/>
  <c r="N19" i="8"/>
  <c r="C19" i="8" s="1"/>
  <c r="E19" i="8" s="1"/>
  <c r="N405" i="8"/>
  <c r="N1569" i="8"/>
  <c r="N258" i="8"/>
  <c r="N100" i="8"/>
  <c r="C100" i="8" s="1"/>
  <c r="E100" i="8" s="1"/>
  <c r="N1384" i="8"/>
  <c r="N1555" i="8"/>
  <c r="N151" i="8"/>
  <c r="C151" i="8" s="1"/>
  <c r="E151" i="8" s="1"/>
  <c r="N729" i="8"/>
  <c r="C729" i="8" s="1"/>
  <c r="E729" i="8" s="1"/>
  <c r="N1187" i="8"/>
  <c r="N1529" i="8"/>
  <c r="N784" i="8"/>
  <c r="C784" i="8" s="1"/>
  <c r="E784" i="8" s="1"/>
  <c r="N673" i="8"/>
  <c r="C673" i="8" s="1"/>
  <c r="E673" i="8" s="1"/>
  <c r="N1524" i="8"/>
  <c r="N923" i="8"/>
  <c r="C923" i="8" s="1"/>
  <c r="E923" i="8" s="1"/>
  <c r="N1572" i="8"/>
  <c r="C1572" i="8" s="1"/>
  <c r="E1572" i="8" s="1"/>
  <c r="N1178" i="8"/>
  <c r="C1178" i="8" s="1"/>
  <c r="E1178" i="8" s="1"/>
  <c r="N1066" i="8"/>
  <c r="N117" i="8"/>
  <c r="N1276" i="8"/>
  <c r="C1276" i="8" s="1"/>
  <c r="E1276" i="8" s="1"/>
  <c r="N1024" i="8"/>
  <c r="C1024" i="8" s="1"/>
  <c r="E1024" i="8" s="1"/>
  <c r="N314" i="8"/>
  <c r="N403" i="8"/>
  <c r="C403" i="8" s="1"/>
  <c r="E403" i="8" s="1"/>
  <c r="N939" i="8"/>
  <c r="N1517" i="8"/>
  <c r="C1517" i="8" s="1"/>
  <c r="E1517" i="8" s="1"/>
  <c r="N468" i="8"/>
  <c r="N829" i="8"/>
  <c r="N388" i="8"/>
  <c r="C388" i="8" s="1"/>
  <c r="E388" i="8" s="1"/>
  <c r="N359" i="8"/>
  <c r="N788" i="8"/>
  <c r="N509" i="8"/>
  <c r="N31" i="8"/>
  <c r="N545" i="8"/>
  <c r="C545" i="8" s="1"/>
  <c r="E545" i="8" s="1"/>
  <c r="N675" i="8"/>
  <c r="N1167" i="8"/>
  <c r="C1167" i="8" s="1"/>
  <c r="E1167" i="8" s="1"/>
  <c r="N200" i="8"/>
  <c r="N507" i="8"/>
  <c r="N1473" i="8"/>
  <c r="N1350" i="8"/>
  <c r="N83" i="8"/>
  <c r="C83" i="8" s="1"/>
  <c r="E83" i="8" s="1"/>
  <c r="N1155" i="8"/>
  <c r="N1615" i="8"/>
  <c r="N1600" i="8"/>
  <c r="N1491" i="8"/>
  <c r="N140" i="8"/>
  <c r="C140" i="8" s="1"/>
  <c r="E140" i="8" s="1"/>
  <c r="N265" i="8"/>
  <c r="N1083" i="8"/>
  <c r="C1083" i="8" s="1"/>
  <c r="E1083" i="8" s="1"/>
  <c r="N1636" i="8"/>
  <c r="C1636" i="8" s="1"/>
  <c r="E1636" i="8" s="1"/>
  <c r="N1458" i="8"/>
  <c r="C1458" i="8" s="1"/>
  <c r="E1458" i="8" s="1"/>
  <c r="N1589" i="8"/>
  <c r="N783" i="8"/>
  <c r="C783" i="8" s="1"/>
  <c r="E783" i="8" s="1"/>
  <c r="N1405" i="8"/>
  <c r="N1536" i="8"/>
  <c r="N891" i="8"/>
  <c r="N1075" i="8"/>
  <c r="N1608" i="8"/>
  <c r="C1608" i="8" s="1"/>
  <c r="E1608" i="8" s="1"/>
  <c r="N828" i="8"/>
  <c r="C828" i="8" s="1"/>
  <c r="E828" i="8" s="1"/>
  <c r="N251" i="8"/>
  <c r="N852" i="8"/>
  <c r="N1150" i="8"/>
  <c r="N299" i="8"/>
  <c r="N574" i="8"/>
  <c r="N1191" i="8"/>
  <c r="C1191" i="8" s="1"/>
  <c r="E1191" i="8" s="1"/>
  <c r="N308" i="8"/>
  <c r="C308" i="8" s="1"/>
  <c r="E308" i="8" s="1"/>
  <c r="N459" i="8"/>
  <c r="N533" i="8"/>
  <c r="N1291" i="8"/>
  <c r="N17" i="8"/>
  <c r="N481" i="8"/>
  <c r="C481" i="8" s="1"/>
  <c r="E481" i="8" s="1"/>
  <c r="N598" i="8"/>
  <c r="N1345" i="8"/>
  <c r="N601" i="8"/>
  <c r="N438" i="8"/>
  <c r="C438" i="8" s="1"/>
  <c r="E438" i="8" s="1"/>
  <c r="N1160" i="8"/>
  <c r="N1183" i="8"/>
  <c r="C1183" i="8" s="1"/>
  <c r="E1183" i="8" s="1"/>
  <c r="N1188" i="8"/>
  <c r="C1188" i="8" s="1"/>
  <c r="E1188" i="8" s="1"/>
  <c r="N77" i="8"/>
  <c r="C77" i="8" s="1"/>
  <c r="E77" i="8" s="1"/>
  <c r="N303" i="8"/>
  <c r="N678" i="8"/>
  <c r="N682" i="8"/>
  <c r="N229" i="8"/>
  <c r="C229" i="8" s="1"/>
  <c r="E229" i="8" s="1"/>
  <c r="N1630" i="8"/>
  <c r="N1197" i="8"/>
  <c r="N55" i="8"/>
  <c r="N293" i="8"/>
  <c r="C293" i="8" s="1"/>
  <c r="E293" i="8" s="1"/>
  <c r="N667" i="8"/>
  <c r="N807" i="8"/>
  <c r="C807" i="8" s="1"/>
  <c r="E807" i="8" s="1"/>
  <c r="N1138" i="8"/>
  <c r="N393" i="8"/>
  <c r="C393" i="8" s="1"/>
  <c r="E393" i="8" s="1"/>
  <c r="N242" i="8"/>
  <c r="N64" i="8"/>
  <c r="N245" i="8"/>
  <c r="N269" i="8"/>
  <c r="C269" i="8" s="1"/>
  <c r="E269" i="8" s="1"/>
  <c r="N1336" i="8"/>
  <c r="N386" i="8"/>
  <c r="N597" i="8"/>
  <c r="N1434" i="8"/>
  <c r="C1434" i="8" s="1"/>
  <c r="E1434" i="8" s="1"/>
  <c r="N51" i="8"/>
  <c r="N240" i="8"/>
  <c r="N28" i="8"/>
  <c r="C28" i="8" s="1"/>
  <c r="E28" i="8" s="1"/>
  <c r="N389" i="8"/>
  <c r="C389" i="8" s="1"/>
  <c r="E389" i="8" s="1"/>
  <c r="N933" i="8"/>
  <c r="N1550" i="8"/>
  <c r="N208" i="8"/>
  <c r="N690" i="8"/>
  <c r="C690" i="8" s="1"/>
  <c r="E690" i="8" s="1"/>
  <c r="N101" i="8"/>
  <c r="N316" i="8"/>
  <c r="N168" i="8"/>
  <c r="C168" i="8" s="1"/>
  <c r="E168" i="8" s="1"/>
  <c r="N476" i="8"/>
  <c r="C476" i="8" s="1"/>
  <c r="E476" i="8" s="1"/>
  <c r="N1142" i="8"/>
  <c r="N1579" i="8"/>
  <c r="C1579" i="8" s="1"/>
  <c r="E1579" i="8" s="1"/>
  <c r="N159" i="8"/>
  <c r="C159" i="8" s="1"/>
  <c r="E159" i="8" s="1"/>
  <c r="N514" i="8"/>
  <c r="C514" i="8" s="1"/>
  <c r="E514" i="8" s="1"/>
  <c r="N102" i="8"/>
  <c r="N260" i="8"/>
  <c r="N1426" i="8"/>
  <c r="N250" i="8"/>
  <c r="C250" i="8" s="1"/>
  <c r="E250" i="8" s="1"/>
  <c r="N746" i="8"/>
  <c r="N1596" i="8"/>
  <c r="N395" i="8"/>
  <c r="C395" i="8" s="1"/>
  <c r="E395" i="8" s="1"/>
  <c r="N596" i="8"/>
  <c r="C596" i="8" s="1"/>
  <c r="E596" i="8" s="1"/>
  <c r="N1429" i="8"/>
  <c r="N418" i="8"/>
  <c r="N944" i="8"/>
  <c r="C944" i="8" s="1"/>
  <c r="E944" i="8" s="1"/>
  <c r="N963" i="8"/>
  <c r="N1025" i="8"/>
  <c r="N1174" i="8"/>
  <c r="N826" i="8"/>
  <c r="N1125" i="8"/>
  <c r="C1125" i="8" s="1"/>
  <c r="E1125" i="8" s="1"/>
  <c r="N1441" i="8"/>
  <c r="N204" i="8"/>
  <c r="N489" i="8"/>
  <c r="N685" i="8"/>
  <c r="C685" i="8" s="1"/>
  <c r="E685" i="8" s="1"/>
  <c r="N186" i="8"/>
  <c r="N141" i="8"/>
  <c r="N1453" i="8"/>
  <c r="N1577" i="8"/>
  <c r="C1577" i="8" s="1"/>
  <c r="E1577" i="8" s="1"/>
  <c r="N1318" i="8"/>
  <c r="N59" i="8"/>
  <c r="N610" i="8"/>
  <c r="N1281" i="8"/>
  <c r="C1281" i="8" s="1"/>
  <c r="E1281" i="8" s="1"/>
  <c r="N1052" i="8"/>
  <c r="N465" i="8"/>
  <c r="N692" i="8"/>
  <c r="N753" i="8"/>
  <c r="C753" i="8" s="1"/>
  <c r="E753" i="8" s="1"/>
  <c r="N816" i="8"/>
  <c r="N1436" i="8"/>
  <c r="N1449" i="8"/>
  <c r="N604" i="8"/>
  <c r="C604" i="8" s="1"/>
  <c r="E604" i="8" s="1"/>
  <c r="N951" i="8"/>
  <c r="N358" i="8"/>
  <c r="N1074" i="8"/>
  <c r="N1571" i="8"/>
  <c r="N374" i="8"/>
  <c r="N1143" i="8"/>
  <c r="N447" i="8"/>
  <c r="C447" i="8" s="1"/>
  <c r="E447" i="8" s="1"/>
  <c r="N121" i="8"/>
  <c r="C121" i="8" s="1"/>
  <c r="E121" i="8" s="1"/>
  <c r="N368" i="8"/>
  <c r="N871" i="8"/>
  <c r="C871" i="8" s="1"/>
  <c r="E871" i="8" s="1"/>
  <c r="N1493" i="8"/>
  <c r="N1257" i="8"/>
  <c r="C1257" i="8" s="1"/>
  <c r="E1257" i="8" s="1"/>
  <c r="N661" i="8"/>
  <c r="N1440" i="8"/>
  <c r="N406" i="8"/>
  <c r="N342" i="8"/>
  <c r="C342" i="8" s="1"/>
  <c r="E342" i="8" s="1"/>
  <c r="N1243" i="8"/>
  <c r="N1335" i="8"/>
  <c r="C1335" i="8" s="1"/>
  <c r="E1335" i="8" s="1"/>
  <c r="N1343" i="8"/>
  <c r="N437" i="8"/>
  <c r="C437" i="8" s="1"/>
  <c r="E437" i="8" s="1"/>
  <c r="N638" i="8"/>
  <c r="N1492" i="8"/>
  <c r="N1153" i="8"/>
  <c r="N845" i="8"/>
  <c r="C845" i="8" s="1"/>
  <c r="E845" i="8" s="1"/>
  <c r="N527" i="8"/>
  <c r="N927" i="8"/>
  <c r="C927" i="8" s="1"/>
  <c r="E927" i="8" s="1"/>
  <c r="N989" i="8"/>
  <c r="N24" i="8"/>
  <c r="C24" i="8" s="1"/>
  <c r="E24" i="8" s="1"/>
  <c r="N621" i="8"/>
  <c r="N1012" i="8"/>
  <c r="N1543" i="8"/>
  <c r="N99" i="8"/>
  <c r="C99" i="8" s="1"/>
  <c r="E99" i="8" s="1"/>
  <c r="N247" i="8"/>
  <c r="N1053" i="8"/>
  <c r="N375" i="8"/>
  <c r="C375" i="8" s="1"/>
  <c r="E375" i="8" s="1"/>
  <c r="N1444" i="8"/>
  <c r="N647" i="8"/>
  <c r="N1470" i="8"/>
  <c r="N1452" i="8"/>
  <c r="N340" i="8"/>
  <c r="C340" i="8" s="1"/>
  <c r="E340" i="8" s="1"/>
  <c r="N404" i="8"/>
  <c r="N10" i="8"/>
  <c r="N1419" i="8"/>
  <c r="N197" i="8"/>
  <c r="C197" i="8" s="1"/>
  <c r="E197" i="8" s="1"/>
  <c r="N818" i="8"/>
  <c r="N897" i="8"/>
  <c r="N1134" i="8"/>
  <c r="N1247" i="8"/>
  <c r="N499" i="8"/>
  <c r="N602" i="8"/>
  <c r="N652" i="8"/>
  <c r="C652" i="8" s="1"/>
  <c r="E652" i="8" s="1"/>
  <c r="N1506" i="8"/>
  <c r="C1506" i="8" s="1"/>
  <c r="E1506" i="8" s="1"/>
  <c r="N1553" i="8"/>
  <c r="N1510" i="8"/>
  <c r="N1272" i="8"/>
  <c r="C1272" i="8" s="1"/>
  <c r="E1272" i="8" s="1"/>
  <c r="N127" i="8"/>
  <c r="C127" i="8" s="1"/>
  <c r="E127" i="8" s="1"/>
  <c r="N630" i="8"/>
  <c r="N1598" i="8"/>
  <c r="N1618" i="8"/>
  <c r="N893" i="8"/>
  <c r="C893" i="8" s="1"/>
  <c r="E893" i="8" s="1"/>
  <c r="N1642" i="8"/>
  <c r="N36" i="8"/>
  <c r="N1055" i="8"/>
  <c r="N35" i="8"/>
  <c r="C35" i="8" s="1"/>
  <c r="E35" i="8" s="1"/>
  <c r="N1015" i="8"/>
  <c r="N738" i="8"/>
  <c r="N993" i="8"/>
  <c r="N1430" i="8"/>
  <c r="C1430" i="8" s="1"/>
  <c r="E1430" i="8" s="1"/>
  <c r="N1418" i="8"/>
  <c r="N179" i="8"/>
  <c r="C179" i="8" s="1"/>
  <c r="E179" i="8" s="1"/>
  <c r="N302" i="8"/>
  <c r="N1061" i="8"/>
  <c r="C1061" i="8" s="1"/>
  <c r="E1061" i="8" s="1"/>
  <c r="N1206" i="8"/>
  <c r="N114" i="8"/>
  <c r="N15" i="8"/>
  <c r="C15" i="8" s="1"/>
  <c r="E15" i="8" s="1"/>
  <c r="N1558" i="8"/>
  <c r="C1558" i="8" s="1"/>
  <c r="E1558" i="8" s="1"/>
  <c r="N106" i="8"/>
  <c r="N433" i="8"/>
  <c r="N238" i="8"/>
  <c r="N1402" i="8"/>
  <c r="C1402" i="8" s="1"/>
  <c r="E1402" i="8" s="1"/>
  <c r="N482" i="8"/>
  <c r="N1319" i="8"/>
  <c r="C1319" i="8" s="1"/>
  <c r="E1319" i="8" s="1"/>
  <c r="N1253" i="8"/>
  <c r="N1144" i="8"/>
  <c r="C1144" i="8" s="1"/>
  <c r="E1144" i="8" s="1"/>
  <c r="N74" i="8"/>
  <c r="N1214" i="8"/>
  <c r="N87" i="8"/>
  <c r="N480" i="8"/>
  <c r="C480" i="8" s="1"/>
  <c r="E480" i="8" s="1"/>
  <c r="N1635" i="8"/>
  <c r="N937" i="8"/>
  <c r="N1531" i="8"/>
  <c r="N719" i="8"/>
  <c r="N728" i="8"/>
  <c r="N46" i="8"/>
  <c r="N735" i="8"/>
  <c r="N91" i="8"/>
  <c r="C91" i="8" s="1"/>
  <c r="E91" i="8" s="1"/>
  <c r="N588" i="8"/>
  <c r="N846" i="8"/>
  <c r="N786" i="8"/>
  <c r="N1628" i="8"/>
  <c r="N908" i="8"/>
  <c r="N635" i="8"/>
  <c r="C635" i="8" s="1"/>
  <c r="E635" i="8" s="1"/>
  <c r="N1204" i="8"/>
  <c r="N1054" i="8"/>
  <c r="C1054" i="8" s="1"/>
  <c r="E1054" i="8" s="1"/>
  <c r="N147" i="8"/>
  <c r="N657" i="8"/>
  <c r="N1073" i="8"/>
  <c r="N351" i="8"/>
  <c r="C351" i="8" s="1"/>
  <c r="E351" i="8" s="1"/>
  <c r="N679" i="8"/>
  <c r="N537" i="8"/>
  <c r="N1070" i="8"/>
  <c r="N1351" i="8"/>
  <c r="N836" i="8"/>
  <c r="N1393" i="8"/>
  <c r="N555" i="8"/>
  <c r="N1484" i="8"/>
  <c r="N636" i="8"/>
  <c r="N29" i="8"/>
  <c r="N965" i="8"/>
  <c r="N953" i="8"/>
  <c r="C953" i="8" s="1"/>
  <c r="E953" i="8" s="1"/>
  <c r="N360" i="8"/>
  <c r="N311" i="8"/>
  <c r="C311" i="8" s="1"/>
  <c r="E311" i="8" s="1"/>
  <c r="N1468" i="8"/>
  <c r="C1468" i="8" s="1"/>
  <c r="E1468" i="8" s="1"/>
  <c r="N1005" i="8"/>
  <c r="C1005" i="8" s="1"/>
  <c r="E1005" i="8" s="1"/>
  <c r="N1158" i="8"/>
  <c r="N584" i="8"/>
  <c r="N762" i="8"/>
  <c r="N926" i="8"/>
  <c r="C926" i="8" s="1"/>
  <c r="E926" i="8" s="1"/>
  <c r="N627" i="8"/>
  <c r="N1172" i="8"/>
  <c r="N125" i="8"/>
  <c r="N155" i="8"/>
  <c r="C155" i="8" s="1"/>
  <c r="E155" i="8" s="1"/>
  <c r="N92" i="8"/>
  <c r="N730" i="8"/>
  <c r="N641" i="8"/>
  <c r="N189" i="8"/>
  <c r="C189" i="8" s="1"/>
  <c r="E189" i="8" s="1"/>
  <c r="N173" i="8"/>
  <c r="N915" i="8"/>
  <c r="C915" i="8" s="1"/>
  <c r="E915" i="8" s="1"/>
  <c r="N655" i="8"/>
  <c r="C655" i="8" s="1"/>
  <c r="E655" i="8" s="1"/>
  <c r="N231" i="8"/>
  <c r="C231" i="8" s="1"/>
  <c r="E231" i="8" s="1"/>
  <c r="N1141" i="8"/>
  <c r="N646" i="8"/>
  <c r="N1380" i="8"/>
  <c r="C1380" i="8" s="1"/>
  <c r="E1380" i="8" s="1"/>
  <c r="N379" i="8"/>
  <c r="C379" i="8" s="1"/>
  <c r="E379" i="8" s="1"/>
  <c r="N1612" i="8"/>
  <c r="N745" i="8"/>
  <c r="N382" i="8"/>
  <c r="N282" i="8"/>
  <c r="C282" i="8" s="1"/>
  <c r="E282" i="8" s="1"/>
  <c r="N264" i="8"/>
  <c r="N547" i="8"/>
  <c r="C547" i="8" s="1"/>
  <c r="E547" i="8" s="1"/>
  <c r="N472" i="8"/>
  <c r="C472" i="8" s="1"/>
  <c r="E472" i="8" s="1"/>
  <c r="N650" i="8"/>
  <c r="C650" i="8" s="1"/>
  <c r="E650" i="8" s="1"/>
  <c r="N1647" i="8"/>
  <c r="N453" i="8"/>
  <c r="N543" i="8"/>
  <c r="C543" i="8" s="1"/>
  <c r="E543" i="8" s="1"/>
  <c r="N603" i="8"/>
  <c r="N39" i="8"/>
  <c r="N1111" i="8"/>
  <c r="N1255" i="8"/>
  <c r="C1255" i="8" s="1"/>
  <c r="E1255" i="8" s="1"/>
  <c r="N343" i="8"/>
  <c r="C343" i="8" s="1"/>
  <c r="E343" i="8" s="1"/>
  <c r="N888" i="8"/>
  <c r="N1038" i="8"/>
  <c r="N1115" i="8"/>
  <c r="N426" i="8"/>
  <c r="C426" i="8" s="1"/>
  <c r="E426" i="8" s="1"/>
  <c r="N777" i="8"/>
  <c r="N1406" i="8"/>
  <c r="N1498" i="8"/>
  <c r="N974" i="8"/>
  <c r="C974" i="8" s="1"/>
  <c r="E974" i="8" s="1"/>
  <c r="N1220" i="8"/>
  <c r="N837" i="8"/>
  <c r="N1228" i="8"/>
  <c r="C1228" i="8" s="1"/>
  <c r="E1228" i="8" s="1"/>
  <c r="N1593" i="8"/>
  <c r="C1593" i="8" s="1"/>
  <c r="E1593" i="8" s="1"/>
  <c r="N619" i="8"/>
  <c r="N715" i="8"/>
  <c r="C715" i="8" s="1"/>
  <c r="E715" i="8" s="1"/>
  <c r="N725" i="8"/>
  <c r="N1461" i="8"/>
  <c r="C1461" i="8" s="1"/>
  <c r="E1461" i="8" s="1"/>
  <c r="N371" i="8"/>
  <c r="N1018" i="8"/>
  <c r="N1394" i="8"/>
  <c r="N154" i="8"/>
  <c r="C154" i="8" s="1"/>
  <c r="E154" i="8" s="1"/>
  <c r="N172" i="8"/>
  <c r="N855" i="8"/>
  <c r="N1507" i="8"/>
  <c r="N1599" i="8"/>
  <c r="N304" i="8"/>
  <c r="N508" i="8"/>
  <c r="N942" i="8"/>
  <c r="N97" i="8"/>
  <c r="C97" i="8" s="1"/>
  <c r="E97" i="8" s="1"/>
  <c r="N149" i="8"/>
  <c r="N313" i="8"/>
  <c r="N995" i="8"/>
  <c r="N1225" i="8"/>
  <c r="C1225" i="8" s="1"/>
  <c r="E1225" i="8" s="1"/>
  <c r="N1244" i="8"/>
  <c r="N184" i="8"/>
  <c r="N1611" i="8"/>
  <c r="C1611" i="8" s="1"/>
  <c r="E1611" i="8" s="1"/>
  <c r="N1632" i="8"/>
  <c r="N620" i="8"/>
  <c r="N402" i="8"/>
  <c r="N1122" i="8"/>
  <c r="N1643" i="8"/>
  <c r="N1217" i="8"/>
  <c r="N1486" i="8"/>
  <c r="N467" i="8"/>
  <c r="N748" i="8"/>
  <c r="C748" i="8" s="1"/>
  <c r="E748" i="8" s="1"/>
  <c r="N984" i="8"/>
  <c r="N996" i="8"/>
  <c r="N1582" i="8"/>
  <c r="N346" i="8"/>
  <c r="C346" i="8" s="1"/>
  <c r="E346" i="8" s="1"/>
  <c r="N520" i="8"/>
  <c r="N1078" i="8"/>
  <c r="N1114" i="8"/>
  <c r="N1287" i="8"/>
  <c r="N1388" i="8"/>
  <c r="N1097" i="8"/>
  <c r="N274" i="8"/>
  <c r="N782" i="8"/>
  <c r="C782" i="8" s="1"/>
  <c r="E782" i="8" s="1"/>
  <c r="N976" i="8"/>
  <c r="N1169" i="8"/>
  <c r="N79" i="8"/>
  <c r="C79" i="8" s="1"/>
  <c r="E79" i="8" s="1"/>
  <c r="N130" i="8"/>
  <c r="C130" i="8" s="1"/>
  <c r="E130" i="8" s="1"/>
  <c r="N5" i="8"/>
  <c r="N462" i="8"/>
  <c r="N1212" i="8"/>
  <c r="N1288" i="8"/>
  <c r="N526" i="8"/>
  <c r="N991" i="8"/>
  <c r="N1302" i="8"/>
  <c r="N43" i="8"/>
  <c r="C43" i="8" s="1"/>
  <c r="E43" i="8" s="1"/>
  <c r="N120" i="8"/>
  <c r="N329" i="8"/>
  <c r="N924" i="8"/>
  <c r="C924" i="8" s="1"/>
  <c r="E924" i="8" s="1"/>
  <c r="N1039" i="8"/>
  <c r="N1203" i="8"/>
  <c r="N1242" i="8"/>
  <c r="N1454" i="8"/>
  <c r="N1464" i="8"/>
  <c r="N164" i="8"/>
  <c r="N414" i="8"/>
  <c r="N607" i="8"/>
  <c r="N841" i="8"/>
  <c r="C841" i="8" s="1"/>
  <c r="E841" i="8" s="1"/>
  <c r="N1210" i="8"/>
  <c r="N572" i="8"/>
  <c r="N484" i="8"/>
  <c r="N1213" i="8"/>
  <c r="C1213" i="8" s="1"/>
  <c r="E1213" i="8" s="1"/>
  <c r="N920" i="8"/>
  <c r="N1200" i="8"/>
  <c r="N912" i="8"/>
  <c r="N1407" i="8"/>
  <c r="N202" i="8"/>
  <c r="N568" i="8"/>
  <c r="N1051" i="8"/>
  <c r="C1051" i="8" s="1"/>
  <c r="E1051" i="8" s="1"/>
  <c r="N1080" i="8"/>
  <c r="C1080" i="8" s="1"/>
  <c r="E1080" i="8" s="1"/>
  <c r="N1310" i="8"/>
  <c r="N502" i="8"/>
  <c r="N1014" i="8"/>
  <c r="N193" i="8"/>
  <c r="C193" i="8" s="1"/>
  <c r="E193" i="8" s="1"/>
  <c r="N487" i="8"/>
  <c r="N654" i="8"/>
  <c r="N759" i="8"/>
  <c r="C759" i="8" s="1"/>
  <c r="E759" i="8" s="1"/>
  <c r="N917" i="8"/>
  <c r="C917" i="8" s="1"/>
  <c r="E917" i="8" s="1"/>
  <c r="N1293" i="8"/>
  <c r="N1610" i="8"/>
  <c r="N1617" i="8"/>
  <c r="N1274" i="8"/>
  <c r="C1274" i="8" s="1"/>
  <c r="E1274" i="8" s="1"/>
  <c r="N1371" i="8"/>
  <c r="N390" i="8"/>
  <c r="N1189" i="8"/>
  <c r="N1022" i="8"/>
  <c r="C1022" i="8" s="1"/>
  <c r="E1022" i="8" s="1"/>
  <c r="N629" i="8"/>
  <c r="N957" i="8"/>
  <c r="N1534" i="8"/>
  <c r="N653" i="8"/>
  <c r="C653" i="8" s="1"/>
  <c r="E653" i="8" s="1"/>
  <c r="N1273" i="8"/>
  <c r="N1603" i="8"/>
  <c r="N306" i="8"/>
  <c r="N1192" i="8"/>
  <c r="C1192" i="8" s="1"/>
  <c r="E1192" i="8" s="1"/>
  <c r="N1283" i="8"/>
  <c r="N589" i="8"/>
  <c r="N45" i="8"/>
  <c r="N562" i="8"/>
  <c r="C562" i="8" s="1"/>
  <c r="E562" i="8" s="1"/>
  <c r="N116" i="8"/>
  <c r="N1086" i="8"/>
  <c r="N1455" i="8"/>
  <c r="C1455" i="8" s="1"/>
  <c r="E1455" i="8" s="1"/>
  <c r="N839" i="8"/>
  <c r="C839" i="8" s="1"/>
  <c r="E839" i="8" s="1"/>
  <c r="N1231" i="8"/>
  <c r="N152" i="8"/>
  <c r="N23" i="8"/>
  <c r="C23" i="8" s="1"/>
  <c r="E23" i="8" s="1"/>
  <c r="N1323" i="8"/>
  <c r="N1102" i="8"/>
  <c r="N1413" i="8"/>
  <c r="N1021" i="8"/>
  <c r="N1353" i="8"/>
  <c r="C1353" i="8" s="1"/>
  <c r="E1353" i="8" s="1"/>
  <c r="N110" i="8"/>
  <c r="N12" i="8"/>
  <c r="N124" i="8"/>
  <c r="N714" i="8"/>
  <c r="C714" i="8" s="1"/>
  <c r="E714" i="8" s="1"/>
  <c r="N538" i="8"/>
  <c r="N273" i="8"/>
  <c r="N1548" i="8"/>
  <c r="N1522" i="8"/>
  <c r="C1522" i="8" s="1"/>
  <c r="E1522" i="8" s="1"/>
  <c r="N744" i="8"/>
  <c r="N244" i="8"/>
  <c r="N798" i="8"/>
  <c r="N1315" i="8"/>
  <c r="N289" i="8"/>
  <c r="N703" i="8"/>
  <c r="C703" i="8" s="1"/>
  <c r="E703" i="8" s="1"/>
  <c r="N1442" i="8"/>
  <c r="N662" i="8"/>
  <c r="C662" i="8" s="1"/>
  <c r="E662" i="8" s="1"/>
  <c r="N945" i="8"/>
  <c r="N1095" i="8"/>
  <c r="C1095" i="8" s="1"/>
  <c r="E1095" i="8" s="1"/>
  <c r="N585" i="8"/>
  <c r="N1435" i="8"/>
  <c r="N32" i="8"/>
  <c r="N2" i="8"/>
  <c r="N356" i="8"/>
  <c r="C356" i="8" s="1"/>
  <c r="E356" i="8" s="1"/>
  <c r="N554" i="8"/>
  <c r="C554" i="8" s="1"/>
  <c r="E554" i="8" s="1"/>
  <c r="N430" i="8"/>
  <c r="N1609" i="8"/>
  <c r="N49" i="8"/>
  <c r="N1623" i="8"/>
  <c r="N645" i="8"/>
  <c r="N718" i="8"/>
  <c r="N804" i="8"/>
  <c r="N1397" i="8"/>
  <c r="C1397" i="8" s="1"/>
  <c r="E1397" i="8" s="1"/>
  <c r="N1002" i="8"/>
  <c r="N581" i="8"/>
  <c r="N592" i="8"/>
  <c r="N680" i="8"/>
  <c r="C680" i="8" s="1"/>
  <c r="E680" i="8" s="1"/>
  <c r="N1539" i="8"/>
  <c r="N827" i="8"/>
  <c r="N84" i="8"/>
  <c r="C84" i="8" s="1"/>
  <c r="E84" i="8" s="1"/>
  <c r="N1307" i="8"/>
  <c r="N997" i="8"/>
  <c r="N450" i="8"/>
  <c r="N901" i="8"/>
  <c r="N859" i="8"/>
  <c r="C859" i="8" s="1"/>
  <c r="E859" i="8" s="1"/>
  <c r="N224" i="8"/>
  <c r="N1041" i="8"/>
  <c r="N800" i="8"/>
  <c r="C800" i="8" s="1"/>
  <c r="E800" i="8" s="1"/>
  <c r="N758" i="8"/>
  <c r="C758" i="8" s="1"/>
  <c r="E758" i="8" s="1"/>
  <c r="N737" i="8"/>
  <c r="N135" i="8"/>
  <c r="C135" i="8" s="1"/>
  <c r="E135" i="8" s="1"/>
  <c r="N33" i="8"/>
  <c r="N88" i="8"/>
  <c r="C88" i="8" s="1"/>
  <c r="E88" i="8" s="1"/>
  <c r="N1425" i="8"/>
  <c r="N580" i="8"/>
  <c r="N1058" i="8"/>
  <c r="N742" i="8"/>
  <c r="C742" i="8" s="1"/>
  <c r="E742" i="8" s="1"/>
  <c r="N608" i="8"/>
  <c r="N982" i="8"/>
  <c r="N1631" i="8"/>
  <c r="C1631" i="8" s="1"/>
  <c r="E1631" i="8" s="1"/>
  <c r="N70" i="8"/>
  <c r="C70" i="8" s="1"/>
  <c r="E70" i="8" s="1"/>
  <c r="N519" i="8"/>
  <c r="N1565" i="8"/>
  <c r="N165" i="8"/>
  <c r="N37" i="8"/>
  <c r="C37" i="8" s="1"/>
  <c r="E37" i="8" s="1"/>
  <c r="N488" i="8"/>
  <c r="N1627" i="8"/>
  <c r="C1627" i="8" s="1"/>
  <c r="E1627" i="8" s="1"/>
  <c r="N174" i="8"/>
  <c r="N700" i="8"/>
  <c r="C700" i="8" s="1"/>
  <c r="E700" i="8" s="1"/>
  <c r="N1033" i="8"/>
  <c r="N383" i="8"/>
  <c r="N750" i="8"/>
  <c r="N557" i="8"/>
  <c r="C557" i="8" s="1"/>
  <c r="E557" i="8" s="1"/>
  <c r="N214" i="8"/>
  <c r="N76" i="8"/>
  <c r="N1123" i="8"/>
  <c r="C1123" i="8" s="1"/>
  <c r="E1123" i="8" s="1"/>
  <c r="N1382" i="8"/>
  <c r="C1382" i="8" s="1"/>
  <c r="E1382" i="8" s="1"/>
  <c r="N333" i="8"/>
  <c r="N1107" i="8"/>
  <c r="C1107" i="8" s="1"/>
  <c r="E1107" i="8" s="1"/>
  <c r="N1383" i="8"/>
  <c r="C1383" i="8" s="1"/>
  <c r="E1383" i="8" s="1"/>
  <c r="N794" i="8"/>
  <c r="C794" i="8" s="1"/>
  <c r="E794" i="8" s="1"/>
  <c r="N1322" i="8"/>
  <c r="N820" i="8"/>
  <c r="N1110" i="8"/>
  <c r="N1361" i="8"/>
  <c r="C1361" i="8" s="1"/>
  <c r="E1361" i="8" s="1"/>
  <c r="N1324" i="8"/>
  <c r="N999" i="8"/>
  <c r="C999" i="8" s="1"/>
  <c r="E999" i="8" s="1"/>
  <c r="N239" i="8"/>
  <c r="C239" i="8" s="1"/>
  <c r="E239" i="8" s="1"/>
  <c r="N156" i="8"/>
  <c r="C156" i="8" s="1"/>
  <c r="E156" i="8" s="1"/>
  <c r="N209" i="8"/>
  <c r="N188" i="8"/>
  <c r="N1542" i="8"/>
  <c r="N1119" i="8"/>
  <c r="C1119" i="8" s="1"/>
  <c r="E1119" i="8" s="1"/>
  <c r="N797" i="8"/>
  <c r="N1003" i="8"/>
  <c r="C1003" i="8" s="1"/>
  <c r="E1003" i="8" s="1"/>
  <c r="N475" i="8"/>
  <c r="N857" i="8"/>
  <c r="C857" i="8" s="1"/>
  <c r="E857" i="8" s="1"/>
  <c r="N233" i="8"/>
  <c r="N1477" i="8"/>
  <c r="N275" i="8"/>
  <c r="N1179" i="8"/>
  <c r="C1179" i="8" s="1"/>
  <c r="E1179" i="8" s="1"/>
  <c r="N73" i="8"/>
  <c r="N761" i="8"/>
  <c r="N123" i="8"/>
  <c r="C123" i="8" s="1"/>
  <c r="E123" i="8" s="1"/>
  <c r="N1576" i="8"/>
  <c r="C1576" i="8" s="1"/>
  <c r="E1576" i="8" s="1"/>
  <c r="N363" i="8"/>
  <c r="N257" i="8"/>
  <c r="N1128" i="8"/>
  <c r="C1128" i="8" s="1"/>
  <c r="E1128" i="8" s="1"/>
  <c r="N13" i="8"/>
  <c r="C13" i="8" s="1"/>
  <c r="E13" i="8" s="1"/>
  <c r="N493" i="8"/>
  <c r="N71" i="8"/>
  <c r="C71" i="8" s="1"/>
  <c r="E71" i="8" s="1"/>
  <c r="N146" i="8"/>
  <c r="N319" i="8"/>
  <c r="C319" i="8" s="1"/>
  <c r="E319" i="8" s="1"/>
  <c r="N1254" i="8"/>
  <c r="N1265" i="8"/>
  <c r="N732" i="8"/>
  <c r="N977" i="8"/>
  <c r="C977" i="8" s="1"/>
  <c r="E977" i="8" s="1"/>
  <c r="N539" i="8"/>
  <c r="N566" i="8"/>
  <c r="N1379" i="8"/>
  <c r="N477" i="8"/>
  <c r="C477" i="8" s="1"/>
  <c r="E477" i="8" s="1"/>
  <c r="N256" i="8"/>
  <c r="N1219" i="8"/>
  <c r="N133" i="8"/>
  <c r="N1360" i="8"/>
  <c r="C1360" i="8" s="1"/>
  <c r="E1360" i="8" s="1"/>
  <c r="N221" i="8"/>
  <c r="N789" i="8"/>
  <c r="N1222" i="8"/>
  <c r="N713" i="8"/>
  <c r="C713" i="8" s="1"/>
  <c r="E713" i="8" s="1"/>
  <c r="N1363" i="8"/>
  <c r="N1069" i="8"/>
  <c r="N52" i="8"/>
  <c r="C52" i="8" s="1"/>
  <c r="E52" i="8" s="1"/>
  <c r="N1081" i="8"/>
  <c r="C1081" i="8" s="1"/>
  <c r="E1081" i="8" s="1"/>
  <c r="N1496" i="8"/>
  <c r="N1557" i="8"/>
  <c r="N648" i="8"/>
  <c r="C648" i="8" s="1"/>
  <c r="E648" i="8" s="1"/>
  <c r="N1071" i="8"/>
  <c r="C1071" i="8" s="1"/>
  <c r="E1071" i="8" s="1"/>
  <c r="N307" i="8"/>
  <c r="N634" i="8"/>
  <c r="N542" i="8"/>
  <c r="N1216" i="8"/>
  <c r="C1216" i="8" s="1"/>
  <c r="E1216" i="8" s="1"/>
  <c r="N599" i="8"/>
  <c r="N1341" i="8"/>
  <c r="N1268" i="8"/>
  <c r="C1268" i="8" s="1"/>
  <c r="E1268" i="8" s="1"/>
  <c r="N1641" i="8"/>
  <c r="C1641" i="8" s="1"/>
  <c r="E1641" i="8" s="1"/>
  <c r="N921" i="8"/>
  <c r="N1520" i="8"/>
  <c r="N53" i="8"/>
  <c r="N1236" i="8"/>
  <c r="C1236" i="8" s="1"/>
  <c r="E1236" i="8" s="1"/>
  <c r="N370" i="8"/>
  <c r="N112" i="8"/>
  <c r="N903" i="8"/>
  <c r="C903" i="8" s="1"/>
  <c r="E903" i="8" s="1"/>
  <c r="N63" i="8"/>
  <c r="C63" i="8" s="1"/>
  <c r="E63" i="8" s="1"/>
  <c r="N1079" i="8"/>
  <c r="N949" i="8"/>
  <c r="N571" i="8"/>
  <c r="C571" i="8" s="1"/>
  <c r="E571" i="8" s="1"/>
  <c r="N142" i="8"/>
  <c r="C142" i="8" s="1"/>
  <c r="E142" i="8" s="1"/>
  <c r="N669" i="8"/>
  <c r="N536" i="8"/>
  <c r="N705" i="8"/>
  <c r="N856" i="8"/>
  <c r="C856" i="8" s="1"/>
  <c r="E856" i="8" s="1"/>
  <c r="N1607" i="8"/>
  <c r="N1161" i="8"/>
  <c r="N54" i="8"/>
  <c r="N766" i="8"/>
  <c r="C766" i="8" s="1"/>
  <c r="E766" i="8" s="1"/>
  <c r="N1104" i="8"/>
  <c r="N515" i="8"/>
  <c r="C515" i="8" s="1"/>
  <c r="E515" i="8" s="1"/>
  <c r="N223" i="8"/>
  <c r="C223" i="8" s="1"/>
  <c r="E223" i="8" s="1"/>
  <c r="N1465" i="8"/>
  <c r="C1465" i="8" s="1"/>
  <c r="E1465" i="8" s="1"/>
  <c r="N331" i="8"/>
  <c r="N1311" i="8"/>
  <c r="C1311" i="8" s="1"/>
  <c r="E1311" i="8" s="1"/>
  <c r="N1084" i="8"/>
  <c r="N1601" i="8"/>
  <c r="C1601" i="8" s="1"/>
  <c r="E1601" i="8" s="1"/>
  <c r="N529" i="8"/>
  <c r="N1620" i="8"/>
  <c r="N668" i="8"/>
  <c r="C668" i="8" s="1"/>
  <c r="E668" i="8" s="1"/>
  <c r="N1277" i="8"/>
  <c r="C1277" i="8" s="1"/>
  <c r="E1277" i="8" s="1"/>
  <c r="N1626" i="8"/>
  <c r="N1258" i="8"/>
  <c r="N105" i="8"/>
  <c r="N347" i="8"/>
  <c r="C347" i="8" s="1"/>
  <c r="E347" i="8" s="1"/>
  <c r="N34" i="8"/>
  <c r="N642" i="8"/>
  <c r="N1467" i="8"/>
  <c r="C1467" i="8" s="1"/>
  <c r="E1467" i="8" s="1"/>
  <c r="N452" i="8"/>
  <c r="C452" i="8" s="1"/>
  <c r="E452" i="8" s="1"/>
  <c r="N1239" i="8"/>
  <c r="N167" i="8"/>
  <c r="C167" i="8" s="1"/>
  <c r="E167" i="8" s="1"/>
  <c r="N1093" i="8"/>
  <c r="N570" i="8"/>
  <c r="C570" i="8" s="1"/>
  <c r="E570" i="8" s="1"/>
  <c r="N109" i="8"/>
  <c r="N611" i="8"/>
  <c r="C611" i="8" s="1"/>
  <c r="E611" i="8" s="1"/>
  <c r="N119" i="8"/>
  <c r="N1152" i="8"/>
  <c r="C1152" i="8" s="1"/>
  <c r="E1152" i="8" s="1"/>
  <c r="N132" i="8"/>
  <c r="N534" i="8"/>
  <c r="N1567" i="8"/>
  <c r="C1567" i="8" s="1"/>
  <c r="E1567" i="8" s="1"/>
  <c r="N1592" i="8"/>
  <c r="C1592" i="8" s="1"/>
  <c r="E1592" i="8" s="1"/>
  <c r="N182" i="8"/>
  <c r="N1357" i="8"/>
  <c r="N376" i="8"/>
  <c r="N848" i="8"/>
  <c r="C848" i="8" s="1"/>
  <c r="E848" i="8" s="1"/>
  <c r="N929" i="8"/>
  <c r="N1313" i="8"/>
  <c r="N27" i="8"/>
  <c r="C27" i="8" s="1"/>
  <c r="E27" i="8" s="1"/>
  <c r="N470" i="8"/>
  <c r="C470" i="8" s="1"/>
  <c r="E470" i="8" s="1"/>
  <c r="N558" i="8"/>
  <c r="N780" i="8"/>
  <c r="N369" i="8"/>
  <c r="N683" i="8"/>
  <c r="C683" i="8" s="1"/>
  <c r="E683" i="8" s="1"/>
  <c r="N559" i="8"/>
  <c r="N866" i="8"/>
  <c r="N958" i="8"/>
  <c r="N65" i="8"/>
  <c r="C65" i="8" s="1"/>
  <c r="E65" i="8" s="1"/>
  <c r="N907" i="8"/>
  <c r="N1157" i="8"/>
  <c r="N1130" i="8"/>
  <c r="N385" i="8"/>
  <c r="C385" i="8" s="1"/>
  <c r="E385" i="8" s="1"/>
  <c r="N577" i="8"/>
  <c r="N583" i="8"/>
  <c r="N843" i="8"/>
  <c r="C843" i="8" s="1"/>
  <c r="E843" i="8" s="1"/>
  <c r="N1346" i="8"/>
  <c r="C1346" i="8" s="1"/>
  <c r="E1346" i="8" s="1"/>
  <c r="N491" i="8"/>
  <c r="N693" i="8"/>
  <c r="N1304" i="8"/>
  <c r="C1304" i="8" s="1"/>
  <c r="E1304" i="8" s="1"/>
  <c r="N1309" i="8"/>
  <c r="C1309" i="8" s="1"/>
  <c r="E1309" i="8" s="1"/>
  <c r="N1448" i="8"/>
  <c r="N1605" i="8"/>
  <c r="N1252" i="8"/>
  <c r="C1252" i="8" s="1"/>
  <c r="E1252" i="8" s="1"/>
  <c r="N590" i="8"/>
  <c r="C590" i="8" s="1"/>
  <c r="E590" i="8" s="1"/>
  <c r="N925" i="8"/>
  <c r="N1306" i="8"/>
  <c r="N337" i="8"/>
  <c r="N1050" i="8"/>
  <c r="C1050" i="8" s="1"/>
  <c r="E1050" i="8" s="1"/>
  <c r="N1344" i="8"/>
  <c r="N1532" i="8"/>
  <c r="N69" i="8"/>
  <c r="N286" i="8"/>
  <c r="C286" i="8" s="1"/>
  <c r="E286" i="8" s="1"/>
  <c r="N671" i="8"/>
  <c r="N850" i="8"/>
  <c r="N898" i="8"/>
  <c r="N1528" i="8"/>
  <c r="C1528" i="8" s="1"/>
  <c r="E1528" i="8" s="1"/>
  <c r="N812" i="8"/>
  <c r="N948" i="8"/>
  <c r="N215" i="8"/>
  <c r="N1515" i="8"/>
  <c r="C1515" i="8" s="1"/>
  <c r="E1515" i="8" s="1"/>
  <c r="N439" i="8"/>
  <c r="N1139" i="8"/>
  <c r="C1139" i="8" s="1"/>
  <c r="E1139" i="8" s="1"/>
  <c r="N326" i="8"/>
  <c r="N392" i="8"/>
  <c r="C392" i="8" s="1"/>
  <c r="E392" i="8" s="1"/>
  <c r="N1415" i="8"/>
  <c r="N398" i="8"/>
  <c r="N315" i="8"/>
  <c r="C315" i="8" s="1"/>
  <c r="E315" i="8" s="1"/>
  <c r="N739" i="8"/>
  <c r="C739" i="8" s="1"/>
  <c r="E739" i="8" s="1"/>
  <c r="N72" i="8"/>
  <c r="N625" i="8"/>
  <c r="N980" i="8"/>
  <c r="C980" i="8" s="1"/>
  <c r="E980" i="8" s="1"/>
  <c r="N1008" i="8"/>
  <c r="C1008" i="8" s="1"/>
  <c r="E1008" i="8" s="1"/>
  <c r="N665" i="8"/>
  <c r="N710" i="8"/>
  <c r="N1184" i="8"/>
  <c r="C1184" i="8" s="1"/>
  <c r="E1184" i="8" s="1"/>
  <c r="N458" i="8"/>
  <c r="C458" i="8" s="1"/>
  <c r="E458" i="8" s="1"/>
  <c r="N1062" i="8"/>
  <c r="N1581" i="8"/>
  <c r="N956" i="8"/>
  <c r="C956" i="8" s="1"/>
  <c r="E956" i="8" s="1"/>
  <c r="N649" i="8"/>
  <c r="C649" i="8" s="1"/>
  <c r="E649" i="8" s="1"/>
  <c r="N1182" i="8"/>
  <c r="N513" i="8"/>
  <c r="N284" i="8"/>
  <c r="N1000" i="8"/>
  <c r="C1000" i="8" s="1"/>
  <c r="E1000" i="8" s="1"/>
  <c r="N734" i="8"/>
  <c r="N889" i="8"/>
  <c r="N781" i="8"/>
  <c r="N880" i="8"/>
  <c r="C880" i="8" s="1"/>
  <c r="E880" i="8" s="1"/>
  <c r="N579" i="8"/>
  <c r="N1328" i="8"/>
  <c r="N1198" i="8"/>
  <c r="N175" i="8"/>
  <c r="C175" i="8" s="1"/>
  <c r="E175" i="8" s="1"/>
  <c r="N1171" i="8"/>
  <c r="N1478" i="8"/>
  <c r="N1186" i="8"/>
  <c r="N1320" i="8"/>
  <c r="C1320" i="8" s="1"/>
  <c r="E1320" i="8" s="1"/>
  <c r="N586" i="8"/>
  <c r="N1035" i="8"/>
  <c r="C1035" i="8" s="1"/>
  <c r="E1035" i="8" s="1"/>
  <c r="N1136" i="8"/>
  <c r="N1215" i="8"/>
  <c r="C1215" i="8" s="1"/>
  <c r="E1215" i="8" s="1"/>
  <c r="N743" i="8"/>
  <c r="N1037" i="8"/>
  <c r="N643" i="8"/>
  <c r="N664" i="8"/>
  <c r="C664" i="8" s="1"/>
  <c r="E664" i="8" s="1"/>
  <c r="N129" i="8"/>
  <c r="N1113" i="8"/>
  <c r="N1564" i="8"/>
  <c r="N410" i="8"/>
  <c r="C410" i="8" s="1"/>
  <c r="E410" i="8" s="1"/>
  <c r="N1246" i="8"/>
  <c r="N1399" i="8"/>
  <c r="C1399" i="8" s="1"/>
  <c r="E1399" i="8" s="1"/>
  <c r="N148" i="8"/>
  <c r="N366" i="8"/>
  <c r="C366" i="8" s="1"/>
  <c r="E366" i="8" s="1"/>
  <c r="N623" i="8"/>
  <c r="N194" i="8"/>
  <c r="N763" i="8"/>
  <c r="N1006" i="8"/>
  <c r="C1006" i="8" s="1"/>
  <c r="E1006" i="8" s="1"/>
  <c r="N1337" i="8"/>
  <c r="N145" i="8"/>
  <c r="N721" i="8"/>
  <c r="N1232" i="8"/>
  <c r="C1232" i="8" s="1"/>
  <c r="E1232" i="8" s="1"/>
  <c r="N464" i="8"/>
  <c r="N1563" i="8"/>
  <c r="C1563" i="8" s="1"/>
  <c r="E1563" i="8" s="1"/>
  <c r="N544" i="8"/>
  <c r="N1312" i="8"/>
  <c r="C1312" i="8" s="1"/>
  <c r="E1312" i="8" s="1"/>
  <c r="N1390" i="8"/>
  <c r="N290" i="8"/>
  <c r="N587" i="8"/>
  <c r="N478" i="8"/>
  <c r="C478" i="8" s="1"/>
  <c r="E478" i="8" s="1"/>
  <c r="N1016" i="8"/>
  <c r="N364" i="8"/>
  <c r="N884" i="8"/>
  <c r="N1585" i="8"/>
  <c r="C1585" i="8" s="1"/>
  <c r="E1585" i="8" s="1"/>
  <c r="N409" i="8"/>
  <c r="N556" i="8"/>
  <c r="N614" i="8"/>
  <c r="N38" i="8"/>
  <c r="C38" i="8" s="1"/>
  <c r="E38" i="8" s="1"/>
  <c r="N98" i="8"/>
  <c r="N237" i="8"/>
  <c r="N1043" i="8"/>
  <c r="N1190" i="8"/>
  <c r="C1190" i="8" s="1"/>
  <c r="E1190" i="8" s="1"/>
  <c r="N1368" i="8"/>
  <c r="N1480" i="8"/>
  <c r="N548" i="8"/>
  <c r="N776" i="8"/>
  <c r="C776" i="8" s="1"/>
  <c r="E776" i="8" s="1"/>
  <c r="N1537" i="8"/>
  <c r="N232" i="8"/>
  <c r="N1181" i="8"/>
  <c r="N1332" i="8"/>
  <c r="C1332" i="8" s="1"/>
  <c r="E1332" i="8" s="1"/>
  <c r="N352" i="8"/>
  <c r="N357" i="8"/>
  <c r="N86" i="8"/>
  <c r="N858" i="8"/>
  <c r="C858" i="8" s="1"/>
  <c r="E858" i="8" s="1"/>
  <c r="N1463" i="8"/>
  <c r="N48" i="8"/>
  <c r="N317" i="8"/>
  <c r="N1559" i="8"/>
  <c r="C1559" i="8" s="1"/>
  <c r="E1559" i="8" s="1"/>
  <c r="N1297" i="8"/>
  <c r="N474" i="8"/>
  <c r="N56" i="8"/>
  <c r="N1234" i="8"/>
  <c r="C1234" i="8" s="1"/>
  <c r="E1234" i="8" s="1"/>
  <c r="N66" i="8"/>
  <c r="N348" i="8"/>
  <c r="N361" i="8"/>
  <c r="N1502" i="8"/>
  <c r="C1502" i="8" s="1"/>
  <c r="E1502" i="8" s="1"/>
  <c r="N75" i="8"/>
  <c r="N952" i="8"/>
  <c r="N697" i="8"/>
  <c r="N1088" i="8"/>
  <c r="C1088" i="8" s="1"/>
  <c r="E1088" i="8" s="1"/>
  <c r="N1289" i="8"/>
  <c r="N206" i="8"/>
  <c r="N445" i="8"/>
  <c r="N441" i="8"/>
  <c r="C441" i="8" s="1"/>
  <c r="E441" i="8" s="1"/>
  <c r="N278" i="8"/>
  <c r="N1637" i="8"/>
  <c r="N285" i="8"/>
  <c r="N460" i="8"/>
  <c r="C460" i="8" s="1"/>
  <c r="E460" i="8" s="1"/>
  <c r="N1573" i="8"/>
  <c r="N931" i="8"/>
  <c r="C931" i="8" s="1"/>
  <c r="E931" i="8" s="1"/>
  <c r="N1575" i="8"/>
  <c r="C1575" i="8" s="1"/>
  <c r="E1575" i="8" s="1"/>
  <c r="N874" i="8"/>
  <c r="C874" i="8" s="1"/>
  <c r="E874" i="8" s="1"/>
  <c r="N40" i="8"/>
  <c r="N955" i="8"/>
  <c r="C955" i="8" s="1"/>
  <c r="E955" i="8" s="1"/>
  <c r="N1431" i="8"/>
  <c r="C1431" i="8" s="1"/>
  <c r="E1431" i="8" s="1"/>
  <c r="N936" i="8"/>
  <c r="C936" i="8" s="1"/>
  <c r="E936" i="8" s="1"/>
  <c r="N1156" i="8"/>
  <c r="N291" i="8"/>
  <c r="C291" i="8" s="1"/>
  <c r="E291" i="8" s="1"/>
  <c r="N687" i="8"/>
  <c r="C687" i="8" s="1"/>
  <c r="E687" i="8" s="1"/>
  <c r="N887" i="8"/>
  <c r="C887" i="8" s="1"/>
  <c r="E887" i="8" s="1"/>
  <c r="N137" i="8"/>
  <c r="N320" i="8"/>
  <c r="N1240" i="8"/>
  <c r="C1240" i="8" s="1"/>
  <c r="E1240" i="8" s="1"/>
  <c r="N67" i="8"/>
  <c r="C67" i="8" s="1"/>
  <c r="E67" i="8" s="1"/>
  <c r="N1278" i="8"/>
  <c r="N549" i="8"/>
  <c r="N853" i="8"/>
  <c r="N413" i="8"/>
  <c r="C413" i="8" s="1"/>
  <c r="E413" i="8" s="1"/>
  <c r="N567" i="8"/>
  <c r="N722" i="8"/>
  <c r="N886" i="8"/>
  <c r="N1375" i="8"/>
  <c r="C1375" i="8" s="1"/>
  <c r="E1375" i="8" s="1"/>
  <c r="N427" i="8"/>
  <c r="N736" i="8"/>
  <c r="N394" i="8"/>
  <c r="N947" i="8"/>
  <c r="C947" i="8" s="1"/>
  <c r="E947" i="8" s="1"/>
  <c r="N1316" i="8"/>
  <c r="N18" i="8"/>
  <c r="N288" i="8"/>
  <c r="C288" i="8" s="1"/>
  <c r="E288" i="8" s="1"/>
  <c r="N1162" i="8"/>
  <c r="C1162" i="8" s="1"/>
  <c r="E1162" i="8" s="1"/>
  <c r="N236" i="8"/>
  <c r="N336" i="8"/>
  <c r="N1133" i="8"/>
  <c r="C137" i="8" l="1"/>
  <c r="E137" i="8" s="1"/>
  <c r="C1573" i="8"/>
  <c r="E1573" i="8" s="1"/>
  <c r="C1289" i="8"/>
  <c r="E1289" i="8" s="1"/>
  <c r="C1297" i="8"/>
  <c r="E1297" i="8" s="1"/>
  <c r="C1537" i="8"/>
  <c r="E1537" i="8" s="1"/>
  <c r="C409" i="8"/>
  <c r="E409" i="8" s="1"/>
  <c r="C1337" i="8"/>
  <c r="E1337" i="8" s="1"/>
  <c r="C129" i="8"/>
  <c r="E129" i="8" s="1"/>
  <c r="C577" i="8"/>
  <c r="E577" i="8" s="1"/>
  <c r="C929" i="8"/>
  <c r="E929" i="8" s="1"/>
  <c r="C109" i="8"/>
  <c r="E109" i="8" s="1"/>
  <c r="C529" i="8"/>
  <c r="E529" i="8" s="1"/>
  <c r="C669" i="8"/>
  <c r="E669" i="8" s="1"/>
  <c r="C921" i="8"/>
  <c r="E921" i="8" s="1"/>
  <c r="C221" i="8"/>
  <c r="E221" i="8" s="1"/>
  <c r="C493" i="8"/>
  <c r="E493" i="8" s="1"/>
  <c r="C73" i="8"/>
  <c r="E73" i="8" s="1"/>
  <c r="C233" i="8"/>
  <c r="E233" i="8" s="1"/>
  <c r="C797" i="8"/>
  <c r="E797" i="8" s="1"/>
  <c r="C209" i="8"/>
  <c r="E209" i="8" s="1"/>
  <c r="C645" i="8"/>
  <c r="E645" i="8" s="1"/>
  <c r="C945" i="8"/>
  <c r="E945" i="8" s="1"/>
  <c r="C289" i="8"/>
  <c r="E289" i="8" s="1"/>
  <c r="C629" i="8"/>
  <c r="E629" i="8" s="1"/>
  <c r="C5" i="8"/>
  <c r="E5" i="8" s="1"/>
  <c r="C149" i="8"/>
  <c r="E149" i="8" s="1"/>
  <c r="C661" i="8"/>
  <c r="E661" i="8" s="1"/>
  <c r="C185" i="8"/>
  <c r="E185" i="8" s="1"/>
  <c r="C277" i="8"/>
  <c r="E277" i="8" s="1"/>
  <c r="C81" i="8"/>
  <c r="E81" i="8" s="1"/>
  <c r="C341" i="8"/>
  <c r="E341" i="8" s="1"/>
  <c r="C541" i="8"/>
  <c r="E541" i="8" s="1"/>
  <c r="C461" i="8"/>
  <c r="E461" i="8" s="1"/>
  <c r="C336" i="8"/>
  <c r="E336" i="8" s="1"/>
  <c r="C736" i="8"/>
  <c r="E736" i="8" s="1"/>
  <c r="C320" i="8"/>
  <c r="E320" i="8" s="1"/>
  <c r="C952" i="8"/>
  <c r="E952" i="8" s="1"/>
  <c r="C348" i="8"/>
  <c r="E348" i="8" s="1"/>
  <c r="C48" i="8"/>
  <c r="E48" i="8" s="1"/>
  <c r="C232" i="8"/>
  <c r="E232" i="8" s="1"/>
  <c r="C556" i="8"/>
  <c r="E556" i="8" s="1"/>
  <c r="C364" i="8"/>
  <c r="E364" i="8" s="1"/>
  <c r="C948" i="8"/>
  <c r="E948" i="8" s="1"/>
  <c r="C536" i="8"/>
  <c r="E536" i="8" s="1"/>
  <c r="C112" i="8"/>
  <c r="E112" i="8" s="1"/>
  <c r="C188" i="8"/>
  <c r="E188" i="8" s="1"/>
  <c r="C76" i="8"/>
  <c r="E76" i="8" s="1"/>
  <c r="C244" i="8"/>
  <c r="E244" i="8" s="1"/>
  <c r="C12" i="8"/>
  <c r="E12" i="8" s="1"/>
  <c r="C152" i="8"/>
  <c r="E152" i="8" s="1"/>
  <c r="C568" i="8"/>
  <c r="E568" i="8" s="1"/>
  <c r="C1200" i="8"/>
  <c r="E1200" i="8" s="1"/>
  <c r="C572" i="8"/>
  <c r="E572" i="8" s="1"/>
  <c r="C996" i="8"/>
  <c r="E996" i="8" s="1"/>
  <c r="C184" i="8"/>
  <c r="E184" i="8" s="1"/>
  <c r="C36" i="8"/>
  <c r="E36" i="8" s="1"/>
  <c r="C1012" i="8"/>
  <c r="E1012" i="8" s="1"/>
  <c r="C204" i="8"/>
  <c r="E204" i="8" s="1"/>
  <c r="C316" i="8"/>
  <c r="E316" i="8" s="1"/>
  <c r="C64" i="8"/>
  <c r="E64" i="8" s="1"/>
  <c r="C852" i="8"/>
  <c r="E852" i="8" s="1"/>
  <c r="C528" i="8"/>
  <c r="E528" i="8" s="1"/>
  <c r="C384" i="8"/>
  <c r="E384" i="8" s="1"/>
  <c r="C276" i="8"/>
  <c r="E276" i="8" s="1"/>
  <c r="C580" i="8"/>
  <c r="E580" i="8" s="1"/>
  <c r="C1172" i="8"/>
  <c r="E1172" i="8" s="1"/>
  <c r="C584" i="8"/>
  <c r="E584" i="8" s="1"/>
  <c r="C236" i="8"/>
  <c r="E236" i="8" s="1"/>
  <c r="C1156" i="8"/>
  <c r="E1156" i="8" s="1"/>
  <c r="C40" i="8"/>
  <c r="E40" i="8" s="1"/>
  <c r="C352" i="8"/>
  <c r="E352" i="8" s="1"/>
  <c r="C1016" i="8"/>
  <c r="E1016" i="8" s="1"/>
  <c r="C464" i="8"/>
  <c r="E464" i="8" s="1"/>
  <c r="C812" i="8"/>
  <c r="E812" i="8" s="1"/>
  <c r="C132" i="8"/>
  <c r="E132" i="8" s="1"/>
  <c r="C1104" i="8"/>
  <c r="E1104" i="8" s="1"/>
  <c r="C256" i="8"/>
  <c r="E256" i="8" s="1"/>
  <c r="C608" i="8"/>
  <c r="E608" i="8" s="1"/>
  <c r="C32" i="8"/>
  <c r="E32" i="8" s="1"/>
  <c r="C744" i="8"/>
  <c r="E744" i="8" s="1"/>
  <c r="C116" i="8"/>
  <c r="E116" i="8" s="1"/>
  <c r="C920" i="8"/>
  <c r="E920" i="8" s="1"/>
  <c r="C164" i="8"/>
  <c r="E164" i="8" s="1"/>
  <c r="C120" i="8"/>
  <c r="E120" i="8" s="1"/>
  <c r="C304" i="8"/>
  <c r="E304" i="8" s="1"/>
  <c r="C172" i="8"/>
  <c r="E172" i="8" s="1"/>
  <c r="C92" i="8"/>
  <c r="E92" i="8" s="1"/>
  <c r="C588" i="8"/>
  <c r="E588" i="8" s="1"/>
  <c r="C468" i="8"/>
  <c r="E468" i="8" s="1"/>
  <c r="C644" i="8"/>
  <c r="E644" i="8" s="1"/>
  <c r="C640" i="8"/>
  <c r="E640" i="8" s="1"/>
  <c r="C1307" i="8"/>
  <c r="E1307" i="8" s="1"/>
  <c r="C1623" i="8"/>
  <c r="E1623" i="8" s="1"/>
  <c r="C1435" i="8"/>
  <c r="E1435" i="8" s="1"/>
  <c r="C1315" i="8"/>
  <c r="E1315" i="8" s="1"/>
  <c r="C1323" i="8"/>
  <c r="E1323" i="8" s="1"/>
  <c r="C1407" i="8"/>
  <c r="E1407" i="8" s="1"/>
  <c r="C1039" i="8"/>
  <c r="E1039" i="8" s="1"/>
  <c r="C1287" i="8"/>
  <c r="E1287" i="8" s="1"/>
  <c r="C1643" i="8"/>
  <c r="E1643" i="8" s="1"/>
  <c r="C1599" i="8"/>
  <c r="E1599" i="8" s="1"/>
  <c r="C603" i="8"/>
  <c r="E603" i="8" s="1"/>
  <c r="C1351" i="8"/>
  <c r="E1351" i="8" s="1"/>
  <c r="C719" i="8"/>
  <c r="E719" i="8" s="1"/>
  <c r="C1247" i="8"/>
  <c r="E1247" i="8" s="1"/>
  <c r="C1571" i="8"/>
  <c r="E1571" i="8" s="1"/>
  <c r="C963" i="8"/>
  <c r="E963" i="8" s="1"/>
  <c r="C459" i="8"/>
  <c r="E459" i="8" s="1"/>
  <c r="C299" i="8"/>
  <c r="E299" i="8" s="1"/>
  <c r="C1155" i="8"/>
  <c r="E1155" i="8" s="1"/>
  <c r="C507" i="8"/>
  <c r="E507" i="8" s="1"/>
  <c r="C359" i="8"/>
  <c r="E359" i="8" s="1"/>
  <c r="C1031" i="8"/>
  <c r="E1031" i="8" s="1"/>
  <c r="C163" i="8"/>
  <c r="E163" i="8" s="1"/>
  <c r="C407" i="8"/>
  <c r="E407" i="8" s="1"/>
  <c r="C279" i="8"/>
  <c r="E279" i="8" s="1"/>
  <c r="C971" i="8"/>
  <c r="E971" i="8" s="1"/>
  <c r="C171" i="8"/>
  <c r="E171" i="8" s="1"/>
  <c r="C259" i="8"/>
  <c r="E259" i="8" s="1"/>
  <c r="C691" i="8"/>
  <c r="E691" i="8" s="1"/>
  <c r="C1271" i="8"/>
  <c r="E1271" i="8" s="1"/>
  <c r="C1131" i="8"/>
  <c r="E1131" i="8" s="1"/>
  <c r="C875" i="8"/>
  <c r="E875" i="8" s="1"/>
  <c r="C959" i="8"/>
  <c r="E959" i="8" s="1"/>
  <c r="C3" i="8"/>
  <c r="E3" i="8" s="1"/>
  <c r="C811" i="8"/>
  <c r="E811" i="8" s="1"/>
  <c r="C631" i="8"/>
  <c r="E631" i="8" s="1"/>
  <c r="C523" i="8"/>
  <c r="E523" i="8" s="1"/>
  <c r="C711" i="8"/>
  <c r="E711" i="8" s="1"/>
  <c r="C451" i="8"/>
  <c r="E451" i="8" s="1"/>
  <c r="C183" i="8"/>
  <c r="E183" i="8" s="1"/>
  <c r="C771" i="8"/>
  <c r="E771" i="8" s="1"/>
  <c r="C394" i="8"/>
  <c r="E394" i="8" s="1"/>
  <c r="C886" i="8"/>
  <c r="E886" i="8" s="1"/>
  <c r="C853" i="8"/>
  <c r="E853" i="8" s="1"/>
  <c r="C285" i="8"/>
  <c r="E285" i="8" s="1"/>
  <c r="C69" i="8"/>
  <c r="E69" i="8" s="1"/>
  <c r="C337" i="8"/>
  <c r="E337" i="8" s="1"/>
  <c r="C1130" i="8"/>
  <c r="E1130" i="8" s="1"/>
  <c r="C369" i="8"/>
  <c r="E369" i="8" s="1"/>
  <c r="C105" i="8"/>
  <c r="E105" i="8" s="1"/>
  <c r="C54" i="8"/>
  <c r="E54" i="8" s="1"/>
  <c r="C705" i="8"/>
  <c r="E705" i="8" s="1"/>
  <c r="C53" i="8"/>
  <c r="E53" i="8" s="1"/>
  <c r="C542" i="8"/>
  <c r="E542" i="8" s="1"/>
  <c r="C1222" i="8"/>
  <c r="E1222" i="8" s="1"/>
  <c r="C133" i="8"/>
  <c r="E133" i="8" s="1"/>
  <c r="C146" i="8"/>
  <c r="E146" i="8" s="1"/>
  <c r="C1542" i="8"/>
  <c r="E1542" i="8" s="1"/>
  <c r="C1110" i="8"/>
  <c r="E1110" i="8" s="1"/>
  <c r="C750" i="8"/>
  <c r="E750" i="8" s="1"/>
  <c r="C174" i="8"/>
  <c r="E174" i="8" s="1"/>
  <c r="C165" i="8"/>
  <c r="E165" i="8" s="1"/>
  <c r="C33" i="8"/>
  <c r="E33" i="8" s="1"/>
  <c r="C901" i="8"/>
  <c r="E901" i="8" s="1"/>
  <c r="C585" i="8"/>
  <c r="E585" i="8" s="1"/>
  <c r="C1442" i="8"/>
  <c r="E1442" i="8" s="1"/>
  <c r="C45" i="8"/>
  <c r="E45" i="8" s="1"/>
  <c r="C306" i="8"/>
  <c r="E306" i="8" s="1"/>
  <c r="C1189" i="8"/>
  <c r="E1189" i="8" s="1"/>
  <c r="C1617" i="8"/>
  <c r="E1617" i="8" s="1"/>
  <c r="C1014" i="8"/>
  <c r="E1014" i="8" s="1"/>
  <c r="C1302" i="8"/>
  <c r="E1302" i="8" s="1"/>
  <c r="C1133" i="8"/>
  <c r="E1133" i="8" s="1"/>
  <c r="C18" i="8"/>
  <c r="E18" i="8" s="1"/>
  <c r="C722" i="8"/>
  <c r="E722" i="8" s="1"/>
  <c r="C549" i="8"/>
  <c r="E549" i="8" s="1"/>
  <c r="C1637" i="8"/>
  <c r="E1637" i="8" s="1"/>
  <c r="C206" i="8"/>
  <c r="E206" i="8" s="1"/>
  <c r="C474" i="8"/>
  <c r="E474" i="8" s="1"/>
  <c r="C357" i="8"/>
  <c r="E357" i="8" s="1"/>
  <c r="C237" i="8"/>
  <c r="E237" i="8" s="1"/>
  <c r="C290" i="8"/>
  <c r="E290" i="8" s="1"/>
  <c r="C145" i="8"/>
  <c r="E145" i="8" s="1"/>
  <c r="C194" i="8"/>
  <c r="E194" i="8" s="1"/>
  <c r="C1113" i="8"/>
  <c r="E1113" i="8" s="1"/>
  <c r="C1037" i="8"/>
  <c r="E1037" i="8" s="1"/>
  <c r="C1478" i="8"/>
  <c r="E1478" i="8" s="1"/>
  <c r="C889" i="8"/>
  <c r="E889" i="8" s="1"/>
  <c r="C513" i="8"/>
  <c r="E513" i="8" s="1"/>
  <c r="C1581" i="8"/>
  <c r="E1581" i="8" s="1"/>
  <c r="C710" i="8"/>
  <c r="E710" i="8" s="1"/>
  <c r="C625" i="8"/>
  <c r="E625" i="8" s="1"/>
  <c r="C398" i="8"/>
  <c r="E398" i="8" s="1"/>
  <c r="C850" i="8"/>
  <c r="E850" i="8" s="1"/>
  <c r="C1306" i="8"/>
  <c r="E1306" i="8" s="1"/>
  <c r="C1605" i="8"/>
  <c r="E1605" i="8" s="1"/>
  <c r="C693" i="8"/>
  <c r="E693" i="8" s="1"/>
  <c r="C1157" i="8"/>
  <c r="E1157" i="8" s="1"/>
  <c r="C866" i="8"/>
  <c r="E866" i="8" s="1"/>
  <c r="C1313" i="8"/>
  <c r="E1313" i="8" s="1"/>
  <c r="C1357" i="8"/>
  <c r="E1357" i="8" s="1"/>
  <c r="C534" i="8"/>
  <c r="E534" i="8" s="1"/>
  <c r="C1161" i="8"/>
  <c r="E1161" i="8" s="1"/>
  <c r="C949" i="8"/>
  <c r="E949" i="8" s="1"/>
  <c r="C274" i="8"/>
  <c r="E274" i="8" s="1"/>
  <c r="C942" i="8"/>
  <c r="E942" i="8" s="1"/>
  <c r="C725" i="8"/>
  <c r="E725" i="8" s="1"/>
  <c r="C382" i="8"/>
  <c r="E382" i="8" s="1"/>
  <c r="C641" i="8"/>
  <c r="E641" i="8" s="1"/>
  <c r="C125" i="8"/>
  <c r="E125" i="8" s="1"/>
  <c r="C762" i="8"/>
  <c r="E762" i="8" s="1"/>
  <c r="C965" i="8"/>
  <c r="E965" i="8" s="1"/>
  <c r="C1070" i="8"/>
  <c r="E1070" i="8" s="1"/>
  <c r="C786" i="8"/>
  <c r="E786" i="8" s="1"/>
  <c r="C238" i="8"/>
  <c r="E238" i="8" s="1"/>
  <c r="C302" i="8"/>
  <c r="E302" i="8" s="1"/>
  <c r="C993" i="8"/>
  <c r="E993" i="8" s="1"/>
  <c r="C1134" i="8"/>
  <c r="E1134" i="8" s="1"/>
  <c r="C989" i="8"/>
  <c r="E989" i="8" s="1"/>
  <c r="C406" i="8"/>
  <c r="E406" i="8" s="1"/>
  <c r="C1074" i="8"/>
  <c r="E1074" i="8" s="1"/>
  <c r="C610" i="8"/>
  <c r="E610" i="8" s="1"/>
  <c r="C489" i="8"/>
  <c r="E489" i="8" s="1"/>
  <c r="C826" i="8"/>
  <c r="E826" i="8" s="1"/>
  <c r="C597" i="8"/>
  <c r="E597" i="8" s="1"/>
  <c r="C682" i="8"/>
  <c r="E682" i="8" s="1"/>
  <c r="C601" i="8"/>
  <c r="E601" i="8" s="1"/>
  <c r="C17" i="8"/>
  <c r="E17" i="8" s="1"/>
  <c r="C258" i="8"/>
  <c r="E258" i="8" s="1"/>
  <c r="C246" i="8"/>
  <c r="E246" i="8" s="1"/>
  <c r="C873" i="8"/>
  <c r="E873" i="8" s="1"/>
  <c r="C26" i="8"/>
  <c r="E26" i="8" s="1"/>
  <c r="C417" i="8"/>
  <c r="E417" i="8" s="1"/>
  <c r="C126" i="8"/>
  <c r="E126" i="8" s="1"/>
  <c r="C218" i="8"/>
  <c r="E218" i="8" s="1"/>
  <c r="C469" i="8"/>
  <c r="E469" i="8" s="1"/>
  <c r="C353" i="8"/>
  <c r="E353" i="8" s="1"/>
  <c r="C421" i="8"/>
  <c r="E421" i="8" s="1"/>
  <c r="C594" i="8"/>
  <c r="E594" i="8" s="1"/>
  <c r="C322" i="8"/>
  <c r="E322" i="8" s="1"/>
  <c r="C345" i="8"/>
  <c r="E345" i="8" s="1"/>
  <c r="C698" i="8"/>
  <c r="E698" i="8" s="1"/>
  <c r="C517" i="8"/>
  <c r="E517" i="8" s="1"/>
  <c r="C294" i="8"/>
  <c r="E294" i="8" s="1"/>
  <c r="C806" i="8"/>
  <c r="E806" i="8" s="1"/>
  <c r="C85" i="8"/>
  <c r="E85" i="8" s="1"/>
  <c r="C1341" i="8"/>
  <c r="E1341" i="8" s="1"/>
  <c r="C634" i="8"/>
  <c r="E634" i="8" s="1"/>
  <c r="C1557" i="8"/>
  <c r="E1557" i="8" s="1"/>
  <c r="C1069" i="8"/>
  <c r="E1069" i="8" s="1"/>
  <c r="C789" i="8"/>
  <c r="E789" i="8" s="1"/>
  <c r="C566" i="8"/>
  <c r="E566" i="8" s="1"/>
  <c r="C1265" i="8"/>
  <c r="E1265" i="8" s="1"/>
  <c r="C257" i="8"/>
  <c r="E257" i="8" s="1"/>
  <c r="C761" i="8"/>
  <c r="E761" i="8" s="1"/>
  <c r="C1477" i="8"/>
  <c r="E1477" i="8" s="1"/>
  <c r="C1565" i="8"/>
  <c r="E1565" i="8" s="1"/>
  <c r="C982" i="8"/>
  <c r="E982" i="8" s="1"/>
  <c r="C1041" i="8"/>
  <c r="E1041" i="8" s="1"/>
  <c r="C450" i="8"/>
  <c r="E450" i="8" s="1"/>
  <c r="C581" i="8"/>
  <c r="E581" i="8" s="1"/>
  <c r="C718" i="8"/>
  <c r="E718" i="8" s="1"/>
  <c r="C1609" i="8"/>
  <c r="E1609" i="8" s="1"/>
  <c r="C2" i="8"/>
  <c r="E2" i="8" s="1"/>
  <c r="C273" i="8"/>
  <c r="E273" i="8" s="1"/>
  <c r="C1413" i="8"/>
  <c r="E1413" i="8" s="1"/>
  <c r="C1086" i="8"/>
  <c r="E1086" i="8" s="1"/>
  <c r="C589" i="8"/>
  <c r="E589" i="8" s="1"/>
  <c r="C390" i="8"/>
  <c r="E390" i="8" s="1"/>
  <c r="C502" i="8"/>
  <c r="E502" i="8" s="1"/>
  <c r="C414" i="8"/>
  <c r="E414" i="8" s="1"/>
  <c r="C1242" i="8"/>
  <c r="E1242" i="8" s="1"/>
  <c r="C329" i="8"/>
  <c r="E329" i="8" s="1"/>
  <c r="C462" i="8"/>
  <c r="E462" i="8" s="1"/>
  <c r="C1169" i="8"/>
  <c r="E1169" i="8" s="1"/>
  <c r="C1097" i="8"/>
  <c r="E1097" i="8" s="1"/>
  <c r="C1486" i="8"/>
  <c r="E1486" i="8" s="1"/>
  <c r="C402" i="8"/>
  <c r="E402" i="8" s="1"/>
  <c r="C313" i="8"/>
  <c r="E313" i="8" s="1"/>
  <c r="C1406" i="8"/>
  <c r="E1406" i="8" s="1"/>
  <c r="C1038" i="8"/>
  <c r="E1038" i="8" s="1"/>
  <c r="C453" i="8"/>
  <c r="E453" i="8" s="1"/>
  <c r="C745" i="8"/>
  <c r="E745" i="8" s="1"/>
  <c r="C646" i="8"/>
  <c r="E646" i="8" s="1"/>
  <c r="C29" i="8"/>
  <c r="E29" i="8" s="1"/>
  <c r="C1393" i="8"/>
  <c r="E1393" i="8" s="1"/>
  <c r="C537" i="8"/>
  <c r="E537" i="8" s="1"/>
  <c r="C657" i="8"/>
  <c r="E657" i="8" s="1"/>
  <c r="C46" i="8"/>
  <c r="E46" i="8" s="1"/>
  <c r="C937" i="8"/>
  <c r="E937" i="8" s="1"/>
  <c r="C1214" i="8"/>
  <c r="E1214" i="8" s="1"/>
  <c r="C114" i="8"/>
  <c r="E114" i="8" s="1"/>
  <c r="C738" i="8"/>
  <c r="E738" i="8" s="1"/>
  <c r="C602" i="8"/>
  <c r="E602" i="8" s="1"/>
  <c r="C897" i="8"/>
  <c r="E897" i="8" s="1"/>
  <c r="C10" i="8"/>
  <c r="E10" i="8" s="1"/>
  <c r="C358" i="8"/>
  <c r="E358" i="8" s="1"/>
  <c r="C465" i="8"/>
  <c r="E465" i="8" s="1"/>
  <c r="C141" i="8"/>
  <c r="E141" i="8" s="1"/>
  <c r="C1174" i="8"/>
  <c r="E1174" i="8" s="1"/>
  <c r="C1197" i="8"/>
  <c r="E1197" i="8" s="1"/>
  <c r="C678" i="8"/>
  <c r="E678" i="8" s="1"/>
  <c r="C1345" i="8"/>
  <c r="E1345" i="8" s="1"/>
  <c r="C829" i="8"/>
  <c r="E829" i="8" s="1"/>
  <c r="C117" i="8"/>
  <c r="E117" i="8" s="1"/>
  <c r="C1529" i="8"/>
  <c r="E1529" i="8" s="1"/>
  <c r="C1409" i="8"/>
  <c r="E1409" i="8" s="1"/>
  <c r="C157" i="8"/>
  <c r="E157" i="8" s="1"/>
  <c r="C1269" i="8"/>
  <c r="E1269" i="8" s="1"/>
  <c r="C946" i="8"/>
  <c r="E946" i="8" s="1"/>
  <c r="C486" i="8"/>
  <c r="E486" i="8" s="1"/>
  <c r="C1049" i="8"/>
  <c r="E1049" i="8" s="1"/>
  <c r="C1513" i="8"/>
  <c r="E1513" i="8" s="1"/>
  <c r="C817" i="8"/>
  <c r="E817" i="8" s="1"/>
  <c r="C1221" i="8"/>
  <c r="E1221" i="8" s="1"/>
  <c r="C1261" i="8"/>
  <c r="E1261" i="8" s="1"/>
  <c r="C862" i="8"/>
  <c r="E862" i="8" s="1"/>
  <c r="C190" i="8"/>
  <c r="E190" i="8" s="1"/>
  <c r="C354" i="8"/>
  <c r="E354" i="8" s="1"/>
  <c r="C118" i="8"/>
  <c r="E118" i="8" s="1"/>
  <c r="C377" i="8"/>
  <c r="E377" i="8" s="1"/>
  <c r="C681" i="8"/>
  <c r="E681" i="8" s="1"/>
  <c r="C593" i="8"/>
  <c r="E593" i="8" s="1"/>
  <c r="C658" i="8"/>
  <c r="E658" i="8" s="1"/>
  <c r="C825" i="8"/>
  <c r="E825" i="8" s="1"/>
  <c r="C717" i="8"/>
  <c r="E717" i="8" s="1"/>
  <c r="C270" i="8"/>
  <c r="E270" i="8" s="1"/>
  <c r="C518" i="8"/>
  <c r="E518" i="8" s="1"/>
  <c r="C670" i="8"/>
  <c r="E670" i="8" s="1"/>
  <c r="C733" i="8"/>
  <c r="E733" i="8" s="1"/>
  <c r="C666" i="8"/>
  <c r="E666" i="8" s="1"/>
  <c r="C1534" i="8"/>
  <c r="E1534" i="8" s="1"/>
  <c r="C1454" i="8"/>
  <c r="E1454" i="8" s="1"/>
  <c r="C1582" i="8"/>
  <c r="E1582" i="8" s="1"/>
  <c r="C1394" i="8"/>
  <c r="E1394" i="8" s="1"/>
  <c r="C1498" i="8"/>
  <c r="E1498" i="8" s="1"/>
  <c r="C1618" i="8"/>
  <c r="E1618" i="8" s="1"/>
  <c r="C1426" i="8"/>
  <c r="E1426" i="8" s="1"/>
  <c r="C1150" i="8"/>
  <c r="E1150" i="8" s="1"/>
  <c r="C1514" i="8"/>
  <c r="E1514" i="8" s="1"/>
  <c r="C1362" i="8"/>
  <c r="E1362" i="8" s="1"/>
  <c r="C1354" i="8"/>
  <c r="E1354" i="8" s="1"/>
  <c r="C1194" i="8"/>
  <c r="E1194" i="8" s="1"/>
  <c r="C802" i="8"/>
  <c r="E802" i="8" s="1"/>
  <c r="C1610" i="8"/>
  <c r="E1610" i="8" s="1"/>
  <c r="C1598" i="8"/>
  <c r="E1598" i="8" s="1"/>
  <c r="C1510" i="8"/>
  <c r="E1510" i="8" s="1"/>
  <c r="C1470" i="8"/>
  <c r="E1470" i="8" s="1"/>
  <c r="C1550" i="8"/>
  <c r="E1550" i="8" s="1"/>
  <c r="C1350" i="8"/>
  <c r="E1350" i="8" s="1"/>
  <c r="C1202" i="8"/>
  <c r="E1202" i="8" s="1"/>
  <c r="C1474" i="8"/>
  <c r="E1474" i="8" s="1"/>
  <c r="C1370" i="8"/>
  <c r="E1370" i="8" s="1"/>
  <c r="C1010" i="8"/>
  <c r="E1010" i="8" s="1"/>
  <c r="C978" i="8"/>
  <c r="E978" i="8" s="1"/>
  <c r="C1282" i="8"/>
  <c r="E1282" i="8" s="1"/>
  <c r="C1574" i="8"/>
  <c r="E1574" i="8" s="1"/>
  <c r="C934" i="8"/>
  <c r="E934" i="8" s="1"/>
  <c r="C998" i="8"/>
  <c r="E998" i="8" s="1"/>
  <c r="C1586" i="8"/>
  <c r="E1586" i="8" s="1"/>
  <c r="C1503" i="8"/>
  <c r="E1503" i="8" s="1"/>
  <c r="C1411" i="8"/>
  <c r="E1411" i="8" s="1"/>
  <c r="C1391" i="8"/>
  <c r="E1391" i="8" s="1"/>
  <c r="C1583" i="8"/>
  <c r="E1583" i="8" s="1"/>
  <c r="C1479" i="8"/>
  <c r="E1479" i="8" s="1"/>
  <c r="C979" i="8"/>
  <c r="E979" i="8" s="1"/>
  <c r="C1443" i="8"/>
  <c r="E1443" i="8" s="1"/>
  <c r="C1403" i="8"/>
  <c r="E1403" i="8" s="1"/>
  <c r="C1091" i="8"/>
  <c r="E1091" i="8" s="1"/>
  <c r="C1055" i="8"/>
  <c r="E1055" i="8" s="1"/>
  <c r="C1419" i="8"/>
  <c r="E1419" i="8" s="1"/>
  <c r="C1543" i="8"/>
  <c r="E1543" i="8" s="1"/>
  <c r="C1343" i="8"/>
  <c r="E1343" i="8" s="1"/>
  <c r="C1491" i="8"/>
  <c r="E1491" i="8" s="1"/>
  <c r="C939" i="8"/>
  <c r="E939" i="8" s="1"/>
  <c r="C1275" i="8"/>
  <c r="E1275" i="8" s="1"/>
  <c r="C791" i="8"/>
  <c r="E791" i="8" s="1"/>
  <c r="C1519" i="8"/>
  <c r="E1519" i="8" s="1"/>
  <c r="C1211" i="8"/>
  <c r="E1211" i="8" s="1"/>
  <c r="C895" i="8"/>
  <c r="E895" i="8" s="1"/>
  <c r="C1423" i="8"/>
  <c r="E1423" i="8" s="1"/>
  <c r="C1535" i="8"/>
  <c r="E1535" i="8" s="1"/>
  <c r="C1299" i="8"/>
  <c r="E1299" i="8" s="1"/>
  <c r="C919" i="8"/>
  <c r="E919" i="8" s="1"/>
  <c r="C787" i="8"/>
  <c r="E787" i="8" s="1"/>
  <c r="C1547" i="8"/>
  <c r="E1547" i="8" s="1"/>
  <c r="C1480" i="8"/>
  <c r="E1480" i="8" s="1"/>
  <c r="C1532" i="8"/>
  <c r="E1532" i="8" s="1"/>
  <c r="C1620" i="8"/>
  <c r="E1620" i="8" s="1"/>
  <c r="C1328" i="8"/>
  <c r="E1328" i="8" s="1"/>
  <c r="C1520" i="8"/>
  <c r="E1520" i="8" s="1"/>
  <c r="C1316" i="8"/>
  <c r="E1316" i="8" s="1"/>
  <c r="C427" i="8"/>
  <c r="E427" i="8" s="1"/>
  <c r="C567" i="8"/>
  <c r="E567" i="8" s="1"/>
  <c r="C1278" i="8"/>
  <c r="E1278" i="8" s="1"/>
  <c r="C278" i="8"/>
  <c r="E278" i="8" s="1"/>
  <c r="C75" i="8"/>
  <c r="E75" i="8" s="1"/>
  <c r="C66" i="8"/>
  <c r="E66" i="8" s="1"/>
  <c r="C1463" i="8"/>
  <c r="E1463" i="8" s="1"/>
  <c r="C1368" i="8"/>
  <c r="E1368" i="8" s="1"/>
  <c r="C98" i="8"/>
  <c r="E98" i="8" s="1"/>
  <c r="C1390" i="8"/>
  <c r="E1390" i="8" s="1"/>
  <c r="C623" i="8"/>
  <c r="E623" i="8" s="1"/>
  <c r="C1246" i="8"/>
  <c r="E1246" i="8" s="1"/>
  <c r="C743" i="8"/>
  <c r="E743" i="8" s="1"/>
  <c r="C586" i="8"/>
  <c r="E586" i="8" s="1"/>
  <c r="C1171" i="8"/>
  <c r="E1171" i="8" s="1"/>
  <c r="C579" i="8"/>
  <c r="E579" i="8" s="1"/>
  <c r="C734" i="8"/>
  <c r="E734" i="8" s="1"/>
  <c r="C1182" i="8"/>
  <c r="E1182" i="8" s="1"/>
  <c r="C1062" i="8"/>
  <c r="E1062" i="8" s="1"/>
  <c r="C1415" i="8"/>
  <c r="E1415" i="8" s="1"/>
  <c r="C439" i="8"/>
  <c r="E439" i="8" s="1"/>
  <c r="C671" i="8"/>
  <c r="E671" i="8" s="1"/>
  <c r="C491" i="8"/>
  <c r="E491" i="8" s="1"/>
  <c r="C907" i="8"/>
  <c r="E907" i="8" s="1"/>
  <c r="C1464" i="8"/>
  <c r="E1464" i="8" s="1"/>
  <c r="C1288" i="8"/>
  <c r="E1288" i="8" s="1"/>
  <c r="C1632" i="8"/>
  <c r="E1632" i="8" s="1"/>
  <c r="C1484" i="8"/>
  <c r="E1484" i="8" s="1"/>
  <c r="C1628" i="8"/>
  <c r="E1628" i="8" s="1"/>
  <c r="C1444" i="8"/>
  <c r="E1444" i="8" s="1"/>
  <c r="C1536" i="8"/>
  <c r="E1536" i="8" s="1"/>
  <c r="C1372" i="8"/>
  <c r="E1372" i="8" s="1"/>
  <c r="C1280" i="8"/>
  <c r="E1280" i="8" s="1"/>
  <c r="C1420" i="8"/>
  <c r="E1420" i="8" s="1"/>
  <c r="C1540" i="8"/>
  <c r="E1540" i="8" s="1"/>
  <c r="C558" i="8"/>
  <c r="E558" i="8" s="1"/>
  <c r="C1239" i="8"/>
  <c r="E1239" i="8" s="1"/>
  <c r="C34" i="8"/>
  <c r="E34" i="8" s="1"/>
  <c r="C1626" i="8"/>
  <c r="E1626" i="8" s="1"/>
  <c r="C331" i="8"/>
  <c r="E331" i="8" s="1"/>
  <c r="C1607" i="8"/>
  <c r="E1607" i="8" s="1"/>
  <c r="C1079" i="8"/>
  <c r="E1079" i="8" s="1"/>
  <c r="C370" i="8"/>
  <c r="E370" i="8" s="1"/>
  <c r="C599" i="8"/>
  <c r="E599" i="8" s="1"/>
  <c r="C307" i="8"/>
  <c r="E307" i="8" s="1"/>
  <c r="C1496" i="8"/>
  <c r="E1496" i="8" s="1"/>
  <c r="C1363" i="8"/>
  <c r="E1363" i="8" s="1"/>
  <c r="C539" i="8"/>
  <c r="E539" i="8" s="1"/>
  <c r="C1254" i="8"/>
  <c r="E1254" i="8" s="1"/>
  <c r="C363" i="8"/>
  <c r="E363" i="8" s="1"/>
  <c r="C1324" i="8"/>
  <c r="E1324" i="8" s="1"/>
  <c r="C1322" i="8"/>
  <c r="E1322" i="8" s="1"/>
  <c r="C1539" i="8"/>
  <c r="E1539" i="8" s="1"/>
  <c r="C1002" i="8"/>
  <c r="E1002" i="8" s="1"/>
  <c r="C430" i="8"/>
  <c r="E430" i="8" s="1"/>
  <c r="C538" i="8"/>
  <c r="E538" i="8" s="1"/>
  <c r="C110" i="8"/>
  <c r="E110" i="8" s="1"/>
  <c r="C1231" i="8"/>
  <c r="E1231" i="8" s="1"/>
  <c r="C1283" i="8"/>
  <c r="E1283" i="8" s="1"/>
  <c r="C1371" i="8"/>
  <c r="E1371" i="8" s="1"/>
  <c r="C487" i="8"/>
  <c r="E487" i="8" s="1"/>
  <c r="C526" i="8"/>
  <c r="E526" i="8" s="1"/>
  <c r="C976" i="8"/>
  <c r="E976" i="8" s="1"/>
  <c r="C1244" i="8"/>
  <c r="E1244" i="8" s="1"/>
  <c r="C619" i="8"/>
  <c r="E619" i="8" s="1"/>
  <c r="C888" i="8"/>
  <c r="E888" i="8" s="1"/>
  <c r="C679" i="8"/>
  <c r="E679" i="8" s="1"/>
  <c r="C147" i="8"/>
  <c r="E147" i="8" s="1"/>
  <c r="C908" i="8"/>
  <c r="E908" i="8" s="1"/>
  <c r="C1206" i="8"/>
  <c r="E1206" i="8" s="1"/>
  <c r="C1418" i="8"/>
  <c r="E1418" i="8" s="1"/>
  <c r="C1015" i="8"/>
  <c r="E1015" i="8" s="1"/>
  <c r="C630" i="8"/>
  <c r="E630" i="8" s="1"/>
  <c r="C818" i="8"/>
  <c r="E818" i="8" s="1"/>
  <c r="C951" i="8"/>
  <c r="E951" i="8" s="1"/>
  <c r="C1052" i="8"/>
  <c r="E1052" i="8" s="1"/>
  <c r="C186" i="8"/>
  <c r="E186" i="8" s="1"/>
  <c r="C746" i="8"/>
  <c r="E746" i="8" s="1"/>
  <c r="C1142" i="8"/>
  <c r="E1142" i="8" s="1"/>
  <c r="C51" i="8"/>
  <c r="E51" i="8" s="1"/>
  <c r="C242" i="8"/>
  <c r="E242" i="8" s="1"/>
  <c r="C667" i="8"/>
  <c r="E667" i="8" s="1"/>
  <c r="C1630" i="8"/>
  <c r="E1630" i="8" s="1"/>
  <c r="C251" i="8"/>
  <c r="E251" i="8" s="1"/>
  <c r="C891" i="8"/>
  <c r="E891" i="8" s="1"/>
  <c r="C675" i="8"/>
  <c r="E675" i="8" s="1"/>
  <c r="C314" i="8"/>
  <c r="E314" i="8" s="1"/>
  <c r="C1187" i="8"/>
  <c r="E1187" i="8" s="1"/>
  <c r="C355" i="8"/>
  <c r="E355" i="8" s="1"/>
  <c r="C122" i="8"/>
  <c r="E122" i="8" s="1"/>
  <c r="C415" i="8"/>
  <c r="E415" i="8" s="1"/>
  <c r="C1047" i="8"/>
  <c r="E1047" i="8" s="1"/>
  <c r="C211" i="8"/>
  <c r="E211" i="8" s="1"/>
  <c r="C819" i="8"/>
  <c r="E819" i="8" s="1"/>
  <c r="C498" i="8"/>
  <c r="E498" i="8" s="1"/>
  <c r="C1570" i="8"/>
  <c r="E1570" i="8" s="1"/>
  <c r="C339" i="8"/>
  <c r="E339" i="8" s="1"/>
  <c r="C1367" i="8"/>
  <c r="E1367" i="8" s="1"/>
  <c r="C1554" i="8"/>
  <c r="E1554" i="8" s="1"/>
  <c r="C899" i="8"/>
  <c r="E899" i="8" s="1"/>
  <c r="C824" i="8"/>
  <c r="E824" i="8" s="1"/>
  <c r="C1067" i="8"/>
  <c r="E1067" i="8" s="1"/>
  <c r="C1386" i="8"/>
  <c r="E1386" i="8" s="1"/>
  <c r="C823" i="8"/>
  <c r="E823" i="8" s="1"/>
  <c r="C663" i="8"/>
  <c r="E663" i="8" s="1"/>
  <c r="C1634" i="8"/>
  <c r="E1634" i="8" s="1"/>
  <c r="C854" i="8"/>
  <c r="E854" i="8" s="1"/>
  <c r="C906" i="8"/>
  <c r="E906" i="8" s="1"/>
  <c r="C287" i="8"/>
  <c r="E287" i="8" s="1"/>
  <c r="C1342" i="8"/>
  <c r="E1342" i="8" s="1"/>
  <c r="C271" i="8"/>
  <c r="E271" i="8" s="1"/>
  <c r="C1259" i="8"/>
  <c r="E1259" i="8" s="1"/>
  <c r="C442" i="8"/>
  <c r="E442" i="8" s="1"/>
  <c r="C1294" i="8"/>
  <c r="E1294" i="8" s="1"/>
  <c r="C178" i="8"/>
  <c r="E178" i="8" s="1"/>
  <c r="C1273" i="8"/>
  <c r="E1273" i="8" s="1"/>
  <c r="C1293" i="8"/>
  <c r="E1293" i="8" s="1"/>
  <c r="C1217" i="8"/>
  <c r="E1217" i="8" s="1"/>
  <c r="C1553" i="8"/>
  <c r="E1553" i="8" s="1"/>
  <c r="C1025" i="8"/>
  <c r="E1025" i="8" s="1"/>
  <c r="C1589" i="8"/>
  <c r="E1589" i="8" s="1"/>
  <c r="C1473" i="8"/>
  <c r="E1473" i="8" s="1"/>
  <c r="C1384" i="8"/>
  <c r="E1384" i="8" s="1"/>
  <c r="C1533" i="8"/>
  <c r="E1533" i="8" s="1"/>
  <c r="C1036" i="8"/>
  <c r="E1036" i="8" s="1"/>
  <c r="C1373" i="8"/>
  <c r="E1373" i="8" s="1"/>
  <c r="C1196" i="8"/>
  <c r="E1196" i="8" s="1"/>
  <c r="C1048" i="8"/>
  <c r="E1048" i="8" s="1"/>
  <c r="C1301" i="8"/>
  <c r="E1301" i="8" s="1"/>
  <c r="C677" i="8"/>
  <c r="E677" i="8" s="1"/>
  <c r="C617" i="8"/>
  <c r="E617" i="8" s="1"/>
  <c r="C1524" i="8"/>
  <c r="E1524" i="8" s="1"/>
  <c r="C1556" i="8"/>
  <c r="E1556" i="8" s="1"/>
  <c r="C1624" i="8"/>
  <c r="E1624" i="8" s="1"/>
  <c r="C1412" i="8"/>
  <c r="E1412" i="8" s="1"/>
  <c r="C1492" i="8"/>
  <c r="E1492" i="8" s="1"/>
  <c r="C1436" i="8"/>
  <c r="E1436" i="8" s="1"/>
  <c r="C1596" i="8"/>
  <c r="E1596" i="8" s="1"/>
  <c r="C1600" i="8"/>
  <c r="E1600" i="8" s="1"/>
  <c r="C1248" i="8"/>
  <c r="E1248" i="8" s="1"/>
  <c r="C1348" i="8"/>
  <c r="E1348" i="8" s="1"/>
  <c r="C760" i="8"/>
  <c r="E760" i="8" s="1"/>
  <c r="C968" i="8"/>
  <c r="E968" i="8" s="1"/>
  <c r="C712" i="8"/>
  <c r="E712" i="8" s="1"/>
  <c r="C1488" i="8"/>
  <c r="E1488" i="8" s="1"/>
  <c r="C1584" i="8"/>
  <c r="E1584" i="8" s="1"/>
  <c r="C896" i="8"/>
  <c r="E896" i="8" s="1"/>
  <c r="C1408" i="8"/>
  <c r="E1408" i="8" s="1"/>
  <c r="C1241" i="8"/>
  <c r="E1241" i="8" s="1"/>
  <c r="C973" i="8"/>
  <c r="E973" i="8" s="1"/>
  <c r="C801" i="8"/>
  <c r="E801" i="8" s="1"/>
  <c r="C1358" i="8"/>
  <c r="E1358" i="8" s="1"/>
  <c r="C1250" i="8"/>
  <c r="E1250" i="8" s="1"/>
  <c r="C905" i="8"/>
  <c r="E905" i="8" s="1"/>
  <c r="C1326" i="8"/>
  <c r="E1326" i="8" s="1"/>
  <c r="C1545" i="8"/>
  <c r="E1545" i="8" s="1"/>
  <c r="C1381" i="8"/>
  <c r="E1381" i="8" s="1"/>
  <c r="C1521" i="8"/>
  <c r="E1521" i="8" s="1"/>
  <c r="C1501" i="8"/>
  <c r="E1501" i="8" s="1"/>
  <c r="C1417" i="8"/>
  <c r="E1417" i="8" s="1"/>
  <c r="C1401" i="8"/>
  <c r="E1401" i="8" s="1"/>
  <c r="C1437" i="8"/>
  <c r="E1437" i="8" s="1"/>
  <c r="C1489" i="8"/>
  <c r="E1489" i="8" s="1"/>
  <c r="C1616" i="8"/>
  <c r="E1616" i="8" s="1"/>
  <c r="C1177" i="8"/>
  <c r="E1177" i="8" s="1"/>
  <c r="C1233" i="8"/>
  <c r="E1233" i="8" s="1"/>
  <c r="C1421" i="8"/>
  <c r="E1421" i="8" s="1"/>
  <c r="C1229" i="8"/>
  <c r="E1229" i="8" s="1"/>
  <c r="C1424" i="8"/>
  <c r="E1424" i="8" s="1"/>
  <c r="C1621" i="8"/>
  <c r="E1621" i="8" s="1"/>
  <c r="C1493" i="8"/>
  <c r="E1493" i="8" s="1"/>
  <c r="C1449" i="8"/>
  <c r="E1449" i="8" s="1"/>
  <c r="C1453" i="8"/>
  <c r="E1453" i="8" s="1"/>
  <c r="C1640" i="8"/>
  <c r="E1640" i="8" s="1"/>
  <c r="C1165" i="8"/>
  <c r="E1165" i="8" s="1"/>
  <c r="C1045" i="8"/>
  <c r="E1045" i="8" s="1"/>
  <c r="C1416" i="8"/>
  <c r="E1416" i="8" s="1"/>
  <c r="C1377" i="8"/>
  <c r="E1377" i="8" s="1"/>
  <c r="C1284" i="8"/>
  <c r="E1284" i="8" s="1"/>
  <c r="C967" i="8"/>
  <c r="E967" i="8" s="1"/>
  <c r="C1019" i="8"/>
  <c r="E1019" i="8" s="1"/>
  <c r="C230" i="8"/>
  <c r="E230" i="8" s="1"/>
  <c r="C1108" i="8"/>
  <c r="E1108" i="8" s="1"/>
  <c r="C400" i="8"/>
  <c r="E400" i="8" s="1"/>
  <c r="C138" i="8"/>
  <c r="E138" i="8" s="1"/>
  <c r="C1349" i="8"/>
  <c r="E1349" i="8" s="1"/>
  <c r="C910" i="8"/>
  <c r="E910" i="8" s="1"/>
  <c r="C684" i="8"/>
  <c r="E684" i="8" s="1"/>
  <c r="C241" i="8"/>
  <c r="E241" i="8" s="1"/>
  <c r="C769" i="8"/>
  <c r="E769" i="8" s="1"/>
  <c r="C1644" i="8"/>
  <c r="E1644" i="8" s="1"/>
  <c r="C1238" i="8"/>
  <c r="E1238" i="8" s="1"/>
  <c r="C796" i="8"/>
  <c r="E796" i="8" s="1"/>
  <c r="C707" i="8"/>
  <c r="E707" i="8" s="1"/>
  <c r="C1619" i="8"/>
  <c r="E1619" i="8" s="1"/>
  <c r="C1398" i="8"/>
  <c r="E1398" i="8" s="1"/>
  <c r="C1544" i="8"/>
  <c r="E1544" i="8" s="1"/>
  <c r="C904" i="8"/>
  <c r="E904" i="8" s="1"/>
  <c r="C500" i="8"/>
  <c r="E500" i="8" s="1"/>
  <c r="C1462" i="8"/>
  <c r="E1462" i="8" s="1"/>
  <c r="C618" i="8"/>
  <c r="E618" i="8" s="1"/>
  <c r="C267" i="8"/>
  <c r="E267" i="8" s="1"/>
  <c r="C1090" i="8"/>
  <c r="E1090" i="8" s="1"/>
  <c r="C1082" i="8"/>
  <c r="E1082" i="8" s="1"/>
  <c r="C435" i="8"/>
  <c r="E435" i="8" s="1"/>
  <c r="C180" i="8"/>
  <c r="E180" i="8" s="1"/>
  <c r="C372" i="8"/>
  <c r="E372" i="8" s="1"/>
  <c r="C131" i="8"/>
  <c r="E131" i="8" s="1"/>
  <c r="C1308" i="8"/>
  <c r="E1308" i="8" s="1"/>
  <c r="C560" i="8"/>
  <c r="E560" i="8" s="1"/>
  <c r="C1580" i="8"/>
  <c r="E1580" i="8" s="1"/>
  <c r="C752" i="8"/>
  <c r="E752" i="8" s="1"/>
  <c r="C894" i="8"/>
  <c r="E894" i="8" s="1"/>
  <c r="C501" i="8"/>
  <c r="E501" i="8" s="1"/>
  <c r="C1347" i="8"/>
  <c r="E1347" i="8" s="1"/>
  <c r="C892" i="8"/>
  <c r="E892" i="8" s="1"/>
  <c r="C325" i="8"/>
  <c r="E325" i="8" s="1"/>
  <c r="C1208" i="8"/>
  <c r="E1208" i="8" s="1"/>
  <c r="C676" i="8"/>
  <c r="E676" i="8" s="1"/>
  <c r="C1129" i="8"/>
  <c r="E1129" i="8" s="1"/>
  <c r="C1591" i="8"/>
  <c r="E1591" i="8" s="1"/>
  <c r="C810" i="8"/>
  <c r="E810" i="8" s="1"/>
  <c r="C332" i="8"/>
  <c r="E332" i="8" s="1"/>
  <c r="C1027" i="8"/>
  <c r="E1027" i="8" s="1"/>
  <c r="C436" i="8"/>
  <c r="E436" i="8" s="1"/>
  <c r="C195" i="8"/>
  <c r="E195" i="8" s="1"/>
  <c r="C582" i="8"/>
  <c r="E582" i="8" s="1"/>
  <c r="C445" i="8"/>
  <c r="E445" i="8" s="1"/>
  <c r="C361" i="8"/>
  <c r="E361" i="8" s="1"/>
  <c r="C86" i="8"/>
  <c r="E86" i="8" s="1"/>
  <c r="C1043" i="8"/>
  <c r="E1043" i="8" s="1"/>
  <c r="C884" i="8"/>
  <c r="E884" i="8" s="1"/>
  <c r="C721" i="8"/>
  <c r="E721" i="8" s="1"/>
  <c r="C763" i="8"/>
  <c r="E763" i="8" s="1"/>
  <c r="C1564" i="8"/>
  <c r="E1564" i="8" s="1"/>
  <c r="C1136" i="8"/>
  <c r="E1136" i="8" s="1"/>
  <c r="C1198" i="8"/>
  <c r="E1198" i="8" s="1"/>
  <c r="C781" i="8"/>
  <c r="E781" i="8" s="1"/>
  <c r="C284" i="8"/>
  <c r="E284" i="8" s="1"/>
  <c r="C1058" i="8"/>
  <c r="E1058" i="8" s="1"/>
  <c r="C592" i="8"/>
  <c r="E592" i="8" s="1"/>
  <c r="C804" i="8"/>
  <c r="E804" i="8" s="1"/>
  <c r="C49" i="8"/>
  <c r="E49" i="8" s="1"/>
  <c r="C798" i="8"/>
  <c r="E798" i="8" s="1"/>
  <c r="C1548" i="8"/>
  <c r="E1548" i="8" s="1"/>
  <c r="C124" i="8"/>
  <c r="E124" i="8" s="1"/>
  <c r="C1021" i="8"/>
  <c r="E1021" i="8" s="1"/>
  <c r="C912" i="8"/>
  <c r="E912" i="8" s="1"/>
  <c r="C484" i="8"/>
  <c r="E484" i="8" s="1"/>
  <c r="C607" i="8"/>
  <c r="E607" i="8" s="1"/>
  <c r="C1212" i="8"/>
  <c r="E1212" i="8" s="1"/>
  <c r="C995" i="8"/>
  <c r="E995" i="8" s="1"/>
  <c r="C1531" i="8"/>
  <c r="E1531" i="8" s="1"/>
  <c r="C1602" i="8"/>
  <c r="E1602" i="8" s="1"/>
  <c r="C56" i="8"/>
  <c r="E56" i="8" s="1"/>
  <c r="C548" i="8"/>
  <c r="E548" i="8" s="1"/>
  <c r="C587" i="8"/>
  <c r="E587" i="8" s="1"/>
  <c r="C326" i="8"/>
  <c r="E326" i="8" s="1"/>
  <c r="C215" i="8"/>
  <c r="E215" i="8" s="1"/>
  <c r="C898" i="8"/>
  <c r="E898" i="8" s="1"/>
  <c r="C958" i="8"/>
  <c r="E958" i="8" s="1"/>
  <c r="C119" i="8"/>
  <c r="E119" i="8" s="1"/>
  <c r="C1093" i="8"/>
  <c r="E1093" i="8" s="1"/>
  <c r="C1084" i="8"/>
  <c r="E1084" i="8" s="1"/>
  <c r="C1379" i="8"/>
  <c r="E1379" i="8" s="1"/>
  <c r="C732" i="8"/>
  <c r="E732" i="8" s="1"/>
  <c r="C275" i="8"/>
  <c r="E275" i="8" s="1"/>
  <c r="C475" i="8"/>
  <c r="E475" i="8" s="1"/>
  <c r="C1114" i="8"/>
  <c r="E1114" i="8" s="1"/>
  <c r="C467" i="8"/>
  <c r="E467" i="8" s="1"/>
  <c r="C1122" i="8"/>
  <c r="E1122" i="8" s="1"/>
  <c r="C1507" i="8"/>
  <c r="E1507" i="8" s="1"/>
  <c r="C1115" i="8"/>
  <c r="E1115" i="8" s="1"/>
  <c r="C1452" i="8"/>
  <c r="E1452" i="8" s="1"/>
  <c r="C1153" i="8"/>
  <c r="E1153" i="8" s="1"/>
  <c r="C692" i="8"/>
  <c r="E692" i="8" s="1"/>
  <c r="C208" i="8"/>
  <c r="E208" i="8" s="1"/>
  <c r="C245" i="8"/>
  <c r="E245" i="8" s="1"/>
  <c r="C1138" i="8"/>
  <c r="E1138" i="8" s="1"/>
  <c r="C55" i="8"/>
  <c r="E55" i="8" s="1"/>
  <c r="C981" i="8"/>
  <c r="E981" i="8" s="1"/>
  <c r="C217" i="8"/>
  <c r="E217" i="8" s="1"/>
  <c r="C583" i="8"/>
  <c r="E583" i="8" s="1"/>
  <c r="C780" i="8"/>
  <c r="E780" i="8" s="1"/>
  <c r="C1603" i="8"/>
  <c r="E1603" i="8" s="1"/>
  <c r="C957" i="8"/>
  <c r="E957" i="8" s="1"/>
  <c r="C654" i="8"/>
  <c r="E654" i="8" s="1"/>
  <c r="C508" i="8"/>
  <c r="E508" i="8" s="1"/>
  <c r="C855" i="8"/>
  <c r="E855" i="8" s="1"/>
  <c r="C1018" i="8"/>
  <c r="E1018" i="8" s="1"/>
  <c r="C730" i="8"/>
  <c r="E730" i="8" s="1"/>
  <c r="C846" i="8"/>
  <c r="E846" i="8" s="1"/>
  <c r="C433" i="8"/>
  <c r="E433" i="8" s="1"/>
  <c r="C1053" i="8"/>
  <c r="E1053" i="8" s="1"/>
  <c r="C1440" i="8"/>
  <c r="E1440" i="8" s="1"/>
  <c r="C1143" i="8"/>
  <c r="E1143" i="8" s="1"/>
  <c r="C59" i="8"/>
  <c r="E59" i="8" s="1"/>
  <c r="C418" i="8"/>
  <c r="E418" i="8" s="1"/>
  <c r="C260" i="8"/>
  <c r="E260" i="8" s="1"/>
  <c r="C240" i="8"/>
  <c r="E240" i="8" s="1"/>
  <c r="C386" i="8"/>
  <c r="E386" i="8" s="1"/>
  <c r="C1291" i="8"/>
  <c r="E1291" i="8" s="1"/>
  <c r="C1075" i="8"/>
  <c r="E1075" i="8" s="1"/>
  <c r="C509" i="8"/>
  <c r="E509" i="8" s="1"/>
  <c r="C1555" i="8"/>
  <c r="E1555" i="8" s="1"/>
  <c r="C1569" i="8"/>
  <c r="E1569" i="8" s="1"/>
  <c r="C1072" i="8"/>
  <c r="E1072" i="8" s="1"/>
  <c r="C196" i="8"/>
  <c r="E196" i="8" s="1"/>
  <c r="C1249" i="8"/>
  <c r="E1249" i="8" s="1"/>
  <c r="C1588" i="8"/>
  <c r="E1588" i="8" s="1"/>
  <c r="C254" i="8"/>
  <c r="E254" i="8" s="1"/>
  <c r="C136" i="8"/>
  <c r="E136" i="8" s="1"/>
  <c r="C928" i="8"/>
  <c r="E928" i="8" s="1"/>
  <c r="C219" i="8"/>
  <c r="E219" i="8" s="1"/>
  <c r="C883" i="8"/>
  <c r="E883" i="8" s="1"/>
  <c r="C397" i="8"/>
  <c r="E397" i="8" s="1"/>
  <c r="C128" i="8"/>
  <c r="E128" i="8" s="1"/>
  <c r="C1286" i="8"/>
  <c r="E1286" i="8" s="1"/>
  <c r="C770" i="8"/>
  <c r="E770" i="8" s="1"/>
  <c r="C616" i="8"/>
  <c r="E616" i="8" s="1"/>
  <c r="C153" i="8"/>
  <c r="E153" i="8" s="1"/>
  <c r="C485" i="8"/>
  <c r="E485" i="8" s="1"/>
  <c r="C1195" i="8"/>
  <c r="E1195" i="8" s="1"/>
  <c r="C479" i="8"/>
  <c r="E479" i="8" s="1"/>
  <c r="C1065" i="8"/>
  <c r="E1065" i="8" s="1"/>
  <c r="C1469" i="8"/>
  <c r="E1469" i="8" s="1"/>
  <c r="C503" i="8"/>
  <c r="E503" i="8" s="1"/>
  <c r="C1594" i="8"/>
  <c r="E1594" i="8" s="1"/>
  <c r="C1089" i="8"/>
  <c r="E1089" i="8" s="1"/>
  <c r="C1218" i="8"/>
  <c r="E1218" i="8" s="1"/>
  <c r="C765" i="8"/>
  <c r="E765" i="8" s="1"/>
  <c r="C295" i="8"/>
  <c r="E295" i="8" s="1"/>
  <c r="C1068" i="8"/>
  <c r="E1068" i="8" s="1"/>
  <c r="C606" i="8"/>
  <c r="E606" i="8" s="1"/>
  <c r="C1193" i="8"/>
  <c r="E1193" i="8" s="1"/>
  <c r="C1305" i="8"/>
  <c r="E1305" i="8" s="1"/>
  <c r="C962" i="8"/>
  <c r="E962" i="8" s="1"/>
  <c r="C1355" i="8"/>
  <c r="E1355" i="8" s="1"/>
  <c r="C78" i="8"/>
  <c r="E78" i="8" s="1"/>
  <c r="C697" i="8"/>
  <c r="E697" i="8" s="1"/>
  <c r="C317" i="8"/>
  <c r="E317" i="8" s="1"/>
  <c r="C1181" i="8"/>
  <c r="E1181" i="8" s="1"/>
  <c r="C614" i="8"/>
  <c r="E614" i="8" s="1"/>
  <c r="C544" i="8"/>
  <c r="E544" i="8" s="1"/>
  <c r="C148" i="8"/>
  <c r="E148" i="8" s="1"/>
  <c r="C643" i="8"/>
  <c r="E643" i="8" s="1"/>
  <c r="C1186" i="8"/>
  <c r="E1186" i="8" s="1"/>
  <c r="C376" i="8"/>
  <c r="E376" i="8" s="1"/>
  <c r="C555" i="8"/>
  <c r="E555" i="8" s="1"/>
  <c r="C1073" i="8"/>
  <c r="E1073" i="8" s="1"/>
  <c r="C1204" i="8"/>
  <c r="E1204" i="8" s="1"/>
  <c r="C735" i="8"/>
  <c r="E735" i="8" s="1"/>
  <c r="C87" i="8"/>
  <c r="E87" i="8" s="1"/>
  <c r="C1253" i="8"/>
  <c r="E1253" i="8" s="1"/>
  <c r="C1405" i="8"/>
  <c r="E1405" i="8" s="1"/>
  <c r="C200" i="8"/>
  <c r="E200" i="8" s="1"/>
  <c r="C31" i="8"/>
  <c r="E31" i="8" s="1"/>
  <c r="C1485" i="8"/>
  <c r="E1485" i="8" s="1"/>
  <c r="C1295" i="8"/>
  <c r="E1295" i="8" s="1"/>
  <c r="C420" i="8"/>
  <c r="E420" i="8" s="1"/>
  <c r="C642" i="8"/>
  <c r="E642" i="8" s="1"/>
  <c r="C1258" i="8"/>
  <c r="E1258" i="8" s="1"/>
  <c r="C1219" i="8"/>
  <c r="E1219" i="8" s="1"/>
  <c r="C820" i="8"/>
  <c r="E820" i="8" s="1"/>
  <c r="C383" i="8"/>
  <c r="E383" i="8" s="1"/>
  <c r="C827" i="8"/>
  <c r="E827" i="8" s="1"/>
  <c r="C991" i="8"/>
  <c r="E991" i="8" s="1"/>
  <c r="C1078" i="8"/>
  <c r="E1078" i="8" s="1"/>
  <c r="C837" i="8"/>
  <c r="E837" i="8" s="1"/>
  <c r="C1111" i="8"/>
  <c r="E1111" i="8" s="1"/>
  <c r="C72" i="8"/>
  <c r="E72" i="8" s="1"/>
  <c r="C1344" i="8"/>
  <c r="E1344" i="8" s="1"/>
  <c r="C925" i="8"/>
  <c r="E925" i="8" s="1"/>
  <c r="C1448" i="8"/>
  <c r="E1448" i="8" s="1"/>
  <c r="C333" i="8"/>
  <c r="E333" i="8" s="1"/>
  <c r="C214" i="8"/>
  <c r="E214" i="8" s="1"/>
  <c r="C1033" i="8"/>
  <c r="E1033" i="8" s="1"/>
  <c r="C1425" i="8"/>
  <c r="E1425" i="8" s="1"/>
  <c r="C1203" i="8"/>
  <c r="E1203" i="8" s="1"/>
  <c r="C1388" i="8"/>
  <c r="E1388" i="8" s="1"/>
  <c r="C520" i="8"/>
  <c r="E520" i="8" s="1"/>
  <c r="C620" i="8"/>
  <c r="E620" i="8" s="1"/>
  <c r="C371" i="8"/>
  <c r="E371" i="8" s="1"/>
  <c r="C1220" i="8"/>
  <c r="E1220" i="8" s="1"/>
  <c r="C1647" i="8"/>
  <c r="E1647" i="8" s="1"/>
  <c r="C836" i="8"/>
  <c r="E836" i="8" s="1"/>
  <c r="C106" i="8"/>
  <c r="E106" i="8" s="1"/>
  <c r="C499" i="8"/>
  <c r="E499" i="8" s="1"/>
  <c r="C247" i="8"/>
  <c r="E247" i="8" s="1"/>
  <c r="C1429" i="8"/>
  <c r="E1429" i="8" s="1"/>
  <c r="C102" i="8"/>
  <c r="E102" i="8" s="1"/>
  <c r="C933" i="8"/>
  <c r="E933" i="8" s="1"/>
  <c r="C882" i="8"/>
  <c r="E882" i="8" s="1"/>
  <c r="C1317" i="8"/>
  <c r="E1317" i="8" s="1"/>
  <c r="C362" i="8"/>
  <c r="E362" i="8" s="1"/>
  <c r="C207" i="8"/>
  <c r="E207" i="8" s="1"/>
  <c r="C992" i="8"/>
  <c r="E992" i="8" s="1"/>
  <c r="C412" i="8"/>
  <c r="E412" i="8" s="1"/>
  <c r="C1499" i="8"/>
  <c r="E1499" i="8" s="1"/>
  <c r="C1359" i="8"/>
  <c r="E1359" i="8" s="1"/>
  <c r="C754" i="8"/>
  <c r="E754" i="8" s="1"/>
  <c r="C756" i="8"/>
  <c r="E756" i="8" s="1"/>
  <c r="C255" i="8"/>
  <c r="E255" i="8" s="1"/>
  <c r="C867" i="8"/>
  <c r="E867" i="8" s="1"/>
  <c r="C803" i="8"/>
  <c r="E803" i="8" s="1"/>
  <c r="C795" i="8"/>
  <c r="E795" i="8" s="1"/>
  <c r="C391" i="8"/>
  <c r="E391" i="8" s="1"/>
  <c r="C1007" i="8"/>
  <c r="E1007" i="8" s="1"/>
  <c r="C424" i="8"/>
  <c r="E424" i="8" s="1"/>
  <c r="C1629" i="8"/>
  <c r="E1629" i="8" s="1"/>
  <c r="C531" i="8"/>
  <c r="E531" i="8" s="1"/>
  <c r="C90" i="8"/>
  <c r="E90" i="8" s="1"/>
  <c r="C1040" i="8"/>
  <c r="E1040" i="8" s="1"/>
  <c r="C1098" i="8"/>
  <c r="E1098" i="8" s="1"/>
  <c r="C1056" i="8"/>
  <c r="E1056" i="8" s="1"/>
  <c r="C312" i="8"/>
  <c r="E312" i="8" s="1"/>
  <c r="C161" i="8"/>
  <c r="E161" i="8" s="1"/>
  <c r="C344" i="8"/>
  <c r="E344" i="8" s="1"/>
  <c r="C68" i="8"/>
  <c r="E68" i="8" s="1"/>
  <c r="C1170" i="8"/>
  <c r="E1170" i="8" s="1"/>
  <c r="C471" i="8"/>
  <c r="E471" i="8" s="1"/>
  <c r="C1505" i="8"/>
  <c r="E1505" i="8" s="1"/>
  <c r="C456" i="8"/>
  <c r="E456" i="8" s="1"/>
  <c r="C774" i="8"/>
  <c r="E774" i="8" s="1"/>
  <c r="C665" i="8"/>
  <c r="E665" i="8" s="1"/>
  <c r="C559" i="8"/>
  <c r="E559" i="8" s="1"/>
  <c r="C182" i="8"/>
  <c r="E182" i="8" s="1"/>
  <c r="C488" i="8"/>
  <c r="E488" i="8" s="1"/>
  <c r="C519" i="8"/>
  <c r="E519" i="8" s="1"/>
  <c r="C737" i="8"/>
  <c r="E737" i="8" s="1"/>
  <c r="C224" i="8"/>
  <c r="E224" i="8" s="1"/>
  <c r="C997" i="8"/>
  <c r="E997" i="8" s="1"/>
  <c r="C1102" i="8"/>
  <c r="E1102" i="8" s="1"/>
  <c r="C1310" i="8"/>
  <c r="E1310" i="8" s="1"/>
  <c r="C202" i="8"/>
  <c r="E202" i="8" s="1"/>
  <c r="C1210" i="8"/>
  <c r="E1210" i="8" s="1"/>
  <c r="C984" i="8"/>
  <c r="E984" i="8" s="1"/>
  <c r="C777" i="8"/>
  <c r="E777" i="8" s="1"/>
  <c r="C39" i="8"/>
  <c r="E39" i="8" s="1"/>
  <c r="C264" i="8"/>
  <c r="E264" i="8" s="1"/>
  <c r="C1612" i="8"/>
  <c r="E1612" i="8" s="1"/>
  <c r="C1141" i="8"/>
  <c r="E1141" i="8" s="1"/>
  <c r="C173" i="8"/>
  <c r="E173" i="8" s="1"/>
  <c r="C627" i="8"/>
  <c r="E627" i="8" s="1"/>
  <c r="C1158" i="8"/>
  <c r="E1158" i="8" s="1"/>
  <c r="C360" i="8"/>
  <c r="E360" i="8" s="1"/>
  <c r="C636" i="8"/>
  <c r="E636" i="8" s="1"/>
  <c r="C728" i="8"/>
  <c r="E728" i="8" s="1"/>
  <c r="C1635" i="8"/>
  <c r="E1635" i="8" s="1"/>
  <c r="C74" i="8"/>
  <c r="E74" i="8" s="1"/>
  <c r="C482" i="8"/>
  <c r="E482" i="8" s="1"/>
  <c r="C1642" i="8"/>
  <c r="E1642" i="8" s="1"/>
  <c r="C404" i="8"/>
  <c r="E404" i="8" s="1"/>
  <c r="C647" i="8"/>
  <c r="E647" i="8" s="1"/>
  <c r="C621" i="8"/>
  <c r="E621" i="8" s="1"/>
  <c r="C527" i="8"/>
  <c r="E527" i="8" s="1"/>
  <c r="C638" i="8"/>
  <c r="E638" i="8" s="1"/>
  <c r="C1243" i="8"/>
  <c r="E1243" i="8" s="1"/>
  <c r="C368" i="8"/>
  <c r="E368" i="8" s="1"/>
  <c r="C374" i="8"/>
  <c r="E374" i="8" s="1"/>
  <c r="C816" i="8"/>
  <c r="E816" i="8" s="1"/>
  <c r="C1318" i="8"/>
  <c r="E1318" i="8" s="1"/>
  <c r="C1441" i="8"/>
  <c r="E1441" i="8" s="1"/>
  <c r="C101" i="8"/>
  <c r="E101" i="8" s="1"/>
  <c r="C1336" i="8"/>
  <c r="E1336" i="8" s="1"/>
  <c r="C303" i="8"/>
  <c r="E303" i="8" s="1"/>
  <c r="C1160" i="8"/>
  <c r="E1160" i="8" s="1"/>
  <c r="C598" i="8"/>
  <c r="E598" i="8" s="1"/>
  <c r="C533" i="8"/>
  <c r="E533" i="8" s="1"/>
  <c r="C574" i="8"/>
  <c r="E574" i="8" s="1"/>
  <c r="C265" i="8"/>
  <c r="E265" i="8" s="1"/>
  <c r="C1615" i="8"/>
  <c r="E1615" i="8" s="1"/>
  <c r="C788" i="8"/>
  <c r="E788" i="8" s="1"/>
  <c r="C1066" i="8"/>
  <c r="E1066" i="8" s="1"/>
  <c r="C405" i="8"/>
  <c r="E405" i="8" s="1"/>
  <c r="C1146" i="8"/>
  <c r="E1146" i="8" s="1"/>
  <c r="C986" i="8"/>
  <c r="E986" i="8" s="1"/>
  <c r="C1410" i="8"/>
  <c r="E1410" i="8" s="1"/>
  <c r="C1300" i="8"/>
  <c r="E1300" i="8" s="1"/>
  <c r="C266" i="8"/>
  <c r="E266" i="8" s="1"/>
  <c r="C613" i="8"/>
  <c r="E613" i="8" s="1"/>
  <c r="C1298" i="8"/>
  <c r="E1298" i="8" s="1"/>
  <c r="C864" i="8"/>
  <c r="E864" i="8" s="1"/>
  <c r="C494" i="8"/>
  <c r="E494" i="8" s="1"/>
  <c r="C885" i="8"/>
  <c r="E885" i="8" s="1"/>
  <c r="C1445" i="8"/>
  <c r="E1445" i="8" s="1"/>
  <c r="C911" i="8"/>
  <c r="E911" i="8" s="1"/>
  <c r="C1226" i="8"/>
  <c r="E1226" i="8" s="1"/>
  <c r="C767" i="8"/>
  <c r="E767" i="8" s="1"/>
  <c r="C25" i="8"/>
  <c r="E25" i="8" s="1"/>
  <c r="C422" i="8"/>
  <c r="E422" i="8" s="1"/>
  <c r="C380" i="8"/>
  <c r="E380" i="8" s="1"/>
  <c r="C82" i="8"/>
  <c r="E82" i="8" s="1"/>
  <c r="C1235" i="8"/>
  <c r="E1235" i="8" s="1"/>
  <c r="C768" i="8"/>
  <c r="E768" i="8" s="1"/>
  <c r="C609" i="8"/>
  <c r="E609" i="8" s="1"/>
  <c r="C1487" i="8"/>
  <c r="E1487" i="8" s="1"/>
  <c r="C1285" i="8"/>
  <c r="E1285" i="8" s="1"/>
  <c r="C720" i="8"/>
  <c r="E720" i="8" s="1"/>
  <c r="C1568" i="8"/>
  <c r="E1568" i="8" s="1"/>
  <c r="C1205" i="8"/>
  <c r="E1205" i="8" s="1"/>
  <c r="C1352" i="8"/>
  <c r="E1352" i="8" s="1"/>
  <c r="C1063" i="8"/>
  <c r="E1063" i="8" s="1"/>
  <c r="C878" i="8"/>
  <c r="E878" i="8" s="1"/>
  <c r="C334" i="8"/>
  <c r="E334" i="8" s="1"/>
  <c r="C1459" i="8"/>
  <c r="E1459" i="8" s="1"/>
  <c r="C961" i="8"/>
  <c r="E961" i="8" s="1"/>
  <c r="C365" i="8"/>
  <c r="E365" i="8" s="1"/>
  <c r="C970" i="8"/>
  <c r="E970" i="8" s="1"/>
  <c r="C272" i="8"/>
  <c r="E272" i="8" s="1"/>
  <c r="C1516" i="8"/>
  <c r="E1516" i="8" s="1"/>
  <c r="C1076" i="8"/>
  <c r="E1076" i="8" s="1"/>
  <c r="C96" i="8"/>
  <c r="E96" i="8" s="1"/>
  <c r="C1127" i="8"/>
  <c r="E1127" i="8" s="1"/>
  <c r="C169" i="8"/>
  <c r="E169" i="8" s="1"/>
  <c r="C1551" i="8"/>
  <c r="E1551" i="8" s="1"/>
  <c r="C550" i="8"/>
  <c r="E550" i="8" s="1"/>
  <c r="C1340" i="8"/>
  <c r="E1340" i="8" s="1"/>
  <c r="C431" i="8"/>
  <c r="E431" i="8" s="1"/>
  <c r="C1460" i="8"/>
  <c r="E1460" i="8" s="1"/>
  <c r="C1026" i="8"/>
  <c r="E1026" i="8" s="1"/>
  <c r="C727" i="8"/>
  <c r="E727" i="8" s="1"/>
  <c r="C162" i="8"/>
  <c r="E162" i="8" s="1"/>
  <c r="C521" i="8"/>
  <c r="E521" i="8" s="1"/>
  <c r="C1176" i="8"/>
  <c r="E1176" i="8" s="1"/>
  <c r="C660" i="8"/>
  <c r="E660" i="8" s="1"/>
  <c r="C166" i="8"/>
  <c r="E166" i="8" s="1"/>
  <c r="C740" i="8"/>
  <c r="E740" i="8" s="1"/>
  <c r="C446" i="8"/>
  <c r="E446" i="8" s="1"/>
  <c r="C1530" i="8"/>
  <c r="E1530" i="8" s="1"/>
  <c r="C563" i="8"/>
  <c r="E563" i="8" s="1"/>
  <c r="C318" i="8"/>
  <c r="E318" i="8" s="1"/>
  <c r="C7" i="8"/>
  <c r="E7" i="8" s="1"/>
  <c r="C808" i="8"/>
  <c r="E808" i="8" s="1"/>
  <c r="C565" i="8"/>
  <c r="E565" i="8" s="1"/>
  <c r="C1404" i="8"/>
  <c r="E1404" i="8" s="1"/>
  <c r="C1364" i="8"/>
  <c r="E1364" i="8" s="1"/>
  <c r="C879" i="8"/>
  <c r="E879" i="8" s="1"/>
  <c r="C301" i="8"/>
  <c r="E301" i="8" s="1"/>
  <c r="C108" i="8"/>
  <c r="E108" i="8" s="1"/>
  <c r="C235" i="8"/>
  <c r="E235" i="8" s="1"/>
  <c r="C1456" i="8"/>
  <c r="E1456" i="8" s="1"/>
  <c r="C1001" i="8"/>
  <c r="E1001" i="8" s="1"/>
  <c r="C1638" i="8"/>
  <c r="E1638" i="8" s="1"/>
  <c r="C1185" i="8"/>
  <c r="E1185" i="8" s="1"/>
  <c r="C298" i="8"/>
  <c r="E298" i="8" s="1"/>
  <c r="C938" i="8"/>
  <c r="E938" i="8" s="1"/>
  <c r="C205" i="8"/>
  <c r="E205" i="8" s="1"/>
  <c r="C546" i="8"/>
  <c r="E546" i="8" s="1"/>
  <c r="C22" i="8"/>
  <c r="E22" i="8" s="1"/>
  <c r="C966" i="8"/>
  <c r="E966" i="8" s="1"/>
  <c r="C1151" i="8"/>
  <c r="E1151" i="8" s="1"/>
  <c r="C1105" i="8"/>
  <c r="E1105" i="8" s="1"/>
  <c r="C228" i="8"/>
  <c r="E228" i="8" s="1"/>
  <c r="C835" i="8"/>
  <c r="E835" i="8" s="1"/>
  <c r="C1126" i="8"/>
  <c r="E1126" i="8" s="1"/>
  <c r="C1121" i="8"/>
  <c r="E1121" i="8" s="1"/>
  <c r="C860" i="8"/>
  <c r="E860" i="8" s="1"/>
  <c r="C1552" i="8"/>
  <c r="E1552" i="8" s="1"/>
  <c r="C1481" i="8"/>
  <c r="E1481" i="8" s="1"/>
  <c r="C1270" i="8"/>
  <c r="E1270" i="8" s="1"/>
  <c r="C902" i="8"/>
  <c r="E902" i="8" s="1"/>
  <c r="C60" i="8"/>
  <c r="E60" i="8" s="1"/>
  <c r="C637" i="8"/>
  <c r="E637" i="8" s="1"/>
  <c r="C1060" i="8"/>
  <c r="E1060" i="8" s="1"/>
  <c r="C1494" i="8"/>
  <c r="E1494" i="8" s="1"/>
  <c r="C1266" i="8"/>
  <c r="E1266" i="8" s="1"/>
  <c r="C1482" i="8"/>
  <c r="E1482" i="8" s="1"/>
  <c r="C41" i="8"/>
  <c r="E41" i="8" s="1"/>
  <c r="C330" i="8"/>
  <c r="E330" i="8" s="1"/>
  <c r="C792" i="8"/>
  <c r="E792" i="8" s="1"/>
  <c r="C490" i="8"/>
  <c r="E490" i="8" s="1"/>
  <c r="C751" i="8"/>
  <c r="E751" i="8" s="1"/>
  <c r="C1504" i="8"/>
  <c r="E1504" i="8" s="1"/>
  <c r="C726" i="8"/>
  <c r="E726" i="8" s="1"/>
  <c r="C198" i="8"/>
  <c r="E198" i="8" s="1"/>
  <c r="C1457" i="8"/>
  <c r="E1457" i="8" s="1"/>
  <c r="C1590" i="8"/>
  <c r="E1590" i="8" s="1"/>
  <c r="C1566" i="8"/>
  <c r="E1566" i="8" s="1"/>
  <c r="C1209" i="8"/>
  <c r="E1209" i="8" s="1"/>
  <c r="C440" i="8"/>
  <c r="E440" i="8" s="1"/>
  <c r="C170" i="8"/>
  <c r="E170" i="8" s="1"/>
  <c r="C1330" i="8"/>
  <c r="E1330" i="8" s="1"/>
  <c r="C861" i="8"/>
  <c r="E861" i="8" s="1"/>
  <c r="C243" i="8"/>
  <c r="E243" i="8" s="1"/>
  <c r="C261" i="8"/>
  <c r="E261" i="8" s="1"/>
  <c r="C505" i="8"/>
  <c r="E505" i="8" s="1"/>
  <c r="C530" i="8"/>
  <c r="E530" i="8" s="1"/>
  <c r="C1614" i="8"/>
  <c r="E1614" i="8" s="1"/>
  <c r="C1497" i="8"/>
  <c r="E1497" i="8" s="1"/>
  <c r="C869" i="8"/>
  <c r="E869" i="8" s="1"/>
  <c r="C234" i="8"/>
  <c r="E234" i="8" s="1"/>
  <c r="C793" i="8"/>
  <c r="E793" i="8" s="1"/>
  <c r="C1396" i="8"/>
  <c r="E1396" i="8" s="1"/>
  <c r="C1173" i="8"/>
  <c r="E1173" i="8" s="1"/>
  <c r="C1432" i="8"/>
  <c r="E1432" i="8" s="1"/>
  <c r="C524" i="8"/>
  <c r="E524" i="8" s="1"/>
  <c r="C914" i="8"/>
  <c r="E914" i="8" s="1"/>
  <c r="C1101" i="8"/>
  <c r="E1101" i="8" s="1"/>
  <c r="C201" i="8"/>
  <c r="E201" i="8" s="1"/>
  <c r="C1251" i="8"/>
  <c r="E1251" i="8" s="1"/>
  <c r="C328" i="8"/>
  <c r="E328" i="8" s="1"/>
  <c r="C1264" i="8"/>
  <c r="E1264" i="8" s="1"/>
  <c r="C1260" i="8"/>
  <c r="E1260" i="8" s="1"/>
  <c r="C1109" i="8"/>
  <c r="E1109" i="8" s="1"/>
  <c r="C1325" i="8"/>
  <c r="E1325" i="8" s="1"/>
  <c r="C1538" i="8"/>
  <c r="E1538" i="8" s="1"/>
  <c r="C535" i="8"/>
  <c r="E535" i="8" s="1"/>
  <c r="C844" i="8"/>
  <c r="E844" i="8" s="1"/>
  <c r="C1400" i="8"/>
  <c r="E1400" i="8" s="1"/>
  <c r="C443" i="8"/>
  <c r="E443" i="8" s="1"/>
  <c r="C779" i="8"/>
  <c r="E779" i="8" s="1"/>
  <c r="C1438" i="8"/>
  <c r="E1438" i="8" s="1"/>
  <c r="C111" i="8"/>
  <c r="E111" i="8" s="1"/>
  <c r="C21" i="8"/>
  <c r="E21" i="8" s="1"/>
  <c r="C699" i="8"/>
  <c r="E699" i="8" s="1"/>
  <c r="C1339" i="8"/>
  <c r="E1339" i="8" s="1"/>
  <c r="C1175" i="8"/>
  <c r="E1175" i="8" s="1"/>
  <c r="C1387" i="8"/>
  <c r="E1387" i="8" s="1"/>
  <c r="C1451" i="8"/>
  <c r="E1451" i="8" s="1"/>
  <c r="C940" i="8"/>
  <c r="E940" i="8" s="1"/>
  <c r="C672" i="8"/>
  <c r="E672" i="8" s="1"/>
  <c r="C1472" i="8"/>
  <c r="E1472" i="8" s="1"/>
  <c r="C1148" i="8"/>
  <c r="E1148" i="8" s="1"/>
  <c r="C416" i="8"/>
  <c r="E416" i="8" s="1"/>
  <c r="C492" i="8"/>
  <c r="E492" i="8" s="1"/>
  <c r="C1092" i="8"/>
  <c r="E1092" i="8" s="1"/>
  <c r="C1057" i="8"/>
  <c r="E1057" i="8" s="1"/>
  <c r="C918" i="8"/>
  <c r="E918" i="8" s="1"/>
  <c r="C1096" i="8"/>
  <c r="E1096" i="8" s="1"/>
  <c r="C473" i="8"/>
  <c r="E473" i="8" s="1"/>
  <c r="C335" i="8"/>
  <c r="E335" i="8" s="1"/>
  <c r="C1541" i="8"/>
  <c r="E1541" i="8" s="1"/>
  <c r="C1512" i="8"/>
  <c r="E1512" i="8" s="1"/>
  <c r="C1009" i="8"/>
  <c r="E1009" i="8" s="1"/>
  <c r="C199" i="8"/>
  <c r="E199" i="8" s="1"/>
  <c r="C160" i="8"/>
  <c r="E160" i="8" s="1"/>
  <c r="C1526" i="8"/>
  <c r="E1526" i="8" s="1"/>
  <c r="C941" i="8"/>
  <c r="E941" i="8" s="1"/>
  <c r="C1296" i="8"/>
  <c r="E1296" i="8" s="1"/>
  <c r="C419" i="8"/>
  <c r="E419" i="8" s="1"/>
  <c r="C1646" i="8"/>
  <c r="E1646" i="8" s="1"/>
  <c r="C1374" i="8"/>
  <c r="E1374" i="8" s="1"/>
  <c r="C1147" i="8"/>
  <c r="E1147" i="8" s="1"/>
  <c r="C822" i="8"/>
  <c r="E822" i="8" s="1"/>
  <c r="C1500" i="8"/>
  <c r="E1500" i="8" s="1"/>
  <c r="C540" i="8"/>
  <c r="E540" i="8" s="1"/>
  <c r="C1034" i="8"/>
  <c r="E1034" i="8" s="1"/>
  <c r="C1118" i="8"/>
  <c r="E1118" i="8" s="1"/>
  <c r="C1290" i="8"/>
  <c r="E1290" i="8" s="1"/>
  <c r="C639" i="8"/>
  <c r="E639" i="8" s="1"/>
  <c r="C909" i="8"/>
  <c r="E909" i="8" s="1"/>
  <c r="C1645" i="8"/>
  <c r="E1645" i="8" s="1"/>
  <c r="C300" i="8"/>
  <c r="E300" i="8" s="1"/>
  <c r="C327" i="8"/>
  <c r="E327" i="8" s="1"/>
  <c r="C833" i="8"/>
  <c r="E833" i="8" s="1"/>
  <c r="C626" i="8"/>
  <c r="E626" i="8" s="1"/>
  <c r="C624" i="8"/>
  <c r="E624" i="8" s="1"/>
  <c r="C93" i="8"/>
  <c r="E93" i="8" s="1"/>
  <c r="C44" i="8"/>
  <c r="E44" i="8" s="1"/>
  <c r="C881" i="8"/>
  <c r="E881" i="8" s="1"/>
  <c r="C1314" i="8"/>
  <c r="E1314" i="8" s="1"/>
  <c r="C731" i="8"/>
  <c r="E731" i="8" s="1"/>
  <c r="C569" i="8"/>
  <c r="E569" i="8" s="1"/>
  <c r="C830" i="8"/>
  <c r="E830" i="8" s="1"/>
  <c r="C723" i="8"/>
  <c r="E723" i="8" s="1"/>
  <c r="C61" i="8"/>
  <c r="E61" i="8" s="1"/>
  <c r="C1560" i="8"/>
  <c r="E1560" i="8" s="1"/>
  <c r="C1159" i="8"/>
  <c r="E1159" i="8" s="1"/>
  <c r="C605" i="8"/>
  <c r="E605" i="8" s="1"/>
  <c r="C1508" i="8"/>
  <c r="E1508" i="8" s="1"/>
  <c r="C1392" i="8"/>
  <c r="E1392" i="8" s="1"/>
  <c r="C262" i="8"/>
  <c r="E262" i="8" s="1"/>
  <c r="C1023" i="8"/>
  <c r="E1023" i="8" s="1"/>
  <c r="C432" i="8"/>
  <c r="E432" i="8" s="1"/>
  <c r="C1365" i="8"/>
  <c r="E1365" i="8" s="1"/>
  <c r="C1180" i="8"/>
  <c r="E1180" i="8" s="1"/>
  <c r="C1338" i="8"/>
  <c r="E1338" i="8" s="1"/>
  <c r="C1604" i="8"/>
  <c r="E1604" i="8" s="1"/>
  <c r="C849" i="8"/>
  <c r="E849" i="8" s="1"/>
  <c r="C790" i="8"/>
  <c r="E790" i="8" s="1"/>
  <c r="C399" i="8"/>
  <c r="E399" i="8" s="1"/>
  <c r="C1446" i="8"/>
  <c r="E1446" i="8" s="1"/>
  <c r="C1044" i="8"/>
  <c r="E1044" i="8" s="1"/>
  <c r="C1017" i="8"/>
  <c r="E1017" i="8" s="1"/>
  <c r="C1112" i="8"/>
  <c r="E1112" i="8" s="1"/>
  <c r="C1149" i="8"/>
  <c r="E1149" i="8" s="1"/>
  <c r="C1321" i="8"/>
  <c r="E1321" i="8" s="1"/>
  <c r="C373" i="8"/>
  <c r="E373" i="8" s="1"/>
  <c r="C815" i="8"/>
  <c r="E815" i="8" s="1"/>
  <c r="C1561" i="8"/>
  <c r="E1561" i="8" s="1"/>
  <c r="C972" i="8"/>
  <c r="E972" i="8" s="1"/>
  <c r="C516" i="8"/>
  <c r="E516" i="8" s="1"/>
  <c r="C1518" i="8"/>
  <c r="E1518" i="8" s="1"/>
  <c r="C975" i="8"/>
  <c r="E975" i="8" s="1"/>
  <c r="C1201" i="8"/>
  <c r="E1201" i="8" s="1"/>
  <c r="C1145" i="8"/>
  <c r="E1145" i="8" s="1"/>
  <c r="C47" i="8"/>
  <c r="E47" i="8" s="1"/>
  <c r="C510" i="8"/>
  <c r="E510" i="8" s="1"/>
  <c r="C305" i="8"/>
  <c r="E305" i="8" s="1"/>
  <c r="C778" i="8"/>
  <c r="E778" i="8" s="1"/>
  <c r="C876" i="8"/>
  <c r="E876" i="8" s="1"/>
  <c r="C6" i="8"/>
  <c r="E6" i="8" s="1"/>
  <c r="C689" i="8"/>
  <c r="E689" i="8" s="1"/>
  <c r="C1120" i="8"/>
  <c r="E1120" i="8" s="1"/>
  <c r="C323" i="8"/>
  <c r="E323" i="8" s="1"/>
  <c r="C847" i="8"/>
  <c r="E847" i="8" s="1"/>
  <c r="C1385" i="8"/>
  <c r="E1385" i="8" s="1"/>
  <c r="C457" i="8"/>
  <c r="E457" i="8" s="1"/>
  <c r="C1237" i="8"/>
  <c r="E1237" i="8" s="1"/>
  <c r="C987" i="8"/>
  <c r="E987" i="8" s="1"/>
  <c r="C1227" i="8"/>
  <c r="E1227" i="8" s="1"/>
  <c r="C283" i="8"/>
  <c r="E283" i="8" s="1"/>
  <c r="C716" i="8"/>
  <c r="E716" i="8" s="1"/>
  <c r="C411" i="8"/>
  <c r="E411" i="8" s="1"/>
  <c r="C1094" i="8"/>
  <c r="E1094" i="8" s="1"/>
  <c r="C444" i="8"/>
  <c r="E444" i="8" s="1"/>
  <c r="C595" i="8"/>
  <c r="E595" i="8" s="1"/>
  <c r="C1427" i="8"/>
  <c r="E1427" i="8" s="1"/>
  <c r="C134" i="8"/>
  <c r="E134" i="8" s="1"/>
  <c r="C831" i="8"/>
  <c r="E831" i="8" s="1"/>
  <c r="C428" i="8"/>
  <c r="E428" i="8" s="1"/>
  <c r="C387" i="8"/>
  <c r="E387" i="8" s="1"/>
  <c r="C1164" i="8"/>
  <c r="E1164" i="8" s="1"/>
  <c r="C1376" i="8"/>
  <c r="E1376" i="8" s="1"/>
  <c r="C220" i="8"/>
  <c r="E220" i="8" s="1"/>
  <c r="C1137" i="8"/>
  <c r="E1137" i="8" s="1"/>
  <c r="C1527" i="8"/>
  <c r="E1527" i="8" s="1"/>
  <c r="C449" i="8"/>
  <c r="E449" i="8" s="1"/>
  <c r="C115" i="8"/>
  <c r="E115" i="8" s="1"/>
  <c r="C338" i="8"/>
  <c r="E338" i="8" s="1"/>
  <c r="C177" i="8"/>
  <c r="E177" i="8" s="1"/>
  <c r="C532" i="8"/>
  <c r="E532" i="8" s="1"/>
  <c r="C591" i="8"/>
  <c r="E591" i="8" s="1"/>
  <c r="C309" i="8"/>
  <c r="E309" i="8" s="1"/>
  <c r="C463" i="8"/>
  <c r="E463" i="8" s="1"/>
  <c r="C1004" i="8"/>
  <c r="E1004" i="8" s="1"/>
  <c r="C576" i="8"/>
  <c r="E576" i="8" s="1"/>
  <c r="C1059" i="8"/>
  <c r="E1059" i="8" s="1"/>
  <c r="C496" i="8"/>
  <c r="E496" i="8" s="1"/>
  <c r="C176" i="8"/>
  <c r="E176" i="8" s="1"/>
  <c r="C651" i="8"/>
  <c r="E651" i="8" s="1"/>
  <c r="C1106" i="8"/>
  <c r="E1106" i="8" s="1"/>
  <c r="C695" i="8"/>
  <c r="E695" i="8" s="1"/>
  <c r="C1490" i="8"/>
  <c r="E1490" i="8" s="1"/>
  <c r="C741" i="8"/>
  <c r="E741" i="8" s="1"/>
  <c r="C107" i="8"/>
  <c r="E107" i="8" s="1"/>
  <c r="C799" i="8"/>
  <c r="E799" i="8" s="1"/>
  <c r="C840" i="8"/>
  <c r="E840" i="8" s="1"/>
  <c r="C297" i="8"/>
  <c r="E297" i="8" s="1"/>
  <c r="C773" i="8"/>
  <c r="E773" i="8" s="1"/>
  <c r="C1028" i="8"/>
  <c r="E1028" i="8" s="1"/>
  <c r="C1303" i="8"/>
  <c r="E1303" i="8" s="1"/>
  <c r="C950" i="8"/>
  <c r="E950" i="8" s="1"/>
  <c r="C674" i="8"/>
  <c r="E674" i="8" s="1"/>
  <c r="C263" i="8"/>
  <c r="E263" i="8" s="1"/>
  <c r="C814" i="8"/>
  <c r="E814" i="8" s="1"/>
  <c r="C1378" i="8"/>
  <c r="E1378" i="8" s="1"/>
  <c r="C988" i="8"/>
  <c r="E988" i="8" s="1"/>
  <c r="C615" i="8"/>
  <c r="E615" i="8" s="1"/>
  <c r="C1166" i="8"/>
  <c r="E1166" i="8" s="1"/>
  <c r="C1329" i="8"/>
  <c r="E1329" i="8" s="1"/>
  <c r="C696" i="8"/>
  <c r="E696" i="8" s="1"/>
  <c r="C42" i="8"/>
  <c r="E42" i="8" s="1"/>
  <c r="C747" i="8"/>
  <c r="E747" i="8" s="1"/>
  <c r="C868" i="8"/>
  <c r="E868" i="8" s="1"/>
  <c r="C1546" i="8"/>
  <c r="E1546" i="8" s="1"/>
  <c r="C1087" i="8"/>
  <c r="E1087" i="8" s="1"/>
  <c r="C321" i="8"/>
  <c r="E321" i="8" s="1"/>
  <c r="C1433" i="8"/>
  <c r="E1433" i="8" s="1"/>
  <c r="C633" i="8"/>
  <c r="E633" i="8" s="1"/>
  <c r="C1587" i="8"/>
  <c r="E1587" i="8" s="1"/>
  <c r="C1334" i="8"/>
  <c r="E1334" i="8" s="1"/>
  <c r="C483" i="8"/>
  <c r="E483" i="8" s="1"/>
  <c r="C1263" i="8"/>
  <c r="E1263" i="8" s="1"/>
  <c r="C1613" i="8"/>
  <c r="E1613" i="8" s="1"/>
  <c r="C1292" i="8"/>
  <c r="E1292" i="8" s="1"/>
  <c r="C785" i="8"/>
  <c r="E785" i="8" s="1"/>
  <c r="C757" i="8"/>
  <c r="E757" i="8" s="1"/>
  <c r="C755" i="8"/>
  <c r="E755" i="8" s="1"/>
  <c r="C842" i="8"/>
  <c r="E842" i="8" s="1"/>
  <c r="C872" i="8"/>
  <c r="E872" i="8" s="1"/>
  <c r="C1389" i="8"/>
  <c r="E1389" i="8" s="1"/>
  <c r="C772" i="8"/>
  <c r="E772" i="8" s="1"/>
  <c r="C863" i="8"/>
  <c r="E863" i="8" s="1"/>
  <c r="C1483" i="8"/>
  <c r="E1483" i="8" s="1"/>
  <c r="C367" i="8"/>
  <c r="E367" i="8" s="1"/>
  <c r="C1224" i="8"/>
  <c r="E1224" i="8" s="1"/>
  <c r="C203" i="8"/>
  <c r="E203" i="8" s="1"/>
  <c r="C628" i="8"/>
  <c r="E628" i="8" s="1"/>
  <c r="C813" i="8"/>
  <c r="E813" i="8" s="1"/>
  <c r="C95" i="8"/>
  <c r="E95" i="8" s="1"/>
  <c r="C622" i="8"/>
  <c r="E622" i="8" s="1"/>
  <c r="C922" i="8"/>
  <c r="E922" i="8" s="1"/>
  <c r="C423" i="8"/>
  <c r="E423" i="8" s="1"/>
  <c r="C252" i="8"/>
  <c r="E252" i="8" s="1"/>
  <c r="C1511" i="8"/>
  <c r="E1511" i="8" s="1"/>
  <c r="C578" i="8"/>
  <c r="E578" i="8" s="1"/>
  <c r="C1085" i="8"/>
  <c r="E1085" i="8" s="1"/>
  <c r="C1366" i="8"/>
  <c r="E1366" i="8" s="1"/>
  <c r="C525" i="8"/>
  <c r="E525" i="8" s="1"/>
  <c r="C632" i="8"/>
  <c r="E632" i="8" s="1"/>
  <c r="C11" i="8"/>
  <c r="E11" i="8" s="1"/>
  <c r="C1032" i="8"/>
  <c r="E1032" i="8" s="1"/>
  <c r="C1475" i="8"/>
  <c r="E1475" i="8" s="1"/>
  <c r="C575" i="8"/>
  <c r="E575" i="8" s="1"/>
  <c r="C1356" i="8"/>
  <c r="E1356" i="8" s="1"/>
  <c r="C62" i="8"/>
  <c r="E62" i="8" s="1"/>
  <c r="C94" i="8"/>
  <c r="E94" i="8" s="1"/>
  <c r="C429" i="8"/>
  <c r="E429" i="8" s="1"/>
  <c r="C58" i="8"/>
  <c r="E58" i="8" s="1"/>
  <c r="C1549" i="8"/>
  <c r="E1549" i="8" s="1"/>
  <c r="C158" i="8"/>
  <c r="E158" i="8" s="1"/>
  <c r="C1525" i="8"/>
  <c r="E1525" i="8" s="1"/>
  <c r="C292" i="8"/>
  <c r="E292" i="8" s="1"/>
  <c r="C809" i="8"/>
  <c r="E809" i="8" s="1"/>
  <c r="C1077" i="8"/>
  <c r="E1077" i="8" s="1"/>
  <c r="C890" i="8"/>
  <c r="E890" i="8" s="1"/>
  <c r="C191" i="8"/>
  <c r="E191" i="8" s="1"/>
  <c r="C425" i="8"/>
  <c r="E425" i="8" s="1"/>
  <c r="C143" i="8"/>
  <c r="E143" i="8" s="1"/>
  <c r="C192" i="8"/>
  <c r="E192" i="8" s="1"/>
  <c r="C1103" i="8"/>
  <c r="E1103" i="8" s="1"/>
  <c r="C30" i="8"/>
  <c r="E30" i="8" s="1"/>
  <c r="C865" i="8"/>
  <c r="E865" i="8" s="1"/>
  <c r="C775" i="8"/>
  <c r="E775" i="8" s="1"/>
  <c r="C1414" i="8"/>
  <c r="E1414" i="8" s="1"/>
  <c r="C1578" i="8"/>
  <c r="E1578" i="8" s="1"/>
  <c r="C225" i="8"/>
  <c r="E225" i="8" s="1"/>
  <c r="C1625" i="8"/>
  <c r="E1625" i="8" s="1"/>
  <c r="C1439" i="8"/>
  <c r="E1439" i="8" s="1"/>
  <c r="C1633" i="8"/>
  <c r="E1633" i="8" s="1"/>
  <c r="C1207" i="8"/>
  <c r="E1207" i="8" s="1"/>
  <c r="C1606" i="8"/>
  <c r="E1606" i="8" s="1"/>
  <c r="C1327" i="8"/>
  <c r="E1327" i="8" s="1"/>
  <c r="C1509" i="8"/>
  <c r="E1509" i="8" s="1"/>
  <c r="C378" i="8"/>
  <c r="E378" i="8" s="1"/>
  <c r="C990" i="8"/>
  <c r="E990" i="8" s="1"/>
  <c r="C1013" i="8"/>
  <c r="E1013" i="8" s="1"/>
  <c r="C960" i="8"/>
  <c r="E960" i="8" s="1"/>
  <c r="C821" i="8"/>
  <c r="E821" i="8" s="1"/>
  <c r="C1597" i="8"/>
  <c r="E1597" i="8" s="1"/>
  <c r="C1428" i="8"/>
  <c r="E1428" i="8" s="1"/>
  <c r="C930" i="8"/>
  <c r="E930" i="8" s="1"/>
  <c r="C1450" i="8"/>
  <c r="E1450" i="8" s="1"/>
  <c r="C708" i="8"/>
  <c r="E708" i="8" s="1"/>
  <c r="C686" i="8"/>
  <c r="E686" i="8" s="1"/>
  <c r="C851" i="8"/>
  <c r="E851" i="8" s="1"/>
  <c r="C834" i="8"/>
  <c r="E834" i="8" s="1"/>
  <c r="C1562" i="8"/>
  <c r="E1562" i="8" s="1"/>
  <c r="C57" i="8"/>
  <c r="E57" i="8" s="1"/>
  <c r="C709" i="8"/>
  <c r="E709" i="8" s="1"/>
  <c r="C1099" i="8"/>
  <c r="E1099" i="8" s="1"/>
  <c r="C1154" i="8"/>
  <c r="E1154" i="8" s="1"/>
  <c r="C964" i="8"/>
  <c r="E964" i="8" s="1"/>
  <c r="C324" i="8"/>
  <c r="E324" i="8" s="1"/>
  <c r="C187" i="8"/>
  <c r="E187" i="8" s="1"/>
  <c r="C4" i="8"/>
  <c r="E4" i="8" s="1"/>
  <c r="C227" i="8"/>
  <c r="E227" i="8" s="1"/>
  <c r="C1476" i="8"/>
  <c r="E1476" i="8" s="1"/>
  <c r="C20" i="8"/>
  <c r="E20" i="8" s="1"/>
  <c r="C506" i="8"/>
  <c r="E506" i="8" s="1"/>
  <c r="C983" i="8"/>
  <c r="E983" i="8" s="1"/>
  <c r="C268" i="8"/>
  <c r="E268" i="8" s="1"/>
  <c r="C935" i="8"/>
  <c r="E935" i="8" s="1"/>
  <c r="C1622" i="8"/>
  <c r="E1622" i="8" s="1"/>
  <c r="C659" i="8"/>
  <c r="E659" i="8" s="1"/>
  <c r="C113" i="8"/>
  <c r="E113" i="8" s="1"/>
  <c r="C1011" i="8"/>
  <c r="E1011" i="8" s="1"/>
  <c r="C706" i="8"/>
  <c r="E706" i="8" s="1"/>
  <c r="C1447" i="8"/>
  <c r="E1447" i="8" s="1"/>
  <c r="C1199" i="8"/>
  <c r="E1199" i="8" s="1"/>
  <c r="C1395" i="8"/>
  <c r="E1395" i="8" s="1"/>
  <c r="C1333" i="8"/>
  <c r="E1333" i="8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F531" i="5" l="1"/>
  <c r="F53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B7F38-CEE9-4FA2-9919-010ECE26C468}" keepAlive="1" name="Query - defense" description="Connection to the 'defense' query in the workbook." type="5" refreshedVersion="6" background="1" saveData="1">
    <dbPr connection="Provider=Microsoft.Mashup.OleDb.1;Data Source=$Workbook$;Location=defense;Extended Properties=&quot;&quot;" command="SELECT * FROM [defense]"/>
  </connection>
  <connection id="2" xr16:uid="{4585E314-1E81-4E6E-80BF-D17EA34995DF}" keepAlive="1" name="Query - kickers" description="Connection to the 'kickers' query in the workbook." type="5" refreshedVersion="6" background="1" saveData="1">
    <dbPr connection="Provider=Microsoft.Mashup.OleDb.1;Data Source=$Workbook$;Location=kickers;Extended Properties=&quot;&quot;" command="SELECT * FROM [kickers]"/>
  </connection>
  <connection id="3" xr16:uid="{A0C2B84A-C61C-404B-937F-1D34A4EFCAF8}" keepAlive="1" name="Query - kickers (2)" description="Connection to the 'kickers (2)' query in the workbook." type="5" refreshedVersion="6" background="1" saveData="1">
    <dbPr connection="Provider=Microsoft.Mashup.OleDb.1;Data Source=$Workbook$;Location=&quot;kickers (2)&quot;;Extended Properties=&quot;&quot;" command="SELECT * FROM [kickers (2)]"/>
  </connection>
  <connection id="4" xr16:uid="{D4EC0124-EE06-41C7-8070-0232492B6063}" keepAlive="1" name="Query - passing" description="Connection to the 'passing' query in the workbook." type="5" refreshedVersion="6" background="1" saveData="1">
    <dbPr connection="Provider=Microsoft.Mashup.OleDb.1;Data Source=$Workbook$;Location=passing;Extended Properties=&quot;&quot;" command="SELECT * FROM [passing]"/>
  </connection>
  <connection id="5" xr16:uid="{52980778-15DC-4443-887C-9BAF9339F765}" keepAlive="1" name="Query - passing (2)" description="Connection to the 'passing (2)' query in the workbook." type="5" refreshedVersion="6" background="1" saveData="1">
    <dbPr connection="Provider=Microsoft.Mashup.OleDb.1;Data Source=$Workbook$;Location=&quot;passing (2)&quot;;Extended Properties=&quot;&quot;" command="SELECT * FROM [passing (2)]"/>
  </connection>
  <connection id="6" xr16:uid="{64750477-54E7-4042-A10B-0D06C6D92C8C}" keepAlive="1" name="Query - recieving" description="Connection to the 'recieving' query in the workbook." type="5" refreshedVersion="6" background="1" saveData="1">
    <dbPr connection="Provider=Microsoft.Mashup.OleDb.1;Data Source=$Workbook$;Location=recieving;Extended Properties=&quot;&quot;" command="SELECT * FROM [recieving]"/>
  </connection>
  <connection id="7" xr16:uid="{CF457E39-B156-4AD9-A2AC-EAE9098DF41D}" keepAlive="1" name="Query - scrimstats (2)" description="Connection to the 'scrimstats (2)' query in the workbook." type="5" refreshedVersion="6" background="1" saveData="1">
    <dbPr connection="Provider=Microsoft.Mashup.OleDb.1;Data Source=$Workbook$;Location=&quot;scrimstats (2)&quot;;Extended Properties=&quot;&quot;" command="SELECT * FROM [scrimstats (2)]"/>
  </connection>
  <connection id="8" xr16:uid="{F0BF095C-6EC4-4F9F-934D-C748EFCF3E08}" keepAlive="1" name="Query - scrimstats (4)" description="Connection to the 'scrimstats (4)' query in the workbook." type="5" refreshedVersion="6" background="1" saveData="1">
    <dbPr connection="Provider=Microsoft.Mashup.OleDb.1;Data Source=$Workbook$;Location=&quot;scrimstats (4)&quot;;Extended Properties=&quot;&quot;" command="SELECT * FROM [scrimstats (4)]"/>
  </connection>
</connections>
</file>

<file path=xl/sharedStrings.xml><?xml version="1.0" encoding="utf-8"?>
<sst xmlns="http://schemas.openxmlformats.org/spreadsheetml/2006/main" count="8391" uniqueCount="2034">
  <si>
    <t>TeamId</t>
  </si>
  <si>
    <t>Name</t>
  </si>
  <si>
    <t>City</t>
  </si>
  <si>
    <t>CoachId</t>
  </si>
  <si>
    <t>Job</t>
  </si>
  <si>
    <t>Experience</t>
  </si>
  <si>
    <t>MemberId</t>
  </si>
  <si>
    <t>HomeTeamId</t>
  </si>
  <si>
    <t>AwayTeamId</t>
  </si>
  <si>
    <t>HomeScore</t>
  </si>
  <si>
    <t>AwayScore</t>
  </si>
  <si>
    <t>Week</t>
  </si>
  <si>
    <t>HomePassingYards</t>
  </si>
  <si>
    <t>AwayPassingYards</t>
  </si>
  <si>
    <t>HomeRushingYards</t>
  </si>
  <si>
    <t>AwayRushingYards</t>
  </si>
  <si>
    <t>PlayerId</t>
  </si>
  <si>
    <t>Touchdowns</t>
  </si>
  <si>
    <t>Tackles</t>
  </si>
  <si>
    <t>Points</t>
  </si>
  <si>
    <t>Interceptions</t>
  </si>
  <si>
    <t>PositionalUnit</t>
  </si>
  <si>
    <t>PassingYards</t>
  </si>
  <si>
    <t>RushingYards</t>
  </si>
  <si>
    <t>RecievingYards</t>
  </si>
  <si>
    <t>Sacks</t>
  </si>
  <si>
    <t>PlayedInProBowl</t>
  </si>
  <si>
    <t>HC</t>
  </si>
  <si>
    <t>Steve Wilks</t>
  </si>
  <si>
    <t>Dan Quinn</t>
  </si>
  <si>
    <t>John Harbaugh</t>
  </si>
  <si>
    <t>Sean McDermott</t>
  </si>
  <si>
    <t>Ron Rivera</t>
  </si>
  <si>
    <t>Matt Nagy</t>
  </si>
  <si>
    <t>Marvin Lewis</t>
  </si>
  <si>
    <t>Hue Jackson</t>
  </si>
  <si>
    <t>Gregg Williams</t>
  </si>
  <si>
    <t>Jason Garrett</t>
  </si>
  <si>
    <t>Vance Joseph</t>
  </si>
  <si>
    <t>Matt Patricia</t>
  </si>
  <si>
    <t>Mike McCarthy</t>
  </si>
  <si>
    <t>Joe Philbin</t>
  </si>
  <si>
    <t>Bill O'Brien</t>
  </si>
  <si>
    <t>Frank Reich</t>
  </si>
  <si>
    <t>Doug Marrone</t>
  </si>
  <si>
    <t>Andy Reid</t>
  </si>
  <si>
    <t>Anthony Lynn</t>
  </si>
  <si>
    <t>Sean McVay</t>
  </si>
  <si>
    <t>Adam Gase</t>
  </si>
  <si>
    <t>Mike Zimmer</t>
  </si>
  <si>
    <t>Sean Payton</t>
  </si>
  <si>
    <t>Bill Belichick</t>
  </si>
  <si>
    <t>Pat Shurmur</t>
  </si>
  <si>
    <t>Todd Bowles</t>
  </si>
  <si>
    <t>Jon Gruden</t>
  </si>
  <si>
    <t>Doug Pederson</t>
  </si>
  <si>
    <t>Mike Tomlin</t>
  </si>
  <si>
    <t>Pete Carroll</t>
  </si>
  <si>
    <t>Kyle Shanahan</t>
  </si>
  <si>
    <t>Dirk Koetter</t>
  </si>
  <si>
    <t>Mike Vrabel</t>
  </si>
  <si>
    <t>Jay Gruden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</si>
  <si>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</si>
  <si>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</si>
  <si>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</si>
  <si>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</si>
  <si>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</si>
  <si>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</si>
  <si>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</si>
  <si>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</si>
  <si>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</si>
  <si>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</si>
  <si>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</si>
  <si>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</si>
  <si>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</si>
  <si>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</si>
  <si>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</si>
  <si>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</si>
  <si>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</si>
  <si>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</si>
  <si>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</si>
  <si>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</si>
  <si>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</si>
  <si>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</si>
  <si>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</si>
  <si>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</si>
  <si>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</si>
  <si>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</si>
  <si>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</si>
  <si>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</si>
  <si>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</si>
  <si>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</si>
  <si>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</si>
  <si>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</si>
  <si>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Atlanta</t>
  </si>
  <si>
    <t>Baltimore</t>
  </si>
  <si>
    <t>Buffalo</t>
  </si>
  <si>
    <t>Chicago</t>
  </si>
  <si>
    <t>Cincinnati</t>
  </si>
  <si>
    <t>Cleveland</t>
  </si>
  <si>
    <t>Dallas</t>
  </si>
  <si>
    <t>Denver</t>
  </si>
  <si>
    <t>Detroit</t>
  </si>
  <si>
    <t>Houston</t>
  </si>
  <si>
    <t>Indianapolis</t>
  </si>
  <si>
    <t>Jacksonville</t>
  </si>
  <si>
    <t>Miami</t>
  </si>
  <si>
    <t>Oakland</t>
  </si>
  <si>
    <t>Philadelphia</t>
  </si>
  <si>
    <t>Pittsburgh</t>
  </si>
  <si>
    <t>Seattle</t>
  </si>
  <si>
    <t>Washington</t>
  </si>
  <si>
    <t>Phoenix</t>
  </si>
  <si>
    <t>Charlotte</t>
  </si>
  <si>
    <t>Green Bay</t>
  </si>
  <si>
    <t>Kansas City</t>
  </si>
  <si>
    <t>Los Angeles</t>
  </si>
  <si>
    <t>Minneapolis</t>
  </si>
  <si>
    <t>Boston</t>
  </si>
  <si>
    <t>New Orleans</t>
  </si>
  <si>
    <t>New York</t>
  </si>
  <si>
    <t>San Francisco</t>
  </si>
  <si>
    <t>Tampa Bay</t>
  </si>
  <si>
    <t>Nashville</t>
  </si>
  <si>
    <t>Green Bay Packers, Inc.</t>
  </si>
  <si>
    <t>Virginia Halas McCaskey</t>
  </si>
  <si>
    <t>Jerry Jones</t>
  </si>
  <si>
    <t>Mike Brown</t>
  </si>
  <si>
    <t>Jim Irsay</t>
  </si>
  <si>
    <t>Robert Kraft</t>
  </si>
  <si>
    <t>Estate of Bill Bidwell</t>
  </si>
  <si>
    <t>Arthur Blank</t>
  </si>
  <si>
    <t>Steve Biscotti</t>
  </si>
  <si>
    <t>Kim and Terry Pegula</t>
  </si>
  <si>
    <t>David Tepper</t>
  </si>
  <si>
    <t>Jimmy and Dee Haslam</t>
  </si>
  <si>
    <t>Martha Ford</t>
  </si>
  <si>
    <t>Janice McNair and family</t>
  </si>
  <si>
    <t>Shahid Khan</t>
  </si>
  <si>
    <t>Clark Hunt and siblings</t>
  </si>
  <si>
    <t>Dean Spanos</t>
  </si>
  <si>
    <t>Estate of Pat Bowlen</t>
  </si>
  <si>
    <t>Stan Kroenke</t>
  </si>
  <si>
    <t>Stephen M. Ross</t>
  </si>
  <si>
    <t>Zygi Wilf</t>
  </si>
  <si>
    <t>Gayle Benson</t>
  </si>
  <si>
    <t>John Mara and Steve Tisch</t>
  </si>
  <si>
    <t>Robert Wood Johnson IV and Christopher Wold Johnson</t>
  </si>
  <si>
    <t>Carol and Mark Davis</t>
  </si>
  <si>
    <t>Jeffery Lurie and Chrsitina Weiss Lurie</t>
  </si>
  <si>
    <t>Art Rooney II and family</t>
  </si>
  <si>
    <t>Denise DeBartolo York and Jed York</t>
  </si>
  <si>
    <t>Jody Allen</t>
  </si>
  <si>
    <t>Brian Glazer and siblings</t>
  </si>
  <si>
    <t>Amy Adams Strunk</t>
  </si>
  <si>
    <t>Dan Snyder</t>
  </si>
  <si>
    <t>Owner</t>
  </si>
  <si>
    <t>Steve Keim</t>
  </si>
  <si>
    <t>Thomas Dimitroff</t>
  </si>
  <si>
    <t>Ozzie Newsome</t>
  </si>
  <si>
    <t>Brandon Beane</t>
  </si>
  <si>
    <t>Marty Hurney</t>
  </si>
  <si>
    <t>Ryan Pace</t>
  </si>
  <si>
    <t>GM</t>
  </si>
  <si>
    <t>John Dorsey</t>
  </si>
  <si>
    <t>John Elway</t>
  </si>
  <si>
    <t>Bob Quinn</t>
  </si>
  <si>
    <t>Brian Gutekunst</t>
  </si>
  <si>
    <t>Brian Gaine</t>
  </si>
  <si>
    <t>Chris Ballard</t>
  </si>
  <si>
    <t>David Caldwell</t>
  </si>
  <si>
    <t>Brett Veach</t>
  </si>
  <si>
    <t>Tom Telesco</t>
  </si>
  <si>
    <t>Les Snead</t>
  </si>
  <si>
    <t>Chris Grier</t>
  </si>
  <si>
    <t>Rick Spielman</t>
  </si>
  <si>
    <t>Mickey Loomis</t>
  </si>
  <si>
    <t>Dave Gettlemen</t>
  </si>
  <si>
    <t>Joe Douglas</t>
  </si>
  <si>
    <t>Mike Mayock</t>
  </si>
  <si>
    <t>Howie Roseman</t>
  </si>
  <si>
    <t>Kevin Colbert</t>
  </si>
  <si>
    <t>John Lynch</t>
  </si>
  <si>
    <t>John Schneider</t>
  </si>
  <si>
    <t>Jason Licht</t>
  </si>
  <si>
    <t>Jon Robinson</t>
  </si>
  <si>
    <t>Bruce Allen</t>
  </si>
  <si>
    <t>Owner/GM</t>
  </si>
  <si>
    <t>GameId</t>
  </si>
  <si>
    <t>Playerâ–²</t>
  </si>
  <si>
    <t>Tm</t>
  </si>
  <si>
    <t>Pos</t>
  </si>
  <si>
    <t>Yds</t>
  </si>
  <si>
    <t>TD</t>
  </si>
  <si>
    <t/>
  </si>
  <si>
    <t>JJ Jones</t>
  </si>
  <si>
    <t>Victor Bolden</t>
  </si>
  <si>
    <t>Kenjon Barner</t>
  </si>
  <si>
    <t>Nick Williams</t>
  </si>
  <si>
    <t>Ameer Abdullah</t>
  </si>
  <si>
    <t>Rishard Matthews</t>
  </si>
  <si>
    <t>C.J. Anderson</t>
  </si>
  <si>
    <t>Brice Butler</t>
  </si>
  <si>
    <t>Andre Holmes</t>
  </si>
  <si>
    <t>Terrelle Pryor</t>
  </si>
  <si>
    <t>Kapri Bibbs</t>
  </si>
  <si>
    <t>Deonte Thompson</t>
  </si>
  <si>
    <t>Isaiah McKenzie</t>
  </si>
  <si>
    <t>Ty Montgomery</t>
  </si>
  <si>
    <t>Kelvin Benjamin</t>
  </si>
  <si>
    <t>Bruce Ellington</t>
  </si>
  <si>
    <t>Josh Gordon</t>
  </si>
  <si>
    <t>Demaryius Thomas</t>
  </si>
  <si>
    <t>Golden Tate</t>
  </si>
  <si>
    <t>Amari Cooper*</t>
  </si>
  <si>
    <t>Derrick Coleman</t>
  </si>
  <si>
    <t>fb</t>
  </si>
  <si>
    <t>Jalen Tolliver</t>
  </si>
  <si>
    <t>wr</t>
  </si>
  <si>
    <t>te</t>
  </si>
  <si>
    <t>JJ Nelson</t>
  </si>
  <si>
    <t>T.J. Logan</t>
  </si>
  <si>
    <t>Jermaine Gresham</t>
  </si>
  <si>
    <t>TE</t>
  </si>
  <si>
    <t>Chad Williams</t>
  </si>
  <si>
    <t>Trent Sherfield</t>
  </si>
  <si>
    <t>Chase Edmonds</t>
  </si>
  <si>
    <t>Christian Kirk</t>
  </si>
  <si>
    <t>David Johnson</t>
  </si>
  <si>
    <t>RB</t>
  </si>
  <si>
    <t>WR</t>
  </si>
  <si>
    <t>Matt Schaub</t>
  </si>
  <si>
    <t>Matt Ryan</t>
  </si>
  <si>
    <t>QB</t>
  </si>
  <si>
    <t>Brian Hill</t>
  </si>
  <si>
    <t>Ricky Ortiz</t>
  </si>
  <si>
    <t>FB</t>
  </si>
  <si>
    <t>Eric Saubert</t>
  </si>
  <si>
    <t>Devonta Freeman</t>
  </si>
  <si>
    <t>rb</t>
  </si>
  <si>
    <t>Russell Gage</t>
  </si>
  <si>
    <t>Logan Paulsen</t>
  </si>
  <si>
    <t>Marvin Hall</t>
  </si>
  <si>
    <t>Justin Hardy</t>
  </si>
  <si>
    <t>Ito Smith</t>
  </si>
  <si>
    <t>Tevin Coleman</t>
  </si>
  <si>
    <t>Calvin Ridley</t>
  </si>
  <si>
    <t>Mohamed Sanu</t>
  </si>
  <si>
    <t>Austin Hooper*</t>
  </si>
  <si>
    <t>Julio Jones*</t>
  </si>
  <si>
    <t>Tim White</t>
  </si>
  <si>
    <t>De'Lance Turner</t>
  </si>
  <si>
    <t>Gus Edwards</t>
  </si>
  <si>
    <t>Kenneth Dixon</t>
  </si>
  <si>
    <t>Hayden Hurst</t>
  </si>
  <si>
    <t>Alex Collins</t>
  </si>
  <si>
    <t>Maxx Williams</t>
  </si>
  <si>
    <t>Chris Moore</t>
  </si>
  <si>
    <t>Nick Boyle</t>
  </si>
  <si>
    <t>Mark Andrews</t>
  </si>
  <si>
    <t>Javorius Allen</t>
  </si>
  <si>
    <t>John Brown</t>
  </si>
  <si>
    <t>Michael Crabtree</t>
  </si>
  <si>
    <t>Willie Snead</t>
  </si>
  <si>
    <t>Kyle Williams*</t>
  </si>
  <si>
    <t>dt/LDT/rdt</t>
  </si>
  <si>
    <t>Khari Lee</t>
  </si>
  <si>
    <t>Dion Dawkins</t>
  </si>
  <si>
    <t>T</t>
  </si>
  <si>
    <t>Jeremy Kerley</t>
  </si>
  <si>
    <t>Keith Ford</t>
  </si>
  <si>
    <t>Patrick DiMarco</t>
  </si>
  <si>
    <t>Ray-Ray McCloud</t>
  </si>
  <si>
    <t>Marcus Murphy</t>
  </si>
  <si>
    <t>Logan Thomas</t>
  </si>
  <si>
    <t>Chris Ivory</t>
  </si>
  <si>
    <t>Charles Clay</t>
  </si>
  <si>
    <t>TE/wr</t>
  </si>
  <si>
    <t>Jason Croom</t>
  </si>
  <si>
    <t>Robert Foster</t>
  </si>
  <si>
    <t>Zay Jones</t>
  </si>
  <si>
    <t>Travaris Cadet</t>
  </si>
  <si>
    <t>Damiere Byrd</t>
  </si>
  <si>
    <t>Alex Armah</t>
  </si>
  <si>
    <t>fb/wr</t>
  </si>
  <si>
    <t>Chris Manhertz</t>
  </si>
  <si>
    <t>Cameron Artis-Payne</t>
  </si>
  <si>
    <t>Torrey Smith</t>
  </si>
  <si>
    <t>Greg Olsen</t>
  </si>
  <si>
    <t>Ian Thomas</t>
  </si>
  <si>
    <t>Curtis Samuel</t>
  </si>
  <si>
    <t>Jarius Wright</t>
  </si>
  <si>
    <t>Devin Funchess</t>
  </si>
  <si>
    <t>D.J. Moore</t>
  </si>
  <si>
    <t>Christian McCaffrey</t>
  </si>
  <si>
    <t>Bradley Sowell</t>
  </si>
  <si>
    <t>Chase Daniel</t>
  </si>
  <si>
    <t>qb</t>
  </si>
  <si>
    <t>Benny Cunningham</t>
  </si>
  <si>
    <t>Michael Burton</t>
  </si>
  <si>
    <t>Dion Sims</t>
  </si>
  <si>
    <t>Ben Braunecker</t>
  </si>
  <si>
    <t>Javon Wims</t>
  </si>
  <si>
    <t>Kevin White</t>
  </si>
  <si>
    <t>Adam Shaheen</t>
  </si>
  <si>
    <t>Taquan Mizzell</t>
  </si>
  <si>
    <t>Josh Bellamy</t>
  </si>
  <si>
    <t>Jordan Howard</t>
  </si>
  <si>
    <t>Anthony Miller</t>
  </si>
  <si>
    <t>Trey Burton</t>
  </si>
  <si>
    <t>Allen Robinson</t>
  </si>
  <si>
    <t>Taylor Gabriel</t>
  </si>
  <si>
    <t>Tarik Cohen*+</t>
  </si>
  <si>
    <t>rb/wr</t>
  </si>
  <si>
    <t>Josh Malone</t>
  </si>
  <si>
    <t>Jordan Franks</t>
  </si>
  <si>
    <t>Matt Lengel</t>
  </si>
  <si>
    <t>Auden Tate</t>
  </si>
  <si>
    <t>Tyler Kroft</t>
  </si>
  <si>
    <t>Mark Walton</t>
  </si>
  <si>
    <t>Cody Core</t>
  </si>
  <si>
    <t>Tyler Eifert</t>
  </si>
  <si>
    <t>Alex Erickson</t>
  </si>
  <si>
    <t>John Ross</t>
  </si>
  <si>
    <t>Giovani Bernard</t>
  </si>
  <si>
    <t>C.J. Uzomah</t>
  </si>
  <si>
    <t>Joe Mixon</t>
  </si>
  <si>
    <t>A.J. Green</t>
  </si>
  <si>
    <t>Tyler Boyd</t>
  </si>
  <si>
    <t>Derrick Willies</t>
  </si>
  <si>
    <t>Orson Charles</t>
  </si>
  <si>
    <t>Seth Devalve</t>
  </si>
  <si>
    <t>Dontrell Hilliard</t>
  </si>
  <si>
    <t>Darren Fells</t>
  </si>
  <si>
    <t>Damion Ratley</t>
  </si>
  <si>
    <t>Breshad Perriman</t>
  </si>
  <si>
    <t>Nick Chubb</t>
  </si>
  <si>
    <t>Rashard Higgins</t>
  </si>
  <si>
    <t>Antonio Callaway</t>
  </si>
  <si>
    <t>Duke Johnson</t>
  </si>
  <si>
    <t>David Njoku</t>
  </si>
  <si>
    <t>Jarvis Landry*</t>
  </si>
  <si>
    <t>Terrance Williams</t>
  </si>
  <si>
    <t>Jamize Olawale</t>
  </si>
  <si>
    <t>fb/rb/wr</t>
  </si>
  <si>
    <t>Rico Gathers</t>
  </si>
  <si>
    <t>Noah Brown</t>
  </si>
  <si>
    <t>Tavon Austin</t>
  </si>
  <si>
    <t>Rod Smith</t>
  </si>
  <si>
    <t>Allen Hurns</t>
  </si>
  <si>
    <t>Geoff Swaim</t>
  </si>
  <si>
    <t>Blake Jarwin</t>
  </si>
  <si>
    <t>Michael Gallup</t>
  </si>
  <si>
    <t>Cole Beasley</t>
  </si>
  <si>
    <t>Ezekiel Elliott*</t>
  </si>
  <si>
    <t>River Cracraft</t>
  </si>
  <si>
    <t>Brian Parker</t>
  </si>
  <si>
    <t>Andy Janovich</t>
  </si>
  <si>
    <t>Jake Butt</t>
  </si>
  <si>
    <t>Royce Freeman</t>
  </si>
  <si>
    <t>Tim Patrick</t>
  </si>
  <si>
    <t>Jeff Heuerman</t>
  </si>
  <si>
    <t>Devontae Booker</t>
  </si>
  <si>
    <t>Courtland Sutton</t>
  </si>
  <si>
    <t>Emmanuel Sanders</t>
  </si>
  <si>
    <t>Taylor Decker</t>
  </si>
  <si>
    <t>Hakeem Valles</t>
  </si>
  <si>
    <t>Nick Bellore</t>
  </si>
  <si>
    <t>Zach Zenner</t>
  </si>
  <si>
    <t>Michael Roberts</t>
  </si>
  <si>
    <t>LeGarrette Blount</t>
  </si>
  <si>
    <t>Brandon Powell</t>
  </si>
  <si>
    <t>Andy Jones</t>
  </si>
  <si>
    <t>Luke Willson</t>
  </si>
  <si>
    <t>T.J. Jones</t>
  </si>
  <si>
    <t>Levine Toilolo</t>
  </si>
  <si>
    <t>Kerryon Johnson</t>
  </si>
  <si>
    <t>Marvin Jones</t>
  </si>
  <si>
    <t>Theo Riddick</t>
  </si>
  <si>
    <t>Kenny Golladay</t>
  </si>
  <si>
    <t>Danny Vitale</t>
  </si>
  <si>
    <t>Allen Lazard</t>
  </si>
  <si>
    <t>J'Mon Moore</t>
  </si>
  <si>
    <t>Marcedes Lewis</t>
  </si>
  <si>
    <t>Robert Tonyan</t>
  </si>
  <si>
    <t>Jake Kumerow</t>
  </si>
  <si>
    <t>Lance Kendricks</t>
  </si>
  <si>
    <t>Geronimo Allison</t>
  </si>
  <si>
    <t>Equanimeous St. Brown</t>
  </si>
  <si>
    <t>Aaron Jones</t>
  </si>
  <si>
    <t>Jamaal Williams</t>
  </si>
  <si>
    <t>Marquez Valdes-Scantling</t>
  </si>
  <si>
    <t>Randall Cobb</t>
  </si>
  <si>
    <t>Jimmy Graham</t>
  </si>
  <si>
    <t>Davante Adams*</t>
  </si>
  <si>
    <t>Sammie Coates</t>
  </si>
  <si>
    <t>Joe Webb</t>
  </si>
  <si>
    <t>D'Onta Foreman</t>
  </si>
  <si>
    <t>Tyler Ervin</t>
  </si>
  <si>
    <t>Vyncint Smith</t>
  </si>
  <si>
    <t>Jordan Akins</t>
  </si>
  <si>
    <t>Jordan Thomas</t>
  </si>
  <si>
    <t>Alfred Blue</t>
  </si>
  <si>
    <t>Ryan Griffin</t>
  </si>
  <si>
    <t>Lamar Miller*</t>
  </si>
  <si>
    <t>Keke Coutee</t>
  </si>
  <si>
    <t>Will Fuller</t>
  </si>
  <si>
    <t>DeAndre Hopkins*+</t>
  </si>
  <si>
    <t>Robert Turbin</t>
  </si>
  <si>
    <t>Andrew Luck*</t>
  </si>
  <si>
    <t>C</t>
  </si>
  <si>
    <t>Ryan Hewitt</t>
  </si>
  <si>
    <t>te/wr</t>
  </si>
  <si>
    <t>Marcus Johnson</t>
  </si>
  <si>
    <t>Mo Alie-Cox</t>
  </si>
  <si>
    <t>Erik Swoope</t>
  </si>
  <si>
    <t>Jordan Wilkins</t>
  </si>
  <si>
    <t>Marlon Mack</t>
  </si>
  <si>
    <t>Jack Doyle</t>
  </si>
  <si>
    <t>Zach Pascal</t>
  </si>
  <si>
    <t>Dontrelle Inman</t>
  </si>
  <si>
    <t>Ryan Grant</t>
  </si>
  <si>
    <t>Chester Rogers</t>
  </si>
  <si>
    <t>Nyheim Hines</t>
  </si>
  <si>
    <t>Eric Ebron*</t>
  </si>
  <si>
    <t>T.Y. Hilton</t>
  </si>
  <si>
    <t>Jamaal Charles</t>
  </si>
  <si>
    <t>David Grinnage</t>
  </si>
  <si>
    <t>Rashad Greene</t>
  </si>
  <si>
    <t>Tommy Bohanon</t>
  </si>
  <si>
    <t>Blake Bell</t>
  </si>
  <si>
    <t>Corey Grant</t>
  </si>
  <si>
    <t>Niles Paul</t>
  </si>
  <si>
    <t>Austin Seferian-Jenkins</t>
  </si>
  <si>
    <t>DJ Chark</t>
  </si>
  <si>
    <t>Leonard Fournette</t>
  </si>
  <si>
    <t>James O'Shaughnessy</t>
  </si>
  <si>
    <t>Keelan Cole</t>
  </si>
  <si>
    <t>Donte Moncrief</t>
  </si>
  <si>
    <t>T.J. Yeldon</t>
  </si>
  <si>
    <t>Dede Westbrook</t>
  </si>
  <si>
    <t>Marcus Kemp</t>
  </si>
  <si>
    <t>Gehrig Dieter</t>
  </si>
  <si>
    <t>Charcandrick West</t>
  </si>
  <si>
    <t>Darrel Williams</t>
  </si>
  <si>
    <t>De'Anthony Thomas</t>
  </si>
  <si>
    <t>Anthony Sherman*</t>
  </si>
  <si>
    <t>Demetrius Harris</t>
  </si>
  <si>
    <t>Spencer Ware</t>
  </si>
  <si>
    <t>Demarcus Robinson</t>
  </si>
  <si>
    <t>Damien Williams</t>
  </si>
  <si>
    <t>Kareem Hunt</t>
  </si>
  <si>
    <t>Chris Conley</t>
  </si>
  <si>
    <t>Sammy Watkins</t>
  </si>
  <si>
    <t>Tyreek Hill*+</t>
  </si>
  <si>
    <t>Travis Kelce*+</t>
  </si>
  <si>
    <t>Derek Watt</t>
  </si>
  <si>
    <t>Travis Benjamin</t>
  </si>
  <si>
    <t>Justin Jackson</t>
  </si>
  <si>
    <t>Virgil Green</t>
  </si>
  <si>
    <t>Antonio Gates</t>
  </si>
  <si>
    <t>Austin Ekeler</t>
  </si>
  <si>
    <t>Tyrell Williams</t>
  </si>
  <si>
    <t>Mike Williams</t>
  </si>
  <si>
    <t>Melvin Gordon*</t>
  </si>
  <si>
    <t>Keenan Allen*</t>
  </si>
  <si>
    <t>Sam Shields</t>
  </si>
  <si>
    <t>cb/rcb</t>
  </si>
  <si>
    <t>Johnny Mundt</t>
  </si>
  <si>
    <t>John Kelly</t>
  </si>
  <si>
    <t>KhaDarel Hodge</t>
  </si>
  <si>
    <t>Malcolm Brown</t>
  </si>
  <si>
    <t>Tyler Higbee</t>
  </si>
  <si>
    <t>Josh Reynolds</t>
  </si>
  <si>
    <t>Gerald Everett</t>
  </si>
  <si>
    <t>Cooper Kupp</t>
  </si>
  <si>
    <t>Todd Gurley*+</t>
  </si>
  <si>
    <t>Brandin Cooks</t>
  </si>
  <si>
    <t>Robert Woods</t>
  </si>
  <si>
    <t>Ryan Tannehill</t>
  </si>
  <si>
    <t>A.J. Derby</t>
  </si>
  <si>
    <t>Brandon Bolden</t>
  </si>
  <si>
    <t>Durham Smythe</t>
  </si>
  <si>
    <t>Nick O'Leary</t>
  </si>
  <si>
    <t>Frank Gore</t>
  </si>
  <si>
    <t>Jakeem Grant</t>
  </si>
  <si>
    <t>Mike Gesicki</t>
  </si>
  <si>
    <t>DeVante Parker</t>
  </si>
  <si>
    <t>Albert Wilson</t>
  </si>
  <si>
    <t>Kenny Stills</t>
  </si>
  <si>
    <t>Kenyan Drake</t>
  </si>
  <si>
    <t>Danny Amendola</t>
  </si>
  <si>
    <t>Brandon Zylstra</t>
  </si>
  <si>
    <t>Kirk Cousins</t>
  </si>
  <si>
    <t>Roc Thomas</t>
  </si>
  <si>
    <t>Mike Boone</t>
  </si>
  <si>
    <t>Chad Beebe</t>
  </si>
  <si>
    <t>David Morgan</t>
  </si>
  <si>
    <t>Tyler Conklin</t>
  </si>
  <si>
    <t>C.J. Ham</t>
  </si>
  <si>
    <t>rb/te</t>
  </si>
  <si>
    <t>Aldrick Robinson</t>
  </si>
  <si>
    <t>Latavius Murray</t>
  </si>
  <si>
    <t>Laquon Treadwell</t>
  </si>
  <si>
    <t>Kyle Rudolph</t>
  </si>
  <si>
    <t>Stefon Diggs</t>
  </si>
  <si>
    <t>Adam Thielen*</t>
  </si>
  <si>
    <t>Jonathan Williams</t>
  </si>
  <si>
    <t>Justin Hardee</t>
  </si>
  <si>
    <t>Mike Gillislee</t>
  </si>
  <si>
    <t>Drew Brees*</t>
  </si>
  <si>
    <t>Tommylee Lewis</t>
  </si>
  <si>
    <t>Taysom Hill</t>
  </si>
  <si>
    <t>Zach Line</t>
  </si>
  <si>
    <t>Cameron Meredith</t>
  </si>
  <si>
    <t>Dan Arnold</t>
  </si>
  <si>
    <t>Keith Kirkwood</t>
  </si>
  <si>
    <t>Josh Hill</t>
  </si>
  <si>
    <t>Ted Ginn</t>
  </si>
  <si>
    <t>Mark Ingram</t>
  </si>
  <si>
    <t>Tre'Quan Smith</t>
  </si>
  <si>
    <t>Ben Watson</t>
  </si>
  <si>
    <t>Alvin Kamara*</t>
  </si>
  <si>
    <t>Michael Thomas*+</t>
  </si>
  <si>
    <t>Jeremy Hill</t>
  </si>
  <si>
    <t>Tom Brady*</t>
  </si>
  <si>
    <t>Dwayne Allen</t>
  </si>
  <si>
    <t>Jacob Hollister</t>
  </si>
  <si>
    <t>Sony Michel</t>
  </si>
  <si>
    <t>James Develin</t>
  </si>
  <si>
    <t>fb/rb/te</t>
  </si>
  <si>
    <t>Rex Burkhead</t>
  </si>
  <si>
    <t>Cordarrelle Patterson</t>
  </si>
  <si>
    <t>Chris Hogan</t>
  </si>
  <si>
    <t>Rob Gronkowski</t>
  </si>
  <si>
    <t>Julian Edelman</t>
  </si>
  <si>
    <t>James White</t>
  </si>
  <si>
    <t>Jawill Davis</t>
  </si>
  <si>
    <t>Corey Coleman</t>
  </si>
  <si>
    <t>Elijhaa Penny</t>
  </si>
  <si>
    <t>Scott Simonson</t>
  </si>
  <si>
    <t>Russell Shepard</t>
  </si>
  <si>
    <t>Cody Latimer</t>
  </si>
  <si>
    <t>Wayne Gallman</t>
  </si>
  <si>
    <t>Bennie Fowler</t>
  </si>
  <si>
    <t>Rhett Ellison</t>
  </si>
  <si>
    <t>Evan Engram</t>
  </si>
  <si>
    <t>Sterling Shepard</t>
  </si>
  <si>
    <t>Odell Beckham</t>
  </si>
  <si>
    <t>Saquon Barkley*</t>
  </si>
  <si>
    <t>Charone Peake</t>
  </si>
  <si>
    <t>Neal Sterling</t>
  </si>
  <si>
    <t>Eric Tomlinson</t>
  </si>
  <si>
    <t>Andre Roberts*+</t>
  </si>
  <si>
    <t>Deontay Burnett</t>
  </si>
  <si>
    <t>Bilal Powell</t>
  </si>
  <si>
    <t>Jordan Leggett</t>
  </si>
  <si>
    <t>Trenton Cannon</t>
  </si>
  <si>
    <t>Elijah McGuire</t>
  </si>
  <si>
    <t>Isaiah Crowell</t>
  </si>
  <si>
    <t>Jermaine Kearse</t>
  </si>
  <si>
    <t>Quincy Enunwa</t>
  </si>
  <si>
    <t>Chris Herndon</t>
  </si>
  <si>
    <t>Robby Anderson</t>
  </si>
  <si>
    <t>Keon Hatcher</t>
  </si>
  <si>
    <t>Keith Smith</t>
  </si>
  <si>
    <t>Darren Waller</t>
  </si>
  <si>
    <t>Dwayne Harris</t>
  </si>
  <si>
    <t>Lee Smith</t>
  </si>
  <si>
    <t>Brandon LaFell</t>
  </si>
  <si>
    <t>Marshawn Lynch</t>
  </si>
  <si>
    <t>Marcell Ateman</t>
  </si>
  <si>
    <t>Doug Martin</t>
  </si>
  <si>
    <t>Martavis Bryant</t>
  </si>
  <si>
    <t>Seth Roberts</t>
  </si>
  <si>
    <t>Jordy Nelson</t>
  </si>
  <si>
    <t>Jalen Richard</t>
  </si>
  <si>
    <t>Jared Cook*</t>
  </si>
  <si>
    <t>Richard Rodgers</t>
  </si>
  <si>
    <t>Shelton Gibson</t>
  </si>
  <si>
    <t>Nick Foles</t>
  </si>
  <si>
    <t>Joshua Perkins</t>
  </si>
  <si>
    <t>Jay Ajayi</t>
  </si>
  <si>
    <t>Kamar Aiken</t>
  </si>
  <si>
    <t>Josh Adams</t>
  </si>
  <si>
    <t>Darren Sproles</t>
  </si>
  <si>
    <t>Jordan Matthews</t>
  </si>
  <si>
    <t>Wendell Smallwood</t>
  </si>
  <si>
    <t>Nelson Agholor</t>
  </si>
  <si>
    <t>Alshon Jeffery</t>
  </si>
  <si>
    <t>Zach Ertz*</t>
  </si>
  <si>
    <t>Alejandro Villanueva*</t>
  </si>
  <si>
    <t>Ben Roethlisberger</t>
  </si>
  <si>
    <t>Darrius Heyward-Bey</t>
  </si>
  <si>
    <t>Stevan Ridley</t>
  </si>
  <si>
    <t>Justin Hunter</t>
  </si>
  <si>
    <t>Roosevelt Nix</t>
  </si>
  <si>
    <t>Xavier Grimble</t>
  </si>
  <si>
    <t>Eli Rogers</t>
  </si>
  <si>
    <t>Jaylen Samuels</t>
  </si>
  <si>
    <t>Jesse James</t>
  </si>
  <si>
    <t>Ryan Switzer</t>
  </si>
  <si>
    <t>Vance McDonald</t>
  </si>
  <si>
    <t>James Conner*</t>
  </si>
  <si>
    <t>Antonio Brown*</t>
  </si>
  <si>
    <t>JuJu Smith-Schuster*</t>
  </si>
  <si>
    <t>Russell Wilson*</t>
  </si>
  <si>
    <t>Tyrone Swoopes</t>
  </si>
  <si>
    <t>George Fant</t>
  </si>
  <si>
    <t>t/te</t>
  </si>
  <si>
    <t>Malik Turner</t>
  </si>
  <si>
    <t>Tre Madden</t>
  </si>
  <si>
    <t>C.J. Prosise</t>
  </si>
  <si>
    <t>Will Dissly</t>
  </si>
  <si>
    <t>Rashaad Penny</t>
  </si>
  <si>
    <t>Brandon Marshall</t>
  </si>
  <si>
    <t>Ed Dickson</t>
  </si>
  <si>
    <t>Jaron Brown</t>
  </si>
  <si>
    <t>David Moore</t>
  </si>
  <si>
    <t>Nick Vannett</t>
  </si>
  <si>
    <t>Mike Davis</t>
  </si>
  <si>
    <t>Tyler Lockett</t>
  </si>
  <si>
    <t>Ross Dwelley</t>
  </si>
  <si>
    <t>Garrett Celek</t>
  </si>
  <si>
    <t>Raheem Mostert</t>
  </si>
  <si>
    <t>Alfred Morris</t>
  </si>
  <si>
    <t>Richie James</t>
  </si>
  <si>
    <t>Jeff Wilson</t>
  </si>
  <si>
    <t>Marquise Goodwin</t>
  </si>
  <si>
    <t>Pierre Garcon</t>
  </si>
  <si>
    <t>Trent Taylor</t>
  </si>
  <si>
    <t>Dante Pettis</t>
  </si>
  <si>
    <t>Matt Breida</t>
  </si>
  <si>
    <t>Kyle Juszczyk*</t>
  </si>
  <si>
    <t>Kendrick Bourne</t>
  </si>
  <si>
    <t>George Kittle*</t>
  </si>
  <si>
    <t>Justin Watson</t>
  </si>
  <si>
    <t>Alan Cross</t>
  </si>
  <si>
    <t>Shaun Wilson</t>
  </si>
  <si>
    <t>Bobo Wilson</t>
  </si>
  <si>
    <t>Ronald Jones</t>
  </si>
  <si>
    <t>Antony Auclair</t>
  </si>
  <si>
    <t>Peyton Barber</t>
  </si>
  <si>
    <t>Cameron Brate</t>
  </si>
  <si>
    <t>O.J. Howard</t>
  </si>
  <si>
    <t>Jacquizz Rodgers</t>
  </si>
  <si>
    <t>Chris Godwin</t>
  </si>
  <si>
    <t>Adam Humphries</t>
  </si>
  <si>
    <t>Mike Evans*</t>
  </si>
  <si>
    <t>Marcus Mariota</t>
  </si>
  <si>
    <t>Dane Cruikshank</t>
  </si>
  <si>
    <t>Delanie Walker</t>
  </si>
  <si>
    <t>Cameron Batson</t>
  </si>
  <si>
    <t>MyCole Pruitt</t>
  </si>
  <si>
    <t>Darius Jennings</t>
  </si>
  <si>
    <t>Luke Stocker</t>
  </si>
  <si>
    <t>Derrick Henry</t>
  </si>
  <si>
    <t>Anthony Firkser</t>
  </si>
  <si>
    <t>Jonnu Smith</t>
  </si>
  <si>
    <t>Tajae Sharpe</t>
  </si>
  <si>
    <t>Taywan Taylor</t>
  </si>
  <si>
    <t>Dion Lewis</t>
  </si>
  <si>
    <t>Corey Davis</t>
  </si>
  <si>
    <t>Darvin Kidsy</t>
  </si>
  <si>
    <t>Matt Flanagan</t>
  </si>
  <si>
    <t>Jehu Chesson</t>
  </si>
  <si>
    <t>Brian Quick</t>
  </si>
  <si>
    <t>Samaje Perine</t>
  </si>
  <si>
    <t>Byron Marshall</t>
  </si>
  <si>
    <t>Jeremy Sprinkle</t>
  </si>
  <si>
    <t>Trey Quinn</t>
  </si>
  <si>
    <t>Michael Floyd</t>
  </si>
  <si>
    <t>Paul Richardson</t>
  </si>
  <si>
    <t>Adrian Peterson</t>
  </si>
  <si>
    <t>Vernon Davis</t>
  </si>
  <si>
    <t>Maurice Harris</t>
  </si>
  <si>
    <t>Jamison Crowder</t>
  </si>
  <si>
    <t>Chris Thompson</t>
  </si>
  <si>
    <t>Josh Doctson</t>
  </si>
  <si>
    <t>Jordan Reed</t>
  </si>
  <si>
    <t>Int</t>
  </si>
  <si>
    <t>Sk</t>
  </si>
  <si>
    <t>Geneo Grissom</t>
  </si>
  <si>
    <t>Jacquies Smith</t>
  </si>
  <si>
    <t>Godwin Igwebuike</t>
  </si>
  <si>
    <t>Marcus Cooper</t>
  </si>
  <si>
    <t>Chandler Catanzaro</t>
  </si>
  <si>
    <t>Martrell Spaight</t>
  </si>
  <si>
    <t>T.Y. McGill</t>
  </si>
  <si>
    <t>Cameron Malveaux</t>
  </si>
  <si>
    <t>Darrell Daniels</t>
  </si>
  <si>
    <t>Juston Burris</t>
  </si>
  <si>
    <t>Nate Orchard</t>
  </si>
  <si>
    <t>Marcus Williams</t>
  </si>
  <si>
    <t>Kenny Ladler</t>
  </si>
  <si>
    <t>Evander Hood</t>
  </si>
  <si>
    <t>Deante Burton</t>
  </si>
  <si>
    <t>Eddie Pleasant</t>
  </si>
  <si>
    <t>Cyrus Jones</t>
  </si>
  <si>
    <t>J.J. Wilcox</t>
  </si>
  <si>
    <t>Christian Ringo</t>
  </si>
  <si>
    <t>Brian Price</t>
  </si>
  <si>
    <t>Lenzy Pipkins</t>
  </si>
  <si>
    <t>Arthur Maulet</t>
  </si>
  <si>
    <t>Tarell Basham</t>
  </si>
  <si>
    <t>Nicholas Grigsby</t>
  </si>
  <si>
    <t>Sylvester Williams</t>
  </si>
  <si>
    <t>Natrell Jamerson</t>
  </si>
  <si>
    <t>Ramon Humber</t>
  </si>
  <si>
    <t>Josh Shaw</t>
  </si>
  <si>
    <t>Emmanuel Lamur</t>
  </si>
  <si>
    <t>Jamar Taylor</t>
  </si>
  <si>
    <t>Bruce Irvin</t>
  </si>
  <si>
    <t>Fadol Brown</t>
  </si>
  <si>
    <t>Ray-Ray Armstrong</t>
  </si>
  <si>
    <t>Tom Johnson</t>
  </si>
  <si>
    <t>Jermaine Whitehead</t>
  </si>
  <si>
    <t>Cre'von LeBlanc</t>
  </si>
  <si>
    <t>Dante Fowler</t>
  </si>
  <si>
    <t>Bene Benwikere</t>
  </si>
  <si>
    <t>Damon Harrison</t>
  </si>
  <si>
    <t>Eli Apple</t>
  </si>
  <si>
    <t>Ha Ha Clinton-Dix</t>
  </si>
  <si>
    <t>Ibraheim Campbell</t>
  </si>
  <si>
    <t>Vincent Valentine</t>
  </si>
  <si>
    <t>Pasoni Tasini</t>
  </si>
  <si>
    <t>Josh Rosen</t>
  </si>
  <si>
    <t>Ifeadi Odenigbo</t>
  </si>
  <si>
    <t>Mason Cole</t>
  </si>
  <si>
    <t>Oday Aboushi</t>
  </si>
  <si>
    <t>rg</t>
  </si>
  <si>
    <t>Deatrick Nichols</t>
  </si>
  <si>
    <t>Andy Lee</t>
  </si>
  <si>
    <t>P</t>
  </si>
  <si>
    <t>Aaron Brewer</t>
  </si>
  <si>
    <t>Thurston Armbrister</t>
  </si>
  <si>
    <t>Garrison Smith</t>
  </si>
  <si>
    <t>Vontarrius Dora</t>
  </si>
  <si>
    <t>Joe Walker</t>
  </si>
  <si>
    <t>Olsen Pierre</t>
  </si>
  <si>
    <t>dt</t>
  </si>
  <si>
    <t>Dennis Gardeck</t>
  </si>
  <si>
    <t>Rudy Ford</t>
  </si>
  <si>
    <t>s</t>
  </si>
  <si>
    <t>Zach Moore</t>
  </si>
  <si>
    <t>de</t>
  </si>
  <si>
    <t>Leonard Johnson</t>
  </si>
  <si>
    <t>db</t>
  </si>
  <si>
    <t>Brandon Williams</t>
  </si>
  <si>
    <t>Zeke Turner</t>
  </si>
  <si>
    <t>lb</t>
  </si>
  <si>
    <t>David Amerson</t>
  </si>
  <si>
    <t>cb</t>
  </si>
  <si>
    <t>Robert Nkemdiche</t>
  </si>
  <si>
    <t>Markus Golden</t>
  </si>
  <si>
    <t>DE</t>
  </si>
  <si>
    <t>Deone Bucannon</t>
  </si>
  <si>
    <t>Benson Mayowa</t>
  </si>
  <si>
    <t>Rodney Gunter</t>
  </si>
  <si>
    <t>DT</t>
  </si>
  <si>
    <t>Corey Peters</t>
  </si>
  <si>
    <t>Chandler Jones</t>
  </si>
  <si>
    <t>Gerald Hodges</t>
  </si>
  <si>
    <t>lb/mlb</t>
  </si>
  <si>
    <t>Patrick Peterson*</t>
  </si>
  <si>
    <t>CB</t>
  </si>
  <si>
    <t>Josh Bynes</t>
  </si>
  <si>
    <t>MLB</t>
  </si>
  <si>
    <t>Haason Reddick</t>
  </si>
  <si>
    <t>LB</t>
  </si>
  <si>
    <t>Tre Boston</t>
  </si>
  <si>
    <t>S/ss</t>
  </si>
  <si>
    <t>Budda Baker</t>
  </si>
  <si>
    <t>SS</t>
  </si>
  <si>
    <t>Antoine Bethea</t>
  </si>
  <si>
    <t>FS</t>
  </si>
  <si>
    <t>Keith Tandy</t>
  </si>
  <si>
    <t>Wes Schweitzer</t>
  </si>
  <si>
    <t>LG</t>
  </si>
  <si>
    <t>Brandon Fusco</t>
  </si>
  <si>
    <t>Keanu Neal</t>
  </si>
  <si>
    <t>Alex Mack*</t>
  </si>
  <si>
    <t>Jeremy Langford</t>
  </si>
  <si>
    <t>Matthew Bosher</t>
  </si>
  <si>
    <t>Blidi Wreh-Wilson</t>
  </si>
  <si>
    <t>Michael Bennett</t>
  </si>
  <si>
    <t>Steven Means</t>
  </si>
  <si>
    <t>de/dl/lb</t>
  </si>
  <si>
    <t>Derrick Shelby</t>
  </si>
  <si>
    <t>de/dt</t>
  </si>
  <si>
    <t>Terrell McClain</t>
  </si>
  <si>
    <t>Kemal Ishmael</t>
  </si>
  <si>
    <t>Justin Bethel</t>
  </si>
  <si>
    <t>Ricardo Allen</t>
  </si>
  <si>
    <t>Deadrin Senat</t>
  </si>
  <si>
    <t>Takkarist McKinley</t>
  </si>
  <si>
    <t>Brooks Reed</t>
  </si>
  <si>
    <t>Vic Beasley</t>
  </si>
  <si>
    <t>Jack Crawford</t>
  </si>
  <si>
    <t>de/DT</t>
  </si>
  <si>
    <t>Isaiah Oliver</t>
  </si>
  <si>
    <t>cb/s</t>
  </si>
  <si>
    <t>Jordan Richards</t>
  </si>
  <si>
    <t>S</t>
  </si>
  <si>
    <t>Grady Jarrett</t>
  </si>
  <si>
    <t>Sharrod Neasman</t>
  </si>
  <si>
    <t>Deion Jones</t>
  </si>
  <si>
    <t>Duke Riley</t>
  </si>
  <si>
    <t>Robert Alford</t>
  </si>
  <si>
    <t>Brian Poole</t>
  </si>
  <si>
    <t>cb/db/lb</t>
  </si>
  <si>
    <t>Desmond Trufant</t>
  </si>
  <si>
    <t>Foyesade Oluokun</t>
  </si>
  <si>
    <t>Damontae Kazee</t>
  </si>
  <si>
    <t>De'Vondre Campbell</t>
  </si>
  <si>
    <t>db/LB</t>
  </si>
  <si>
    <t>Marshal Yanda*</t>
  </si>
  <si>
    <t>RG</t>
  </si>
  <si>
    <t>Alex Lewis</t>
  </si>
  <si>
    <t>Lamar Jackson</t>
  </si>
  <si>
    <t>Joe Flacco</t>
  </si>
  <si>
    <t>Zach Sieler</t>
  </si>
  <si>
    <t>Sam Koch</t>
  </si>
  <si>
    <t>Morgan Cox</t>
  </si>
  <si>
    <t>Patrick Ricard</t>
  </si>
  <si>
    <t>dl/fb</t>
  </si>
  <si>
    <t>Willie Henry</t>
  </si>
  <si>
    <t>Maurice Canady</t>
  </si>
  <si>
    <t>Anthony Averett</t>
  </si>
  <si>
    <t>Tim Williams</t>
  </si>
  <si>
    <t>Tyus Bowser</t>
  </si>
  <si>
    <t>Chris Board</t>
  </si>
  <si>
    <t>Chris Wormley</t>
  </si>
  <si>
    <t>dt/nt</t>
  </si>
  <si>
    <t>Chuck Clark</t>
  </si>
  <si>
    <t>fs/lb</t>
  </si>
  <si>
    <t>Brent Urban</t>
  </si>
  <si>
    <t>DE/dt</t>
  </si>
  <si>
    <t>Michael Pierce</t>
  </si>
  <si>
    <t>Brandon Williams*</t>
  </si>
  <si>
    <t>dt/NT</t>
  </si>
  <si>
    <t>Anthony Levine</t>
  </si>
  <si>
    <t>Terrell Suggs</t>
  </si>
  <si>
    <t>dl/dt/LB</t>
  </si>
  <si>
    <t>Za'Darius Smith</t>
  </si>
  <si>
    <t>dt/lb</t>
  </si>
  <si>
    <t>Matt Judon</t>
  </si>
  <si>
    <t>Marlon Humphrey</t>
  </si>
  <si>
    <t>RCB</t>
  </si>
  <si>
    <t>Jimmy Smith</t>
  </si>
  <si>
    <t>cb/lcb/rcb</t>
  </si>
  <si>
    <t>Tavon Young</t>
  </si>
  <si>
    <t>cb/db/rcb/ss</t>
  </si>
  <si>
    <t>Patrick Onwuasor</t>
  </si>
  <si>
    <t>cb/LCB</t>
  </si>
  <si>
    <t>Kenny Young</t>
  </si>
  <si>
    <t>Tony Jefferson</t>
  </si>
  <si>
    <t>Eric Weddle*</t>
  </si>
  <si>
    <t>C.J. Mosley*</t>
  </si>
  <si>
    <t>Wyatt Teller</t>
  </si>
  <si>
    <t>lg</t>
  </si>
  <si>
    <t>Mike Love</t>
  </si>
  <si>
    <t>Ryan Groy</t>
  </si>
  <si>
    <t>c</t>
  </si>
  <si>
    <t>Corey Bojorquez</t>
  </si>
  <si>
    <t>Derek Anderson</t>
  </si>
  <si>
    <t>Josh Allen</t>
  </si>
  <si>
    <t>Vontae Davis</t>
  </si>
  <si>
    <t>rcb</t>
  </si>
  <si>
    <t>Matt Darr</t>
  </si>
  <si>
    <t>p</t>
  </si>
  <si>
    <t>Reid Ferguson</t>
  </si>
  <si>
    <t>Dean Marlowe</t>
  </si>
  <si>
    <t>ss</t>
  </si>
  <si>
    <t>Deon Lacey</t>
  </si>
  <si>
    <t>Taiwan Jones</t>
  </si>
  <si>
    <t>Corey Thompson</t>
  </si>
  <si>
    <t>Lafayette Pitts</t>
  </si>
  <si>
    <t>Siran Neal</t>
  </si>
  <si>
    <t>Star Lotulelei</t>
  </si>
  <si>
    <t>dt/ldt/RDT</t>
  </si>
  <si>
    <t>Ryan Lewis</t>
  </si>
  <si>
    <t>cb/db/rcb</t>
  </si>
  <si>
    <t>Julian Stanford</t>
  </si>
  <si>
    <t>Trent Murphy</t>
  </si>
  <si>
    <t>Shaq Lawson</t>
  </si>
  <si>
    <t>Eddie Yarbrough</t>
  </si>
  <si>
    <t>Levi Wallace</t>
  </si>
  <si>
    <t>Jerry Hughes</t>
  </si>
  <si>
    <t>Rafael Bush</t>
  </si>
  <si>
    <t>cb/db/s</t>
  </si>
  <si>
    <t>Taron Johnson</t>
  </si>
  <si>
    <t>cb/lb</t>
  </si>
  <si>
    <t>Micah Hyde</t>
  </si>
  <si>
    <t>TreDavious White</t>
  </si>
  <si>
    <t>Matt Milano</t>
  </si>
  <si>
    <t>Lorenzo Alexander</t>
  </si>
  <si>
    <t>Jordan Poyer</t>
  </si>
  <si>
    <t>Tremaine Edmunds</t>
  </si>
  <si>
    <t>lb/MLB</t>
  </si>
  <si>
    <t>Greg Van Roten</t>
  </si>
  <si>
    <t>Cam Newton</t>
  </si>
  <si>
    <t>Ryan Kalil</t>
  </si>
  <si>
    <t>Taylor Heinicke</t>
  </si>
  <si>
    <t>Chris Clark</t>
  </si>
  <si>
    <t>Andre Smith</t>
  </si>
  <si>
    <t>Jared Norris</t>
  </si>
  <si>
    <t>J.J. Jansen</t>
  </si>
  <si>
    <t>Marquis Haynes</t>
  </si>
  <si>
    <t>Lorenzo Doss</t>
  </si>
  <si>
    <t>Ben Jacobs</t>
  </si>
  <si>
    <t>Corn Elder</t>
  </si>
  <si>
    <t>Bryan Cox</t>
  </si>
  <si>
    <t>Efe Obada</t>
  </si>
  <si>
    <t>Vernon Butler</t>
  </si>
  <si>
    <t>David Mayo</t>
  </si>
  <si>
    <t>Colin Jones</t>
  </si>
  <si>
    <t>Dontari Poe</t>
  </si>
  <si>
    <t>Kyle Love</t>
  </si>
  <si>
    <t>Rashaan Gaulden</t>
  </si>
  <si>
    <t>Julius Peppers</t>
  </si>
  <si>
    <t>Wes Horton</t>
  </si>
  <si>
    <t>Mario Addison</t>
  </si>
  <si>
    <t>Kawann Short*</t>
  </si>
  <si>
    <t>Captain Munnerlyn</t>
  </si>
  <si>
    <t>Thomas Davis</t>
  </si>
  <si>
    <t>Mike Adams</t>
  </si>
  <si>
    <t>FS/s/ss</t>
  </si>
  <si>
    <t>Shaq Thompson</t>
  </si>
  <si>
    <t>Eric Reid</t>
  </si>
  <si>
    <t>fs/SS</t>
  </si>
  <si>
    <t>James Bradberry</t>
  </si>
  <si>
    <t>LCB</t>
  </si>
  <si>
    <t>Donte Jackson</t>
  </si>
  <si>
    <t>Luke Kuechly*+</t>
  </si>
  <si>
    <t>Cody Whitehair*</t>
  </si>
  <si>
    <t>Mitchell Trubisky*</t>
  </si>
  <si>
    <t>Eric Kush</t>
  </si>
  <si>
    <t>lg/rg</t>
  </si>
  <si>
    <t>James Daniels</t>
  </si>
  <si>
    <t>Daniel Brown</t>
  </si>
  <si>
    <t>Sam Acho</t>
  </si>
  <si>
    <t>Patrick Scales</t>
  </si>
  <si>
    <t>Isaiah Irving</t>
  </si>
  <si>
    <t>Deon Bush</t>
  </si>
  <si>
    <t>Joel Iyiegbuniwe</t>
  </si>
  <si>
    <t>Roy Robertson-Harris</t>
  </si>
  <si>
    <t>Nick Kwiatkoski</t>
  </si>
  <si>
    <t>Aaron Lynch</t>
  </si>
  <si>
    <t>lb/rolb</t>
  </si>
  <si>
    <t>Jonathan Bullard</t>
  </si>
  <si>
    <t>Kevin Toliver</t>
  </si>
  <si>
    <t>Bilal Nichols</t>
  </si>
  <si>
    <t>Sherrick McManis</t>
  </si>
  <si>
    <t>Eddie Goldman</t>
  </si>
  <si>
    <t>NT/rdt</t>
  </si>
  <si>
    <t>Leonard Floyd</t>
  </si>
  <si>
    <t>LB/lolb</t>
  </si>
  <si>
    <t>Khalil Mack*+</t>
  </si>
  <si>
    <t>Bryce Callahan</t>
  </si>
  <si>
    <t>cb/db</t>
  </si>
  <si>
    <t>Eddie Jackson*+</t>
  </si>
  <si>
    <t>Akiem Hicks*</t>
  </si>
  <si>
    <t>DT/ldt</t>
  </si>
  <si>
    <t>Kyle Fuller*+</t>
  </si>
  <si>
    <t>CB/lcb</t>
  </si>
  <si>
    <t>Prince Amukamara</t>
  </si>
  <si>
    <t>CB/rcb</t>
  </si>
  <si>
    <t>Adrian Amos</t>
  </si>
  <si>
    <t>Danny Trevathan</t>
  </si>
  <si>
    <t>LB/lilb</t>
  </si>
  <si>
    <t>Roquan Smith</t>
  </si>
  <si>
    <t>LB/rilb</t>
  </si>
  <si>
    <t>Jeff Driskel</t>
  </si>
  <si>
    <t>Chris Worley</t>
  </si>
  <si>
    <t>Davontae Harris</t>
  </si>
  <si>
    <t>Clark Harris</t>
  </si>
  <si>
    <t>Brandon Bell</t>
  </si>
  <si>
    <t>Niles Scott</t>
  </si>
  <si>
    <t>Tony McRae</t>
  </si>
  <si>
    <t>Malik Jefferson</t>
  </si>
  <si>
    <t>Brandon Wilson</t>
  </si>
  <si>
    <t>Josh Tupou</t>
  </si>
  <si>
    <t>Ryan Glasgow</t>
  </si>
  <si>
    <t>KeiVarae Russell</t>
  </si>
  <si>
    <t>Vincent Rey</t>
  </si>
  <si>
    <t>Jordan Willis</t>
  </si>
  <si>
    <t>Vontaze Burfict</t>
  </si>
  <si>
    <t>Michael Johnson</t>
  </si>
  <si>
    <t>Andrew Billings</t>
  </si>
  <si>
    <t>NT</t>
  </si>
  <si>
    <t>Clayton Fejedelem</t>
  </si>
  <si>
    <t>Geno Atkins*</t>
  </si>
  <si>
    <t>Sam Hubbard</t>
  </si>
  <si>
    <t>Preston Brown</t>
  </si>
  <si>
    <t>William Jackson</t>
  </si>
  <si>
    <t>Dre Kirkpatrick</t>
  </si>
  <si>
    <t>Hardy Nickerson</t>
  </si>
  <si>
    <t>Jordan Evans</t>
  </si>
  <si>
    <t>cb/db/lcb</t>
  </si>
  <si>
    <t>Nick Vigil</t>
  </si>
  <si>
    <t>Jessie Bates</t>
  </si>
  <si>
    <t>Shawn Williams</t>
  </si>
  <si>
    <t>Tyrod Taylor</t>
  </si>
  <si>
    <t>Rod Streater</t>
  </si>
  <si>
    <t>Baker Mayfield</t>
  </si>
  <si>
    <t>Joel Bitonio*</t>
  </si>
  <si>
    <t>Xavier Woodson-Luster</t>
  </si>
  <si>
    <t>Jeremiah McKinnon</t>
  </si>
  <si>
    <t>Greg Joseph</t>
  </si>
  <si>
    <t>K</t>
  </si>
  <si>
    <t>D'Juan Hines</t>
  </si>
  <si>
    <t>Charley Hughlett</t>
  </si>
  <si>
    <t>James Burgess</t>
  </si>
  <si>
    <t>Anthony Zettel</t>
  </si>
  <si>
    <t>Tavierre Thomas</t>
  </si>
  <si>
    <t>E.J. Gaines</t>
  </si>
  <si>
    <t>Chris Smith</t>
  </si>
  <si>
    <t>Trevon Coley</t>
  </si>
  <si>
    <t>Tanner Vallejo</t>
  </si>
  <si>
    <t>Emmanuel Ogbah</t>
  </si>
  <si>
    <t>Christian Kirksey</t>
  </si>
  <si>
    <t>Genard Avery</t>
  </si>
  <si>
    <t>Derrick Kindred</t>
  </si>
  <si>
    <t>Terrance Mitchell</t>
  </si>
  <si>
    <t>Myles Garrett*</t>
  </si>
  <si>
    <t>Briean Boddy-Calhoun</t>
  </si>
  <si>
    <t>db/s</t>
  </si>
  <si>
    <t>Jabrill Peppers</t>
  </si>
  <si>
    <t>Joe Schobert</t>
  </si>
  <si>
    <t>Damarious Randall</t>
  </si>
  <si>
    <t>Jamie Collins</t>
  </si>
  <si>
    <t>Dak Prescott*</t>
  </si>
  <si>
    <t>Brett Maher</t>
  </si>
  <si>
    <t>La'el Collins</t>
  </si>
  <si>
    <t>Justin March-Lillard</t>
  </si>
  <si>
    <t>Lance Lenoir</t>
  </si>
  <si>
    <t>L.P. Ladouceur</t>
  </si>
  <si>
    <t>Chris Jones</t>
  </si>
  <si>
    <t>C.J. Goodwin</t>
  </si>
  <si>
    <t>Chris Covington</t>
  </si>
  <si>
    <t>David Irving</t>
  </si>
  <si>
    <t>Daniel Ross</t>
  </si>
  <si>
    <t>Joe Thomas</t>
  </si>
  <si>
    <t>Dorance Armstrong</t>
  </si>
  <si>
    <t>Jourdan Lewis</t>
  </si>
  <si>
    <t>Maliek Collins</t>
  </si>
  <si>
    <t>Taco Charlton</t>
  </si>
  <si>
    <t>Antwaun Woods</t>
  </si>
  <si>
    <t>Kavon Frazier</t>
  </si>
  <si>
    <t>fs/ss</t>
  </si>
  <si>
    <t>Tyrone Crawford</t>
  </si>
  <si>
    <t>Randy Gregory</t>
  </si>
  <si>
    <t>Damien Wilson</t>
  </si>
  <si>
    <t>Anthony Brown</t>
  </si>
  <si>
    <t>Xavier Woods</t>
  </si>
  <si>
    <t>DeMarcus Lawrence*</t>
  </si>
  <si>
    <t>Byron Jones*</t>
  </si>
  <si>
    <t>Jeff Heath</t>
  </si>
  <si>
    <t>Jaylon Smith</t>
  </si>
  <si>
    <t>Leighton Vander Esch*</t>
  </si>
  <si>
    <t>Elijah Wilkinson</t>
  </si>
  <si>
    <t>Jared Veldheer</t>
  </si>
  <si>
    <t>Matt Paradis</t>
  </si>
  <si>
    <t>Case Keenum</t>
  </si>
  <si>
    <t>Brandon McManus</t>
  </si>
  <si>
    <t>Jeff Holland</t>
  </si>
  <si>
    <t>DeMarcus Walker</t>
  </si>
  <si>
    <t>Brendan Langley</t>
  </si>
  <si>
    <t>Keishawn Bierria</t>
  </si>
  <si>
    <t>Shamarko Thomas</t>
  </si>
  <si>
    <t>Shane Ray</t>
  </si>
  <si>
    <t>Dymonte Thomas</t>
  </si>
  <si>
    <t>Adam Jones</t>
  </si>
  <si>
    <t>Su'a Cravens</t>
  </si>
  <si>
    <t>Joseph Jones</t>
  </si>
  <si>
    <t>Zach Kerr</t>
  </si>
  <si>
    <t>Isaac Yiadom</t>
  </si>
  <si>
    <t>Tramaine Brock</t>
  </si>
  <si>
    <t>Domata Peko</t>
  </si>
  <si>
    <t>Shaquil Barrett</t>
  </si>
  <si>
    <t>Shelby Harris</t>
  </si>
  <si>
    <t>Will Parks</t>
  </si>
  <si>
    <t>db/ss</t>
  </si>
  <si>
    <t>Adam Gotsis</t>
  </si>
  <si>
    <t>Von Miller*</t>
  </si>
  <si>
    <t>Derek Wolfe</t>
  </si>
  <si>
    <t>Josey Jewell</t>
  </si>
  <si>
    <t>Chris Harris*</t>
  </si>
  <si>
    <t>lcb/RCB</t>
  </si>
  <si>
    <t>Bradley Chubb</t>
  </si>
  <si>
    <t>Bradley Roby</t>
  </si>
  <si>
    <t>Darian Stewart</t>
  </si>
  <si>
    <t>Justin Simmons</t>
  </si>
  <si>
    <t>Todd Davis</t>
  </si>
  <si>
    <t>Matthew Stafford</t>
  </si>
  <si>
    <t>Dee Virgin</t>
  </si>
  <si>
    <t>Sam Martin</t>
  </si>
  <si>
    <t>Marquis Flowers</t>
  </si>
  <si>
    <t>Trevor Bates</t>
  </si>
  <si>
    <t>John Atkins</t>
  </si>
  <si>
    <t>Eric Lee</t>
  </si>
  <si>
    <t>Kelvin Sheppard</t>
  </si>
  <si>
    <t>Miles Killebrew</t>
  </si>
  <si>
    <t>Kerry Hyder</t>
  </si>
  <si>
    <t>Ezekiel Ansah</t>
  </si>
  <si>
    <t>Jamal Agnew</t>
  </si>
  <si>
    <t>Jalen Reeves-Maybin</t>
  </si>
  <si>
    <t>Eli Harold</t>
  </si>
  <si>
    <t>DeShawn Shead</t>
  </si>
  <si>
    <t>Tracy Walker</t>
  </si>
  <si>
    <t>Ricky Jean-Francois</t>
  </si>
  <si>
    <t>Da'Shawn Hand</t>
  </si>
  <si>
    <t>de/dl</t>
  </si>
  <si>
    <t>Teez Tabor</t>
  </si>
  <si>
    <t>Mike Ford</t>
  </si>
  <si>
    <t>Romeo Okwara</t>
  </si>
  <si>
    <t>Tavon Wilson</t>
  </si>
  <si>
    <t>db/s/ss</t>
  </si>
  <si>
    <t>Devon Kennard</t>
  </si>
  <si>
    <t>A'Shawn Robinson</t>
  </si>
  <si>
    <t>dt/rdt</t>
  </si>
  <si>
    <t>Darius Slay*</t>
  </si>
  <si>
    <t>Nevin Lawson</t>
  </si>
  <si>
    <t>Christian Jones</t>
  </si>
  <si>
    <t>Glover Quin</t>
  </si>
  <si>
    <t>Quandre Diggs</t>
  </si>
  <si>
    <t>cb/SS</t>
  </si>
  <si>
    <t>Jarrad Davis</t>
  </si>
  <si>
    <t>Aaron Rodgers*</t>
  </si>
  <si>
    <t>Corey Linsley</t>
  </si>
  <si>
    <t>Will Redmond</t>
  </si>
  <si>
    <t>Hunter Bradley</t>
  </si>
  <si>
    <t>Muhammad Wilkerson</t>
  </si>
  <si>
    <t>JK Scott</t>
  </si>
  <si>
    <t>Trevor Davis</t>
  </si>
  <si>
    <t>Korey Toomer</t>
  </si>
  <si>
    <t>Raven Greene</t>
  </si>
  <si>
    <t>James Crawford</t>
  </si>
  <si>
    <t>Mike Daniels</t>
  </si>
  <si>
    <t>Montravius Adams</t>
  </si>
  <si>
    <t>Kevin King</t>
  </si>
  <si>
    <t>Nick Perry</t>
  </si>
  <si>
    <t>Bashaud Breeland</t>
  </si>
  <si>
    <t>Oren Burks</t>
  </si>
  <si>
    <t>Tyler Lancaster</t>
  </si>
  <si>
    <t>nt</t>
  </si>
  <si>
    <t>Antonio Morrison</t>
  </si>
  <si>
    <t>Reggie Gilbert</t>
  </si>
  <si>
    <t>Clay Matthews</t>
  </si>
  <si>
    <t>Kyler Fackrell</t>
  </si>
  <si>
    <t>Tony Brown</t>
  </si>
  <si>
    <t>Dean Lowry</t>
  </si>
  <si>
    <t>Kenny Clark</t>
  </si>
  <si>
    <t>de/NT</t>
  </si>
  <si>
    <t>Josh Jackson</t>
  </si>
  <si>
    <t>Tramon Williams</t>
  </si>
  <si>
    <t>cb/S</t>
  </si>
  <si>
    <t>Josh Jones</t>
  </si>
  <si>
    <t>Kentrell Brice</t>
  </si>
  <si>
    <t>Jaire Alexander</t>
  </si>
  <si>
    <t>Blake Martinez</t>
  </si>
  <si>
    <t>Jon Weeks</t>
  </si>
  <si>
    <t>Deshaun Watson*</t>
  </si>
  <si>
    <t>Nick Martin</t>
  </si>
  <si>
    <t>Senio Kelemete</t>
  </si>
  <si>
    <t>Buddy Howell</t>
  </si>
  <si>
    <t>Julie'n Davenport</t>
  </si>
  <si>
    <t>Kayvon Webster</t>
  </si>
  <si>
    <t>Kevin Johnson</t>
  </si>
  <si>
    <t>Ka'imi Fairbairn</t>
  </si>
  <si>
    <t>Tyrell Adams</t>
  </si>
  <si>
    <t>Joel Heath</t>
  </si>
  <si>
    <t>Michael Tyson</t>
  </si>
  <si>
    <t>Josh Keyes</t>
  </si>
  <si>
    <t>Brian Peters</t>
  </si>
  <si>
    <t>Andre Hal</t>
  </si>
  <si>
    <t>Duke Ejiofor</t>
  </si>
  <si>
    <t>A.J. Moore</t>
  </si>
  <si>
    <t>Peter Kalambayi</t>
  </si>
  <si>
    <t>Johnson Bademosi</t>
  </si>
  <si>
    <t>Christian Covington</t>
  </si>
  <si>
    <t>Brennan Scarlett</t>
  </si>
  <si>
    <t>Brandon Dunn</t>
  </si>
  <si>
    <t>Dylan Cole</t>
  </si>
  <si>
    <t>Angelo Blackson</t>
  </si>
  <si>
    <t>Whitney Mercilus</t>
  </si>
  <si>
    <t>Aaron Colvin</t>
  </si>
  <si>
    <t>D.J. Reader</t>
  </si>
  <si>
    <t>DE/nt</t>
  </si>
  <si>
    <t>Shareece Wright</t>
  </si>
  <si>
    <t>Jadeveon Clowney*</t>
  </si>
  <si>
    <t>de/LB</t>
  </si>
  <si>
    <t>J.J. Watt*+</t>
  </si>
  <si>
    <t>Johnathan Joseph</t>
  </si>
  <si>
    <t>Benardrick McKinney*</t>
  </si>
  <si>
    <t>Justin Reid</t>
  </si>
  <si>
    <t>Tyrann Mathieu</t>
  </si>
  <si>
    <t>Kareem Jackson</t>
  </si>
  <si>
    <t>CB/s</t>
  </si>
  <si>
    <t>Zach Cunningham</t>
  </si>
  <si>
    <t>Evan Boehm</t>
  </si>
  <si>
    <t>Ahmad Thomas</t>
  </si>
  <si>
    <t>mlb</t>
  </si>
  <si>
    <t>Rigoberto Sanchez</t>
  </si>
  <si>
    <t>Jihad Ward</t>
  </si>
  <si>
    <t>Luke Rhodes</t>
  </si>
  <si>
    <t>Skai Moore</t>
  </si>
  <si>
    <t>Hassan Ridgeway</t>
  </si>
  <si>
    <t>Christopher Milton</t>
  </si>
  <si>
    <t>Najee Goode</t>
  </si>
  <si>
    <t>Corey Moore</t>
  </si>
  <si>
    <t>Grover Stewart</t>
  </si>
  <si>
    <t>Tyquan Lewis</t>
  </si>
  <si>
    <t>de/nt</t>
  </si>
  <si>
    <t>Al Woods</t>
  </si>
  <si>
    <t>Kemoko Turay</t>
  </si>
  <si>
    <t>Matthias Farley</t>
  </si>
  <si>
    <t>Zaire Franklin</t>
  </si>
  <si>
    <t>Al-Quadin Muhammad</t>
  </si>
  <si>
    <t>Quincy Wilson</t>
  </si>
  <si>
    <t>George Odum</t>
  </si>
  <si>
    <t>Mike Mitchell</t>
  </si>
  <si>
    <t>Margus Hunt</t>
  </si>
  <si>
    <t>Matthew Adams</t>
  </si>
  <si>
    <t>Nate Hairston</t>
  </si>
  <si>
    <t>de/DT/nt/t</t>
  </si>
  <si>
    <t>Malik Hooker</t>
  </si>
  <si>
    <t>Jabaal Sheard</t>
  </si>
  <si>
    <t>Pierre Desir</t>
  </si>
  <si>
    <t>CB/lb</t>
  </si>
  <si>
    <t>Clayton Geathers</t>
  </si>
  <si>
    <t>Kenny Moore</t>
  </si>
  <si>
    <t>Anthony Walker</t>
  </si>
  <si>
    <t>Darius Leonard+</t>
  </si>
  <si>
    <t>Josh Walker</t>
  </si>
  <si>
    <t>t</t>
  </si>
  <si>
    <t>Tyler Shatley</t>
  </si>
  <si>
    <t>Jermey Parnell</t>
  </si>
  <si>
    <t>Matt Overton</t>
  </si>
  <si>
    <t>Brandon Linder</t>
  </si>
  <si>
    <t>Cody Kessler</t>
  </si>
  <si>
    <t>Blake Bortles</t>
  </si>
  <si>
    <t>C.J. Reavis</t>
  </si>
  <si>
    <t>Donald Payne</t>
  </si>
  <si>
    <t>Lyndon Johnson</t>
  </si>
  <si>
    <t>Blair Brown</t>
  </si>
  <si>
    <t>Eli Ankou</t>
  </si>
  <si>
    <t>Dawuane Smoot</t>
  </si>
  <si>
    <t>Cody Davis</t>
  </si>
  <si>
    <t>Lerentee McCray</t>
  </si>
  <si>
    <t>Quenton Meeks</t>
  </si>
  <si>
    <t>Tre Herndon</t>
  </si>
  <si>
    <t>Nick DeLuca</t>
  </si>
  <si>
    <t>Tyler Patmon</t>
  </si>
  <si>
    <t>Taven Bryan</t>
  </si>
  <si>
    <t>Leon Jacobs</t>
  </si>
  <si>
    <t>lb/rcb</t>
  </si>
  <si>
    <t>Jarrod Wilson</t>
  </si>
  <si>
    <t>Abry Jones</t>
  </si>
  <si>
    <t>dt/nt/rdt</t>
  </si>
  <si>
    <t>Marcell Dareus</t>
  </si>
  <si>
    <t>Ronnie Harrison</t>
  </si>
  <si>
    <t>Yannick Ngakoue</t>
  </si>
  <si>
    <t>Malik Jackson</t>
  </si>
  <si>
    <t>dt/ldt</t>
  </si>
  <si>
    <t>Barry Church</t>
  </si>
  <si>
    <t>D.J. Hayden</t>
  </si>
  <si>
    <t>Tashaun Gipson</t>
  </si>
  <si>
    <t>FS/s</t>
  </si>
  <si>
    <t>A.J. Bouye</t>
  </si>
  <si>
    <t>lcb/RCB/ss</t>
  </si>
  <si>
    <t>Calais Campbell*</t>
  </si>
  <si>
    <t>Jalen Ramsey*</t>
  </si>
  <si>
    <t>LCB/rcb</t>
  </si>
  <si>
    <t>Myles Jack</t>
  </si>
  <si>
    <t>Telvin Smith</t>
  </si>
  <si>
    <t>Patrick Mahomes*+</t>
  </si>
  <si>
    <t>Eric Fisher*</t>
  </si>
  <si>
    <t>James Winchester</t>
  </si>
  <si>
    <t>Harrison Butker</t>
  </si>
  <si>
    <t>Frank Zombo</t>
  </si>
  <si>
    <t>Armani Watts</t>
  </si>
  <si>
    <t>Tanoh Kpassagnon</t>
  </si>
  <si>
    <t>Tremon Smith</t>
  </si>
  <si>
    <t>Jarvis Jenkins</t>
  </si>
  <si>
    <t>Ben Niemann</t>
  </si>
  <si>
    <t>rilb</t>
  </si>
  <si>
    <t>Eric Berry</t>
  </si>
  <si>
    <t>Terrance Smith</t>
  </si>
  <si>
    <t>Daniel Sorensen</t>
  </si>
  <si>
    <t>Breeland Speaks</t>
  </si>
  <si>
    <t>rolb</t>
  </si>
  <si>
    <t>Derrick Nnadi</t>
  </si>
  <si>
    <t>Dorian O'Daniel</t>
  </si>
  <si>
    <t>Jordan Lucas</t>
  </si>
  <si>
    <t>Xavier Williams</t>
  </si>
  <si>
    <t>Charvarius Ward</t>
  </si>
  <si>
    <t>lcb</t>
  </si>
  <si>
    <t>Allen Bailey</t>
  </si>
  <si>
    <t>lolb/rolb</t>
  </si>
  <si>
    <t>Orlando Scandrick</t>
  </si>
  <si>
    <t>cb/lcb</t>
  </si>
  <si>
    <t>Dee Ford*</t>
  </si>
  <si>
    <t>LOLB/rolb</t>
  </si>
  <si>
    <t>Eric Murray</t>
  </si>
  <si>
    <t>Reggie Ragland</t>
  </si>
  <si>
    <t>lilb/RILB</t>
  </si>
  <si>
    <t>Steven Nelson</t>
  </si>
  <si>
    <t>Ron Parker</t>
  </si>
  <si>
    <t>Kendall Fuller</t>
  </si>
  <si>
    <t>cb/db/lcb/rcb</t>
  </si>
  <si>
    <t>Anthony Hitchens</t>
  </si>
  <si>
    <t>LILB/rilb</t>
  </si>
  <si>
    <t>Mike Windt</t>
  </si>
  <si>
    <t>Caleb Sturgis</t>
  </si>
  <si>
    <t>k</t>
  </si>
  <si>
    <t>Michael Badgley</t>
  </si>
  <si>
    <t>Kyle Wilson</t>
  </si>
  <si>
    <t>Tre'von Johnson</t>
  </si>
  <si>
    <t>Brandon Facyson</t>
  </si>
  <si>
    <t>Chris Landrum</t>
  </si>
  <si>
    <t>Geremy Davis</t>
  </si>
  <si>
    <t>Jeff Richards</t>
  </si>
  <si>
    <t>Nick Dzubnar</t>
  </si>
  <si>
    <t>Justin Jones</t>
  </si>
  <si>
    <t>Corey Liuget</t>
  </si>
  <si>
    <t>Kyzir White</t>
  </si>
  <si>
    <t>Hayes Pullard</t>
  </si>
  <si>
    <t>Rayshawn Jenkins</t>
  </si>
  <si>
    <t>Damion Square</t>
  </si>
  <si>
    <t>Uchenna Nwosu</t>
  </si>
  <si>
    <t>Isaac Rochell</t>
  </si>
  <si>
    <t>Joey Bosa</t>
  </si>
  <si>
    <t>Trevor Williams</t>
  </si>
  <si>
    <t>Kyle Emanuel</t>
  </si>
  <si>
    <t>Brandon Mebane</t>
  </si>
  <si>
    <t>Melvin Ingram*</t>
  </si>
  <si>
    <t>Michael Davis</t>
  </si>
  <si>
    <t>Casey Hayward</t>
  </si>
  <si>
    <t>cb/RCB</t>
  </si>
  <si>
    <t>Desmond King+</t>
  </si>
  <si>
    <t>Jahleel Addae</t>
  </si>
  <si>
    <t>Jatavis Brown</t>
  </si>
  <si>
    <t>db/lb/s</t>
  </si>
  <si>
    <t>Derwin James*+</t>
  </si>
  <si>
    <t>John Sullivan</t>
  </si>
  <si>
    <t>Rob Havenstein</t>
  </si>
  <si>
    <t>Dominique Hatfield</t>
  </si>
  <si>
    <t>Jared Goff*</t>
  </si>
  <si>
    <t>Austin Blythe</t>
  </si>
  <si>
    <t>Greg Zuerlein</t>
  </si>
  <si>
    <t>Jojo Natson</t>
  </si>
  <si>
    <t>Jake McQuaide</t>
  </si>
  <si>
    <t>Isaiah Johnson</t>
  </si>
  <si>
    <t>Johnny Hekker</t>
  </si>
  <si>
    <t>Sam Ficken</t>
  </si>
  <si>
    <t>Micah Kiser</t>
  </si>
  <si>
    <t>Justin Davis</t>
  </si>
  <si>
    <t>Justin Lawler</t>
  </si>
  <si>
    <t>Dominique Easley</t>
  </si>
  <si>
    <t>Ethan Westbrooks</t>
  </si>
  <si>
    <t>John Franklin-Myers</t>
  </si>
  <si>
    <t>Blake Countess</t>
  </si>
  <si>
    <t>fs</t>
  </si>
  <si>
    <t>Matt Longacre</t>
  </si>
  <si>
    <t>Bryce Hager</t>
  </si>
  <si>
    <t>Aqib Talib</t>
  </si>
  <si>
    <t>Nickell Robey-Coleman</t>
  </si>
  <si>
    <t>Samson Ebukam</t>
  </si>
  <si>
    <t>Ramik Wilson</t>
  </si>
  <si>
    <t>Marqui Christian</t>
  </si>
  <si>
    <t>Troy Hill</t>
  </si>
  <si>
    <t>Marcus Peters</t>
  </si>
  <si>
    <t>Michael Brockers</t>
  </si>
  <si>
    <t>Ndamukong Suh</t>
  </si>
  <si>
    <t>Aaron Donald*+</t>
  </si>
  <si>
    <t>Mark Barron</t>
  </si>
  <si>
    <t>Lamarcus Joyner</t>
  </si>
  <si>
    <t>John Johnson</t>
  </si>
  <si>
    <t>s/SS</t>
  </si>
  <si>
    <t>Cory Littleton*</t>
  </si>
  <si>
    <t>Tanner McEvoy</t>
  </si>
  <si>
    <t>Jesse Davis</t>
  </si>
  <si>
    <t>cb/RG</t>
  </si>
  <si>
    <t>Chase Allen</t>
  </si>
  <si>
    <t>Matt Haack</t>
  </si>
  <si>
    <t>Cordrea Tankersley</t>
  </si>
  <si>
    <t>Stephone Anthony</t>
  </si>
  <si>
    <t>William Hayes</t>
  </si>
  <si>
    <t>Maurice Smith</t>
  </si>
  <si>
    <t>Jalen Davis</t>
  </si>
  <si>
    <t>Mike Hull</t>
  </si>
  <si>
    <t>Jonathan Woodard</t>
  </si>
  <si>
    <t>Charles Harris</t>
  </si>
  <si>
    <t>Cornell Armstrong</t>
  </si>
  <si>
    <t>Walt Aikens</t>
  </si>
  <si>
    <t>Senorise Perry</t>
  </si>
  <si>
    <t>Vincent Taylor</t>
  </si>
  <si>
    <t>Andre Branch</t>
  </si>
  <si>
    <t>Cameron Wake</t>
  </si>
  <si>
    <t>Torry McTyer</t>
  </si>
  <si>
    <t>Akeem Spence</t>
  </si>
  <si>
    <t>Robert Quinn</t>
  </si>
  <si>
    <t>Xavien Howard*</t>
  </si>
  <si>
    <t>Davon Godchaux</t>
  </si>
  <si>
    <t>DT/rdt</t>
  </si>
  <si>
    <t>Bobby McCain</t>
  </si>
  <si>
    <t>Reshad Jones</t>
  </si>
  <si>
    <t>Jerome Baker</t>
  </si>
  <si>
    <t>T.J. McDonald</t>
  </si>
  <si>
    <t>Raekwon McMillan</t>
  </si>
  <si>
    <t>LB/mlb</t>
  </si>
  <si>
    <t>Kiko Alonso</t>
  </si>
  <si>
    <t>Dan Bailey</t>
  </si>
  <si>
    <t>Devante Downs</t>
  </si>
  <si>
    <t>David Parry</t>
  </si>
  <si>
    <t>Jalyn Holmes</t>
  </si>
  <si>
    <t>Tashawn Bower</t>
  </si>
  <si>
    <t>Jaleel Johnson</t>
  </si>
  <si>
    <t>Kentrell Brothers</t>
  </si>
  <si>
    <t>George Iloka</t>
  </si>
  <si>
    <t>Mike Hughes</t>
  </si>
  <si>
    <t>Andrew Sendejo</t>
  </si>
  <si>
    <t>Everson Griffen</t>
  </si>
  <si>
    <t>Stephen Weatherly</t>
  </si>
  <si>
    <t>Sheldon Richardson</t>
  </si>
  <si>
    <t>Jayron Kearse</t>
  </si>
  <si>
    <t>Ben Gedeon</t>
  </si>
  <si>
    <t>Holton Hill</t>
  </si>
  <si>
    <t>lcb/rcb</t>
  </si>
  <si>
    <t>Eric Wilson</t>
  </si>
  <si>
    <t>Trae Waynes</t>
  </si>
  <si>
    <t>Anthony Harris</t>
  </si>
  <si>
    <t>Linval Joseph</t>
  </si>
  <si>
    <t>Mackensie Alexander</t>
  </si>
  <si>
    <t>Anthony Barr*</t>
  </si>
  <si>
    <t>Xavier Rhodes</t>
  </si>
  <si>
    <t>Danielle Hunter*</t>
  </si>
  <si>
    <t>Eric Kendricks</t>
  </si>
  <si>
    <t>Harrison Smith*</t>
  </si>
  <si>
    <t>Zach Wood</t>
  </si>
  <si>
    <t>J.T. Gray</t>
  </si>
  <si>
    <t>Wil Lutz</t>
  </si>
  <si>
    <t>Jay Bromley</t>
  </si>
  <si>
    <t>Vince Biegel</t>
  </si>
  <si>
    <t>Josh Robinson</t>
  </si>
  <si>
    <t>Patrick Robinson</t>
  </si>
  <si>
    <t>Taylor Stallworth</t>
  </si>
  <si>
    <t>Trey Hendrickson</t>
  </si>
  <si>
    <t>Tyeler Davison</t>
  </si>
  <si>
    <t>dt/NT/rdt</t>
  </si>
  <si>
    <t>Chris Banjo</t>
  </si>
  <si>
    <t>Craig Robertson</t>
  </si>
  <si>
    <t>Manti Te'o</t>
  </si>
  <si>
    <t>Marcus Davenport</t>
  </si>
  <si>
    <t>Kurt Coleman</t>
  </si>
  <si>
    <t>David Onyemata</t>
  </si>
  <si>
    <t>ldt/nt</t>
  </si>
  <si>
    <t>Alex Okafor</t>
  </si>
  <si>
    <t>Sheldon Rankins</t>
  </si>
  <si>
    <t>DT/ldt/rdt</t>
  </si>
  <si>
    <t>Ken Crawley</t>
  </si>
  <si>
    <t>Cameron Jordan*</t>
  </si>
  <si>
    <t>A.J. Klein</t>
  </si>
  <si>
    <t>P.J. Williams</t>
  </si>
  <si>
    <t>cb/db/lb/lcb</t>
  </si>
  <si>
    <t>Alex Anzalone</t>
  </si>
  <si>
    <t>Marshon Lattimore</t>
  </si>
  <si>
    <t>Vonn Bell</t>
  </si>
  <si>
    <t>Demario Davis</t>
  </si>
  <si>
    <t>David Andrews</t>
  </si>
  <si>
    <t>Ryan Allen</t>
  </si>
  <si>
    <t>Ufomba Kamalu</t>
  </si>
  <si>
    <t>Derek Rivers</t>
  </si>
  <si>
    <t>Obi Melifonwu</t>
  </si>
  <si>
    <t>Nate Ebner</t>
  </si>
  <si>
    <t>Keionta Davis</t>
  </si>
  <si>
    <t>Matthew Slater</t>
  </si>
  <si>
    <t>Brandon King</t>
  </si>
  <si>
    <t>John Simon</t>
  </si>
  <si>
    <t>de/lb</t>
  </si>
  <si>
    <t>Adam Butler</t>
  </si>
  <si>
    <t>Eric Rowe</t>
  </si>
  <si>
    <t>Adrian Clayborn</t>
  </si>
  <si>
    <t>Ja'Whaun Bentley</t>
  </si>
  <si>
    <t>Danny Shelton</t>
  </si>
  <si>
    <t>Keion Crossen</t>
  </si>
  <si>
    <t>Deatrich Wise</t>
  </si>
  <si>
    <t>de/rdt</t>
  </si>
  <si>
    <t>Malcom Brown</t>
  </si>
  <si>
    <t>de/DT/ldt/rdt</t>
  </si>
  <si>
    <t>J.C. Jackson</t>
  </si>
  <si>
    <t>db/lcb</t>
  </si>
  <si>
    <t>Dont'a Hightower</t>
  </si>
  <si>
    <t>Lawrence Guy</t>
  </si>
  <si>
    <t>Elandon Roberts</t>
  </si>
  <si>
    <t>Duron Harmon</t>
  </si>
  <si>
    <t>Trey Flowers</t>
  </si>
  <si>
    <t>Stephon Gilmore*+</t>
  </si>
  <si>
    <t>Jonathan Jones</t>
  </si>
  <si>
    <t>Patrick Chung</t>
  </si>
  <si>
    <t>Jason McCourty</t>
  </si>
  <si>
    <t>Kyle Van Noy</t>
  </si>
  <si>
    <t>Devin McCourty</t>
  </si>
  <si>
    <t>db/S</t>
  </si>
  <si>
    <t>Nate Solder</t>
  </si>
  <si>
    <t>Eli Manning</t>
  </si>
  <si>
    <t>Tony Lippett</t>
  </si>
  <si>
    <t>Kaelin Clay</t>
  </si>
  <si>
    <t>Riley Dixon</t>
  </si>
  <si>
    <t>Zak DeOssie</t>
  </si>
  <si>
    <t>Ukeme Eligwe</t>
  </si>
  <si>
    <t>Donte Deayon</t>
  </si>
  <si>
    <t>Antonio Hamilton</t>
  </si>
  <si>
    <t>Connor Barwin</t>
  </si>
  <si>
    <t>Nathan Stupar</t>
  </si>
  <si>
    <t>Mario Edwards</t>
  </si>
  <si>
    <t>Josh Mauro</t>
  </si>
  <si>
    <t>dl</t>
  </si>
  <si>
    <t>Kareem Martin</t>
  </si>
  <si>
    <t>Olivier Vernon*</t>
  </si>
  <si>
    <t>Kerry Wynn</t>
  </si>
  <si>
    <t>Tae Davis</t>
  </si>
  <si>
    <t>DL</t>
  </si>
  <si>
    <t>Grant Haley</t>
  </si>
  <si>
    <t>B.J. Hill</t>
  </si>
  <si>
    <t>Michael Thomas*</t>
  </si>
  <si>
    <t>B.J. Goodson</t>
  </si>
  <si>
    <t>B.W. Webb</t>
  </si>
  <si>
    <t>cb/db/LCB</t>
  </si>
  <si>
    <t>Alec Ogletree</t>
  </si>
  <si>
    <t>Janoris Jenkins</t>
  </si>
  <si>
    <t>Curtis Riley</t>
  </si>
  <si>
    <t>Landon Collins*</t>
  </si>
  <si>
    <t>Sam Darnold</t>
  </si>
  <si>
    <t>Anthony Wint</t>
  </si>
  <si>
    <t>Jason Myers*</t>
  </si>
  <si>
    <t>Josh Martin</t>
  </si>
  <si>
    <t>Thomas Hennessy</t>
  </si>
  <si>
    <t>Derrick Jones</t>
  </si>
  <si>
    <t>Nathan Shepherd</t>
  </si>
  <si>
    <t>cb/dl</t>
  </si>
  <si>
    <t>Kevin Pierre-Louis</t>
  </si>
  <si>
    <t>Rashard Robinson</t>
  </si>
  <si>
    <t>Jeremiah Attaochu</t>
  </si>
  <si>
    <t>Terrence Brooks</t>
  </si>
  <si>
    <t>Rontez Miles</t>
  </si>
  <si>
    <t>Mike Pennel</t>
  </si>
  <si>
    <t>Frankie Luvu</t>
  </si>
  <si>
    <t>Parry Nickerson</t>
  </si>
  <si>
    <t>DL/nt</t>
  </si>
  <si>
    <t>Henry Anderson</t>
  </si>
  <si>
    <t>dl/lb</t>
  </si>
  <si>
    <t>Doug Middleton</t>
  </si>
  <si>
    <t>Jordan Jenkins</t>
  </si>
  <si>
    <t>Brandon Copeland</t>
  </si>
  <si>
    <t>Neville Hewitt</t>
  </si>
  <si>
    <t>Leonard Williams</t>
  </si>
  <si>
    <t>de/DL</t>
  </si>
  <si>
    <t>Marcus Maye</t>
  </si>
  <si>
    <t>Trumaine Johnson</t>
  </si>
  <si>
    <t>Darryl Roberts</t>
  </si>
  <si>
    <t>cb/db/fs</t>
  </si>
  <si>
    <t>Darron Lee</t>
  </si>
  <si>
    <t>Morris Claiborne</t>
  </si>
  <si>
    <t>Buster Skrine</t>
  </si>
  <si>
    <t>cb/db/lb/ss</t>
  </si>
  <si>
    <t>Avery Williamson</t>
  </si>
  <si>
    <t>Jamal Adams*</t>
  </si>
  <si>
    <t>Gabe Wright</t>
  </si>
  <si>
    <t>Brandon Parker</t>
  </si>
  <si>
    <t>Gabe Jackson</t>
  </si>
  <si>
    <t>Kony Ealy</t>
  </si>
  <si>
    <t>Damontre Moore</t>
  </si>
  <si>
    <t>Justin Ellis</t>
  </si>
  <si>
    <t>Shilique Calhoun</t>
  </si>
  <si>
    <t>Dominique Rodgers-Cromartie</t>
  </si>
  <si>
    <t>Kyle Wilber</t>
  </si>
  <si>
    <t>Nick Nelson</t>
  </si>
  <si>
    <t>Derrick Johnson</t>
  </si>
  <si>
    <t>Jason Cabinda</t>
  </si>
  <si>
    <t>P.J. Hall</t>
  </si>
  <si>
    <t>Clinton McDonald</t>
  </si>
  <si>
    <t>Arden Key</t>
  </si>
  <si>
    <t>Johnathan Hankins</t>
  </si>
  <si>
    <t>Leon Hall</t>
  </si>
  <si>
    <t>Frostee Rucker</t>
  </si>
  <si>
    <t>Gareon Conley</t>
  </si>
  <si>
    <t>Reggie Nelson</t>
  </si>
  <si>
    <t>Maurice Hurst</t>
  </si>
  <si>
    <t>Daryl Worley</t>
  </si>
  <si>
    <t>Nicholas Morrow</t>
  </si>
  <si>
    <t>Karl Joseph</t>
  </si>
  <si>
    <t>Marquel Lee</t>
  </si>
  <si>
    <t>Erik Harris</t>
  </si>
  <si>
    <t>Marcus Gilchrist</t>
  </si>
  <si>
    <t>Rashaan Melvin</t>
  </si>
  <si>
    <t>Tahir Whitehead</t>
  </si>
  <si>
    <t>Bruce Hector</t>
  </si>
  <si>
    <t>Josh Sweat</t>
  </si>
  <si>
    <t>Rick Lovato</t>
  </si>
  <si>
    <t>Cameron Johnston</t>
  </si>
  <si>
    <t>B.J. Bello</t>
  </si>
  <si>
    <t>Destiny Vaeao</t>
  </si>
  <si>
    <t>Timmy Jernigan</t>
  </si>
  <si>
    <t>Daeshon Hall</t>
  </si>
  <si>
    <t>Deiondre' Hall</t>
  </si>
  <si>
    <t>D.J. Alexander</t>
  </si>
  <si>
    <t>Dexter McDougle</t>
  </si>
  <si>
    <t>Chandon Sullivan</t>
  </si>
  <si>
    <t>Treyvon Hester</t>
  </si>
  <si>
    <t>Haloti Ngata</t>
  </si>
  <si>
    <t>Derek Barnett</t>
  </si>
  <si>
    <t>Tre Sullivan</t>
  </si>
  <si>
    <t>De'Vante Bausby</t>
  </si>
  <si>
    <t>Nathan Gerry</t>
  </si>
  <si>
    <t>Chris Long</t>
  </si>
  <si>
    <t>Sidney Jones</t>
  </si>
  <si>
    <t>Avonte Maddox</t>
  </si>
  <si>
    <t>Brandon Graham</t>
  </si>
  <si>
    <t>Kamu Grugier-Hill</t>
  </si>
  <si>
    <t>Fletcher Cox*+</t>
  </si>
  <si>
    <t>Jalen Mills</t>
  </si>
  <si>
    <t>Ronald Darby</t>
  </si>
  <si>
    <t>Corey Graham</t>
  </si>
  <si>
    <t>Rasul Douglas</t>
  </si>
  <si>
    <t>Jordan Hicks</t>
  </si>
  <si>
    <t>Nigel Bradham</t>
  </si>
  <si>
    <t>Malcolm Jenkins*</t>
  </si>
  <si>
    <t>B.J. Finney</t>
  </si>
  <si>
    <t>Kameron Canaday</t>
  </si>
  <si>
    <t>Olasunkanmi Adeniyi</t>
  </si>
  <si>
    <t>Marcus Allen</t>
  </si>
  <si>
    <t>Brian Allen</t>
  </si>
  <si>
    <t>Leterrius Walton</t>
  </si>
  <si>
    <t>Daniel McCullers</t>
  </si>
  <si>
    <t>Chris Boswell</t>
  </si>
  <si>
    <t>Nat Berhe</t>
  </si>
  <si>
    <t>Matthew Thomas</t>
  </si>
  <si>
    <t>Jordan Dangerfield</t>
  </si>
  <si>
    <t>Tyler Matakevich</t>
  </si>
  <si>
    <t>Tyson Alualu</t>
  </si>
  <si>
    <t>Artie Burns</t>
  </si>
  <si>
    <t>Morgan Burnett</t>
  </si>
  <si>
    <t>Cameron Sutton</t>
  </si>
  <si>
    <t>Stephon Tuitt</t>
  </si>
  <si>
    <t>DE/ldt</t>
  </si>
  <si>
    <t>Cameron Heyward*</t>
  </si>
  <si>
    <t>Bud Dupree</t>
  </si>
  <si>
    <t>nt/ROLB</t>
  </si>
  <si>
    <t>Javon Hargrave</t>
  </si>
  <si>
    <t>L.J. Fort</t>
  </si>
  <si>
    <t>lilb/rilb</t>
  </si>
  <si>
    <t>Coty Sensabaugh</t>
  </si>
  <si>
    <t>Mike Hilton</t>
  </si>
  <si>
    <t>db/lolb</t>
  </si>
  <si>
    <t>Jonathan Bostic</t>
  </si>
  <si>
    <t>LILB</t>
  </si>
  <si>
    <t>Vince Williams</t>
  </si>
  <si>
    <t>RILB</t>
  </si>
  <si>
    <t>T.J. Watt*</t>
  </si>
  <si>
    <t>de/LOLB</t>
  </si>
  <si>
    <t>Joe Haden</t>
  </si>
  <si>
    <t>Terrell Edmunds</t>
  </si>
  <si>
    <t>db/SS</t>
  </si>
  <si>
    <t>J.R. Sweezy</t>
  </si>
  <si>
    <t>LG/rg</t>
  </si>
  <si>
    <t>Ethan Pocic</t>
  </si>
  <si>
    <t>Tyler Ott</t>
  </si>
  <si>
    <t>J.D. McKissic</t>
  </si>
  <si>
    <t>Nazair Jones</t>
  </si>
  <si>
    <t>Neiko Thorpe</t>
  </si>
  <si>
    <t>Jacob Martin</t>
  </si>
  <si>
    <t>Shalom Luani</t>
  </si>
  <si>
    <t>Rasheem Green</t>
  </si>
  <si>
    <t>Shaquem Griffin</t>
  </si>
  <si>
    <t>Branden Jackson</t>
  </si>
  <si>
    <t>Maurice Alexander</t>
  </si>
  <si>
    <t>Shamar Stephen</t>
  </si>
  <si>
    <t>dt/RDT</t>
  </si>
  <si>
    <t>Poona Ford</t>
  </si>
  <si>
    <t>K.J. Wright</t>
  </si>
  <si>
    <t>Mychal Kendricks</t>
  </si>
  <si>
    <t>lb/lilb</t>
  </si>
  <si>
    <t>Quinton Jefferson</t>
  </si>
  <si>
    <t>Delano Hill</t>
  </si>
  <si>
    <t>Earl Thomas</t>
  </si>
  <si>
    <t>Akeem King</t>
  </si>
  <si>
    <t>Dion Jordan</t>
  </si>
  <si>
    <t>Austin Calitro</t>
  </si>
  <si>
    <t>lb/rilb</t>
  </si>
  <si>
    <t>Frank Clark</t>
  </si>
  <si>
    <t>DE/lolb</t>
  </si>
  <si>
    <t>Jarran Reed</t>
  </si>
  <si>
    <t>dt/LDT</t>
  </si>
  <si>
    <t>LB/rolb</t>
  </si>
  <si>
    <t>Tedric Thompson</t>
  </si>
  <si>
    <t>Justin Coleman</t>
  </si>
  <si>
    <t>Shaquill Griffin</t>
  </si>
  <si>
    <t>Tre Flowers</t>
  </si>
  <si>
    <t>Bradley McDougald</t>
  </si>
  <si>
    <t>Bobby Wagner*+</t>
  </si>
  <si>
    <t>Laken Tomlinson</t>
  </si>
  <si>
    <t>Michael Person</t>
  </si>
  <si>
    <t>Nick Mullens</t>
  </si>
  <si>
    <t>Mike McGlinchey</t>
  </si>
  <si>
    <t>Terence Garvin</t>
  </si>
  <si>
    <t>Jimmy Garoppolo</t>
  </si>
  <si>
    <t>C.J. Beathard</t>
  </si>
  <si>
    <t>Cole Wick</t>
  </si>
  <si>
    <t>Bradley Pinion</t>
  </si>
  <si>
    <t>Emmanuel Moseley</t>
  </si>
  <si>
    <t>Matthew Dayes</t>
  </si>
  <si>
    <t>James Onwualu</t>
  </si>
  <si>
    <t>Dekoda Watson</t>
  </si>
  <si>
    <t>Jullian Taylor</t>
  </si>
  <si>
    <t>Brock Coyle</t>
  </si>
  <si>
    <t>Tyvis Powell</t>
  </si>
  <si>
    <t>Sheldon Day</t>
  </si>
  <si>
    <t>D.J. Jones</t>
  </si>
  <si>
    <t>ldt</t>
  </si>
  <si>
    <t>Greg Mabin</t>
  </si>
  <si>
    <t>Adrian Colbert</t>
  </si>
  <si>
    <t>Mark Nzeocha</t>
  </si>
  <si>
    <t>Earl Mitchell</t>
  </si>
  <si>
    <t>LDT</t>
  </si>
  <si>
    <t>Jimmie Ward</t>
  </si>
  <si>
    <t>db/fs/lcb/rcb</t>
  </si>
  <si>
    <t>Tarvarius Moore</t>
  </si>
  <si>
    <t>Malcolm Smith</t>
  </si>
  <si>
    <t>Solomon Thomas</t>
  </si>
  <si>
    <t>Marcell Harris</t>
  </si>
  <si>
    <t>Ronald Blair</t>
  </si>
  <si>
    <t>Reuben Foster</t>
  </si>
  <si>
    <t>Cassius Marsh</t>
  </si>
  <si>
    <t>Ahkello Witherspoon</t>
  </si>
  <si>
    <t>Richard Sherman</t>
  </si>
  <si>
    <t>D.J. Reed</t>
  </si>
  <si>
    <t>db/fs</t>
  </si>
  <si>
    <t>Jaquiski Tartt</t>
  </si>
  <si>
    <t>Antone Exum</t>
  </si>
  <si>
    <t>K'Waun Williams</t>
  </si>
  <si>
    <t>cb/db/nt</t>
  </si>
  <si>
    <t>DeForest Buckner*</t>
  </si>
  <si>
    <t>RDT</t>
  </si>
  <si>
    <t>Elijah Lee</t>
  </si>
  <si>
    <t>Fred Warner</t>
  </si>
  <si>
    <t>Jameis Winston</t>
  </si>
  <si>
    <t>Ryan Jensen</t>
  </si>
  <si>
    <t>Ryan Fitzpatrick</t>
  </si>
  <si>
    <t>Dare Ogunbowale</t>
  </si>
  <si>
    <t>Freddie Martino</t>
  </si>
  <si>
    <t>Jeremiah Ledbetter</t>
  </si>
  <si>
    <t>Jerel Worthy</t>
  </si>
  <si>
    <t>Noah Spence</t>
  </si>
  <si>
    <t>Garrison Sanborn</t>
  </si>
  <si>
    <t>Rakeem Nunez-Roches</t>
  </si>
  <si>
    <t>Bryan Anger</t>
  </si>
  <si>
    <t>Jack Cichy</t>
  </si>
  <si>
    <t>Cameron Lynch</t>
  </si>
  <si>
    <t>Vernon Hargreaves</t>
  </si>
  <si>
    <t>William Gholston</t>
  </si>
  <si>
    <t>De'Vante Harris</t>
  </si>
  <si>
    <t>Riley Bullough</t>
  </si>
  <si>
    <t>Chris Conte</t>
  </si>
  <si>
    <t>Vinny Curry</t>
  </si>
  <si>
    <t>Beau Allen</t>
  </si>
  <si>
    <t>Devante Bond</t>
  </si>
  <si>
    <t>Gerald McCoy</t>
  </si>
  <si>
    <t>Vita Vea</t>
  </si>
  <si>
    <t>Javien Elliott</t>
  </si>
  <si>
    <t>Andrew Adams</t>
  </si>
  <si>
    <t>M.J. Stewart</t>
  </si>
  <si>
    <t>Ryan Smith</t>
  </si>
  <si>
    <t>Kwon Alexander</t>
  </si>
  <si>
    <t>Adarius Taylor</t>
  </si>
  <si>
    <t>Brent Grimes</t>
  </si>
  <si>
    <t>Justin Evans</t>
  </si>
  <si>
    <t>Jason Pierre-Paul</t>
  </si>
  <si>
    <t>Jordan Whitehead</t>
  </si>
  <si>
    <t>Lavonte David</t>
  </si>
  <si>
    <t>Aaron Wallace</t>
  </si>
  <si>
    <t>Taylor Lewan*</t>
  </si>
  <si>
    <t>Brett Kern*</t>
  </si>
  <si>
    <t>Matt Dickerson</t>
  </si>
  <si>
    <t>David Fluellen</t>
  </si>
  <si>
    <t>Darius Kilgo</t>
  </si>
  <si>
    <t>Joshua Kalu</t>
  </si>
  <si>
    <t>Beau Brinkley</t>
  </si>
  <si>
    <t>Bennie Logan</t>
  </si>
  <si>
    <t>Brynden Trawick</t>
  </si>
  <si>
    <t>Daren Bates</t>
  </si>
  <si>
    <t>William Compton</t>
  </si>
  <si>
    <t>Kamalei Correa</t>
  </si>
  <si>
    <t>Austin Johnson</t>
  </si>
  <si>
    <t>LeShaun Sims</t>
  </si>
  <si>
    <t>Brian Orakpo</t>
  </si>
  <si>
    <t>Derrick Morgan</t>
  </si>
  <si>
    <t>Kendrick Lewis</t>
  </si>
  <si>
    <t>s/ss</t>
  </si>
  <si>
    <t>DaQuan Jones</t>
  </si>
  <si>
    <t>Sharif Finch</t>
  </si>
  <si>
    <t>Harold Landry</t>
  </si>
  <si>
    <t>Rashaan Evans</t>
  </si>
  <si>
    <t>Jurrell Casey*</t>
  </si>
  <si>
    <t>Kenny Vaccaro</t>
  </si>
  <si>
    <t>Logan Ryan</t>
  </si>
  <si>
    <t>Malcolm Butler</t>
  </si>
  <si>
    <t>Kevin Byard</t>
  </si>
  <si>
    <t>Jayon Brown</t>
  </si>
  <si>
    <t>Adoree' Jackson</t>
  </si>
  <si>
    <t>Wesley Woodyard</t>
  </si>
  <si>
    <t>Trent Williams*</t>
  </si>
  <si>
    <t>lg/T</t>
  </si>
  <si>
    <t>Alex Smith</t>
  </si>
  <si>
    <t>Mark Sanchez</t>
  </si>
  <si>
    <t>Chase Roullier</t>
  </si>
  <si>
    <t>C/lg</t>
  </si>
  <si>
    <t>Morgan Moses</t>
  </si>
  <si>
    <t>Kyle Fuller</t>
  </si>
  <si>
    <t>Tony Bergstrom</t>
  </si>
  <si>
    <t>c/rg</t>
  </si>
  <si>
    <t>Tress Way</t>
  </si>
  <si>
    <t>Nick Sundberg</t>
  </si>
  <si>
    <t>Cassanova McKinzy</t>
  </si>
  <si>
    <t>Dustin Hopkins</t>
  </si>
  <si>
    <t>Caleb Brantley</t>
  </si>
  <si>
    <t>Troy Apke</t>
  </si>
  <si>
    <t>Joshua Holsey</t>
  </si>
  <si>
    <t>Adonis Alexander</t>
  </si>
  <si>
    <t>Tim Settle</t>
  </si>
  <si>
    <t>Zach Vigil</t>
  </si>
  <si>
    <t>Stacy McGee</t>
  </si>
  <si>
    <t>Ryan Anderson</t>
  </si>
  <si>
    <t>Pernell McPhee</t>
  </si>
  <si>
    <t>Danny Johnson</t>
  </si>
  <si>
    <t>Deshazor Everett</t>
  </si>
  <si>
    <t>cb/fs/s</t>
  </si>
  <si>
    <t>Shaun Dion Hamilton</t>
  </si>
  <si>
    <t>Matthew Ioannidis</t>
  </si>
  <si>
    <t>Montae Nicholson</t>
  </si>
  <si>
    <t>Preston Smith</t>
  </si>
  <si>
    <t>Ryan Kerrigan*</t>
  </si>
  <si>
    <t>Greg Stroman</t>
  </si>
  <si>
    <t>cb/de</t>
  </si>
  <si>
    <t>Da'Ron Payne</t>
  </si>
  <si>
    <t>dl/NT</t>
  </si>
  <si>
    <t>Quinton Dunbar</t>
  </si>
  <si>
    <t>Jonathan Allen</t>
  </si>
  <si>
    <t>DE/dl</t>
  </si>
  <si>
    <t>Fabian Moreau</t>
  </si>
  <si>
    <t>CB/de</t>
  </si>
  <si>
    <t>D.J. Swearinger</t>
  </si>
  <si>
    <t>Zach Brown</t>
  </si>
  <si>
    <t>Mason Foster</t>
  </si>
  <si>
    <t>FGM</t>
  </si>
  <si>
    <t>XPM</t>
  </si>
  <si>
    <t>Zane Gonzalez</t>
  </si>
  <si>
    <t>Cairo Santos</t>
  </si>
  <si>
    <t>Matthew McCrane</t>
  </si>
  <si>
    <t>Giorgio Tavecchio</t>
  </si>
  <si>
    <t>Matt Bryant</t>
  </si>
  <si>
    <t>Justin Tucker+</t>
  </si>
  <si>
    <t>Colton Schmidt</t>
  </si>
  <si>
    <t>Stephen Hauschka</t>
  </si>
  <si>
    <t>Michael Palardy</t>
  </si>
  <si>
    <t>Graham Gano</t>
  </si>
  <si>
    <t>Pat O'Donnell</t>
  </si>
  <si>
    <t>Cody Parkey</t>
  </si>
  <si>
    <t>Kevin Huber</t>
  </si>
  <si>
    <t>Randy Bullock</t>
  </si>
  <si>
    <t>Britton Colquitt</t>
  </si>
  <si>
    <t>Marquette King</t>
  </si>
  <si>
    <t>Colby Wadman</t>
  </si>
  <si>
    <t>Matt Prater</t>
  </si>
  <si>
    <t>Mason Crosby</t>
  </si>
  <si>
    <t>Trevor Daniel</t>
  </si>
  <si>
    <t>Adam Vinatieri</t>
  </si>
  <si>
    <t>Logan Cooke</t>
  </si>
  <si>
    <t>Kai Forbath</t>
  </si>
  <si>
    <t>Josh Lambo</t>
  </si>
  <si>
    <t>Dustin Colquitt</t>
  </si>
  <si>
    <t>Drew Kaser</t>
  </si>
  <si>
    <t>Donnie Jones</t>
  </si>
  <si>
    <t>Jason Sanders</t>
  </si>
  <si>
    <t>Matt Wile</t>
  </si>
  <si>
    <t>Thomas Morstead</t>
  </si>
  <si>
    <t>Stephen Gostkowski</t>
  </si>
  <si>
    <t>Aldrick Rosas*</t>
  </si>
  <si>
    <t>Johnny Townsend</t>
  </si>
  <si>
    <t>Mike Nugent</t>
  </si>
  <si>
    <t>Jake Elliott</t>
  </si>
  <si>
    <t>Jordan Berry</t>
  </si>
  <si>
    <t>Michael Dickson*+</t>
  </si>
  <si>
    <t>Sebastian Janikowski</t>
  </si>
  <si>
    <t>Robbie Gould</t>
  </si>
  <si>
    <t>Ryan Succop</t>
  </si>
  <si>
    <t>Mike Glennon</t>
  </si>
  <si>
    <t>Sam Bradford</t>
  </si>
  <si>
    <t>Robert Griffin</t>
  </si>
  <si>
    <t>Matt Barkley</t>
  </si>
  <si>
    <t>Nathan Peterman</t>
  </si>
  <si>
    <t>Garrett Gilbert</t>
  </si>
  <si>
    <t>Kyle Allen</t>
  </si>
  <si>
    <t>Matt Cassel</t>
  </si>
  <si>
    <t>DeShone Kizer</t>
  </si>
  <si>
    <t>Jacoby Brissett</t>
  </si>
  <si>
    <t>Chad Henne</t>
  </si>
  <si>
    <t>Geno Smith</t>
  </si>
  <si>
    <t>Brock Osweiler</t>
  </si>
  <si>
    <t>Teddy Bridgewater</t>
  </si>
  <si>
    <t>Brian Hoyer</t>
  </si>
  <si>
    <t>Kyle Lauletta</t>
  </si>
  <si>
    <t>Josh McCown</t>
  </si>
  <si>
    <t>Nate Sudfeld</t>
  </si>
  <si>
    <t>Joshua Dobbs</t>
  </si>
  <si>
    <t>Blaine Gabbert</t>
  </si>
  <si>
    <t>Colt McCoy</t>
  </si>
  <si>
    <t>Josh Johnson</t>
  </si>
  <si>
    <t>Jeremy McNichols</t>
  </si>
  <si>
    <t>Darius Jackson</t>
  </si>
  <si>
    <t>Christine Michael</t>
  </si>
  <si>
    <t>Brandon Wilds</t>
  </si>
  <si>
    <t>David Williams</t>
  </si>
  <si>
    <t>Jonathan Stewart</t>
  </si>
  <si>
    <t>De'Angelo Henderson</t>
  </si>
  <si>
    <t>Robert Kelley</t>
  </si>
  <si>
    <t>RecYds</t>
  </si>
  <si>
    <t>RushYds</t>
  </si>
  <si>
    <t>RRTD</t>
  </si>
  <si>
    <t>ls</t>
  </si>
  <si>
    <t>Harrison phillips</t>
  </si>
  <si>
    <t>TD2</t>
  </si>
  <si>
    <t>ProBowl</t>
  </si>
  <si>
    <t>PassTd</t>
  </si>
  <si>
    <t>TotTd</t>
  </si>
  <si>
    <t>denico Autry</t>
  </si>
  <si>
    <t>denzel Perryman</t>
  </si>
  <si>
    <t>John denney</t>
  </si>
  <si>
    <t>denzel Ward*</t>
  </si>
  <si>
    <t>Darqueze dennard</t>
  </si>
  <si>
    <t>denzel Rice</t>
  </si>
  <si>
    <t>Justin houston</t>
  </si>
  <si>
    <t>Davon house</t>
  </si>
  <si>
    <t>phillip Gaines</t>
  </si>
  <si>
    <t>Adrian phillips*+</t>
  </si>
  <si>
    <t>Jordan phillips</t>
  </si>
  <si>
    <t>phil Dawson</t>
  </si>
  <si>
    <t>philip Rivers*</t>
  </si>
  <si>
    <t>John phillips</t>
  </si>
  <si>
    <t>Cam phillips</t>
  </si>
  <si>
    <t>phillip Dorsett</t>
  </si>
  <si>
    <t>minkah Fitzpatrick</t>
  </si>
  <si>
    <t>Barkevious mingo</t>
  </si>
  <si>
    <t>Kevin minter</t>
  </si>
  <si>
    <t>detrez Newsome</t>
  </si>
  <si>
    <t>sean Culkin</t>
  </si>
  <si>
    <t>Daesean Hamilton</t>
  </si>
  <si>
    <t>Desean Jackson</t>
  </si>
  <si>
    <t>sean Chandler</t>
  </si>
  <si>
    <t>sean Davis</t>
  </si>
  <si>
    <t>sean Lee</t>
  </si>
  <si>
    <t>sean Mannion</t>
  </si>
  <si>
    <t>Lesean McCoy</t>
  </si>
  <si>
    <t>Ricky seals-Jones</t>
  </si>
  <si>
    <t>phillip Lindsay*</t>
  </si>
  <si>
    <t>Matt lacosse</t>
  </si>
  <si>
    <t>Chris lacy</t>
  </si>
  <si>
    <t>lac Edwards</t>
  </si>
  <si>
    <t>laroy Reynolds</t>
  </si>
  <si>
    <t>larry Ogunjobi</t>
  </si>
  <si>
    <t>larry Fitzgerald</t>
  </si>
  <si>
    <t>Da'norris searcy</t>
  </si>
  <si>
    <t>Josh norman</t>
  </si>
  <si>
    <t>Darius phillips</t>
  </si>
  <si>
    <t>arik Armstead</t>
  </si>
  <si>
    <t>Darius philon</t>
  </si>
  <si>
    <t>Jamiyus pittman</t>
  </si>
  <si>
    <t>pita Taumoepenu</t>
  </si>
  <si>
    <t>DeAndre washington</t>
  </si>
  <si>
    <t>Charles washington</t>
  </si>
  <si>
    <t>Dwayne washington</t>
  </si>
  <si>
    <t>Adolphus washington</t>
  </si>
  <si>
    <t>James washington</t>
  </si>
  <si>
    <t>Kalen ballage</t>
  </si>
  <si>
    <t>Doug baldwin</t>
  </si>
  <si>
    <t>Joe cardona</t>
  </si>
  <si>
    <t>Tank carradine</t>
  </si>
  <si>
    <t>T.J. carrie</t>
  </si>
  <si>
    <t>carlton Davis</t>
  </si>
  <si>
    <t>Brandon carr</t>
  </si>
  <si>
    <t>carlos Dunlap</t>
  </si>
  <si>
    <t>carl Nassib</t>
  </si>
  <si>
    <t>caraun Reid</t>
  </si>
  <si>
    <t>Daniel carlson</t>
  </si>
  <si>
    <t>Lorenzo carter</t>
  </si>
  <si>
    <t>Jermaine carter</t>
  </si>
  <si>
    <t>A.J. Mccarron</t>
  </si>
  <si>
    <t>Derek carr</t>
  </si>
  <si>
    <t>carson Wentz</t>
  </si>
  <si>
    <t>Tra carson</t>
  </si>
  <si>
    <t>carlos Hyde</t>
  </si>
  <si>
    <t>Chris carson</t>
  </si>
  <si>
    <t>Derek carrier</t>
  </si>
  <si>
    <t>Austin carr</t>
  </si>
  <si>
    <t>DeAndre carter</t>
  </si>
  <si>
    <t>Bruce carter</t>
  </si>
  <si>
    <t>DeAndre houston-carson</t>
  </si>
  <si>
    <t>carl Lawson</t>
  </si>
  <si>
    <t>carl Davis</t>
  </si>
  <si>
    <t>carlos Watkins</t>
  </si>
  <si>
    <t>carroll phillips</t>
  </si>
  <si>
    <t>Leonte carroo</t>
  </si>
  <si>
    <t>Anthony chickillo</t>
  </si>
  <si>
    <t>chidobe Awuzie</t>
  </si>
  <si>
    <t>R.J. Mcintosh</t>
  </si>
  <si>
    <t>Steve Mclendon</t>
  </si>
  <si>
    <t>Albert Mcclellan</t>
  </si>
  <si>
    <t>Rodney Mcleod</t>
  </si>
  <si>
    <t>Josh Harvey-clemons</t>
  </si>
  <si>
    <t>Corey clement</t>
  </si>
  <si>
    <t>dalvin Tomlinson</t>
  </si>
  <si>
    <t>Andy dalton</t>
  </si>
  <si>
    <t>dalvin Cook</t>
  </si>
  <si>
    <t>dalton Schultz</t>
  </si>
  <si>
    <t>dallas Goedert</t>
  </si>
  <si>
    <t>dallin Leavitt</t>
  </si>
  <si>
    <t>LS</t>
  </si>
  <si>
    <t>G</t>
  </si>
  <si>
    <t>zzz</t>
  </si>
  <si>
    <t>TD_ari</t>
  </si>
  <si>
    <t>ari</t>
  </si>
  <si>
    <t>ari5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</si>
</sst>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4" xfId="0" applyFont="1" applyBorder="1"/>
  </cellXfs>
  <cellStyles count="2">
    <cellStyle name="Hyperlink" xfId="1" builtinId="8"/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7F825CA-C86E-440F-A93C-9CCF0B7B51D1}" autoFormatId="16" applyNumberFormats="0" applyBorderFormats="0" applyFontFormats="0" applyPatternFormats="0" applyAlignmentFormats="0" applyWidthHeightFormats="0">
  <queryTableRefresh nextId="33" unboundColumnsLeft="1">
    <queryTableFields count="18">
      <queryTableField id="14" dataBound="0" tableColumnId="14"/>
      <queryTableField id="3" name="Tm" tableColumnId="3"/>
      <queryTableField id="19" dataBound="0" tableColumnId="20"/>
      <queryTableField id="9" name="Comb" tableColumnId="9"/>
      <queryTableField id="12" dataBound="0" tableColumnId="12"/>
      <queryTableField id="5" name="Int" tableColumnId="5"/>
      <queryTableField id="1" name="Playerâ–²" tableColumnId="1"/>
      <queryTableField id="4" name="Pos" tableColumnId="4"/>
      <queryTableField id="11" dataBound="0" tableColumnId="11"/>
      <queryTableField id="15" dataBound="0" tableColumnId="16"/>
      <queryTableField id="10" dataBound="0" tableColumnId="10"/>
      <queryTableField id="8" name="Sk" tableColumnId="8"/>
      <queryTableField id="16" dataBound="0" tableColumnId="17"/>
      <queryTableField id="13" dataBound="0" tableColumnId="13"/>
      <queryTableField id="17" dataBound="0" tableColumnId="18"/>
      <queryTableField id="18" dataBound="0" tableColumnId="19"/>
      <queryTableField id="6" name="TD" tableColumnId="6"/>
      <queryTableField id="7" name="TD_1" tableColumnId="7"/>
    </queryTableFields>
    <queryTableDeletedFields count="1">
      <deletedField name="fake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17A855C2-B3BE-4E31-8330-98F109062E1C}" autoFormatId="16" applyNumberFormats="0" applyBorderFormats="0" applyFontFormats="0" applyPatternFormats="0" applyAlignmentFormats="0" applyWidthHeightFormats="0">
  <queryTableRefresh nextId="8">
    <queryTableFields count="6">
      <queryTableField id="1" name="Playerâ–²" tableColumnId="1"/>
      <queryTableField id="3" name="Tm" tableColumnId="3"/>
      <queryTableField id="4" name="Pos" tableColumnId="4"/>
      <queryTableField id="5" name="Yds" tableColumnId="5"/>
      <queryTableField id="6" name="TD" tableColumnId="6"/>
      <queryTableField id="7" name="Int" tableColumnId="7"/>
    </queryTableFields>
    <queryTableDeletedFields count="1">
      <deletedField name="fake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" xr16:uid="{D64251D0-8A99-4330-AA6E-B59788A40F9E}" autoFormatId="16" applyNumberFormats="0" applyBorderFormats="0" applyFontFormats="0" applyPatternFormats="0" applyAlignmentFormats="0" applyWidthHeightFormats="0">
  <queryTableRefresh nextId="7">
    <queryTableFields count="5">
      <queryTableField id="1" name="Playerâ–²" tableColumnId="1"/>
      <queryTableField id="3" name="Tm" tableColumnId="3"/>
      <queryTableField id="4" name="Pos" tableColumnId="4"/>
      <queryTableField id="5" name="FGM" tableColumnId="5"/>
      <queryTableField id="6" name="XPM" tableColumnId="6"/>
    </queryTableFields>
    <queryTableDeletedFields count="1">
      <deletedField name="fake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D04A3365-0B96-4E9D-A5C7-159107B4F5B9}" autoFormatId="16" applyNumberFormats="0" applyBorderFormats="0" applyFontFormats="0" applyPatternFormats="0" applyAlignmentFormats="0" applyWidthHeightFormats="0">
  <queryTableRefresh nextId="8">
    <queryTableFields count="6">
      <queryTableField id="1" name="Playerâ–²" tableColumnId="1"/>
      <queryTableField id="3" name="Tm" tableColumnId="3"/>
      <queryTableField id="4" name="Pos" tableColumnId="4"/>
      <queryTableField id="5" name="Yds" tableColumnId="5"/>
      <queryTableField id="6" name="Yds_1" tableColumnId="6"/>
      <queryTableField id="7" name="RRTD" tableColumnId="7"/>
    </queryTableFields>
    <queryTableDeletedFields count="1">
      <deletedField name="fakename"/>
    </queryTableDeleted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454D5AD-0678-498D-8D41-6DCA36D06487}" name="Table17" displayName="Table17" ref="A1:C33" totalsRowShown="0">
  <autoFilter ref="A1:C33" xr:uid="{465BBAAB-7135-4819-BF38-4D5A6CA81301}"/>
  <tableColumns count="3">
    <tableColumn id="1" xr3:uid="{951EA3E0-1CA0-4D41-A9EF-890CBADE6E08}" name="TeamId"/>
    <tableColumn id="2" xr3:uid="{D1BBF808-64E3-454A-902D-3245BFDBFA1F}" name="Name" dataDxfId="39"/>
    <tableColumn id="3" xr3:uid="{5F5DB83A-A826-4AD6-91C6-8883CBF75246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38FF45-7C01-42E2-99DB-0B8103E10EF0}" name="Table16" displayName="Table16" ref="A1:E35" totalsRowShown="0">
  <autoFilter ref="A1:E35" xr:uid="{1849D421-A711-42E9-AEC0-F34665EFF79E}"/>
  <tableColumns count="5">
    <tableColumn id="1" xr3:uid="{F47687A3-326E-4AF4-9E3C-85B565FBDB42}" name="CoachId" dataDxfId="38"/>
    <tableColumn id="2" xr3:uid="{42C80999-EF23-4F72-891B-8B8C088F9D5E}" name="TeamId"/>
    <tableColumn id="3" xr3:uid="{E8479C0C-7CAE-4CC6-8D81-C656D2FE4664}" name="Name" dataDxfId="37"/>
    <tableColumn id="4" xr3:uid="{3527FFB3-F9E3-4123-AF4A-FBEE0DC4EE8F}" name="Job"/>
    <tableColumn id="5" xr3:uid="{EF3275F2-2621-43B1-BDAA-0894197E16FF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28D6B5-F5B4-4D3F-9688-E92A6BB97539}" name="Table15" displayName="Table15" ref="A1:D63" totalsRowShown="0">
  <autoFilter ref="A1:D63" xr:uid="{D23CE26B-2369-4CC8-B307-3AFF1C6643FD}"/>
  <tableColumns count="4">
    <tableColumn id="1" xr3:uid="{0D19AEEB-34AF-4F64-9D50-FCA097954E78}" name="TeamId"/>
    <tableColumn id="2" xr3:uid="{315A6877-CCED-4720-B5A6-34C752B68BE3}" name="MemberId">
      <calculatedColumnFormula>B1+1</calculatedColumnFormula>
    </tableColumn>
    <tableColumn id="3" xr3:uid="{9BD7CBB4-7867-4D99-B3FE-799AF6E20C00}" name="Name"/>
    <tableColumn id="4" xr3:uid="{875915E3-60D5-40FA-8D50-CB879054DAD6}" name="Jo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B620F9-2F3D-4D09-A06C-E6A9EEB44F08}" name="Table14" displayName="Table14" ref="A1:J257" totalsRowShown="0">
  <autoFilter ref="A1:J257" xr:uid="{F7538AF5-4BFB-44E3-A137-19AFE66CF31E}"/>
  <tableColumns count="10">
    <tableColumn id="1" xr3:uid="{0B8C6ECA-5343-465C-A46E-6E2109A8C1EE}" name="GameId"/>
    <tableColumn id="2" xr3:uid="{AC48FFF9-32EC-42C4-8FDA-3EA290E33866}" name="HomeTeamId"/>
    <tableColumn id="3" xr3:uid="{C0C92EBD-EA8B-48EE-BAA0-B0C17219F600}" name="AwayTeamId"/>
    <tableColumn id="4" xr3:uid="{C8D8A77D-B1A8-4614-8A38-E6A9D6D39C7E}" name="HomeScore"/>
    <tableColumn id="5" xr3:uid="{26D88E57-34D8-49DC-826F-35A2792FE56F}" name="AwayScore"/>
    <tableColumn id="6" xr3:uid="{BEC075F3-6CF0-4B7D-92C7-58299E1E516C}" name="Week"/>
    <tableColumn id="7" xr3:uid="{EBA3E639-15A3-47A2-AD7E-C4BA5E75A34A}" name="HomePassingYards"/>
    <tableColumn id="8" xr3:uid="{E541638A-7781-4ED9-9FD2-2C7003EDC027}" name="HomeRushingYards"/>
    <tableColumn id="9" xr3:uid="{FAB5A26E-1F58-4DAF-B32A-8F706D95AE93}" name="AwayPassingYards"/>
    <tableColumn id="10" xr3:uid="{42FCEB9D-50E0-4A4A-B901-4EEDAAA33D2B}" name="AwayRushingYard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4A28CC-30E7-422F-8BF1-68FAFD52DFB1}" name="Table13" displayName="Table13" ref="A1:M1647" totalsRowShown="0" dataDxfId="36" tableBorderDxfId="35">
  <autoFilter ref="A1:M1647" xr:uid="{B6A84911-2518-4F77-8F05-9C7A1026107B}"/>
  <sortState xmlns:xlrd2="http://schemas.microsoft.com/office/spreadsheetml/2017/richdata2" ref="A2:M1647">
    <sortCondition ref="A1:A1647"/>
  </sortState>
  <tableColumns count="13">
    <tableColumn id="1" xr3:uid="{2FBFB35A-5FE2-41C7-A1B0-EB78A2F0268A}" name="PlayerId" dataDxfId="34"/>
    <tableColumn id="2" xr3:uid="{6F5D20A6-7C9B-4C03-8A13-31950F1082A8}" name="TeamId" dataDxfId="33"/>
    <tableColumn id="3" xr3:uid="{A39A8C45-0ECC-4A7E-914E-707BAB1E6436}" name="Touchdowns" dataDxfId="32">
      <calculatedColumnFormula>_xlfn.IFNA(VLOOKUP(Table13[[#This Row],[PlayerId]],defense[#All],3,0),0)</calculatedColumnFormula>
    </tableColumn>
    <tableColumn id="4" xr3:uid="{107B711B-99A5-4546-B3CF-8B1E0AF0B5F2}" name="Tackles" dataDxfId="31"/>
    <tableColumn id="5" xr3:uid="{4B587CB4-999E-4C77-9D46-1579A77DC6AC}" name="Points" dataDxfId="30">
      <calculatedColumnFormula>SUM(_xlfn.IFNA((VLOOKUP(defense[[#This Row],[Playerâ–²]],kickers12[#All],4,0)*3+VLOOKUP(defense[[#This Row],[Playerâ–²]],kickers12[#All],5,0)*1),0), C2*6)</calculatedColumnFormula>
    </tableColumn>
    <tableColumn id="6" xr3:uid="{266E2E00-BFE1-438E-A257-EDCB2F8447F8}" name="Interceptions" dataDxfId="29"/>
    <tableColumn id="7" xr3:uid="{0750DD5E-8ABD-452D-B668-41AF8C038323}" name="Name" dataDxfId="28"/>
    <tableColumn id="8" xr3:uid="{7C79B372-A6F9-42CE-9A02-75BA9BCD3207}" name="PositionalUnit" dataDxfId="27"/>
    <tableColumn id="9" xr3:uid="{D33BD11E-4141-4227-B0FD-5F251A30EF6B}" name="PassingYards" dataDxfId="26">
      <calculatedColumnFormula>_xlfn.IFNA(VLOOKUP(defense[[#This Row],[Playerâ–²]],passing11[#All],4,0),0)</calculatedColumnFormula>
    </tableColumn>
    <tableColumn id="10" xr3:uid="{7DF48686-39C7-498A-9195-648A4F13546C}" name="RushingYards" dataDxfId="25">
      <calculatedColumnFormula>_xlfn.IFNA(VLOOKUP(defense[[#This Row],[Playerâ–²]],scrimstats__2813[#All],5,0),0)</calculatedColumnFormula>
    </tableColumn>
    <tableColumn id="11" xr3:uid="{09D8F690-ACA4-4E9B-9AF5-2FEBF92F4D4B}" name="RecievingYards" dataDxfId="24">
      <calculatedColumnFormula>_xlfn.IFNA(VLOOKUP(defense[[#This Row],[Playerâ–²]],scrimstats__2813[#All],4,0),0)</calculatedColumnFormula>
    </tableColumn>
    <tableColumn id="12" xr3:uid="{F6C3A619-734D-437D-89D4-37BF5FB4B0E8}" name="Sacks" dataDxfId="23"/>
    <tableColumn id="13" xr3:uid="{5E2B58E3-F832-4E8C-83F0-BCEFEF2AE73F}" name="PlayedInProBowl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56165-4AFD-47C6-82B1-5406D799538E}" name="defense" displayName="defense" ref="A1:R1648" tableType="queryTable" totalsRowShown="0">
  <autoFilter ref="A1:R1648" xr:uid="{28F9B3CA-1D2A-4C66-B4AD-4F545FBAB7FF}"/>
  <sortState xmlns:xlrd2="http://schemas.microsoft.com/office/spreadsheetml/2017/richdata2" ref="A2:R1648">
    <sortCondition ref="G1:G1648"/>
  </sortState>
  <tableColumns count="18">
    <tableColumn id="14" xr3:uid="{0510E3EE-622D-45F3-8262-8B8A24E851B6}" uniqueName="14" name="PlayerId" queryTableFieldId="14" dataDxfId="21"/>
    <tableColumn id="3" xr3:uid="{9042F756-CFF0-4653-9465-C120A67F20E1}" uniqueName="3" name="Tm" queryTableFieldId="3" dataDxfId="20"/>
    <tableColumn id="20" xr3:uid="{A82CC7C0-9C9E-40F4-B88B-3131551EBC13}" uniqueName="20" name="TotTd" queryTableFieldId="19" dataDxfId="19">
      <calculatedColumnFormula>_xlfn.IFNA(SUM(N2,O2,P2),0)</calculatedColumnFormula>
    </tableColumn>
    <tableColumn id="9" xr3:uid="{3E139F55-ADD0-46BB-91BF-C2C332B10CAE}" uniqueName="9" name="Tackles" queryTableFieldId="9" dataDxfId="18"/>
    <tableColumn id="12" xr3:uid="{5A9BF910-FE4F-4EB2-AE10-843B5A8DDD8D}" uniqueName="12" name="Points" queryTableFieldId="12" dataDxfId="17">
      <calculatedColumnFormula>SUM(_xlfn.IFNA((VLOOKUP(defense[[#This Row],[Playerâ–²]],kickers12[#All],4,0)*3+VLOOKUP(defense[[#This Row],[Playerâ–²]],kickers12[#All],5,0)*1),0), C2*6)</calculatedColumnFormula>
    </tableColumn>
    <tableColumn id="5" xr3:uid="{86DC8BFD-BDF7-439F-BD15-57CBCACA7C39}" uniqueName="5" name="Int" queryTableFieldId="5"/>
    <tableColumn id="1" xr3:uid="{BD0F8611-A2C2-4898-9AB1-458C4BCA3952}" uniqueName="1" name="Playerâ–²" queryTableFieldId="1" dataDxfId="16"/>
    <tableColumn id="4" xr3:uid="{83CB43AB-3121-43D1-887D-0EA61FE1B4C2}" uniqueName="4" name="Pos" queryTableFieldId="4" dataDxfId="15"/>
    <tableColumn id="11" xr3:uid="{F96C48A8-8F6C-4075-A269-366264F81E1A}" uniqueName="11" name="PassingYards" queryTableFieldId="11" dataDxfId="14">
      <calculatedColumnFormula>VLOOKUP(defense[[#This Row],[Playerâ–²]],passing11[#All],4,0)</calculatedColumnFormula>
    </tableColumn>
    <tableColumn id="16" xr3:uid="{814A7201-0AD5-47EC-A5AE-4A4D3D1A7B16}" uniqueName="16" name="RushingYards" queryTableFieldId="15" dataDxfId="13">
      <calculatedColumnFormula>_xlfn.IFNA(VLOOKUP(defense[[#This Row],[Playerâ–²]],scrimstats__2813[#All],5,0),0)</calculatedColumnFormula>
    </tableColumn>
    <tableColumn id="10" xr3:uid="{30A5FB52-E323-4127-9FC2-80E2EA6283D4}" uniqueName="10" name="RecievingYards" queryTableFieldId="10" dataDxfId="12">
      <calculatedColumnFormula>_xlfn.IFNA(VLOOKUP(defense[[#This Row],[Playerâ–²]],scrimstats__2813[#All],4,0),0)</calculatedColumnFormula>
    </tableColumn>
    <tableColumn id="8" xr3:uid="{E1CADC2D-1574-464B-A976-EBB490A50D80}" uniqueName="8" name="Sk" queryTableFieldId="8"/>
    <tableColumn id="17" xr3:uid="{A462A4A9-C874-4906-965B-17DA77FE6910}" uniqueName="17" name="ProBowl" queryTableFieldId="16"/>
    <tableColumn id="13" xr3:uid="{0D095D0A-9917-498F-9713-FAB656D941A9}" uniqueName="13" name="TD2" queryTableFieldId="13" dataDxfId="11">
      <calculatedColumnFormula>SUM(Q2,R2)</calculatedColumnFormula>
    </tableColumn>
    <tableColumn id="18" xr3:uid="{B3F2E04E-13BD-4A17-8415-F39355A091CE}" uniqueName="18" name="PassTd" queryTableFieldId="17" dataDxfId="10">
      <calculatedColumnFormula>_xlfn.IFNA(VLOOKUP(defense[[#This Row],[Playerâ–²]],passing11[#All],5,0),0)</calculatedColumnFormula>
    </tableColumn>
    <tableColumn id="19" xr3:uid="{795C1F00-1B94-4F85-B210-9D07C9BF495B}" uniqueName="19" name="RRTD" queryTableFieldId="18" dataDxfId="9">
      <calculatedColumnFormula>_xlfn.IFNA(VLOOKUP(defense[[#This Row],[Playerâ–²]],scrimstats__2813[#All],6,0),0)</calculatedColumnFormula>
    </tableColumn>
    <tableColumn id="6" xr3:uid="{9F2E7221-16E7-44C5-A418-6B9A3A2255BD}" uniqueName="6" name="TD" queryTableFieldId="6"/>
    <tableColumn id="7" xr3:uid="{0AD45159-1397-446E-86A4-8A27CB0A0981}" uniqueName="7" name="TD_ari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4B1868-A2BB-4467-A1F1-61F624057212}" name="passing11" displayName="passing11" ref="Z1:AE109" tableType="queryTable" totalsRowShown="0">
  <autoFilter ref="Z1:AE109" xr:uid="{3D66825F-DA6D-49AA-BE6B-D48A1DB1E9A0}"/>
  <sortState xmlns:xlrd2="http://schemas.microsoft.com/office/spreadsheetml/2017/richdata2" ref="Z2:AE109">
    <sortCondition ref="AA1:AA109"/>
  </sortState>
  <tableColumns count="6">
    <tableColumn id="1" xr3:uid="{BCBC2F1B-A339-44C7-8A6E-3FE4F3E8E314}" uniqueName="1" name="Playerâ–²" queryTableFieldId="1" dataDxfId="8"/>
    <tableColumn id="3" xr3:uid="{8F437E1A-B5EE-4084-A2FF-C2EC554DC305}" uniqueName="3" name="Tm" queryTableFieldId="3" dataDxfId="7"/>
    <tableColumn id="4" xr3:uid="{13E02319-C869-421B-98A7-9C7B6B0116F9}" uniqueName="4" name="Pos" queryTableFieldId="4" dataDxfId="6"/>
    <tableColumn id="5" xr3:uid="{6F4413BE-90A5-401A-A680-4FCE640CD635}" uniqueName="5" name="Yds" queryTableFieldId="5"/>
    <tableColumn id="6" xr3:uid="{B085ED17-4C17-4786-836B-A9C53F0B31BE}" uniqueName="6" name="TD" queryTableFieldId="6"/>
    <tableColumn id="7" xr3:uid="{8856EB89-90D5-4079-905D-A0BF9B514AB7}" uniqueName="7" name="Int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1AA7CA-615E-49EB-A6DF-27B912BB7CED}" name="kickers12" displayName="kickers12" ref="AG1:AK78" tableType="queryTable" totalsRowShown="0">
  <autoFilter ref="AG1:AK78" xr:uid="{8A00EDF9-AF0E-472F-A5F6-B8AF7AD1BE8E}"/>
  <sortState xmlns:xlrd2="http://schemas.microsoft.com/office/spreadsheetml/2017/richdata2" ref="AG2:AK78">
    <sortCondition ref="AG1:AG78"/>
  </sortState>
  <tableColumns count="5">
    <tableColumn id="1" xr3:uid="{D760AAAC-BD33-4A6C-8D3C-6FBDF9664E4C}" uniqueName="1" name="Playerâ–²" queryTableFieldId="1" dataDxfId="5"/>
    <tableColumn id="3" xr3:uid="{FB05F300-FF2A-4202-B89D-3E97AA1E8299}" uniqueName="3" name="Tm" queryTableFieldId="3" dataDxfId="4"/>
    <tableColumn id="4" xr3:uid="{F5472EB5-9B33-4A14-A8F5-50B3E82E667B}" uniqueName="4" name="Pos" queryTableFieldId="4" dataDxfId="3"/>
    <tableColumn id="5" xr3:uid="{016C7666-49CD-42DC-AE94-8EFA7FC4E1CC}" uniqueName="5" name="FGM" queryTableFieldId="5"/>
    <tableColumn id="6" xr3:uid="{6E1E2F5A-06D0-4EF7-9A7E-A5BF84F71409}" uniqueName="6" name="XPM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1ACC86-AC55-4743-8E71-6A634CC4AC68}" name="scrimstats__2813" displayName="scrimstats__2813" ref="AM1:AR559" tableType="queryTable" totalsRowShown="0">
  <autoFilter ref="AM1:AR559" xr:uid="{7690F8C4-9F86-4940-B5EB-12347DE24228}"/>
  <sortState xmlns:xlrd2="http://schemas.microsoft.com/office/spreadsheetml/2017/richdata2" ref="AM2:AR559">
    <sortCondition ref="AN1:AN559"/>
  </sortState>
  <tableColumns count="6">
    <tableColumn id="1" xr3:uid="{57C2D1D2-241E-46D1-9953-93B5C4342B49}" uniqueName="1" name="Playerâ–²" queryTableFieldId="1" dataDxfId="2"/>
    <tableColumn id="3" xr3:uid="{42672923-DDC0-4AE9-96B5-3E9A3C0DB33C}" uniqueName="3" name="Tm" queryTableFieldId="3" dataDxfId="1"/>
    <tableColumn id="4" xr3:uid="{610060D8-5611-4552-A3AC-892B36B893A1}" uniqueName="4" name="Pos" queryTableFieldId="4" dataDxfId="0"/>
    <tableColumn id="5" xr3:uid="{15BCB60C-6BAF-4645-898B-76EF166DB210}" uniqueName="5" name="RecYds" queryTableFieldId="5"/>
    <tableColumn id="6" xr3:uid="{2902B347-0E04-49E0-94DE-0E0BE4082569}" uniqueName="6" name="RushYds" queryTableFieldId="6"/>
    <tableColumn id="7" xr3:uid="{9F5B5F86-C44E-4E92-AAF0-3C08D6F20D7D}" uniqueName="7" name="RRT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FFB9-0F31-40EB-AF3C-6919B0E92ECA}">
  <dimension ref="A1:C33"/>
  <sheetViews>
    <sheetView workbookViewId="0">
      <selection activeCell="D29" sqref="D29"/>
    </sheetView>
  </sheetViews>
  <sheetFormatPr defaultRowHeight="15"/>
  <cols>
    <col min="1" max="1" width="9.7109375" customWidth="1"/>
    <col min="2" max="2" width="21.140625" bestFit="1" customWidth="1"/>
    <col min="3" max="3" width="12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 t="s">
        <v>62</v>
      </c>
      <c r="C2" t="s">
        <v>112</v>
      </c>
    </row>
    <row r="3" spans="1:3">
      <c r="A3">
        <v>2</v>
      </c>
      <c r="B3" s="1" t="s">
        <v>63</v>
      </c>
      <c r="C3" t="s">
        <v>94</v>
      </c>
    </row>
    <row r="4" spans="1:3">
      <c r="A4">
        <v>3</v>
      </c>
      <c r="B4" s="1" t="s">
        <v>64</v>
      </c>
      <c r="C4" t="s">
        <v>95</v>
      </c>
    </row>
    <row r="5" spans="1:3">
      <c r="A5">
        <v>4</v>
      </c>
      <c r="B5" s="1" t="s">
        <v>65</v>
      </c>
      <c r="C5" t="s">
        <v>96</v>
      </c>
    </row>
    <row r="6" spans="1:3">
      <c r="A6">
        <v>5</v>
      </c>
      <c r="B6" s="1" t="s">
        <v>66</v>
      </c>
      <c r="C6" t="s">
        <v>113</v>
      </c>
    </row>
    <row r="7" spans="1:3">
      <c r="A7">
        <v>6</v>
      </c>
      <c r="B7" s="1" t="s">
        <v>67</v>
      </c>
      <c r="C7" t="s">
        <v>97</v>
      </c>
    </row>
    <row r="8" spans="1:3">
      <c r="A8">
        <v>7</v>
      </c>
      <c r="B8" s="1" t="s">
        <v>68</v>
      </c>
      <c r="C8" t="s">
        <v>98</v>
      </c>
    </row>
    <row r="9" spans="1:3">
      <c r="A9">
        <v>8</v>
      </c>
      <c r="B9" s="1" t="s">
        <v>69</v>
      </c>
      <c r="C9" t="s">
        <v>99</v>
      </c>
    </row>
    <row r="10" spans="1:3">
      <c r="A10">
        <v>9</v>
      </c>
      <c r="B10" s="1" t="s">
        <v>70</v>
      </c>
      <c r="C10" t="s">
        <v>100</v>
      </c>
    </row>
    <row r="11" spans="1:3">
      <c r="A11">
        <v>10</v>
      </c>
      <c r="B11" s="1" t="s">
        <v>71</v>
      </c>
      <c r="C11" t="s">
        <v>101</v>
      </c>
    </row>
    <row r="12" spans="1:3">
      <c r="A12">
        <v>11</v>
      </c>
      <c r="B12" s="1" t="s">
        <v>72</v>
      </c>
      <c r="C12" t="s">
        <v>102</v>
      </c>
    </row>
    <row r="13" spans="1:3">
      <c r="A13">
        <v>12</v>
      </c>
      <c r="B13" s="1" t="s">
        <v>73</v>
      </c>
      <c r="C13" t="s">
        <v>114</v>
      </c>
    </row>
    <row r="14" spans="1:3">
      <c r="A14">
        <v>13</v>
      </c>
      <c r="B14" s="1" t="s">
        <v>74</v>
      </c>
      <c r="C14" t="s">
        <v>103</v>
      </c>
    </row>
    <row r="15" spans="1:3">
      <c r="A15">
        <v>14</v>
      </c>
      <c r="B15" s="1" t="s">
        <v>75</v>
      </c>
      <c r="C15" t="s">
        <v>104</v>
      </c>
    </row>
    <row r="16" spans="1:3">
      <c r="A16">
        <v>15</v>
      </c>
      <c r="B16" s="1" t="s">
        <v>76</v>
      </c>
      <c r="C16" t="s">
        <v>105</v>
      </c>
    </row>
    <row r="17" spans="1:3">
      <c r="A17">
        <v>16</v>
      </c>
      <c r="B17" s="1" t="s">
        <v>77</v>
      </c>
      <c r="C17" t="s">
        <v>115</v>
      </c>
    </row>
    <row r="18" spans="1:3">
      <c r="A18">
        <v>17</v>
      </c>
      <c r="B18" s="1" t="s">
        <v>78</v>
      </c>
      <c r="C18" t="s">
        <v>116</v>
      </c>
    </row>
    <row r="19" spans="1:3">
      <c r="A19">
        <v>18</v>
      </c>
      <c r="B19" s="1" t="s">
        <v>79</v>
      </c>
      <c r="C19" t="s">
        <v>116</v>
      </c>
    </row>
    <row r="20" spans="1:3">
      <c r="A20">
        <v>19</v>
      </c>
      <c r="B20" s="1" t="s">
        <v>80</v>
      </c>
      <c r="C20" t="s">
        <v>106</v>
      </c>
    </row>
    <row r="21" spans="1:3">
      <c r="A21">
        <v>20</v>
      </c>
      <c r="B21" s="1" t="s">
        <v>81</v>
      </c>
      <c r="C21" t="s">
        <v>117</v>
      </c>
    </row>
    <row r="22" spans="1:3">
      <c r="A22">
        <v>21</v>
      </c>
      <c r="B22" s="1" t="s">
        <v>82</v>
      </c>
      <c r="C22" t="s">
        <v>118</v>
      </c>
    </row>
    <row r="23" spans="1:3">
      <c r="A23">
        <v>22</v>
      </c>
      <c r="B23" s="1" t="s">
        <v>83</v>
      </c>
      <c r="C23" t="s">
        <v>119</v>
      </c>
    </row>
    <row r="24" spans="1:3">
      <c r="A24">
        <v>23</v>
      </c>
      <c r="B24" s="1" t="s">
        <v>84</v>
      </c>
      <c r="C24" t="s">
        <v>120</v>
      </c>
    </row>
    <row r="25" spans="1:3">
      <c r="A25">
        <v>24</v>
      </c>
      <c r="B25" s="1" t="s">
        <v>85</v>
      </c>
      <c r="C25" t="s">
        <v>120</v>
      </c>
    </row>
    <row r="26" spans="1:3">
      <c r="A26">
        <v>25</v>
      </c>
      <c r="B26" s="1" t="s">
        <v>86</v>
      </c>
      <c r="C26" t="s">
        <v>107</v>
      </c>
    </row>
    <row r="27" spans="1:3">
      <c r="A27">
        <v>26</v>
      </c>
      <c r="B27" s="1" t="s">
        <v>87</v>
      </c>
      <c r="C27" t="s">
        <v>108</v>
      </c>
    </row>
    <row r="28" spans="1:3">
      <c r="A28">
        <v>27</v>
      </c>
      <c r="B28" s="1" t="s">
        <v>88</v>
      </c>
      <c r="C28" t="s">
        <v>109</v>
      </c>
    </row>
    <row r="29" spans="1:3">
      <c r="A29">
        <v>28</v>
      </c>
      <c r="B29" s="1" t="s">
        <v>89</v>
      </c>
      <c r="C29" t="s">
        <v>121</v>
      </c>
    </row>
    <row r="30" spans="1:3">
      <c r="A30">
        <v>29</v>
      </c>
      <c r="B30" s="1" t="s">
        <v>90</v>
      </c>
      <c r="C30" t="s">
        <v>110</v>
      </c>
    </row>
    <row r="31" spans="1:3">
      <c r="A31">
        <v>30</v>
      </c>
      <c r="B31" s="1" t="s">
        <v>91</v>
      </c>
      <c r="C31" t="s">
        <v>122</v>
      </c>
    </row>
    <row r="32" spans="1:3">
      <c r="A32">
        <v>31</v>
      </c>
      <c r="B32" s="1" t="s">
        <v>92</v>
      </c>
      <c r="C32" t="s">
        <v>123</v>
      </c>
    </row>
    <row r="33" spans="1:3">
      <c r="A33">
        <v>32</v>
      </c>
      <c r="B33" s="1" t="s">
        <v>93</v>
      </c>
      <c r="C3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D7A-0A2D-4E15-8BBC-1B944C0795F2}">
  <dimension ref="A1:E35"/>
  <sheetViews>
    <sheetView workbookViewId="0">
      <selection sqref="A1:E35"/>
    </sheetView>
  </sheetViews>
  <sheetFormatPr defaultRowHeight="15"/>
  <cols>
    <col min="1" max="1" width="10.140625" customWidth="1"/>
    <col min="2" max="2" width="9.7109375" customWidth="1"/>
    <col min="3" max="3" width="22.28515625" bestFit="1" customWidth="1"/>
    <col min="5" max="5" width="13" customWidth="1"/>
  </cols>
  <sheetData>
    <row r="1" spans="1:5">
      <c r="A1" t="s">
        <v>3</v>
      </c>
      <c r="B1" t="s">
        <v>0</v>
      </c>
      <c r="C1" t="s">
        <v>1</v>
      </c>
      <c r="D1" t="s">
        <v>4</v>
      </c>
      <c r="E1" t="s">
        <v>5</v>
      </c>
    </row>
    <row r="2" spans="1:5">
      <c r="A2" s="1">
        <v>1</v>
      </c>
      <c r="B2">
        <v>19</v>
      </c>
      <c r="C2" s="1" t="s">
        <v>48</v>
      </c>
      <c r="D2" t="s">
        <v>27</v>
      </c>
      <c r="E2">
        <v>3.5625</v>
      </c>
    </row>
    <row r="3" spans="1:5">
      <c r="A3" s="1">
        <v>2</v>
      </c>
      <c r="B3">
        <v>16</v>
      </c>
      <c r="C3" s="1" t="s">
        <v>45</v>
      </c>
      <c r="D3" t="s">
        <v>27</v>
      </c>
      <c r="E3">
        <v>20.625</v>
      </c>
    </row>
    <row r="4" spans="1:5">
      <c r="A4" s="1">
        <v>3</v>
      </c>
      <c r="B4">
        <v>17</v>
      </c>
      <c r="C4" s="1" t="s">
        <v>46</v>
      </c>
      <c r="D4" t="s">
        <v>27</v>
      </c>
      <c r="E4">
        <v>2.6875</v>
      </c>
    </row>
    <row r="5" spans="1:5">
      <c r="A5" s="1">
        <v>4</v>
      </c>
      <c r="B5">
        <v>22</v>
      </c>
      <c r="C5" s="1" t="s">
        <v>51</v>
      </c>
      <c r="D5" t="s">
        <v>27</v>
      </c>
      <c r="E5">
        <v>24.5625</v>
      </c>
    </row>
    <row r="6" spans="1:5">
      <c r="A6" s="1">
        <v>5</v>
      </c>
      <c r="B6">
        <v>13</v>
      </c>
      <c r="C6" s="1" t="s">
        <v>42</v>
      </c>
      <c r="D6" t="s">
        <v>27</v>
      </c>
      <c r="E6">
        <v>5.5625</v>
      </c>
    </row>
    <row r="7" spans="1:5">
      <c r="A7" s="1">
        <v>6</v>
      </c>
      <c r="B7">
        <v>2</v>
      </c>
      <c r="C7" s="1" t="s">
        <v>29</v>
      </c>
      <c r="D7" t="s">
        <v>27</v>
      </c>
      <c r="E7">
        <v>4.5625</v>
      </c>
    </row>
    <row r="8" spans="1:5">
      <c r="A8" s="1">
        <v>7</v>
      </c>
      <c r="B8">
        <v>30</v>
      </c>
      <c r="C8" s="1" t="s">
        <v>59</v>
      </c>
      <c r="D8" t="s">
        <v>27</v>
      </c>
      <c r="E8">
        <v>3</v>
      </c>
    </row>
    <row r="9" spans="1:5">
      <c r="A9" s="1">
        <v>8</v>
      </c>
      <c r="B9">
        <v>15</v>
      </c>
      <c r="C9" s="1" t="s">
        <v>44</v>
      </c>
      <c r="D9" t="s">
        <v>27</v>
      </c>
      <c r="E9">
        <v>4.6875</v>
      </c>
    </row>
    <row r="10" spans="1:5">
      <c r="A10" s="1">
        <v>9</v>
      </c>
      <c r="B10">
        <v>26</v>
      </c>
      <c r="C10" s="1" t="s">
        <v>55</v>
      </c>
      <c r="D10" t="s">
        <v>27</v>
      </c>
      <c r="E10">
        <v>3.5625</v>
      </c>
    </row>
    <row r="11" spans="1:5">
      <c r="A11" s="1">
        <v>10</v>
      </c>
      <c r="B11">
        <v>14</v>
      </c>
      <c r="C11" s="1" t="s">
        <v>43</v>
      </c>
      <c r="D11" t="s">
        <v>27</v>
      </c>
      <c r="E11">
        <v>1.5625</v>
      </c>
    </row>
    <row r="12" spans="1:5">
      <c r="A12" s="1">
        <v>11</v>
      </c>
      <c r="B12">
        <v>8</v>
      </c>
      <c r="C12" s="1" t="s">
        <v>36</v>
      </c>
      <c r="D12" t="s">
        <v>27</v>
      </c>
      <c r="E12">
        <v>3.5</v>
      </c>
    </row>
    <row r="13" spans="1:5">
      <c r="A13" s="1">
        <v>12</v>
      </c>
      <c r="B13">
        <v>8</v>
      </c>
      <c r="C13" s="1" t="s">
        <v>35</v>
      </c>
      <c r="D13" t="s">
        <v>27</v>
      </c>
      <c r="E13">
        <v>3.5</v>
      </c>
    </row>
    <row r="14" spans="1:5">
      <c r="A14" s="1">
        <v>13</v>
      </c>
      <c r="B14">
        <v>9</v>
      </c>
      <c r="C14" s="1" t="s">
        <v>37</v>
      </c>
      <c r="D14" t="s">
        <v>27</v>
      </c>
      <c r="E14">
        <v>9.0625</v>
      </c>
    </row>
    <row r="15" spans="1:5">
      <c r="A15" s="1">
        <v>14</v>
      </c>
      <c r="B15">
        <v>32</v>
      </c>
      <c r="C15" s="1" t="s">
        <v>61</v>
      </c>
      <c r="D15" t="s">
        <v>27</v>
      </c>
      <c r="E15">
        <v>5.3125</v>
      </c>
    </row>
    <row r="16" spans="1:5">
      <c r="A16" s="1">
        <v>15</v>
      </c>
      <c r="B16">
        <v>12</v>
      </c>
      <c r="C16" s="1" t="s">
        <v>41</v>
      </c>
      <c r="D16" t="s">
        <v>27</v>
      </c>
      <c r="E16">
        <v>3.5</v>
      </c>
    </row>
    <row r="17" spans="1:5">
      <c r="A17" s="1">
        <v>16</v>
      </c>
      <c r="B17">
        <v>3</v>
      </c>
      <c r="C17" s="1" t="s">
        <v>30</v>
      </c>
      <c r="D17" t="s">
        <v>27</v>
      </c>
      <c r="E17">
        <v>11.5625</v>
      </c>
    </row>
    <row r="18" spans="1:5">
      <c r="A18" s="1">
        <v>17</v>
      </c>
      <c r="B18">
        <v>25</v>
      </c>
      <c r="C18" s="1" t="s">
        <v>54</v>
      </c>
      <c r="D18" t="s">
        <v>27</v>
      </c>
      <c r="E18">
        <v>12.5625</v>
      </c>
    </row>
    <row r="19" spans="1:5">
      <c r="A19" s="1">
        <v>18</v>
      </c>
      <c r="B19">
        <v>29</v>
      </c>
      <c r="C19" s="1" t="s">
        <v>58</v>
      </c>
      <c r="D19" t="s">
        <v>27</v>
      </c>
      <c r="E19">
        <v>2.5625</v>
      </c>
    </row>
    <row r="20" spans="1:5">
      <c r="A20" s="1">
        <v>19</v>
      </c>
      <c r="B20">
        <v>7</v>
      </c>
      <c r="C20" s="1" t="s">
        <v>34</v>
      </c>
      <c r="D20" t="s">
        <v>27</v>
      </c>
      <c r="E20">
        <v>16</v>
      </c>
    </row>
    <row r="21" spans="1:5">
      <c r="A21" s="1">
        <v>20</v>
      </c>
      <c r="B21">
        <v>6</v>
      </c>
      <c r="C21" s="1" t="s">
        <v>33</v>
      </c>
      <c r="D21" t="s">
        <v>27</v>
      </c>
      <c r="E21">
        <v>1.5625</v>
      </c>
    </row>
    <row r="22" spans="1:5">
      <c r="A22" s="1">
        <v>21</v>
      </c>
      <c r="B22">
        <v>11</v>
      </c>
      <c r="C22" s="1" t="s">
        <v>39</v>
      </c>
      <c r="D22" t="s">
        <v>27</v>
      </c>
      <c r="E22">
        <v>1.5625</v>
      </c>
    </row>
    <row r="23" spans="1:5">
      <c r="A23" s="1">
        <v>22</v>
      </c>
      <c r="B23">
        <v>12</v>
      </c>
      <c r="C23" s="1" t="s">
        <v>40</v>
      </c>
      <c r="D23" t="s">
        <v>27</v>
      </c>
      <c r="E23">
        <v>12.75</v>
      </c>
    </row>
    <row r="24" spans="1:5">
      <c r="A24" s="1">
        <v>23</v>
      </c>
      <c r="B24">
        <v>27</v>
      </c>
      <c r="C24" s="1" t="s">
        <v>56</v>
      </c>
      <c r="D24" t="s">
        <v>27</v>
      </c>
      <c r="E24">
        <v>12.5625</v>
      </c>
    </row>
    <row r="25" spans="1:5">
      <c r="A25" s="1">
        <v>24</v>
      </c>
      <c r="B25">
        <v>31</v>
      </c>
      <c r="C25" s="1" t="s">
        <v>60</v>
      </c>
      <c r="D25" t="s">
        <v>27</v>
      </c>
      <c r="E25">
        <v>1.625</v>
      </c>
    </row>
    <row r="26" spans="1:5">
      <c r="A26" s="1">
        <v>25</v>
      </c>
      <c r="B26">
        <v>20</v>
      </c>
      <c r="C26" s="1" t="s">
        <v>49</v>
      </c>
      <c r="D26" t="s">
        <v>27</v>
      </c>
      <c r="E26">
        <v>5.625</v>
      </c>
    </row>
    <row r="27" spans="1:5">
      <c r="A27" s="1">
        <v>26</v>
      </c>
      <c r="B27">
        <v>23</v>
      </c>
      <c r="C27" s="1" t="s">
        <v>52</v>
      </c>
      <c r="D27" t="s">
        <v>27</v>
      </c>
      <c r="E27">
        <v>3.6875</v>
      </c>
    </row>
    <row r="28" spans="1:5">
      <c r="A28" s="1">
        <v>27</v>
      </c>
      <c r="B28">
        <v>28</v>
      </c>
      <c r="C28" s="1" t="s">
        <v>57</v>
      </c>
      <c r="D28" t="s">
        <v>27</v>
      </c>
      <c r="E28">
        <v>13.625</v>
      </c>
    </row>
    <row r="29" spans="1:5">
      <c r="A29" s="1">
        <v>28</v>
      </c>
      <c r="B29">
        <v>5</v>
      </c>
      <c r="C29" s="1" t="s">
        <v>32</v>
      </c>
      <c r="D29" t="s">
        <v>27</v>
      </c>
      <c r="E29">
        <v>8.5625</v>
      </c>
    </row>
    <row r="30" spans="1:5">
      <c r="A30" s="1">
        <v>29</v>
      </c>
      <c r="B30">
        <v>4</v>
      </c>
      <c r="C30" s="1" t="s">
        <v>31</v>
      </c>
      <c r="D30" t="s">
        <v>27</v>
      </c>
      <c r="E30">
        <v>2.5625</v>
      </c>
    </row>
    <row r="31" spans="1:5">
      <c r="A31" s="1">
        <v>30</v>
      </c>
      <c r="B31">
        <v>18</v>
      </c>
      <c r="C31" s="1" t="s">
        <v>47</v>
      </c>
      <c r="D31" t="s">
        <v>27</v>
      </c>
      <c r="E31">
        <v>2.5625</v>
      </c>
    </row>
    <row r="32" spans="1:5">
      <c r="A32" s="1">
        <v>31</v>
      </c>
      <c r="B32">
        <v>21</v>
      </c>
      <c r="C32" s="1" t="s">
        <v>50</v>
      </c>
      <c r="D32" t="s">
        <v>27</v>
      </c>
      <c r="E32">
        <v>12.5625</v>
      </c>
    </row>
    <row r="33" spans="1:5">
      <c r="A33" s="1">
        <v>32</v>
      </c>
      <c r="B33">
        <v>1</v>
      </c>
      <c r="C33" s="1" t="s">
        <v>28</v>
      </c>
      <c r="D33" t="s">
        <v>27</v>
      </c>
      <c r="E33">
        <v>1</v>
      </c>
    </row>
    <row r="34" spans="1:5">
      <c r="A34" s="1">
        <v>33</v>
      </c>
      <c r="B34">
        <v>24</v>
      </c>
      <c r="C34" s="1" t="s">
        <v>53</v>
      </c>
      <c r="D34" t="s">
        <v>27</v>
      </c>
      <c r="E34">
        <v>4.1875</v>
      </c>
    </row>
    <row r="35" spans="1:5">
      <c r="A35" s="1">
        <v>34</v>
      </c>
      <c r="B35">
        <v>10</v>
      </c>
      <c r="C35" s="1" t="s">
        <v>38</v>
      </c>
      <c r="D35" t="s">
        <v>27</v>
      </c>
      <c r="E35">
        <v>2</v>
      </c>
    </row>
  </sheetData>
  <sortState xmlns:xlrd2="http://schemas.microsoft.com/office/spreadsheetml/2017/richdata2" ref="A2:E35">
    <sortCondition ref="C2:C3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A46E-A600-4CB7-B3E6-60EC11BE588B}">
  <dimension ref="A1:D63"/>
  <sheetViews>
    <sheetView workbookViewId="0">
      <selection activeCell="C58" sqref="C58"/>
    </sheetView>
  </sheetViews>
  <sheetFormatPr defaultRowHeight="15"/>
  <cols>
    <col min="1" max="1" width="9.7109375" customWidth="1"/>
    <col min="2" max="2" width="12.5703125" customWidth="1"/>
    <col min="3" max="3" width="51.5703125" bestFit="1" customWidth="1"/>
    <col min="4" max="4" width="10.85546875" bestFit="1" customWidth="1"/>
  </cols>
  <sheetData>
    <row r="1" spans="1:4">
      <c r="A1" t="s">
        <v>0</v>
      </c>
      <c r="B1" t="s">
        <v>6</v>
      </c>
      <c r="C1" t="s">
        <v>1</v>
      </c>
      <c r="D1" t="s">
        <v>4</v>
      </c>
    </row>
    <row r="2" spans="1:4">
      <c r="A2">
        <v>1</v>
      </c>
      <c r="B2">
        <v>1</v>
      </c>
      <c r="C2" t="s">
        <v>130</v>
      </c>
      <c r="D2" t="s">
        <v>156</v>
      </c>
    </row>
    <row r="3" spans="1:4">
      <c r="A3">
        <v>2</v>
      </c>
      <c r="B3">
        <f>B2+1</f>
        <v>2</v>
      </c>
      <c r="C3" t="s">
        <v>131</v>
      </c>
      <c r="D3" t="s">
        <v>156</v>
      </c>
    </row>
    <row r="4" spans="1:4">
      <c r="A4">
        <v>3</v>
      </c>
      <c r="B4">
        <f t="shared" ref="B4:B63" si="0">B3+1</f>
        <v>3</v>
      </c>
      <c r="C4" t="s">
        <v>132</v>
      </c>
      <c r="D4" t="s">
        <v>156</v>
      </c>
    </row>
    <row r="5" spans="1:4">
      <c r="A5">
        <v>4</v>
      </c>
      <c r="B5">
        <f t="shared" si="0"/>
        <v>4</v>
      </c>
      <c r="C5" t="s">
        <v>133</v>
      </c>
      <c r="D5" t="s">
        <v>156</v>
      </c>
    </row>
    <row r="6" spans="1:4">
      <c r="A6">
        <v>5</v>
      </c>
      <c r="B6">
        <f t="shared" si="0"/>
        <v>5</v>
      </c>
      <c r="C6" t="s">
        <v>134</v>
      </c>
      <c r="D6" t="s">
        <v>156</v>
      </c>
    </row>
    <row r="7" spans="1:4">
      <c r="A7">
        <v>6</v>
      </c>
      <c r="B7">
        <f t="shared" si="0"/>
        <v>6</v>
      </c>
      <c r="C7" t="s">
        <v>125</v>
      </c>
      <c r="D7" t="s">
        <v>156</v>
      </c>
    </row>
    <row r="8" spans="1:4">
      <c r="A8">
        <v>7</v>
      </c>
      <c r="B8">
        <f t="shared" si="0"/>
        <v>7</v>
      </c>
      <c r="C8" t="s">
        <v>127</v>
      </c>
      <c r="D8" t="s">
        <v>187</v>
      </c>
    </row>
    <row r="9" spans="1:4">
      <c r="A9">
        <v>8</v>
      </c>
      <c r="B9">
        <f t="shared" si="0"/>
        <v>8</v>
      </c>
      <c r="C9" t="s">
        <v>135</v>
      </c>
      <c r="D9" t="s">
        <v>156</v>
      </c>
    </row>
    <row r="10" spans="1:4">
      <c r="A10">
        <v>9</v>
      </c>
      <c r="B10">
        <f t="shared" si="0"/>
        <v>9</v>
      </c>
      <c r="C10" t="s">
        <v>126</v>
      </c>
      <c r="D10" t="s">
        <v>187</v>
      </c>
    </row>
    <row r="11" spans="1:4">
      <c r="A11">
        <v>10</v>
      </c>
      <c r="B11">
        <f t="shared" si="0"/>
        <v>10</v>
      </c>
      <c r="C11" t="s">
        <v>141</v>
      </c>
      <c r="D11" t="s">
        <v>156</v>
      </c>
    </row>
    <row r="12" spans="1:4">
      <c r="A12">
        <v>11</v>
      </c>
      <c r="B12">
        <f t="shared" si="0"/>
        <v>11</v>
      </c>
      <c r="C12" t="s">
        <v>136</v>
      </c>
      <c r="D12" t="s">
        <v>156</v>
      </c>
    </row>
    <row r="13" spans="1:4">
      <c r="A13">
        <v>12</v>
      </c>
      <c r="B13">
        <f t="shared" si="0"/>
        <v>12</v>
      </c>
      <c r="C13" t="s">
        <v>124</v>
      </c>
      <c r="D13" t="s">
        <v>156</v>
      </c>
    </row>
    <row r="14" spans="1:4">
      <c r="A14">
        <v>13</v>
      </c>
      <c r="B14">
        <f t="shared" si="0"/>
        <v>13</v>
      </c>
      <c r="C14" t="s">
        <v>137</v>
      </c>
      <c r="D14" t="s">
        <v>156</v>
      </c>
    </row>
    <row r="15" spans="1:4">
      <c r="A15">
        <v>14</v>
      </c>
      <c r="B15">
        <f t="shared" si="0"/>
        <v>14</v>
      </c>
      <c r="C15" t="s">
        <v>128</v>
      </c>
      <c r="D15" t="s">
        <v>156</v>
      </c>
    </row>
    <row r="16" spans="1:4">
      <c r="A16">
        <v>15</v>
      </c>
      <c r="B16">
        <f t="shared" si="0"/>
        <v>15</v>
      </c>
      <c r="C16" t="s">
        <v>138</v>
      </c>
      <c r="D16" t="s">
        <v>156</v>
      </c>
    </row>
    <row r="17" spans="1:4">
      <c r="A17">
        <v>16</v>
      </c>
      <c r="B17">
        <f t="shared" si="0"/>
        <v>16</v>
      </c>
      <c r="C17" t="s">
        <v>139</v>
      </c>
      <c r="D17" t="s">
        <v>156</v>
      </c>
    </row>
    <row r="18" spans="1:4">
      <c r="A18">
        <v>17</v>
      </c>
      <c r="B18">
        <f t="shared" si="0"/>
        <v>17</v>
      </c>
      <c r="C18" t="s">
        <v>140</v>
      </c>
      <c r="D18" t="s">
        <v>156</v>
      </c>
    </row>
    <row r="19" spans="1:4">
      <c r="A19">
        <v>18</v>
      </c>
      <c r="B19">
        <f t="shared" si="0"/>
        <v>18</v>
      </c>
      <c r="C19" t="s">
        <v>142</v>
      </c>
      <c r="D19" t="s">
        <v>156</v>
      </c>
    </row>
    <row r="20" spans="1:4">
      <c r="A20">
        <v>19</v>
      </c>
      <c r="B20">
        <f t="shared" si="0"/>
        <v>19</v>
      </c>
      <c r="C20" t="s">
        <v>143</v>
      </c>
      <c r="D20" t="s">
        <v>156</v>
      </c>
    </row>
    <row r="21" spans="1:4">
      <c r="A21">
        <v>20</v>
      </c>
      <c r="B21">
        <f t="shared" si="0"/>
        <v>20</v>
      </c>
      <c r="C21" t="s">
        <v>144</v>
      </c>
      <c r="D21" t="s">
        <v>156</v>
      </c>
    </row>
    <row r="22" spans="1:4">
      <c r="A22">
        <v>21</v>
      </c>
      <c r="B22">
        <f t="shared" si="0"/>
        <v>21</v>
      </c>
      <c r="C22" t="s">
        <v>129</v>
      </c>
      <c r="D22" t="s">
        <v>156</v>
      </c>
    </row>
    <row r="23" spans="1:4">
      <c r="A23">
        <v>22</v>
      </c>
      <c r="B23">
        <f t="shared" si="0"/>
        <v>22</v>
      </c>
      <c r="C23" t="s">
        <v>145</v>
      </c>
      <c r="D23" t="s">
        <v>156</v>
      </c>
    </row>
    <row r="24" spans="1:4">
      <c r="A24">
        <v>23</v>
      </c>
      <c r="B24">
        <f t="shared" si="0"/>
        <v>23</v>
      </c>
      <c r="C24" t="s">
        <v>146</v>
      </c>
      <c r="D24" t="s">
        <v>156</v>
      </c>
    </row>
    <row r="25" spans="1:4">
      <c r="A25">
        <v>24</v>
      </c>
      <c r="B25">
        <f t="shared" si="0"/>
        <v>24</v>
      </c>
      <c r="C25" t="s">
        <v>147</v>
      </c>
      <c r="D25" t="s">
        <v>156</v>
      </c>
    </row>
    <row r="26" spans="1:4">
      <c r="A26">
        <v>25</v>
      </c>
      <c r="B26">
        <f t="shared" si="0"/>
        <v>25</v>
      </c>
      <c r="C26" t="s">
        <v>148</v>
      </c>
      <c r="D26" t="s">
        <v>156</v>
      </c>
    </row>
    <row r="27" spans="1:4">
      <c r="A27">
        <v>26</v>
      </c>
      <c r="B27">
        <f t="shared" si="0"/>
        <v>26</v>
      </c>
      <c r="C27" t="s">
        <v>149</v>
      </c>
      <c r="D27" t="s">
        <v>156</v>
      </c>
    </row>
    <row r="28" spans="1:4">
      <c r="A28">
        <v>27</v>
      </c>
      <c r="B28">
        <f t="shared" si="0"/>
        <v>27</v>
      </c>
      <c r="C28" t="s">
        <v>150</v>
      </c>
      <c r="D28" t="s">
        <v>156</v>
      </c>
    </row>
    <row r="29" spans="1:4">
      <c r="A29">
        <v>28</v>
      </c>
      <c r="B29">
        <f t="shared" si="0"/>
        <v>28</v>
      </c>
      <c r="C29" t="s">
        <v>151</v>
      </c>
      <c r="D29" t="s">
        <v>156</v>
      </c>
    </row>
    <row r="30" spans="1:4">
      <c r="A30">
        <v>29</v>
      </c>
      <c r="B30">
        <f t="shared" si="0"/>
        <v>29</v>
      </c>
      <c r="C30" t="s">
        <v>152</v>
      </c>
      <c r="D30" t="s">
        <v>156</v>
      </c>
    </row>
    <row r="31" spans="1:4">
      <c r="A31">
        <v>30</v>
      </c>
      <c r="B31">
        <f t="shared" si="0"/>
        <v>30</v>
      </c>
      <c r="C31" t="s">
        <v>153</v>
      </c>
      <c r="D31" t="s">
        <v>156</v>
      </c>
    </row>
    <row r="32" spans="1:4">
      <c r="A32">
        <v>31</v>
      </c>
      <c r="B32">
        <f t="shared" si="0"/>
        <v>31</v>
      </c>
      <c r="C32" t="s">
        <v>154</v>
      </c>
      <c r="D32" t="s">
        <v>156</v>
      </c>
    </row>
    <row r="33" spans="1:4">
      <c r="A33">
        <v>32</v>
      </c>
      <c r="B33">
        <f t="shared" si="0"/>
        <v>32</v>
      </c>
      <c r="C33" t="s">
        <v>155</v>
      </c>
      <c r="D33" t="s">
        <v>156</v>
      </c>
    </row>
    <row r="34" spans="1:4">
      <c r="A34">
        <v>1</v>
      </c>
      <c r="B34">
        <f t="shared" si="0"/>
        <v>33</v>
      </c>
      <c r="C34" t="s">
        <v>157</v>
      </c>
      <c r="D34" t="s">
        <v>163</v>
      </c>
    </row>
    <row r="35" spans="1:4">
      <c r="A35">
        <v>2</v>
      </c>
      <c r="B35">
        <f t="shared" si="0"/>
        <v>34</v>
      </c>
      <c r="C35" t="s">
        <v>158</v>
      </c>
      <c r="D35" t="s">
        <v>163</v>
      </c>
    </row>
    <row r="36" spans="1:4">
      <c r="A36">
        <v>3</v>
      </c>
      <c r="B36">
        <f t="shared" si="0"/>
        <v>35</v>
      </c>
      <c r="C36" t="s">
        <v>159</v>
      </c>
      <c r="D36" t="s">
        <v>163</v>
      </c>
    </row>
    <row r="37" spans="1:4">
      <c r="A37">
        <v>4</v>
      </c>
      <c r="B37">
        <f t="shared" si="0"/>
        <v>36</v>
      </c>
      <c r="C37" t="s">
        <v>160</v>
      </c>
      <c r="D37" t="s">
        <v>163</v>
      </c>
    </row>
    <row r="38" spans="1:4">
      <c r="A38">
        <v>5</v>
      </c>
      <c r="B38">
        <f t="shared" si="0"/>
        <v>37</v>
      </c>
      <c r="C38" t="s">
        <v>161</v>
      </c>
      <c r="D38" t="s">
        <v>163</v>
      </c>
    </row>
    <row r="39" spans="1:4">
      <c r="A39">
        <v>6</v>
      </c>
      <c r="B39">
        <f t="shared" si="0"/>
        <v>38</v>
      </c>
      <c r="C39" t="s">
        <v>162</v>
      </c>
      <c r="D39" t="s">
        <v>163</v>
      </c>
    </row>
    <row r="40" spans="1:4">
      <c r="A40">
        <v>8</v>
      </c>
      <c r="B40">
        <f t="shared" si="0"/>
        <v>39</v>
      </c>
      <c r="C40" t="s">
        <v>164</v>
      </c>
      <c r="D40" t="s">
        <v>163</v>
      </c>
    </row>
    <row r="41" spans="1:4">
      <c r="A41">
        <v>10</v>
      </c>
      <c r="B41">
        <f t="shared" si="0"/>
        <v>40</v>
      </c>
      <c r="C41" t="s">
        <v>165</v>
      </c>
      <c r="D41" t="s">
        <v>163</v>
      </c>
    </row>
    <row r="42" spans="1:4">
      <c r="A42">
        <v>11</v>
      </c>
      <c r="B42">
        <f t="shared" si="0"/>
        <v>41</v>
      </c>
      <c r="C42" t="s">
        <v>166</v>
      </c>
      <c r="D42" t="s">
        <v>163</v>
      </c>
    </row>
    <row r="43" spans="1:4">
      <c r="A43">
        <v>12</v>
      </c>
      <c r="B43">
        <f t="shared" si="0"/>
        <v>42</v>
      </c>
      <c r="C43" t="s">
        <v>167</v>
      </c>
      <c r="D43" t="s">
        <v>163</v>
      </c>
    </row>
    <row r="44" spans="1:4">
      <c r="A44">
        <v>13</v>
      </c>
      <c r="B44">
        <f t="shared" si="0"/>
        <v>43</v>
      </c>
      <c r="C44" t="s">
        <v>168</v>
      </c>
      <c r="D44" t="s">
        <v>163</v>
      </c>
    </row>
    <row r="45" spans="1:4">
      <c r="A45">
        <v>14</v>
      </c>
      <c r="B45">
        <f t="shared" si="0"/>
        <v>44</v>
      </c>
      <c r="C45" t="s">
        <v>169</v>
      </c>
      <c r="D45" t="s">
        <v>163</v>
      </c>
    </row>
    <row r="46" spans="1:4">
      <c r="A46">
        <v>15</v>
      </c>
      <c r="B46">
        <f t="shared" si="0"/>
        <v>45</v>
      </c>
      <c r="C46" t="s">
        <v>170</v>
      </c>
      <c r="D46" t="s">
        <v>163</v>
      </c>
    </row>
    <row r="47" spans="1:4">
      <c r="A47">
        <v>16</v>
      </c>
      <c r="B47">
        <f t="shared" si="0"/>
        <v>46</v>
      </c>
      <c r="C47" t="s">
        <v>171</v>
      </c>
      <c r="D47" t="s">
        <v>163</v>
      </c>
    </row>
    <row r="48" spans="1:4">
      <c r="A48">
        <v>17</v>
      </c>
      <c r="B48">
        <f t="shared" si="0"/>
        <v>47</v>
      </c>
      <c r="C48" t="s">
        <v>172</v>
      </c>
      <c r="D48" t="s">
        <v>163</v>
      </c>
    </row>
    <row r="49" spans="1:4">
      <c r="A49">
        <v>18</v>
      </c>
      <c r="B49">
        <f t="shared" si="0"/>
        <v>48</v>
      </c>
      <c r="C49" t="s">
        <v>173</v>
      </c>
      <c r="D49" t="s">
        <v>163</v>
      </c>
    </row>
    <row r="50" spans="1:4">
      <c r="A50">
        <v>19</v>
      </c>
      <c r="B50">
        <f t="shared" si="0"/>
        <v>49</v>
      </c>
      <c r="C50" t="s">
        <v>174</v>
      </c>
      <c r="D50" t="s">
        <v>163</v>
      </c>
    </row>
    <row r="51" spans="1:4">
      <c r="A51">
        <v>20</v>
      </c>
      <c r="B51">
        <f t="shared" si="0"/>
        <v>50</v>
      </c>
      <c r="C51" t="s">
        <v>175</v>
      </c>
      <c r="D51" t="s">
        <v>163</v>
      </c>
    </row>
    <row r="52" spans="1:4">
      <c r="A52">
        <v>21</v>
      </c>
      <c r="B52">
        <f t="shared" si="0"/>
        <v>51</v>
      </c>
      <c r="C52" t="s">
        <v>51</v>
      </c>
      <c r="D52" t="s">
        <v>163</v>
      </c>
    </row>
    <row r="53" spans="1:4">
      <c r="A53">
        <v>22</v>
      </c>
      <c r="B53">
        <f t="shared" si="0"/>
        <v>52</v>
      </c>
      <c r="C53" t="s">
        <v>176</v>
      </c>
      <c r="D53" t="s">
        <v>163</v>
      </c>
    </row>
    <row r="54" spans="1:4">
      <c r="A54">
        <v>23</v>
      </c>
      <c r="B54">
        <f t="shared" si="0"/>
        <v>53</v>
      </c>
      <c r="C54" t="s">
        <v>177</v>
      </c>
      <c r="D54" t="s">
        <v>163</v>
      </c>
    </row>
    <row r="55" spans="1:4">
      <c r="A55">
        <v>24</v>
      </c>
      <c r="B55">
        <f t="shared" si="0"/>
        <v>54</v>
      </c>
      <c r="C55" t="s">
        <v>178</v>
      </c>
      <c r="D55" t="s">
        <v>163</v>
      </c>
    </row>
    <row r="56" spans="1:4">
      <c r="A56">
        <v>25</v>
      </c>
      <c r="B56">
        <f t="shared" si="0"/>
        <v>55</v>
      </c>
      <c r="C56" t="s">
        <v>179</v>
      </c>
      <c r="D56" t="s">
        <v>163</v>
      </c>
    </row>
    <row r="57" spans="1:4">
      <c r="A57">
        <v>26</v>
      </c>
      <c r="B57">
        <f t="shared" si="0"/>
        <v>56</v>
      </c>
      <c r="C57" t="s">
        <v>180</v>
      </c>
      <c r="D57" t="s">
        <v>163</v>
      </c>
    </row>
    <row r="58" spans="1:4">
      <c r="A58">
        <v>27</v>
      </c>
      <c r="B58">
        <f t="shared" si="0"/>
        <v>57</v>
      </c>
      <c r="C58" t="s">
        <v>181</v>
      </c>
      <c r="D58" t="s">
        <v>163</v>
      </c>
    </row>
    <row r="59" spans="1:4">
      <c r="A59">
        <v>28</v>
      </c>
      <c r="B59">
        <f t="shared" si="0"/>
        <v>58</v>
      </c>
      <c r="C59" t="s">
        <v>182</v>
      </c>
      <c r="D59" t="s">
        <v>163</v>
      </c>
    </row>
    <row r="60" spans="1:4">
      <c r="A60">
        <v>29</v>
      </c>
      <c r="B60">
        <f t="shared" si="0"/>
        <v>59</v>
      </c>
      <c r="C60" t="s">
        <v>183</v>
      </c>
      <c r="D60" t="s">
        <v>163</v>
      </c>
    </row>
    <row r="61" spans="1:4">
      <c r="A61">
        <v>30</v>
      </c>
      <c r="B61">
        <f t="shared" si="0"/>
        <v>60</v>
      </c>
      <c r="C61" t="s">
        <v>184</v>
      </c>
      <c r="D61" t="s">
        <v>163</v>
      </c>
    </row>
    <row r="62" spans="1:4">
      <c r="A62">
        <v>31</v>
      </c>
      <c r="B62">
        <f t="shared" si="0"/>
        <v>61</v>
      </c>
      <c r="C62" t="s">
        <v>185</v>
      </c>
      <c r="D62" t="s">
        <v>163</v>
      </c>
    </row>
    <row r="63" spans="1:4">
      <c r="A63">
        <v>32</v>
      </c>
      <c r="B63">
        <f t="shared" si="0"/>
        <v>62</v>
      </c>
      <c r="C63" t="s">
        <v>186</v>
      </c>
      <c r="D63" t="s">
        <v>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3C7C-AC9A-45E6-81A0-8DC0DB61C614}">
  <dimension ref="A1:K257"/>
  <sheetViews>
    <sheetView workbookViewId="0">
      <selection activeCell="I253" sqref="I253"/>
    </sheetView>
  </sheetViews>
  <sheetFormatPr defaultRowHeight="15"/>
  <cols>
    <col min="1" max="1" width="10.140625" customWidth="1"/>
    <col min="2" max="2" width="15" customWidth="1"/>
    <col min="3" max="3" width="14.5703125" customWidth="1"/>
    <col min="4" max="4" width="13.28515625" customWidth="1"/>
    <col min="5" max="5" width="12.85546875" customWidth="1"/>
    <col min="7" max="7" width="19.85546875" customWidth="1"/>
    <col min="8" max="8" width="20.28515625" customWidth="1"/>
    <col min="9" max="9" width="19.42578125" customWidth="1"/>
    <col min="10" max="10" width="19.85546875" customWidth="1"/>
    <col min="11" max="11" width="10.5703125" bestFit="1" customWidth="1"/>
  </cols>
  <sheetData>
    <row r="1" spans="1:11">
      <c r="A1" t="s">
        <v>188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14</v>
      </c>
      <c r="I1" t="s">
        <v>13</v>
      </c>
      <c r="J1" t="s">
        <v>15</v>
      </c>
    </row>
    <row r="2" spans="1:11">
      <c r="A2">
        <v>1</v>
      </c>
      <c r="B2">
        <v>26</v>
      </c>
      <c r="C2">
        <v>2</v>
      </c>
      <c r="D2">
        <v>18</v>
      </c>
      <c r="E2">
        <v>12</v>
      </c>
      <c r="F2">
        <v>1</v>
      </c>
      <c r="G2">
        <v>119</v>
      </c>
      <c r="H2">
        <v>113</v>
      </c>
      <c r="I2">
        <v>225</v>
      </c>
      <c r="J2">
        <v>74</v>
      </c>
      <c r="K2" s="2"/>
    </row>
    <row r="3" spans="1:11">
      <c r="A3">
        <v>2</v>
      </c>
      <c r="B3">
        <v>5</v>
      </c>
      <c r="C3">
        <v>9</v>
      </c>
      <c r="D3">
        <v>16</v>
      </c>
      <c r="E3">
        <v>8</v>
      </c>
      <c r="F3">
        <v>1</v>
      </c>
      <c r="G3">
        <v>146</v>
      </c>
      <c r="H3">
        <v>147</v>
      </c>
      <c r="I3">
        <v>138</v>
      </c>
      <c r="J3">
        <v>94</v>
      </c>
      <c r="K3" s="2"/>
    </row>
    <row r="4" spans="1:11">
      <c r="A4">
        <v>3</v>
      </c>
      <c r="B4">
        <v>8</v>
      </c>
      <c r="C4">
        <v>27</v>
      </c>
      <c r="D4">
        <v>21</v>
      </c>
      <c r="E4">
        <v>21</v>
      </c>
      <c r="F4">
        <v>1</v>
      </c>
      <c r="G4">
        <v>150</v>
      </c>
      <c r="H4">
        <v>177</v>
      </c>
      <c r="I4">
        <v>313</v>
      </c>
      <c r="J4">
        <v>159</v>
      </c>
      <c r="K4" s="2"/>
    </row>
    <row r="5" spans="1:11">
      <c r="A5">
        <v>4</v>
      </c>
      <c r="B5">
        <v>14</v>
      </c>
      <c r="C5">
        <v>7</v>
      </c>
      <c r="D5">
        <v>23</v>
      </c>
      <c r="E5">
        <v>34</v>
      </c>
      <c r="F5">
        <v>1</v>
      </c>
      <c r="G5">
        <v>305</v>
      </c>
      <c r="H5">
        <v>75</v>
      </c>
      <c r="I5">
        <v>229</v>
      </c>
      <c r="J5">
        <v>101</v>
      </c>
      <c r="K5" s="2"/>
    </row>
    <row r="6" spans="1:11">
      <c r="A6">
        <v>5</v>
      </c>
      <c r="B6">
        <v>1</v>
      </c>
      <c r="C6">
        <v>32</v>
      </c>
      <c r="D6">
        <v>6</v>
      </c>
      <c r="E6">
        <v>24</v>
      </c>
      <c r="F6">
        <v>1</v>
      </c>
      <c r="G6">
        <v>145</v>
      </c>
      <c r="H6">
        <v>68</v>
      </c>
      <c r="I6">
        <v>247</v>
      </c>
      <c r="J6">
        <v>182</v>
      </c>
      <c r="K6" s="2"/>
    </row>
    <row r="7" spans="1:11">
      <c r="A7">
        <v>6</v>
      </c>
      <c r="B7">
        <v>10</v>
      </c>
      <c r="C7">
        <v>29</v>
      </c>
      <c r="D7">
        <v>27</v>
      </c>
      <c r="E7">
        <v>24</v>
      </c>
      <c r="F7">
        <v>1</v>
      </c>
      <c r="G7">
        <v>324</v>
      </c>
      <c r="H7">
        <v>146</v>
      </c>
      <c r="I7">
        <v>242</v>
      </c>
      <c r="J7">
        <v>64</v>
      </c>
    </row>
    <row r="8" spans="1:11">
      <c r="A8">
        <v>7</v>
      </c>
      <c r="B8">
        <v>22</v>
      </c>
      <c r="C8">
        <v>30</v>
      </c>
      <c r="D8">
        <v>40</v>
      </c>
      <c r="E8">
        <v>48</v>
      </c>
      <c r="F8">
        <v>1</v>
      </c>
      <c r="G8">
        <v>432</v>
      </c>
      <c r="H8">
        <v>43</v>
      </c>
      <c r="I8">
        <v>417</v>
      </c>
      <c r="J8">
        <v>112</v>
      </c>
    </row>
    <row r="9" spans="1:11">
      <c r="A9">
        <v>8</v>
      </c>
      <c r="B9">
        <v>20</v>
      </c>
      <c r="C9">
        <v>28</v>
      </c>
      <c r="D9">
        <v>24</v>
      </c>
      <c r="E9">
        <v>16</v>
      </c>
      <c r="F9">
        <v>1</v>
      </c>
      <c r="G9">
        <v>244</v>
      </c>
      <c r="H9">
        <v>116</v>
      </c>
      <c r="I9">
        <v>261</v>
      </c>
      <c r="J9">
        <v>90</v>
      </c>
    </row>
    <row r="10" spans="1:11">
      <c r="A10">
        <v>9</v>
      </c>
      <c r="B10">
        <v>19</v>
      </c>
      <c r="C10">
        <v>31</v>
      </c>
      <c r="D10">
        <v>27</v>
      </c>
      <c r="E10">
        <v>20</v>
      </c>
      <c r="F10">
        <v>1</v>
      </c>
      <c r="G10">
        <v>230</v>
      </c>
      <c r="H10">
        <v>120</v>
      </c>
      <c r="I10">
        <v>220</v>
      </c>
      <c r="J10">
        <v>116</v>
      </c>
    </row>
    <row r="11" spans="1:11">
      <c r="A11">
        <v>10</v>
      </c>
      <c r="B11">
        <v>23</v>
      </c>
      <c r="C11">
        <v>15</v>
      </c>
      <c r="D11">
        <v>15</v>
      </c>
      <c r="E11">
        <v>20</v>
      </c>
      <c r="F11">
        <v>1</v>
      </c>
      <c r="G11">
        <v>224</v>
      </c>
      <c r="H11">
        <v>114</v>
      </c>
      <c r="I11">
        <v>176</v>
      </c>
      <c r="J11">
        <v>137</v>
      </c>
    </row>
    <row r="12" spans="1:11">
      <c r="A12">
        <v>11</v>
      </c>
      <c r="B12">
        <v>21</v>
      </c>
      <c r="C12">
        <v>13</v>
      </c>
      <c r="D12">
        <v>27</v>
      </c>
      <c r="E12">
        <v>20</v>
      </c>
      <c r="F12">
        <v>1</v>
      </c>
      <c r="G12">
        <v>277</v>
      </c>
      <c r="H12">
        <v>122</v>
      </c>
      <c r="I12">
        <v>176</v>
      </c>
      <c r="J12">
        <v>167</v>
      </c>
    </row>
    <row r="13" spans="1:11">
      <c r="A13">
        <v>12</v>
      </c>
      <c r="B13">
        <v>3</v>
      </c>
      <c r="C13">
        <v>4</v>
      </c>
      <c r="D13">
        <v>47</v>
      </c>
      <c r="E13">
        <v>3</v>
      </c>
      <c r="F13">
        <v>1</v>
      </c>
      <c r="G13">
        <v>260</v>
      </c>
      <c r="H13">
        <v>117</v>
      </c>
      <c r="I13">
        <v>98</v>
      </c>
      <c r="J13">
        <v>83</v>
      </c>
    </row>
    <row r="14" spans="1:11">
      <c r="A14">
        <v>13</v>
      </c>
      <c r="B14">
        <v>17</v>
      </c>
      <c r="C14">
        <v>16</v>
      </c>
      <c r="D14">
        <v>28</v>
      </c>
      <c r="E14">
        <v>38</v>
      </c>
      <c r="F14">
        <v>1</v>
      </c>
      <c r="G14">
        <v>424</v>
      </c>
      <c r="H14">
        <v>123</v>
      </c>
      <c r="I14">
        <v>256</v>
      </c>
      <c r="J14">
        <v>106</v>
      </c>
    </row>
    <row r="15" spans="1:11">
      <c r="A15">
        <v>14</v>
      </c>
      <c r="B15">
        <v>12</v>
      </c>
      <c r="C15">
        <v>6</v>
      </c>
      <c r="D15">
        <v>24</v>
      </c>
      <c r="E15">
        <v>23</v>
      </c>
      <c r="F15">
        <v>1</v>
      </c>
      <c r="G15">
        <v>341</v>
      </c>
      <c r="H15">
        <v>69</v>
      </c>
      <c r="I15">
        <v>171</v>
      </c>
      <c r="J15">
        <v>139</v>
      </c>
    </row>
    <row r="16" spans="1:11">
      <c r="A16">
        <v>15</v>
      </c>
      <c r="B16">
        <v>11</v>
      </c>
      <c r="C16">
        <v>24</v>
      </c>
      <c r="D16">
        <v>17</v>
      </c>
      <c r="E16">
        <v>48</v>
      </c>
      <c r="F16">
        <v>1</v>
      </c>
      <c r="G16">
        <v>300</v>
      </c>
      <c r="H16">
        <v>39</v>
      </c>
      <c r="I16">
        <v>198</v>
      </c>
      <c r="J16">
        <v>169</v>
      </c>
    </row>
    <row r="17" spans="1:10">
      <c r="A17">
        <v>16</v>
      </c>
      <c r="B17">
        <v>25</v>
      </c>
      <c r="C17">
        <v>18</v>
      </c>
      <c r="D17">
        <v>13</v>
      </c>
      <c r="E17">
        <v>33</v>
      </c>
      <c r="F17">
        <v>1</v>
      </c>
      <c r="G17">
        <v>303</v>
      </c>
      <c r="H17">
        <v>95</v>
      </c>
      <c r="I17">
        <v>233</v>
      </c>
      <c r="J17">
        <v>140</v>
      </c>
    </row>
    <row r="18" spans="1:10">
      <c r="A18">
        <v>17</v>
      </c>
      <c r="B18">
        <v>7</v>
      </c>
      <c r="C18">
        <v>3</v>
      </c>
      <c r="D18">
        <v>34</v>
      </c>
      <c r="E18">
        <v>23</v>
      </c>
      <c r="F18">
        <v>2</v>
      </c>
      <c r="G18">
        <v>265</v>
      </c>
      <c r="H18">
        <v>108</v>
      </c>
      <c r="I18">
        <v>376</v>
      </c>
      <c r="J18">
        <v>66</v>
      </c>
    </row>
    <row r="19" spans="1:10">
      <c r="A19">
        <v>18</v>
      </c>
      <c r="B19">
        <v>12</v>
      </c>
      <c r="C19">
        <v>20</v>
      </c>
      <c r="D19">
        <v>29</v>
      </c>
      <c r="E19">
        <v>29</v>
      </c>
      <c r="F19">
        <v>2</v>
      </c>
      <c r="G19">
        <v>281</v>
      </c>
      <c r="H19">
        <v>98</v>
      </c>
      <c r="I19">
        <v>425</v>
      </c>
      <c r="J19">
        <v>68</v>
      </c>
    </row>
    <row r="20" spans="1:10">
      <c r="A20">
        <v>19</v>
      </c>
      <c r="B20">
        <v>30</v>
      </c>
      <c r="C20">
        <v>26</v>
      </c>
      <c r="D20">
        <v>27</v>
      </c>
      <c r="E20">
        <v>21</v>
      </c>
      <c r="F20">
        <v>2</v>
      </c>
      <c r="G20">
        <v>402</v>
      </c>
      <c r="H20">
        <v>43</v>
      </c>
      <c r="I20">
        <v>334</v>
      </c>
      <c r="J20">
        <v>91</v>
      </c>
    </row>
    <row r="21" spans="1:10">
      <c r="A21">
        <v>20</v>
      </c>
      <c r="B21">
        <v>2</v>
      </c>
      <c r="C21">
        <v>5</v>
      </c>
      <c r="D21">
        <v>31</v>
      </c>
      <c r="E21">
        <v>24</v>
      </c>
      <c r="F21">
        <v>2</v>
      </c>
      <c r="G21">
        <v>272</v>
      </c>
      <c r="H21">
        <v>170</v>
      </c>
      <c r="I21">
        <v>335</v>
      </c>
      <c r="J21">
        <v>121</v>
      </c>
    </row>
    <row r="22" spans="1:10">
      <c r="A22">
        <v>21</v>
      </c>
      <c r="B22">
        <v>27</v>
      </c>
      <c r="C22">
        <v>16</v>
      </c>
      <c r="D22">
        <v>37</v>
      </c>
      <c r="E22">
        <v>42</v>
      </c>
      <c r="F22">
        <v>2</v>
      </c>
      <c r="G22">
        <v>452</v>
      </c>
      <c r="H22">
        <v>33</v>
      </c>
      <c r="I22">
        <v>326</v>
      </c>
      <c r="J22">
        <v>127</v>
      </c>
    </row>
    <row r="23" spans="1:10">
      <c r="A23">
        <v>22</v>
      </c>
      <c r="B23">
        <v>24</v>
      </c>
      <c r="C23">
        <v>19</v>
      </c>
      <c r="D23">
        <v>12</v>
      </c>
      <c r="E23">
        <v>20</v>
      </c>
      <c r="F23">
        <v>2</v>
      </c>
      <c r="G23">
        <v>334</v>
      </c>
      <c r="H23">
        <v>42</v>
      </c>
      <c r="I23">
        <v>168</v>
      </c>
      <c r="J23">
        <v>135</v>
      </c>
    </row>
    <row r="24" spans="1:10">
      <c r="A24">
        <v>23</v>
      </c>
      <c r="B24">
        <v>22</v>
      </c>
      <c r="C24">
        <v>8</v>
      </c>
      <c r="D24">
        <v>21</v>
      </c>
      <c r="E24">
        <v>18</v>
      </c>
      <c r="F24">
        <v>2</v>
      </c>
      <c r="G24">
        <v>243</v>
      </c>
      <c r="H24">
        <v>62</v>
      </c>
      <c r="I24">
        <v>246</v>
      </c>
      <c r="J24">
        <v>93</v>
      </c>
    </row>
    <row r="25" spans="1:10">
      <c r="A25">
        <v>24</v>
      </c>
      <c r="B25">
        <v>31</v>
      </c>
      <c r="C25">
        <v>13</v>
      </c>
      <c r="D25">
        <v>20</v>
      </c>
      <c r="E25">
        <v>17</v>
      </c>
      <c r="F25">
        <v>2</v>
      </c>
      <c r="G25">
        <v>191</v>
      </c>
      <c r="H25">
        <v>100</v>
      </c>
      <c r="I25">
        <v>310</v>
      </c>
      <c r="J25">
        <v>148</v>
      </c>
    </row>
    <row r="26" spans="1:10">
      <c r="A26">
        <v>25</v>
      </c>
      <c r="B26">
        <v>32</v>
      </c>
      <c r="C26">
        <v>14</v>
      </c>
      <c r="D26">
        <v>9</v>
      </c>
      <c r="E26">
        <v>21</v>
      </c>
      <c r="F26">
        <v>2</v>
      </c>
      <c r="G26">
        <v>292</v>
      </c>
      <c r="H26">
        <v>65</v>
      </c>
      <c r="I26">
        <v>179</v>
      </c>
      <c r="J26">
        <v>104</v>
      </c>
    </row>
    <row r="27" spans="1:10">
      <c r="A27">
        <v>26</v>
      </c>
      <c r="B27">
        <v>4</v>
      </c>
      <c r="C27">
        <v>17</v>
      </c>
      <c r="D27">
        <v>20</v>
      </c>
      <c r="E27">
        <v>31</v>
      </c>
      <c r="F27">
        <v>2</v>
      </c>
      <c r="G27">
        <v>245</v>
      </c>
      <c r="H27">
        <v>84</v>
      </c>
      <c r="I27">
        <v>256</v>
      </c>
      <c r="J27">
        <v>109</v>
      </c>
    </row>
    <row r="28" spans="1:10">
      <c r="A28">
        <v>27</v>
      </c>
      <c r="B28">
        <v>28</v>
      </c>
      <c r="C28">
        <v>11</v>
      </c>
      <c r="D28">
        <v>30</v>
      </c>
      <c r="E28">
        <v>27</v>
      </c>
      <c r="F28">
        <v>2</v>
      </c>
      <c r="G28">
        <v>206</v>
      </c>
      <c r="H28">
        <v>190</v>
      </c>
      <c r="I28">
        <v>347</v>
      </c>
      <c r="J28">
        <v>98</v>
      </c>
    </row>
    <row r="29" spans="1:10">
      <c r="A29">
        <v>28</v>
      </c>
      <c r="B29">
        <v>18</v>
      </c>
      <c r="C29">
        <v>1</v>
      </c>
      <c r="D29">
        <v>34</v>
      </c>
      <c r="E29">
        <v>0</v>
      </c>
      <c r="F29">
        <v>2</v>
      </c>
      <c r="G29">
        <v>354</v>
      </c>
      <c r="H29">
        <v>90</v>
      </c>
      <c r="I29">
        <v>90</v>
      </c>
      <c r="J29">
        <v>54</v>
      </c>
    </row>
    <row r="30" spans="1:10">
      <c r="A30">
        <v>29</v>
      </c>
      <c r="B30">
        <v>15</v>
      </c>
      <c r="C30">
        <v>21</v>
      </c>
      <c r="D30">
        <v>31</v>
      </c>
      <c r="E30">
        <v>20</v>
      </c>
      <c r="F30">
        <v>2</v>
      </c>
      <c r="G30">
        <v>376</v>
      </c>
      <c r="H30">
        <v>104</v>
      </c>
      <c r="I30">
        <v>234</v>
      </c>
      <c r="J30">
        <v>82</v>
      </c>
    </row>
    <row r="31" spans="1:10">
      <c r="A31">
        <v>30</v>
      </c>
      <c r="B31">
        <v>10</v>
      </c>
      <c r="C31">
        <v>25</v>
      </c>
      <c r="D31">
        <v>20</v>
      </c>
      <c r="E31">
        <v>19</v>
      </c>
      <c r="F31">
        <v>2</v>
      </c>
      <c r="G31">
        <v>222</v>
      </c>
      <c r="H31">
        <v>168</v>
      </c>
      <c r="I31">
        <v>288</v>
      </c>
      <c r="J31">
        <v>92</v>
      </c>
    </row>
    <row r="32" spans="1:10">
      <c r="A32">
        <v>31</v>
      </c>
      <c r="B32">
        <v>9</v>
      </c>
      <c r="C32">
        <v>23</v>
      </c>
      <c r="D32">
        <v>20</v>
      </c>
      <c r="E32">
        <v>13</v>
      </c>
      <c r="F32">
        <v>2</v>
      </c>
      <c r="G32">
        <v>160</v>
      </c>
      <c r="H32">
        <v>138</v>
      </c>
      <c r="I32">
        <v>279</v>
      </c>
      <c r="J32">
        <v>35</v>
      </c>
    </row>
    <row r="33" spans="1:10">
      <c r="A33">
        <v>32</v>
      </c>
      <c r="B33">
        <v>6</v>
      </c>
      <c r="C33">
        <v>29</v>
      </c>
      <c r="D33">
        <v>24</v>
      </c>
      <c r="E33">
        <v>17</v>
      </c>
      <c r="F33">
        <v>2</v>
      </c>
      <c r="G33">
        <v>200</v>
      </c>
      <c r="H33">
        <v>86</v>
      </c>
      <c r="I33">
        <v>226</v>
      </c>
      <c r="J33">
        <v>74</v>
      </c>
    </row>
    <row r="34" spans="1:10">
      <c r="A34">
        <v>33</v>
      </c>
      <c r="B34">
        <v>8</v>
      </c>
      <c r="C34">
        <v>24</v>
      </c>
      <c r="D34">
        <v>21</v>
      </c>
      <c r="E34">
        <v>17</v>
      </c>
      <c r="F34">
        <v>3</v>
      </c>
      <c r="G34">
        <v>220</v>
      </c>
      <c r="H34">
        <v>133</v>
      </c>
      <c r="I34">
        <v>169</v>
      </c>
      <c r="J34">
        <v>107</v>
      </c>
    </row>
    <row r="35" spans="1:10">
      <c r="A35">
        <v>34</v>
      </c>
      <c r="B35">
        <v>13</v>
      </c>
      <c r="C35">
        <v>23</v>
      </c>
      <c r="D35">
        <v>22</v>
      </c>
      <c r="E35">
        <v>27</v>
      </c>
      <c r="F35">
        <v>3</v>
      </c>
      <c r="G35">
        <v>385</v>
      </c>
      <c r="H35">
        <v>59</v>
      </c>
      <c r="I35">
        <v>297</v>
      </c>
      <c r="J35">
        <v>114</v>
      </c>
    </row>
    <row r="36" spans="1:10">
      <c r="A36">
        <v>35</v>
      </c>
      <c r="B36">
        <v>3</v>
      </c>
      <c r="C36">
        <v>10</v>
      </c>
      <c r="D36">
        <v>27</v>
      </c>
      <c r="E36">
        <v>14</v>
      </c>
      <c r="F36">
        <v>3</v>
      </c>
      <c r="G36">
        <v>277</v>
      </c>
      <c r="H36">
        <v>77</v>
      </c>
      <c r="I36">
        <v>192</v>
      </c>
      <c r="J36">
        <v>120</v>
      </c>
    </row>
    <row r="37" spans="1:10">
      <c r="A37">
        <v>36</v>
      </c>
      <c r="B37">
        <v>26</v>
      </c>
      <c r="C37">
        <v>14</v>
      </c>
      <c r="D37">
        <v>20</v>
      </c>
      <c r="E37">
        <v>16</v>
      </c>
      <c r="F37">
        <v>3</v>
      </c>
      <c r="G37">
        <v>255</v>
      </c>
      <c r="H37">
        <v>152</v>
      </c>
      <c r="I37">
        <v>164</v>
      </c>
      <c r="J37">
        <v>68</v>
      </c>
    </row>
    <row r="38" spans="1:10">
      <c r="A38">
        <v>37</v>
      </c>
      <c r="B38">
        <v>20</v>
      </c>
      <c r="C38">
        <v>4</v>
      </c>
      <c r="D38">
        <v>6</v>
      </c>
      <c r="E38">
        <v>27</v>
      </c>
      <c r="F38">
        <v>3</v>
      </c>
      <c r="G38">
        <v>269</v>
      </c>
      <c r="H38">
        <v>14</v>
      </c>
      <c r="I38">
        <v>196</v>
      </c>
      <c r="J38">
        <v>128</v>
      </c>
    </row>
    <row r="39" spans="1:10">
      <c r="A39">
        <v>38</v>
      </c>
      <c r="B39">
        <v>32</v>
      </c>
      <c r="C39">
        <v>12</v>
      </c>
      <c r="D39">
        <v>31</v>
      </c>
      <c r="E39">
        <v>17</v>
      </c>
      <c r="F39">
        <v>3</v>
      </c>
      <c r="G39">
        <v>220</v>
      </c>
      <c r="H39">
        <v>166</v>
      </c>
      <c r="I39">
        <v>265</v>
      </c>
      <c r="J39">
        <v>100</v>
      </c>
    </row>
    <row r="40" spans="1:10">
      <c r="A40">
        <v>39</v>
      </c>
      <c r="B40">
        <v>5</v>
      </c>
      <c r="C40">
        <v>7</v>
      </c>
      <c r="D40">
        <v>31</v>
      </c>
      <c r="E40">
        <v>21</v>
      </c>
      <c r="F40">
        <v>3</v>
      </c>
      <c r="G40">
        <v>150</v>
      </c>
      <c r="H40">
        <v>230</v>
      </c>
      <c r="I40">
        <v>352</v>
      </c>
      <c r="J40">
        <v>66</v>
      </c>
    </row>
    <row r="41" spans="1:10">
      <c r="A41">
        <v>40</v>
      </c>
      <c r="B41">
        <v>2</v>
      </c>
      <c r="C41">
        <v>22</v>
      </c>
      <c r="D41">
        <v>37</v>
      </c>
      <c r="E41">
        <v>43</v>
      </c>
      <c r="F41">
        <v>3</v>
      </c>
      <c r="G41">
        <v>374</v>
      </c>
      <c r="H41">
        <v>48</v>
      </c>
      <c r="I41">
        <v>396</v>
      </c>
      <c r="J41">
        <v>143</v>
      </c>
    </row>
    <row r="42" spans="1:10">
      <c r="A42">
        <v>41</v>
      </c>
      <c r="B42">
        <v>16</v>
      </c>
      <c r="C42">
        <v>28</v>
      </c>
      <c r="D42">
        <v>38</v>
      </c>
      <c r="E42">
        <v>27</v>
      </c>
      <c r="F42">
        <v>3</v>
      </c>
      <c r="G42">
        <v>314</v>
      </c>
      <c r="H42">
        <v>77</v>
      </c>
      <c r="I42">
        <v>251</v>
      </c>
      <c r="J42">
        <v>178</v>
      </c>
    </row>
    <row r="43" spans="1:10">
      <c r="A43">
        <v>42</v>
      </c>
      <c r="B43">
        <v>19</v>
      </c>
      <c r="C43">
        <v>25</v>
      </c>
      <c r="D43">
        <v>28</v>
      </c>
      <c r="E43">
        <v>20</v>
      </c>
      <c r="F43">
        <v>3</v>
      </c>
      <c r="G43">
        <v>341</v>
      </c>
      <c r="H43">
        <v>41</v>
      </c>
      <c r="I43">
        <v>345</v>
      </c>
      <c r="J43">
        <v>109</v>
      </c>
    </row>
    <row r="44" spans="1:10">
      <c r="A44">
        <v>43</v>
      </c>
      <c r="B44">
        <v>15</v>
      </c>
      <c r="C44">
        <v>31</v>
      </c>
      <c r="D44">
        <v>6</v>
      </c>
      <c r="E44">
        <v>9</v>
      </c>
      <c r="F44">
        <v>3</v>
      </c>
      <c r="G44">
        <v>155</v>
      </c>
      <c r="H44">
        <v>87</v>
      </c>
      <c r="I44">
        <v>108</v>
      </c>
      <c r="J44">
        <v>150</v>
      </c>
    </row>
    <row r="45" spans="1:10">
      <c r="A45">
        <v>44</v>
      </c>
      <c r="B45">
        <v>18</v>
      </c>
      <c r="C45">
        <v>17</v>
      </c>
      <c r="D45">
        <v>35</v>
      </c>
      <c r="E45">
        <v>23</v>
      </c>
      <c r="F45">
        <v>3</v>
      </c>
      <c r="G45">
        <v>354</v>
      </c>
      <c r="H45">
        <v>171</v>
      </c>
      <c r="I45">
        <v>226</v>
      </c>
      <c r="J45">
        <v>141</v>
      </c>
    </row>
    <row r="46" spans="1:10">
      <c r="A46">
        <v>45</v>
      </c>
      <c r="B46">
        <v>29</v>
      </c>
      <c r="C46">
        <v>9</v>
      </c>
      <c r="D46">
        <v>34</v>
      </c>
      <c r="E46">
        <v>13</v>
      </c>
      <c r="F46">
        <v>3</v>
      </c>
      <c r="G46">
        <v>192</v>
      </c>
      <c r="H46">
        <v>116</v>
      </c>
      <c r="I46">
        <v>168</v>
      </c>
      <c r="J46">
        <v>166</v>
      </c>
    </row>
    <row r="47" spans="1:10">
      <c r="A47">
        <v>46</v>
      </c>
      <c r="B47">
        <v>1</v>
      </c>
      <c r="C47">
        <v>6</v>
      </c>
      <c r="D47">
        <v>14</v>
      </c>
      <c r="E47">
        <v>16</v>
      </c>
      <c r="F47">
        <v>3</v>
      </c>
      <c r="G47">
        <v>193</v>
      </c>
      <c r="H47">
        <v>53</v>
      </c>
      <c r="I47">
        <v>220</v>
      </c>
      <c r="J47">
        <v>122</v>
      </c>
    </row>
    <row r="48" spans="1:10">
      <c r="A48">
        <v>47</v>
      </c>
      <c r="B48">
        <v>11</v>
      </c>
      <c r="C48">
        <v>21</v>
      </c>
      <c r="D48">
        <v>26</v>
      </c>
      <c r="E48">
        <v>10</v>
      </c>
      <c r="F48">
        <v>3</v>
      </c>
      <c r="G48">
        <v>262</v>
      </c>
      <c r="H48">
        <v>159</v>
      </c>
      <c r="I48">
        <v>133</v>
      </c>
      <c r="J48">
        <v>89</v>
      </c>
    </row>
    <row r="49" spans="1:10">
      <c r="A49">
        <v>48</v>
      </c>
      <c r="B49">
        <v>30</v>
      </c>
      <c r="C49">
        <v>27</v>
      </c>
      <c r="D49">
        <v>27</v>
      </c>
      <c r="E49">
        <v>30</v>
      </c>
      <c r="F49">
        <v>3</v>
      </c>
      <c r="G49">
        <v>411</v>
      </c>
      <c r="H49">
        <v>63</v>
      </c>
      <c r="I49">
        <v>353</v>
      </c>
      <c r="J49">
        <v>78</v>
      </c>
    </row>
    <row r="50" spans="1:10">
      <c r="A50">
        <v>49</v>
      </c>
      <c r="B50">
        <v>18</v>
      </c>
      <c r="C50">
        <v>20</v>
      </c>
      <c r="D50">
        <v>38</v>
      </c>
      <c r="E50">
        <v>31</v>
      </c>
      <c r="F50">
        <v>4</v>
      </c>
      <c r="G50">
        <v>465</v>
      </c>
      <c r="H50">
        <v>100</v>
      </c>
      <c r="I50">
        <v>422</v>
      </c>
      <c r="J50">
        <v>54</v>
      </c>
    </row>
    <row r="51" spans="1:10">
      <c r="A51">
        <v>50</v>
      </c>
      <c r="B51">
        <v>21</v>
      </c>
      <c r="C51">
        <v>19</v>
      </c>
      <c r="D51">
        <v>38</v>
      </c>
      <c r="E51">
        <v>7</v>
      </c>
      <c r="F51">
        <v>4</v>
      </c>
      <c r="G51">
        <v>274</v>
      </c>
      <c r="H51">
        <v>175</v>
      </c>
      <c r="I51">
        <v>135</v>
      </c>
      <c r="J51">
        <v>56</v>
      </c>
    </row>
    <row r="52" spans="1:10">
      <c r="A52">
        <v>51</v>
      </c>
      <c r="B52">
        <v>15</v>
      </c>
      <c r="C52">
        <v>24</v>
      </c>
      <c r="D52">
        <v>31</v>
      </c>
      <c r="E52">
        <v>12</v>
      </c>
      <c r="F52">
        <v>4</v>
      </c>
      <c r="G52">
        <v>388</v>
      </c>
      <c r="H52">
        <v>126</v>
      </c>
      <c r="I52">
        <v>167</v>
      </c>
      <c r="J52">
        <v>34</v>
      </c>
    </row>
    <row r="53" spans="1:10">
      <c r="A53">
        <v>52</v>
      </c>
      <c r="B53">
        <v>14</v>
      </c>
      <c r="C53">
        <v>13</v>
      </c>
      <c r="D53">
        <v>34</v>
      </c>
      <c r="E53">
        <v>37</v>
      </c>
      <c r="F53">
        <v>4</v>
      </c>
      <c r="G53">
        <v>464</v>
      </c>
      <c r="H53">
        <v>41</v>
      </c>
      <c r="I53">
        <v>375</v>
      </c>
      <c r="J53">
        <v>119</v>
      </c>
    </row>
    <row r="54" spans="1:10">
      <c r="A54">
        <v>53</v>
      </c>
      <c r="B54">
        <v>12</v>
      </c>
      <c r="C54">
        <v>4</v>
      </c>
      <c r="D54">
        <v>22</v>
      </c>
      <c r="E54">
        <v>0</v>
      </c>
      <c r="F54">
        <v>4</v>
      </c>
      <c r="G54">
        <v>298</v>
      </c>
      <c r="H54">
        <v>141</v>
      </c>
      <c r="I54">
        <v>151</v>
      </c>
      <c r="J54">
        <v>58</v>
      </c>
    </row>
    <row r="55" spans="1:10">
      <c r="A55">
        <v>54</v>
      </c>
      <c r="B55">
        <v>9</v>
      </c>
      <c r="C55">
        <v>11</v>
      </c>
      <c r="D55">
        <v>26</v>
      </c>
      <c r="E55">
        <v>24</v>
      </c>
      <c r="F55">
        <v>4</v>
      </c>
      <c r="G55">
        <v>255</v>
      </c>
      <c r="H55">
        <v>183</v>
      </c>
      <c r="I55">
        <v>307</v>
      </c>
      <c r="J55">
        <v>96</v>
      </c>
    </row>
    <row r="56" spans="1:10">
      <c r="A56">
        <v>55</v>
      </c>
      <c r="B56">
        <v>6</v>
      </c>
      <c r="C56">
        <v>30</v>
      </c>
      <c r="D56">
        <v>48</v>
      </c>
      <c r="E56">
        <v>10</v>
      </c>
      <c r="F56">
        <v>4</v>
      </c>
      <c r="G56">
        <v>354</v>
      </c>
      <c r="H56">
        <v>139</v>
      </c>
      <c r="I56">
        <v>271</v>
      </c>
      <c r="J56">
        <v>60</v>
      </c>
    </row>
    <row r="57" spans="1:10">
      <c r="A57">
        <v>56</v>
      </c>
      <c r="B57">
        <v>31</v>
      </c>
      <c r="C57">
        <v>26</v>
      </c>
      <c r="D57">
        <v>26</v>
      </c>
      <c r="E57">
        <v>23</v>
      </c>
      <c r="F57">
        <v>4</v>
      </c>
      <c r="G57">
        <v>344</v>
      </c>
      <c r="H57">
        <v>70</v>
      </c>
      <c r="I57">
        <v>348</v>
      </c>
      <c r="J57">
        <v>117</v>
      </c>
    </row>
    <row r="58" spans="1:10">
      <c r="A58">
        <v>57</v>
      </c>
      <c r="B58">
        <v>2</v>
      </c>
      <c r="C58">
        <v>7</v>
      </c>
      <c r="D58">
        <v>36</v>
      </c>
      <c r="E58">
        <v>37</v>
      </c>
      <c r="F58">
        <v>4</v>
      </c>
      <c r="G58">
        <v>419</v>
      </c>
      <c r="H58">
        <v>92</v>
      </c>
      <c r="I58">
        <v>337</v>
      </c>
      <c r="J58">
        <v>99</v>
      </c>
    </row>
    <row r="59" spans="1:10">
      <c r="A59">
        <v>58</v>
      </c>
      <c r="B59">
        <v>25</v>
      </c>
      <c r="C59">
        <v>8</v>
      </c>
      <c r="D59">
        <v>45</v>
      </c>
      <c r="E59">
        <v>42</v>
      </c>
      <c r="F59">
        <v>4</v>
      </c>
      <c r="G59">
        <v>437</v>
      </c>
      <c r="H59">
        <v>139</v>
      </c>
      <c r="I59">
        <v>295</v>
      </c>
      <c r="J59">
        <v>208</v>
      </c>
    </row>
    <row r="60" spans="1:10">
      <c r="A60">
        <v>59</v>
      </c>
      <c r="B60">
        <v>1</v>
      </c>
      <c r="C60">
        <v>29</v>
      </c>
      <c r="D60">
        <v>20</v>
      </c>
      <c r="E60">
        <v>17</v>
      </c>
      <c r="F60">
        <v>4</v>
      </c>
      <c r="G60">
        <v>180</v>
      </c>
      <c r="H60">
        <v>92</v>
      </c>
      <c r="I60">
        <v>172</v>
      </c>
      <c r="J60">
        <v>171</v>
      </c>
    </row>
    <row r="61" spans="1:10">
      <c r="A61">
        <v>60</v>
      </c>
      <c r="B61">
        <v>23</v>
      </c>
      <c r="C61">
        <v>22</v>
      </c>
      <c r="D61">
        <v>18</v>
      </c>
      <c r="E61">
        <v>33</v>
      </c>
      <c r="F61">
        <v>4</v>
      </c>
      <c r="G61">
        <v>255</v>
      </c>
      <c r="H61">
        <v>65</v>
      </c>
      <c r="I61">
        <v>227</v>
      </c>
      <c r="J61">
        <v>170</v>
      </c>
    </row>
    <row r="62" spans="1:10">
      <c r="A62">
        <v>61</v>
      </c>
      <c r="B62">
        <v>17</v>
      </c>
      <c r="C62">
        <v>28</v>
      </c>
      <c r="D62">
        <v>29</v>
      </c>
      <c r="E62">
        <v>27</v>
      </c>
      <c r="F62">
        <v>4</v>
      </c>
      <c r="G62">
        <v>250</v>
      </c>
      <c r="H62">
        <v>126</v>
      </c>
      <c r="I62">
        <v>298</v>
      </c>
      <c r="J62">
        <v>76</v>
      </c>
    </row>
    <row r="63" spans="1:10">
      <c r="A63">
        <v>62</v>
      </c>
      <c r="B63">
        <v>27</v>
      </c>
      <c r="C63">
        <v>3</v>
      </c>
      <c r="D63">
        <v>14</v>
      </c>
      <c r="E63">
        <v>26</v>
      </c>
      <c r="F63">
        <v>4</v>
      </c>
      <c r="G63">
        <v>274</v>
      </c>
      <c r="H63">
        <v>19</v>
      </c>
      <c r="I63">
        <v>363</v>
      </c>
      <c r="J63">
        <v>96</v>
      </c>
    </row>
    <row r="64" spans="1:10">
      <c r="A64">
        <v>63</v>
      </c>
      <c r="B64">
        <v>10</v>
      </c>
      <c r="C64">
        <v>16</v>
      </c>
      <c r="D64">
        <v>23</v>
      </c>
      <c r="E64">
        <v>27</v>
      </c>
      <c r="F64">
        <v>4</v>
      </c>
      <c r="G64">
        <v>245</v>
      </c>
      <c r="H64">
        <v>159</v>
      </c>
      <c r="I64">
        <v>304</v>
      </c>
      <c r="J64">
        <v>142</v>
      </c>
    </row>
    <row r="65" spans="1:10">
      <c r="A65">
        <v>64</v>
      </c>
      <c r="B65">
        <v>21</v>
      </c>
      <c r="C65">
        <v>14</v>
      </c>
      <c r="D65">
        <v>38</v>
      </c>
      <c r="E65">
        <v>24</v>
      </c>
      <c r="F65">
        <v>5</v>
      </c>
      <c r="G65">
        <v>341</v>
      </c>
      <c r="H65">
        <v>97</v>
      </c>
      <c r="I65">
        <v>365</v>
      </c>
      <c r="J65">
        <v>84</v>
      </c>
    </row>
    <row r="66" spans="1:10">
      <c r="A66">
        <v>65</v>
      </c>
      <c r="B66">
        <v>5</v>
      </c>
      <c r="C66">
        <v>23</v>
      </c>
      <c r="D66">
        <v>33</v>
      </c>
      <c r="E66">
        <v>31</v>
      </c>
      <c r="F66">
        <v>5</v>
      </c>
      <c r="G66">
        <v>237</v>
      </c>
      <c r="H66">
        <v>118</v>
      </c>
      <c r="I66">
        <v>383</v>
      </c>
      <c r="J66">
        <v>50</v>
      </c>
    </row>
    <row r="67" spans="1:10">
      <c r="A67">
        <v>66</v>
      </c>
      <c r="B67">
        <v>11</v>
      </c>
      <c r="C67">
        <v>12</v>
      </c>
      <c r="D67">
        <v>31</v>
      </c>
      <c r="E67">
        <v>23</v>
      </c>
      <c r="F67">
        <v>5</v>
      </c>
      <c r="G67">
        <v>183</v>
      </c>
      <c r="H67">
        <v>94</v>
      </c>
      <c r="I67">
        <v>442</v>
      </c>
      <c r="J67">
        <v>98</v>
      </c>
    </row>
    <row r="68" spans="1:10">
      <c r="A68">
        <v>67</v>
      </c>
      <c r="B68">
        <v>7</v>
      </c>
      <c r="C68">
        <v>19</v>
      </c>
      <c r="D68">
        <v>27</v>
      </c>
      <c r="E68">
        <v>17</v>
      </c>
      <c r="F68">
        <v>5</v>
      </c>
      <c r="G68">
        <v>248</v>
      </c>
      <c r="H68">
        <v>103</v>
      </c>
      <c r="I68">
        <v>185</v>
      </c>
      <c r="J68">
        <v>128</v>
      </c>
    </row>
    <row r="69" spans="1:10">
      <c r="A69">
        <v>68</v>
      </c>
      <c r="B69">
        <v>27</v>
      </c>
      <c r="C69">
        <v>2</v>
      </c>
      <c r="D69">
        <v>41</v>
      </c>
      <c r="E69">
        <v>17</v>
      </c>
      <c r="F69">
        <v>5</v>
      </c>
      <c r="G69">
        <v>250</v>
      </c>
      <c r="H69">
        <v>131</v>
      </c>
      <c r="I69">
        <v>305</v>
      </c>
      <c r="J69">
        <v>62</v>
      </c>
    </row>
    <row r="70" spans="1:10">
      <c r="A70">
        <v>69</v>
      </c>
      <c r="B70">
        <v>16</v>
      </c>
      <c r="C70">
        <v>15</v>
      </c>
      <c r="D70">
        <v>30</v>
      </c>
      <c r="E70">
        <v>14</v>
      </c>
      <c r="F70">
        <v>5</v>
      </c>
      <c r="G70">
        <v>313</v>
      </c>
      <c r="H70">
        <v>126</v>
      </c>
      <c r="I70">
        <v>430</v>
      </c>
      <c r="J70">
        <v>101</v>
      </c>
    </row>
    <row r="71" spans="1:10">
      <c r="A71">
        <v>70</v>
      </c>
      <c r="B71">
        <v>8</v>
      </c>
      <c r="C71">
        <v>3</v>
      </c>
      <c r="D71">
        <v>12</v>
      </c>
      <c r="E71">
        <v>9</v>
      </c>
      <c r="F71">
        <v>5</v>
      </c>
      <c r="G71">
        <v>342</v>
      </c>
      <c r="H71">
        <v>112</v>
      </c>
      <c r="I71">
        <v>298</v>
      </c>
      <c r="J71">
        <v>116</v>
      </c>
    </row>
    <row r="72" spans="1:10">
      <c r="A72">
        <v>71</v>
      </c>
      <c r="B72">
        <v>24</v>
      </c>
      <c r="C72">
        <v>10</v>
      </c>
      <c r="D72">
        <v>34</v>
      </c>
      <c r="E72">
        <v>16</v>
      </c>
      <c r="F72">
        <v>5</v>
      </c>
      <c r="G72">
        <v>198</v>
      </c>
      <c r="H72">
        <v>323</v>
      </c>
      <c r="I72">
        <v>377</v>
      </c>
      <c r="J72">
        <v>92</v>
      </c>
    </row>
    <row r="73" spans="1:10">
      <c r="A73">
        <v>72</v>
      </c>
      <c r="B73">
        <v>4</v>
      </c>
      <c r="C73">
        <v>31</v>
      </c>
      <c r="D73">
        <v>13</v>
      </c>
      <c r="E73">
        <v>12</v>
      </c>
      <c r="F73">
        <v>5</v>
      </c>
      <c r="G73">
        <v>82</v>
      </c>
      <c r="H73">
        <v>144</v>
      </c>
      <c r="I73">
        <v>129</v>
      </c>
      <c r="J73">
        <v>100</v>
      </c>
    </row>
    <row r="74" spans="1:10">
      <c r="A74">
        <v>73</v>
      </c>
      <c r="B74">
        <v>17</v>
      </c>
      <c r="C74">
        <v>25</v>
      </c>
      <c r="D74">
        <v>26</v>
      </c>
      <c r="E74">
        <v>10</v>
      </c>
      <c r="F74">
        <v>5</v>
      </c>
      <c r="G74">
        <v>339</v>
      </c>
      <c r="H74">
        <v>79</v>
      </c>
      <c r="I74">
        <v>268</v>
      </c>
      <c r="J74">
        <v>41</v>
      </c>
    </row>
    <row r="75" spans="1:10">
      <c r="A75">
        <v>74</v>
      </c>
      <c r="B75">
        <v>28</v>
      </c>
      <c r="C75">
        <v>1</v>
      </c>
      <c r="D75">
        <v>18</v>
      </c>
      <c r="E75">
        <v>28</v>
      </c>
      <c r="F75">
        <v>5</v>
      </c>
      <c r="G75">
        <v>349</v>
      </c>
      <c r="H75">
        <v>147</v>
      </c>
      <c r="I75">
        <v>170</v>
      </c>
      <c r="J75">
        <v>56</v>
      </c>
    </row>
    <row r="76" spans="1:10">
      <c r="A76">
        <v>75</v>
      </c>
      <c r="B76">
        <v>29</v>
      </c>
      <c r="C76">
        <v>18</v>
      </c>
      <c r="D76">
        <v>31</v>
      </c>
      <c r="E76">
        <v>33</v>
      </c>
      <c r="F76">
        <v>5</v>
      </c>
      <c r="G76">
        <v>198</v>
      </c>
      <c r="H76">
        <v>190</v>
      </c>
      <c r="I76">
        <v>321</v>
      </c>
      <c r="J76">
        <v>155</v>
      </c>
    </row>
    <row r="77" spans="1:10">
      <c r="A77">
        <v>76</v>
      </c>
      <c r="B77">
        <v>26</v>
      </c>
      <c r="C77">
        <v>20</v>
      </c>
      <c r="D77">
        <v>21</v>
      </c>
      <c r="E77">
        <v>23</v>
      </c>
      <c r="F77">
        <v>5</v>
      </c>
      <c r="G77">
        <v>311</v>
      </c>
      <c r="H77">
        <v>81</v>
      </c>
      <c r="I77">
        <v>301</v>
      </c>
      <c r="J77">
        <v>77</v>
      </c>
    </row>
    <row r="78" spans="1:10">
      <c r="A78">
        <v>77</v>
      </c>
      <c r="B78">
        <v>13</v>
      </c>
      <c r="C78">
        <v>9</v>
      </c>
      <c r="D78">
        <v>19</v>
      </c>
      <c r="E78">
        <v>16</v>
      </c>
      <c r="F78">
        <v>5</v>
      </c>
      <c r="G78">
        <v>375</v>
      </c>
      <c r="H78">
        <v>88</v>
      </c>
      <c r="I78">
        <v>208</v>
      </c>
      <c r="J78">
        <v>98</v>
      </c>
    </row>
    <row r="79" spans="1:10">
      <c r="A79">
        <v>78</v>
      </c>
      <c r="B79">
        <v>22</v>
      </c>
      <c r="C79">
        <v>32</v>
      </c>
      <c r="D79">
        <v>43</v>
      </c>
      <c r="E79">
        <v>19</v>
      </c>
      <c r="F79">
        <v>5</v>
      </c>
      <c r="G79">
        <v>363</v>
      </c>
      <c r="H79">
        <v>98</v>
      </c>
      <c r="I79">
        <v>275</v>
      </c>
      <c r="J79">
        <v>39</v>
      </c>
    </row>
    <row r="80" spans="1:10">
      <c r="A80">
        <v>79</v>
      </c>
      <c r="B80">
        <v>23</v>
      </c>
      <c r="C80">
        <v>26</v>
      </c>
      <c r="D80">
        <v>13</v>
      </c>
      <c r="E80">
        <v>34</v>
      </c>
      <c r="F80">
        <v>6</v>
      </c>
      <c r="G80">
        <v>281</v>
      </c>
      <c r="H80">
        <v>147</v>
      </c>
      <c r="I80">
        <v>278</v>
      </c>
      <c r="J80">
        <v>108</v>
      </c>
    </row>
    <row r="81" spans="1:10">
      <c r="A81">
        <v>80</v>
      </c>
      <c r="B81">
        <v>19</v>
      </c>
      <c r="C81">
        <v>6</v>
      </c>
      <c r="D81">
        <v>31</v>
      </c>
      <c r="E81">
        <v>28</v>
      </c>
      <c r="F81">
        <v>6</v>
      </c>
      <c r="G81">
        <v>380</v>
      </c>
      <c r="H81">
        <v>161</v>
      </c>
      <c r="I81">
        <v>316</v>
      </c>
      <c r="J81">
        <v>164</v>
      </c>
    </row>
    <row r="82" spans="1:10">
      <c r="A82">
        <v>81</v>
      </c>
      <c r="B82">
        <v>32</v>
      </c>
      <c r="C82">
        <v>5</v>
      </c>
      <c r="D82">
        <v>23</v>
      </c>
      <c r="E82">
        <v>17</v>
      </c>
      <c r="F82">
        <v>6</v>
      </c>
      <c r="G82">
        <v>163</v>
      </c>
      <c r="H82">
        <v>132</v>
      </c>
      <c r="I82">
        <v>275</v>
      </c>
      <c r="J82">
        <v>81</v>
      </c>
    </row>
    <row r="83" spans="1:10">
      <c r="A83">
        <v>82</v>
      </c>
      <c r="B83">
        <v>24</v>
      </c>
      <c r="C83">
        <v>14</v>
      </c>
      <c r="D83">
        <v>42</v>
      </c>
      <c r="E83">
        <v>34</v>
      </c>
      <c r="F83">
        <v>6</v>
      </c>
      <c r="G83">
        <v>280</v>
      </c>
      <c r="H83">
        <v>107</v>
      </c>
      <c r="I83">
        <v>301</v>
      </c>
      <c r="J83">
        <v>127</v>
      </c>
    </row>
    <row r="84" spans="1:10">
      <c r="A84">
        <v>83</v>
      </c>
      <c r="B84">
        <v>13</v>
      </c>
      <c r="C84">
        <v>4</v>
      </c>
      <c r="D84">
        <v>20</v>
      </c>
      <c r="E84">
        <v>13</v>
      </c>
      <c r="F84">
        <v>6</v>
      </c>
      <c r="G84">
        <v>177</v>
      </c>
      <c r="H84">
        <v>74</v>
      </c>
      <c r="I84">
        <v>145</v>
      </c>
      <c r="J84">
        <v>100</v>
      </c>
    </row>
    <row r="85" spans="1:10">
      <c r="A85">
        <v>84</v>
      </c>
      <c r="B85">
        <v>25</v>
      </c>
      <c r="C85">
        <v>29</v>
      </c>
      <c r="D85">
        <v>3</v>
      </c>
      <c r="E85">
        <v>27</v>
      </c>
      <c r="F85">
        <v>6</v>
      </c>
      <c r="G85">
        <v>142</v>
      </c>
      <c r="H85">
        <v>79</v>
      </c>
      <c r="I85">
        <v>222</v>
      </c>
      <c r="J85">
        <v>155</v>
      </c>
    </row>
    <row r="86" spans="1:10">
      <c r="A86">
        <v>85</v>
      </c>
      <c r="B86">
        <v>7</v>
      </c>
      <c r="C86">
        <v>27</v>
      </c>
      <c r="D86">
        <v>21</v>
      </c>
      <c r="E86">
        <v>28</v>
      </c>
      <c r="F86">
        <v>6</v>
      </c>
      <c r="G86">
        <v>229</v>
      </c>
      <c r="H86">
        <v>62</v>
      </c>
      <c r="I86">
        <v>369</v>
      </c>
      <c r="J86">
        <v>112</v>
      </c>
    </row>
    <row r="87" spans="1:10">
      <c r="A87">
        <v>86</v>
      </c>
      <c r="B87">
        <v>20</v>
      </c>
      <c r="C87">
        <v>1</v>
      </c>
      <c r="D87">
        <v>27</v>
      </c>
      <c r="E87">
        <v>17</v>
      </c>
      <c r="F87">
        <v>6</v>
      </c>
      <c r="G87">
        <v>233</v>
      </c>
      <c r="H87">
        <v>195</v>
      </c>
      <c r="I87">
        <v>240</v>
      </c>
      <c r="J87">
        <v>60</v>
      </c>
    </row>
    <row r="88" spans="1:10">
      <c r="A88">
        <v>87</v>
      </c>
      <c r="B88">
        <v>2</v>
      </c>
      <c r="C88">
        <v>30</v>
      </c>
      <c r="D88">
        <v>34</v>
      </c>
      <c r="E88">
        <v>29</v>
      </c>
      <c r="F88">
        <v>6</v>
      </c>
      <c r="G88">
        <v>355</v>
      </c>
      <c r="H88">
        <v>70</v>
      </c>
      <c r="I88">
        <v>395</v>
      </c>
      <c r="J88">
        <v>121</v>
      </c>
    </row>
    <row r="89" spans="1:10">
      <c r="A89">
        <v>88</v>
      </c>
      <c r="B89">
        <v>8</v>
      </c>
      <c r="C89">
        <v>17</v>
      </c>
      <c r="D89">
        <v>14</v>
      </c>
      <c r="E89">
        <v>38</v>
      </c>
      <c r="F89">
        <v>6</v>
      </c>
      <c r="G89">
        <v>238</v>
      </c>
      <c r="H89">
        <v>103</v>
      </c>
      <c r="I89">
        <v>215</v>
      </c>
      <c r="J89">
        <v>246</v>
      </c>
    </row>
    <row r="90" spans="1:10">
      <c r="A90">
        <v>89</v>
      </c>
      <c r="B90">
        <v>10</v>
      </c>
      <c r="C90">
        <v>18</v>
      </c>
      <c r="D90">
        <v>20</v>
      </c>
      <c r="E90">
        <v>23</v>
      </c>
      <c r="F90">
        <v>6</v>
      </c>
      <c r="G90">
        <v>322</v>
      </c>
      <c r="H90">
        <v>60</v>
      </c>
      <c r="I90">
        <v>201</v>
      </c>
      <c r="J90">
        <v>270</v>
      </c>
    </row>
    <row r="91" spans="1:10">
      <c r="A91">
        <v>90</v>
      </c>
      <c r="B91">
        <v>31</v>
      </c>
      <c r="C91">
        <v>3</v>
      </c>
      <c r="D91">
        <v>0</v>
      </c>
      <c r="E91">
        <v>21</v>
      </c>
      <c r="F91">
        <v>6</v>
      </c>
      <c r="G91">
        <v>117</v>
      </c>
      <c r="H91">
        <v>55</v>
      </c>
      <c r="I91">
        <v>238</v>
      </c>
      <c r="J91">
        <v>123</v>
      </c>
    </row>
    <row r="92" spans="1:10">
      <c r="A92">
        <v>91</v>
      </c>
      <c r="B92">
        <v>9</v>
      </c>
      <c r="C92">
        <v>15</v>
      </c>
      <c r="D92">
        <v>40</v>
      </c>
      <c r="E92">
        <v>7</v>
      </c>
      <c r="F92">
        <v>6</v>
      </c>
      <c r="G92">
        <v>183</v>
      </c>
      <c r="H92">
        <v>206</v>
      </c>
      <c r="I92">
        <v>149</v>
      </c>
      <c r="J92">
        <v>65</v>
      </c>
    </row>
    <row r="93" spans="1:10">
      <c r="A93">
        <v>92</v>
      </c>
      <c r="B93">
        <v>21</v>
      </c>
      <c r="C93">
        <v>16</v>
      </c>
      <c r="D93">
        <v>43</v>
      </c>
      <c r="E93">
        <v>40</v>
      </c>
      <c r="F93">
        <v>6</v>
      </c>
      <c r="G93">
        <v>340</v>
      </c>
      <c r="H93">
        <v>173</v>
      </c>
      <c r="I93">
        <v>352</v>
      </c>
      <c r="J93">
        <v>94</v>
      </c>
    </row>
    <row r="94" spans="1:10">
      <c r="A94">
        <v>93</v>
      </c>
      <c r="B94">
        <v>12</v>
      </c>
      <c r="C94">
        <v>28</v>
      </c>
      <c r="D94">
        <v>33</v>
      </c>
      <c r="E94">
        <v>30</v>
      </c>
      <c r="F94">
        <v>6</v>
      </c>
      <c r="G94">
        <v>425</v>
      </c>
      <c r="H94">
        <v>116</v>
      </c>
      <c r="I94">
        <v>245</v>
      </c>
      <c r="J94">
        <v>174</v>
      </c>
    </row>
    <row r="95" spans="1:10">
      <c r="A95">
        <v>94</v>
      </c>
      <c r="B95">
        <v>1</v>
      </c>
      <c r="C95">
        <v>10</v>
      </c>
      <c r="D95">
        <v>10</v>
      </c>
      <c r="E95">
        <v>45</v>
      </c>
      <c r="F95">
        <v>7</v>
      </c>
      <c r="G95">
        <v>194</v>
      </c>
      <c r="H95">
        <v>69</v>
      </c>
      <c r="I95">
        <v>189</v>
      </c>
      <c r="J95">
        <v>131</v>
      </c>
    </row>
    <row r="96" spans="1:10">
      <c r="A96">
        <v>95</v>
      </c>
      <c r="B96">
        <v>17</v>
      </c>
      <c r="C96">
        <v>31</v>
      </c>
      <c r="D96">
        <v>20</v>
      </c>
      <c r="E96">
        <v>19</v>
      </c>
      <c r="F96">
        <v>7</v>
      </c>
      <c r="G96">
        <v>306</v>
      </c>
      <c r="H96">
        <v>47</v>
      </c>
      <c r="I96">
        <v>237</v>
      </c>
      <c r="J96">
        <v>164</v>
      </c>
    </row>
    <row r="97" spans="1:10">
      <c r="A97">
        <v>96</v>
      </c>
      <c r="B97">
        <v>26</v>
      </c>
      <c r="C97">
        <v>5</v>
      </c>
      <c r="D97">
        <v>17</v>
      </c>
      <c r="E97">
        <v>21</v>
      </c>
      <c r="F97">
        <v>7</v>
      </c>
      <c r="G97">
        <v>310</v>
      </c>
      <c r="H97">
        <v>58</v>
      </c>
      <c r="I97">
        <v>269</v>
      </c>
      <c r="J97">
        <v>121</v>
      </c>
    </row>
    <row r="98" spans="1:10">
      <c r="A98">
        <v>97</v>
      </c>
      <c r="B98">
        <v>19</v>
      </c>
      <c r="C98">
        <v>11</v>
      </c>
      <c r="D98">
        <v>21</v>
      </c>
      <c r="E98">
        <v>32</v>
      </c>
      <c r="F98">
        <v>7</v>
      </c>
      <c r="G98">
        <v>239</v>
      </c>
      <c r="H98">
        <v>107</v>
      </c>
      <c r="I98">
        <v>217</v>
      </c>
      <c r="J98">
        <v>248</v>
      </c>
    </row>
    <row r="99" spans="1:10">
      <c r="A99">
        <v>98</v>
      </c>
      <c r="B99">
        <v>6</v>
      </c>
      <c r="C99">
        <v>21</v>
      </c>
      <c r="D99">
        <v>31</v>
      </c>
      <c r="E99">
        <v>38</v>
      </c>
      <c r="F99">
        <v>7</v>
      </c>
      <c r="G99">
        <v>333</v>
      </c>
      <c r="H99">
        <v>134</v>
      </c>
      <c r="I99">
        <v>277</v>
      </c>
      <c r="J99">
        <v>108</v>
      </c>
    </row>
    <row r="100" spans="1:10">
      <c r="A100">
        <v>99</v>
      </c>
      <c r="B100">
        <v>24</v>
      </c>
      <c r="C100">
        <v>20</v>
      </c>
      <c r="D100">
        <v>17</v>
      </c>
      <c r="E100">
        <v>37</v>
      </c>
      <c r="F100">
        <v>7</v>
      </c>
      <c r="G100">
        <v>206</v>
      </c>
      <c r="H100">
        <v>71</v>
      </c>
      <c r="I100">
        <v>241</v>
      </c>
      <c r="J100">
        <v>88</v>
      </c>
    </row>
    <row r="101" spans="1:10">
      <c r="A101">
        <v>100</v>
      </c>
      <c r="B101">
        <v>30</v>
      </c>
      <c r="C101">
        <v>8</v>
      </c>
      <c r="D101">
        <v>26</v>
      </c>
      <c r="E101">
        <v>23</v>
      </c>
      <c r="F101">
        <v>7</v>
      </c>
      <c r="G101">
        <v>365</v>
      </c>
      <c r="H101">
        <v>114</v>
      </c>
      <c r="I101">
        <v>215</v>
      </c>
      <c r="J101">
        <v>119</v>
      </c>
    </row>
    <row r="102" spans="1:10">
      <c r="A102">
        <v>101</v>
      </c>
      <c r="B102">
        <v>14</v>
      </c>
      <c r="C102">
        <v>4</v>
      </c>
      <c r="D102">
        <v>37</v>
      </c>
      <c r="E102">
        <v>5</v>
      </c>
      <c r="F102">
        <v>7</v>
      </c>
      <c r="G102">
        <v>156</v>
      </c>
      <c r="H102">
        <v>220</v>
      </c>
      <c r="I102">
        <v>175</v>
      </c>
      <c r="J102">
        <v>135</v>
      </c>
    </row>
    <row r="103" spans="1:10">
      <c r="A103">
        <v>102</v>
      </c>
      <c r="B103">
        <v>15</v>
      </c>
      <c r="C103">
        <v>13</v>
      </c>
      <c r="D103">
        <v>7</v>
      </c>
      <c r="E103">
        <v>20</v>
      </c>
      <c r="F103">
        <v>7</v>
      </c>
      <c r="G103">
        <v>217</v>
      </c>
      <c r="H103">
        <v>70</v>
      </c>
      <c r="I103">
        <v>139</v>
      </c>
      <c r="J103">
        <v>141</v>
      </c>
    </row>
    <row r="104" spans="1:10">
      <c r="A104">
        <v>103</v>
      </c>
      <c r="B104">
        <v>3</v>
      </c>
      <c r="C104">
        <v>22</v>
      </c>
      <c r="D104">
        <v>23</v>
      </c>
      <c r="E104">
        <v>24</v>
      </c>
      <c r="F104">
        <v>7</v>
      </c>
      <c r="G104">
        <v>284</v>
      </c>
      <c r="H104">
        <v>77</v>
      </c>
      <c r="I104">
        <v>212</v>
      </c>
      <c r="J104">
        <v>134</v>
      </c>
    </row>
    <row r="105" spans="1:10">
      <c r="A105">
        <v>104</v>
      </c>
      <c r="B105">
        <v>32</v>
      </c>
      <c r="C105">
        <v>9</v>
      </c>
      <c r="D105">
        <v>20</v>
      </c>
      <c r="E105">
        <v>17</v>
      </c>
      <c r="F105">
        <v>7</v>
      </c>
      <c r="G105">
        <v>178</v>
      </c>
      <c r="H105">
        <v>130</v>
      </c>
      <c r="I105">
        <v>273</v>
      </c>
      <c r="J105">
        <v>73</v>
      </c>
    </row>
    <row r="106" spans="1:10">
      <c r="A106">
        <v>105</v>
      </c>
      <c r="B106">
        <v>28</v>
      </c>
      <c r="C106">
        <v>18</v>
      </c>
      <c r="D106">
        <v>10</v>
      </c>
      <c r="E106">
        <v>39</v>
      </c>
      <c r="F106">
        <v>7</v>
      </c>
      <c r="G106">
        <v>170</v>
      </c>
      <c r="H106">
        <v>107</v>
      </c>
      <c r="I106">
        <v>202</v>
      </c>
      <c r="J106">
        <v>146</v>
      </c>
    </row>
    <row r="107" spans="1:10">
      <c r="A107">
        <v>106</v>
      </c>
      <c r="B107">
        <v>16</v>
      </c>
      <c r="C107">
        <v>7</v>
      </c>
      <c r="D107">
        <v>45</v>
      </c>
      <c r="E107">
        <v>10</v>
      </c>
      <c r="F107">
        <v>7</v>
      </c>
      <c r="G107">
        <v>358</v>
      </c>
      <c r="H107">
        <v>198</v>
      </c>
      <c r="I107">
        <v>187</v>
      </c>
      <c r="J107">
        <v>65</v>
      </c>
    </row>
    <row r="108" spans="1:10">
      <c r="A108">
        <v>107</v>
      </c>
      <c r="B108">
        <v>2</v>
      </c>
      <c r="C108">
        <v>23</v>
      </c>
      <c r="D108">
        <v>23</v>
      </c>
      <c r="E108">
        <v>20</v>
      </c>
      <c r="F108">
        <v>7</v>
      </c>
      <c r="G108">
        <v>379</v>
      </c>
      <c r="H108">
        <v>67</v>
      </c>
      <c r="I108">
        <v>399</v>
      </c>
      <c r="J108">
        <v>61</v>
      </c>
    </row>
    <row r="109" spans="1:10">
      <c r="A109">
        <v>108</v>
      </c>
      <c r="B109">
        <v>13</v>
      </c>
      <c r="C109">
        <v>19</v>
      </c>
      <c r="D109">
        <v>42</v>
      </c>
      <c r="E109">
        <v>23</v>
      </c>
      <c r="F109">
        <v>8</v>
      </c>
      <c r="G109">
        <v>239</v>
      </c>
      <c r="H109">
        <v>188</v>
      </c>
      <c r="I109">
        <v>269</v>
      </c>
      <c r="J109">
        <v>116</v>
      </c>
    </row>
    <row r="110" spans="1:10">
      <c r="A110">
        <v>109</v>
      </c>
      <c r="B110">
        <v>15</v>
      </c>
      <c r="C110">
        <v>26</v>
      </c>
      <c r="D110">
        <v>18</v>
      </c>
      <c r="E110">
        <v>24</v>
      </c>
      <c r="F110">
        <v>8</v>
      </c>
      <c r="G110">
        <v>286</v>
      </c>
      <c r="H110">
        <v>70</v>
      </c>
      <c r="I110">
        <v>286</v>
      </c>
      <c r="J110">
        <v>133</v>
      </c>
    </row>
    <row r="111" spans="1:10">
      <c r="A111">
        <v>110</v>
      </c>
      <c r="B111">
        <v>5</v>
      </c>
      <c r="C111">
        <v>3</v>
      </c>
      <c r="D111">
        <v>36</v>
      </c>
      <c r="E111">
        <v>21</v>
      </c>
      <c r="F111">
        <v>8</v>
      </c>
      <c r="G111">
        <v>232</v>
      </c>
      <c r="H111">
        <v>154</v>
      </c>
      <c r="I111">
        <v>238</v>
      </c>
      <c r="J111">
        <v>101</v>
      </c>
    </row>
    <row r="112" spans="1:10">
      <c r="A112">
        <v>111</v>
      </c>
      <c r="B112">
        <v>11</v>
      </c>
      <c r="C112">
        <v>29</v>
      </c>
      <c r="D112">
        <v>14</v>
      </c>
      <c r="E112">
        <v>28</v>
      </c>
      <c r="F112">
        <v>8</v>
      </c>
      <c r="G112">
        <v>310</v>
      </c>
      <c r="H112">
        <v>34</v>
      </c>
      <c r="I112">
        <v>248</v>
      </c>
      <c r="J112">
        <v>176</v>
      </c>
    </row>
    <row r="113" spans="1:10">
      <c r="A113">
        <v>112</v>
      </c>
      <c r="B113">
        <v>6</v>
      </c>
      <c r="C113">
        <v>24</v>
      </c>
      <c r="D113">
        <v>24</v>
      </c>
      <c r="E113">
        <v>10</v>
      </c>
      <c r="F113">
        <v>8</v>
      </c>
      <c r="G113">
        <v>220</v>
      </c>
      <c r="H113">
        <v>179</v>
      </c>
      <c r="I113">
        <v>153</v>
      </c>
      <c r="J113">
        <v>57</v>
      </c>
    </row>
    <row r="114" spans="1:10">
      <c r="A114">
        <v>113</v>
      </c>
      <c r="B114">
        <v>16</v>
      </c>
      <c r="C114">
        <v>10</v>
      </c>
      <c r="D114">
        <v>30</v>
      </c>
      <c r="E114">
        <v>23</v>
      </c>
      <c r="F114">
        <v>8</v>
      </c>
      <c r="G114">
        <v>303</v>
      </c>
      <c r="H114">
        <v>49</v>
      </c>
      <c r="I114">
        <v>262</v>
      </c>
      <c r="J114">
        <v>189</v>
      </c>
    </row>
    <row r="115" spans="1:10">
      <c r="A115">
        <v>114</v>
      </c>
      <c r="B115">
        <v>27</v>
      </c>
      <c r="C115">
        <v>8</v>
      </c>
      <c r="D115">
        <v>33</v>
      </c>
      <c r="E115">
        <v>18</v>
      </c>
      <c r="F115">
        <v>8</v>
      </c>
      <c r="G115">
        <v>257</v>
      </c>
      <c r="H115">
        <v>168</v>
      </c>
      <c r="I115">
        <v>180</v>
      </c>
      <c r="J115">
        <v>74</v>
      </c>
    </row>
    <row r="116" spans="1:10">
      <c r="A116">
        <v>115</v>
      </c>
      <c r="B116">
        <v>7</v>
      </c>
      <c r="C116">
        <v>30</v>
      </c>
      <c r="D116">
        <v>37</v>
      </c>
      <c r="E116">
        <v>34</v>
      </c>
      <c r="F116">
        <v>8</v>
      </c>
      <c r="G116">
        <v>280</v>
      </c>
      <c r="H116">
        <v>138</v>
      </c>
      <c r="I116">
        <v>470</v>
      </c>
      <c r="J116">
        <v>126</v>
      </c>
    </row>
    <row r="117" spans="1:10">
      <c r="A117">
        <v>116</v>
      </c>
      <c r="B117">
        <v>23</v>
      </c>
      <c r="C117">
        <v>32</v>
      </c>
      <c r="D117">
        <v>13</v>
      </c>
      <c r="E117">
        <v>20</v>
      </c>
      <c r="F117">
        <v>8</v>
      </c>
      <c r="G117">
        <v>316</v>
      </c>
      <c r="H117">
        <v>37</v>
      </c>
      <c r="I117">
        <v>178</v>
      </c>
      <c r="J117">
        <v>182</v>
      </c>
    </row>
    <row r="118" spans="1:10">
      <c r="A118">
        <v>117</v>
      </c>
      <c r="B118">
        <v>25</v>
      </c>
      <c r="C118">
        <v>14</v>
      </c>
      <c r="D118">
        <v>42</v>
      </c>
      <c r="E118">
        <v>28</v>
      </c>
      <c r="F118">
        <v>8</v>
      </c>
      <c r="G118">
        <v>244</v>
      </c>
      <c r="H118">
        <v>103</v>
      </c>
      <c r="I118">
        <v>239</v>
      </c>
      <c r="J118">
        <v>222</v>
      </c>
    </row>
    <row r="119" spans="1:10">
      <c r="A119">
        <v>118</v>
      </c>
      <c r="B119">
        <v>18</v>
      </c>
      <c r="C119">
        <v>12</v>
      </c>
      <c r="D119">
        <v>29</v>
      </c>
      <c r="E119">
        <v>27</v>
      </c>
      <c r="F119">
        <v>8</v>
      </c>
      <c r="G119">
        <v>307</v>
      </c>
      <c r="H119">
        <v>135</v>
      </c>
      <c r="I119">
        <v>286</v>
      </c>
      <c r="J119">
        <v>106</v>
      </c>
    </row>
    <row r="120" spans="1:10">
      <c r="A120">
        <v>119</v>
      </c>
      <c r="B120">
        <v>1</v>
      </c>
      <c r="C120">
        <v>28</v>
      </c>
      <c r="D120">
        <v>18</v>
      </c>
      <c r="E120">
        <v>15</v>
      </c>
      <c r="F120">
        <v>8</v>
      </c>
      <c r="G120">
        <v>190</v>
      </c>
      <c r="H120">
        <v>107</v>
      </c>
      <c r="I120">
        <v>252</v>
      </c>
      <c r="J120">
        <v>88</v>
      </c>
    </row>
    <row r="121" spans="1:10">
      <c r="A121">
        <v>120</v>
      </c>
      <c r="B121">
        <v>20</v>
      </c>
      <c r="C121">
        <v>22</v>
      </c>
      <c r="D121">
        <v>20</v>
      </c>
      <c r="E121">
        <v>30</v>
      </c>
      <c r="F121">
        <v>8</v>
      </c>
      <c r="G121">
        <v>359</v>
      </c>
      <c r="H121">
        <v>85</v>
      </c>
      <c r="I121">
        <v>164</v>
      </c>
      <c r="J121">
        <v>106</v>
      </c>
    </row>
    <row r="122" spans="1:10">
      <c r="A122">
        <v>121</v>
      </c>
      <c r="B122">
        <v>4</v>
      </c>
      <c r="C122">
        <v>21</v>
      </c>
      <c r="D122">
        <v>6</v>
      </c>
      <c r="E122">
        <v>25</v>
      </c>
      <c r="F122">
        <v>8</v>
      </c>
      <c r="G122">
        <v>313</v>
      </c>
      <c r="H122">
        <v>46</v>
      </c>
      <c r="I122">
        <v>324</v>
      </c>
      <c r="J122">
        <v>76</v>
      </c>
    </row>
    <row r="123" spans="1:10">
      <c r="A123">
        <v>122</v>
      </c>
      <c r="B123">
        <v>28</v>
      </c>
      <c r="C123">
        <v>25</v>
      </c>
      <c r="D123">
        <v>34</v>
      </c>
      <c r="E123">
        <v>3</v>
      </c>
      <c r="F123">
        <v>9</v>
      </c>
      <c r="G123">
        <v>262</v>
      </c>
      <c r="H123">
        <v>143</v>
      </c>
      <c r="I123">
        <v>179</v>
      </c>
      <c r="J123">
        <v>102</v>
      </c>
    </row>
    <row r="124" spans="1:10">
      <c r="A124">
        <v>123</v>
      </c>
      <c r="B124">
        <v>32</v>
      </c>
      <c r="C124">
        <v>2</v>
      </c>
      <c r="D124">
        <v>14</v>
      </c>
      <c r="E124">
        <v>38</v>
      </c>
      <c r="F124">
        <v>9</v>
      </c>
      <c r="G124">
        <v>306</v>
      </c>
      <c r="H124">
        <v>79</v>
      </c>
      <c r="I124">
        <v>350</v>
      </c>
      <c r="J124">
        <v>154</v>
      </c>
    </row>
    <row r="125" spans="1:10">
      <c r="A125">
        <v>124</v>
      </c>
      <c r="B125">
        <v>3</v>
      </c>
      <c r="C125">
        <v>27</v>
      </c>
      <c r="D125">
        <v>16</v>
      </c>
      <c r="E125">
        <v>23</v>
      </c>
      <c r="F125">
        <v>9</v>
      </c>
      <c r="G125">
        <v>218</v>
      </c>
      <c r="H125">
        <v>61</v>
      </c>
      <c r="I125">
        <v>292</v>
      </c>
      <c r="J125">
        <v>113</v>
      </c>
    </row>
    <row r="126" spans="1:10">
      <c r="A126">
        <v>125</v>
      </c>
      <c r="B126">
        <v>5</v>
      </c>
      <c r="C126">
        <v>30</v>
      </c>
      <c r="D126">
        <v>42</v>
      </c>
      <c r="E126">
        <v>28</v>
      </c>
      <c r="F126">
        <v>9</v>
      </c>
      <c r="G126">
        <v>247</v>
      </c>
      <c r="H126">
        <v>179</v>
      </c>
      <c r="I126">
        <v>243</v>
      </c>
      <c r="J126">
        <v>82</v>
      </c>
    </row>
    <row r="127" spans="1:10">
      <c r="A127">
        <v>126</v>
      </c>
      <c r="B127">
        <v>20</v>
      </c>
      <c r="C127">
        <v>11</v>
      </c>
      <c r="D127">
        <v>24</v>
      </c>
      <c r="E127">
        <v>9</v>
      </c>
      <c r="F127">
        <v>9</v>
      </c>
      <c r="G127">
        <v>164</v>
      </c>
      <c r="H127">
        <v>128</v>
      </c>
      <c r="I127">
        <v>199</v>
      </c>
      <c r="J127">
        <v>66</v>
      </c>
    </row>
    <row r="128" spans="1:10">
      <c r="A128">
        <v>127</v>
      </c>
      <c r="B128">
        <v>19</v>
      </c>
      <c r="C128">
        <v>24</v>
      </c>
      <c r="D128">
        <v>13</v>
      </c>
      <c r="E128">
        <v>6</v>
      </c>
      <c r="F128">
        <v>9</v>
      </c>
      <c r="G128">
        <v>139</v>
      </c>
      <c r="H128">
        <v>64</v>
      </c>
      <c r="I128">
        <v>229</v>
      </c>
      <c r="J128">
        <v>80</v>
      </c>
    </row>
    <row r="129" spans="1:10">
      <c r="A129">
        <v>128</v>
      </c>
      <c r="B129">
        <v>8</v>
      </c>
      <c r="C129">
        <v>16</v>
      </c>
      <c r="D129">
        <v>21</v>
      </c>
      <c r="E129">
        <v>37</v>
      </c>
      <c r="F129">
        <v>9</v>
      </c>
      <c r="G129">
        <v>308</v>
      </c>
      <c r="H129">
        <v>102</v>
      </c>
      <c r="I129">
        <v>375</v>
      </c>
      <c r="J129">
        <v>139</v>
      </c>
    </row>
    <row r="130" spans="1:10">
      <c r="A130">
        <v>129</v>
      </c>
      <c r="B130">
        <v>4</v>
      </c>
      <c r="C130">
        <v>6</v>
      </c>
      <c r="D130">
        <v>9</v>
      </c>
      <c r="E130">
        <v>41</v>
      </c>
      <c r="F130">
        <v>9</v>
      </c>
      <c r="G130">
        <v>188</v>
      </c>
      <c r="H130">
        <v>98</v>
      </c>
      <c r="I130">
        <v>135</v>
      </c>
      <c r="J130">
        <v>64</v>
      </c>
    </row>
    <row r="131" spans="1:10">
      <c r="A131">
        <v>130</v>
      </c>
      <c r="B131">
        <v>29</v>
      </c>
      <c r="C131">
        <v>17</v>
      </c>
      <c r="D131">
        <v>17</v>
      </c>
      <c r="E131">
        <v>25</v>
      </c>
      <c r="F131">
        <v>9</v>
      </c>
      <c r="G131">
        <v>235</v>
      </c>
      <c r="H131">
        <v>154</v>
      </c>
      <c r="I131">
        <v>228</v>
      </c>
      <c r="J131">
        <v>160</v>
      </c>
    </row>
    <row r="132" spans="1:10">
      <c r="A132">
        <v>131</v>
      </c>
      <c r="B132">
        <v>10</v>
      </c>
      <c r="C132">
        <v>13</v>
      </c>
      <c r="D132">
        <v>17</v>
      </c>
      <c r="E132">
        <v>19</v>
      </c>
      <c r="F132">
        <v>9</v>
      </c>
      <c r="G132">
        <v>290</v>
      </c>
      <c r="H132">
        <v>75</v>
      </c>
      <c r="I132">
        <v>213</v>
      </c>
      <c r="J132">
        <v>98</v>
      </c>
    </row>
    <row r="133" spans="1:10">
      <c r="A133">
        <v>132</v>
      </c>
      <c r="B133">
        <v>22</v>
      </c>
      <c r="C133">
        <v>18</v>
      </c>
      <c r="D133">
        <v>45</v>
      </c>
      <c r="E133">
        <v>35</v>
      </c>
      <c r="F133">
        <v>9</v>
      </c>
      <c r="G133">
        <v>346</v>
      </c>
      <c r="H133">
        <v>141</v>
      </c>
      <c r="I133">
        <v>291</v>
      </c>
      <c r="J133">
        <v>92</v>
      </c>
    </row>
    <row r="134" spans="1:10">
      <c r="A134">
        <v>133</v>
      </c>
      <c r="B134">
        <v>21</v>
      </c>
      <c r="C134">
        <v>12</v>
      </c>
      <c r="D134">
        <v>31</v>
      </c>
      <c r="E134">
        <v>17</v>
      </c>
      <c r="F134">
        <v>9</v>
      </c>
      <c r="G134">
        <v>331</v>
      </c>
      <c r="H134">
        <v>123</v>
      </c>
      <c r="I134">
        <v>259</v>
      </c>
      <c r="J134">
        <v>117</v>
      </c>
    </row>
    <row r="135" spans="1:10">
      <c r="A135">
        <v>134</v>
      </c>
      <c r="B135">
        <v>9</v>
      </c>
      <c r="C135">
        <v>31</v>
      </c>
      <c r="D135">
        <v>14</v>
      </c>
      <c r="E135">
        <v>28</v>
      </c>
      <c r="F135">
        <v>9</v>
      </c>
      <c r="G135">
        <v>243</v>
      </c>
      <c r="H135">
        <v>72</v>
      </c>
      <c r="I135">
        <v>240</v>
      </c>
      <c r="J135">
        <v>125</v>
      </c>
    </row>
    <row r="136" spans="1:10">
      <c r="A136">
        <v>135</v>
      </c>
      <c r="B136">
        <v>27</v>
      </c>
      <c r="C136">
        <v>5</v>
      </c>
      <c r="D136">
        <v>52</v>
      </c>
      <c r="E136">
        <v>21</v>
      </c>
      <c r="F136">
        <v>10</v>
      </c>
      <c r="G136">
        <v>325</v>
      </c>
      <c r="H136">
        <v>138</v>
      </c>
      <c r="I136">
        <v>193</v>
      </c>
      <c r="J136">
        <v>95</v>
      </c>
    </row>
    <row r="137" spans="1:10">
      <c r="A137">
        <v>136</v>
      </c>
      <c r="B137">
        <v>6</v>
      </c>
      <c r="C137">
        <v>11</v>
      </c>
      <c r="D137">
        <v>34</v>
      </c>
      <c r="E137">
        <v>22</v>
      </c>
      <c r="F137">
        <v>10</v>
      </c>
      <c r="G137">
        <v>355</v>
      </c>
      <c r="H137">
        <v>54</v>
      </c>
      <c r="I137">
        <v>274</v>
      </c>
      <c r="J137">
        <v>76</v>
      </c>
    </row>
    <row r="138" spans="1:10">
      <c r="A138">
        <v>137</v>
      </c>
      <c r="B138">
        <v>7</v>
      </c>
      <c r="C138">
        <v>22</v>
      </c>
      <c r="D138">
        <v>14</v>
      </c>
      <c r="E138">
        <v>51</v>
      </c>
      <c r="F138">
        <v>10</v>
      </c>
      <c r="G138">
        <v>198</v>
      </c>
      <c r="H138">
        <v>110</v>
      </c>
      <c r="I138">
        <v>265</v>
      </c>
      <c r="J138">
        <v>244</v>
      </c>
    </row>
    <row r="139" spans="1:10">
      <c r="A139">
        <v>138</v>
      </c>
      <c r="B139">
        <v>16</v>
      </c>
      <c r="C139">
        <v>1</v>
      </c>
      <c r="D139">
        <v>26</v>
      </c>
      <c r="E139">
        <v>14</v>
      </c>
      <c r="F139">
        <v>10</v>
      </c>
      <c r="G139">
        <v>249</v>
      </c>
      <c r="H139">
        <v>118</v>
      </c>
      <c r="I139">
        <v>208</v>
      </c>
      <c r="J139">
        <v>94</v>
      </c>
    </row>
    <row r="140" spans="1:10">
      <c r="A140">
        <v>139</v>
      </c>
      <c r="B140">
        <v>8</v>
      </c>
      <c r="C140">
        <v>2</v>
      </c>
      <c r="D140">
        <v>28</v>
      </c>
      <c r="E140">
        <v>16</v>
      </c>
      <c r="F140">
        <v>10</v>
      </c>
      <c r="G140">
        <v>216</v>
      </c>
      <c r="H140">
        <v>211</v>
      </c>
      <c r="I140">
        <v>330</v>
      </c>
      <c r="J140">
        <v>71</v>
      </c>
    </row>
    <row r="141" spans="1:10">
      <c r="A141">
        <v>140</v>
      </c>
      <c r="B141">
        <v>14</v>
      </c>
      <c r="C141">
        <v>15</v>
      </c>
      <c r="D141">
        <v>29</v>
      </c>
      <c r="E141">
        <v>26</v>
      </c>
      <c r="F141">
        <v>10</v>
      </c>
      <c r="G141">
        <v>285</v>
      </c>
      <c r="H141">
        <v>81</v>
      </c>
      <c r="I141">
        <v>324</v>
      </c>
      <c r="J141">
        <v>91</v>
      </c>
    </row>
    <row r="142" spans="1:10">
      <c r="A142">
        <v>141</v>
      </c>
      <c r="B142">
        <v>30</v>
      </c>
      <c r="C142">
        <v>32</v>
      </c>
      <c r="D142">
        <v>3</v>
      </c>
      <c r="E142">
        <v>16</v>
      </c>
      <c r="F142">
        <v>10</v>
      </c>
      <c r="G142">
        <v>406</v>
      </c>
      <c r="H142">
        <v>103</v>
      </c>
      <c r="I142">
        <v>178</v>
      </c>
      <c r="J142">
        <v>116</v>
      </c>
    </row>
    <row r="143" spans="1:10">
      <c r="A143">
        <v>142</v>
      </c>
      <c r="B143">
        <v>31</v>
      </c>
      <c r="C143">
        <v>21</v>
      </c>
      <c r="D143">
        <v>34</v>
      </c>
      <c r="E143">
        <v>10</v>
      </c>
      <c r="F143">
        <v>10</v>
      </c>
      <c r="G143">
        <v>249</v>
      </c>
      <c r="H143">
        <v>150</v>
      </c>
      <c r="I143">
        <v>267</v>
      </c>
      <c r="J143">
        <v>40</v>
      </c>
    </row>
    <row r="144" spans="1:10">
      <c r="A144">
        <v>143</v>
      </c>
      <c r="B144">
        <v>24</v>
      </c>
      <c r="C144">
        <v>4</v>
      </c>
      <c r="D144">
        <v>10</v>
      </c>
      <c r="E144">
        <v>41</v>
      </c>
      <c r="F144">
        <v>10</v>
      </c>
      <c r="G144">
        <v>135</v>
      </c>
      <c r="H144">
        <v>83</v>
      </c>
      <c r="I144">
        <v>247</v>
      </c>
      <c r="J144">
        <v>212</v>
      </c>
    </row>
    <row r="145" spans="1:10">
      <c r="A145">
        <v>144</v>
      </c>
      <c r="B145">
        <v>25</v>
      </c>
      <c r="C145">
        <v>17</v>
      </c>
      <c r="D145">
        <v>6</v>
      </c>
      <c r="E145">
        <v>20</v>
      </c>
      <c r="F145">
        <v>10</v>
      </c>
      <c r="G145">
        <v>243</v>
      </c>
      <c r="H145">
        <v>114</v>
      </c>
      <c r="I145">
        <v>223</v>
      </c>
      <c r="J145">
        <v>113</v>
      </c>
    </row>
    <row r="146" spans="1:10">
      <c r="A146">
        <v>145</v>
      </c>
      <c r="B146">
        <v>12</v>
      </c>
      <c r="C146">
        <v>19</v>
      </c>
      <c r="D146">
        <v>31</v>
      </c>
      <c r="E146">
        <v>12</v>
      </c>
      <c r="F146">
        <v>10</v>
      </c>
      <c r="G146">
        <v>199</v>
      </c>
      <c r="H146">
        <v>195</v>
      </c>
      <c r="I146">
        <v>213</v>
      </c>
      <c r="J146">
        <v>131</v>
      </c>
    </row>
    <row r="147" spans="1:10">
      <c r="A147">
        <v>146</v>
      </c>
      <c r="B147">
        <v>18</v>
      </c>
      <c r="C147">
        <v>29</v>
      </c>
      <c r="D147">
        <v>36</v>
      </c>
      <c r="E147">
        <v>31</v>
      </c>
      <c r="F147">
        <v>10</v>
      </c>
      <c r="G147">
        <v>318</v>
      </c>
      <c r="H147">
        <v>149</v>
      </c>
      <c r="I147">
        <v>176</v>
      </c>
      <c r="J147">
        <v>273</v>
      </c>
    </row>
    <row r="148" spans="1:10">
      <c r="A148">
        <v>147</v>
      </c>
      <c r="B148">
        <v>26</v>
      </c>
      <c r="C148">
        <v>9</v>
      </c>
      <c r="D148">
        <v>20</v>
      </c>
      <c r="E148">
        <v>27</v>
      </c>
      <c r="F148">
        <v>10</v>
      </c>
      <c r="G148">
        <v>360</v>
      </c>
      <c r="H148">
        <v>71</v>
      </c>
      <c r="I148">
        <v>270</v>
      </c>
      <c r="J148">
        <v>171</v>
      </c>
    </row>
    <row r="149" spans="1:10">
      <c r="A149">
        <v>148</v>
      </c>
      <c r="B149">
        <v>28</v>
      </c>
      <c r="C149">
        <v>23</v>
      </c>
      <c r="D149">
        <v>23</v>
      </c>
      <c r="E149">
        <v>27</v>
      </c>
      <c r="F149">
        <v>10</v>
      </c>
      <c r="G149">
        <v>250</v>
      </c>
      <c r="H149">
        <v>124</v>
      </c>
      <c r="I149">
        <v>188</v>
      </c>
      <c r="J149">
        <v>97</v>
      </c>
    </row>
    <row r="150" spans="1:10">
      <c r="A150">
        <v>149</v>
      </c>
      <c r="B150">
        <v>29</v>
      </c>
      <c r="C150">
        <v>12</v>
      </c>
      <c r="D150">
        <v>27</v>
      </c>
      <c r="E150">
        <v>24</v>
      </c>
      <c r="F150">
        <v>11</v>
      </c>
      <c r="G150">
        <v>225</v>
      </c>
      <c r="H150">
        <v>173</v>
      </c>
      <c r="I150">
        <v>332</v>
      </c>
      <c r="J150">
        <v>48</v>
      </c>
    </row>
    <row r="151" spans="1:10">
      <c r="A151">
        <v>150</v>
      </c>
      <c r="B151">
        <v>15</v>
      </c>
      <c r="C151">
        <v>27</v>
      </c>
      <c r="D151">
        <v>16</v>
      </c>
      <c r="E151">
        <v>20</v>
      </c>
      <c r="F151">
        <v>11</v>
      </c>
      <c r="G151">
        <v>104</v>
      </c>
      <c r="H151">
        <v>179</v>
      </c>
      <c r="I151">
        <v>314</v>
      </c>
      <c r="J151">
        <v>26</v>
      </c>
    </row>
    <row r="152" spans="1:10">
      <c r="A152">
        <v>151</v>
      </c>
      <c r="B152">
        <v>11</v>
      </c>
      <c r="C152">
        <v>5</v>
      </c>
      <c r="D152">
        <v>20</v>
      </c>
      <c r="E152">
        <v>19</v>
      </c>
      <c r="F152">
        <v>11</v>
      </c>
      <c r="G152">
        <v>220</v>
      </c>
      <c r="H152">
        <v>94</v>
      </c>
      <c r="I152">
        <v>357</v>
      </c>
      <c r="J152">
        <v>56</v>
      </c>
    </row>
    <row r="153" spans="1:10">
      <c r="A153">
        <v>152</v>
      </c>
      <c r="B153">
        <v>3</v>
      </c>
      <c r="C153">
        <v>7</v>
      </c>
      <c r="D153">
        <v>24</v>
      </c>
      <c r="E153">
        <v>21</v>
      </c>
      <c r="F153">
        <v>11</v>
      </c>
      <c r="G153">
        <v>150</v>
      </c>
      <c r="H153">
        <v>267</v>
      </c>
      <c r="I153">
        <v>211</v>
      </c>
      <c r="J153">
        <v>48</v>
      </c>
    </row>
    <row r="154" spans="1:10">
      <c r="A154">
        <v>153</v>
      </c>
      <c r="B154">
        <v>23</v>
      </c>
      <c r="C154">
        <v>30</v>
      </c>
      <c r="D154">
        <v>38</v>
      </c>
      <c r="E154">
        <v>35</v>
      </c>
      <c r="F154">
        <v>11</v>
      </c>
      <c r="G154">
        <v>231</v>
      </c>
      <c r="H154">
        <v>163</v>
      </c>
      <c r="I154">
        <v>366</v>
      </c>
      <c r="J154">
        <v>151</v>
      </c>
    </row>
    <row r="155" spans="1:10">
      <c r="A155">
        <v>154</v>
      </c>
      <c r="B155">
        <v>2</v>
      </c>
      <c r="C155">
        <v>9</v>
      </c>
      <c r="D155">
        <v>19</v>
      </c>
      <c r="E155">
        <v>22</v>
      </c>
      <c r="F155">
        <v>11</v>
      </c>
      <c r="G155">
        <v>291</v>
      </c>
      <c r="H155">
        <v>80</v>
      </c>
      <c r="I155">
        <v>208</v>
      </c>
      <c r="J155">
        <v>132</v>
      </c>
    </row>
    <row r="156" spans="1:10">
      <c r="A156">
        <v>155</v>
      </c>
      <c r="B156">
        <v>14</v>
      </c>
      <c r="C156">
        <v>31</v>
      </c>
      <c r="D156">
        <v>38</v>
      </c>
      <c r="E156">
        <v>10</v>
      </c>
      <c r="F156">
        <v>11</v>
      </c>
      <c r="G156">
        <v>295</v>
      </c>
      <c r="H156">
        <v>102</v>
      </c>
      <c r="I156">
        <v>203</v>
      </c>
      <c r="J156">
        <v>91</v>
      </c>
    </row>
    <row r="157" spans="1:10">
      <c r="A157">
        <v>156</v>
      </c>
      <c r="B157">
        <v>32</v>
      </c>
      <c r="C157">
        <v>13</v>
      </c>
      <c r="D157">
        <v>21</v>
      </c>
      <c r="E157">
        <v>23</v>
      </c>
      <c r="F157">
        <v>11</v>
      </c>
      <c r="G157">
        <v>189</v>
      </c>
      <c r="H157">
        <v>124</v>
      </c>
      <c r="I157">
        <v>208</v>
      </c>
      <c r="J157">
        <v>139</v>
      </c>
    </row>
    <row r="158" spans="1:10">
      <c r="A158">
        <v>157</v>
      </c>
      <c r="B158">
        <v>1</v>
      </c>
      <c r="C158">
        <v>25</v>
      </c>
      <c r="D158">
        <v>21</v>
      </c>
      <c r="E158">
        <v>23</v>
      </c>
      <c r="F158">
        <v>11</v>
      </c>
      <c r="G158">
        <v>136</v>
      </c>
      <c r="H158">
        <v>154</v>
      </c>
      <c r="I158">
        <v>192</v>
      </c>
      <c r="J158">
        <v>152</v>
      </c>
    </row>
    <row r="159" spans="1:10">
      <c r="A159">
        <v>158</v>
      </c>
      <c r="B159">
        <v>17</v>
      </c>
      <c r="C159">
        <v>10</v>
      </c>
      <c r="D159">
        <v>22</v>
      </c>
      <c r="E159">
        <v>23</v>
      </c>
      <c r="F159">
        <v>11</v>
      </c>
      <c r="G159">
        <v>401</v>
      </c>
      <c r="H159">
        <v>95</v>
      </c>
      <c r="I159">
        <v>217</v>
      </c>
      <c r="J159">
        <v>108</v>
      </c>
    </row>
    <row r="160" spans="1:10">
      <c r="A160">
        <v>159</v>
      </c>
      <c r="B160">
        <v>22</v>
      </c>
      <c r="C160">
        <v>26</v>
      </c>
      <c r="D160">
        <v>48</v>
      </c>
      <c r="E160">
        <v>7</v>
      </c>
      <c r="F160">
        <v>11</v>
      </c>
      <c r="G160">
        <v>373</v>
      </c>
      <c r="H160">
        <v>179</v>
      </c>
      <c r="I160">
        <v>156</v>
      </c>
      <c r="J160">
        <v>58</v>
      </c>
    </row>
    <row r="161" spans="1:10">
      <c r="A161">
        <v>160</v>
      </c>
      <c r="B161">
        <v>6</v>
      </c>
      <c r="C161">
        <v>20</v>
      </c>
      <c r="D161">
        <v>25</v>
      </c>
      <c r="E161">
        <v>20</v>
      </c>
      <c r="F161">
        <v>11</v>
      </c>
      <c r="G161">
        <v>165</v>
      </c>
      <c r="H161">
        <v>148</v>
      </c>
      <c r="I161">
        <v>262</v>
      </c>
      <c r="J161">
        <v>22</v>
      </c>
    </row>
    <row r="162" spans="1:10">
      <c r="A162">
        <v>161</v>
      </c>
      <c r="B162">
        <v>18</v>
      </c>
      <c r="C162">
        <v>16</v>
      </c>
      <c r="D162">
        <v>54</v>
      </c>
      <c r="E162">
        <v>51</v>
      </c>
      <c r="F162">
        <v>11</v>
      </c>
      <c r="G162">
        <v>413</v>
      </c>
      <c r="H162">
        <v>76</v>
      </c>
      <c r="I162">
        <v>478</v>
      </c>
      <c r="J162">
        <v>98</v>
      </c>
    </row>
    <row r="163" spans="1:10">
      <c r="A163">
        <v>162</v>
      </c>
      <c r="B163">
        <v>11</v>
      </c>
      <c r="C163">
        <v>6</v>
      </c>
      <c r="D163">
        <v>16</v>
      </c>
      <c r="E163">
        <v>23</v>
      </c>
      <c r="F163">
        <v>12</v>
      </c>
      <c r="G163">
        <v>236</v>
      </c>
      <c r="H163">
        <v>111</v>
      </c>
      <c r="I163">
        <v>238</v>
      </c>
      <c r="J163">
        <v>38</v>
      </c>
    </row>
    <row r="164" spans="1:10">
      <c r="A164">
        <v>163</v>
      </c>
      <c r="B164">
        <v>9</v>
      </c>
      <c r="C164">
        <v>32</v>
      </c>
      <c r="D164">
        <v>31</v>
      </c>
      <c r="E164">
        <v>23</v>
      </c>
      <c r="F164">
        <v>12</v>
      </c>
      <c r="G164">
        <v>289</v>
      </c>
      <c r="H164">
        <v>146</v>
      </c>
      <c r="I164">
        <v>268</v>
      </c>
      <c r="J164">
        <v>80</v>
      </c>
    </row>
    <row r="165" spans="1:10">
      <c r="A165">
        <v>164</v>
      </c>
      <c r="B165">
        <v>22</v>
      </c>
      <c r="C165">
        <v>2</v>
      </c>
      <c r="D165">
        <v>31</v>
      </c>
      <c r="E165">
        <v>17</v>
      </c>
      <c r="F165">
        <v>12</v>
      </c>
      <c r="G165">
        <v>171</v>
      </c>
      <c r="H165">
        <v>150</v>
      </c>
      <c r="I165">
        <v>377</v>
      </c>
      <c r="J165">
        <v>26</v>
      </c>
    </row>
    <row r="166" spans="1:10">
      <c r="A166">
        <v>165</v>
      </c>
      <c r="B166">
        <v>3</v>
      </c>
      <c r="C166">
        <v>25</v>
      </c>
      <c r="D166">
        <v>34</v>
      </c>
      <c r="E166">
        <v>17</v>
      </c>
      <c r="F166">
        <v>12</v>
      </c>
      <c r="G166">
        <v>178</v>
      </c>
      <c r="H166">
        <v>242</v>
      </c>
      <c r="I166">
        <v>194</v>
      </c>
      <c r="J166">
        <v>67</v>
      </c>
    </row>
    <row r="167" spans="1:10">
      <c r="A167">
        <v>166</v>
      </c>
      <c r="B167">
        <v>24</v>
      </c>
      <c r="C167">
        <v>21</v>
      </c>
      <c r="D167">
        <v>13</v>
      </c>
      <c r="E167">
        <v>27</v>
      </c>
      <c r="F167">
        <v>12</v>
      </c>
      <c r="G167">
        <v>276</v>
      </c>
      <c r="H167">
        <v>74</v>
      </c>
      <c r="I167">
        <v>283</v>
      </c>
      <c r="J167">
        <v>215</v>
      </c>
    </row>
    <row r="168" spans="1:10">
      <c r="A168">
        <v>167</v>
      </c>
      <c r="B168">
        <v>4</v>
      </c>
      <c r="C168">
        <v>15</v>
      </c>
      <c r="D168">
        <v>24</v>
      </c>
      <c r="E168">
        <v>21</v>
      </c>
      <c r="F168">
        <v>12</v>
      </c>
      <c r="G168">
        <v>160</v>
      </c>
      <c r="H168">
        <v>167</v>
      </c>
      <c r="I168">
        <v>127</v>
      </c>
      <c r="J168">
        <v>226</v>
      </c>
    </row>
    <row r="169" spans="1:10">
      <c r="A169">
        <v>168</v>
      </c>
      <c r="B169">
        <v>30</v>
      </c>
      <c r="C169">
        <v>28</v>
      </c>
      <c r="D169">
        <v>27</v>
      </c>
      <c r="E169">
        <v>9</v>
      </c>
      <c r="F169">
        <v>12</v>
      </c>
      <c r="G169">
        <v>312</v>
      </c>
      <c r="H169">
        <v>108</v>
      </c>
      <c r="I169">
        <v>221</v>
      </c>
      <c r="J169">
        <v>148</v>
      </c>
    </row>
    <row r="170" spans="1:10">
      <c r="A170">
        <v>169</v>
      </c>
      <c r="B170">
        <v>5</v>
      </c>
      <c r="C170">
        <v>29</v>
      </c>
      <c r="D170">
        <v>27</v>
      </c>
      <c r="E170">
        <v>30</v>
      </c>
      <c r="F170">
        <v>12</v>
      </c>
      <c r="G170">
        <v>256</v>
      </c>
      <c r="H170">
        <v>220</v>
      </c>
      <c r="I170">
        <v>339</v>
      </c>
      <c r="J170">
        <v>75</v>
      </c>
    </row>
    <row r="171" spans="1:10">
      <c r="A171">
        <v>170</v>
      </c>
      <c r="B171">
        <v>7</v>
      </c>
      <c r="C171">
        <v>8</v>
      </c>
      <c r="D171">
        <v>20</v>
      </c>
      <c r="E171">
        <v>35</v>
      </c>
      <c r="F171">
        <v>12</v>
      </c>
      <c r="G171">
        <v>255</v>
      </c>
      <c r="H171">
        <v>129</v>
      </c>
      <c r="I171">
        <v>258</v>
      </c>
      <c r="J171">
        <v>84</v>
      </c>
    </row>
    <row r="172" spans="1:10">
      <c r="A172">
        <v>171</v>
      </c>
      <c r="B172">
        <v>26</v>
      </c>
      <c r="C172">
        <v>23</v>
      </c>
      <c r="D172">
        <v>25</v>
      </c>
      <c r="E172">
        <v>22</v>
      </c>
      <c r="F172">
        <v>12</v>
      </c>
      <c r="G172">
        <v>236</v>
      </c>
      <c r="H172">
        <v>127</v>
      </c>
      <c r="I172">
        <v>297</v>
      </c>
      <c r="J172">
        <v>126</v>
      </c>
    </row>
    <row r="173" spans="1:10">
      <c r="A173">
        <v>172</v>
      </c>
      <c r="B173">
        <v>17</v>
      </c>
      <c r="C173">
        <v>1</v>
      </c>
      <c r="D173">
        <v>45</v>
      </c>
      <c r="E173">
        <v>10</v>
      </c>
      <c r="F173">
        <v>12</v>
      </c>
      <c r="G173">
        <v>259</v>
      </c>
      <c r="H173">
        <v>178</v>
      </c>
      <c r="I173">
        <v>105</v>
      </c>
      <c r="J173">
        <v>62</v>
      </c>
    </row>
    <row r="174" spans="1:10">
      <c r="A174">
        <v>173</v>
      </c>
      <c r="B174">
        <v>10</v>
      </c>
      <c r="C174">
        <v>27</v>
      </c>
      <c r="D174">
        <v>24</v>
      </c>
      <c r="E174">
        <v>17</v>
      </c>
      <c r="F174">
        <v>12</v>
      </c>
      <c r="G174">
        <v>197</v>
      </c>
      <c r="H174">
        <v>124</v>
      </c>
      <c r="I174">
        <v>464</v>
      </c>
      <c r="J174">
        <v>75</v>
      </c>
    </row>
    <row r="175" spans="1:10">
      <c r="A175">
        <v>174</v>
      </c>
      <c r="B175">
        <v>14</v>
      </c>
      <c r="C175">
        <v>19</v>
      </c>
      <c r="D175">
        <v>27</v>
      </c>
      <c r="E175">
        <v>24</v>
      </c>
      <c r="F175">
        <v>12</v>
      </c>
      <c r="G175">
        <v>347</v>
      </c>
      <c r="H175">
        <v>118</v>
      </c>
      <c r="I175">
        <v>204</v>
      </c>
      <c r="J175">
        <v>113</v>
      </c>
    </row>
    <row r="176" spans="1:10">
      <c r="A176">
        <v>175</v>
      </c>
      <c r="B176">
        <v>20</v>
      </c>
      <c r="C176">
        <v>12</v>
      </c>
      <c r="D176">
        <v>24</v>
      </c>
      <c r="E176">
        <v>17</v>
      </c>
      <c r="F176">
        <v>12</v>
      </c>
      <c r="G176">
        <v>342</v>
      </c>
      <c r="H176">
        <v>91</v>
      </c>
      <c r="I176">
        <v>198</v>
      </c>
      <c r="J176">
        <v>82</v>
      </c>
    </row>
    <row r="177" spans="1:10">
      <c r="A177">
        <v>176</v>
      </c>
      <c r="B177">
        <v>13</v>
      </c>
      <c r="C177">
        <v>31</v>
      </c>
      <c r="D177">
        <v>34</v>
      </c>
      <c r="E177">
        <v>17</v>
      </c>
      <c r="F177">
        <v>12</v>
      </c>
      <c r="G177">
        <v>210</v>
      </c>
      <c r="H177">
        <v>281</v>
      </c>
      <c r="I177">
        <v>303</v>
      </c>
      <c r="J177">
        <v>105</v>
      </c>
    </row>
    <row r="178" spans="1:10">
      <c r="A178">
        <v>177</v>
      </c>
      <c r="B178">
        <v>9</v>
      </c>
      <c r="C178">
        <v>22</v>
      </c>
      <c r="D178">
        <v>13</v>
      </c>
      <c r="E178">
        <v>10</v>
      </c>
      <c r="F178">
        <v>13</v>
      </c>
      <c r="G178">
        <v>249</v>
      </c>
      <c r="H178">
        <v>99</v>
      </c>
      <c r="I178">
        <v>127</v>
      </c>
      <c r="J178">
        <v>65</v>
      </c>
    </row>
    <row r="179" spans="1:10">
      <c r="A179">
        <v>178</v>
      </c>
      <c r="B179">
        <v>13</v>
      </c>
      <c r="C179">
        <v>8</v>
      </c>
      <c r="D179">
        <v>29</v>
      </c>
      <c r="E179">
        <v>13</v>
      </c>
      <c r="F179">
        <v>13</v>
      </c>
      <c r="G179">
        <v>224</v>
      </c>
      <c r="H179">
        <v>187</v>
      </c>
      <c r="I179">
        <v>297</v>
      </c>
      <c r="J179">
        <v>31</v>
      </c>
    </row>
    <row r="180" spans="1:10">
      <c r="A180">
        <v>179</v>
      </c>
      <c r="B180">
        <v>7</v>
      </c>
      <c r="C180">
        <v>10</v>
      </c>
      <c r="D180">
        <v>10</v>
      </c>
      <c r="E180">
        <v>24</v>
      </c>
      <c r="F180">
        <v>13</v>
      </c>
      <c r="G180">
        <v>236</v>
      </c>
      <c r="H180">
        <v>111</v>
      </c>
      <c r="I180">
        <v>151</v>
      </c>
      <c r="J180">
        <v>218</v>
      </c>
    </row>
    <row r="181" spans="1:10">
      <c r="A181">
        <v>180</v>
      </c>
      <c r="B181">
        <v>11</v>
      </c>
      <c r="C181">
        <v>18</v>
      </c>
      <c r="D181">
        <v>16</v>
      </c>
      <c r="E181">
        <v>30</v>
      </c>
      <c r="F181">
        <v>13</v>
      </c>
      <c r="G181">
        <v>245</v>
      </c>
      <c r="H181">
        <v>102</v>
      </c>
      <c r="I181">
        <v>207</v>
      </c>
      <c r="J181">
        <v>149</v>
      </c>
    </row>
    <row r="182" spans="1:10">
      <c r="A182">
        <v>181</v>
      </c>
      <c r="B182">
        <v>12</v>
      </c>
      <c r="C182">
        <v>1</v>
      </c>
      <c r="D182">
        <v>17</v>
      </c>
      <c r="E182">
        <v>20</v>
      </c>
      <c r="F182">
        <v>13</v>
      </c>
      <c r="G182">
        <v>233</v>
      </c>
      <c r="H182">
        <v>98</v>
      </c>
      <c r="I182">
        <v>149</v>
      </c>
      <c r="J182">
        <v>182</v>
      </c>
    </row>
    <row r="183" spans="1:10">
      <c r="A183">
        <v>182</v>
      </c>
      <c r="B183">
        <v>2</v>
      </c>
      <c r="C183">
        <v>3</v>
      </c>
      <c r="D183">
        <v>16</v>
      </c>
      <c r="E183">
        <v>26</v>
      </c>
      <c r="F183">
        <v>13</v>
      </c>
      <c r="G183">
        <v>131</v>
      </c>
      <c r="H183">
        <v>34</v>
      </c>
      <c r="I183">
        <v>167</v>
      </c>
      <c r="J183">
        <v>207</v>
      </c>
    </row>
    <row r="184" spans="1:10">
      <c r="A184">
        <v>183</v>
      </c>
      <c r="B184">
        <v>15</v>
      </c>
      <c r="C184">
        <v>14</v>
      </c>
      <c r="D184">
        <v>6</v>
      </c>
      <c r="E184">
        <v>0</v>
      </c>
      <c r="F184">
        <v>13</v>
      </c>
      <c r="G184">
        <v>150</v>
      </c>
      <c r="H184">
        <v>79</v>
      </c>
      <c r="I184">
        <v>248</v>
      </c>
      <c r="J184">
        <v>41</v>
      </c>
    </row>
    <row r="185" spans="1:10">
      <c r="A185">
        <v>184</v>
      </c>
      <c r="B185">
        <v>19</v>
      </c>
      <c r="C185">
        <v>4</v>
      </c>
      <c r="D185">
        <v>21</v>
      </c>
      <c r="E185">
        <v>17</v>
      </c>
      <c r="F185">
        <v>13</v>
      </c>
      <c r="G185">
        <v>137</v>
      </c>
      <c r="H185">
        <v>60</v>
      </c>
      <c r="I185">
        <v>231</v>
      </c>
      <c r="J185">
        <v>198</v>
      </c>
    </row>
    <row r="186" spans="1:10">
      <c r="A186">
        <v>185</v>
      </c>
      <c r="B186">
        <v>23</v>
      </c>
      <c r="C186">
        <v>6</v>
      </c>
      <c r="D186">
        <v>30</v>
      </c>
      <c r="E186">
        <v>27</v>
      </c>
      <c r="F186">
        <v>13</v>
      </c>
      <c r="G186">
        <v>219</v>
      </c>
      <c r="H186">
        <v>141</v>
      </c>
      <c r="I186">
        <v>286</v>
      </c>
      <c r="J186">
        <v>118</v>
      </c>
    </row>
    <row r="187" spans="1:10">
      <c r="A187">
        <v>186</v>
      </c>
      <c r="B187">
        <v>30</v>
      </c>
      <c r="C187">
        <v>5</v>
      </c>
      <c r="D187">
        <v>24</v>
      </c>
      <c r="E187">
        <v>17</v>
      </c>
      <c r="F187">
        <v>13</v>
      </c>
      <c r="G187">
        <v>249</v>
      </c>
      <c r="H187">
        <v>95</v>
      </c>
      <c r="I187">
        <v>300</v>
      </c>
      <c r="J187">
        <v>168</v>
      </c>
    </row>
    <row r="188" spans="1:10">
      <c r="A188">
        <v>187</v>
      </c>
      <c r="B188">
        <v>25</v>
      </c>
      <c r="C188">
        <v>16</v>
      </c>
      <c r="D188">
        <v>33</v>
      </c>
      <c r="E188">
        <v>40</v>
      </c>
      <c r="F188">
        <v>13</v>
      </c>
      <c r="G188">
        <v>285</v>
      </c>
      <c r="H188">
        <v>171</v>
      </c>
      <c r="I188">
        <v>295</v>
      </c>
      <c r="J188">
        <v>174</v>
      </c>
    </row>
    <row r="189" spans="1:10">
      <c r="A189">
        <v>188</v>
      </c>
      <c r="B189">
        <v>31</v>
      </c>
      <c r="C189">
        <v>24</v>
      </c>
      <c r="D189">
        <v>26</v>
      </c>
      <c r="E189">
        <v>22</v>
      </c>
      <c r="F189">
        <v>13</v>
      </c>
      <c r="G189">
        <v>282</v>
      </c>
      <c r="H189">
        <v>130</v>
      </c>
      <c r="I189">
        <v>128</v>
      </c>
      <c r="J189">
        <v>156</v>
      </c>
    </row>
    <row r="190" spans="1:10">
      <c r="A190">
        <v>189</v>
      </c>
      <c r="B190">
        <v>29</v>
      </c>
      <c r="C190">
        <v>28</v>
      </c>
      <c r="D190">
        <v>43</v>
      </c>
      <c r="E190">
        <v>16</v>
      </c>
      <c r="F190">
        <v>13</v>
      </c>
      <c r="G190">
        <v>185</v>
      </c>
      <c r="H190">
        <v>168</v>
      </c>
      <c r="I190">
        <v>414</v>
      </c>
      <c r="J190">
        <v>66</v>
      </c>
    </row>
    <row r="191" spans="1:10">
      <c r="A191">
        <v>190</v>
      </c>
      <c r="B191">
        <v>21</v>
      </c>
      <c r="C191">
        <v>20</v>
      </c>
      <c r="D191">
        <v>24</v>
      </c>
      <c r="E191">
        <v>10</v>
      </c>
      <c r="F191">
        <v>13</v>
      </c>
      <c r="G191">
        <v>311</v>
      </c>
      <c r="H191">
        <v>160</v>
      </c>
      <c r="I191">
        <v>201</v>
      </c>
      <c r="J191">
        <v>95</v>
      </c>
    </row>
    <row r="192" spans="1:10">
      <c r="A192">
        <v>191</v>
      </c>
      <c r="B192">
        <v>27</v>
      </c>
      <c r="C192">
        <v>17</v>
      </c>
      <c r="D192">
        <v>30</v>
      </c>
      <c r="E192">
        <v>33</v>
      </c>
      <c r="F192">
        <v>13</v>
      </c>
      <c r="G192">
        <v>281</v>
      </c>
      <c r="H192">
        <v>65</v>
      </c>
      <c r="I192">
        <v>299</v>
      </c>
      <c r="J192">
        <v>85</v>
      </c>
    </row>
    <row r="193" spans="1:10">
      <c r="A193">
        <v>192</v>
      </c>
      <c r="B193">
        <v>26</v>
      </c>
      <c r="C193">
        <v>32</v>
      </c>
      <c r="D193">
        <v>28</v>
      </c>
      <c r="E193">
        <v>13</v>
      </c>
      <c r="F193">
        <v>13</v>
      </c>
      <c r="G193">
        <v>306</v>
      </c>
      <c r="H193">
        <v>130</v>
      </c>
      <c r="I193">
        <v>150</v>
      </c>
      <c r="J193">
        <v>104</v>
      </c>
    </row>
    <row r="194" spans="1:10">
      <c r="A194">
        <v>193</v>
      </c>
      <c r="B194">
        <v>31</v>
      </c>
      <c r="C194">
        <v>15</v>
      </c>
      <c r="D194">
        <v>30</v>
      </c>
      <c r="E194">
        <v>9</v>
      </c>
      <c r="F194">
        <v>14</v>
      </c>
      <c r="G194">
        <v>162</v>
      </c>
      <c r="H194">
        <v>264</v>
      </c>
      <c r="I194">
        <v>240</v>
      </c>
      <c r="J194">
        <v>60</v>
      </c>
    </row>
    <row r="195" spans="1:10">
      <c r="A195">
        <v>194</v>
      </c>
      <c r="B195">
        <v>4</v>
      </c>
      <c r="C195">
        <v>24</v>
      </c>
      <c r="D195">
        <v>23</v>
      </c>
      <c r="E195">
        <v>27</v>
      </c>
      <c r="F195">
        <v>14</v>
      </c>
      <c r="G195">
        <v>206</v>
      </c>
      <c r="H195">
        <v>176</v>
      </c>
      <c r="I195">
        <v>170</v>
      </c>
      <c r="J195">
        <v>78</v>
      </c>
    </row>
    <row r="196" spans="1:10">
      <c r="A196">
        <v>195</v>
      </c>
      <c r="B196">
        <v>32</v>
      </c>
      <c r="C196">
        <v>23</v>
      </c>
      <c r="D196">
        <v>16</v>
      </c>
      <c r="E196">
        <v>40</v>
      </c>
      <c r="F196">
        <v>14</v>
      </c>
      <c r="G196">
        <v>233</v>
      </c>
      <c r="H196">
        <v>84</v>
      </c>
      <c r="I196">
        <v>197</v>
      </c>
      <c r="J196">
        <v>227</v>
      </c>
    </row>
    <row r="197" spans="1:10">
      <c r="A197">
        <v>196</v>
      </c>
      <c r="B197">
        <v>8</v>
      </c>
      <c r="C197">
        <v>5</v>
      </c>
      <c r="D197">
        <v>26</v>
      </c>
      <c r="E197">
        <v>20</v>
      </c>
      <c r="F197">
        <v>14</v>
      </c>
      <c r="G197">
        <v>238</v>
      </c>
      <c r="H197">
        <v>116</v>
      </c>
      <c r="I197">
        <v>298</v>
      </c>
      <c r="J197">
        <v>96</v>
      </c>
    </row>
    <row r="198" spans="1:10">
      <c r="A198">
        <v>197</v>
      </c>
      <c r="B198">
        <v>12</v>
      </c>
      <c r="C198">
        <v>2</v>
      </c>
      <c r="D198">
        <v>34</v>
      </c>
      <c r="E198">
        <v>20</v>
      </c>
      <c r="F198">
        <v>14</v>
      </c>
      <c r="G198">
        <v>196</v>
      </c>
      <c r="H198">
        <v>138</v>
      </c>
      <c r="I198">
        <v>262</v>
      </c>
      <c r="J198">
        <v>107</v>
      </c>
    </row>
    <row r="199" spans="1:10">
      <c r="A199">
        <v>198</v>
      </c>
      <c r="B199">
        <v>19</v>
      </c>
      <c r="C199">
        <v>21</v>
      </c>
      <c r="D199">
        <v>34</v>
      </c>
      <c r="E199">
        <v>33</v>
      </c>
      <c r="F199">
        <v>14</v>
      </c>
      <c r="G199">
        <v>265</v>
      </c>
      <c r="H199">
        <v>189</v>
      </c>
      <c r="I199">
        <v>358</v>
      </c>
      <c r="J199">
        <v>77</v>
      </c>
    </row>
    <row r="200" spans="1:10">
      <c r="A200">
        <v>199</v>
      </c>
      <c r="B200">
        <v>13</v>
      </c>
      <c r="C200">
        <v>14</v>
      </c>
      <c r="D200">
        <v>21</v>
      </c>
      <c r="E200">
        <v>24</v>
      </c>
      <c r="F200">
        <v>14</v>
      </c>
      <c r="G200">
        <v>267</v>
      </c>
      <c r="H200">
        <v>89</v>
      </c>
      <c r="I200">
        <v>399</v>
      </c>
      <c r="J200">
        <v>50</v>
      </c>
    </row>
    <row r="201" spans="1:10">
      <c r="A201">
        <v>200</v>
      </c>
      <c r="B201">
        <v>16</v>
      </c>
      <c r="C201">
        <v>3</v>
      </c>
      <c r="D201">
        <v>27</v>
      </c>
      <c r="E201">
        <v>24</v>
      </c>
      <c r="F201">
        <v>14</v>
      </c>
      <c r="G201">
        <v>377</v>
      </c>
      <c r="H201">
        <v>94</v>
      </c>
      <c r="I201">
        <v>147</v>
      </c>
      <c r="J201">
        <v>194</v>
      </c>
    </row>
    <row r="202" spans="1:10">
      <c r="A202">
        <v>201</v>
      </c>
      <c r="B202">
        <v>30</v>
      </c>
      <c r="C202">
        <v>22</v>
      </c>
      <c r="D202">
        <v>14</v>
      </c>
      <c r="E202">
        <v>28</v>
      </c>
      <c r="F202">
        <v>14</v>
      </c>
      <c r="G202">
        <v>213</v>
      </c>
      <c r="H202">
        <v>105</v>
      </c>
      <c r="I202">
        <v>201</v>
      </c>
      <c r="J202">
        <v>100</v>
      </c>
    </row>
    <row r="203" spans="1:10">
      <c r="A203">
        <v>202</v>
      </c>
      <c r="B203">
        <v>28</v>
      </c>
      <c r="C203">
        <v>10</v>
      </c>
      <c r="D203">
        <v>20</v>
      </c>
      <c r="E203">
        <v>14</v>
      </c>
      <c r="F203">
        <v>14</v>
      </c>
      <c r="G203">
        <v>332</v>
      </c>
      <c r="H203">
        <v>84</v>
      </c>
      <c r="I203">
        <v>186</v>
      </c>
      <c r="J203">
        <v>103</v>
      </c>
    </row>
    <row r="204" spans="1:10">
      <c r="A204">
        <v>203</v>
      </c>
      <c r="B204">
        <v>17</v>
      </c>
      <c r="C204">
        <v>7</v>
      </c>
      <c r="D204">
        <v>26</v>
      </c>
      <c r="E204">
        <v>21</v>
      </c>
      <c r="F204">
        <v>14</v>
      </c>
      <c r="G204">
        <v>220</v>
      </c>
      <c r="H204">
        <v>85</v>
      </c>
      <c r="I204">
        <v>170</v>
      </c>
      <c r="J204">
        <v>144</v>
      </c>
    </row>
    <row r="205" spans="1:10">
      <c r="A205">
        <v>204</v>
      </c>
      <c r="B205">
        <v>9</v>
      </c>
      <c r="C205">
        <v>26</v>
      </c>
      <c r="D205">
        <v>29</v>
      </c>
      <c r="E205">
        <v>23</v>
      </c>
      <c r="F205">
        <v>14</v>
      </c>
      <c r="G205">
        <v>455</v>
      </c>
      <c r="H205">
        <v>142</v>
      </c>
      <c r="I205">
        <v>228</v>
      </c>
      <c r="J205">
        <v>34</v>
      </c>
    </row>
    <row r="206" spans="1:10">
      <c r="A206">
        <v>205</v>
      </c>
      <c r="B206">
        <v>25</v>
      </c>
      <c r="C206">
        <v>27</v>
      </c>
      <c r="D206">
        <v>24</v>
      </c>
      <c r="E206">
        <v>21</v>
      </c>
      <c r="F206">
        <v>14</v>
      </c>
      <c r="G206">
        <v>322</v>
      </c>
      <c r="H206">
        <v>55</v>
      </c>
      <c r="I206">
        <v>306</v>
      </c>
      <c r="J206">
        <v>40</v>
      </c>
    </row>
    <row r="207" spans="1:10">
      <c r="A207">
        <v>206</v>
      </c>
      <c r="B207">
        <v>1</v>
      </c>
      <c r="C207">
        <v>11</v>
      </c>
      <c r="D207">
        <v>3</v>
      </c>
      <c r="E207">
        <v>17</v>
      </c>
      <c r="F207">
        <v>14</v>
      </c>
      <c r="G207">
        <v>240</v>
      </c>
      <c r="H207">
        <v>61</v>
      </c>
      <c r="I207">
        <v>101</v>
      </c>
      <c r="J207">
        <v>122</v>
      </c>
    </row>
    <row r="208" spans="1:10">
      <c r="A208">
        <v>207</v>
      </c>
      <c r="B208">
        <v>6</v>
      </c>
      <c r="C208">
        <v>18</v>
      </c>
      <c r="D208">
        <v>15</v>
      </c>
      <c r="E208">
        <v>6</v>
      </c>
      <c r="F208">
        <v>14</v>
      </c>
      <c r="G208">
        <v>110</v>
      </c>
      <c r="H208">
        <v>194</v>
      </c>
      <c r="I208">
        <v>187</v>
      </c>
      <c r="J208">
        <v>52</v>
      </c>
    </row>
    <row r="209" spans="1:10">
      <c r="A209">
        <v>208</v>
      </c>
      <c r="B209">
        <v>29</v>
      </c>
      <c r="C209">
        <v>20</v>
      </c>
      <c r="D209">
        <v>21</v>
      </c>
      <c r="E209">
        <v>7</v>
      </c>
      <c r="F209">
        <v>14</v>
      </c>
      <c r="G209">
        <v>72</v>
      </c>
      <c r="H209">
        <v>214</v>
      </c>
      <c r="I209">
        <v>208</v>
      </c>
      <c r="J209">
        <v>77</v>
      </c>
    </row>
    <row r="210" spans="1:10">
      <c r="A210">
        <v>209</v>
      </c>
      <c r="B210">
        <v>16</v>
      </c>
      <c r="C210">
        <v>17</v>
      </c>
      <c r="D210">
        <v>28</v>
      </c>
      <c r="E210">
        <v>29</v>
      </c>
      <c r="F210">
        <v>15</v>
      </c>
      <c r="G210">
        <v>243</v>
      </c>
      <c r="H210">
        <v>60</v>
      </c>
      <c r="I210">
        <v>313</v>
      </c>
      <c r="J210">
        <v>119</v>
      </c>
    </row>
    <row r="211" spans="1:10">
      <c r="A211">
        <v>210</v>
      </c>
      <c r="B211">
        <v>24</v>
      </c>
      <c r="C211">
        <v>13</v>
      </c>
      <c r="D211">
        <v>22</v>
      </c>
      <c r="E211">
        <v>29</v>
      </c>
      <c r="F211">
        <v>15</v>
      </c>
      <c r="G211">
        <v>253</v>
      </c>
      <c r="H211">
        <v>90</v>
      </c>
      <c r="I211">
        <v>394</v>
      </c>
      <c r="J211">
        <v>47</v>
      </c>
    </row>
    <row r="212" spans="1:10">
      <c r="A212">
        <v>211</v>
      </c>
      <c r="B212">
        <v>10</v>
      </c>
      <c r="C212">
        <v>8</v>
      </c>
      <c r="D212">
        <v>16</v>
      </c>
      <c r="E212">
        <v>17</v>
      </c>
      <c r="F212">
        <v>15</v>
      </c>
      <c r="G212">
        <v>257</v>
      </c>
      <c r="H212">
        <v>32</v>
      </c>
      <c r="I212">
        <v>188</v>
      </c>
      <c r="J212">
        <v>134</v>
      </c>
    </row>
    <row r="213" spans="1:10">
      <c r="A213">
        <v>212</v>
      </c>
      <c r="B213">
        <v>4</v>
      </c>
      <c r="C213">
        <v>11</v>
      </c>
      <c r="D213">
        <v>14</v>
      </c>
      <c r="E213">
        <v>13</v>
      </c>
      <c r="F213">
        <v>15</v>
      </c>
      <c r="G213">
        <v>204</v>
      </c>
      <c r="H213">
        <v>117</v>
      </c>
      <c r="I213">
        <v>208</v>
      </c>
      <c r="J213">
        <v>105</v>
      </c>
    </row>
    <row r="214" spans="1:10">
      <c r="A214">
        <v>213</v>
      </c>
      <c r="B214">
        <v>23</v>
      </c>
      <c r="C214">
        <v>31</v>
      </c>
      <c r="D214">
        <v>0</v>
      </c>
      <c r="E214">
        <v>17</v>
      </c>
      <c r="F214">
        <v>15</v>
      </c>
      <c r="G214">
        <v>229</v>
      </c>
      <c r="H214">
        <v>47</v>
      </c>
      <c r="I214">
        <v>94</v>
      </c>
      <c r="J214">
        <v>215</v>
      </c>
    </row>
    <row r="215" spans="1:10">
      <c r="A215">
        <v>214</v>
      </c>
      <c r="B215">
        <v>6</v>
      </c>
      <c r="C215">
        <v>12</v>
      </c>
      <c r="D215">
        <v>24</v>
      </c>
      <c r="E215">
        <v>17</v>
      </c>
      <c r="F215">
        <v>15</v>
      </c>
      <c r="G215">
        <v>235</v>
      </c>
      <c r="H215">
        <v>100</v>
      </c>
      <c r="I215">
        <v>274</v>
      </c>
      <c r="J215">
        <v>88</v>
      </c>
    </row>
    <row r="216" spans="1:10">
      <c r="A216">
        <v>215</v>
      </c>
      <c r="B216">
        <v>15</v>
      </c>
      <c r="C216">
        <v>32</v>
      </c>
      <c r="D216">
        <v>13</v>
      </c>
      <c r="E216">
        <v>16</v>
      </c>
      <c r="F216">
        <v>15</v>
      </c>
      <c r="G216">
        <v>57</v>
      </c>
      <c r="H216">
        <v>172</v>
      </c>
      <c r="I216">
        <v>151</v>
      </c>
      <c r="J216">
        <v>109</v>
      </c>
    </row>
    <row r="217" spans="1:10">
      <c r="A217">
        <v>216</v>
      </c>
      <c r="B217">
        <v>7</v>
      </c>
      <c r="C217">
        <v>25</v>
      </c>
      <c r="D217">
        <v>30</v>
      </c>
      <c r="E217">
        <v>16</v>
      </c>
      <c r="F217">
        <v>15</v>
      </c>
      <c r="G217">
        <v>130</v>
      </c>
      <c r="H217">
        <v>171</v>
      </c>
      <c r="I217">
        <v>263</v>
      </c>
      <c r="J217">
        <v>68</v>
      </c>
    </row>
    <row r="218" spans="1:10">
      <c r="A218">
        <v>217</v>
      </c>
      <c r="B218">
        <v>3</v>
      </c>
      <c r="C218">
        <v>30</v>
      </c>
      <c r="D218">
        <v>20</v>
      </c>
      <c r="E218">
        <v>12</v>
      </c>
      <c r="F218">
        <v>15</v>
      </c>
      <c r="G218">
        <v>131</v>
      </c>
      <c r="H218">
        <v>242</v>
      </c>
      <c r="I218">
        <v>157</v>
      </c>
      <c r="J218">
        <v>85</v>
      </c>
    </row>
    <row r="219" spans="1:10">
      <c r="A219">
        <v>218</v>
      </c>
      <c r="B219">
        <v>2</v>
      </c>
      <c r="C219">
        <v>1</v>
      </c>
      <c r="D219">
        <v>40</v>
      </c>
      <c r="E219">
        <v>14</v>
      </c>
      <c r="F219">
        <v>15</v>
      </c>
      <c r="G219">
        <v>231</v>
      </c>
      <c r="H219">
        <v>215</v>
      </c>
      <c r="I219">
        <v>243</v>
      </c>
      <c r="J219">
        <v>60</v>
      </c>
    </row>
    <row r="220" spans="1:10">
      <c r="A220">
        <v>219</v>
      </c>
      <c r="B220">
        <v>20</v>
      </c>
      <c r="C220">
        <v>19</v>
      </c>
      <c r="D220">
        <v>41</v>
      </c>
      <c r="E220">
        <v>17</v>
      </c>
      <c r="F220">
        <v>15</v>
      </c>
      <c r="G220">
        <v>215</v>
      </c>
      <c r="H220">
        <v>220</v>
      </c>
      <c r="I220">
        <v>108</v>
      </c>
      <c r="J220">
        <v>156</v>
      </c>
    </row>
    <row r="221" spans="1:10">
      <c r="A221">
        <v>220</v>
      </c>
      <c r="B221">
        <v>14</v>
      </c>
      <c r="C221">
        <v>9</v>
      </c>
      <c r="D221">
        <v>23</v>
      </c>
      <c r="E221">
        <v>0</v>
      </c>
      <c r="F221">
        <v>15</v>
      </c>
      <c r="G221">
        <v>192</v>
      </c>
      <c r="H221">
        <v>178</v>
      </c>
      <c r="I221">
        <v>206</v>
      </c>
      <c r="J221">
        <v>112</v>
      </c>
    </row>
    <row r="222" spans="1:10">
      <c r="A222">
        <v>221</v>
      </c>
      <c r="B222">
        <v>28</v>
      </c>
      <c r="C222">
        <v>29</v>
      </c>
      <c r="D222">
        <v>26</v>
      </c>
      <c r="E222">
        <v>23</v>
      </c>
      <c r="F222">
        <v>15</v>
      </c>
      <c r="G222">
        <v>275</v>
      </c>
      <c r="H222">
        <v>94</v>
      </c>
      <c r="I222">
        <v>237</v>
      </c>
      <c r="J222">
        <v>168</v>
      </c>
    </row>
    <row r="223" spans="1:10">
      <c r="A223">
        <v>222</v>
      </c>
      <c r="B223">
        <v>27</v>
      </c>
      <c r="C223">
        <v>21</v>
      </c>
      <c r="D223">
        <v>17</v>
      </c>
      <c r="E223">
        <v>10</v>
      </c>
      <c r="F223">
        <v>15</v>
      </c>
      <c r="G223">
        <v>235</v>
      </c>
      <c r="H223">
        <v>158</v>
      </c>
      <c r="I223">
        <v>179</v>
      </c>
      <c r="J223">
        <v>96</v>
      </c>
    </row>
    <row r="224" spans="1:10">
      <c r="A224">
        <v>223</v>
      </c>
      <c r="B224">
        <v>18</v>
      </c>
      <c r="C224">
        <v>26</v>
      </c>
      <c r="D224">
        <v>23</v>
      </c>
      <c r="E224">
        <v>30</v>
      </c>
      <c r="F224">
        <v>15</v>
      </c>
      <c r="G224">
        <v>339</v>
      </c>
      <c r="H224">
        <v>82</v>
      </c>
      <c r="I224">
        <v>270</v>
      </c>
      <c r="J224">
        <v>111</v>
      </c>
    </row>
    <row r="225" spans="1:10">
      <c r="A225">
        <v>224</v>
      </c>
      <c r="B225">
        <v>5</v>
      </c>
      <c r="C225">
        <v>22</v>
      </c>
      <c r="D225">
        <v>9</v>
      </c>
      <c r="E225">
        <v>12</v>
      </c>
      <c r="F225">
        <v>15</v>
      </c>
      <c r="G225">
        <v>181</v>
      </c>
      <c r="H225">
        <v>98</v>
      </c>
      <c r="I225">
        <v>203</v>
      </c>
      <c r="J225">
        <v>155</v>
      </c>
    </row>
    <row r="226" spans="1:10">
      <c r="A226">
        <v>225</v>
      </c>
      <c r="B226">
        <v>31</v>
      </c>
      <c r="C226">
        <v>32</v>
      </c>
      <c r="D226">
        <v>25</v>
      </c>
      <c r="E226">
        <v>16</v>
      </c>
      <c r="F226">
        <v>16</v>
      </c>
      <c r="G226">
        <v>211</v>
      </c>
      <c r="H226">
        <v>99</v>
      </c>
      <c r="I226">
        <v>153</v>
      </c>
      <c r="J226">
        <v>161</v>
      </c>
    </row>
    <row r="227" spans="1:10">
      <c r="A227">
        <v>226</v>
      </c>
      <c r="B227">
        <v>17</v>
      </c>
      <c r="C227">
        <v>3</v>
      </c>
      <c r="D227">
        <v>10</v>
      </c>
      <c r="E227">
        <v>22</v>
      </c>
      <c r="F227">
        <v>16</v>
      </c>
      <c r="G227">
        <v>181</v>
      </c>
      <c r="H227">
        <v>51</v>
      </c>
      <c r="I227">
        <v>204</v>
      </c>
      <c r="J227">
        <v>159</v>
      </c>
    </row>
    <row r="228" spans="1:10">
      <c r="A228">
        <v>227</v>
      </c>
      <c r="B228">
        <v>5</v>
      </c>
      <c r="C228">
        <v>2</v>
      </c>
      <c r="D228">
        <v>10</v>
      </c>
      <c r="E228">
        <v>24</v>
      </c>
      <c r="F228">
        <v>16</v>
      </c>
      <c r="G228">
        <v>312</v>
      </c>
      <c r="H228">
        <v>141</v>
      </c>
      <c r="I228">
        <v>239</v>
      </c>
      <c r="J228">
        <v>194</v>
      </c>
    </row>
    <row r="229" spans="1:10">
      <c r="A229">
        <v>228</v>
      </c>
      <c r="B229">
        <v>24</v>
      </c>
      <c r="C229">
        <v>12</v>
      </c>
      <c r="D229">
        <v>38</v>
      </c>
      <c r="E229">
        <v>44</v>
      </c>
      <c r="F229">
        <v>16</v>
      </c>
      <c r="G229">
        <v>341</v>
      </c>
      <c r="H229">
        <v>47</v>
      </c>
      <c r="I229">
        <v>442</v>
      </c>
      <c r="J229">
        <v>127</v>
      </c>
    </row>
    <row r="230" spans="1:10">
      <c r="A230">
        <v>229</v>
      </c>
      <c r="B230">
        <v>14</v>
      </c>
      <c r="C230">
        <v>23</v>
      </c>
      <c r="D230">
        <v>28</v>
      </c>
      <c r="E230">
        <v>27</v>
      </c>
      <c r="F230">
        <v>16</v>
      </c>
      <c r="G230">
        <v>357</v>
      </c>
      <c r="H230">
        <v>49</v>
      </c>
      <c r="I230">
        <v>309</v>
      </c>
      <c r="J230">
        <v>83</v>
      </c>
    </row>
    <row r="231" spans="1:10">
      <c r="A231">
        <v>230</v>
      </c>
      <c r="B231">
        <v>9</v>
      </c>
      <c r="C231">
        <v>30</v>
      </c>
      <c r="D231">
        <v>27</v>
      </c>
      <c r="E231">
        <v>20</v>
      </c>
      <c r="F231">
        <v>16</v>
      </c>
      <c r="G231">
        <v>161</v>
      </c>
      <c r="H231">
        <v>80</v>
      </c>
      <c r="I231">
        <v>336</v>
      </c>
      <c r="J231">
        <v>63</v>
      </c>
    </row>
    <row r="232" spans="1:10">
      <c r="A232">
        <v>231</v>
      </c>
      <c r="B232">
        <v>11</v>
      </c>
      <c r="C232">
        <v>20</v>
      </c>
      <c r="D232">
        <v>9</v>
      </c>
      <c r="E232">
        <v>27</v>
      </c>
      <c r="F232">
        <v>16</v>
      </c>
      <c r="G232">
        <v>161</v>
      </c>
      <c r="H232">
        <v>86</v>
      </c>
      <c r="I232">
        <v>253</v>
      </c>
      <c r="J232">
        <v>100</v>
      </c>
    </row>
    <row r="233" spans="1:10">
      <c r="A233">
        <v>232</v>
      </c>
      <c r="B233">
        <v>21</v>
      </c>
      <c r="C233">
        <v>4</v>
      </c>
      <c r="D233">
        <v>24</v>
      </c>
      <c r="E233">
        <v>12</v>
      </c>
      <c r="F233">
        <v>16</v>
      </c>
      <c r="G233">
        <v>126</v>
      </c>
      <c r="H233">
        <v>273</v>
      </c>
      <c r="I233">
        <v>217</v>
      </c>
      <c r="J233">
        <v>72</v>
      </c>
    </row>
    <row r="234" spans="1:10">
      <c r="A234">
        <v>233</v>
      </c>
      <c r="B234">
        <v>26</v>
      </c>
      <c r="C234">
        <v>13</v>
      </c>
      <c r="D234">
        <v>32</v>
      </c>
      <c r="E234">
        <v>30</v>
      </c>
      <c r="F234">
        <v>16</v>
      </c>
      <c r="G234">
        <v>471</v>
      </c>
      <c r="H234">
        <v>57</v>
      </c>
      <c r="I234">
        <v>339</v>
      </c>
      <c r="J234">
        <v>62</v>
      </c>
    </row>
    <row r="235" spans="1:10">
      <c r="A235">
        <v>234</v>
      </c>
      <c r="B235">
        <v>19</v>
      </c>
      <c r="C235">
        <v>15</v>
      </c>
      <c r="D235">
        <v>7</v>
      </c>
      <c r="E235">
        <v>17</v>
      </c>
      <c r="F235">
        <v>16</v>
      </c>
      <c r="G235">
        <v>146</v>
      </c>
      <c r="H235">
        <v>62</v>
      </c>
      <c r="I235">
        <v>145</v>
      </c>
      <c r="J235">
        <v>126</v>
      </c>
    </row>
    <row r="236" spans="1:10">
      <c r="A236">
        <v>235</v>
      </c>
      <c r="B236">
        <v>8</v>
      </c>
      <c r="C236">
        <v>7</v>
      </c>
      <c r="D236">
        <v>26</v>
      </c>
      <c r="E236">
        <v>18</v>
      </c>
      <c r="F236">
        <v>16</v>
      </c>
      <c r="G236">
        <v>347</v>
      </c>
      <c r="H236">
        <v>146</v>
      </c>
      <c r="I236">
        <v>133</v>
      </c>
      <c r="J236">
        <v>102</v>
      </c>
    </row>
    <row r="237" spans="1:10">
      <c r="A237">
        <v>236</v>
      </c>
      <c r="B237">
        <v>28</v>
      </c>
      <c r="C237">
        <v>6</v>
      </c>
      <c r="D237">
        <v>9</v>
      </c>
      <c r="E237">
        <v>14</v>
      </c>
      <c r="F237">
        <v>16</v>
      </c>
      <c r="G237">
        <v>241</v>
      </c>
      <c r="H237">
        <v>47</v>
      </c>
      <c r="I237">
        <v>246</v>
      </c>
      <c r="J237">
        <v>90</v>
      </c>
    </row>
    <row r="238" spans="1:10">
      <c r="A238">
        <v>237</v>
      </c>
      <c r="B238">
        <v>1</v>
      </c>
      <c r="C238">
        <v>18</v>
      </c>
      <c r="D238">
        <v>9</v>
      </c>
      <c r="E238">
        <v>31</v>
      </c>
      <c r="F238">
        <v>16</v>
      </c>
      <c r="G238">
        <v>182</v>
      </c>
      <c r="H238">
        <v>104</v>
      </c>
      <c r="I238">
        <v>216</v>
      </c>
      <c r="J238">
        <v>269</v>
      </c>
    </row>
    <row r="239" spans="1:10">
      <c r="A239">
        <v>238</v>
      </c>
      <c r="B239">
        <v>22</v>
      </c>
      <c r="C239">
        <v>27</v>
      </c>
      <c r="D239">
        <v>31</v>
      </c>
      <c r="E239">
        <v>9</v>
      </c>
      <c r="F239">
        <v>16</v>
      </c>
      <c r="G239">
        <v>326</v>
      </c>
      <c r="H239">
        <v>57</v>
      </c>
      <c r="I239">
        <v>380</v>
      </c>
      <c r="J239">
        <v>65</v>
      </c>
    </row>
    <row r="240" spans="1:10">
      <c r="A240">
        <v>239</v>
      </c>
      <c r="B240">
        <v>29</v>
      </c>
      <c r="C240">
        <v>16</v>
      </c>
      <c r="D240">
        <v>38</v>
      </c>
      <c r="E240">
        <v>31</v>
      </c>
      <c r="F240">
        <v>16</v>
      </c>
      <c r="G240">
        <v>271</v>
      </c>
      <c r="H240">
        <v>210</v>
      </c>
      <c r="I240">
        <v>273</v>
      </c>
      <c r="J240">
        <v>154</v>
      </c>
    </row>
    <row r="241" spans="1:10">
      <c r="A241">
        <v>240</v>
      </c>
      <c r="B241">
        <v>25</v>
      </c>
      <c r="C241">
        <v>10</v>
      </c>
      <c r="D241">
        <v>27</v>
      </c>
      <c r="E241">
        <v>14</v>
      </c>
      <c r="F241">
        <v>16</v>
      </c>
      <c r="G241">
        <v>167</v>
      </c>
      <c r="H241">
        <v>114</v>
      </c>
      <c r="I241">
        <v>202</v>
      </c>
      <c r="J241">
        <v>100</v>
      </c>
    </row>
    <row r="242" spans="1:10">
      <c r="A242">
        <v>241</v>
      </c>
      <c r="B242">
        <v>13</v>
      </c>
      <c r="C242">
        <v>15</v>
      </c>
      <c r="D242">
        <v>20</v>
      </c>
      <c r="E242">
        <v>3</v>
      </c>
      <c r="F242">
        <v>17</v>
      </c>
      <c r="G242">
        <v>234</v>
      </c>
      <c r="H242">
        <v>134</v>
      </c>
      <c r="I242">
        <v>107</v>
      </c>
      <c r="J242">
        <v>30</v>
      </c>
    </row>
    <row r="243" spans="1:10">
      <c r="A243">
        <v>242</v>
      </c>
      <c r="B243">
        <v>30</v>
      </c>
      <c r="C243">
        <v>2</v>
      </c>
      <c r="D243">
        <v>32</v>
      </c>
      <c r="E243">
        <v>34</v>
      </c>
      <c r="F243">
        <v>17</v>
      </c>
      <c r="G243">
        <v>345</v>
      </c>
      <c r="H243">
        <v>92</v>
      </c>
      <c r="I243">
        <v>383</v>
      </c>
      <c r="J243">
        <v>109</v>
      </c>
    </row>
    <row r="244" spans="1:10">
      <c r="A244">
        <v>243</v>
      </c>
      <c r="B244">
        <v>23</v>
      </c>
      <c r="C244">
        <v>9</v>
      </c>
      <c r="D244">
        <v>35</v>
      </c>
      <c r="E244">
        <v>36</v>
      </c>
      <c r="F244">
        <v>17</v>
      </c>
      <c r="G244">
        <v>301</v>
      </c>
      <c r="H244">
        <v>143</v>
      </c>
      <c r="I244">
        <v>387</v>
      </c>
      <c r="J244">
        <v>51</v>
      </c>
    </row>
    <row r="245" spans="1:10">
      <c r="A245">
        <v>244</v>
      </c>
      <c r="B245">
        <v>12</v>
      </c>
      <c r="C245">
        <v>11</v>
      </c>
      <c r="D245">
        <v>0</v>
      </c>
      <c r="E245">
        <v>31</v>
      </c>
      <c r="F245">
        <v>17</v>
      </c>
      <c r="G245">
        <v>158</v>
      </c>
      <c r="H245">
        <v>46</v>
      </c>
      <c r="I245">
        <v>274</v>
      </c>
      <c r="J245">
        <v>130</v>
      </c>
    </row>
    <row r="246" spans="1:10">
      <c r="A246">
        <v>245</v>
      </c>
      <c r="B246">
        <v>22</v>
      </c>
      <c r="C246">
        <v>5</v>
      </c>
      <c r="D246">
        <v>14</v>
      </c>
      <c r="E246">
        <v>33</v>
      </c>
      <c r="F246">
        <v>17</v>
      </c>
      <c r="G246">
        <v>118</v>
      </c>
      <c r="H246">
        <v>184</v>
      </c>
      <c r="I246">
        <v>268</v>
      </c>
      <c r="J246">
        <v>111</v>
      </c>
    </row>
    <row r="247" spans="1:10">
      <c r="A247">
        <v>246</v>
      </c>
      <c r="B247">
        <v>4</v>
      </c>
      <c r="C247">
        <v>19</v>
      </c>
      <c r="D247">
        <v>42</v>
      </c>
      <c r="E247">
        <v>17</v>
      </c>
      <c r="F247">
        <v>17</v>
      </c>
      <c r="G247">
        <v>224</v>
      </c>
      <c r="H247">
        <v>166</v>
      </c>
      <c r="I247">
        <v>150</v>
      </c>
      <c r="J247">
        <v>99</v>
      </c>
    </row>
    <row r="248" spans="1:10">
      <c r="A248">
        <v>247</v>
      </c>
      <c r="B248">
        <v>21</v>
      </c>
      <c r="C248">
        <v>24</v>
      </c>
      <c r="D248">
        <v>38</v>
      </c>
      <c r="E248">
        <v>3</v>
      </c>
      <c r="F248">
        <v>17</v>
      </c>
      <c r="G248">
        <v>250</v>
      </c>
      <c r="H248">
        <v>131</v>
      </c>
      <c r="I248">
        <v>167</v>
      </c>
      <c r="J248">
        <v>104</v>
      </c>
    </row>
    <row r="249" spans="1:10">
      <c r="A249">
        <v>248</v>
      </c>
      <c r="B249">
        <v>20</v>
      </c>
      <c r="C249">
        <v>6</v>
      </c>
      <c r="D249">
        <v>10</v>
      </c>
      <c r="E249">
        <v>24</v>
      </c>
      <c r="F249">
        <v>17</v>
      </c>
      <c r="G249">
        <v>132</v>
      </c>
      <c r="H249">
        <v>63</v>
      </c>
      <c r="I249">
        <v>163</v>
      </c>
      <c r="J249">
        <v>169</v>
      </c>
    </row>
    <row r="250" spans="1:10">
      <c r="A250">
        <v>249</v>
      </c>
      <c r="B250">
        <v>29</v>
      </c>
      <c r="C250">
        <v>1</v>
      </c>
      <c r="D250">
        <v>27</v>
      </c>
      <c r="E250">
        <v>24</v>
      </c>
      <c r="F250">
        <v>17</v>
      </c>
      <c r="G250">
        <v>152</v>
      </c>
      <c r="H250">
        <v>182</v>
      </c>
      <c r="I250">
        <v>149</v>
      </c>
      <c r="J250">
        <v>85</v>
      </c>
    </row>
    <row r="251" spans="1:10">
      <c r="A251">
        <v>250</v>
      </c>
      <c r="B251">
        <v>27</v>
      </c>
      <c r="C251">
        <v>7</v>
      </c>
      <c r="D251">
        <v>16</v>
      </c>
      <c r="E251">
        <v>13</v>
      </c>
      <c r="F251">
        <v>17</v>
      </c>
      <c r="G251">
        <v>287</v>
      </c>
      <c r="H251">
        <v>65</v>
      </c>
      <c r="I251">
        <v>95</v>
      </c>
      <c r="J251">
        <v>125</v>
      </c>
    </row>
    <row r="252" spans="1:10">
      <c r="A252">
        <v>251</v>
      </c>
      <c r="B252">
        <v>18</v>
      </c>
      <c r="C252">
        <v>28</v>
      </c>
      <c r="D252">
        <v>48</v>
      </c>
      <c r="E252">
        <v>32</v>
      </c>
      <c r="F252">
        <v>17</v>
      </c>
      <c r="G252">
        <v>222</v>
      </c>
      <c r="H252">
        <v>155</v>
      </c>
      <c r="I252">
        <v>282</v>
      </c>
      <c r="J252">
        <v>127</v>
      </c>
    </row>
    <row r="253" spans="1:10">
      <c r="A253">
        <v>252</v>
      </c>
      <c r="B253">
        <v>3</v>
      </c>
      <c r="C253">
        <v>8</v>
      </c>
      <c r="D253">
        <v>26</v>
      </c>
      <c r="E253">
        <v>24</v>
      </c>
      <c r="F253">
        <v>17</v>
      </c>
      <c r="G253">
        <v>179</v>
      </c>
      <c r="H253">
        <v>296</v>
      </c>
      <c r="I253">
        <v>376</v>
      </c>
      <c r="J253">
        <v>50</v>
      </c>
    </row>
    <row r="254" spans="1:10">
      <c r="A254">
        <v>253</v>
      </c>
      <c r="B254">
        <v>16</v>
      </c>
      <c r="C254">
        <v>25</v>
      </c>
      <c r="D254">
        <v>35</v>
      </c>
      <c r="E254">
        <v>3</v>
      </c>
      <c r="F254">
        <v>17</v>
      </c>
      <c r="G254">
        <v>310</v>
      </c>
      <c r="H254">
        <v>99</v>
      </c>
      <c r="I254">
        <v>185</v>
      </c>
      <c r="J254">
        <v>127</v>
      </c>
    </row>
    <row r="255" spans="1:10">
      <c r="A255">
        <v>254</v>
      </c>
      <c r="B255">
        <v>32</v>
      </c>
      <c r="C255">
        <v>26</v>
      </c>
      <c r="D255">
        <v>0</v>
      </c>
      <c r="E255">
        <v>24</v>
      </c>
      <c r="F255">
        <v>17</v>
      </c>
      <c r="G255">
        <v>98</v>
      </c>
      <c r="H255">
        <v>21</v>
      </c>
      <c r="I255">
        <v>243</v>
      </c>
      <c r="J255">
        <v>129</v>
      </c>
    </row>
    <row r="256" spans="1:10">
      <c r="A256">
        <v>255</v>
      </c>
      <c r="B256">
        <v>10</v>
      </c>
      <c r="C256">
        <v>17</v>
      </c>
      <c r="D256">
        <v>9</v>
      </c>
      <c r="E256">
        <v>23</v>
      </c>
      <c r="F256">
        <v>17</v>
      </c>
      <c r="G256">
        <v>292</v>
      </c>
      <c r="H256">
        <v>82</v>
      </c>
      <c r="I256">
        <v>176</v>
      </c>
      <c r="J256">
        <v>116</v>
      </c>
    </row>
    <row r="257" spans="1:10">
      <c r="A257">
        <v>256</v>
      </c>
      <c r="B257">
        <v>31</v>
      </c>
      <c r="C257">
        <v>14</v>
      </c>
      <c r="D257">
        <v>17</v>
      </c>
      <c r="E257">
        <v>33</v>
      </c>
      <c r="F257">
        <v>17</v>
      </c>
      <c r="G257">
        <v>165</v>
      </c>
      <c r="H257">
        <v>93</v>
      </c>
      <c r="I257">
        <v>285</v>
      </c>
      <c r="J257">
        <v>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58F4-4010-45FF-875B-51606B67C9FA}">
  <dimension ref="A1:M1647"/>
  <sheetViews>
    <sheetView tabSelected="1" workbookViewId="0">
      <selection activeCell="B2" sqref="B2:B1647"/>
    </sheetView>
  </sheetViews>
  <sheetFormatPr defaultRowHeight="15" outlineLevelCol="1"/>
  <cols>
    <col min="1" max="1" width="10.42578125" customWidth="1" outlineLevel="1"/>
    <col min="2" max="2" width="9.7109375" customWidth="1" outlineLevel="1"/>
    <col min="3" max="3" width="14.28515625" customWidth="1" outlineLevel="1"/>
    <col min="4" max="4" width="9.5703125" customWidth="1" outlineLevel="1"/>
    <col min="5" max="5" width="8.7109375" customWidth="1" outlineLevel="1"/>
    <col min="6" max="6" width="15" customWidth="1" outlineLevel="1"/>
    <col min="7" max="7" width="28.5703125" bestFit="1" customWidth="1" outlineLevel="1"/>
    <col min="8" max="8" width="15.85546875" customWidth="1" outlineLevel="1"/>
    <col min="9" max="9" width="14.5703125" customWidth="1" outlineLevel="1"/>
    <col min="10" max="10" width="15" customWidth="1" outlineLevel="1"/>
    <col min="11" max="11" width="16.5703125" customWidth="1" outlineLevel="1"/>
    <col min="12" max="12" width="7.85546875" customWidth="1" outlineLevel="1"/>
    <col min="13" max="13" width="18.28515625" customWidth="1" outlineLevel="1"/>
  </cols>
  <sheetData>
    <row r="1" spans="1:13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1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>
      <c r="A2" s="6">
        <v>1</v>
      </c>
      <c r="B2" s="7">
        <v>15</v>
      </c>
      <c r="C2" s="4">
        <f>_xlfn.IFNA(VLOOKUP(Table13[[#This Row],[PlayerId]],defense[#All],3,0),0)</f>
        <v>0</v>
      </c>
      <c r="D2" s="4">
        <v>54</v>
      </c>
      <c r="E2" s="4">
        <f>SUM(_xlfn.IFNA((VLOOKUP(defense[[#This Row],[Playerâ–²]],kickers12[#All],4,0)*3+VLOOKUP(defense[[#This Row],[Playerâ–²]],kickers12[#All],5,0)*1),0), C2*6)</f>
        <v>0</v>
      </c>
      <c r="F2" s="4">
        <v>1</v>
      </c>
      <c r="G2" s="7" t="s">
        <v>1270</v>
      </c>
      <c r="H2" s="7" t="s">
        <v>765</v>
      </c>
      <c r="I2" s="4">
        <f>_xlfn.IFNA(VLOOKUP(defense[[#This Row],[Playerâ–²]],passing11[#All],4,0),0)</f>
        <v>0</v>
      </c>
      <c r="J2" s="4">
        <f>_xlfn.IFNA(VLOOKUP(defense[[#This Row],[Playerâ–²]],scrimstats__2813[#All],5,0),0)</f>
        <v>0</v>
      </c>
      <c r="K2" s="4">
        <f>_xlfn.IFNA(VLOOKUP(defense[[#This Row],[Playerâ–²]],scrimstats__2813[#All],4,0),0)</f>
        <v>0</v>
      </c>
      <c r="L2" s="4">
        <v>0</v>
      </c>
      <c r="M2" s="4">
        <v>0</v>
      </c>
    </row>
    <row r="3" spans="1:13">
      <c r="A3" s="8">
        <v>2</v>
      </c>
      <c r="B3" s="9">
        <v>19</v>
      </c>
      <c r="C3" s="5">
        <f>_xlfn.IFNA(VLOOKUP(Table13[[#This Row],[PlayerId]],defense[#All],3,0),0)</f>
        <v>1</v>
      </c>
      <c r="D3" s="5">
        <v>1</v>
      </c>
      <c r="E3" s="5">
        <f>SUM(_xlfn.IFNA((VLOOKUP(defense[[#This Row],[Playerâ–²]],kickers12[#All],4,0)*3+VLOOKUP(defense[[#This Row],[Playerâ–²]],kickers12[#All],5,0)*1),0), C3*6)</f>
        <v>6</v>
      </c>
      <c r="F3" s="5">
        <v>0</v>
      </c>
      <c r="G3" s="9" t="s">
        <v>480</v>
      </c>
      <c r="H3" s="9" t="s">
        <v>2030</v>
      </c>
      <c r="I3" s="5">
        <f>_xlfn.IFNA(VLOOKUP(defense[[#This Row],[Playerâ–²]],passing11[#All],4,0),0)</f>
        <v>0</v>
      </c>
      <c r="J3" s="5">
        <f>_xlfn.IFNA(VLOOKUP(defense[[#This Row],[Playerâ–²]],scrimstats__2813[#All],5,0),0)</f>
        <v>0</v>
      </c>
      <c r="K3" s="5">
        <f>_xlfn.IFNA(VLOOKUP(defense[[#This Row],[Playerâ–²]],scrimstats__2813[#All],4,0),0)</f>
        <v>48</v>
      </c>
      <c r="L3" s="5">
        <v>0</v>
      </c>
      <c r="M3" s="4">
        <v>0</v>
      </c>
    </row>
    <row r="4" spans="1:13">
      <c r="A4" s="6">
        <v>3</v>
      </c>
      <c r="B4" s="7">
        <v>7</v>
      </c>
      <c r="C4" s="7">
        <f>_xlfn.IFNA(VLOOKUP(Table13[[#This Row],[PlayerId]],defense[#All],3,0),0)</f>
        <v>6</v>
      </c>
      <c r="D4" s="4">
        <v>0</v>
      </c>
      <c r="E4" s="4">
        <f>SUM(_xlfn.IFNA((VLOOKUP(defense[[#This Row],[Playerâ–²]],kickers12[#All],4,0)*3+VLOOKUP(defense[[#This Row],[Playerâ–²]],kickers12[#All],5,0)*1),0), C4*6)</f>
        <v>36</v>
      </c>
      <c r="F4" s="4">
        <v>0</v>
      </c>
      <c r="G4" s="7" t="s">
        <v>327</v>
      </c>
      <c r="H4" s="7" t="s">
        <v>230</v>
      </c>
      <c r="I4" s="4">
        <f>_xlfn.IFNA(VLOOKUP(defense[[#This Row],[Playerâ–²]],passing11[#All],4,0),0)</f>
        <v>0</v>
      </c>
      <c r="J4" s="7">
        <f>_xlfn.IFNA(VLOOKUP(defense[[#This Row],[Playerâ–²]],scrimstats__2813[#All],5,0),0)</f>
        <v>0</v>
      </c>
      <c r="K4" s="7">
        <f>_xlfn.IFNA(VLOOKUP(defense[[#This Row],[Playerâ–²]],scrimstats__2813[#All],4,0),0)</f>
        <v>694</v>
      </c>
      <c r="L4" s="4">
        <v>0</v>
      </c>
      <c r="M4" s="4">
        <v>0</v>
      </c>
    </row>
    <row r="5" spans="1:13">
      <c r="A5" s="8">
        <v>4</v>
      </c>
      <c r="B5" s="9">
        <v>21</v>
      </c>
      <c r="C5" s="5">
        <f>_xlfn.IFNA(VLOOKUP(Table13[[#This Row],[PlayerId]],defense[#All],3,0),0)</f>
        <v>0</v>
      </c>
      <c r="D5" s="5">
        <v>70</v>
      </c>
      <c r="E5" s="5">
        <f>SUM(_xlfn.IFNA((VLOOKUP(defense[[#This Row],[Playerâ–²]],kickers12[#All],4,0)*3+VLOOKUP(defense[[#This Row],[Playerâ–²]],kickers12[#All],5,0)*1),0), C5*6)</f>
        <v>0</v>
      </c>
      <c r="F5" s="5">
        <v>1</v>
      </c>
      <c r="G5" s="9" t="s">
        <v>1464</v>
      </c>
      <c r="H5" s="9" t="s">
        <v>769</v>
      </c>
      <c r="I5" s="5">
        <f>_xlfn.IFNA(VLOOKUP(defense[[#This Row],[Playerâ–²]],passing11[#All],4,0),0)</f>
        <v>0</v>
      </c>
      <c r="J5" s="5">
        <f>_xlfn.IFNA(VLOOKUP(defense[[#This Row],[Playerâ–²]],scrimstats__2813[#All],5,0),0)</f>
        <v>0</v>
      </c>
      <c r="K5" s="5">
        <f>_xlfn.IFNA(VLOOKUP(defense[[#This Row],[Playerâ–²]],scrimstats__2813[#All],4,0),0)</f>
        <v>0</v>
      </c>
      <c r="L5" s="5">
        <v>2</v>
      </c>
      <c r="M5" s="4">
        <v>0</v>
      </c>
    </row>
    <row r="6" spans="1:13">
      <c r="A6" s="6">
        <v>5</v>
      </c>
      <c r="B6" s="7">
        <v>25</v>
      </c>
      <c r="C6" s="7">
        <f>_xlfn.IFNA(VLOOKUP(Table13[[#This Row],[PlayerId]],defense[#All],3,0),0)</f>
        <v>0</v>
      </c>
      <c r="D6" s="4">
        <v>0</v>
      </c>
      <c r="E6" s="4">
        <f>SUM(_xlfn.IFNA((VLOOKUP(defense[[#This Row],[Playerâ–²]],kickers12[#All],4,0)*3+VLOOKUP(defense[[#This Row],[Playerâ–²]],kickers12[#All],5,0)*1),0), C6*6)</f>
        <v>0</v>
      </c>
      <c r="F6" s="4">
        <v>0</v>
      </c>
      <c r="G6" s="7" t="s">
        <v>1998</v>
      </c>
      <c r="H6" s="7" t="s">
        <v>233</v>
      </c>
      <c r="I6" s="4">
        <f>_xlfn.IFNA(VLOOKUP(defense[[#This Row],[Playerâ–²]],passing11[#All],4,0),0)</f>
        <v>8</v>
      </c>
      <c r="J6" s="7">
        <f>_xlfn.IFNA(VLOOKUP(defense[[#This Row],[Playerâ–²]],scrimstats__2813[#All],5,0),0)</f>
        <v>0</v>
      </c>
      <c r="K6" s="7">
        <f>_xlfn.IFNA(VLOOKUP(defense[[#This Row],[Playerâ–²]],scrimstats__2813[#All],4,0),0)</f>
        <v>0</v>
      </c>
      <c r="L6" s="4">
        <v>0</v>
      </c>
      <c r="M6" s="4">
        <v>0</v>
      </c>
    </row>
    <row r="7" spans="1:13">
      <c r="A7" s="8">
        <v>6</v>
      </c>
      <c r="B7" s="9">
        <v>13</v>
      </c>
      <c r="C7" s="5">
        <f>_xlfn.IFNA(VLOOKUP(Table13[[#This Row],[PlayerId]],defense[#All],3,0),0)</f>
        <v>0</v>
      </c>
      <c r="D7" s="5">
        <v>11</v>
      </c>
      <c r="E7" s="5">
        <f>SUM(_xlfn.IFNA((VLOOKUP(defense[[#This Row],[Playerâ–²]],kickers12[#All],4,0)*3+VLOOKUP(defense[[#This Row],[Playerâ–²]],kickers12[#All],5,0)*1),0), C7*6)</f>
        <v>0</v>
      </c>
      <c r="F7" s="5">
        <v>0</v>
      </c>
      <c r="G7" s="9" t="s">
        <v>1178</v>
      </c>
      <c r="H7" s="9" t="s">
        <v>2030</v>
      </c>
      <c r="I7" s="5">
        <f>_xlfn.IFNA(VLOOKUP(defense[[#This Row],[Playerâ–²]],passing11[#All],4,0),0)</f>
        <v>0</v>
      </c>
      <c r="J7" s="5">
        <f>_xlfn.IFNA(VLOOKUP(defense[[#This Row],[Playerâ–²]],scrimstats__2813[#All],5,0),0)</f>
        <v>0</v>
      </c>
      <c r="K7" s="5">
        <f>_xlfn.IFNA(VLOOKUP(defense[[#This Row],[Playerâ–²]],scrimstats__2813[#All],4,0),0)</f>
        <v>0</v>
      </c>
      <c r="L7" s="5">
        <v>0</v>
      </c>
      <c r="M7" s="4">
        <v>0</v>
      </c>
    </row>
    <row r="8" spans="1:13">
      <c r="A8" s="6">
        <v>7</v>
      </c>
      <c r="B8" s="7">
        <v>1</v>
      </c>
      <c r="C8" s="4">
        <f>_xlfn.IFNA(VLOOKUP(Table13[[#This Row],[PlayerId]],defense[#All],3,0),0)</f>
        <v>0</v>
      </c>
      <c r="D8" s="4">
        <v>1</v>
      </c>
      <c r="E8" s="4">
        <f>SUM(_xlfn.IFNA((VLOOKUP(defense[[#This Row],[Playerâ–²]],kickers12[#All],4,0)*3+VLOOKUP(defense[[#This Row],[Playerâ–²]],kickers12[#All],5,0)*1),0), C8*6)</f>
        <v>0</v>
      </c>
      <c r="F8" s="4">
        <v>0</v>
      </c>
      <c r="G8" s="7" t="s">
        <v>734</v>
      </c>
      <c r="H8" s="7" t="s">
        <v>2028</v>
      </c>
      <c r="I8" s="4">
        <f>_xlfn.IFNA(VLOOKUP(defense[[#This Row],[Playerâ–²]],passing11[#All],4,0),0)</f>
        <v>0</v>
      </c>
      <c r="J8" s="4">
        <f>_xlfn.IFNA(VLOOKUP(defense[[#This Row],[Playerâ–²]],scrimstats__2813[#All],5,0),0)</f>
        <v>0</v>
      </c>
      <c r="K8" s="4">
        <f>_xlfn.IFNA(VLOOKUP(defense[[#This Row],[Playerâ–²]],scrimstats__2813[#All],4,0),0)</f>
        <v>0</v>
      </c>
      <c r="L8" s="4">
        <v>0</v>
      </c>
      <c r="M8" s="4">
        <v>0</v>
      </c>
    </row>
    <row r="9" spans="1:13">
      <c r="A9" s="8">
        <v>8</v>
      </c>
      <c r="B9" s="9">
        <v>13</v>
      </c>
      <c r="C9" s="5">
        <f>_xlfn.IFNA(VLOOKUP(Table13[[#This Row],[PlayerId]],defense[#All],3,0),0)</f>
        <v>0</v>
      </c>
      <c r="D9" s="5">
        <v>29</v>
      </c>
      <c r="E9" s="5">
        <f>SUM(_xlfn.IFNA((VLOOKUP(defense[[#This Row],[Playerâ–²]],kickers12[#All],4,0)*3+VLOOKUP(defense[[#This Row],[Playerâ–²]],kickers12[#All],5,0)*1),0), C9*6)</f>
        <v>0</v>
      </c>
      <c r="F9" s="5">
        <v>0</v>
      </c>
      <c r="G9" s="9" t="s">
        <v>1187</v>
      </c>
      <c r="H9" s="9" t="s">
        <v>765</v>
      </c>
      <c r="I9" s="5">
        <f>_xlfn.IFNA(VLOOKUP(defense[[#This Row],[Playerâ–²]],passing11[#All],4,0),0)</f>
        <v>0</v>
      </c>
      <c r="J9" s="5">
        <f>_xlfn.IFNA(VLOOKUP(defense[[#This Row],[Playerâ–²]],scrimstats__2813[#All],5,0),0)</f>
        <v>0</v>
      </c>
      <c r="K9" s="5">
        <f>_xlfn.IFNA(VLOOKUP(defense[[#This Row],[Playerâ–²]],scrimstats__2813[#All],4,0),0)</f>
        <v>0</v>
      </c>
      <c r="L9" s="5">
        <v>0</v>
      </c>
      <c r="M9" s="4">
        <v>0</v>
      </c>
    </row>
    <row r="10" spans="1:13">
      <c r="A10" s="6">
        <v>9</v>
      </c>
      <c r="B10" s="7">
        <v>18</v>
      </c>
      <c r="C10" s="4">
        <f>_xlfn.IFNA(VLOOKUP(Table13[[#This Row],[PlayerId]],defense[#All],3,0),0)</f>
        <v>0</v>
      </c>
      <c r="D10" s="4">
        <v>59</v>
      </c>
      <c r="E10" s="4">
        <f>SUM(_xlfn.IFNA((VLOOKUP(defense[[#This Row],[Playerâ–²]],kickers12[#All],4,0)*3+VLOOKUP(defense[[#This Row],[Playerâ–²]],kickers12[#All],5,0)*1),0), C10*6)</f>
        <v>0</v>
      </c>
      <c r="F10" s="4">
        <v>0</v>
      </c>
      <c r="G10" s="7" t="s">
        <v>1376</v>
      </c>
      <c r="H10" s="7" t="s">
        <v>759</v>
      </c>
      <c r="I10" s="4">
        <f>_xlfn.IFNA(VLOOKUP(defense[[#This Row],[Playerâ–²]],passing11[#All],4,0),0)</f>
        <v>0</v>
      </c>
      <c r="J10" s="4">
        <f>_xlfn.IFNA(VLOOKUP(defense[[#This Row],[Playerâ–²]],scrimstats__2813[#All],5,0),0)</f>
        <v>0</v>
      </c>
      <c r="K10" s="4">
        <f>_xlfn.IFNA(VLOOKUP(defense[[#This Row],[Playerâ–²]],scrimstats__2813[#All],4,0),0)</f>
        <v>0</v>
      </c>
      <c r="L10" s="4">
        <v>20.5</v>
      </c>
      <c r="M10" s="4">
        <v>1</v>
      </c>
    </row>
    <row r="11" spans="1:13">
      <c r="A11" s="8">
        <v>10</v>
      </c>
      <c r="B11" s="9">
        <v>12</v>
      </c>
      <c r="C11" s="9">
        <f>_xlfn.IFNA(VLOOKUP(Table13[[#This Row],[PlayerId]],defense[#All],3,0),0)</f>
        <v>9</v>
      </c>
      <c r="D11" s="5">
        <v>0</v>
      </c>
      <c r="E11" s="5">
        <f>SUM(_xlfn.IFNA((VLOOKUP(defense[[#This Row],[Playerâ–²]],kickers12[#All],4,0)*3+VLOOKUP(defense[[#This Row],[Playerâ–²]],kickers12[#All],5,0)*1),0), C11*6)</f>
        <v>54</v>
      </c>
      <c r="F11" s="5">
        <v>0</v>
      </c>
      <c r="G11" s="9" t="s">
        <v>389</v>
      </c>
      <c r="H11" s="9" t="s">
        <v>229</v>
      </c>
      <c r="I11" s="5">
        <f>_xlfn.IFNA(VLOOKUP(defense[[#This Row],[Playerâ–²]],passing11[#All],4,0),0)</f>
        <v>0</v>
      </c>
      <c r="J11" s="9">
        <f>_xlfn.IFNA(VLOOKUP(defense[[#This Row],[Playerâ–²]],scrimstats__2813[#All],5,0),0)</f>
        <v>728</v>
      </c>
      <c r="K11" s="9">
        <f>_xlfn.IFNA(VLOOKUP(defense[[#This Row],[Playerâ–²]],scrimstats__2813[#All],4,0),0)</f>
        <v>206</v>
      </c>
      <c r="L11" s="5">
        <v>0</v>
      </c>
      <c r="M11" s="4">
        <v>0</v>
      </c>
    </row>
    <row r="12" spans="1:13">
      <c r="A12" s="6">
        <v>11</v>
      </c>
      <c r="B12" s="7">
        <v>6</v>
      </c>
      <c r="C12" s="4">
        <f>_xlfn.IFNA(VLOOKUP(Table13[[#This Row],[PlayerId]],defense[#All],3,0),0)</f>
        <v>0</v>
      </c>
      <c r="D12" s="4">
        <v>16</v>
      </c>
      <c r="E12" s="4">
        <f>SUM(_xlfn.IFNA((VLOOKUP(defense[[#This Row],[Playerâ–²]],kickers12[#All],4,0)*3+VLOOKUP(defense[[#This Row],[Playerâ–²]],kickers12[#All],5,0)*1),0), C12*6)</f>
        <v>0</v>
      </c>
      <c r="F12" s="4">
        <v>1</v>
      </c>
      <c r="G12" s="7" t="s">
        <v>948</v>
      </c>
      <c r="H12" s="7" t="s">
        <v>769</v>
      </c>
      <c r="I12" s="4">
        <f>_xlfn.IFNA(VLOOKUP(defense[[#This Row],[Playerâ–²]],passing11[#All],4,0),0)</f>
        <v>0</v>
      </c>
      <c r="J12" s="4">
        <f>_xlfn.IFNA(VLOOKUP(defense[[#This Row],[Playerâ–²]],scrimstats__2813[#All],5,0),0)</f>
        <v>0</v>
      </c>
      <c r="K12" s="4">
        <f>_xlfn.IFNA(VLOOKUP(defense[[#This Row],[Playerâ–²]],scrimstats__2813[#All],4,0),0)</f>
        <v>0</v>
      </c>
      <c r="L12" s="4">
        <v>3</v>
      </c>
      <c r="M12" s="4">
        <v>0</v>
      </c>
    </row>
    <row r="13" spans="1:13">
      <c r="A13" s="8">
        <v>12</v>
      </c>
      <c r="B13" s="9">
        <v>12</v>
      </c>
      <c r="C13" s="5">
        <f>_xlfn.IFNA(VLOOKUP(Table13[[#This Row],[PlayerId]],defense[#All],3,0),0)</f>
        <v>27</v>
      </c>
      <c r="D13" s="5">
        <v>0</v>
      </c>
      <c r="E13" s="5">
        <f>SUM(_xlfn.IFNA((VLOOKUP(defense[[#This Row],[Playerâ–²]],kickers12[#All],4,0)*3+VLOOKUP(defense[[#This Row],[Playerâ–²]],kickers12[#All],5,0)*1),0), C13*6)</f>
        <v>162</v>
      </c>
      <c r="F13" s="5">
        <v>0</v>
      </c>
      <c r="G13" s="9" t="s">
        <v>1129</v>
      </c>
      <c r="H13" s="9" t="s">
        <v>233</v>
      </c>
      <c r="I13" s="5">
        <f>_xlfn.IFNA(VLOOKUP(defense[[#This Row],[Playerâ–²]],passing11[#All],4,0),0)</f>
        <v>4442</v>
      </c>
      <c r="J13" s="5">
        <f>_xlfn.IFNA(VLOOKUP(defense[[#This Row],[Playerâ–²]],scrimstats__2813[#All],5,0),0)</f>
        <v>269</v>
      </c>
      <c r="K13" s="5">
        <f>_xlfn.IFNA(VLOOKUP(defense[[#This Row],[Playerâ–²]],scrimstats__2813[#All],4,0),0)</f>
        <v>0</v>
      </c>
      <c r="L13" s="5">
        <v>0</v>
      </c>
      <c r="M13" s="4">
        <v>0</v>
      </c>
    </row>
    <row r="14" spans="1:13">
      <c r="A14" s="6">
        <v>13</v>
      </c>
      <c r="B14" s="7">
        <v>31</v>
      </c>
      <c r="C14" s="4">
        <f>_xlfn.IFNA(VLOOKUP(Table13[[#This Row],[PlayerId]],defense[#All],3,0),0)</f>
        <v>0</v>
      </c>
      <c r="D14" s="4">
        <v>2</v>
      </c>
      <c r="E14" s="4">
        <f>SUM(_xlfn.IFNA((VLOOKUP(defense[[#This Row],[Playerâ–²]],kickers12[#All],4,0)*3+VLOOKUP(defense[[#This Row],[Playerâ–²]],kickers12[#All],5,0)*1),0), C14*6)</f>
        <v>0</v>
      </c>
      <c r="F14" s="4">
        <v>0</v>
      </c>
      <c r="G14" s="7" t="s">
        <v>1782</v>
      </c>
      <c r="H14" s="7" t="s">
        <v>2030</v>
      </c>
      <c r="I14" s="4">
        <f>_xlfn.IFNA(VLOOKUP(defense[[#This Row],[Playerâ–²]],passing11[#All],4,0),0)</f>
        <v>0</v>
      </c>
      <c r="J14" s="4">
        <f>_xlfn.IFNA(VLOOKUP(defense[[#This Row],[Playerâ–²]],scrimstats__2813[#All],5,0),0)</f>
        <v>0</v>
      </c>
      <c r="K14" s="4">
        <f>_xlfn.IFNA(VLOOKUP(defense[[#This Row],[Playerâ–²]],scrimstats__2813[#All],4,0),0)</f>
        <v>0</v>
      </c>
      <c r="L14" s="4">
        <v>0</v>
      </c>
      <c r="M14" s="4">
        <v>0</v>
      </c>
    </row>
    <row r="15" spans="1:13">
      <c r="A15" s="8">
        <v>14</v>
      </c>
      <c r="B15" s="9">
        <v>15</v>
      </c>
      <c r="C15" s="5">
        <f>_xlfn.IFNA(VLOOKUP(Table13[[#This Row],[PlayerId]],defense[#All],3,0),0)</f>
        <v>0</v>
      </c>
      <c r="D15" s="5">
        <v>29</v>
      </c>
      <c r="E15" s="5">
        <f>SUM(_xlfn.IFNA((VLOOKUP(defense[[#This Row],[Playerâ–²]],kickers12[#All],4,0)*3+VLOOKUP(defense[[#This Row],[Playerâ–²]],kickers12[#All],5,0)*1),0), C15*6)</f>
        <v>0</v>
      </c>
      <c r="F15" s="5">
        <v>0</v>
      </c>
      <c r="G15" s="9" t="s">
        <v>1259</v>
      </c>
      <c r="H15" s="9" t="s">
        <v>759</v>
      </c>
      <c r="I15" s="5">
        <f>_xlfn.IFNA(VLOOKUP(defense[[#This Row],[Playerâ–²]],passing11[#All],4,0),0)</f>
        <v>0</v>
      </c>
      <c r="J15" s="5">
        <f>_xlfn.IFNA(VLOOKUP(defense[[#This Row],[Playerâ–²]],scrimstats__2813[#All],5,0),0)</f>
        <v>0</v>
      </c>
      <c r="K15" s="5">
        <f>_xlfn.IFNA(VLOOKUP(defense[[#This Row],[Playerâ–²]],scrimstats__2813[#All],4,0),0)</f>
        <v>0</v>
      </c>
      <c r="L15" s="5">
        <v>1</v>
      </c>
      <c r="M15" s="4">
        <v>0</v>
      </c>
    </row>
    <row r="16" spans="1:13">
      <c r="A16" s="6">
        <v>15</v>
      </c>
      <c r="B16" s="7">
        <v>22</v>
      </c>
      <c r="C16" s="4">
        <f>_xlfn.IFNA(VLOOKUP(Table13[[#This Row],[PlayerId]],defense[#All],3,0),0)</f>
        <v>0</v>
      </c>
      <c r="D16" s="4">
        <v>17</v>
      </c>
      <c r="E16" s="4">
        <f>SUM(_xlfn.IFNA((VLOOKUP(defense[[#This Row],[Playerâ–²]],kickers12[#All],4,0)*3+VLOOKUP(defense[[#This Row],[Playerâ–²]],kickers12[#All],5,0)*1),0), C16*6)</f>
        <v>0</v>
      </c>
      <c r="F16" s="4">
        <v>0</v>
      </c>
      <c r="G16" s="7" t="s">
        <v>1482</v>
      </c>
      <c r="H16" s="7" t="s">
        <v>2030</v>
      </c>
      <c r="I16" s="4">
        <f>_xlfn.IFNA(VLOOKUP(defense[[#This Row],[Playerâ–²]],passing11[#All],4,0),0)</f>
        <v>0</v>
      </c>
      <c r="J16" s="4">
        <f>_xlfn.IFNA(VLOOKUP(defense[[#This Row],[Playerâ–²]],scrimstats__2813[#All],5,0),0)</f>
        <v>0</v>
      </c>
      <c r="K16" s="4">
        <f>_xlfn.IFNA(VLOOKUP(defense[[#This Row],[Playerâ–²]],scrimstats__2813[#All],4,0),0)</f>
        <v>0</v>
      </c>
      <c r="L16" s="4">
        <v>3</v>
      </c>
      <c r="M16" s="4">
        <v>0</v>
      </c>
    </row>
    <row r="17" spans="1:13">
      <c r="A17" s="8">
        <v>16</v>
      </c>
      <c r="B17" s="9">
        <v>10</v>
      </c>
      <c r="C17" s="5">
        <f>_xlfn.IFNA(VLOOKUP(Table13[[#This Row],[PlayerId]],defense[#All],3,0),0)</f>
        <v>0</v>
      </c>
      <c r="D17" s="5">
        <v>38</v>
      </c>
      <c r="E17" s="5">
        <f>SUM(_xlfn.IFNA((VLOOKUP(defense[[#This Row],[Playerâ–²]],kickers12[#All],4,0)*3+VLOOKUP(defense[[#This Row],[Playerâ–²]],kickers12[#All],5,0)*1),0), C17*6)</f>
        <v>0</v>
      </c>
      <c r="F17" s="5">
        <v>0</v>
      </c>
      <c r="G17" s="9" t="s">
        <v>1084</v>
      </c>
      <c r="H17" s="9" t="s">
        <v>755</v>
      </c>
      <c r="I17" s="5">
        <f>_xlfn.IFNA(VLOOKUP(defense[[#This Row],[Playerâ–²]],passing11[#All],4,0),0)</f>
        <v>0</v>
      </c>
      <c r="J17" s="5">
        <f>_xlfn.IFNA(VLOOKUP(defense[[#This Row],[Playerâ–²]],scrimstats__2813[#All],5,0),0)</f>
        <v>0</v>
      </c>
      <c r="K17" s="5">
        <f>_xlfn.IFNA(VLOOKUP(defense[[#This Row],[Playerâ–²]],scrimstats__2813[#All],4,0),0)</f>
        <v>0</v>
      </c>
      <c r="L17" s="5">
        <v>3</v>
      </c>
      <c r="M17" s="4">
        <v>0</v>
      </c>
    </row>
    <row r="18" spans="1:13">
      <c r="A18" s="6">
        <v>17</v>
      </c>
      <c r="B18" s="7">
        <v>30</v>
      </c>
      <c r="C18" s="4">
        <f>_xlfn.IFNA(VLOOKUP(Table13[[#This Row],[PlayerId]],defense[#All],3,0),0)</f>
        <v>5</v>
      </c>
      <c r="D18" s="4">
        <v>0</v>
      </c>
      <c r="E18" s="4">
        <f>SUM(_xlfn.IFNA((VLOOKUP(defense[[#This Row],[Playerâ–²]],kickers12[#All],4,0)*3+VLOOKUP(defense[[#This Row],[Playerâ–²]],kickers12[#All],5,0)*1),0), C18*6)</f>
        <v>30</v>
      </c>
      <c r="F18" s="4">
        <v>0</v>
      </c>
      <c r="G18" s="7" t="s">
        <v>647</v>
      </c>
      <c r="H18" s="7" t="s">
        <v>230</v>
      </c>
      <c r="I18" s="4">
        <f>_xlfn.IFNA(VLOOKUP(defense[[#This Row],[Playerâ–²]],passing11[#All],4,0),0)</f>
        <v>0</v>
      </c>
      <c r="J18" s="4">
        <f>_xlfn.IFNA(VLOOKUP(defense[[#This Row],[Playerâ–²]],scrimstats__2813[#All],5,0),0)</f>
        <v>11</v>
      </c>
      <c r="K18" s="4">
        <f>_xlfn.IFNA(VLOOKUP(defense[[#This Row],[Playerâ–²]],scrimstats__2813[#All],4,0),0)</f>
        <v>816</v>
      </c>
      <c r="L18" s="4">
        <v>0</v>
      </c>
      <c r="M18" s="4">
        <v>0</v>
      </c>
    </row>
    <row r="19" spans="1:13">
      <c r="A19" s="8">
        <v>18</v>
      </c>
      <c r="B19" s="9">
        <v>10</v>
      </c>
      <c r="C19" s="5">
        <f>_xlfn.IFNA(VLOOKUP(Table13[[#This Row],[PlayerId]],defense[#All],3,0),0)</f>
        <v>0</v>
      </c>
      <c r="D19" s="5">
        <v>9</v>
      </c>
      <c r="E19" s="5">
        <f>SUM(_xlfn.IFNA((VLOOKUP(defense[[#This Row],[Playerâ–²]],kickers12[#All],4,0)*3+VLOOKUP(defense[[#This Row],[Playerâ–²]],kickers12[#All],5,0)*1),0), C19*6)</f>
        <v>0</v>
      </c>
      <c r="F19" s="5">
        <v>1</v>
      </c>
      <c r="G19" s="9" t="s">
        <v>1073</v>
      </c>
      <c r="H19" s="9" t="s">
        <v>765</v>
      </c>
      <c r="I19" s="5">
        <f>_xlfn.IFNA(VLOOKUP(defense[[#This Row],[Playerâ–²]],passing11[#All],4,0),0)</f>
        <v>0</v>
      </c>
      <c r="J19" s="5">
        <f>_xlfn.IFNA(VLOOKUP(defense[[#This Row],[Playerâ–²]],scrimstats__2813[#All],5,0),0)</f>
        <v>0</v>
      </c>
      <c r="K19" s="5">
        <f>_xlfn.IFNA(VLOOKUP(defense[[#This Row],[Playerâ–²]],scrimstats__2813[#All],4,0),0)</f>
        <v>0</v>
      </c>
      <c r="L19" s="5">
        <v>0</v>
      </c>
      <c r="M19" s="4">
        <v>0</v>
      </c>
    </row>
    <row r="20" spans="1:13">
      <c r="A20" s="6">
        <v>19</v>
      </c>
      <c r="B20" s="7">
        <v>6</v>
      </c>
      <c r="C20" s="7">
        <f>_xlfn.IFNA(VLOOKUP(Table13[[#This Row],[PlayerId]],defense[#All],3,0),0)</f>
        <v>1</v>
      </c>
      <c r="D20" s="4">
        <v>0</v>
      </c>
      <c r="E20" s="4">
        <f>SUM(_xlfn.IFNA((VLOOKUP(defense[[#This Row],[Playerâ–²]],kickers12[#All],4,0)*3+VLOOKUP(defense[[#This Row],[Playerâ–²]],kickers12[#All],5,0)*1),0), C20*6)</f>
        <v>6</v>
      </c>
      <c r="F20" s="4">
        <v>0</v>
      </c>
      <c r="G20" s="7" t="s">
        <v>304</v>
      </c>
      <c r="H20" s="7" t="s">
        <v>223</v>
      </c>
      <c r="I20" s="4">
        <f>_xlfn.IFNA(VLOOKUP(defense[[#This Row],[Playerâ–²]],passing11[#All],4,0),0)</f>
        <v>0</v>
      </c>
      <c r="J20" s="7">
        <f>_xlfn.IFNA(VLOOKUP(defense[[#This Row],[Playerâ–²]],scrimstats__2813[#All],5,0),0)</f>
        <v>0</v>
      </c>
      <c r="K20" s="7">
        <f>_xlfn.IFNA(VLOOKUP(defense[[#This Row],[Playerâ–²]],scrimstats__2813[#All],4,0),0)</f>
        <v>48</v>
      </c>
      <c r="L20" s="4">
        <v>0</v>
      </c>
      <c r="M20" s="4">
        <v>0</v>
      </c>
    </row>
    <row r="21" spans="1:13">
      <c r="A21" s="8">
        <v>20</v>
      </c>
      <c r="B21" s="9">
        <v>20</v>
      </c>
      <c r="C21" s="9">
        <f>_xlfn.IFNA(VLOOKUP(Table13[[#This Row],[PlayerId]],defense[#All],3,0),0)</f>
        <v>9</v>
      </c>
      <c r="D21" s="5">
        <v>0</v>
      </c>
      <c r="E21" s="5">
        <f>SUM(_xlfn.IFNA((VLOOKUP(defense[[#This Row],[Playerâ–²]],kickers12[#All],4,0)*3+VLOOKUP(defense[[#This Row],[Playerâ–²]],kickers12[#All],5,0)*1),0), C21*6)</f>
        <v>54</v>
      </c>
      <c r="F21" s="5">
        <v>0</v>
      </c>
      <c r="G21" s="9" t="s">
        <v>506</v>
      </c>
      <c r="H21" s="9" t="s">
        <v>230</v>
      </c>
      <c r="I21" s="5">
        <f>_xlfn.IFNA(VLOOKUP(defense[[#This Row],[Playerâ–²]],passing11[#All],4,0),0)</f>
        <v>0</v>
      </c>
      <c r="J21" s="9">
        <f>_xlfn.IFNA(VLOOKUP(defense[[#This Row],[Playerâ–²]],scrimstats__2813[#All],5,0),0)</f>
        <v>30</v>
      </c>
      <c r="K21" s="9">
        <f>_xlfn.IFNA(VLOOKUP(defense[[#This Row],[Playerâ–²]],scrimstats__2813[#All],4,0),0)</f>
        <v>1373</v>
      </c>
      <c r="L21" s="5">
        <v>0</v>
      </c>
      <c r="M21" s="4">
        <v>0</v>
      </c>
    </row>
    <row r="22" spans="1:13">
      <c r="A22" s="6">
        <v>21</v>
      </c>
      <c r="B22" s="7">
        <v>14</v>
      </c>
      <c r="C22" s="7">
        <f>_xlfn.IFNA(VLOOKUP(Table13[[#This Row],[PlayerId]],defense[#All],3,0),0)</f>
        <v>0</v>
      </c>
      <c r="D22" s="4">
        <v>0</v>
      </c>
      <c r="E22" s="4">
        <f>SUM(_xlfn.IFNA((VLOOKUP(defense[[#This Row],[Playerâ–²]],kickers12[#All],4,0)*3+VLOOKUP(defense[[#This Row],[Playerâ–²]],kickers12[#All],5,0)*1),0), C22*6)</f>
        <v>113</v>
      </c>
      <c r="F22" s="4">
        <v>0</v>
      </c>
      <c r="G22" s="7" t="s">
        <v>1878</v>
      </c>
      <c r="H22" s="7" t="s">
        <v>1010</v>
      </c>
      <c r="I22" s="4">
        <f>_xlfn.IFNA(VLOOKUP(defense[[#This Row],[Playerâ–²]],passing11[#All],4,0),0)</f>
        <v>0</v>
      </c>
      <c r="J22" s="7">
        <f>_xlfn.IFNA(VLOOKUP(defense[[#This Row],[Playerâ–²]],scrimstats__2813[#All],5,0),0)</f>
        <v>0</v>
      </c>
      <c r="K22" s="7">
        <f>_xlfn.IFNA(VLOOKUP(defense[[#This Row],[Playerâ–²]],scrimstats__2813[#All],4,0),0)</f>
        <v>0</v>
      </c>
      <c r="L22" s="4">
        <v>0</v>
      </c>
      <c r="M22" s="4">
        <v>0</v>
      </c>
    </row>
    <row r="23" spans="1:13">
      <c r="A23" s="8">
        <v>22</v>
      </c>
      <c r="B23" s="9">
        <v>30</v>
      </c>
      <c r="C23" s="5">
        <f>_xlfn.IFNA(VLOOKUP(Table13[[#This Row],[PlayerId]],defense[#All],3,0),0)</f>
        <v>0</v>
      </c>
      <c r="D23" s="5">
        <v>60</v>
      </c>
      <c r="E23" s="5">
        <f>SUM(_xlfn.IFNA((VLOOKUP(defense[[#This Row],[Playerâ–²]],kickers12[#All],4,0)*3+VLOOKUP(defense[[#This Row],[Playerâ–²]],kickers12[#All],5,0)*1),0), C23*6)</f>
        <v>0</v>
      </c>
      <c r="F23" s="5">
        <v>1</v>
      </c>
      <c r="G23" s="9" t="s">
        <v>1776</v>
      </c>
      <c r="H23" s="9" t="s">
        <v>769</v>
      </c>
      <c r="I23" s="5">
        <f>_xlfn.IFNA(VLOOKUP(defense[[#This Row],[Playerâ–²]],passing11[#All],4,0),0)</f>
        <v>0</v>
      </c>
      <c r="J23" s="5">
        <f>_xlfn.IFNA(VLOOKUP(defense[[#This Row],[Playerâ–²]],scrimstats__2813[#All],5,0),0)</f>
        <v>0</v>
      </c>
      <c r="K23" s="5">
        <f>_xlfn.IFNA(VLOOKUP(defense[[#This Row],[Playerâ–²]],scrimstats__2813[#All],4,0),0)</f>
        <v>0</v>
      </c>
      <c r="L23" s="5">
        <v>1</v>
      </c>
      <c r="M23" s="4">
        <v>0</v>
      </c>
    </row>
    <row r="24" spans="1:13">
      <c r="A24" s="6">
        <v>23</v>
      </c>
      <c r="B24" s="7">
        <v>7</v>
      </c>
      <c r="C24" s="4">
        <f>_xlfn.IFNA(VLOOKUP(Table13[[#This Row],[PlayerId]],defense[#All],3,0),0)</f>
        <v>0</v>
      </c>
      <c r="D24" s="4">
        <v>8</v>
      </c>
      <c r="E24" s="4">
        <f>SUM(_xlfn.IFNA((VLOOKUP(defense[[#This Row],[Playerâ–²]],kickers12[#All],4,0)*3+VLOOKUP(defense[[#This Row],[Playerâ–²]],kickers12[#All],5,0)*1),0), C24*6)</f>
        <v>0</v>
      </c>
      <c r="F24" s="4">
        <v>0</v>
      </c>
      <c r="G24" s="7" t="s">
        <v>1983</v>
      </c>
      <c r="H24" s="7" t="s">
        <v>759</v>
      </c>
      <c r="I24" s="4">
        <f>_xlfn.IFNA(VLOOKUP(defense[[#This Row],[Playerâ–²]],passing11[#All],4,0),0)</f>
        <v>0</v>
      </c>
      <c r="J24" s="4">
        <f>_xlfn.IFNA(VLOOKUP(defense[[#This Row],[Playerâ–²]],scrimstats__2813[#All],5,0),0)</f>
        <v>0</v>
      </c>
      <c r="K24" s="4">
        <f>_xlfn.IFNA(VLOOKUP(defense[[#This Row],[Playerâ–²]],scrimstats__2813[#All],4,0),0)</f>
        <v>0</v>
      </c>
      <c r="L24" s="4">
        <v>1</v>
      </c>
      <c r="M24" s="4">
        <v>0</v>
      </c>
    </row>
    <row r="25" spans="1:13">
      <c r="A25" s="8">
        <v>24</v>
      </c>
      <c r="B25" s="9">
        <v>32</v>
      </c>
      <c r="C25" s="5">
        <f>_xlfn.IFNA(VLOOKUP(Table13[[#This Row],[PlayerId]],defense[#All],3,0),0)</f>
        <v>0</v>
      </c>
      <c r="D25" s="5">
        <v>4</v>
      </c>
      <c r="E25" s="5">
        <f>SUM(_xlfn.IFNA((VLOOKUP(defense[[#This Row],[Playerâ–²]],kickers12[#All],4,0)*3+VLOOKUP(defense[[#This Row],[Playerâ–²]],kickers12[#All],5,0)*1),0), C25*6)</f>
        <v>0</v>
      </c>
      <c r="F25" s="5">
        <v>0</v>
      </c>
      <c r="G25" s="9" t="s">
        <v>1830</v>
      </c>
      <c r="H25" s="9" t="s">
        <v>2030</v>
      </c>
      <c r="I25" s="5">
        <f>_xlfn.IFNA(VLOOKUP(defense[[#This Row],[Playerâ–²]],passing11[#All],4,0),0)</f>
        <v>0</v>
      </c>
      <c r="J25" s="5">
        <f>_xlfn.IFNA(VLOOKUP(defense[[#This Row],[Playerâ–²]],scrimstats__2813[#All],5,0),0)</f>
        <v>0</v>
      </c>
      <c r="K25" s="5">
        <f>_xlfn.IFNA(VLOOKUP(defense[[#This Row],[Playerâ–²]],scrimstats__2813[#All],4,0),0)</f>
        <v>0</v>
      </c>
      <c r="L25" s="5">
        <v>0</v>
      </c>
      <c r="M25" s="4">
        <v>0</v>
      </c>
    </row>
    <row r="26" spans="1:13">
      <c r="A26" s="6">
        <v>25</v>
      </c>
      <c r="B26" s="7">
        <v>31</v>
      </c>
      <c r="C26" s="4">
        <f>_xlfn.IFNA(VLOOKUP(Table13[[#This Row],[PlayerId]],defense[#All],3,0),0)</f>
        <v>0</v>
      </c>
      <c r="D26" s="4">
        <v>73</v>
      </c>
      <c r="E26" s="4">
        <f>SUM(_xlfn.IFNA((VLOOKUP(defense[[#This Row],[Playerâ–²]],kickers12[#All],4,0)*3+VLOOKUP(defense[[#This Row],[Playerâ–²]],kickers12[#All],5,0)*1),0), C26*6)</f>
        <v>0</v>
      </c>
      <c r="F26" s="4">
        <v>2</v>
      </c>
      <c r="G26" s="7" t="s">
        <v>1811</v>
      </c>
      <c r="H26" s="7" t="s">
        <v>765</v>
      </c>
      <c r="I26" s="4">
        <f>_xlfn.IFNA(VLOOKUP(defense[[#This Row],[Playerâ–²]],passing11[#All],4,0),0)</f>
        <v>0</v>
      </c>
      <c r="J26" s="4">
        <f>_xlfn.IFNA(VLOOKUP(defense[[#This Row],[Playerâ–²]],scrimstats__2813[#All],5,0),0)</f>
        <v>0</v>
      </c>
      <c r="K26" s="4">
        <f>_xlfn.IFNA(VLOOKUP(defense[[#This Row],[Playerâ–²]],scrimstats__2813[#All],4,0),0)</f>
        <v>0</v>
      </c>
      <c r="L26" s="4">
        <v>0</v>
      </c>
      <c r="M26" s="4">
        <v>0</v>
      </c>
    </row>
    <row r="27" spans="1:13">
      <c r="A27" s="8">
        <v>26</v>
      </c>
      <c r="B27" s="9">
        <v>6</v>
      </c>
      <c r="C27" s="5">
        <f>_xlfn.IFNA(VLOOKUP(Table13[[#This Row],[PlayerId]],defense[#All],3,0),0)</f>
        <v>0</v>
      </c>
      <c r="D27" s="5">
        <v>73</v>
      </c>
      <c r="E27" s="5">
        <f>SUM(_xlfn.IFNA((VLOOKUP(defense[[#This Row],[Playerâ–²]],kickers12[#All],4,0)*3+VLOOKUP(defense[[#This Row],[Playerâ–²]],kickers12[#All],5,0)*1),0), C27*6)</f>
        <v>0</v>
      </c>
      <c r="F27" s="5">
        <v>2</v>
      </c>
      <c r="G27" s="9" t="s">
        <v>968</v>
      </c>
      <c r="H27" s="9" t="s">
        <v>803</v>
      </c>
      <c r="I27" s="5">
        <f>_xlfn.IFNA(VLOOKUP(defense[[#This Row],[Playerâ–²]],passing11[#All],4,0),0)</f>
        <v>0</v>
      </c>
      <c r="J27" s="5">
        <f>_xlfn.IFNA(VLOOKUP(defense[[#This Row],[Playerâ–²]],scrimstats__2813[#All],5,0),0)</f>
        <v>0</v>
      </c>
      <c r="K27" s="5">
        <f>_xlfn.IFNA(VLOOKUP(defense[[#This Row],[Playerâ–²]],scrimstats__2813[#All],4,0),0)</f>
        <v>0</v>
      </c>
      <c r="L27" s="5">
        <v>1</v>
      </c>
      <c r="M27" s="4">
        <v>0</v>
      </c>
    </row>
    <row r="28" spans="1:13">
      <c r="A28" s="6">
        <v>27</v>
      </c>
      <c r="B28" s="7">
        <v>22</v>
      </c>
      <c r="C28" s="4">
        <f>_xlfn.IFNA(VLOOKUP(Table13[[#This Row],[PlayerId]],defense[#All],3,0),0)</f>
        <v>0</v>
      </c>
      <c r="D28" s="4">
        <v>11</v>
      </c>
      <c r="E28" s="4">
        <f>SUM(_xlfn.IFNA((VLOOKUP(defense[[#This Row],[Playerâ–²]],kickers12[#All],4,0)*3+VLOOKUP(defense[[#This Row],[Playerâ–²]],kickers12[#All],5,0)*1),0), C28*6)</f>
        <v>0</v>
      </c>
      <c r="F28" s="4">
        <v>0</v>
      </c>
      <c r="G28" s="7" t="s">
        <v>1484</v>
      </c>
      <c r="H28" s="7" t="s">
        <v>755</v>
      </c>
      <c r="I28" s="4">
        <f>_xlfn.IFNA(VLOOKUP(defense[[#This Row],[Playerâ–²]],passing11[#All],4,0),0)</f>
        <v>0</v>
      </c>
      <c r="J28" s="4">
        <f>_xlfn.IFNA(VLOOKUP(defense[[#This Row],[Playerâ–²]],scrimstats__2813[#All],5,0),0)</f>
        <v>0</v>
      </c>
      <c r="K28" s="4">
        <f>_xlfn.IFNA(VLOOKUP(defense[[#This Row],[Playerâ–²]],scrimstats__2813[#All],4,0),0)</f>
        <v>0</v>
      </c>
      <c r="L28" s="4">
        <v>2.5</v>
      </c>
      <c r="M28" s="4">
        <v>0</v>
      </c>
    </row>
    <row r="29" spans="1:13">
      <c r="A29" s="8">
        <v>28</v>
      </c>
      <c r="B29" s="9">
        <v>28</v>
      </c>
      <c r="C29" s="5">
        <f>_xlfn.IFNA(VLOOKUP(Table13[[#This Row],[PlayerId]],defense[#All],3,0),0)</f>
        <v>0</v>
      </c>
      <c r="D29" s="5">
        <v>21</v>
      </c>
      <c r="E29" s="5">
        <f>SUM(_xlfn.IFNA((VLOOKUP(defense[[#This Row],[Playerâ–²]],kickers12[#All],4,0)*3+VLOOKUP(defense[[#This Row],[Playerâ–²]],kickers12[#All],5,0)*1),0), C29*6)</f>
        <v>0</v>
      </c>
      <c r="F29" s="5">
        <v>0</v>
      </c>
      <c r="G29" s="9" t="s">
        <v>1723</v>
      </c>
      <c r="H29" s="9" t="s">
        <v>775</v>
      </c>
      <c r="I29" s="5">
        <f>_xlfn.IFNA(VLOOKUP(defense[[#This Row],[Playerâ–²]],passing11[#All],4,0),0)</f>
        <v>0</v>
      </c>
      <c r="J29" s="5">
        <f>_xlfn.IFNA(VLOOKUP(defense[[#This Row],[Playerâ–²]],scrimstats__2813[#All],5,0),0)</f>
        <v>0</v>
      </c>
      <c r="K29" s="5">
        <f>_xlfn.IFNA(VLOOKUP(defense[[#This Row],[Playerâ–²]],scrimstats__2813[#All],4,0),0)</f>
        <v>0</v>
      </c>
      <c r="L29" s="5">
        <v>0</v>
      </c>
      <c r="M29" s="4">
        <v>0</v>
      </c>
    </row>
    <row r="30" spans="1:13">
      <c r="A30" s="6">
        <v>29</v>
      </c>
      <c r="B30" s="7">
        <v>32</v>
      </c>
      <c r="C30" s="7">
        <f>_xlfn.IFNA(VLOOKUP(Table13[[#This Row],[PlayerId]],defense[#All],3,0),0)</f>
        <v>8</v>
      </c>
      <c r="D30" s="4">
        <v>0</v>
      </c>
      <c r="E30" s="4">
        <f>SUM(_xlfn.IFNA((VLOOKUP(defense[[#This Row],[Playerâ–²]],kickers12[#All],4,0)*3+VLOOKUP(defense[[#This Row],[Playerâ–²]],kickers12[#All],5,0)*1),0), C30*6)</f>
        <v>48</v>
      </c>
      <c r="F30" s="4">
        <v>0</v>
      </c>
      <c r="G30" s="7" t="s">
        <v>673</v>
      </c>
      <c r="H30" s="7" t="s">
        <v>229</v>
      </c>
      <c r="I30" s="4">
        <f>_xlfn.IFNA(VLOOKUP(defense[[#This Row],[Playerâ–²]],passing11[#All],4,0),0)</f>
        <v>0</v>
      </c>
      <c r="J30" s="7">
        <f>_xlfn.IFNA(VLOOKUP(defense[[#This Row],[Playerâ–²]],scrimstats__2813[#All],5,0),0)</f>
        <v>1042</v>
      </c>
      <c r="K30" s="7">
        <f>_xlfn.IFNA(VLOOKUP(defense[[#This Row],[Playerâ–²]],scrimstats__2813[#All],4,0),0)</f>
        <v>208</v>
      </c>
      <c r="L30" s="4">
        <v>0</v>
      </c>
      <c r="M30" s="4">
        <v>0</v>
      </c>
    </row>
    <row r="31" spans="1:13">
      <c r="A31" s="8">
        <v>30</v>
      </c>
      <c r="B31" s="9">
        <v>17</v>
      </c>
      <c r="C31" s="5">
        <f>_xlfn.IFNA(VLOOKUP(Table13[[#This Row],[PlayerId]],defense[#All],3,0),0)</f>
        <v>0</v>
      </c>
      <c r="D31" s="5">
        <v>94</v>
      </c>
      <c r="E31" s="5">
        <f>SUM(_xlfn.IFNA((VLOOKUP(defense[[#This Row],[Playerâ–²]],kickers12[#All],4,0)*3+VLOOKUP(defense[[#This Row],[Playerâ–²]],kickers12[#All],5,0)*1),0), C31*6)</f>
        <v>0</v>
      </c>
      <c r="F31" s="5">
        <v>1</v>
      </c>
      <c r="G31" s="9" t="s">
        <v>1946</v>
      </c>
      <c r="H31" s="9" t="s">
        <v>769</v>
      </c>
      <c r="I31" s="5">
        <f>_xlfn.IFNA(VLOOKUP(defense[[#This Row],[Playerâ–²]],passing11[#All],4,0),0)</f>
        <v>0</v>
      </c>
      <c r="J31" s="5">
        <f>_xlfn.IFNA(VLOOKUP(defense[[#This Row],[Playerâ–²]],scrimstats__2813[#All],5,0),0)</f>
        <v>0</v>
      </c>
      <c r="K31" s="5">
        <f>_xlfn.IFNA(VLOOKUP(defense[[#This Row],[Playerâ–²]],scrimstats__2813[#All],4,0),0)</f>
        <v>0</v>
      </c>
      <c r="L31" s="5">
        <v>0</v>
      </c>
      <c r="M31" s="4">
        <v>1</v>
      </c>
    </row>
    <row r="32" spans="1:13">
      <c r="A32" s="6">
        <v>31</v>
      </c>
      <c r="B32" s="7">
        <v>28</v>
      </c>
      <c r="C32" s="4">
        <f>_xlfn.IFNA(VLOOKUP(Table13[[#This Row],[PlayerId]],defense[#All],3,0),0)</f>
        <v>0</v>
      </c>
      <c r="D32" s="4">
        <v>37</v>
      </c>
      <c r="E32" s="4">
        <f>SUM(_xlfn.IFNA((VLOOKUP(defense[[#This Row],[Playerâ–²]],kickers12[#All],4,0)*3+VLOOKUP(defense[[#This Row],[Playerâ–²]],kickers12[#All],5,0)*1),0), C32*6)</f>
        <v>0</v>
      </c>
      <c r="F32" s="4">
        <v>0</v>
      </c>
      <c r="G32" s="7" t="s">
        <v>1736</v>
      </c>
      <c r="H32" s="7" t="s">
        <v>765</v>
      </c>
      <c r="I32" s="4">
        <f>_xlfn.IFNA(VLOOKUP(defense[[#This Row],[Playerâ–²]],passing11[#All],4,0),0)</f>
        <v>0</v>
      </c>
      <c r="J32" s="4">
        <f>_xlfn.IFNA(VLOOKUP(defense[[#This Row],[Playerâ–²]],scrimstats__2813[#All],5,0),0)</f>
        <v>0</v>
      </c>
      <c r="K32" s="4">
        <f>_xlfn.IFNA(VLOOKUP(defense[[#This Row],[Playerâ–²]],scrimstats__2813[#All],4,0),0)</f>
        <v>0</v>
      </c>
      <c r="L32" s="4">
        <v>0</v>
      </c>
      <c r="M32" s="4">
        <v>0</v>
      </c>
    </row>
    <row r="33" spans="1:13">
      <c r="A33" s="8">
        <v>32</v>
      </c>
      <c r="B33" s="9">
        <v>14</v>
      </c>
      <c r="C33" s="5">
        <f>_xlfn.IFNA(VLOOKUP(Table13[[#This Row],[PlayerId]],defense[#All],3,0),0)</f>
        <v>0</v>
      </c>
      <c r="D33" s="5">
        <v>1</v>
      </c>
      <c r="E33" s="5">
        <f>SUM(_xlfn.IFNA((VLOOKUP(defense[[#This Row],[Playerâ–²]],kickers12[#All],4,0)*3+VLOOKUP(defense[[#This Row],[Playerâ–²]],kickers12[#All],5,0)*1),0), C33*6)</f>
        <v>0</v>
      </c>
      <c r="F33" s="5">
        <v>0</v>
      </c>
      <c r="G33" s="9" t="s">
        <v>1202</v>
      </c>
      <c r="H33" s="9" t="s">
        <v>769</v>
      </c>
      <c r="I33" s="5">
        <f>_xlfn.IFNA(VLOOKUP(defense[[#This Row],[Playerâ–²]],passing11[#All],4,0),0)</f>
        <v>0</v>
      </c>
      <c r="J33" s="5">
        <f>_xlfn.IFNA(VLOOKUP(defense[[#This Row],[Playerâ–²]],scrimstats__2813[#All],5,0),0)</f>
        <v>0</v>
      </c>
      <c r="K33" s="5">
        <f>_xlfn.IFNA(VLOOKUP(defense[[#This Row],[Playerâ–²]],scrimstats__2813[#All],4,0),0)</f>
        <v>0</v>
      </c>
      <c r="L33" s="5">
        <v>0</v>
      </c>
      <c r="M33" s="4">
        <v>0</v>
      </c>
    </row>
    <row r="34" spans="1:13">
      <c r="A34" s="6">
        <v>33</v>
      </c>
      <c r="B34" s="7">
        <v>29</v>
      </c>
      <c r="C34" s="4">
        <f>_xlfn.IFNA(VLOOKUP(Table13[[#This Row],[PlayerId]],defense[#All],3,0),0)</f>
        <v>0</v>
      </c>
      <c r="D34" s="4">
        <v>21</v>
      </c>
      <c r="E34" s="4">
        <f>SUM(_xlfn.IFNA((VLOOKUP(defense[[#This Row],[Playerâ–²]],kickers12[#All],4,0)*3+VLOOKUP(defense[[#This Row],[Playerâ–²]],kickers12[#All],5,0)*1),0), C34*6)</f>
        <v>0</v>
      </c>
      <c r="F34" s="4">
        <v>0</v>
      </c>
      <c r="G34" s="7" t="s">
        <v>1688</v>
      </c>
      <c r="H34" s="7" t="s">
        <v>765</v>
      </c>
      <c r="I34" s="4">
        <f>_xlfn.IFNA(VLOOKUP(defense[[#This Row],[Playerâ–²]],passing11[#All],4,0),0)</f>
        <v>0</v>
      </c>
      <c r="J34" s="4">
        <f>_xlfn.IFNA(VLOOKUP(defense[[#This Row],[Playerâ–²]],scrimstats__2813[#All],5,0),0)</f>
        <v>0</v>
      </c>
      <c r="K34" s="4">
        <f>_xlfn.IFNA(VLOOKUP(defense[[#This Row],[Playerâ–²]],scrimstats__2813[#All],4,0),0)</f>
        <v>0</v>
      </c>
      <c r="L34" s="4">
        <v>0</v>
      </c>
      <c r="M34" s="4">
        <v>0</v>
      </c>
    </row>
    <row r="35" spans="1:13">
      <c r="A35" s="8">
        <v>34</v>
      </c>
      <c r="B35" s="9">
        <v>19</v>
      </c>
      <c r="C35" s="5">
        <f>_xlfn.IFNA(VLOOKUP(Table13[[#This Row],[PlayerId]],defense[#All],3,0),0)</f>
        <v>0</v>
      </c>
      <c r="D35" s="5">
        <v>42</v>
      </c>
      <c r="E35" s="5">
        <f>SUM(_xlfn.IFNA((VLOOKUP(defense[[#This Row],[Playerâ–²]],kickers12[#All],4,0)*3+VLOOKUP(defense[[#This Row],[Playerâ–²]],kickers12[#All],5,0)*1),0), C35*6)</f>
        <v>0</v>
      </c>
      <c r="F35" s="5">
        <v>0</v>
      </c>
      <c r="G35" s="9" t="s">
        <v>1402</v>
      </c>
      <c r="H35" s="9" t="s">
        <v>759</v>
      </c>
      <c r="I35" s="5">
        <f>_xlfn.IFNA(VLOOKUP(defense[[#This Row],[Playerâ–²]],passing11[#All],4,0),0)</f>
        <v>0</v>
      </c>
      <c r="J35" s="5">
        <f>_xlfn.IFNA(VLOOKUP(defense[[#This Row],[Playerâ–²]],scrimstats__2813[#All],5,0),0)</f>
        <v>0</v>
      </c>
      <c r="K35" s="5">
        <f>_xlfn.IFNA(VLOOKUP(defense[[#This Row],[Playerâ–²]],scrimstats__2813[#All],4,0),0)</f>
        <v>0</v>
      </c>
      <c r="L35" s="5">
        <v>2</v>
      </c>
      <c r="M35" s="4">
        <v>0</v>
      </c>
    </row>
    <row r="36" spans="1:13">
      <c r="A36" s="6">
        <v>35</v>
      </c>
      <c r="B36" s="7">
        <v>6</v>
      </c>
      <c r="C36" s="4">
        <f>_xlfn.IFNA(VLOOKUP(Table13[[#This Row],[PlayerId]],defense[#All],3,0),0)</f>
        <v>1</v>
      </c>
      <c r="D36" s="4">
        <v>55</v>
      </c>
      <c r="E36" s="4">
        <f>SUM(_xlfn.IFNA((VLOOKUP(defense[[#This Row],[Playerâ–²]],kickers12[#All],4,0)*3+VLOOKUP(defense[[#This Row],[Playerâ–²]],kickers12[#All],5,0)*1),0), C36*6)</f>
        <v>6</v>
      </c>
      <c r="F36" s="4">
        <v>0</v>
      </c>
      <c r="G36" s="7" t="s">
        <v>962</v>
      </c>
      <c r="H36" s="7" t="s">
        <v>759</v>
      </c>
      <c r="I36" s="4">
        <f>_xlfn.IFNA(VLOOKUP(defense[[#This Row],[Playerâ–²]],passing11[#All],4,0),0)</f>
        <v>0</v>
      </c>
      <c r="J36" s="4">
        <f>_xlfn.IFNA(VLOOKUP(defense[[#This Row],[Playerâ–²]],scrimstats__2813[#All],5,0),0)</f>
        <v>1</v>
      </c>
      <c r="K36" s="4">
        <f>_xlfn.IFNA(VLOOKUP(defense[[#This Row],[Playerâ–²]],scrimstats__2813[#All],4,0),0)</f>
        <v>0</v>
      </c>
      <c r="L36" s="4">
        <v>7.5</v>
      </c>
      <c r="M36" s="4">
        <v>0</v>
      </c>
    </row>
    <row r="37" spans="1:13">
      <c r="A37" s="8">
        <v>36</v>
      </c>
      <c r="B37" s="9">
        <v>14</v>
      </c>
      <c r="C37" s="5">
        <f>_xlfn.IFNA(VLOOKUP(Table13[[#This Row],[PlayerId]],defense[#All],3,0),0)</f>
        <v>0</v>
      </c>
      <c r="D37" s="5">
        <v>24</v>
      </c>
      <c r="E37" s="5">
        <f>SUM(_xlfn.IFNA((VLOOKUP(defense[[#This Row],[Playerâ–²]],kickers12[#All],4,0)*3+VLOOKUP(defense[[#This Row],[Playerâ–²]],kickers12[#All],5,0)*1),0), C37*6)</f>
        <v>0</v>
      </c>
      <c r="F37" s="5">
        <v>0</v>
      </c>
      <c r="G37" s="9" t="s">
        <v>1215</v>
      </c>
      <c r="H37" s="9" t="s">
        <v>759</v>
      </c>
      <c r="I37" s="5">
        <f>_xlfn.IFNA(VLOOKUP(defense[[#This Row],[Playerâ–²]],passing11[#All],4,0),0)</f>
        <v>0</v>
      </c>
      <c r="J37" s="5">
        <f>_xlfn.IFNA(VLOOKUP(defense[[#This Row],[Playerâ–²]],scrimstats__2813[#All],5,0),0)</f>
        <v>0</v>
      </c>
      <c r="K37" s="5">
        <f>_xlfn.IFNA(VLOOKUP(defense[[#This Row],[Playerâ–²]],scrimstats__2813[#All],4,0),0)</f>
        <v>0</v>
      </c>
      <c r="L37" s="5">
        <v>0</v>
      </c>
      <c r="M37" s="4">
        <v>0</v>
      </c>
    </row>
    <row r="38" spans="1:13">
      <c r="A38" s="6">
        <v>37</v>
      </c>
      <c r="B38" s="7">
        <v>30</v>
      </c>
      <c r="C38" s="4">
        <f>_xlfn.IFNA(VLOOKUP(Table13[[#This Row],[PlayerId]],defense[#All],3,0),0)</f>
        <v>0</v>
      </c>
      <c r="D38" s="4">
        <v>3</v>
      </c>
      <c r="E38" s="4">
        <f>SUM(_xlfn.IFNA((VLOOKUP(defense[[#This Row],[Playerâ–²]],kickers12[#All],4,0)*3+VLOOKUP(defense[[#This Row],[Playerâ–²]],kickers12[#All],5,0)*1),0), C38*6)</f>
        <v>0</v>
      </c>
      <c r="F38" s="4">
        <v>0</v>
      </c>
      <c r="G38" s="7" t="s">
        <v>637</v>
      </c>
      <c r="H38" s="7" t="s">
        <v>223</v>
      </c>
      <c r="I38" s="4">
        <f>_xlfn.IFNA(VLOOKUP(defense[[#This Row],[Playerâ–²]],passing11[#All],4,0),0)</f>
        <v>0</v>
      </c>
      <c r="J38" s="4">
        <f>_xlfn.IFNA(VLOOKUP(defense[[#This Row],[Playerâ–²]],scrimstats__2813[#All],5,0),0)</f>
        <v>0</v>
      </c>
      <c r="K38" s="4">
        <f>_xlfn.IFNA(VLOOKUP(defense[[#This Row],[Playerâ–²]],scrimstats__2813[#All],4,0),0)</f>
        <v>9</v>
      </c>
      <c r="L38" s="4">
        <v>0</v>
      </c>
      <c r="M38" s="4">
        <v>0</v>
      </c>
    </row>
    <row r="39" spans="1:13">
      <c r="A39" s="8">
        <v>38</v>
      </c>
      <c r="B39" s="9">
        <v>3</v>
      </c>
      <c r="C39" s="5">
        <f>_xlfn.IFNA(VLOOKUP(Table13[[#This Row],[PlayerId]],defense[#All],3,0),0)</f>
        <v>0</v>
      </c>
      <c r="D39" s="5">
        <v>7</v>
      </c>
      <c r="E39" s="5">
        <f>SUM(_xlfn.IFNA((VLOOKUP(defense[[#This Row],[Playerâ–²]],kickers12[#All],4,0)*3+VLOOKUP(defense[[#This Row],[Playerâ–²]],kickers12[#All],5,0)*1),0), C39*6)</f>
        <v>0</v>
      </c>
      <c r="F39" s="5">
        <v>0</v>
      </c>
      <c r="G39" s="9" t="s">
        <v>2018</v>
      </c>
      <c r="H39" s="9" t="s">
        <v>769</v>
      </c>
      <c r="I39" s="5">
        <f>_xlfn.IFNA(VLOOKUP(defense[[#This Row],[Playerâ–²]],passing11[#All],4,0),0)</f>
        <v>0</v>
      </c>
      <c r="J39" s="5">
        <f>_xlfn.IFNA(VLOOKUP(defense[[#This Row],[Playerâ–²]],scrimstats__2813[#All],5,0),0)</f>
        <v>0</v>
      </c>
      <c r="K39" s="5">
        <f>_xlfn.IFNA(VLOOKUP(defense[[#This Row],[Playerâ–²]],scrimstats__2813[#All],4,0),0)</f>
        <v>0</v>
      </c>
      <c r="L39" s="5">
        <v>0</v>
      </c>
      <c r="M39" s="4">
        <v>0</v>
      </c>
    </row>
    <row r="40" spans="1:13">
      <c r="A40" s="6">
        <v>39</v>
      </c>
      <c r="B40" s="7">
        <v>19</v>
      </c>
      <c r="C40" s="4">
        <f>_xlfn.IFNA(VLOOKUP(Table13[[#This Row],[PlayerId]],defense[#All],3,0),0)</f>
        <v>5</v>
      </c>
      <c r="D40" s="4">
        <v>2</v>
      </c>
      <c r="E40" s="4">
        <f>SUM(_xlfn.IFNA((VLOOKUP(defense[[#This Row],[Playerâ–²]],kickers12[#All],4,0)*3+VLOOKUP(defense[[#This Row],[Playerâ–²]],kickers12[#All],5,0)*1),0), C40*6)</f>
        <v>30</v>
      </c>
      <c r="F40" s="4">
        <v>0</v>
      </c>
      <c r="G40" s="7" t="s">
        <v>488</v>
      </c>
      <c r="H40" s="7" t="s">
        <v>230</v>
      </c>
      <c r="I40" s="4">
        <f>_xlfn.IFNA(VLOOKUP(defense[[#This Row],[Playerâ–²]],passing11[#All],4,0),0)</f>
        <v>52</v>
      </c>
      <c r="J40" s="4">
        <f>_xlfn.IFNA(VLOOKUP(defense[[#This Row],[Playerâ–²]],scrimstats__2813[#All],5,0),0)</f>
        <v>16</v>
      </c>
      <c r="K40" s="4">
        <f>_xlfn.IFNA(VLOOKUP(defense[[#This Row],[Playerâ–²]],scrimstats__2813[#All],4,0),0)</f>
        <v>391</v>
      </c>
      <c r="L40" s="4">
        <v>0</v>
      </c>
      <c r="M40" s="4">
        <v>0</v>
      </c>
    </row>
    <row r="41" spans="1:13">
      <c r="A41" s="8">
        <v>40</v>
      </c>
      <c r="B41" s="9">
        <v>20</v>
      </c>
      <c r="C41" s="9">
        <f>_xlfn.IFNA(VLOOKUP(Table13[[#This Row],[PlayerId]],defense[#All],3,0),0)</f>
        <v>5</v>
      </c>
      <c r="D41" s="5">
        <v>0</v>
      </c>
      <c r="E41" s="5">
        <f>SUM(_xlfn.IFNA((VLOOKUP(defense[[#This Row],[Playerâ–²]],kickers12[#All],4,0)*3+VLOOKUP(defense[[#This Row],[Playerâ–²]],kickers12[#All],5,0)*1),0), C41*6)</f>
        <v>30</v>
      </c>
      <c r="F41" s="5">
        <v>0</v>
      </c>
      <c r="G41" s="9" t="s">
        <v>501</v>
      </c>
      <c r="H41" s="9" t="s">
        <v>230</v>
      </c>
      <c r="I41" s="5">
        <f>_xlfn.IFNA(VLOOKUP(defense[[#This Row],[Playerâ–²]],passing11[#All],4,0),0)</f>
        <v>0</v>
      </c>
      <c r="J41" s="9">
        <f>_xlfn.IFNA(VLOOKUP(defense[[#This Row],[Playerâ–²]],scrimstats__2813[#All],5,0),0)</f>
        <v>0</v>
      </c>
      <c r="K41" s="9">
        <f>_xlfn.IFNA(VLOOKUP(defense[[#This Row],[Playerâ–²]],scrimstats__2813[#All],4,0),0)</f>
        <v>231</v>
      </c>
      <c r="L41" s="5">
        <v>0</v>
      </c>
      <c r="M41" s="4">
        <v>0</v>
      </c>
    </row>
    <row r="42" spans="1:13">
      <c r="A42" s="6">
        <v>41</v>
      </c>
      <c r="B42" s="7">
        <v>23</v>
      </c>
      <c r="C42" s="7">
        <f>_xlfn.IFNA(VLOOKUP(Table13[[#This Row],[PlayerId]],defense[#All],3,0),0)</f>
        <v>0</v>
      </c>
      <c r="D42" s="4">
        <v>0</v>
      </c>
      <c r="E42" s="4">
        <f>SUM(_xlfn.IFNA((VLOOKUP(defense[[#This Row],[Playerâ–²]],kickers12[#All],4,0)*3+VLOOKUP(defense[[#This Row],[Playerâ–²]],kickers12[#All],5,0)*1),0), C42*6)</f>
        <v>127</v>
      </c>
      <c r="F42" s="4">
        <v>0</v>
      </c>
      <c r="G42" s="7" t="s">
        <v>1889</v>
      </c>
      <c r="H42" s="7" t="s">
        <v>1010</v>
      </c>
      <c r="I42" s="4">
        <f>_xlfn.IFNA(VLOOKUP(defense[[#This Row],[Playerâ–²]],passing11[#All],4,0),0)</f>
        <v>0</v>
      </c>
      <c r="J42" s="7">
        <f>_xlfn.IFNA(VLOOKUP(defense[[#This Row],[Playerâ–²]],scrimstats__2813[#All],5,0),0)</f>
        <v>0</v>
      </c>
      <c r="K42" s="7">
        <f>_xlfn.IFNA(VLOOKUP(defense[[#This Row],[Playerâ–²]],scrimstats__2813[#All],4,0),0)</f>
        <v>0</v>
      </c>
      <c r="L42" s="4">
        <v>0</v>
      </c>
      <c r="M42" s="4">
        <v>0</v>
      </c>
    </row>
    <row r="43" spans="1:13">
      <c r="A43" s="8">
        <v>42</v>
      </c>
      <c r="B43" s="9">
        <v>23</v>
      </c>
      <c r="C43" s="5">
        <f>_xlfn.IFNA(VLOOKUP(Table13[[#This Row],[PlayerId]],defense[#All],3,0),0)</f>
        <v>2</v>
      </c>
      <c r="D43" s="5">
        <v>93</v>
      </c>
      <c r="E43" s="5">
        <f>SUM(_xlfn.IFNA((VLOOKUP(defense[[#This Row],[Playerâ–²]],kickers12[#All],4,0)*3+VLOOKUP(defense[[#This Row],[Playerâ–²]],kickers12[#All],5,0)*1),0), C43*6)</f>
        <v>12</v>
      </c>
      <c r="F43" s="5">
        <v>5</v>
      </c>
      <c r="G43" s="9" t="s">
        <v>1531</v>
      </c>
      <c r="H43" s="9" t="s">
        <v>769</v>
      </c>
      <c r="I43" s="5">
        <f>_xlfn.IFNA(VLOOKUP(defense[[#This Row],[Playerâ–²]],passing11[#All],4,0),0)</f>
        <v>0</v>
      </c>
      <c r="J43" s="5">
        <f>_xlfn.IFNA(VLOOKUP(defense[[#This Row],[Playerâ–²]],scrimstats__2813[#All],5,0),0)</f>
        <v>0</v>
      </c>
      <c r="K43" s="5">
        <f>_xlfn.IFNA(VLOOKUP(defense[[#This Row],[Playerâ–²]],scrimstats__2813[#All],4,0),0)</f>
        <v>0</v>
      </c>
      <c r="L43" s="5">
        <v>1</v>
      </c>
      <c r="M43" s="4">
        <v>0</v>
      </c>
    </row>
    <row r="44" spans="1:13">
      <c r="A44" s="6">
        <v>43</v>
      </c>
      <c r="B44" s="7">
        <v>27</v>
      </c>
      <c r="C44" s="7">
        <f>_xlfn.IFNA(VLOOKUP(Table13[[#This Row],[PlayerId]],defense[#All],3,0),0)</f>
        <v>1</v>
      </c>
      <c r="D44" s="4">
        <v>0</v>
      </c>
      <c r="E44" s="4">
        <f>SUM(_xlfn.IFNA((VLOOKUP(defense[[#This Row],[Playerâ–²]],kickers12[#All],4,0)*3+VLOOKUP(defense[[#This Row],[Playerâ–²]],kickers12[#All],5,0)*1),0), C44*6)</f>
        <v>6</v>
      </c>
      <c r="F44" s="4">
        <v>0</v>
      </c>
      <c r="G44" s="7" t="s">
        <v>591</v>
      </c>
      <c r="H44" s="7" t="s">
        <v>268</v>
      </c>
      <c r="I44" s="4">
        <f>_xlfn.IFNA(VLOOKUP(defense[[#This Row],[Playerâ–²]],passing11[#All],4,0),0)</f>
        <v>0</v>
      </c>
      <c r="J44" s="7">
        <f>_xlfn.IFNA(VLOOKUP(defense[[#This Row],[Playerâ–²]],scrimstats__2813[#All],5,0),0)</f>
        <v>0</v>
      </c>
      <c r="K44" s="7">
        <f>_xlfn.IFNA(VLOOKUP(defense[[#This Row],[Playerâ–²]],scrimstats__2813[#All],4,0),0)</f>
        <v>2</v>
      </c>
      <c r="L44" s="4">
        <v>0</v>
      </c>
      <c r="M44" s="4">
        <v>0</v>
      </c>
    </row>
    <row r="45" spans="1:13">
      <c r="A45" s="8">
        <v>44</v>
      </c>
      <c r="B45" s="9">
        <v>21</v>
      </c>
      <c r="C45" s="5">
        <f>_xlfn.IFNA(VLOOKUP(Table13[[#This Row],[PlayerId]],defense[#All],3,0),0)</f>
        <v>0</v>
      </c>
      <c r="D45" s="5">
        <v>59</v>
      </c>
      <c r="E45" s="5">
        <f>SUM(_xlfn.IFNA((VLOOKUP(defense[[#This Row],[Playerâ–²]],kickers12[#All],4,0)*3+VLOOKUP(defense[[#This Row],[Playerâ–²]],kickers12[#All],5,0)*1),0), C45*6)</f>
        <v>0</v>
      </c>
      <c r="F45" s="5">
        <v>1</v>
      </c>
      <c r="G45" s="9" t="s">
        <v>1467</v>
      </c>
      <c r="H45" s="9" t="s">
        <v>769</v>
      </c>
      <c r="I45" s="5">
        <f>_xlfn.IFNA(VLOOKUP(defense[[#This Row],[Playerâ–²]],passing11[#All],4,0),0)</f>
        <v>0</v>
      </c>
      <c r="J45" s="5">
        <f>_xlfn.IFNA(VLOOKUP(defense[[#This Row],[Playerâ–²]],scrimstats__2813[#All],5,0),0)</f>
        <v>0</v>
      </c>
      <c r="K45" s="5">
        <f>_xlfn.IFNA(VLOOKUP(defense[[#This Row],[Playerâ–²]],scrimstats__2813[#All],4,0),0)</f>
        <v>0</v>
      </c>
      <c r="L45" s="5">
        <v>2</v>
      </c>
      <c r="M45" s="4">
        <v>0</v>
      </c>
    </row>
    <row r="46" spans="1:13">
      <c r="A46" s="6">
        <v>45</v>
      </c>
      <c r="B46" s="7">
        <v>5</v>
      </c>
      <c r="C46" s="4">
        <f>_xlfn.IFNA(VLOOKUP(Table13[[#This Row],[PlayerId]],defense[#All],3,0),0)</f>
        <v>2</v>
      </c>
      <c r="D46" s="4">
        <v>2</v>
      </c>
      <c r="E46" s="4">
        <f>SUM(_xlfn.IFNA((VLOOKUP(defense[[#This Row],[Playerâ–²]],kickers12[#All],4,0)*3+VLOOKUP(defense[[#This Row],[Playerâ–²]],kickers12[#All],5,0)*1),0), C46*6)</f>
        <v>12</v>
      </c>
      <c r="F46" s="4">
        <v>0</v>
      </c>
      <c r="G46" s="7" t="s">
        <v>283</v>
      </c>
      <c r="H46" s="7" t="s">
        <v>236</v>
      </c>
      <c r="I46" s="4">
        <f>_xlfn.IFNA(VLOOKUP(defense[[#This Row],[Playerâ–²]],passing11[#All],4,0),0)</f>
        <v>0</v>
      </c>
      <c r="J46" s="4">
        <f>_xlfn.IFNA(VLOOKUP(defense[[#This Row],[Playerâ–²]],scrimstats__2813[#All],5,0),0)</f>
        <v>15</v>
      </c>
      <c r="K46" s="4">
        <f>_xlfn.IFNA(VLOOKUP(defense[[#This Row],[Playerâ–²]],scrimstats__2813[#All],4,0),0)</f>
        <v>5</v>
      </c>
      <c r="L46" s="4">
        <v>0</v>
      </c>
      <c r="M46" s="4">
        <v>0</v>
      </c>
    </row>
    <row r="47" spans="1:13">
      <c r="A47" s="8">
        <v>46</v>
      </c>
      <c r="B47" s="9">
        <v>3</v>
      </c>
      <c r="C47" s="9">
        <f>_xlfn.IFNA(VLOOKUP(Table13[[#This Row],[PlayerId]],defense[#All],3,0),0)</f>
        <v>8</v>
      </c>
      <c r="D47" s="5">
        <v>0</v>
      </c>
      <c r="E47" s="5">
        <f>SUM(_xlfn.IFNA((VLOOKUP(defense[[#This Row],[Playerâ–²]],kickers12[#All],4,0)*3+VLOOKUP(defense[[#This Row],[Playerâ–²]],kickers12[#All],5,0)*1),0), C47*6)</f>
        <v>48</v>
      </c>
      <c r="F47" s="5">
        <v>0</v>
      </c>
      <c r="G47" s="9" t="s">
        <v>255</v>
      </c>
      <c r="H47" s="9" t="s">
        <v>229</v>
      </c>
      <c r="I47" s="5">
        <f>_xlfn.IFNA(VLOOKUP(defense[[#This Row],[Playerâ–²]],passing11[#All],4,0),0)</f>
        <v>0</v>
      </c>
      <c r="J47" s="9">
        <f>_xlfn.IFNA(VLOOKUP(defense[[#This Row],[Playerâ–²]],scrimstats__2813[#All],5,0),0)</f>
        <v>411</v>
      </c>
      <c r="K47" s="9">
        <f>_xlfn.IFNA(VLOOKUP(defense[[#This Row],[Playerâ–²]],scrimstats__2813[#All],4,0),0)</f>
        <v>105</v>
      </c>
      <c r="L47" s="5">
        <v>0</v>
      </c>
      <c r="M47" s="4">
        <v>0</v>
      </c>
    </row>
    <row r="48" spans="1:13">
      <c r="A48" s="6">
        <v>47</v>
      </c>
      <c r="B48" s="7">
        <v>7</v>
      </c>
      <c r="C48" s="4">
        <f>_xlfn.IFNA(VLOOKUP(Table13[[#This Row],[PlayerId]],defense[#All],3,0),0)</f>
        <v>0</v>
      </c>
      <c r="D48" s="4">
        <v>2</v>
      </c>
      <c r="E48" s="4">
        <f>SUM(_xlfn.IFNA((VLOOKUP(defense[[#This Row],[Playerâ–²]],kickers12[#All],4,0)*3+VLOOKUP(defense[[#This Row],[Playerâ–²]],kickers12[#All],5,0)*1),0), C48*6)</f>
        <v>0</v>
      </c>
      <c r="F48" s="4">
        <v>0</v>
      </c>
      <c r="G48" s="7" t="s">
        <v>322</v>
      </c>
      <c r="H48" s="7" t="s">
        <v>230</v>
      </c>
      <c r="I48" s="4">
        <f>_xlfn.IFNA(VLOOKUP(defense[[#This Row],[Playerâ–²]],passing11[#All],4,0),0)</f>
        <v>0</v>
      </c>
      <c r="J48" s="4">
        <f>_xlfn.IFNA(VLOOKUP(defense[[#This Row],[Playerâ–²]],scrimstats__2813[#All],5,0),0)</f>
        <v>22</v>
      </c>
      <c r="K48" s="4">
        <f>_xlfn.IFNA(VLOOKUP(defense[[#This Row],[Playerâ–²]],scrimstats__2813[#All],4,0),0)</f>
        <v>167</v>
      </c>
      <c r="L48" s="4">
        <v>0</v>
      </c>
      <c r="M48" s="4">
        <v>0</v>
      </c>
    </row>
    <row r="49" spans="1:13">
      <c r="A49" s="8">
        <v>48</v>
      </c>
      <c r="B49" s="9">
        <v>3</v>
      </c>
      <c r="C49" s="5">
        <f>_xlfn.IFNA(VLOOKUP(Table13[[#This Row],[PlayerId]],defense[#All],3,0),0)</f>
        <v>0</v>
      </c>
      <c r="D49" s="5">
        <v>0</v>
      </c>
      <c r="E49" s="5">
        <f>SUM(_xlfn.IFNA((VLOOKUP(defense[[#This Row],[Playerâ–²]],kickers12[#All],4,0)*3+VLOOKUP(defense[[#This Row],[Playerâ–²]],kickers12[#All],5,0)*1),0), C49*6)</f>
        <v>0</v>
      </c>
      <c r="F49" s="5">
        <v>0</v>
      </c>
      <c r="G49" s="9" t="s">
        <v>818</v>
      </c>
      <c r="H49" s="9" t="s">
        <v>2029</v>
      </c>
      <c r="I49" s="5">
        <f>_xlfn.IFNA(VLOOKUP(defense[[#This Row],[Playerâ–²]],passing11[#All],4,0),0)</f>
        <v>0</v>
      </c>
      <c r="J49" s="5">
        <f>_xlfn.IFNA(VLOOKUP(defense[[#This Row],[Playerâ–²]],scrimstats__2813[#All],5,0),0)</f>
        <v>0</v>
      </c>
      <c r="K49" s="5">
        <f>_xlfn.IFNA(VLOOKUP(defense[[#This Row],[Playerâ–²]],scrimstats__2813[#All],4,0),0)</f>
        <v>0</v>
      </c>
      <c r="L49" s="5">
        <v>0</v>
      </c>
      <c r="M49" s="4">
        <v>0</v>
      </c>
    </row>
    <row r="50" spans="1:13">
      <c r="A50" s="6">
        <v>49</v>
      </c>
      <c r="B50" s="7">
        <v>2</v>
      </c>
      <c r="C50" s="4">
        <f>_xlfn.IFNA(VLOOKUP(Table13[[#This Row],[PlayerId]],defense[#All],3,0),0)</f>
        <v>0</v>
      </c>
      <c r="D50" s="4">
        <v>1</v>
      </c>
      <c r="E50" s="4">
        <f>SUM(_xlfn.IFNA((VLOOKUP(defense[[#This Row],[Playerâ–²]],kickers12[#All],4,0)*3+VLOOKUP(defense[[#This Row],[Playerâ–²]],kickers12[#All],5,0)*1),0), C50*6)</f>
        <v>0</v>
      </c>
      <c r="F50" s="4">
        <v>0</v>
      </c>
      <c r="G50" s="7" t="s">
        <v>781</v>
      </c>
      <c r="H50" s="7" t="s">
        <v>410</v>
      </c>
      <c r="I50" s="4">
        <f>_xlfn.IFNA(VLOOKUP(defense[[#This Row],[Playerâ–²]],passing11[#All],4,0),0)</f>
        <v>0</v>
      </c>
      <c r="J50" s="4">
        <f>_xlfn.IFNA(VLOOKUP(defense[[#This Row],[Playerâ–²]],scrimstats__2813[#All],5,0),0)</f>
        <v>0</v>
      </c>
      <c r="K50" s="4">
        <f>_xlfn.IFNA(VLOOKUP(defense[[#This Row],[Playerâ–²]],scrimstats__2813[#All],4,0),0)</f>
        <v>0</v>
      </c>
      <c r="L50" s="4">
        <v>0</v>
      </c>
      <c r="M50" s="4">
        <v>0</v>
      </c>
    </row>
    <row r="51" spans="1:13">
      <c r="A51" s="8">
        <v>50</v>
      </c>
      <c r="B51" s="9">
        <v>21</v>
      </c>
      <c r="C51" s="5">
        <f>_xlfn.IFNA(VLOOKUP(Table13[[#This Row],[PlayerId]],defense[#All],3,0),0)</f>
        <v>0</v>
      </c>
      <c r="D51" s="5">
        <v>36</v>
      </c>
      <c r="E51" s="5">
        <f>SUM(_xlfn.IFNA((VLOOKUP(defense[[#This Row],[Playerâ–²]],kickers12[#All],4,0)*3+VLOOKUP(defense[[#This Row],[Playerâ–²]],kickers12[#All],5,0)*1),0), C51*6)</f>
        <v>0</v>
      </c>
      <c r="F51" s="5">
        <v>0</v>
      </c>
      <c r="G51" s="9" t="s">
        <v>1459</v>
      </c>
      <c r="H51" s="9" t="s">
        <v>755</v>
      </c>
      <c r="I51" s="5">
        <f>_xlfn.IFNA(VLOOKUP(defense[[#This Row],[Playerâ–²]],passing11[#All],4,0),0)</f>
        <v>0</v>
      </c>
      <c r="J51" s="5">
        <f>_xlfn.IFNA(VLOOKUP(defense[[#This Row],[Playerâ–²]],scrimstats__2813[#All],5,0),0)</f>
        <v>0</v>
      </c>
      <c r="K51" s="5">
        <f>_xlfn.IFNA(VLOOKUP(defense[[#This Row],[Playerâ–²]],scrimstats__2813[#All],4,0),0)</f>
        <v>0</v>
      </c>
      <c r="L51" s="5">
        <v>4</v>
      </c>
      <c r="M51" s="4">
        <v>0</v>
      </c>
    </row>
    <row r="52" spans="1:13">
      <c r="A52" s="6">
        <v>51</v>
      </c>
      <c r="B52" s="7">
        <v>32</v>
      </c>
      <c r="C52" s="4">
        <f>_xlfn.IFNA(VLOOKUP(Table13[[#This Row],[PlayerId]],defense[#All],3,0),0)</f>
        <v>11</v>
      </c>
      <c r="D52" s="4">
        <v>0</v>
      </c>
      <c r="E52" s="4">
        <f>SUM(_xlfn.IFNA((VLOOKUP(defense[[#This Row],[Playerâ–²]],kickers12[#All],4,0)*3+VLOOKUP(defense[[#This Row],[Playerâ–²]],kickers12[#All],5,0)*1),0), C52*6)</f>
        <v>66</v>
      </c>
      <c r="F52" s="4">
        <v>0</v>
      </c>
      <c r="G52" s="7" t="s">
        <v>1815</v>
      </c>
      <c r="H52" s="7" t="s">
        <v>233</v>
      </c>
      <c r="I52" s="4">
        <f>_xlfn.IFNA(VLOOKUP(defense[[#This Row],[Playerâ–²]],passing11[#All],4,0),0)</f>
        <v>2180</v>
      </c>
      <c r="J52" s="4">
        <f>_xlfn.IFNA(VLOOKUP(defense[[#This Row],[Playerâ–²]],scrimstats__2813[#All],5,0),0)</f>
        <v>168</v>
      </c>
      <c r="K52" s="4">
        <f>_xlfn.IFNA(VLOOKUP(defense[[#This Row],[Playerâ–²]],scrimstats__2813[#All],4,0),0)</f>
        <v>0</v>
      </c>
      <c r="L52" s="4">
        <v>0</v>
      </c>
      <c r="M52" s="4">
        <v>0</v>
      </c>
    </row>
    <row r="53" spans="1:13">
      <c r="A53" s="8">
        <v>52</v>
      </c>
      <c r="B53" s="9">
        <v>13</v>
      </c>
      <c r="C53" s="5">
        <f>_xlfn.IFNA(VLOOKUP(Table13[[#This Row],[PlayerId]],defense[#All],3,0),0)</f>
        <v>2</v>
      </c>
      <c r="D53" s="5">
        <v>1</v>
      </c>
      <c r="E53" s="5">
        <f>SUM(_xlfn.IFNA((VLOOKUP(defense[[#This Row],[Playerâ–²]],kickers12[#All],4,0)*3+VLOOKUP(defense[[#This Row],[Playerâ–²]],kickers12[#All],5,0)*1),0), C53*6)</f>
        <v>12</v>
      </c>
      <c r="F53" s="5">
        <v>0</v>
      </c>
      <c r="G53" s="9" t="s">
        <v>402</v>
      </c>
      <c r="H53" s="9" t="s">
        <v>229</v>
      </c>
      <c r="I53" s="5">
        <f>_xlfn.IFNA(VLOOKUP(defense[[#This Row],[Playerâ–²]],passing11[#All],4,0),0)</f>
        <v>0</v>
      </c>
      <c r="J53" s="5">
        <f>_xlfn.IFNA(VLOOKUP(defense[[#This Row],[Playerâ–²]],scrimstats__2813[#All],5,0),0)</f>
        <v>499</v>
      </c>
      <c r="K53" s="5">
        <f>_xlfn.IFNA(VLOOKUP(defense[[#This Row],[Playerâ–²]],scrimstats__2813[#All],4,0),0)</f>
        <v>154</v>
      </c>
      <c r="L53" s="5">
        <v>0</v>
      </c>
      <c r="M53" s="4">
        <v>0</v>
      </c>
    </row>
    <row r="54" spans="1:13">
      <c r="A54" s="6">
        <v>53</v>
      </c>
      <c r="B54" s="7">
        <v>28</v>
      </c>
      <c r="C54" s="4">
        <f>_xlfn.IFNA(VLOOKUP(Table13[[#This Row],[PlayerId]],defense[#All],3,0),0)</f>
        <v>2</v>
      </c>
      <c r="D54" s="4">
        <v>0</v>
      </c>
      <c r="E54" s="4">
        <f>SUM(_xlfn.IFNA((VLOOKUP(defense[[#This Row],[Playerâ–²]],kickers12[#All],4,0)*3+VLOOKUP(defense[[#This Row],[Playerâ–²]],kickers12[#All],5,0)*1),0), C54*6)</f>
        <v>12</v>
      </c>
      <c r="F54" s="4">
        <v>0</v>
      </c>
      <c r="G54" s="7" t="s">
        <v>625</v>
      </c>
      <c r="H54" s="7" t="s">
        <v>229</v>
      </c>
      <c r="I54" s="4">
        <f>_xlfn.IFNA(VLOOKUP(defense[[#This Row],[Playerâ–²]],passing11[#All],4,0),0)</f>
        <v>0</v>
      </c>
      <c r="J54" s="4">
        <f>_xlfn.IFNA(VLOOKUP(defense[[#This Row],[Playerâ–²]],scrimstats__2813[#All],5,0),0)</f>
        <v>428</v>
      </c>
      <c r="K54" s="4">
        <f>_xlfn.IFNA(VLOOKUP(defense[[#This Row],[Playerâ–²]],scrimstats__2813[#All],4,0),0)</f>
        <v>73</v>
      </c>
      <c r="L54" s="4">
        <v>0</v>
      </c>
      <c r="M54" s="4">
        <v>0</v>
      </c>
    </row>
    <row r="55" spans="1:13">
      <c r="A55" s="8">
        <v>54</v>
      </c>
      <c r="B55" s="9">
        <v>16</v>
      </c>
      <c r="C55" s="5">
        <f>_xlfn.IFNA(VLOOKUP(Table13[[#This Row],[PlayerId]],defense[#All],3,0),0)</f>
        <v>1</v>
      </c>
      <c r="D55" s="5">
        <v>38</v>
      </c>
      <c r="E55" s="5">
        <f>SUM(_xlfn.IFNA((VLOOKUP(defense[[#This Row],[Playerâ–²]],kickers12[#All],4,0)*3+VLOOKUP(defense[[#This Row],[Playerâ–²]],kickers12[#All],5,0)*1),0), C55*6)</f>
        <v>6</v>
      </c>
      <c r="F55" s="5">
        <v>0</v>
      </c>
      <c r="G55" s="9" t="s">
        <v>1299</v>
      </c>
      <c r="H55" s="9" t="s">
        <v>755</v>
      </c>
      <c r="I55" s="5">
        <f>_xlfn.IFNA(VLOOKUP(defense[[#This Row],[Playerâ–²]],passing11[#All],4,0),0)</f>
        <v>0</v>
      </c>
      <c r="J55" s="5">
        <f>_xlfn.IFNA(VLOOKUP(defense[[#This Row],[Playerâ–²]],scrimstats__2813[#All],5,0),0)</f>
        <v>0</v>
      </c>
      <c r="K55" s="5">
        <f>_xlfn.IFNA(VLOOKUP(defense[[#This Row],[Playerâ–²]],scrimstats__2813[#All],4,0),0)</f>
        <v>0</v>
      </c>
      <c r="L55" s="5">
        <v>6</v>
      </c>
      <c r="M55" s="4">
        <v>0</v>
      </c>
    </row>
    <row r="56" spans="1:13">
      <c r="A56" s="6">
        <v>55</v>
      </c>
      <c r="B56" s="7">
        <v>9</v>
      </c>
      <c r="C56" s="4">
        <f>_xlfn.IFNA(VLOOKUP(Table13[[#This Row],[PlayerId]],defense[#All],3,0),0)</f>
        <v>2</v>
      </c>
      <c r="D56" s="4">
        <v>0</v>
      </c>
      <c r="E56" s="4">
        <f>SUM(_xlfn.IFNA((VLOOKUP(defense[[#This Row],[Playerâ–²]],kickers12[#All],4,0)*3+VLOOKUP(defense[[#This Row],[Playerâ–²]],kickers12[#All],5,0)*1),0), C56*6)</f>
        <v>12</v>
      </c>
      <c r="F56" s="4">
        <v>0</v>
      </c>
      <c r="G56" s="7" t="s">
        <v>349</v>
      </c>
      <c r="H56" s="7" t="s">
        <v>230</v>
      </c>
      <c r="I56" s="4">
        <f>_xlfn.IFNA(VLOOKUP(defense[[#This Row],[Playerâ–²]],passing11[#All],4,0),0)</f>
        <v>0</v>
      </c>
      <c r="J56" s="4">
        <f>_xlfn.IFNA(VLOOKUP(defense[[#This Row],[Playerâ–²]],scrimstats__2813[#All],5,0),0)</f>
        <v>0</v>
      </c>
      <c r="K56" s="4">
        <f>_xlfn.IFNA(VLOOKUP(defense[[#This Row],[Playerâ–²]],scrimstats__2813[#All],4,0),0)</f>
        <v>295</v>
      </c>
      <c r="L56" s="4">
        <v>0</v>
      </c>
      <c r="M56" s="4">
        <v>0</v>
      </c>
    </row>
    <row r="57" spans="1:13">
      <c r="A57" s="8">
        <v>56</v>
      </c>
      <c r="B57" s="9">
        <v>12</v>
      </c>
      <c r="C57" s="9">
        <f>_xlfn.IFNA(VLOOKUP(Table13[[#This Row],[PlayerId]],defense[#All],3,0),0)</f>
        <v>0</v>
      </c>
      <c r="D57" s="5">
        <v>0</v>
      </c>
      <c r="E57" s="5">
        <f>SUM(_xlfn.IFNA((VLOOKUP(defense[[#This Row],[Playerâ–²]],kickers12[#All],4,0)*3+VLOOKUP(defense[[#This Row],[Playerâ–²]],kickers12[#All],5,0)*1),0), C57*6)</f>
        <v>0</v>
      </c>
      <c r="F57" s="5">
        <v>0</v>
      </c>
      <c r="G57" s="9" t="s">
        <v>381</v>
      </c>
      <c r="H57" s="9" t="s">
        <v>230</v>
      </c>
      <c r="I57" s="5">
        <f>_xlfn.IFNA(VLOOKUP(defense[[#This Row],[Playerâ–²]],passing11[#All],4,0),0)</f>
        <v>0</v>
      </c>
      <c r="J57" s="9">
        <f>_xlfn.IFNA(VLOOKUP(defense[[#This Row],[Playerâ–²]],scrimstats__2813[#All],5,0),0)</f>
        <v>0</v>
      </c>
      <c r="K57" s="9">
        <f>_xlfn.IFNA(VLOOKUP(defense[[#This Row],[Playerâ–²]],scrimstats__2813[#All],4,0),0)</f>
        <v>7</v>
      </c>
      <c r="L57" s="5">
        <v>0</v>
      </c>
      <c r="M57" s="4">
        <v>0</v>
      </c>
    </row>
    <row r="58" spans="1:13">
      <c r="A58" s="6">
        <v>57</v>
      </c>
      <c r="B58" s="7">
        <v>6</v>
      </c>
      <c r="C58" s="7">
        <f>_xlfn.IFNA(VLOOKUP(Table13[[#This Row],[PlayerId]],defense[#All],3,0),0)</f>
        <v>4</v>
      </c>
      <c r="D58" s="4">
        <v>0</v>
      </c>
      <c r="E58" s="4">
        <f>SUM(_xlfn.IFNA((VLOOKUP(defense[[#This Row],[Playerâ–²]],kickers12[#All],4,0)*3+VLOOKUP(defense[[#This Row],[Playerâ–²]],kickers12[#All],5,0)*1),0), C58*6)</f>
        <v>24</v>
      </c>
      <c r="F58" s="4">
        <v>0</v>
      </c>
      <c r="G58" s="7" t="s">
        <v>310</v>
      </c>
      <c r="H58" s="7" t="s">
        <v>230</v>
      </c>
      <c r="I58" s="4">
        <f>_xlfn.IFNA(VLOOKUP(defense[[#This Row],[Playerâ–²]],passing11[#All],4,0),0)</f>
        <v>0</v>
      </c>
      <c r="J58" s="7">
        <f>_xlfn.IFNA(VLOOKUP(defense[[#This Row],[Playerâ–²]],scrimstats__2813[#All],5,0),0)</f>
        <v>9</v>
      </c>
      <c r="K58" s="7">
        <f>_xlfn.IFNA(VLOOKUP(defense[[#This Row],[Playerâ–²]],scrimstats__2813[#All],4,0),0)</f>
        <v>754</v>
      </c>
      <c r="L58" s="4">
        <v>0</v>
      </c>
      <c r="M58" s="4">
        <v>0</v>
      </c>
    </row>
    <row r="59" spans="1:13">
      <c r="A59" s="8">
        <v>58</v>
      </c>
      <c r="B59" s="9">
        <v>14</v>
      </c>
      <c r="C59" s="5">
        <f>_xlfn.IFNA(VLOOKUP(Table13[[#This Row],[PlayerId]],defense[#All],3,0),0)</f>
        <v>0</v>
      </c>
      <c r="D59" s="5">
        <v>28</v>
      </c>
      <c r="E59" s="5">
        <f>SUM(_xlfn.IFNA((VLOOKUP(defense[[#This Row],[Playerâ–²]],kickers12[#All],4,0)*3+VLOOKUP(defense[[#This Row],[Playerâ–²]],kickers12[#All],5,0)*1),0), C59*6)</f>
        <v>0</v>
      </c>
      <c r="F59" s="5">
        <v>0</v>
      </c>
      <c r="G59" s="9" t="s">
        <v>1219</v>
      </c>
      <c r="H59" s="9" t="s">
        <v>755</v>
      </c>
      <c r="I59" s="5">
        <f>_xlfn.IFNA(VLOOKUP(defense[[#This Row],[Playerâ–²]],passing11[#All],4,0),0)</f>
        <v>0</v>
      </c>
      <c r="J59" s="5">
        <f>_xlfn.IFNA(VLOOKUP(defense[[#This Row],[Playerâ–²]],scrimstats__2813[#All],5,0),0)</f>
        <v>0</v>
      </c>
      <c r="K59" s="5">
        <f>_xlfn.IFNA(VLOOKUP(defense[[#This Row],[Playerâ–²]],scrimstats__2813[#All],4,0),0)</f>
        <v>0</v>
      </c>
      <c r="L59" s="5">
        <v>0</v>
      </c>
      <c r="M59" s="4">
        <v>0</v>
      </c>
    </row>
    <row r="60" spans="1:13">
      <c r="A60" s="6">
        <v>59</v>
      </c>
      <c r="B60" s="7">
        <v>26</v>
      </c>
      <c r="C60" s="7">
        <f>_xlfn.IFNA(VLOOKUP(Table13[[#This Row],[PlayerId]],defense[#All],3,0),0)</f>
        <v>6</v>
      </c>
      <c r="D60" s="4">
        <v>0</v>
      </c>
      <c r="E60" s="4">
        <f>SUM(_xlfn.IFNA((VLOOKUP(defense[[#This Row],[Playerâ–²]],kickers12[#All],4,0)*3+VLOOKUP(defense[[#This Row],[Playerâ–²]],kickers12[#All],5,0)*1),0), C60*6)</f>
        <v>36</v>
      </c>
      <c r="F60" s="4">
        <v>0</v>
      </c>
      <c r="G60" s="7" t="s">
        <v>589</v>
      </c>
      <c r="H60" s="7" t="s">
        <v>230</v>
      </c>
      <c r="I60" s="4">
        <f>_xlfn.IFNA(VLOOKUP(defense[[#This Row],[Playerâ–²]],passing11[#All],4,0),0)</f>
        <v>0</v>
      </c>
      <c r="J60" s="7">
        <f>_xlfn.IFNA(VLOOKUP(defense[[#This Row],[Playerâ–²]],scrimstats__2813[#All],5,0),0)</f>
        <v>0</v>
      </c>
      <c r="K60" s="7">
        <f>_xlfn.IFNA(VLOOKUP(defense[[#This Row],[Playerâ–²]],scrimstats__2813[#All],4,0),0)</f>
        <v>843</v>
      </c>
      <c r="L60" s="4">
        <v>0</v>
      </c>
      <c r="M60" s="4">
        <v>0</v>
      </c>
    </row>
    <row r="61" spans="1:13">
      <c r="A61" s="8">
        <v>60</v>
      </c>
      <c r="B61" s="9">
        <v>21</v>
      </c>
      <c r="C61" s="9">
        <f>_xlfn.IFNA(VLOOKUP(Table13[[#This Row],[PlayerId]],defense[#All],3,0),0)</f>
        <v>18</v>
      </c>
      <c r="D61" s="5">
        <v>0</v>
      </c>
      <c r="E61" s="5">
        <f>SUM(_xlfn.IFNA((VLOOKUP(defense[[#This Row],[Playerâ–²]],kickers12[#All],4,0)*3+VLOOKUP(defense[[#This Row],[Playerâ–²]],kickers12[#All],5,0)*1),0), C61*6)</f>
        <v>108</v>
      </c>
      <c r="F61" s="5">
        <v>0</v>
      </c>
      <c r="G61" s="9" t="s">
        <v>522</v>
      </c>
      <c r="H61" s="9" t="s">
        <v>229</v>
      </c>
      <c r="I61" s="5">
        <f>_xlfn.IFNA(VLOOKUP(defense[[#This Row],[Playerâ–²]],passing11[#All],4,0),0)</f>
        <v>0</v>
      </c>
      <c r="J61" s="9">
        <f>_xlfn.IFNA(VLOOKUP(defense[[#This Row],[Playerâ–²]],scrimstats__2813[#All],5,0),0)</f>
        <v>883</v>
      </c>
      <c r="K61" s="9">
        <f>_xlfn.IFNA(VLOOKUP(defense[[#This Row],[Playerâ–²]],scrimstats__2813[#All],4,0),0)</f>
        <v>709</v>
      </c>
      <c r="L61" s="5">
        <v>0</v>
      </c>
      <c r="M61" s="4">
        <v>0</v>
      </c>
    </row>
    <row r="62" spans="1:13">
      <c r="A62" s="6">
        <v>61</v>
      </c>
      <c r="B62" s="7">
        <v>9</v>
      </c>
      <c r="C62" s="7">
        <f>_xlfn.IFNA(VLOOKUP(Table13[[#This Row],[PlayerId]],defense[#All],3,0),0)</f>
        <v>7</v>
      </c>
      <c r="D62" s="4">
        <v>0</v>
      </c>
      <c r="E62" s="4">
        <f>SUM(_xlfn.IFNA((VLOOKUP(defense[[#This Row],[Playerâ–²]],kickers12[#All],4,0)*3+VLOOKUP(defense[[#This Row],[Playerâ–²]],kickers12[#All],5,0)*1),0), C62*6)</f>
        <v>42</v>
      </c>
      <c r="F62" s="4">
        <v>0</v>
      </c>
      <c r="G62" s="7" t="s">
        <v>214</v>
      </c>
      <c r="H62" s="7" t="s">
        <v>230</v>
      </c>
      <c r="I62" s="4">
        <f>_xlfn.IFNA(VLOOKUP(defense[[#This Row],[Playerâ–²]],passing11[#All],4,0),0)</f>
        <v>0</v>
      </c>
      <c r="J62" s="7">
        <f>_xlfn.IFNA(VLOOKUP(defense[[#This Row],[Playerâ–²]],scrimstats__2813[#All],5,0),0)</f>
        <v>20</v>
      </c>
      <c r="K62" s="7">
        <f>_xlfn.IFNA(VLOOKUP(defense[[#This Row],[Playerâ–²]],scrimstats__2813[#All],4,0),0)</f>
        <v>1005</v>
      </c>
      <c r="L62" s="4">
        <v>0</v>
      </c>
      <c r="M62" s="4">
        <v>0</v>
      </c>
    </row>
    <row r="63" spans="1:13">
      <c r="A63" s="8">
        <v>62</v>
      </c>
      <c r="B63" s="9">
        <v>20</v>
      </c>
      <c r="C63" s="5">
        <f>_xlfn.IFNA(VLOOKUP(Table13[[#This Row],[PlayerId]],defense[#All],3,0),0)</f>
        <v>0</v>
      </c>
      <c r="D63" s="5">
        <v>1</v>
      </c>
      <c r="E63" s="5">
        <f>SUM(_xlfn.IFNA((VLOOKUP(defense[[#This Row],[Playerâ–²]],kickers12[#All],4,0)*3+VLOOKUP(defense[[#This Row],[Playerâ–²]],kickers12[#All],5,0)*1),0), C63*6)</f>
        <v>0</v>
      </c>
      <c r="F63" s="5">
        <v>0</v>
      </c>
      <c r="G63" s="9" t="s">
        <v>199</v>
      </c>
      <c r="H63" s="9" t="s">
        <v>229</v>
      </c>
      <c r="I63" s="5">
        <f>_xlfn.IFNA(VLOOKUP(defense[[#This Row],[Playerâ–²]],passing11[#All],4,0),0)</f>
        <v>0</v>
      </c>
      <c r="J63" s="5">
        <f>_xlfn.IFNA(VLOOKUP(defense[[#This Row],[Playerâ–²]],scrimstats__2813[#All],5,0),0)</f>
        <v>1</v>
      </c>
      <c r="K63" s="5">
        <f>_xlfn.IFNA(VLOOKUP(defense[[#This Row],[Playerâ–²]],scrimstats__2813[#All],4,0),0)</f>
        <v>28</v>
      </c>
      <c r="L63" s="5">
        <v>0</v>
      </c>
      <c r="M63" s="4">
        <v>0</v>
      </c>
    </row>
    <row r="64" spans="1:13">
      <c r="A64" s="6">
        <v>63</v>
      </c>
      <c r="B64" s="7">
        <v>19</v>
      </c>
      <c r="C64" s="4">
        <f>_xlfn.IFNA(VLOOKUP(Table13[[#This Row],[PlayerId]],defense[#All],3,0),0)</f>
        <v>0</v>
      </c>
      <c r="D64" s="4">
        <v>25</v>
      </c>
      <c r="E64" s="4">
        <f>SUM(_xlfn.IFNA((VLOOKUP(defense[[#This Row],[Playerâ–²]],kickers12[#All],4,0)*3+VLOOKUP(defense[[#This Row],[Playerâ–²]],kickers12[#All],5,0)*1),0), C64*6)</f>
        <v>0</v>
      </c>
      <c r="F64" s="4">
        <v>0</v>
      </c>
      <c r="G64" s="7" t="s">
        <v>1399</v>
      </c>
      <c r="H64" s="7" t="s">
        <v>755</v>
      </c>
      <c r="I64" s="4">
        <f>_xlfn.IFNA(VLOOKUP(defense[[#This Row],[Playerâ–²]],passing11[#All],4,0),0)</f>
        <v>0</v>
      </c>
      <c r="J64" s="4">
        <f>_xlfn.IFNA(VLOOKUP(defense[[#This Row],[Playerâ–²]],scrimstats__2813[#All],5,0),0)</f>
        <v>0</v>
      </c>
      <c r="K64" s="4">
        <f>_xlfn.IFNA(VLOOKUP(defense[[#This Row],[Playerâ–²]],scrimstats__2813[#All],4,0),0)</f>
        <v>0</v>
      </c>
      <c r="L64" s="4">
        <v>1.5</v>
      </c>
      <c r="M64" s="4">
        <v>0</v>
      </c>
    </row>
    <row r="65" spans="1:13">
      <c r="A65" s="8">
        <v>64</v>
      </c>
      <c r="B65" s="9">
        <v>13</v>
      </c>
      <c r="C65" s="5">
        <f>_xlfn.IFNA(VLOOKUP(Table13[[#This Row],[PlayerId]],defense[#All],3,0),0)</f>
        <v>0</v>
      </c>
      <c r="D65" s="5">
        <v>13</v>
      </c>
      <c r="E65" s="5">
        <f>SUM(_xlfn.IFNA((VLOOKUP(defense[[#This Row],[Playerâ–²]],kickers12[#All],4,0)*3+VLOOKUP(defense[[#This Row],[Playerâ–²]],kickers12[#All],5,0)*1),0), C65*6)</f>
        <v>0</v>
      </c>
      <c r="F65" s="5">
        <v>3</v>
      </c>
      <c r="G65" s="9" t="s">
        <v>1176</v>
      </c>
      <c r="H65" s="9" t="s">
        <v>803</v>
      </c>
      <c r="I65" s="5">
        <f>_xlfn.IFNA(VLOOKUP(defense[[#This Row],[Playerâ–²]],passing11[#All],4,0),0)</f>
        <v>0</v>
      </c>
      <c r="J65" s="5">
        <f>_xlfn.IFNA(VLOOKUP(defense[[#This Row],[Playerâ–²]],scrimstats__2813[#All],5,0),0)</f>
        <v>0</v>
      </c>
      <c r="K65" s="5">
        <f>_xlfn.IFNA(VLOOKUP(defense[[#This Row],[Playerâ–²]],scrimstats__2813[#All],4,0),0)</f>
        <v>0</v>
      </c>
      <c r="L65" s="5">
        <v>0</v>
      </c>
      <c r="M65" s="4">
        <v>0</v>
      </c>
    </row>
    <row r="66" spans="1:13">
      <c r="A66" s="6">
        <v>65</v>
      </c>
      <c r="B66" s="7">
        <v>10</v>
      </c>
      <c r="C66" s="4">
        <f>_xlfn.IFNA(VLOOKUP(Table13[[#This Row],[PlayerId]],defense[#All],3,0),0)</f>
        <v>0</v>
      </c>
      <c r="D66" s="4">
        <v>5</v>
      </c>
      <c r="E66" s="4">
        <f>SUM(_xlfn.IFNA((VLOOKUP(defense[[#This Row],[Playerâ–²]],kickers12[#All],4,0)*3+VLOOKUP(defense[[#This Row],[Playerâ–²]],kickers12[#All],5,0)*1),0), C66*6)</f>
        <v>0</v>
      </c>
      <c r="F66" s="4">
        <v>0</v>
      </c>
      <c r="G66" s="7" t="s">
        <v>203</v>
      </c>
      <c r="H66" s="7" t="s">
        <v>230</v>
      </c>
      <c r="I66" s="4">
        <f>_xlfn.IFNA(VLOOKUP(defense[[#This Row],[Playerâ–²]],passing11[#All],4,0),0)</f>
        <v>0</v>
      </c>
      <c r="J66" s="4">
        <f>_xlfn.IFNA(VLOOKUP(defense[[#This Row],[Playerâ–²]],scrimstats__2813[#All],5,0),0)</f>
        <v>0</v>
      </c>
      <c r="K66" s="4">
        <f>_xlfn.IFNA(VLOOKUP(defense[[#This Row],[Playerâ–²]],scrimstats__2813[#All],4,0),0)</f>
        <v>162</v>
      </c>
      <c r="L66" s="4">
        <v>0</v>
      </c>
      <c r="M66" s="4">
        <v>0</v>
      </c>
    </row>
    <row r="67" spans="1:13">
      <c r="A67" s="8">
        <v>66</v>
      </c>
      <c r="B67" s="9">
        <v>24</v>
      </c>
      <c r="C67" s="5">
        <f>_xlfn.IFNA(VLOOKUP(Table13[[#This Row],[PlayerId]],defense[#All],3,0),0)</f>
        <v>1</v>
      </c>
      <c r="D67" s="5">
        <v>0</v>
      </c>
      <c r="E67" s="5">
        <f>SUM(_xlfn.IFNA((VLOOKUP(defense[[#This Row],[Playerâ–²]],kickers12[#All],4,0)*3+VLOOKUP(defense[[#This Row],[Playerâ–²]],kickers12[#All],5,0)*1),0), C67*6)</f>
        <v>6</v>
      </c>
      <c r="F67" s="5">
        <v>0</v>
      </c>
      <c r="G67" s="9" t="s">
        <v>553</v>
      </c>
      <c r="H67" s="9" t="s">
        <v>230</v>
      </c>
      <c r="I67" s="5">
        <f>_xlfn.IFNA(VLOOKUP(defense[[#This Row],[Playerâ–²]],passing11[#All],4,0),0)</f>
        <v>0</v>
      </c>
      <c r="J67" s="5">
        <f>_xlfn.IFNA(VLOOKUP(defense[[#This Row],[Playerâ–²]],scrimstats__2813[#All],5,0),0)</f>
        <v>20</v>
      </c>
      <c r="K67" s="5">
        <f>_xlfn.IFNA(VLOOKUP(defense[[#This Row],[Playerâ–²]],scrimstats__2813[#All],4,0),0)</f>
        <v>79</v>
      </c>
      <c r="L67" s="5">
        <v>0</v>
      </c>
      <c r="M67" s="4">
        <v>1</v>
      </c>
    </row>
    <row r="68" spans="1:13">
      <c r="A68" s="6">
        <v>67</v>
      </c>
      <c r="B68" s="7">
        <v>5</v>
      </c>
      <c r="C68" s="4">
        <f>_xlfn.IFNA(VLOOKUP(Table13[[#This Row],[PlayerId]],defense[#All],3,0),0)</f>
        <v>0</v>
      </c>
      <c r="D68" s="4">
        <v>3</v>
      </c>
      <c r="E68" s="4">
        <f>SUM(_xlfn.IFNA((VLOOKUP(defense[[#This Row],[Playerâ–²]],kickers12[#All],4,0)*3+VLOOKUP(defense[[#This Row],[Playerâ–²]],kickers12[#All],5,0)*1),0), C68*6)</f>
        <v>0</v>
      </c>
      <c r="F68" s="4">
        <v>0</v>
      </c>
      <c r="G68" s="7" t="s">
        <v>905</v>
      </c>
      <c r="H68" s="7" t="s">
        <v>2030</v>
      </c>
      <c r="I68" s="4">
        <f>_xlfn.IFNA(VLOOKUP(defense[[#This Row],[Playerâ–²]],passing11[#All],4,0),0)</f>
        <v>0</v>
      </c>
      <c r="J68" s="4">
        <f>_xlfn.IFNA(VLOOKUP(defense[[#This Row],[Playerâ–²]],scrimstats__2813[#All],5,0),0)</f>
        <v>0</v>
      </c>
      <c r="K68" s="4">
        <f>_xlfn.IFNA(VLOOKUP(defense[[#This Row],[Playerâ–²]],scrimstats__2813[#All],4,0),0)</f>
        <v>0</v>
      </c>
      <c r="L68" s="4">
        <v>0</v>
      </c>
      <c r="M68" s="4">
        <v>0</v>
      </c>
    </row>
    <row r="69" spans="1:13">
      <c r="A69" s="8">
        <v>68</v>
      </c>
      <c r="B69" s="9">
        <v>30</v>
      </c>
      <c r="C69" s="5">
        <f>_xlfn.IFNA(VLOOKUP(Table13[[#This Row],[PlayerId]],defense[#All],3,0),0)</f>
        <v>0</v>
      </c>
      <c r="D69" s="5">
        <v>38</v>
      </c>
      <c r="E69" s="5">
        <f>SUM(_xlfn.IFNA((VLOOKUP(defense[[#This Row],[Playerâ–²]],kickers12[#All],4,0)*3+VLOOKUP(defense[[#This Row],[Playerâ–²]],kickers12[#All],5,0)*1),0), C69*6)</f>
        <v>0</v>
      </c>
      <c r="F69" s="5">
        <v>4</v>
      </c>
      <c r="G69" s="9" t="s">
        <v>1772</v>
      </c>
      <c r="H69" s="9" t="s">
        <v>803</v>
      </c>
      <c r="I69" s="5">
        <f>_xlfn.IFNA(VLOOKUP(defense[[#This Row],[Playerâ–²]],passing11[#All],4,0),0)</f>
        <v>0</v>
      </c>
      <c r="J69" s="5">
        <f>_xlfn.IFNA(VLOOKUP(defense[[#This Row],[Playerâ–²]],scrimstats__2813[#All],5,0),0)</f>
        <v>0</v>
      </c>
      <c r="K69" s="5">
        <f>_xlfn.IFNA(VLOOKUP(defense[[#This Row],[Playerâ–²]],scrimstats__2813[#All],4,0),0)</f>
        <v>0</v>
      </c>
      <c r="L69" s="5">
        <v>0</v>
      </c>
      <c r="M69" s="4">
        <v>0</v>
      </c>
    </row>
    <row r="70" spans="1:13">
      <c r="A70" s="6">
        <v>69</v>
      </c>
      <c r="B70" s="7">
        <v>7</v>
      </c>
      <c r="C70" s="4">
        <f>_xlfn.IFNA(VLOOKUP(Table13[[#This Row],[PlayerId]],defense[#All],3,0),0)</f>
        <v>0</v>
      </c>
      <c r="D70" s="4">
        <v>32</v>
      </c>
      <c r="E70" s="4">
        <f>SUM(_xlfn.IFNA((VLOOKUP(defense[[#This Row],[Playerâ–²]],kickers12[#All],4,0)*3+VLOOKUP(defense[[#This Row],[Playerâ–²]],kickers12[#All],5,0)*1),0), C70*6)</f>
        <v>0</v>
      </c>
      <c r="F70" s="4">
        <v>0</v>
      </c>
      <c r="G70" s="7" t="s">
        <v>989</v>
      </c>
      <c r="H70" s="7" t="s">
        <v>759</v>
      </c>
      <c r="I70" s="4">
        <f>_xlfn.IFNA(VLOOKUP(defense[[#This Row],[Playerâ–²]],passing11[#All],4,0),0)</f>
        <v>0</v>
      </c>
      <c r="J70" s="4">
        <f>_xlfn.IFNA(VLOOKUP(defense[[#This Row],[Playerâ–²]],scrimstats__2813[#All],5,0),0)</f>
        <v>0</v>
      </c>
      <c r="K70" s="4">
        <f>_xlfn.IFNA(VLOOKUP(defense[[#This Row],[Playerâ–²]],scrimstats__2813[#All],4,0),0)</f>
        <v>0</v>
      </c>
      <c r="L70" s="4">
        <v>2.5</v>
      </c>
      <c r="M70" s="4">
        <v>0</v>
      </c>
    </row>
    <row r="71" spans="1:13">
      <c r="A71" s="8">
        <v>70</v>
      </c>
      <c r="B71" s="9">
        <v>14</v>
      </c>
      <c r="C71" s="5">
        <f>_xlfn.IFNA(VLOOKUP(Table13[[#This Row],[PlayerId]],defense[#All],3,0),0)</f>
        <v>39</v>
      </c>
      <c r="D71" s="5">
        <v>0</v>
      </c>
      <c r="E71" s="5">
        <f>SUM(_xlfn.IFNA((VLOOKUP(defense[[#This Row],[Playerâ–²]],kickers12[#All],4,0)*3+VLOOKUP(defense[[#This Row],[Playerâ–²]],kickers12[#All],5,0)*1),0), C71*6)</f>
        <v>234</v>
      </c>
      <c r="F71" s="5">
        <v>0</v>
      </c>
      <c r="G71" s="9" t="s">
        <v>409</v>
      </c>
      <c r="H71" s="9" t="s">
        <v>233</v>
      </c>
      <c r="I71" s="5">
        <f>_xlfn.IFNA(VLOOKUP(defense[[#This Row],[Playerâ–²]],passing11[#All],4,0),0)</f>
        <v>4593</v>
      </c>
      <c r="J71" s="5">
        <f>_xlfn.IFNA(VLOOKUP(defense[[#This Row],[Playerâ–²]],scrimstats__2813[#All],5,0),0)</f>
        <v>148</v>
      </c>
      <c r="K71" s="5">
        <f>_xlfn.IFNA(VLOOKUP(defense[[#This Row],[Playerâ–²]],scrimstats__2813[#All],4,0),0)</f>
        <v>4</v>
      </c>
      <c r="L71" s="5">
        <v>0</v>
      </c>
      <c r="M71" s="4">
        <v>0</v>
      </c>
    </row>
    <row r="72" spans="1:13">
      <c r="A72" s="6">
        <v>71</v>
      </c>
      <c r="B72" s="7">
        <v>20</v>
      </c>
      <c r="C72" s="4">
        <f>_xlfn.IFNA(VLOOKUP(Table13[[#This Row],[PlayerId]],defense[#All],3,0),0)</f>
        <v>0</v>
      </c>
      <c r="D72" s="4">
        <v>27</v>
      </c>
      <c r="E72" s="4">
        <f>SUM(_xlfn.IFNA((VLOOKUP(defense[[#This Row],[Playerâ–²]],kickers12[#All],4,0)*3+VLOOKUP(defense[[#This Row],[Playerâ–²]],kickers12[#All],5,0)*1),0), C72*6)</f>
        <v>0</v>
      </c>
      <c r="F72" s="4">
        <v>0</v>
      </c>
      <c r="G72" s="7" t="s">
        <v>1423</v>
      </c>
      <c r="H72" s="7" t="s">
        <v>803</v>
      </c>
      <c r="I72" s="4">
        <f>_xlfn.IFNA(VLOOKUP(defense[[#This Row],[Playerâ–²]],passing11[#All],4,0),0)</f>
        <v>0</v>
      </c>
      <c r="J72" s="4">
        <f>_xlfn.IFNA(VLOOKUP(defense[[#This Row],[Playerâ–²]],scrimstats__2813[#All],5,0),0)</f>
        <v>0</v>
      </c>
      <c r="K72" s="4">
        <f>_xlfn.IFNA(VLOOKUP(defense[[#This Row],[Playerâ–²]],scrimstats__2813[#All],4,0),0)</f>
        <v>0</v>
      </c>
      <c r="L72" s="4">
        <v>0</v>
      </c>
      <c r="M72" s="4">
        <v>0</v>
      </c>
    </row>
    <row r="73" spans="1:13">
      <c r="A73" s="8">
        <v>72</v>
      </c>
      <c r="B73" s="9">
        <v>7</v>
      </c>
      <c r="C73" s="5">
        <f>_xlfn.IFNA(VLOOKUP(Table13[[#This Row],[PlayerId]],defense[#All],3,0),0)</f>
        <v>21</v>
      </c>
      <c r="D73" s="5">
        <v>0</v>
      </c>
      <c r="E73" s="5">
        <f>SUM(_xlfn.IFNA((VLOOKUP(defense[[#This Row],[Playerâ–²]],kickers12[#All],4,0)*3+VLOOKUP(defense[[#This Row],[Playerâ–²]],kickers12[#All],5,0)*1),0), C73*6)</f>
        <v>126</v>
      </c>
      <c r="F73" s="5">
        <v>0</v>
      </c>
      <c r="G73" s="9" t="s">
        <v>2023</v>
      </c>
      <c r="H73" s="9" t="s">
        <v>233</v>
      </c>
      <c r="I73" s="5">
        <f>_xlfn.IFNA(VLOOKUP(defense[[#This Row],[Playerâ–²]],passing11[#All],4,0),0)</f>
        <v>2566</v>
      </c>
      <c r="J73" s="5">
        <f>_xlfn.IFNA(VLOOKUP(defense[[#This Row],[Playerâ–²]],scrimstats__2813[#All],5,0),0)</f>
        <v>99</v>
      </c>
      <c r="K73" s="5">
        <f>_xlfn.IFNA(VLOOKUP(defense[[#This Row],[Playerâ–²]],scrimstats__2813[#All],4,0),0)</f>
        <v>0</v>
      </c>
      <c r="L73" s="5">
        <v>0</v>
      </c>
      <c r="M73" s="4">
        <v>0</v>
      </c>
    </row>
    <row r="74" spans="1:13">
      <c r="A74" s="6">
        <v>73</v>
      </c>
      <c r="B74" s="7">
        <v>10</v>
      </c>
      <c r="C74" s="4">
        <f>_xlfn.IFNA(VLOOKUP(Table13[[#This Row],[PlayerId]],defense[#All],3,0),0)</f>
        <v>1</v>
      </c>
      <c r="D74" s="4">
        <v>7</v>
      </c>
      <c r="E74" s="4">
        <f>SUM(_xlfn.IFNA((VLOOKUP(defense[[#This Row],[Playerâ–²]],kickers12[#All],4,0)*3+VLOOKUP(defense[[#This Row],[Playerâ–²]],kickers12[#All],5,0)*1),0), C74*6)</f>
        <v>6</v>
      </c>
      <c r="F74" s="4">
        <v>0</v>
      </c>
      <c r="G74" s="7" t="s">
        <v>357</v>
      </c>
      <c r="H74" s="7" t="s">
        <v>236</v>
      </c>
      <c r="I74" s="4">
        <f>_xlfn.IFNA(VLOOKUP(defense[[#This Row],[Playerâ–²]],passing11[#All],4,0),0)</f>
        <v>0</v>
      </c>
      <c r="J74" s="4">
        <f>_xlfn.IFNA(VLOOKUP(defense[[#This Row],[Playerâ–²]],scrimstats__2813[#All],5,0),0)</f>
        <v>5</v>
      </c>
      <c r="K74" s="4">
        <f>_xlfn.IFNA(VLOOKUP(defense[[#This Row],[Playerâ–²]],scrimstats__2813[#All],4,0),0)</f>
        <v>112</v>
      </c>
      <c r="L74" s="4">
        <v>0</v>
      </c>
      <c r="M74" s="4">
        <v>0</v>
      </c>
    </row>
    <row r="75" spans="1:13">
      <c r="A75" s="8">
        <v>74</v>
      </c>
      <c r="B75" s="9">
        <v>11</v>
      </c>
      <c r="C75" s="5">
        <f>_xlfn.IFNA(VLOOKUP(Table13[[#This Row],[PlayerId]],defense[#All],3,0),0)</f>
        <v>1</v>
      </c>
      <c r="D75" s="5">
        <v>4</v>
      </c>
      <c r="E75" s="5">
        <f>SUM(_xlfn.IFNA((VLOOKUP(defense[[#This Row],[Playerâ–²]],kickers12[#All],4,0)*3+VLOOKUP(defense[[#This Row],[Playerâ–²]],kickers12[#All],5,0)*1),0), C75*6)</f>
        <v>6</v>
      </c>
      <c r="F75" s="5">
        <v>0</v>
      </c>
      <c r="G75" s="9" t="s">
        <v>372</v>
      </c>
      <c r="H75" s="9" t="s">
        <v>230</v>
      </c>
      <c r="I75" s="5">
        <f>_xlfn.IFNA(VLOOKUP(defense[[#This Row],[Playerâ–²]],passing11[#All],4,0),0)</f>
        <v>0</v>
      </c>
      <c r="J75" s="5">
        <f>_xlfn.IFNA(VLOOKUP(defense[[#This Row],[Playerâ–²]],scrimstats__2813[#All],5,0),0)</f>
        <v>0</v>
      </c>
      <c r="K75" s="5">
        <f>_xlfn.IFNA(VLOOKUP(defense[[#This Row],[Playerâ–²]],scrimstats__2813[#All],4,0),0)</f>
        <v>80</v>
      </c>
      <c r="L75" s="5">
        <v>0</v>
      </c>
      <c r="M75" s="4">
        <v>0</v>
      </c>
    </row>
    <row r="76" spans="1:13">
      <c r="A76" s="6">
        <v>75</v>
      </c>
      <c r="B76" s="7">
        <v>1</v>
      </c>
      <c r="C76" s="4">
        <f>_xlfn.IFNA(VLOOKUP(Table13[[#This Row],[PlayerId]],defense[#All],3,0),0)</f>
        <v>0</v>
      </c>
      <c r="D76" s="4">
        <v>1</v>
      </c>
      <c r="E76" s="4">
        <f>SUM(_xlfn.IFNA((VLOOKUP(defense[[#This Row],[Playerâ–²]],kickers12[#All],4,0)*3+VLOOKUP(defense[[#This Row],[Playerâ–²]],kickers12[#All],5,0)*1),0), C76*6)</f>
        <v>0</v>
      </c>
      <c r="F76" s="4">
        <v>0</v>
      </c>
      <c r="G76" s="7" t="s">
        <v>732</v>
      </c>
      <c r="H76" s="7" t="s">
        <v>733</v>
      </c>
      <c r="I76" s="4">
        <f>_xlfn.IFNA(VLOOKUP(defense[[#This Row],[Playerâ–²]],passing11[#All],4,0),0)</f>
        <v>0</v>
      </c>
      <c r="J76" s="4">
        <f>_xlfn.IFNA(VLOOKUP(defense[[#This Row],[Playerâ–²]],scrimstats__2813[#All],5,0),0)</f>
        <v>0</v>
      </c>
      <c r="K76" s="4">
        <f>_xlfn.IFNA(VLOOKUP(defense[[#This Row],[Playerâ–²]],scrimstats__2813[#All],4,0),0)</f>
        <v>0</v>
      </c>
      <c r="L76" s="4">
        <v>0</v>
      </c>
      <c r="M76" s="4">
        <v>0</v>
      </c>
    </row>
    <row r="77" spans="1:13">
      <c r="A77" s="8">
        <v>76</v>
      </c>
      <c r="B77" s="9">
        <v>13</v>
      </c>
      <c r="C77" s="5">
        <f>_xlfn.IFNA(VLOOKUP(Table13[[#This Row],[PlayerId]],defense[#All],3,0),0)</f>
        <v>0</v>
      </c>
      <c r="D77" s="5">
        <v>24</v>
      </c>
      <c r="E77" s="5">
        <f>SUM(_xlfn.IFNA((VLOOKUP(defense[[#This Row],[Playerâ–²]],kickers12[#All],4,0)*3+VLOOKUP(defense[[#This Row],[Playerâ–²]],kickers12[#All],5,0)*1),0), C77*6)</f>
        <v>0</v>
      </c>
      <c r="F77" s="5">
        <v>0</v>
      </c>
      <c r="G77" s="9" t="s">
        <v>1185</v>
      </c>
      <c r="H77" s="9" t="s">
        <v>755</v>
      </c>
      <c r="I77" s="5">
        <f>_xlfn.IFNA(VLOOKUP(defense[[#This Row],[Playerâ–²]],passing11[#All],4,0),0)</f>
        <v>0</v>
      </c>
      <c r="J77" s="5">
        <f>_xlfn.IFNA(VLOOKUP(defense[[#This Row],[Playerâ–²]],scrimstats__2813[#All],5,0),0)</f>
        <v>0</v>
      </c>
      <c r="K77" s="5">
        <f>_xlfn.IFNA(VLOOKUP(defense[[#This Row],[Playerâ–²]],scrimstats__2813[#All],4,0),0)</f>
        <v>0</v>
      </c>
      <c r="L77" s="5">
        <v>1</v>
      </c>
      <c r="M77" s="4">
        <v>0</v>
      </c>
    </row>
    <row r="78" spans="1:13">
      <c r="A78" s="6">
        <v>77</v>
      </c>
      <c r="B78" s="7">
        <v>3</v>
      </c>
      <c r="C78" s="4">
        <f>_xlfn.IFNA(VLOOKUP(Table13[[#This Row],[PlayerId]],defense[#All],3,0),0)</f>
        <v>0</v>
      </c>
      <c r="D78" s="4">
        <v>5</v>
      </c>
      <c r="E78" s="4">
        <f>SUM(_xlfn.IFNA((VLOOKUP(defense[[#This Row],[Playerâ–²]],kickers12[#All],4,0)*3+VLOOKUP(defense[[#This Row],[Playerâ–²]],kickers12[#All],5,0)*1),0), C78*6)</f>
        <v>0</v>
      </c>
      <c r="F78" s="4">
        <v>0</v>
      </c>
      <c r="G78" s="7" t="s">
        <v>828</v>
      </c>
      <c r="H78" s="7" t="s">
        <v>2030</v>
      </c>
      <c r="I78" s="4">
        <f>_xlfn.IFNA(VLOOKUP(defense[[#This Row],[Playerâ–²]],passing11[#All],4,0),0)</f>
        <v>0</v>
      </c>
      <c r="J78" s="4">
        <f>_xlfn.IFNA(VLOOKUP(defense[[#This Row],[Playerâ–²]],scrimstats__2813[#All],5,0),0)</f>
        <v>0</v>
      </c>
      <c r="K78" s="4">
        <f>_xlfn.IFNA(VLOOKUP(defense[[#This Row],[Playerâ–²]],scrimstats__2813[#All],4,0),0)</f>
        <v>0</v>
      </c>
      <c r="L78" s="4">
        <v>0</v>
      </c>
      <c r="M78" s="4">
        <v>0</v>
      </c>
    </row>
    <row r="79" spans="1:13">
      <c r="A79" s="8">
        <v>78</v>
      </c>
      <c r="B79" s="9">
        <v>20</v>
      </c>
      <c r="C79" s="5">
        <f>_xlfn.IFNA(VLOOKUP(Table13[[#This Row],[PlayerId]],defense[#All],3,0),0)</f>
        <v>0</v>
      </c>
      <c r="D79" s="5">
        <v>55</v>
      </c>
      <c r="E79" s="5">
        <f>SUM(_xlfn.IFNA((VLOOKUP(defense[[#This Row],[Playerâ–²]],kickers12[#All],4,0)*3+VLOOKUP(defense[[#This Row],[Playerâ–²]],kickers12[#All],5,0)*1),0), C79*6)</f>
        <v>0</v>
      </c>
      <c r="F79" s="5">
        <v>0</v>
      </c>
      <c r="G79" s="9" t="s">
        <v>1436</v>
      </c>
      <c r="H79" s="9" t="s">
        <v>769</v>
      </c>
      <c r="I79" s="5">
        <f>_xlfn.IFNA(VLOOKUP(defense[[#This Row],[Playerâ–²]],passing11[#All],4,0),0)</f>
        <v>0</v>
      </c>
      <c r="J79" s="5">
        <f>_xlfn.IFNA(VLOOKUP(defense[[#This Row],[Playerâ–²]],scrimstats__2813[#All],5,0),0)</f>
        <v>0</v>
      </c>
      <c r="K79" s="5">
        <f>_xlfn.IFNA(VLOOKUP(defense[[#This Row],[Playerâ–²]],scrimstats__2813[#All],4,0),0)</f>
        <v>0</v>
      </c>
      <c r="L79" s="5">
        <v>3</v>
      </c>
      <c r="M79" s="4">
        <v>0</v>
      </c>
    </row>
    <row r="80" spans="1:13">
      <c r="A80" s="6">
        <v>79</v>
      </c>
      <c r="B80" s="7">
        <v>9</v>
      </c>
      <c r="C80" s="4">
        <f>_xlfn.IFNA(VLOOKUP(Table13[[#This Row],[PlayerId]],defense[#All],3,0),0)</f>
        <v>0</v>
      </c>
      <c r="D80" s="4">
        <v>44</v>
      </c>
      <c r="E80" s="4">
        <f>SUM(_xlfn.IFNA((VLOOKUP(defense[[#This Row],[Playerâ–²]],kickers12[#All],4,0)*3+VLOOKUP(defense[[#This Row],[Playerâ–²]],kickers12[#All],5,0)*1),0), C80*6)</f>
        <v>0</v>
      </c>
      <c r="F80" s="4">
        <v>1</v>
      </c>
      <c r="G80" s="7" t="s">
        <v>1054</v>
      </c>
      <c r="H80" s="7" t="s">
        <v>765</v>
      </c>
      <c r="I80" s="4">
        <f>_xlfn.IFNA(VLOOKUP(defense[[#This Row],[Playerâ–²]],passing11[#All],4,0),0)</f>
        <v>0</v>
      </c>
      <c r="J80" s="4">
        <f>_xlfn.IFNA(VLOOKUP(defense[[#This Row],[Playerâ–²]],scrimstats__2813[#All],5,0),0)</f>
        <v>0</v>
      </c>
      <c r="K80" s="4">
        <f>_xlfn.IFNA(VLOOKUP(defense[[#This Row],[Playerâ–²]],scrimstats__2813[#All],4,0),0)</f>
        <v>0</v>
      </c>
      <c r="L80" s="4">
        <v>2</v>
      </c>
      <c r="M80" s="4">
        <v>0</v>
      </c>
    </row>
    <row r="81" spans="1:13">
      <c r="A81" s="8">
        <v>80</v>
      </c>
      <c r="B81" s="9">
        <v>27</v>
      </c>
      <c r="C81" s="5">
        <f>_xlfn.IFNA(VLOOKUP(Table13[[#This Row],[PlayerId]],defense[#All],3,0),0)</f>
        <v>0</v>
      </c>
      <c r="D81" s="5">
        <v>24</v>
      </c>
      <c r="E81" s="5">
        <f>SUM(_xlfn.IFNA((VLOOKUP(defense[[#This Row],[Playerâ–²]],kickers12[#All],4,0)*3+VLOOKUP(defense[[#This Row],[Playerâ–²]],kickers12[#All],5,0)*1),0), C81*6)</f>
        <v>0</v>
      </c>
      <c r="F81" s="5">
        <v>0</v>
      </c>
      <c r="G81" s="9" t="s">
        <v>2014</v>
      </c>
      <c r="H81" s="9" t="s">
        <v>2030</v>
      </c>
      <c r="I81" s="5">
        <f>_xlfn.IFNA(VLOOKUP(defense[[#This Row],[Playerâ–²]],passing11[#All],4,0),0)</f>
        <v>0</v>
      </c>
      <c r="J81" s="5">
        <f>_xlfn.IFNA(VLOOKUP(defense[[#This Row],[Playerâ–²]],scrimstats__2813[#All],5,0),0)</f>
        <v>0</v>
      </c>
      <c r="K81" s="5">
        <f>_xlfn.IFNA(VLOOKUP(defense[[#This Row],[Playerâ–²]],scrimstats__2813[#All],4,0),0)</f>
        <v>0</v>
      </c>
      <c r="L81" s="5">
        <v>1.5</v>
      </c>
      <c r="M81" s="4">
        <v>0</v>
      </c>
    </row>
    <row r="82" spans="1:13">
      <c r="A82" s="6">
        <v>81</v>
      </c>
      <c r="B82" s="7">
        <v>31</v>
      </c>
      <c r="C82" s="4">
        <f>_xlfn.IFNA(VLOOKUP(Table13[[#This Row],[PlayerId]],defense[#All],3,0),0)</f>
        <v>1</v>
      </c>
      <c r="D82" s="4">
        <v>1</v>
      </c>
      <c r="E82" s="4">
        <f>SUM(_xlfn.IFNA((VLOOKUP(defense[[#This Row],[Playerâ–²]],kickers12[#All],4,0)*3+VLOOKUP(defense[[#This Row],[Playerâ–²]],kickers12[#All],5,0)*1),0), C82*6)</f>
        <v>6</v>
      </c>
      <c r="F82" s="4">
        <v>0</v>
      </c>
      <c r="G82" s="7" t="s">
        <v>657</v>
      </c>
      <c r="H82" s="7" t="s">
        <v>2030</v>
      </c>
      <c r="I82" s="4">
        <f>_xlfn.IFNA(VLOOKUP(defense[[#This Row],[Playerâ–²]],passing11[#All],4,0),0)</f>
        <v>0</v>
      </c>
      <c r="J82" s="4">
        <f>_xlfn.IFNA(VLOOKUP(defense[[#This Row],[Playerâ–²]],scrimstats__2813[#All],5,0),0)</f>
        <v>0</v>
      </c>
      <c r="K82" s="4">
        <f>_xlfn.IFNA(VLOOKUP(defense[[#This Row],[Playerâ–²]],scrimstats__2813[#All],4,0),0)</f>
        <v>225</v>
      </c>
      <c r="L82" s="4">
        <v>0</v>
      </c>
      <c r="M82" s="4">
        <v>0</v>
      </c>
    </row>
    <row r="83" spans="1:13">
      <c r="A83" s="8">
        <v>82</v>
      </c>
      <c r="B83" s="9">
        <v>20</v>
      </c>
      <c r="C83" s="5">
        <f>_xlfn.IFNA(VLOOKUP(Table13[[#This Row],[PlayerId]],defense[#All],3,0),0)</f>
        <v>0</v>
      </c>
      <c r="D83" s="5">
        <v>46</v>
      </c>
      <c r="E83" s="5">
        <f>SUM(_xlfn.IFNA((VLOOKUP(defense[[#This Row],[Playerâ–²]],kickers12[#All],4,0)*3+VLOOKUP(defense[[#This Row],[Playerâ–²]],kickers12[#All],5,0)*1),0), C83*6)</f>
        <v>0</v>
      </c>
      <c r="F83" s="5">
        <v>3</v>
      </c>
      <c r="G83" s="9" t="s">
        <v>1433</v>
      </c>
      <c r="H83" s="9" t="s">
        <v>765</v>
      </c>
      <c r="I83" s="5">
        <f>_xlfn.IFNA(VLOOKUP(defense[[#This Row],[Playerâ–²]],passing11[#All],4,0),0)</f>
        <v>0</v>
      </c>
      <c r="J83" s="5">
        <f>_xlfn.IFNA(VLOOKUP(defense[[#This Row],[Playerâ–²]],scrimstats__2813[#All],5,0),0)</f>
        <v>0</v>
      </c>
      <c r="K83" s="5">
        <f>_xlfn.IFNA(VLOOKUP(defense[[#This Row],[Playerâ–²]],scrimstats__2813[#All],4,0),0)</f>
        <v>0</v>
      </c>
      <c r="L83" s="5">
        <v>0</v>
      </c>
      <c r="M83" s="4">
        <v>0</v>
      </c>
    </row>
    <row r="84" spans="1:13">
      <c r="A84" s="6">
        <v>83</v>
      </c>
      <c r="B84" s="7">
        <v>16</v>
      </c>
      <c r="C84" s="4">
        <f>_xlfn.IFNA(VLOOKUP(Table13[[#This Row],[PlayerId]],defense[#All],3,0),0)</f>
        <v>0</v>
      </c>
      <c r="D84" s="4">
        <v>135</v>
      </c>
      <c r="E84" s="4">
        <f>SUM(_xlfn.IFNA((VLOOKUP(defense[[#This Row],[Playerâ–²]],kickers12[#All],4,0)*3+VLOOKUP(defense[[#This Row],[Playerâ–²]],kickers12[#All],5,0)*1),0), C84*6)</f>
        <v>0</v>
      </c>
      <c r="F84" s="4">
        <v>0</v>
      </c>
      <c r="G84" s="7" t="s">
        <v>1312</v>
      </c>
      <c r="H84" s="7" t="s">
        <v>769</v>
      </c>
      <c r="I84" s="4">
        <f>_xlfn.IFNA(VLOOKUP(defense[[#This Row],[Playerâ–²]],passing11[#All],4,0),0)</f>
        <v>0</v>
      </c>
      <c r="J84" s="4">
        <f>_xlfn.IFNA(VLOOKUP(defense[[#This Row],[Playerâ–²]],scrimstats__2813[#All],5,0),0)</f>
        <v>0</v>
      </c>
      <c r="K84" s="4">
        <f>_xlfn.IFNA(VLOOKUP(defense[[#This Row],[Playerâ–²]],scrimstats__2813[#All],4,0),0)</f>
        <v>0</v>
      </c>
      <c r="L84" s="4">
        <v>0</v>
      </c>
      <c r="M84" s="4">
        <v>0</v>
      </c>
    </row>
    <row r="85" spans="1:13">
      <c r="A85" s="8">
        <v>84</v>
      </c>
      <c r="B85" s="9">
        <v>3</v>
      </c>
      <c r="C85" s="5">
        <f>_xlfn.IFNA(VLOOKUP(Table13[[#This Row],[PlayerId]],defense[#All],3,0),0)</f>
        <v>0</v>
      </c>
      <c r="D85" s="5">
        <v>28</v>
      </c>
      <c r="E85" s="5">
        <f>SUM(_xlfn.IFNA((VLOOKUP(defense[[#This Row],[Playerâ–²]],kickers12[#All],4,0)*3+VLOOKUP(defense[[#This Row],[Playerâ–²]],kickers12[#All],5,0)*1),0), C85*6)</f>
        <v>0</v>
      </c>
      <c r="F85" s="5">
        <v>1</v>
      </c>
      <c r="G85" s="9" t="s">
        <v>841</v>
      </c>
      <c r="H85" s="9" t="s">
        <v>2030</v>
      </c>
      <c r="I85" s="5">
        <f>_xlfn.IFNA(VLOOKUP(defense[[#This Row],[Playerâ–²]],passing11[#All],4,0),0)</f>
        <v>0</v>
      </c>
      <c r="J85" s="5">
        <f>_xlfn.IFNA(VLOOKUP(defense[[#This Row],[Playerâ–²]],scrimstats__2813[#All],5,0),0)</f>
        <v>0</v>
      </c>
      <c r="K85" s="5">
        <f>_xlfn.IFNA(VLOOKUP(defense[[#This Row],[Playerâ–²]],scrimstats__2813[#All],4,0),0)</f>
        <v>0</v>
      </c>
      <c r="L85" s="5">
        <v>1</v>
      </c>
      <c r="M85" s="4">
        <v>0</v>
      </c>
    </row>
    <row r="86" spans="1:13">
      <c r="A86" s="6">
        <v>85</v>
      </c>
      <c r="B86" s="7">
        <v>6</v>
      </c>
      <c r="C86" s="4">
        <f>_xlfn.IFNA(VLOOKUP(Table13[[#This Row],[PlayerId]],defense[#All],3,0),0)</f>
        <v>7</v>
      </c>
      <c r="D86" s="4">
        <v>1</v>
      </c>
      <c r="E86" s="4">
        <f>SUM(_xlfn.IFNA((VLOOKUP(defense[[#This Row],[Playerâ–²]],kickers12[#All],4,0)*3+VLOOKUP(defense[[#This Row],[Playerâ–²]],kickers12[#All],5,0)*1),0), C86*6)</f>
        <v>42</v>
      </c>
      <c r="F86" s="4">
        <v>0</v>
      </c>
      <c r="G86" s="7" t="s">
        <v>308</v>
      </c>
      <c r="H86" s="7" t="s">
        <v>230</v>
      </c>
      <c r="I86" s="4">
        <f>_xlfn.IFNA(VLOOKUP(defense[[#This Row],[Playerâ–²]],passing11[#All],4,0),0)</f>
        <v>8</v>
      </c>
      <c r="J86" s="4">
        <f>_xlfn.IFNA(VLOOKUP(defense[[#This Row],[Playerâ–²]],scrimstats__2813[#All],5,0),0)</f>
        <v>26</v>
      </c>
      <c r="K86" s="4">
        <f>_xlfn.IFNA(VLOOKUP(defense[[#This Row],[Playerâ–²]],scrimstats__2813[#All],4,0),0)</f>
        <v>423</v>
      </c>
      <c r="L86" s="4">
        <v>0</v>
      </c>
      <c r="M86" s="4">
        <v>0</v>
      </c>
    </row>
    <row r="87" spans="1:13">
      <c r="A87" s="8">
        <v>86</v>
      </c>
      <c r="B87" s="9">
        <v>16</v>
      </c>
      <c r="C87" s="5">
        <f>_xlfn.IFNA(VLOOKUP(Table13[[#This Row],[PlayerId]],defense[#All],3,0),0)</f>
        <v>1</v>
      </c>
      <c r="D87" s="5">
        <v>4</v>
      </c>
      <c r="E87" s="5">
        <f>SUM(_xlfn.IFNA((VLOOKUP(defense[[#This Row],[Playerâ–²]],kickers12[#All],4,0)*3+VLOOKUP(defense[[#This Row],[Playerâ–²]],kickers12[#All],5,0)*1),0), C87*6)</f>
        <v>6</v>
      </c>
      <c r="F87" s="5">
        <v>0</v>
      </c>
      <c r="G87" s="9" t="s">
        <v>446</v>
      </c>
      <c r="H87" s="9" t="s">
        <v>236</v>
      </c>
      <c r="I87" s="5">
        <f>_xlfn.IFNA(VLOOKUP(defense[[#This Row],[Playerâ–²]],passing11[#All],4,0),0)</f>
        <v>0</v>
      </c>
      <c r="J87" s="5">
        <f>_xlfn.IFNA(VLOOKUP(defense[[#This Row],[Playerâ–²]],scrimstats__2813[#All],5,0),0)</f>
        <v>2</v>
      </c>
      <c r="K87" s="5">
        <f>_xlfn.IFNA(VLOOKUP(defense[[#This Row],[Playerâ–²]],scrimstats__2813[#All],4,0),0)</f>
        <v>96</v>
      </c>
      <c r="L87" s="5">
        <v>0</v>
      </c>
      <c r="M87" s="4">
        <v>0</v>
      </c>
    </row>
    <row r="88" spans="1:13">
      <c r="A88" s="6">
        <v>87</v>
      </c>
      <c r="B88" s="7">
        <v>14</v>
      </c>
      <c r="C88" s="4">
        <f>_xlfn.IFNA(VLOOKUP(Table13[[#This Row],[PlayerId]],defense[#All],3,0),0)</f>
        <v>0</v>
      </c>
      <c r="D88" s="4">
        <v>105</v>
      </c>
      <c r="E88" s="4">
        <f>SUM(_xlfn.IFNA((VLOOKUP(defense[[#This Row],[Playerâ–²]],kickers12[#All],4,0)*3+VLOOKUP(defense[[#This Row],[Playerâ–²]],kickers12[#All],5,0)*1),0), C88*6)</f>
        <v>0</v>
      </c>
      <c r="F88" s="4">
        <v>1</v>
      </c>
      <c r="G88" s="7" t="s">
        <v>1233</v>
      </c>
      <c r="H88" s="7" t="s">
        <v>769</v>
      </c>
      <c r="I88" s="4">
        <f>_xlfn.IFNA(VLOOKUP(defense[[#This Row],[Playerâ–²]],passing11[#All],4,0),0)</f>
        <v>0</v>
      </c>
      <c r="J88" s="4">
        <f>_xlfn.IFNA(VLOOKUP(defense[[#This Row],[Playerâ–²]],scrimstats__2813[#All],5,0),0)</f>
        <v>0</v>
      </c>
      <c r="K88" s="4">
        <f>_xlfn.IFNA(VLOOKUP(defense[[#This Row],[Playerâ–²]],scrimstats__2813[#All],4,0),0)</f>
        <v>0</v>
      </c>
      <c r="L88" s="4">
        <v>1</v>
      </c>
      <c r="M88" s="4">
        <v>0</v>
      </c>
    </row>
    <row r="89" spans="1:13">
      <c r="A89" s="8">
        <v>88</v>
      </c>
      <c r="B89" s="9">
        <v>24</v>
      </c>
      <c r="C89" s="5">
        <f>_xlfn.IFNA(VLOOKUP(Table13[[#This Row],[PlayerId]],defense[#All],3,0),0)</f>
        <v>0</v>
      </c>
      <c r="D89" s="5">
        <v>1</v>
      </c>
      <c r="E89" s="5">
        <f>SUM(_xlfn.IFNA((VLOOKUP(defense[[#This Row],[Playerâ–²]],kickers12[#All],4,0)*3+VLOOKUP(defense[[#This Row],[Playerâ–²]],kickers12[#All],5,0)*1),0), C89*6)</f>
        <v>0</v>
      </c>
      <c r="F89" s="5">
        <v>0</v>
      </c>
      <c r="G89" s="9" t="s">
        <v>1536</v>
      </c>
      <c r="H89" s="9" t="s">
        <v>2030</v>
      </c>
      <c r="I89" s="5">
        <f>_xlfn.IFNA(VLOOKUP(defense[[#This Row],[Playerâ–²]],passing11[#All],4,0),0)</f>
        <v>0</v>
      </c>
      <c r="J89" s="5">
        <f>_xlfn.IFNA(VLOOKUP(defense[[#This Row],[Playerâ–²]],scrimstats__2813[#All],5,0),0)</f>
        <v>0</v>
      </c>
      <c r="K89" s="5">
        <f>_xlfn.IFNA(VLOOKUP(defense[[#This Row],[Playerâ–²]],scrimstats__2813[#All],4,0),0)</f>
        <v>0</v>
      </c>
      <c r="L89" s="5">
        <v>0</v>
      </c>
      <c r="M89" s="4">
        <v>0</v>
      </c>
    </row>
    <row r="90" spans="1:13">
      <c r="A90" s="6">
        <v>89</v>
      </c>
      <c r="B90" s="7">
        <v>8</v>
      </c>
      <c r="C90" s="4">
        <f>_xlfn.IFNA(VLOOKUP(Table13[[#This Row],[PlayerId]],defense[#All],3,0),0)</f>
        <v>0</v>
      </c>
      <c r="D90" s="4">
        <v>14</v>
      </c>
      <c r="E90" s="4">
        <f>SUM(_xlfn.IFNA((VLOOKUP(defense[[#This Row],[Playerâ–²]],kickers12[#All],4,0)*3+VLOOKUP(defense[[#This Row],[Playerâ–²]],kickers12[#All],5,0)*1),0), C90*6)</f>
        <v>0</v>
      </c>
      <c r="F90" s="4">
        <v>0</v>
      </c>
      <c r="G90" s="7" t="s">
        <v>1014</v>
      </c>
      <c r="H90" s="7" t="s">
        <v>2030</v>
      </c>
      <c r="I90" s="4">
        <f>_xlfn.IFNA(VLOOKUP(defense[[#This Row],[Playerâ–²]],passing11[#All],4,0),0)</f>
        <v>0</v>
      </c>
      <c r="J90" s="4">
        <f>_xlfn.IFNA(VLOOKUP(defense[[#This Row],[Playerâ–²]],scrimstats__2813[#All],5,0),0)</f>
        <v>0</v>
      </c>
      <c r="K90" s="4">
        <f>_xlfn.IFNA(VLOOKUP(defense[[#This Row],[Playerâ–²]],scrimstats__2813[#All],4,0),0)</f>
        <v>0</v>
      </c>
      <c r="L90" s="4">
        <v>0</v>
      </c>
      <c r="M90" s="4">
        <v>0</v>
      </c>
    </row>
    <row r="91" spans="1:13">
      <c r="A91" s="8">
        <v>90</v>
      </c>
      <c r="B91" s="9">
        <v>1</v>
      </c>
      <c r="C91" s="5">
        <f>_xlfn.IFNA(VLOOKUP(Table13[[#This Row],[PlayerId]],defense[#All],3,0),0)</f>
        <v>0</v>
      </c>
      <c r="D91" s="5">
        <v>121</v>
      </c>
      <c r="E91" s="5">
        <f>SUM(_xlfn.IFNA((VLOOKUP(defense[[#This Row],[Playerâ–²]],kickers12[#All],4,0)*3+VLOOKUP(defense[[#This Row],[Playerâ–²]],kickers12[#All],5,0)*1),0), C91*6)</f>
        <v>0</v>
      </c>
      <c r="F91" s="5">
        <v>0</v>
      </c>
      <c r="G91" s="9" t="s">
        <v>774</v>
      </c>
      <c r="H91" s="9" t="s">
        <v>775</v>
      </c>
      <c r="I91" s="5">
        <f>_xlfn.IFNA(VLOOKUP(defense[[#This Row],[Playerâ–²]],passing11[#All],4,0),0)</f>
        <v>0</v>
      </c>
      <c r="J91" s="5">
        <f>_xlfn.IFNA(VLOOKUP(defense[[#This Row],[Playerâ–²]],scrimstats__2813[#All],5,0),0)</f>
        <v>0</v>
      </c>
      <c r="K91" s="5">
        <f>_xlfn.IFNA(VLOOKUP(defense[[#This Row],[Playerâ–²]],scrimstats__2813[#All],4,0),0)</f>
        <v>0</v>
      </c>
      <c r="L91" s="5">
        <v>3</v>
      </c>
      <c r="M91" s="4">
        <v>0</v>
      </c>
    </row>
    <row r="92" spans="1:13">
      <c r="A92" s="6">
        <v>91</v>
      </c>
      <c r="B92" s="7">
        <v>28</v>
      </c>
      <c r="C92" s="4">
        <f>_xlfn.IFNA(VLOOKUP(Table13[[#This Row],[PlayerId]],defense[#All],3,0),0)</f>
        <v>1</v>
      </c>
      <c r="D92" s="4">
        <v>40</v>
      </c>
      <c r="E92" s="4">
        <f>SUM(_xlfn.IFNA((VLOOKUP(defense[[#This Row],[Playerâ–²]],kickers12[#All],4,0)*3+VLOOKUP(defense[[#This Row],[Playerâ–²]],kickers12[#All],5,0)*1),0), C92*6)</f>
        <v>6</v>
      </c>
      <c r="F92" s="4">
        <v>1</v>
      </c>
      <c r="G92" s="7" t="s">
        <v>1741</v>
      </c>
      <c r="H92" s="7" t="s">
        <v>775</v>
      </c>
      <c r="I92" s="4">
        <f>_xlfn.IFNA(VLOOKUP(defense[[#This Row],[Playerâ–²]],passing11[#All],4,0),0)</f>
        <v>0</v>
      </c>
      <c r="J92" s="4">
        <f>_xlfn.IFNA(VLOOKUP(defense[[#This Row],[Playerâ–²]],scrimstats__2813[#All],5,0),0)</f>
        <v>0</v>
      </c>
      <c r="K92" s="4">
        <f>_xlfn.IFNA(VLOOKUP(defense[[#This Row],[Playerâ–²]],scrimstats__2813[#All],4,0),0)</f>
        <v>0</v>
      </c>
      <c r="L92" s="4">
        <v>1</v>
      </c>
      <c r="M92" s="4">
        <v>0</v>
      </c>
    </row>
    <row r="93" spans="1:13">
      <c r="A93" s="8">
        <v>92</v>
      </c>
      <c r="B93" s="9">
        <v>27</v>
      </c>
      <c r="C93" s="9">
        <f>_xlfn.IFNA(VLOOKUP(Table13[[#This Row],[PlayerId]],defense[#All],3,0),0)</f>
        <v>15</v>
      </c>
      <c r="D93" s="5">
        <v>0</v>
      </c>
      <c r="E93" s="5">
        <f>SUM(_xlfn.IFNA((VLOOKUP(defense[[#This Row],[Playerâ–²]],kickers12[#All],4,0)*3+VLOOKUP(defense[[#This Row],[Playerâ–²]],kickers12[#All],5,0)*1),0), C93*6)</f>
        <v>90</v>
      </c>
      <c r="F93" s="5">
        <v>0</v>
      </c>
      <c r="G93" s="9" t="s">
        <v>604</v>
      </c>
      <c r="H93" s="9" t="s">
        <v>230</v>
      </c>
      <c r="I93" s="5">
        <f>_xlfn.IFNA(VLOOKUP(defense[[#This Row],[Playerâ–²]],passing11[#All],4,0),0)</f>
        <v>0</v>
      </c>
      <c r="J93" s="9">
        <f>_xlfn.IFNA(VLOOKUP(defense[[#This Row],[Playerâ–²]],scrimstats__2813[#All],5,0),0)</f>
        <v>0</v>
      </c>
      <c r="K93" s="9">
        <f>_xlfn.IFNA(VLOOKUP(defense[[#This Row],[Playerâ–²]],scrimstats__2813[#All],4,0),0)</f>
        <v>1297</v>
      </c>
      <c r="L93" s="5">
        <v>0</v>
      </c>
      <c r="M93" s="4">
        <v>0</v>
      </c>
    </row>
    <row r="94" spans="1:13">
      <c r="A94" s="6">
        <v>93</v>
      </c>
      <c r="B94" s="7">
        <v>8</v>
      </c>
      <c r="C94" s="7">
        <f>_xlfn.IFNA(VLOOKUP(Table13[[#This Row],[PlayerId]],defense[#All],3,0),0)</f>
        <v>5</v>
      </c>
      <c r="D94" s="4">
        <v>0</v>
      </c>
      <c r="E94" s="4">
        <f>SUM(_xlfn.IFNA((VLOOKUP(defense[[#This Row],[Playerâ–²]],kickers12[#All],4,0)*3+VLOOKUP(defense[[#This Row],[Playerâ–²]],kickers12[#All],5,0)*1),0), C94*6)</f>
        <v>30</v>
      </c>
      <c r="F94" s="4">
        <v>0</v>
      </c>
      <c r="G94" s="7" t="s">
        <v>338</v>
      </c>
      <c r="H94" s="7" t="s">
        <v>230</v>
      </c>
      <c r="I94" s="4">
        <f>_xlfn.IFNA(VLOOKUP(defense[[#This Row],[Playerâ–²]],passing11[#All],4,0),0)</f>
        <v>0</v>
      </c>
      <c r="J94" s="7">
        <f>_xlfn.IFNA(VLOOKUP(defense[[#This Row],[Playerâ–²]],scrimstats__2813[#All],5,0),0)</f>
        <v>7</v>
      </c>
      <c r="K94" s="7">
        <f>_xlfn.IFNA(VLOOKUP(defense[[#This Row],[Playerâ–²]],scrimstats__2813[#All],4,0),0)</f>
        <v>586</v>
      </c>
      <c r="L94" s="4">
        <v>0</v>
      </c>
      <c r="M94" s="4">
        <v>0</v>
      </c>
    </row>
    <row r="95" spans="1:13">
      <c r="A95" s="8">
        <v>94</v>
      </c>
      <c r="B95" s="9">
        <v>17</v>
      </c>
      <c r="C95" s="9">
        <f>_xlfn.IFNA(VLOOKUP(Table13[[#This Row],[PlayerId]],defense[#All],3,0),0)</f>
        <v>2</v>
      </c>
      <c r="D95" s="5">
        <v>0</v>
      </c>
      <c r="E95" s="5">
        <f>SUM(_xlfn.IFNA((VLOOKUP(defense[[#This Row],[Playerâ–²]],kickers12[#All],4,0)*3+VLOOKUP(defense[[#This Row],[Playerâ–²]],kickers12[#All],5,0)*1),0), C95*6)</f>
        <v>12</v>
      </c>
      <c r="F95" s="5">
        <v>0</v>
      </c>
      <c r="G95" s="9" t="s">
        <v>460</v>
      </c>
      <c r="H95" s="9" t="s">
        <v>223</v>
      </c>
      <c r="I95" s="5">
        <f>_xlfn.IFNA(VLOOKUP(defense[[#This Row],[Playerâ–²]],passing11[#All],4,0),0)</f>
        <v>0</v>
      </c>
      <c r="J95" s="9">
        <f>_xlfn.IFNA(VLOOKUP(defense[[#This Row],[Playerâ–²]],scrimstats__2813[#All],5,0),0)</f>
        <v>0</v>
      </c>
      <c r="K95" s="9">
        <f>_xlfn.IFNA(VLOOKUP(defense[[#This Row],[Playerâ–²]],scrimstats__2813[#All],4,0),0)</f>
        <v>333</v>
      </c>
      <c r="L95" s="5">
        <v>0</v>
      </c>
      <c r="M95" s="4">
        <v>0</v>
      </c>
    </row>
    <row r="96" spans="1:13">
      <c r="A96" s="6">
        <v>95</v>
      </c>
      <c r="B96" s="7">
        <v>23</v>
      </c>
      <c r="C96" s="4">
        <f>_xlfn.IFNA(VLOOKUP(Table13[[#This Row],[PlayerId]],defense[#All],3,0),0)</f>
        <v>0</v>
      </c>
      <c r="D96" s="4">
        <v>6</v>
      </c>
      <c r="E96" s="4">
        <f>SUM(_xlfn.IFNA((VLOOKUP(defense[[#This Row],[Playerâ–²]],kickers12[#All],4,0)*3+VLOOKUP(defense[[#This Row],[Playerâ–²]],kickers12[#All],5,0)*1),0), C96*6)</f>
        <v>0</v>
      </c>
      <c r="F96" s="4">
        <v>0</v>
      </c>
      <c r="G96" s="7" t="s">
        <v>1514</v>
      </c>
      <c r="H96" s="7" t="s">
        <v>2030</v>
      </c>
      <c r="I96" s="4">
        <f>_xlfn.IFNA(VLOOKUP(defense[[#This Row],[Playerâ–²]],passing11[#All],4,0),0)</f>
        <v>0</v>
      </c>
      <c r="J96" s="4">
        <f>_xlfn.IFNA(VLOOKUP(defense[[#This Row],[Playerâ–²]],scrimstats__2813[#All],5,0),0)</f>
        <v>0</v>
      </c>
      <c r="K96" s="4">
        <f>_xlfn.IFNA(VLOOKUP(defense[[#This Row],[Playerâ–²]],scrimstats__2813[#All],4,0),0)</f>
        <v>0</v>
      </c>
      <c r="L96" s="4">
        <v>0</v>
      </c>
      <c r="M96" s="4">
        <v>0</v>
      </c>
    </row>
    <row r="97" spans="1:13">
      <c r="A97" s="8">
        <v>96</v>
      </c>
      <c r="B97" s="9">
        <v>12</v>
      </c>
      <c r="C97" s="5">
        <f>_xlfn.IFNA(VLOOKUP(Table13[[#This Row],[PlayerId]],defense[#All],3,0),0)</f>
        <v>0</v>
      </c>
      <c r="D97" s="5">
        <v>48</v>
      </c>
      <c r="E97" s="5">
        <f>SUM(_xlfn.IFNA((VLOOKUP(defense[[#This Row],[Playerâ–²]],kickers12[#All],4,0)*3+VLOOKUP(defense[[#This Row],[Playerâ–²]],kickers12[#All],5,0)*1),0), C97*6)</f>
        <v>0</v>
      </c>
      <c r="F97" s="5">
        <v>0</v>
      </c>
      <c r="G97" s="9" t="s">
        <v>1147</v>
      </c>
      <c r="H97" s="9" t="s">
        <v>769</v>
      </c>
      <c r="I97" s="5">
        <f>_xlfn.IFNA(VLOOKUP(defense[[#This Row],[Playerâ–²]],passing11[#All],4,0),0)</f>
        <v>0</v>
      </c>
      <c r="J97" s="5">
        <f>_xlfn.IFNA(VLOOKUP(defense[[#This Row],[Playerâ–²]],scrimstats__2813[#All],5,0),0)</f>
        <v>0</v>
      </c>
      <c r="K97" s="5">
        <f>_xlfn.IFNA(VLOOKUP(defense[[#This Row],[Playerâ–²]],scrimstats__2813[#All],4,0),0)</f>
        <v>0</v>
      </c>
      <c r="L97" s="5">
        <v>1</v>
      </c>
      <c r="M97" s="4">
        <v>0</v>
      </c>
    </row>
    <row r="98" spans="1:13">
      <c r="A98" s="6">
        <v>97</v>
      </c>
      <c r="B98" s="7">
        <v>30</v>
      </c>
      <c r="C98" s="4">
        <f>_xlfn.IFNA(VLOOKUP(Table13[[#This Row],[PlayerId]],defense[#All],3,0),0)</f>
        <v>0</v>
      </c>
      <c r="D98" s="4">
        <v>1</v>
      </c>
      <c r="E98" s="4">
        <f>SUM(_xlfn.IFNA((VLOOKUP(defense[[#This Row],[Playerâ–²]],kickers12[#All],4,0)*3+VLOOKUP(defense[[#This Row],[Playerâ–²]],kickers12[#All],5,0)*1),0), C98*6)</f>
        <v>0</v>
      </c>
      <c r="F98" s="4">
        <v>0</v>
      </c>
      <c r="G98" s="7" t="s">
        <v>641</v>
      </c>
      <c r="H98" s="7" t="s">
        <v>223</v>
      </c>
      <c r="I98" s="4">
        <f>_xlfn.IFNA(VLOOKUP(defense[[#This Row],[Playerâ–²]],passing11[#All],4,0),0)</f>
        <v>0</v>
      </c>
      <c r="J98" s="4">
        <f>_xlfn.IFNA(VLOOKUP(defense[[#This Row],[Playerâ–²]],scrimstats__2813[#All],5,0),0)</f>
        <v>0</v>
      </c>
      <c r="K98" s="4">
        <f>_xlfn.IFNA(VLOOKUP(defense[[#This Row],[Playerâ–²]],scrimstats__2813[#All],4,0),0)</f>
        <v>48</v>
      </c>
      <c r="L98" s="4">
        <v>0</v>
      </c>
      <c r="M98" s="4">
        <v>0</v>
      </c>
    </row>
    <row r="99" spans="1:13">
      <c r="A99" s="8">
        <v>98</v>
      </c>
      <c r="B99" s="9">
        <v>9</v>
      </c>
      <c r="C99" s="5">
        <f>_xlfn.IFNA(VLOOKUP(Table13[[#This Row],[PlayerId]],defense[#All],3,0),0)</f>
        <v>0</v>
      </c>
      <c r="D99" s="5">
        <v>34</v>
      </c>
      <c r="E99" s="5">
        <f>SUM(_xlfn.IFNA((VLOOKUP(defense[[#This Row],[Playerâ–²]],kickers12[#All],4,0)*3+VLOOKUP(defense[[#This Row],[Playerâ–²]],kickers12[#All],5,0)*1),0), C99*6)</f>
        <v>0</v>
      </c>
      <c r="F99" s="5">
        <v>0</v>
      </c>
      <c r="G99" s="9" t="s">
        <v>1048</v>
      </c>
      <c r="H99" s="9" t="s">
        <v>759</v>
      </c>
      <c r="I99" s="5">
        <f>_xlfn.IFNA(VLOOKUP(defense[[#This Row],[Playerâ–²]],passing11[#All],4,0),0)</f>
        <v>0</v>
      </c>
      <c r="J99" s="5">
        <f>_xlfn.IFNA(VLOOKUP(defense[[#This Row],[Playerâ–²]],scrimstats__2813[#All],5,0),0)</f>
        <v>0</v>
      </c>
      <c r="K99" s="5">
        <f>_xlfn.IFNA(VLOOKUP(defense[[#This Row],[Playerâ–²]],scrimstats__2813[#All],4,0),0)</f>
        <v>0</v>
      </c>
      <c r="L99" s="5">
        <v>1.5</v>
      </c>
      <c r="M99" s="4">
        <v>0</v>
      </c>
    </row>
    <row r="100" spans="1:13">
      <c r="A100" s="6">
        <v>99</v>
      </c>
      <c r="B100" s="7">
        <v>18</v>
      </c>
      <c r="C100" s="4">
        <f>_xlfn.IFNA(VLOOKUP(Table13[[#This Row],[PlayerId]],defense[#All],3,0),0)</f>
        <v>0</v>
      </c>
      <c r="D100" s="4">
        <v>23</v>
      </c>
      <c r="E100" s="4">
        <f>SUM(_xlfn.IFNA((VLOOKUP(defense[[#This Row],[Playerâ–²]],kickers12[#All],4,0)*3+VLOOKUP(defense[[#This Row],[Playerâ–²]],kickers12[#All],5,0)*1),0), C100*6)</f>
        <v>0</v>
      </c>
      <c r="F100" s="4">
        <v>1</v>
      </c>
      <c r="G100" s="7" t="s">
        <v>1367</v>
      </c>
      <c r="H100" s="7" t="s">
        <v>765</v>
      </c>
      <c r="I100" s="4">
        <f>_xlfn.IFNA(VLOOKUP(defense[[#This Row],[Playerâ–²]],passing11[#All],4,0),0)</f>
        <v>0</v>
      </c>
      <c r="J100" s="4">
        <f>_xlfn.IFNA(VLOOKUP(defense[[#This Row],[Playerâ–²]],scrimstats__2813[#All],5,0),0)</f>
        <v>0</v>
      </c>
      <c r="K100" s="4">
        <f>_xlfn.IFNA(VLOOKUP(defense[[#This Row],[Playerâ–²]],scrimstats__2813[#All],4,0),0)</f>
        <v>0</v>
      </c>
      <c r="L100" s="4">
        <v>0</v>
      </c>
      <c r="M100" s="4">
        <v>0</v>
      </c>
    </row>
    <row r="101" spans="1:13">
      <c r="A101" s="8">
        <v>100</v>
      </c>
      <c r="B101" s="9">
        <v>25</v>
      </c>
      <c r="C101" s="5">
        <f>_xlfn.IFNA(VLOOKUP(Table13[[#This Row],[PlayerId]],defense[#All],3,0),0)</f>
        <v>0</v>
      </c>
      <c r="D101" s="5">
        <v>30</v>
      </c>
      <c r="E101" s="5">
        <f>SUM(_xlfn.IFNA((VLOOKUP(defense[[#This Row],[Playerâ–²]],kickers12[#All],4,0)*3+VLOOKUP(defense[[#This Row],[Playerâ–²]],kickers12[#All],5,0)*1),0), C101*6)</f>
        <v>0</v>
      </c>
      <c r="F101" s="5">
        <v>0</v>
      </c>
      <c r="G101" s="9" t="s">
        <v>1584</v>
      </c>
      <c r="H101" s="9" t="s">
        <v>755</v>
      </c>
      <c r="I101" s="5">
        <f>_xlfn.IFNA(VLOOKUP(defense[[#This Row],[Playerâ–²]],passing11[#All],4,0),0)</f>
        <v>0</v>
      </c>
      <c r="J101" s="5">
        <f>_xlfn.IFNA(VLOOKUP(defense[[#This Row],[Playerâ–²]],scrimstats__2813[#All],5,0),0)</f>
        <v>0</v>
      </c>
      <c r="K101" s="5">
        <f>_xlfn.IFNA(VLOOKUP(defense[[#This Row],[Playerâ–²]],scrimstats__2813[#All],4,0),0)</f>
        <v>0</v>
      </c>
      <c r="L101" s="5">
        <v>1</v>
      </c>
      <c r="M101" s="4">
        <v>0</v>
      </c>
    </row>
    <row r="102" spans="1:13">
      <c r="A102" s="6">
        <v>101</v>
      </c>
      <c r="B102" s="7">
        <v>28</v>
      </c>
      <c r="C102" s="4">
        <f>_xlfn.IFNA(VLOOKUP(Table13[[#This Row],[PlayerId]],defense[#All],3,0),0)</f>
        <v>0</v>
      </c>
      <c r="D102" s="4">
        <v>48</v>
      </c>
      <c r="E102" s="4">
        <f>SUM(_xlfn.IFNA((VLOOKUP(defense[[#This Row],[Playerâ–²]],kickers12[#All],4,0)*3+VLOOKUP(defense[[#This Row],[Playerâ–²]],kickers12[#All],5,0)*1),0), C102*6)</f>
        <v>0</v>
      </c>
      <c r="F102" s="4">
        <v>0</v>
      </c>
      <c r="G102" s="7" t="s">
        <v>1976</v>
      </c>
      <c r="H102" s="7" t="s">
        <v>755</v>
      </c>
      <c r="I102" s="4">
        <f>_xlfn.IFNA(VLOOKUP(defense[[#This Row],[Playerâ–²]],passing11[#All],4,0),0)</f>
        <v>0</v>
      </c>
      <c r="J102" s="4">
        <f>_xlfn.IFNA(VLOOKUP(defense[[#This Row],[Playerâ–²]],scrimstats__2813[#All],5,0),0)</f>
        <v>0</v>
      </c>
      <c r="K102" s="4">
        <f>_xlfn.IFNA(VLOOKUP(defense[[#This Row],[Playerâ–²]],scrimstats__2813[#All],4,0),0)</f>
        <v>0</v>
      </c>
      <c r="L102" s="4">
        <v>3</v>
      </c>
      <c r="M102" s="4">
        <v>0</v>
      </c>
    </row>
    <row r="103" spans="1:13">
      <c r="A103" s="8">
        <v>102</v>
      </c>
      <c r="B103" s="9">
        <v>16</v>
      </c>
      <c r="C103" s="5">
        <f>_xlfn.IFNA(VLOOKUP(Table13[[#This Row],[PlayerId]],defense[#All],3,0),0)</f>
        <v>0</v>
      </c>
      <c r="D103" s="5">
        <v>5</v>
      </c>
      <c r="E103" s="5">
        <f>SUM(_xlfn.IFNA((VLOOKUP(defense[[#This Row],[Playerâ–²]],kickers12[#All],4,0)*3+VLOOKUP(defense[[#This Row],[Playerâ–²]],kickers12[#All],5,0)*1),0), C103*6)</f>
        <v>0</v>
      </c>
      <c r="F103" s="5">
        <v>0</v>
      </c>
      <c r="G103" s="9" t="s">
        <v>1282</v>
      </c>
      <c r="H103" s="9" t="s">
        <v>2030</v>
      </c>
      <c r="I103" s="5">
        <f>_xlfn.IFNA(VLOOKUP(defense[[#This Row],[Playerâ–²]],passing11[#All],4,0),0)</f>
        <v>0</v>
      </c>
      <c r="J103" s="5">
        <f>_xlfn.IFNA(VLOOKUP(defense[[#This Row],[Playerâ–²]],scrimstats__2813[#All],5,0),0)</f>
        <v>0</v>
      </c>
      <c r="K103" s="5">
        <f>_xlfn.IFNA(VLOOKUP(defense[[#This Row],[Playerâ–²]],scrimstats__2813[#All],4,0),0)</f>
        <v>0</v>
      </c>
      <c r="L103" s="5">
        <v>1</v>
      </c>
      <c r="M103" s="4">
        <v>0</v>
      </c>
    </row>
    <row r="104" spans="1:13">
      <c r="A104" s="6">
        <v>103</v>
      </c>
      <c r="B104" s="7">
        <v>21</v>
      </c>
      <c r="C104" s="4">
        <f>_xlfn.IFNA(VLOOKUP(Table13[[#This Row],[PlayerId]],defense[#All],3,0),0)</f>
        <v>0</v>
      </c>
      <c r="D104" s="4">
        <v>9</v>
      </c>
      <c r="E104" s="4">
        <f>SUM(_xlfn.IFNA((VLOOKUP(defense[[#This Row],[Playerâ–²]],kickers12[#All],4,0)*3+VLOOKUP(defense[[#This Row],[Playerâ–²]],kickers12[#All],5,0)*1),0), C104*6)</f>
        <v>0</v>
      </c>
      <c r="F104" s="4">
        <v>0</v>
      </c>
      <c r="G104" s="7" t="s">
        <v>703</v>
      </c>
      <c r="H104" s="7" t="s">
        <v>765</v>
      </c>
      <c r="I104" s="4">
        <f>_xlfn.IFNA(VLOOKUP(defense[[#This Row],[Playerâ–²]],passing11[#All],4,0),0)</f>
        <v>0</v>
      </c>
      <c r="J104" s="4">
        <f>_xlfn.IFNA(VLOOKUP(defense[[#This Row],[Playerâ–²]],scrimstats__2813[#All],5,0),0)</f>
        <v>0</v>
      </c>
      <c r="K104" s="4">
        <f>_xlfn.IFNA(VLOOKUP(defense[[#This Row],[Playerâ–²]],scrimstats__2813[#All],4,0),0)</f>
        <v>0</v>
      </c>
      <c r="L104" s="4">
        <v>0</v>
      </c>
      <c r="M104" s="4">
        <v>0</v>
      </c>
    </row>
    <row r="105" spans="1:13">
      <c r="A105" s="8">
        <v>104</v>
      </c>
      <c r="B105" s="9">
        <v>27</v>
      </c>
      <c r="C105" s="5">
        <f>_xlfn.IFNA(VLOOKUP(Table13[[#This Row],[PlayerId]],defense[#All],3,0),0)</f>
        <v>0</v>
      </c>
      <c r="D105" s="5">
        <v>22</v>
      </c>
      <c r="E105" s="5">
        <f>SUM(_xlfn.IFNA((VLOOKUP(defense[[#This Row],[Playerâ–²]],kickers12[#All],4,0)*3+VLOOKUP(defense[[#This Row],[Playerâ–²]],kickers12[#All],5,0)*1),0), C105*6)</f>
        <v>0</v>
      </c>
      <c r="F105" s="5">
        <v>0</v>
      </c>
      <c r="G105" s="9" t="s">
        <v>1643</v>
      </c>
      <c r="H105" s="9" t="s">
        <v>765</v>
      </c>
      <c r="I105" s="5">
        <f>_xlfn.IFNA(VLOOKUP(defense[[#This Row],[Playerâ–²]],passing11[#All],4,0),0)</f>
        <v>0</v>
      </c>
      <c r="J105" s="5">
        <f>_xlfn.IFNA(VLOOKUP(defense[[#This Row],[Playerâ–²]],scrimstats__2813[#All],5,0),0)</f>
        <v>0</v>
      </c>
      <c r="K105" s="5">
        <f>_xlfn.IFNA(VLOOKUP(defense[[#This Row],[Playerâ–²]],scrimstats__2813[#All],4,0),0)</f>
        <v>0</v>
      </c>
      <c r="L105" s="5">
        <v>0</v>
      </c>
      <c r="M105" s="4">
        <v>0</v>
      </c>
    </row>
    <row r="106" spans="1:13">
      <c r="A106" s="6">
        <v>105</v>
      </c>
      <c r="B106" s="7">
        <v>11</v>
      </c>
      <c r="C106" s="4">
        <f>_xlfn.IFNA(VLOOKUP(Table13[[#This Row],[PlayerId]],defense[#All],3,0),0)</f>
        <v>0</v>
      </c>
      <c r="D106" s="4">
        <v>49</v>
      </c>
      <c r="E106" s="4">
        <f>SUM(_xlfn.IFNA((VLOOKUP(defense[[#This Row],[Playerâ–²]],kickers12[#All],4,0)*3+VLOOKUP(defense[[#This Row],[Playerâ–²]],kickers12[#All],5,0)*1),0), C106*6)</f>
        <v>0</v>
      </c>
      <c r="F106" s="4">
        <v>0</v>
      </c>
      <c r="G106" s="7" t="s">
        <v>1120</v>
      </c>
      <c r="H106" s="7" t="s">
        <v>759</v>
      </c>
      <c r="I106" s="4">
        <f>_xlfn.IFNA(VLOOKUP(defense[[#This Row],[Playerâ–²]],passing11[#All],4,0),0)</f>
        <v>0</v>
      </c>
      <c r="J106" s="4">
        <f>_xlfn.IFNA(VLOOKUP(defense[[#This Row],[Playerâ–²]],scrimstats__2813[#All],5,0),0)</f>
        <v>0</v>
      </c>
      <c r="K106" s="4">
        <f>_xlfn.IFNA(VLOOKUP(defense[[#This Row],[Playerâ–²]],scrimstats__2813[#All],4,0),0)</f>
        <v>0</v>
      </c>
      <c r="L106" s="4">
        <v>1</v>
      </c>
      <c r="M106" s="4">
        <v>0</v>
      </c>
    </row>
    <row r="107" spans="1:13">
      <c r="A107" s="8">
        <v>106</v>
      </c>
      <c r="B107" s="9">
        <v>7</v>
      </c>
      <c r="C107" s="9">
        <f>_xlfn.IFNA(VLOOKUP(Table13[[#This Row],[PlayerId]],defense[#All],3,0),0)</f>
        <v>0</v>
      </c>
      <c r="D107" s="5">
        <v>0</v>
      </c>
      <c r="E107" s="5">
        <f>SUM(_xlfn.IFNA((VLOOKUP(defense[[#This Row],[Playerâ–²]],kickers12[#All],4,0)*3+VLOOKUP(defense[[#This Row],[Playerâ–²]],kickers12[#All],5,0)*1),0), C107*6)</f>
        <v>0</v>
      </c>
      <c r="F107" s="5">
        <v>0</v>
      </c>
      <c r="G107" s="9" t="s">
        <v>317</v>
      </c>
      <c r="H107" s="9" t="s">
        <v>230</v>
      </c>
      <c r="I107" s="5">
        <f>_xlfn.IFNA(VLOOKUP(defense[[#This Row],[Playerâ–²]],passing11[#All],4,0),0)</f>
        <v>0</v>
      </c>
      <c r="J107" s="9">
        <f>_xlfn.IFNA(VLOOKUP(defense[[#This Row],[Playerâ–²]],scrimstats__2813[#All],5,0),0)</f>
        <v>0</v>
      </c>
      <c r="K107" s="9">
        <f>_xlfn.IFNA(VLOOKUP(defense[[#This Row],[Playerâ–²]],scrimstats__2813[#All],4,0),0)</f>
        <v>35</v>
      </c>
      <c r="L107" s="5">
        <v>0</v>
      </c>
      <c r="M107" s="4">
        <v>0</v>
      </c>
    </row>
    <row r="108" spans="1:13">
      <c r="A108" s="6">
        <v>107</v>
      </c>
      <c r="B108" s="7">
        <v>7</v>
      </c>
      <c r="C108" s="4">
        <f>_xlfn.IFNA(VLOOKUP(Table13[[#This Row],[PlayerId]],defense[#All],3,0),0)</f>
        <v>0</v>
      </c>
      <c r="D108" s="4">
        <v>1</v>
      </c>
      <c r="E108" s="4">
        <f>SUM(_xlfn.IFNA((VLOOKUP(defense[[#This Row],[Playerâ–²]],kickers12[#All],4,0)*3+VLOOKUP(defense[[#This Row],[Playerâ–²]],kickers12[#All],5,0)*1),0), C108*6)</f>
        <v>0</v>
      </c>
      <c r="F108" s="4">
        <v>0</v>
      </c>
      <c r="G108" s="7" t="s">
        <v>317</v>
      </c>
      <c r="H108" s="7" t="s">
        <v>2030</v>
      </c>
      <c r="I108" s="4">
        <f>_xlfn.IFNA(VLOOKUP(defense[[#This Row],[Playerâ–²]],passing11[#All],4,0),0)</f>
        <v>0</v>
      </c>
      <c r="J108" s="4">
        <f>_xlfn.IFNA(VLOOKUP(defense[[#This Row],[Playerâ–²]],scrimstats__2813[#All],5,0),0)</f>
        <v>0</v>
      </c>
      <c r="K108" s="4">
        <f>_xlfn.IFNA(VLOOKUP(defense[[#This Row],[Playerâ–²]],scrimstats__2813[#All],4,0),0)</f>
        <v>35</v>
      </c>
      <c r="L108" s="4">
        <v>0</v>
      </c>
      <c r="M108" s="4">
        <v>0</v>
      </c>
    </row>
    <row r="109" spans="1:13">
      <c r="A109" s="8">
        <v>108</v>
      </c>
      <c r="B109" s="9">
        <v>18</v>
      </c>
      <c r="C109" s="5">
        <f>_xlfn.IFNA(VLOOKUP(Table13[[#This Row],[PlayerId]],defense[#All],3,0),0)</f>
        <v>0</v>
      </c>
      <c r="D109" s="5">
        <v>0</v>
      </c>
      <c r="E109" s="5">
        <f>SUM(_xlfn.IFNA((VLOOKUP(defense[[#This Row],[Playerâ–²]],kickers12[#All],4,0)*3+VLOOKUP(defense[[#This Row],[Playerâ–²]],kickers12[#All],5,0)*1),0), C109*6)</f>
        <v>0</v>
      </c>
      <c r="F109" s="5">
        <v>0</v>
      </c>
      <c r="G109" s="9" t="s">
        <v>1350</v>
      </c>
      <c r="H109" s="9" t="s">
        <v>2029</v>
      </c>
      <c r="I109" s="5">
        <f>_xlfn.IFNA(VLOOKUP(defense[[#This Row],[Playerâ–²]],passing11[#All],4,0),0)</f>
        <v>0</v>
      </c>
      <c r="J109" s="5">
        <f>_xlfn.IFNA(VLOOKUP(defense[[#This Row],[Playerâ–²]],scrimstats__2813[#All],5,0),0)</f>
        <v>0</v>
      </c>
      <c r="K109" s="5">
        <f>_xlfn.IFNA(VLOOKUP(defense[[#This Row],[Playerâ–²]],scrimstats__2813[#All],4,0),0)</f>
        <v>0</v>
      </c>
      <c r="L109" s="5">
        <v>0</v>
      </c>
      <c r="M109" s="4">
        <v>0</v>
      </c>
    </row>
    <row r="110" spans="1:13">
      <c r="A110" s="6">
        <v>109</v>
      </c>
      <c r="B110" s="7">
        <v>29</v>
      </c>
      <c r="C110" s="4">
        <f>_xlfn.IFNA(VLOOKUP(Table13[[#This Row],[PlayerId]],defense[#All],3,0),0)</f>
        <v>0</v>
      </c>
      <c r="D110" s="4">
        <v>45</v>
      </c>
      <c r="E110" s="4">
        <f>SUM(_xlfn.IFNA((VLOOKUP(defense[[#This Row],[Playerâ–²]],kickers12[#All],4,0)*3+VLOOKUP(defense[[#This Row],[Playerâ–²]],kickers12[#All],5,0)*1),0), C110*6)</f>
        <v>0</v>
      </c>
      <c r="F110" s="4">
        <v>0</v>
      </c>
      <c r="G110" s="7" t="s">
        <v>1690</v>
      </c>
      <c r="H110" s="7" t="s">
        <v>769</v>
      </c>
      <c r="I110" s="4">
        <f>_xlfn.IFNA(VLOOKUP(defense[[#This Row],[Playerâ–²]],passing11[#All],4,0),0)</f>
        <v>0</v>
      </c>
      <c r="J110" s="4">
        <f>_xlfn.IFNA(VLOOKUP(defense[[#This Row],[Playerâ–²]],scrimstats__2813[#All],5,0),0)</f>
        <v>0</v>
      </c>
      <c r="K110" s="4">
        <f>_xlfn.IFNA(VLOOKUP(defense[[#This Row],[Playerâ–²]],scrimstats__2813[#All],4,0),0)</f>
        <v>0</v>
      </c>
      <c r="L110" s="4">
        <v>0.5</v>
      </c>
      <c r="M110" s="4">
        <v>0</v>
      </c>
    </row>
    <row r="111" spans="1:13">
      <c r="A111" s="8">
        <v>110</v>
      </c>
      <c r="B111" s="9">
        <v>21</v>
      </c>
      <c r="C111" s="9">
        <f>_xlfn.IFNA(VLOOKUP(Table13[[#This Row],[PlayerId]],defense[#All],3,0),0)</f>
        <v>2</v>
      </c>
      <c r="D111" s="5">
        <v>0</v>
      </c>
      <c r="E111" s="5">
        <f>SUM(_xlfn.IFNA((VLOOKUP(defense[[#This Row],[Playerâ–²]],kickers12[#All],4,0)*3+VLOOKUP(defense[[#This Row],[Playerâ–²]],kickers12[#All],5,0)*1),0), C111*6)</f>
        <v>12</v>
      </c>
      <c r="F111" s="5">
        <v>0</v>
      </c>
      <c r="G111" s="9" t="s">
        <v>2005</v>
      </c>
      <c r="H111" s="9" t="s">
        <v>230</v>
      </c>
      <c r="I111" s="5">
        <f>_xlfn.IFNA(VLOOKUP(defense[[#This Row],[Playerâ–²]],passing11[#All],4,0),0)</f>
        <v>0</v>
      </c>
      <c r="J111" s="9">
        <f>_xlfn.IFNA(VLOOKUP(defense[[#This Row],[Playerâ–²]],scrimstats__2813[#All],5,0),0)</f>
        <v>0</v>
      </c>
      <c r="K111" s="9">
        <f>_xlfn.IFNA(VLOOKUP(defense[[#This Row],[Playerâ–²]],scrimstats__2813[#All],4,0),0)</f>
        <v>97</v>
      </c>
      <c r="L111" s="5">
        <v>0</v>
      </c>
      <c r="M111" s="4">
        <v>0</v>
      </c>
    </row>
    <row r="112" spans="1:13">
      <c r="A112" s="6">
        <v>111</v>
      </c>
      <c r="B112" s="7">
        <v>17</v>
      </c>
      <c r="C112" s="4">
        <f>_xlfn.IFNA(VLOOKUP(Table13[[#This Row],[PlayerId]],defense[#All],3,0),0)</f>
        <v>6</v>
      </c>
      <c r="D112" s="4">
        <v>9</v>
      </c>
      <c r="E112" s="4">
        <f>SUM(_xlfn.IFNA((VLOOKUP(defense[[#This Row],[Playerâ–²]],kickers12[#All],4,0)*3+VLOOKUP(defense[[#This Row],[Playerâ–²]],kickers12[#All],5,0)*1),0), C112*6)</f>
        <v>36</v>
      </c>
      <c r="F112" s="4">
        <v>0</v>
      </c>
      <c r="G112" s="7" t="s">
        <v>461</v>
      </c>
      <c r="H112" s="7" t="s">
        <v>229</v>
      </c>
      <c r="I112" s="4">
        <f>_xlfn.IFNA(VLOOKUP(defense[[#This Row],[Playerâ–²]],passing11[#All],4,0),0)</f>
        <v>0</v>
      </c>
      <c r="J112" s="4">
        <f>_xlfn.IFNA(VLOOKUP(defense[[#This Row],[Playerâ–²]],scrimstats__2813[#All],5,0),0)</f>
        <v>554</v>
      </c>
      <c r="K112" s="4">
        <f>_xlfn.IFNA(VLOOKUP(defense[[#This Row],[Playerâ–²]],scrimstats__2813[#All],4,0),0)</f>
        <v>404</v>
      </c>
      <c r="L112" s="4">
        <v>0</v>
      </c>
      <c r="M112" s="4">
        <v>0</v>
      </c>
    </row>
    <row r="113" spans="1:13">
      <c r="A113" s="8">
        <v>112</v>
      </c>
      <c r="B113" s="9">
        <v>2</v>
      </c>
      <c r="C113" s="9">
        <f>_xlfn.IFNA(VLOOKUP(Table13[[#This Row],[PlayerId]],defense[#All],3,0),0)</f>
        <v>4</v>
      </c>
      <c r="D113" s="5">
        <v>0</v>
      </c>
      <c r="E113" s="5">
        <f>SUM(_xlfn.IFNA((VLOOKUP(defense[[#This Row],[Playerâ–²]],kickers12[#All],4,0)*3+VLOOKUP(defense[[#This Row],[Playerâ–²]],kickers12[#All],5,0)*1),0), C113*6)</f>
        <v>24</v>
      </c>
      <c r="F113" s="5">
        <v>0</v>
      </c>
      <c r="G113" s="9" t="s">
        <v>248</v>
      </c>
      <c r="H113" s="9" t="s">
        <v>223</v>
      </c>
      <c r="I113" s="5">
        <f>_xlfn.IFNA(VLOOKUP(defense[[#This Row],[Playerâ–²]],passing11[#All],4,0),0)</f>
        <v>0</v>
      </c>
      <c r="J113" s="9">
        <f>_xlfn.IFNA(VLOOKUP(defense[[#This Row],[Playerâ–²]],scrimstats__2813[#All],5,0),0)</f>
        <v>0</v>
      </c>
      <c r="K113" s="9">
        <f>_xlfn.IFNA(VLOOKUP(defense[[#This Row],[Playerâ–²]],scrimstats__2813[#All],4,0),0)</f>
        <v>660</v>
      </c>
      <c r="L113" s="5">
        <v>0</v>
      </c>
      <c r="M113" s="4">
        <v>0</v>
      </c>
    </row>
    <row r="114" spans="1:13">
      <c r="A114" s="6">
        <v>113</v>
      </c>
      <c r="B114" s="7">
        <v>31</v>
      </c>
      <c r="C114" s="4">
        <f>_xlfn.IFNA(VLOOKUP(Table13[[#This Row],[PlayerId]],defense[#All],3,0),0)</f>
        <v>0</v>
      </c>
      <c r="D114" s="4">
        <v>22</v>
      </c>
      <c r="E114" s="4">
        <f>SUM(_xlfn.IFNA((VLOOKUP(defense[[#This Row],[Playerâ–²]],kickers12[#All],4,0)*3+VLOOKUP(defense[[#This Row],[Playerâ–²]],kickers12[#All],5,0)*1),0), C114*6)</f>
        <v>0</v>
      </c>
      <c r="F114" s="4">
        <v>0</v>
      </c>
      <c r="G114" s="7" t="s">
        <v>1795</v>
      </c>
      <c r="H114" s="7" t="s">
        <v>759</v>
      </c>
      <c r="I114" s="4">
        <f>_xlfn.IFNA(VLOOKUP(defense[[#This Row],[Playerâ–²]],passing11[#All],4,0),0)</f>
        <v>0</v>
      </c>
      <c r="J114" s="4">
        <f>_xlfn.IFNA(VLOOKUP(defense[[#This Row],[Playerâ–²]],scrimstats__2813[#All],5,0),0)</f>
        <v>0</v>
      </c>
      <c r="K114" s="4">
        <f>_xlfn.IFNA(VLOOKUP(defense[[#This Row],[Playerâ–²]],scrimstats__2813[#All],4,0),0)</f>
        <v>0</v>
      </c>
      <c r="L114" s="4">
        <v>1</v>
      </c>
      <c r="M114" s="4">
        <v>0</v>
      </c>
    </row>
    <row r="115" spans="1:13">
      <c r="A115" s="8">
        <v>114</v>
      </c>
      <c r="B115" s="9">
        <v>15</v>
      </c>
      <c r="C115" s="9">
        <f>_xlfn.IFNA(VLOOKUP(Table13[[#This Row],[PlayerId]],defense[#All],3,0),0)</f>
        <v>1</v>
      </c>
      <c r="D115" s="5">
        <v>0</v>
      </c>
      <c r="E115" s="5">
        <f>SUM(_xlfn.IFNA((VLOOKUP(defense[[#This Row],[Playerâ–²]],kickers12[#All],4,0)*3+VLOOKUP(defense[[#This Row],[Playerâ–²]],kickers12[#All],5,0)*1),0), C115*6)</f>
        <v>6</v>
      </c>
      <c r="F115" s="5">
        <v>0</v>
      </c>
      <c r="G115" s="9" t="s">
        <v>433</v>
      </c>
      <c r="H115" s="9" t="s">
        <v>223</v>
      </c>
      <c r="I115" s="5">
        <f>_xlfn.IFNA(VLOOKUP(defense[[#This Row],[Playerâ–²]],passing11[#All],4,0),0)</f>
        <v>0</v>
      </c>
      <c r="J115" s="9">
        <f>_xlfn.IFNA(VLOOKUP(defense[[#This Row],[Playerâ–²]],scrimstats__2813[#All],5,0),0)</f>
        <v>0</v>
      </c>
      <c r="K115" s="9">
        <f>_xlfn.IFNA(VLOOKUP(defense[[#This Row],[Playerâ–²]],scrimstats__2813[#All],4,0),0)</f>
        <v>90</v>
      </c>
      <c r="L115" s="5">
        <v>0</v>
      </c>
      <c r="M115" s="4">
        <v>0</v>
      </c>
    </row>
    <row r="116" spans="1:13">
      <c r="A116" s="6">
        <v>115</v>
      </c>
      <c r="B116" s="7">
        <v>24</v>
      </c>
      <c r="C116" s="4">
        <f>_xlfn.IFNA(VLOOKUP(Table13[[#This Row],[PlayerId]],defense[#All],3,0),0)</f>
        <v>0</v>
      </c>
      <c r="D116" s="4">
        <v>120</v>
      </c>
      <c r="E116" s="4">
        <f>SUM(_xlfn.IFNA((VLOOKUP(defense[[#This Row],[Playerâ–²]],kickers12[#All],4,0)*3+VLOOKUP(defense[[#This Row],[Playerâ–²]],kickers12[#All],5,0)*1),0), C116*6)</f>
        <v>0</v>
      </c>
      <c r="F116" s="4">
        <v>1</v>
      </c>
      <c r="G116" s="7" t="s">
        <v>1568</v>
      </c>
      <c r="H116" s="7" t="s">
        <v>769</v>
      </c>
      <c r="I116" s="4">
        <f>_xlfn.IFNA(VLOOKUP(defense[[#This Row],[Playerâ–²]],passing11[#All],4,0),0)</f>
        <v>0</v>
      </c>
      <c r="J116" s="4">
        <f>_xlfn.IFNA(VLOOKUP(defense[[#This Row],[Playerâ–²]],scrimstats__2813[#All],5,0),0)</f>
        <v>0</v>
      </c>
      <c r="K116" s="4">
        <f>_xlfn.IFNA(VLOOKUP(defense[[#This Row],[Playerâ–²]],scrimstats__2813[#All],4,0),0)</f>
        <v>0</v>
      </c>
      <c r="L116" s="4">
        <v>3</v>
      </c>
      <c r="M116" s="4">
        <v>0</v>
      </c>
    </row>
    <row r="117" spans="1:13">
      <c r="A117" s="8">
        <v>116</v>
      </c>
      <c r="B117" s="9">
        <v>26</v>
      </c>
      <c r="C117" s="5">
        <f>_xlfn.IFNA(VLOOKUP(Table13[[#This Row],[PlayerId]],defense[#All],3,0),0)</f>
        <v>0</v>
      </c>
      <c r="D117" s="5">
        <v>35</v>
      </c>
      <c r="E117" s="5">
        <f>SUM(_xlfn.IFNA((VLOOKUP(defense[[#This Row],[Playerâ–²]],kickers12[#All],4,0)*3+VLOOKUP(defense[[#This Row],[Playerâ–²]],kickers12[#All],5,0)*1),0), C117*6)</f>
        <v>0</v>
      </c>
      <c r="F117" s="5">
        <v>2</v>
      </c>
      <c r="G117" s="9" t="s">
        <v>1619</v>
      </c>
      <c r="H117" s="9" t="s">
        <v>765</v>
      </c>
      <c r="I117" s="5">
        <f>_xlfn.IFNA(VLOOKUP(defense[[#This Row],[Playerâ–²]],passing11[#All],4,0),0)</f>
        <v>0</v>
      </c>
      <c r="J117" s="5">
        <f>_xlfn.IFNA(VLOOKUP(defense[[#This Row],[Playerâ–²]],scrimstats__2813[#All],5,0),0)</f>
        <v>0</v>
      </c>
      <c r="K117" s="5">
        <f>_xlfn.IFNA(VLOOKUP(defense[[#This Row],[Playerâ–²]],scrimstats__2813[#All],4,0),0)</f>
        <v>0</v>
      </c>
      <c r="L117" s="5">
        <v>0.5</v>
      </c>
      <c r="M117" s="4">
        <v>0</v>
      </c>
    </row>
    <row r="118" spans="1:13">
      <c r="A118" s="6">
        <v>117</v>
      </c>
      <c r="B118" s="7">
        <v>26</v>
      </c>
      <c r="C118" s="4">
        <f>_xlfn.IFNA(VLOOKUP(Table13[[#This Row],[PlayerId]],defense[#All],3,0),0)</f>
        <v>0</v>
      </c>
      <c r="D118" s="4">
        <v>2</v>
      </c>
      <c r="E118" s="4">
        <f>SUM(_xlfn.IFNA((VLOOKUP(defense[[#This Row],[Playerâ–²]],kickers12[#All],4,0)*3+VLOOKUP(defense[[#This Row],[Playerâ–²]],kickers12[#All],5,0)*1),0), C118*6)</f>
        <v>0</v>
      </c>
      <c r="F118" s="4">
        <v>0</v>
      </c>
      <c r="G118" s="7" t="s">
        <v>1603</v>
      </c>
      <c r="H118" s="7" t="s">
        <v>2030</v>
      </c>
      <c r="I118" s="4">
        <f>_xlfn.IFNA(VLOOKUP(defense[[#This Row],[Playerâ–²]],passing11[#All],4,0),0)</f>
        <v>0</v>
      </c>
      <c r="J118" s="4">
        <f>_xlfn.IFNA(VLOOKUP(defense[[#This Row],[Playerâ–²]],scrimstats__2813[#All],5,0),0)</f>
        <v>0</v>
      </c>
      <c r="K118" s="4">
        <f>_xlfn.IFNA(VLOOKUP(defense[[#This Row],[Playerâ–²]],scrimstats__2813[#All],4,0),0)</f>
        <v>0</v>
      </c>
      <c r="L118" s="4">
        <v>0</v>
      </c>
      <c r="M118" s="4">
        <v>0</v>
      </c>
    </row>
    <row r="119" spans="1:13">
      <c r="A119" s="8">
        <v>118</v>
      </c>
      <c r="B119" s="9">
        <v>27</v>
      </c>
      <c r="C119" s="5">
        <f>_xlfn.IFNA(VLOOKUP(Table13[[#This Row],[PlayerId]],defense[#All],3,0),0)</f>
        <v>0</v>
      </c>
      <c r="D119" s="5">
        <v>0</v>
      </c>
      <c r="E119" s="5">
        <f>SUM(_xlfn.IFNA((VLOOKUP(defense[[#This Row],[Playerâ–²]],kickers12[#All],4,0)*3+VLOOKUP(defense[[#This Row],[Playerâ–²]],kickers12[#All],5,0)*1),0), C119*6)</f>
        <v>0</v>
      </c>
      <c r="F119" s="5">
        <v>0</v>
      </c>
      <c r="G119" s="9" t="s">
        <v>1630</v>
      </c>
      <c r="H119" s="9" t="s">
        <v>2029</v>
      </c>
      <c r="I119" s="5">
        <f>_xlfn.IFNA(VLOOKUP(defense[[#This Row],[Playerâ–²]],passing11[#All],4,0),0)</f>
        <v>0</v>
      </c>
      <c r="J119" s="5">
        <f>_xlfn.IFNA(VLOOKUP(defense[[#This Row],[Playerâ–²]],scrimstats__2813[#All],5,0),0)</f>
        <v>0</v>
      </c>
      <c r="K119" s="5">
        <f>_xlfn.IFNA(VLOOKUP(defense[[#This Row],[Playerâ–²]],scrimstats__2813[#All],4,0),0)</f>
        <v>0</v>
      </c>
      <c r="L119" s="5">
        <v>0</v>
      </c>
      <c r="M119" s="4">
        <v>0</v>
      </c>
    </row>
    <row r="120" spans="1:13">
      <c r="A120" s="6">
        <v>119</v>
      </c>
      <c r="B120" s="7">
        <v>23</v>
      </c>
      <c r="C120" s="4">
        <f>_xlfn.IFNA(VLOOKUP(Table13[[#This Row],[PlayerId]],defense[#All],3,0),0)</f>
        <v>0</v>
      </c>
      <c r="D120" s="4">
        <v>61</v>
      </c>
      <c r="E120" s="4">
        <f>SUM(_xlfn.IFNA((VLOOKUP(defense[[#This Row],[Playerâ–²]],kickers12[#All],4,0)*3+VLOOKUP(defense[[#This Row],[Playerâ–²]],kickers12[#All],5,0)*1),0), C120*6)</f>
        <v>0</v>
      </c>
      <c r="F120" s="4">
        <v>2</v>
      </c>
      <c r="G120" s="7" t="s">
        <v>1528</v>
      </c>
      <c r="H120" s="7" t="s">
        <v>769</v>
      </c>
      <c r="I120" s="4">
        <f>_xlfn.IFNA(VLOOKUP(defense[[#This Row],[Playerâ–²]],passing11[#All],4,0),0)</f>
        <v>0</v>
      </c>
      <c r="J120" s="4">
        <f>_xlfn.IFNA(VLOOKUP(defense[[#This Row],[Playerâ–²]],scrimstats__2813[#All],5,0),0)</f>
        <v>0</v>
      </c>
      <c r="K120" s="4">
        <f>_xlfn.IFNA(VLOOKUP(defense[[#This Row],[Playerâ–²]],scrimstats__2813[#All],4,0),0)</f>
        <v>0</v>
      </c>
      <c r="L120" s="4">
        <v>0.5</v>
      </c>
      <c r="M120" s="4">
        <v>0</v>
      </c>
    </row>
    <row r="121" spans="1:13">
      <c r="A121" s="8">
        <v>120</v>
      </c>
      <c r="B121" s="9">
        <v>23</v>
      </c>
      <c r="C121" s="5">
        <f>_xlfn.IFNA(VLOOKUP(Table13[[#This Row],[PlayerId]],defense[#All],3,0),0)</f>
        <v>0</v>
      </c>
      <c r="D121" s="5">
        <v>48</v>
      </c>
      <c r="E121" s="5">
        <f>SUM(_xlfn.IFNA((VLOOKUP(defense[[#This Row],[Playerâ–²]],kickers12[#All],4,0)*3+VLOOKUP(defense[[#This Row],[Playerâ–²]],kickers12[#All],5,0)*1),0), C121*6)</f>
        <v>0</v>
      </c>
      <c r="F121" s="5">
        <v>0</v>
      </c>
      <c r="G121" s="9" t="s">
        <v>1526</v>
      </c>
      <c r="H121" s="9" t="s">
        <v>759</v>
      </c>
      <c r="I121" s="5">
        <f>_xlfn.IFNA(VLOOKUP(defense[[#This Row],[Playerâ–²]],passing11[#All],4,0),0)</f>
        <v>0</v>
      </c>
      <c r="J121" s="5">
        <f>_xlfn.IFNA(VLOOKUP(defense[[#This Row],[Playerâ–²]],scrimstats__2813[#All],5,0),0)</f>
        <v>0</v>
      </c>
      <c r="K121" s="5">
        <f>_xlfn.IFNA(VLOOKUP(defense[[#This Row],[Playerâ–²]],scrimstats__2813[#All],4,0),0)</f>
        <v>0</v>
      </c>
      <c r="L121" s="5">
        <v>5.5</v>
      </c>
      <c r="M121" s="4">
        <v>0</v>
      </c>
    </row>
    <row r="122" spans="1:13">
      <c r="A122" s="6">
        <v>121</v>
      </c>
      <c r="B122" s="7">
        <v>23</v>
      </c>
      <c r="C122" s="4">
        <f>_xlfn.IFNA(VLOOKUP(Table13[[#This Row],[PlayerId]],defense[#All],3,0),0)</f>
        <v>0</v>
      </c>
      <c r="D122" s="4">
        <v>59</v>
      </c>
      <c r="E122" s="4">
        <f>SUM(_xlfn.IFNA((VLOOKUP(defense[[#This Row],[Playerâ–²]],kickers12[#All],4,0)*3+VLOOKUP(defense[[#This Row],[Playerâ–²]],kickers12[#All],5,0)*1),0), C122*6)</f>
        <v>0</v>
      </c>
      <c r="F122" s="4">
        <v>1</v>
      </c>
      <c r="G122" s="7" t="s">
        <v>1529</v>
      </c>
      <c r="H122" s="7" t="s">
        <v>765</v>
      </c>
      <c r="I122" s="4">
        <f>_xlfn.IFNA(VLOOKUP(defense[[#This Row],[Playerâ–²]],passing11[#All],4,0),0)</f>
        <v>0</v>
      </c>
      <c r="J122" s="4">
        <f>_xlfn.IFNA(VLOOKUP(defense[[#This Row],[Playerâ–²]],scrimstats__2813[#All],5,0),0)</f>
        <v>0</v>
      </c>
      <c r="K122" s="4">
        <f>_xlfn.IFNA(VLOOKUP(defense[[#This Row],[Playerâ–²]],scrimstats__2813[#All],4,0),0)</f>
        <v>0</v>
      </c>
      <c r="L122" s="4">
        <v>1</v>
      </c>
      <c r="M122" s="4">
        <v>0</v>
      </c>
    </row>
    <row r="123" spans="1:13">
      <c r="A123" s="8">
        <v>122</v>
      </c>
      <c r="B123" s="9">
        <v>8</v>
      </c>
      <c r="C123" s="5">
        <f>_xlfn.IFNA(VLOOKUP(Table13[[#This Row],[PlayerId]],defense[#All],3,0),0)</f>
        <v>27</v>
      </c>
      <c r="D123" s="5">
        <v>0</v>
      </c>
      <c r="E123" s="5">
        <f>SUM(_xlfn.IFNA((VLOOKUP(defense[[#This Row],[Playerâ–²]],kickers12[#All],4,0)*3+VLOOKUP(defense[[#This Row],[Playerâ–²]],kickers12[#All],5,0)*1),0), C123*6)</f>
        <v>162</v>
      </c>
      <c r="F123" s="5">
        <v>0</v>
      </c>
      <c r="G123" s="9" t="s">
        <v>1005</v>
      </c>
      <c r="H123" s="9" t="s">
        <v>233</v>
      </c>
      <c r="I123" s="5">
        <f>_xlfn.IFNA(VLOOKUP(defense[[#This Row],[Playerâ–²]],passing11[#All],4,0),0)</f>
        <v>3725</v>
      </c>
      <c r="J123" s="5">
        <f>_xlfn.IFNA(VLOOKUP(defense[[#This Row],[Playerâ–²]],scrimstats__2813[#All],5,0),0)</f>
        <v>131</v>
      </c>
      <c r="K123" s="5">
        <f>_xlfn.IFNA(VLOOKUP(defense[[#This Row],[Playerâ–²]],scrimstats__2813[#All],4,0),0)</f>
        <v>0</v>
      </c>
      <c r="L123" s="5">
        <v>0</v>
      </c>
      <c r="M123" s="4">
        <v>0</v>
      </c>
    </row>
    <row r="124" spans="1:13">
      <c r="A124" s="6">
        <v>123</v>
      </c>
      <c r="B124" s="7">
        <v>29</v>
      </c>
      <c r="C124" s="4">
        <f>_xlfn.IFNA(VLOOKUP(Table13[[#This Row],[PlayerId]],defense[#All],3,0),0)</f>
        <v>0</v>
      </c>
      <c r="D124" s="4">
        <v>48</v>
      </c>
      <c r="E124" s="4">
        <f>SUM(_xlfn.IFNA((VLOOKUP(defense[[#This Row],[Playerâ–²]],kickers12[#All],4,0)*3+VLOOKUP(defense[[#This Row],[Playerâ–²]],kickers12[#All],5,0)*1),0), C124*6)</f>
        <v>0</v>
      </c>
      <c r="F124" s="4">
        <v>0</v>
      </c>
      <c r="G124" s="7" t="s">
        <v>1954</v>
      </c>
      <c r="H124" s="7" t="s">
        <v>769</v>
      </c>
      <c r="I124" s="4">
        <f>_xlfn.IFNA(VLOOKUP(defense[[#This Row],[Playerâ–²]],passing11[#All],4,0),0)</f>
        <v>0</v>
      </c>
      <c r="J124" s="4">
        <f>_xlfn.IFNA(VLOOKUP(defense[[#This Row],[Playerâ–²]],scrimstats__2813[#All],5,0),0)</f>
        <v>0</v>
      </c>
      <c r="K124" s="4">
        <f>_xlfn.IFNA(VLOOKUP(defense[[#This Row],[Playerâ–²]],scrimstats__2813[#All],4,0),0)</f>
        <v>0</v>
      </c>
      <c r="L124" s="4">
        <v>1</v>
      </c>
      <c r="M124" s="4">
        <v>0</v>
      </c>
    </row>
    <row r="125" spans="1:13">
      <c r="A125" s="8">
        <v>124</v>
      </c>
      <c r="B125" s="9">
        <v>15</v>
      </c>
      <c r="C125" s="5">
        <f>_xlfn.IFNA(VLOOKUP(Table13[[#This Row],[PlayerId]],defense[#All],3,0),0)</f>
        <v>0</v>
      </c>
      <c r="D125" s="5">
        <v>38</v>
      </c>
      <c r="E125" s="5">
        <f>SUM(_xlfn.IFNA((VLOOKUP(defense[[#This Row],[Playerâ–²]],kickers12[#All],4,0)*3+VLOOKUP(defense[[#This Row],[Playerâ–²]],kickers12[#All],5,0)*1),0), C125*6)</f>
        <v>0</v>
      </c>
      <c r="F125" s="5">
        <v>1</v>
      </c>
      <c r="G125" s="9" t="s">
        <v>1266</v>
      </c>
      <c r="H125" s="9" t="s">
        <v>775</v>
      </c>
      <c r="I125" s="5">
        <f>_xlfn.IFNA(VLOOKUP(defense[[#This Row],[Playerâ–²]],passing11[#All],4,0),0)</f>
        <v>0</v>
      </c>
      <c r="J125" s="5">
        <f>_xlfn.IFNA(VLOOKUP(defense[[#This Row],[Playerâ–²]],scrimstats__2813[#All],5,0),0)</f>
        <v>0</v>
      </c>
      <c r="K125" s="5">
        <f>_xlfn.IFNA(VLOOKUP(defense[[#This Row],[Playerâ–²]],scrimstats__2813[#All],4,0),0)</f>
        <v>0</v>
      </c>
      <c r="L125" s="5">
        <v>1</v>
      </c>
      <c r="M125" s="4">
        <v>0</v>
      </c>
    </row>
    <row r="126" spans="1:13">
      <c r="A126" s="6">
        <v>125</v>
      </c>
      <c r="B126" s="7">
        <v>12</v>
      </c>
      <c r="C126" s="4">
        <f>_xlfn.IFNA(VLOOKUP(Table13[[#This Row],[PlayerId]],defense[#All],3,0),0)</f>
        <v>1</v>
      </c>
      <c r="D126" s="4">
        <v>20</v>
      </c>
      <c r="E126" s="4">
        <f>SUM(_xlfn.IFNA((VLOOKUP(defense[[#This Row],[Playerâ–²]],kickers12[#All],4,0)*3+VLOOKUP(defense[[#This Row],[Playerâ–²]],kickers12[#All],5,0)*1),0), C126*6)</f>
        <v>6</v>
      </c>
      <c r="F126" s="4">
        <v>2</v>
      </c>
      <c r="G126" s="7" t="s">
        <v>1143</v>
      </c>
      <c r="H126" s="7" t="s">
        <v>765</v>
      </c>
      <c r="I126" s="4">
        <f>_xlfn.IFNA(VLOOKUP(defense[[#This Row],[Playerâ–²]],passing11[#All],4,0),0)</f>
        <v>0</v>
      </c>
      <c r="J126" s="4">
        <f>_xlfn.IFNA(VLOOKUP(defense[[#This Row],[Playerâ–²]],scrimstats__2813[#All],5,0),0)</f>
        <v>0</v>
      </c>
      <c r="K126" s="4">
        <f>_xlfn.IFNA(VLOOKUP(defense[[#This Row],[Playerâ–²]],scrimstats__2813[#All],4,0),0)</f>
        <v>0</v>
      </c>
      <c r="L126" s="4">
        <v>0</v>
      </c>
      <c r="M126" s="4">
        <v>0</v>
      </c>
    </row>
    <row r="127" spans="1:13">
      <c r="A127" s="8">
        <v>126</v>
      </c>
      <c r="B127" s="9">
        <v>30</v>
      </c>
      <c r="C127" s="5">
        <f>_xlfn.IFNA(VLOOKUP(Table13[[#This Row],[PlayerId]],defense[#All],3,0),0)</f>
        <v>0</v>
      </c>
      <c r="D127" s="5">
        <v>20</v>
      </c>
      <c r="E127" s="5">
        <f>SUM(_xlfn.IFNA((VLOOKUP(defense[[#This Row],[Playerâ–²]],kickers12[#All],4,0)*3+VLOOKUP(defense[[#This Row],[Playerâ–²]],kickers12[#All],5,0)*1),0), C127*6)</f>
        <v>0</v>
      </c>
      <c r="F127" s="5">
        <v>0</v>
      </c>
      <c r="G127" s="9" t="s">
        <v>1767</v>
      </c>
      <c r="H127" s="9" t="s">
        <v>759</v>
      </c>
      <c r="I127" s="5">
        <f>_xlfn.IFNA(VLOOKUP(defense[[#This Row],[Playerâ–²]],passing11[#All],4,0),0)</f>
        <v>0</v>
      </c>
      <c r="J127" s="5">
        <f>_xlfn.IFNA(VLOOKUP(defense[[#This Row],[Playerâ–²]],scrimstats__2813[#All],5,0),0)</f>
        <v>0</v>
      </c>
      <c r="K127" s="5">
        <f>_xlfn.IFNA(VLOOKUP(defense[[#This Row],[Playerâ–²]],scrimstats__2813[#All],4,0),0)</f>
        <v>0</v>
      </c>
      <c r="L127" s="5">
        <v>0</v>
      </c>
      <c r="M127" s="4">
        <v>0</v>
      </c>
    </row>
    <row r="128" spans="1:13">
      <c r="A128" s="6">
        <v>127</v>
      </c>
      <c r="B128" s="7">
        <v>31</v>
      </c>
      <c r="C128" s="4">
        <f>_xlfn.IFNA(VLOOKUP(Table13[[#This Row],[PlayerId]],defense[#All],3,0),0)</f>
        <v>0</v>
      </c>
      <c r="D128" s="4">
        <v>5</v>
      </c>
      <c r="E128" s="4">
        <f>SUM(_xlfn.IFNA((VLOOKUP(defense[[#This Row],[Playerâ–²]],kickers12[#All],4,0)*3+VLOOKUP(defense[[#This Row],[Playerâ–²]],kickers12[#All],5,0)*1),0), C128*6)</f>
        <v>0</v>
      </c>
      <c r="F128" s="4">
        <v>0</v>
      </c>
      <c r="G128" s="7" t="s">
        <v>1789</v>
      </c>
      <c r="H128" s="7" t="s">
        <v>2030</v>
      </c>
      <c r="I128" s="4">
        <f>_xlfn.IFNA(VLOOKUP(defense[[#This Row],[Playerâ–²]],passing11[#All],4,0),0)</f>
        <v>0</v>
      </c>
      <c r="J128" s="4">
        <f>_xlfn.IFNA(VLOOKUP(defense[[#This Row],[Playerâ–²]],scrimstats__2813[#All],5,0),0)</f>
        <v>0</v>
      </c>
      <c r="K128" s="4">
        <f>_xlfn.IFNA(VLOOKUP(defense[[#This Row],[Playerâ–²]],scrimstats__2813[#All],4,0),0)</f>
        <v>0</v>
      </c>
      <c r="L128" s="4">
        <v>0</v>
      </c>
      <c r="M128" s="4">
        <v>0</v>
      </c>
    </row>
    <row r="129" spans="1:13">
      <c r="A129" s="8">
        <v>128</v>
      </c>
      <c r="B129" s="9">
        <v>6</v>
      </c>
      <c r="C129" s="5">
        <f>_xlfn.IFNA(VLOOKUP(Table13[[#This Row],[PlayerId]],defense[#All],3,0),0)</f>
        <v>0</v>
      </c>
      <c r="D129" s="5">
        <v>3</v>
      </c>
      <c r="E129" s="5">
        <f>SUM(_xlfn.IFNA((VLOOKUP(defense[[#This Row],[Playerâ–²]],kickers12[#All],4,0)*3+VLOOKUP(defense[[#This Row],[Playerâ–²]],kickers12[#All],5,0)*1),0), C129*6)</f>
        <v>0</v>
      </c>
      <c r="F129" s="5">
        <v>0</v>
      </c>
      <c r="G129" s="9" t="s">
        <v>301</v>
      </c>
      <c r="H129" s="9" t="s">
        <v>223</v>
      </c>
      <c r="I129" s="5">
        <f>_xlfn.IFNA(VLOOKUP(defense[[#This Row],[Playerâ–²]],passing11[#All],4,0),0)</f>
        <v>0</v>
      </c>
      <c r="J129" s="5">
        <f>_xlfn.IFNA(VLOOKUP(defense[[#This Row],[Playerâ–²]],scrimstats__2813[#All],5,0),0)</f>
        <v>0</v>
      </c>
      <c r="K129" s="5">
        <f>_xlfn.IFNA(VLOOKUP(defense[[#This Row],[Playerâ–²]],scrimstats__2813[#All],4,0),0)</f>
        <v>42</v>
      </c>
      <c r="L129" s="5">
        <v>0</v>
      </c>
      <c r="M129" s="4">
        <v>0</v>
      </c>
    </row>
    <row r="130" spans="1:13">
      <c r="A130" s="6">
        <v>129</v>
      </c>
      <c r="B130" s="7">
        <v>20</v>
      </c>
      <c r="C130" s="4">
        <f>_xlfn.IFNA(VLOOKUP(Table13[[#This Row],[PlayerId]],defense[#All],3,0),0)</f>
        <v>0</v>
      </c>
      <c r="D130" s="4">
        <v>53</v>
      </c>
      <c r="E130" s="4">
        <f>SUM(_xlfn.IFNA((VLOOKUP(defense[[#This Row],[Playerâ–²]],kickers12[#All],4,0)*3+VLOOKUP(defense[[#This Row],[Playerâ–²]],kickers12[#All],5,0)*1),0), C130*6)</f>
        <v>0</v>
      </c>
      <c r="F130" s="4">
        <v>0</v>
      </c>
      <c r="G130" s="7" t="s">
        <v>1428</v>
      </c>
      <c r="H130" s="7" t="s">
        <v>769</v>
      </c>
      <c r="I130" s="4">
        <f>_xlfn.IFNA(VLOOKUP(defense[[#This Row],[Playerâ–²]],passing11[#All],4,0),0)</f>
        <v>0</v>
      </c>
      <c r="J130" s="4">
        <f>_xlfn.IFNA(VLOOKUP(defense[[#This Row],[Playerâ–²]],scrimstats__2813[#All],5,0),0)</f>
        <v>0</v>
      </c>
      <c r="K130" s="4">
        <f>_xlfn.IFNA(VLOOKUP(defense[[#This Row],[Playerâ–²]],scrimstats__2813[#All],4,0),0)</f>
        <v>0</v>
      </c>
      <c r="L130" s="4">
        <v>0</v>
      </c>
      <c r="M130" s="4">
        <v>0</v>
      </c>
    </row>
    <row r="131" spans="1:13">
      <c r="A131" s="8">
        <v>130</v>
      </c>
      <c r="B131" s="9">
        <v>5</v>
      </c>
      <c r="C131" s="5">
        <f>_xlfn.IFNA(VLOOKUP(Table13[[#This Row],[PlayerId]],defense[#All],3,0),0)</f>
        <v>0</v>
      </c>
      <c r="D131" s="5">
        <v>6</v>
      </c>
      <c r="E131" s="5">
        <f>SUM(_xlfn.IFNA((VLOOKUP(defense[[#This Row],[Playerâ–²]],kickers12[#All],4,0)*3+VLOOKUP(defense[[#This Row],[Playerâ–²]],kickers12[#All],5,0)*1),0), C131*6)</f>
        <v>0</v>
      </c>
      <c r="F131" s="5">
        <v>0</v>
      </c>
      <c r="G131" s="9" t="s">
        <v>910</v>
      </c>
      <c r="H131" s="9" t="s">
        <v>2030</v>
      </c>
      <c r="I131" s="5">
        <f>_xlfn.IFNA(VLOOKUP(defense[[#This Row],[Playerâ–²]],passing11[#All],4,0),0)</f>
        <v>0</v>
      </c>
      <c r="J131" s="5">
        <f>_xlfn.IFNA(VLOOKUP(defense[[#This Row],[Playerâ–²]],scrimstats__2813[#All],5,0),0)</f>
        <v>0</v>
      </c>
      <c r="K131" s="5">
        <f>_xlfn.IFNA(VLOOKUP(defense[[#This Row],[Playerâ–²]],scrimstats__2813[#All],4,0),0)</f>
        <v>0</v>
      </c>
      <c r="L131" s="5">
        <v>0</v>
      </c>
      <c r="M131" s="4">
        <v>0</v>
      </c>
    </row>
    <row r="132" spans="1:13">
      <c r="A132" s="6">
        <v>131</v>
      </c>
      <c r="B132" s="7">
        <v>16</v>
      </c>
      <c r="C132" s="4">
        <f>_xlfn.IFNA(VLOOKUP(Table13[[#This Row],[PlayerId]],defense[#All],3,0),0)</f>
        <v>0</v>
      </c>
      <c r="D132" s="4">
        <v>10</v>
      </c>
      <c r="E132" s="4">
        <f>SUM(_xlfn.IFNA((VLOOKUP(defense[[#This Row],[Playerâ–²]],kickers12[#All],4,0)*3+VLOOKUP(defense[[#This Row],[Playerâ–²]],kickers12[#All],5,0)*1),0), C132*6)</f>
        <v>0</v>
      </c>
      <c r="F132" s="4">
        <v>0</v>
      </c>
      <c r="G132" s="7" t="s">
        <v>1286</v>
      </c>
      <c r="H132" s="7" t="s">
        <v>769</v>
      </c>
      <c r="I132" s="4">
        <f>_xlfn.IFNA(VLOOKUP(defense[[#This Row],[Playerâ–²]],passing11[#All],4,0),0)</f>
        <v>0</v>
      </c>
      <c r="J132" s="4">
        <f>_xlfn.IFNA(VLOOKUP(defense[[#This Row],[Playerâ–²]],scrimstats__2813[#All],5,0),0)</f>
        <v>0</v>
      </c>
      <c r="K132" s="4">
        <f>_xlfn.IFNA(VLOOKUP(defense[[#This Row],[Playerâ–²]],scrimstats__2813[#All],4,0),0)</f>
        <v>0</v>
      </c>
      <c r="L132" s="4">
        <v>0</v>
      </c>
      <c r="M132" s="4">
        <v>0</v>
      </c>
    </row>
    <row r="133" spans="1:13">
      <c r="A133" s="8">
        <v>132</v>
      </c>
      <c r="B133" s="9">
        <v>27</v>
      </c>
      <c r="C133" s="5">
        <f>_xlfn.IFNA(VLOOKUP(Table13[[#This Row],[PlayerId]],defense[#All],3,0),0)</f>
        <v>37</v>
      </c>
      <c r="D133" s="5">
        <v>0</v>
      </c>
      <c r="E133" s="5">
        <f>SUM(_xlfn.IFNA((VLOOKUP(defense[[#This Row],[Playerâ–²]],kickers12[#All],4,0)*3+VLOOKUP(defense[[#This Row],[Playerâ–²]],kickers12[#All],5,0)*1),0), C133*6)</f>
        <v>222</v>
      </c>
      <c r="F133" s="5">
        <v>0</v>
      </c>
      <c r="G133" s="9" t="s">
        <v>592</v>
      </c>
      <c r="H133" s="9" t="s">
        <v>233</v>
      </c>
      <c r="I133" s="5">
        <f>_xlfn.IFNA(VLOOKUP(defense[[#This Row],[Playerâ–²]],passing11[#All],4,0),0)</f>
        <v>5129</v>
      </c>
      <c r="J133" s="5">
        <f>_xlfn.IFNA(VLOOKUP(defense[[#This Row],[Playerâ–²]],scrimstats__2813[#All],5,0),0)</f>
        <v>98</v>
      </c>
      <c r="K133" s="5">
        <f>_xlfn.IFNA(VLOOKUP(defense[[#This Row],[Playerâ–²]],scrimstats__2813[#All],4,0),0)</f>
        <v>-1</v>
      </c>
      <c r="L133" s="5">
        <v>0</v>
      </c>
      <c r="M133" s="4">
        <v>0</v>
      </c>
    </row>
    <row r="134" spans="1:13">
      <c r="A134" s="6">
        <v>133</v>
      </c>
      <c r="B134" s="7">
        <v>21</v>
      </c>
      <c r="C134" s="7">
        <f>_xlfn.IFNA(VLOOKUP(Table13[[#This Row],[PlayerId]],defense[#All],3,0),0)</f>
        <v>2</v>
      </c>
      <c r="D134" s="4">
        <v>0</v>
      </c>
      <c r="E134" s="4">
        <f>SUM(_xlfn.IFNA((VLOOKUP(defense[[#This Row],[Playerâ–²]],kickers12[#All],4,0)*3+VLOOKUP(defense[[#This Row],[Playerâ–²]],kickers12[#All],5,0)*1),0), C134*6)</f>
        <v>12</v>
      </c>
      <c r="F134" s="4">
        <v>0</v>
      </c>
      <c r="G134" s="7" t="s">
        <v>521</v>
      </c>
      <c r="H134" s="7" t="s">
        <v>223</v>
      </c>
      <c r="I134" s="4">
        <f>_xlfn.IFNA(VLOOKUP(defense[[#This Row],[Playerâ–²]],passing11[#All],4,0),0)</f>
        <v>0</v>
      </c>
      <c r="J134" s="7">
        <f>_xlfn.IFNA(VLOOKUP(defense[[#This Row],[Playerâ–²]],scrimstats__2813[#All],5,0),0)</f>
        <v>0</v>
      </c>
      <c r="K134" s="7">
        <f>_xlfn.IFNA(VLOOKUP(defense[[#This Row],[Playerâ–²]],scrimstats__2813[#All],4,0),0)</f>
        <v>400</v>
      </c>
      <c r="L134" s="4">
        <v>0</v>
      </c>
      <c r="M134" s="4">
        <v>0</v>
      </c>
    </row>
    <row r="135" spans="1:13">
      <c r="A135" s="8">
        <v>134</v>
      </c>
      <c r="B135" s="9">
        <v>13</v>
      </c>
      <c r="C135" s="5">
        <f>_xlfn.IFNA(VLOOKUP(Table13[[#This Row],[PlayerId]],defense[#All],3,0),0)</f>
        <v>0</v>
      </c>
      <c r="D135" s="5">
        <v>105</v>
      </c>
      <c r="E135" s="5">
        <f>SUM(_xlfn.IFNA((VLOOKUP(defense[[#This Row],[Playerâ–²]],kickers12[#All],4,0)*3+VLOOKUP(defense[[#This Row],[Playerâ–²]],kickers12[#All],5,0)*1),0), C135*6)</f>
        <v>0</v>
      </c>
      <c r="F135" s="5">
        <v>1</v>
      </c>
      <c r="G135" s="9" t="s">
        <v>1195</v>
      </c>
      <c r="H135" s="9" t="s">
        <v>769</v>
      </c>
      <c r="I135" s="5">
        <f>_xlfn.IFNA(VLOOKUP(defense[[#This Row],[Playerâ–²]],passing11[#All],4,0),0)</f>
        <v>0</v>
      </c>
      <c r="J135" s="5">
        <f>_xlfn.IFNA(VLOOKUP(defense[[#This Row],[Playerâ–²]],scrimstats__2813[#All],5,0),0)</f>
        <v>0</v>
      </c>
      <c r="K135" s="5">
        <f>_xlfn.IFNA(VLOOKUP(defense[[#This Row],[Playerâ–²]],scrimstats__2813[#All],4,0),0)</f>
        <v>0</v>
      </c>
      <c r="L135" s="5">
        <v>1.5</v>
      </c>
      <c r="M135" s="4">
        <v>0</v>
      </c>
    </row>
    <row r="136" spans="1:13">
      <c r="A136" s="6">
        <v>135</v>
      </c>
      <c r="B136" s="7">
        <v>25</v>
      </c>
      <c r="C136" s="4">
        <f>_xlfn.IFNA(VLOOKUP(Table13[[#This Row],[PlayerId]],defense[#All],3,0),0)</f>
        <v>0</v>
      </c>
      <c r="D136" s="4">
        <v>54</v>
      </c>
      <c r="E136" s="4">
        <f>SUM(_xlfn.IFNA((VLOOKUP(defense[[#This Row],[Playerâ–²]],kickers12[#All],4,0)*3+VLOOKUP(defense[[#This Row],[Playerâ–²]],kickers12[#All],5,0)*1),0), C136*6)</f>
        <v>0</v>
      </c>
      <c r="F136" s="4">
        <v>1</v>
      </c>
      <c r="G136" s="7" t="s">
        <v>719</v>
      </c>
      <c r="H136" s="7" t="s">
        <v>765</v>
      </c>
      <c r="I136" s="4">
        <f>_xlfn.IFNA(VLOOKUP(defense[[#This Row],[Playerâ–²]],passing11[#All],4,0),0)</f>
        <v>0</v>
      </c>
      <c r="J136" s="4">
        <f>_xlfn.IFNA(VLOOKUP(defense[[#This Row],[Playerâ–²]],scrimstats__2813[#All],5,0),0)</f>
        <v>0</v>
      </c>
      <c r="K136" s="4">
        <f>_xlfn.IFNA(VLOOKUP(defense[[#This Row],[Playerâ–²]],scrimstats__2813[#All],4,0),0)</f>
        <v>0</v>
      </c>
      <c r="L136" s="4">
        <v>0.5</v>
      </c>
      <c r="M136" s="4">
        <v>0</v>
      </c>
    </row>
    <row r="137" spans="1:13">
      <c r="A137" s="8">
        <v>136</v>
      </c>
      <c r="B137" s="9">
        <v>23</v>
      </c>
      <c r="C137" s="5">
        <f>_xlfn.IFNA(VLOOKUP(Table13[[#This Row],[PlayerId]],defense[#All],3,0),0)</f>
        <v>1</v>
      </c>
      <c r="D137" s="5">
        <v>1</v>
      </c>
      <c r="E137" s="5">
        <f>SUM(_xlfn.IFNA((VLOOKUP(defense[[#This Row],[Playerâ–²]],kickers12[#All],4,0)*3+VLOOKUP(defense[[#This Row],[Playerâ–²]],kickers12[#All],5,0)*1),0), C137*6)</f>
        <v>6</v>
      </c>
      <c r="F137" s="5">
        <v>0</v>
      </c>
      <c r="G137" s="9" t="s">
        <v>544</v>
      </c>
      <c r="H137" s="9" t="s">
        <v>230</v>
      </c>
      <c r="I137" s="5">
        <f>_xlfn.IFNA(VLOOKUP(defense[[#This Row],[Playerâ–²]],passing11[#All],4,0),0)</f>
        <v>0</v>
      </c>
      <c r="J137" s="5">
        <f>_xlfn.IFNA(VLOOKUP(defense[[#This Row],[Playerâ–²]],scrimstats__2813[#All],5,0),0)</f>
        <v>0</v>
      </c>
      <c r="K137" s="5">
        <f>_xlfn.IFNA(VLOOKUP(defense[[#This Row],[Playerâ–²]],scrimstats__2813[#All],4,0),0)</f>
        <v>199</v>
      </c>
      <c r="L137" s="5">
        <v>0</v>
      </c>
      <c r="M137" s="4">
        <v>0</v>
      </c>
    </row>
    <row r="138" spans="1:13">
      <c r="A138" s="6">
        <v>137</v>
      </c>
      <c r="B138" s="7">
        <v>31</v>
      </c>
      <c r="C138" s="4">
        <f>_xlfn.IFNA(VLOOKUP(Table13[[#This Row],[PlayerId]],defense[#All],3,0),0)</f>
        <v>0</v>
      </c>
      <c r="D138" s="4">
        <v>14</v>
      </c>
      <c r="E138" s="4">
        <f>SUM(_xlfn.IFNA((VLOOKUP(defense[[#This Row],[Playerâ–²]],kickers12[#All],4,0)*3+VLOOKUP(defense[[#This Row],[Playerâ–²]],kickers12[#All],5,0)*1),0), C138*6)</f>
        <v>0</v>
      </c>
      <c r="F138" s="4">
        <v>0</v>
      </c>
      <c r="G138" s="7" t="s">
        <v>1790</v>
      </c>
      <c r="H138" s="7" t="s">
        <v>2030</v>
      </c>
      <c r="I138" s="4">
        <f>_xlfn.IFNA(VLOOKUP(defense[[#This Row],[Playerâ–²]],passing11[#All],4,0),0)</f>
        <v>0</v>
      </c>
      <c r="J138" s="4">
        <f>_xlfn.IFNA(VLOOKUP(defense[[#This Row],[Playerâ–²]],scrimstats__2813[#All],5,0),0)</f>
        <v>0</v>
      </c>
      <c r="K138" s="4">
        <f>_xlfn.IFNA(VLOOKUP(defense[[#This Row],[Playerâ–²]],scrimstats__2813[#All],4,0),0)</f>
        <v>0</v>
      </c>
      <c r="L138" s="4">
        <v>0</v>
      </c>
      <c r="M138" s="4">
        <v>0</v>
      </c>
    </row>
    <row r="139" spans="1:13">
      <c r="A139" s="8">
        <v>138</v>
      </c>
      <c r="B139" s="9">
        <v>6</v>
      </c>
      <c r="C139" s="5">
        <f>_xlfn.IFNA(VLOOKUP(Table13[[#This Row],[PlayerId]],defense[#All],3,0),0)</f>
        <v>0</v>
      </c>
      <c r="D139" s="5">
        <v>4</v>
      </c>
      <c r="E139" s="5">
        <f>SUM(_xlfn.IFNA((VLOOKUP(defense[[#This Row],[Playerâ–²]],kickers12[#All],4,0)*3+VLOOKUP(defense[[#This Row],[Playerâ–²]],kickers12[#All],5,0)*1),0), C139*6)</f>
        <v>0</v>
      </c>
      <c r="F139" s="5">
        <v>0</v>
      </c>
      <c r="G139" s="9" t="s">
        <v>298</v>
      </c>
      <c r="H139" s="9" t="s">
        <v>2030</v>
      </c>
      <c r="I139" s="5">
        <f>_xlfn.IFNA(VLOOKUP(defense[[#This Row],[Playerâ–²]],passing11[#All],4,0),0)</f>
        <v>0</v>
      </c>
      <c r="J139" s="5">
        <f>_xlfn.IFNA(VLOOKUP(defense[[#This Row],[Playerâ–²]],scrimstats__2813[#All],5,0),0)</f>
        <v>20</v>
      </c>
      <c r="K139" s="5">
        <f>_xlfn.IFNA(VLOOKUP(defense[[#This Row],[Playerâ–²]],scrimstats__2813[#All],4,0),0)</f>
        <v>9</v>
      </c>
      <c r="L139" s="5">
        <v>0</v>
      </c>
      <c r="M139" s="4">
        <v>0</v>
      </c>
    </row>
    <row r="140" spans="1:13">
      <c r="A140" s="6">
        <v>139</v>
      </c>
      <c r="B140" s="7">
        <v>1</v>
      </c>
      <c r="C140" s="4">
        <f>_xlfn.IFNA(VLOOKUP(Table13[[#This Row],[PlayerId]],defense[#All],3,0),0)</f>
        <v>0</v>
      </c>
      <c r="D140" s="4">
        <v>38</v>
      </c>
      <c r="E140" s="4">
        <f>SUM(_xlfn.IFNA((VLOOKUP(defense[[#This Row],[Playerâ–²]],kickers12[#All],4,0)*3+VLOOKUP(defense[[#This Row],[Playerâ–²]],kickers12[#All],5,0)*1),0), C140*6)</f>
        <v>0</v>
      </c>
      <c r="F140" s="4">
        <v>0</v>
      </c>
      <c r="G140" s="7" t="s">
        <v>757</v>
      </c>
      <c r="H140" s="7" t="s">
        <v>755</v>
      </c>
      <c r="I140" s="4">
        <f>_xlfn.IFNA(VLOOKUP(defense[[#This Row],[Playerâ–²]],passing11[#All],4,0),0)</f>
        <v>0</v>
      </c>
      <c r="J140" s="4">
        <f>_xlfn.IFNA(VLOOKUP(defense[[#This Row],[Playerâ–²]],scrimstats__2813[#All],5,0),0)</f>
        <v>0</v>
      </c>
      <c r="K140" s="4">
        <f>_xlfn.IFNA(VLOOKUP(defense[[#This Row],[Playerâ–²]],scrimstats__2813[#All],4,0),0)</f>
        <v>0</v>
      </c>
      <c r="L140" s="4">
        <v>4</v>
      </c>
      <c r="M140" s="4">
        <v>0</v>
      </c>
    </row>
    <row r="141" spans="1:13">
      <c r="A141" s="8">
        <v>140</v>
      </c>
      <c r="B141" s="9">
        <v>6</v>
      </c>
      <c r="C141" s="5">
        <f>_xlfn.IFNA(VLOOKUP(Table13[[#This Row],[PlayerId]],defense[#All],3,0),0)</f>
        <v>0</v>
      </c>
      <c r="D141" s="5">
        <v>28</v>
      </c>
      <c r="E141" s="5">
        <f>SUM(_xlfn.IFNA((VLOOKUP(defense[[#This Row],[Playerâ–²]],kickers12[#All],4,0)*3+VLOOKUP(defense[[#This Row],[Playerâ–²]],kickers12[#All],5,0)*1),0), C141*6)</f>
        <v>0</v>
      </c>
      <c r="F141" s="5">
        <v>0</v>
      </c>
      <c r="G141" s="9" t="s">
        <v>952</v>
      </c>
      <c r="H141" s="9" t="s">
        <v>755</v>
      </c>
      <c r="I141" s="5">
        <f>_xlfn.IFNA(VLOOKUP(defense[[#This Row],[Playerâ–²]],passing11[#All],4,0),0)</f>
        <v>0</v>
      </c>
      <c r="J141" s="5">
        <f>_xlfn.IFNA(VLOOKUP(defense[[#This Row],[Playerâ–²]],scrimstats__2813[#All],5,0),0)</f>
        <v>0</v>
      </c>
      <c r="K141" s="5">
        <f>_xlfn.IFNA(VLOOKUP(defense[[#This Row],[Playerâ–²]],scrimstats__2813[#All],4,0),0)</f>
        <v>0</v>
      </c>
      <c r="L141" s="5">
        <v>3</v>
      </c>
      <c r="M141" s="4">
        <v>0</v>
      </c>
    </row>
    <row r="142" spans="1:13">
      <c r="A142" s="6">
        <v>141</v>
      </c>
      <c r="B142" s="7">
        <v>24</v>
      </c>
      <c r="C142" s="4">
        <f>_xlfn.IFNA(VLOOKUP(Table13[[#This Row],[PlayerId]],defense[#All],3,0),0)</f>
        <v>1</v>
      </c>
      <c r="D142" s="4">
        <v>0</v>
      </c>
      <c r="E142" s="4">
        <f>SUM(_xlfn.IFNA((VLOOKUP(defense[[#This Row],[Playerâ–²]],kickers12[#All],4,0)*3+VLOOKUP(defense[[#This Row],[Playerâ–²]],kickers12[#All],5,0)*1),0), C142*6)</f>
        <v>6</v>
      </c>
      <c r="F142" s="4">
        <v>0</v>
      </c>
      <c r="G142" s="7" t="s">
        <v>555</v>
      </c>
      <c r="H142" s="7" t="s">
        <v>229</v>
      </c>
      <c r="I142" s="4">
        <f>_xlfn.IFNA(VLOOKUP(defense[[#This Row],[Playerâ–²]],passing11[#All],4,0),0)</f>
        <v>0</v>
      </c>
      <c r="J142" s="4">
        <f>_xlfn.IFNA(VLOOKUP(defense[[#This Row],[Playerâ–²]],scrimstats__2813[#All],5,0),0)</f>
        <v>343</v>
      </c>
      <c r="K142" s="4">
        <f>_xlfn.IFNA(VLOOKUP(defense[[#This Row],[Playerâ–²]],scrimstats__2813[#All],4,0),0)</f>
        <v>110</v>
      </c>
      <c r="L142" s="4">
        <v>0</v>
      </c>
      <c r="M142" s="4">
        <v>0</v>
      </c>
    </row>
    <row r="143" spans="1:13">
      <c r="A143" s="8">
        <v>142</v>
      </c>
      <c r="B143" s="9">
        <v>31</v>
      </c>
      <c r="C143" s="9">
        <f>_xlfn.IFNA(VLOOKUP(Table13[[#This Row],[PlayerId]],defense[#All],3,0),0)</f>
        <v>4</v>
      </c>
      <c r="D143" s="5">
        <v>0</v>
      </c>
      <c r="E143" s="5">
        <f>SUM(_xlfn.IFNA((VLOOKUP(defense[[#This Row],[Playerâ–²]],kickers12[#All],4,0)*3+VLOOKUP(defense[[#This Row],[Playerâ–²]],kickers12[#All],5,0)*1),0), C143*6)</f>
        <v>24</v>
      </c>
      <c r="F143" s="5">
        <v>0</v>
      </c>
      <c r="G143" s="9" t="s">
        <v>1917</v>
      </c>
      <c r="H143" s="9" t="s">
        <v>233</v>
      </c>
      <c r="I143" s="5">
        <f>_xlfn.IFNA(VLOOKUP(defense[[#This Row],[Playerâ–²]],passing11[#All],4,0),0)</f>
        <v>626</v>
      </c>
      <c r="J143" s="9">
        <f>_xlfn.IFNA(VLOOKUP(defense[[#This Row],[Playerâ–²]],scrimstats__2813[#All],5,0),0)</f>
        <v>0</v>
      </c>
      <c r="K143" s="9">
        <f>_xlfn.IFNA(VLOOKUP(defense[[#This Row],[Playerâ–²]],scrimstats__2813[#All],4,0),0)</f>
        <v>0</v>
      </c>
      <c r="L143" s="5">
        <v>0</v>
      </c>
      <c r="M143" s="4">
        <v>0</v>
      </c>
    </row>
    <row r="144" spans="1:13">
      <c r="A144" s="6">
        <v>143</v>
      </c>
      <c r="B144" s="7">
        <v>15</v>
      </c>
      <c r="C144" s="4">
        <f>_xlfn.IFNA(VLOOKUP(Table13[[#This Row],[PlayerId]],defense[#All],3,0),0)</f>
        <v>0</v>
      </c>
      <c r="D144" s="4">
        <v>2</v>
      </c>
      <c r="E144" s="4">
        <f>SUM(_xlfn.IFNA((VLOOKUP(defense[[#This Row],[Playerâ–²]],kickers12[#All],4,0)*3+VLOOKUP(defense[[#This Row],[Playerâ–²]],kickers12[#All],5,0)*1),0), C144*6)</f>
        <v>0</v>
      </c>
      <c r="F144" s="4">
        <v>0</v>
      </c>
      <c r="G144" s="7" t="s">
        <v>1246</v>
      </c>
      <c r="H144" s="7" t="s">
        <v>2030</v>
      </c>
      <c r="I144" s="4">
        <f>_xlfn.IFNA(VLOOKUP(defense[[#This Row],[Playerâ–²]],passing11[#All],4,0),0)</f>
        <v>0</v>
      </c>
      <c r="J144" s="4">
        <f>_xlfn.IFNA(VLOOKUP(defense[[#This Row],[Playerâ–²]],scrimstats__2813[#All],5,0),0)</f>
        <v>0</v>
      </c>
      <c r="K144" s="4">
        <f>_xlfn.IFNA(VLOOKUP(defense[[#This Row],[Playerâ–²]],scrimstats__2813[#All],4,0),0)</f>
        <v>0</v>
      </c>
      <c r="L144" s="4">
        <v>0</v>
      </c>
      <c r="M144" s="4">
        <v>0</v>
      </c>
    </row>
    <row r="145" spans="1:13">
      <c r="A145" s="8">
        <v>144</v>
      </c>
      <c r="B145" s="9">
        <v>15</v>
      </c>
      <c r="C145" s="5">
        <f>_xlfn.IFNA(VLOOKUP(Table13[[#This Row],[PlayerId]],defense[#All],3,0),0)</f>
        <v>0</v>
      </c>
      <c r="D145" s="5">
        <v>1</v>
      </c>
      <c r="E145" s="5">
        <f>SUM(_xlfn.IFNA((VLOOKUP(defense[[#This Row],[Playerâ–²]],kickers12[#All],4,0)*3+VLOOKUP(defense[[#This Row],[Playerâ–²]],kickers12[#All],5,0)*1),0), C145*6)</f>
        <v>0</v>
      </c>
      <c r="F145" s="5">
        <v>0</v>
      </c>
      <c r="G145" s="9" t="s">
        <v>430</v>
      </c>
      <c r="H145" s="9" t="s">
        <v>223</v>
      </c>
      <c r="I145" s="5">
        <f>_xlfn.IFNA(VLOOKUP(defense[[#This Row],[Playerâ–²]],passing11[#All],4,0),0)</f>
        <v>0</v>
      </c>
      <c r="J145" s="5">
        <f>_xlfn.IFNA(VLOOKUP(defense[[#This Row],[Playerâ–²]],scrimstats__2813[#All],5,0),0)</f>
        <v>0</v>
      </c>
      <c r="K145" s="5">
        <f>_xlfn.IFNA(VLOOKUP(defense[[#This Row],[Playerâ–²]],scrimstats__2813[#All],4,0),0)</f>
        <v>67</v>
      </c>
      <c r="L145" s="5">
        <v>0</v>
      </c>
      <c r="M145" s="4">
        <v>0</v>
      </c>
    </row>
    <row r="146" spans="1:13">
      <c r="A146" s="6">
        <v>145</v>
      </c>
      <c r="B146" s="7">
        <v>15</v>
      </c>
      <c r="C146" s="4">
        <f>_xlfn.IFNA(VLOOKUP(Table13[[#This Row],[PlayerId]],defense[#All],3,0),0)</f>
        <v>14</v>
      </c>
      <c r="D146" s="4">
        <v>0</v>
      </c>
      <c r="E146" s="4">
        <f>SUM(_xlfn.IFNA((VLOOKUP(defense[[#This Row],[Playerâ–²]],kickers12[#All],4,0)*3+VLOOKUP(defense[[#This Row],[Playerâ–²]],kickers12[#All],5,0)*1),0), C146*6)</f>
        <v>84</v>
      </c>
      <c r="F146" s="4">
        <v>0</v>
      </c>
      <c r="G146" s="7" t="s">
        <v>1242</v>
      </c>
      <c r="H146" s="7" t="s">
        <v>233</v>
      </c>
      <c r="I146" s="4">
        <f>_xlfn.IFNA(VLOOKUP(defense[[#This Row],[Playerâ–²]],passing11[#All],4,0),0)</f>
        <v>2718</v>
      </c>
      <c r="J146" s="4">
        <f>_xlfn.IFNA(VLOOKUP(defense[[#This Row],[Playerâ–²]],scrimstats__2813[#All],5,0),0)</f>
        <v>365</v>
      </c>
      <c r="K146" s="4">
        <f>_xlfn.IFNA(VLOOKUP(defense[[#This Row],[Playerâ–²]],scrimstats__2813[#All],4,0),0)</f>
        <v>0</v>
      </c>
      <c r="L146" s="4">
        <v>0</v>
      </c>
      <c r="M146" s="4">
        <v>0</v>
      </c>
    </row>
    <row r="147" spans="1:13">
      <c r="A147" s="8">
        <v>146</v>
      </c>
      <c r="B147" s="9">
        <v>18</v>
      </c>
      <c r="C147" s="5">
        <f>_xlfn.IFNA(VLOOKUP(Table13[[#This Row],[PlayerId]],defense[#All],3,0),0)</f>
        <v>0</v>
      </c>
      <c r="D147" s="5">
        <v>9</v>
      </c>
      <c r="E147" s="5">
        <f>SUM(_xlfn.IFNA((VLOOKUP(defense[[#This Row],[Playerâ–²]],kickers12[#All],4,0)*3+VLOOKUP(defense[[#This Row],[Playerâ–²]],kickers12[#All],5,0)*1),0), C147*6)</f>
        <v>0</v>
      </c>
      <c r="F147" s="5">
        <v>1</v>
      </c>
      <c r="G147" s="9" t="s">
        <v>1363</v>
      </c>
      <c r="H147" s="9" t="s">
        <v>775</v>
      </c>
      <c r="I147" s="5">
        <f>_xlfn.IFNA(VLOOKUP(defense[[#This Row],[Playerâ–²]],passing11[#All],4,0),0)</f>
        <v>0</v>
      </c>
      <c r="J147" s="5">
        <f>_xlfn.IFNA(VLOOKUP(defense[[#This Row],[Playerâ–²]],scrimstats__2813[#All],5,0),0)</f>
        <v>0</v>
      </c>
      <c r="K147" s="5">
        <f>_xlfn.IFNA(VLOOKUP(defense[[#This Row],[Playerâ–²]],scrimstats__2813[#All],4,0),0)</f>
        <v>0</v>
      </c>
      <c r="L147" s="5">
        <v>0</v>
      </c>
      <c r="M147" s="4">
        <v>0</v>
      </c>
    </row>
    <row r="148" spans="1:13">
      <c r="A148" s="6">
        <v>147</v>
      </c>
      <c r="B148" s="7">
        <v>9</v>
      </c>
      <c r="C148" s="4">
        <f>_xlfn.IFNA(VLOOKUP(Table13[[#This Row],[PlayerId]],defense[#All],3,0),0)</f>
        <v>3</v>
      </c>
      <c r="D148" s="4">
        <v>0</v>
      </c>
      <c r="E148" s="4">
        <f>SUM(_xlfn.IFNA((VLOOKUP(defense[[#This Row],[Playerâ–²]],kickers12[#All],4,0)*3+VLOOKUP(defense[[#This Row],[Playerâ–²]],kickers12[#All],5,0)*1),0), C148*6)</f>
        <v>18</v>
      </c>
      <c r="F148" s="4">
        <v>0</v>
      </c>
      <c r="G148" s="7" t="s">
        <v>351</v>
      </c>
      <c r="H148" s="7" t="s">
        <v>223</v>
      </c>
      <c r="I148" s="4">
        <f>_xlfn.IFNA(VLOOKUP(defense[[#This Row],[Playerâ–²]],passing11[#All],4,0),0)</f>
        <v>0</v>
      </c>
      <c r="J148" s="4">
        <f>_xlfn.IFNA(VLOOKUP(defense[[#This Row],[Playerâ–²]],scrimstats__2813[#All],5,0),0)</f>
        <v>0</v>
      </c>
      <c r="K148" s="4">
        <f>_xlfn.IFNA(VLOOKUP(defense[[#This Row],[Playerâ–²]],scrimstats__2813[#All],4,0),0)</f>
        <v>307</v>
      </c>
      <c r="L148" s="4">
        <v>0</v>
      </c>
      <c r="M148" s="4">
        <v>0</v>
      </c>
    </row>
    <row r="149" spans="1:13">
      <c r="A149" s="8">
        <v>148</v>
      </c>
      <c r="B149" s="9">
        <v>12</v>
      </c>
      <c r="C149" s="5">
        <f>_xlfn.IFNA(VLOOKUP(Table13[[#This Row],[PlayerId]],defense[#All],3,0),0)</f>
        <v>0</v>
      </c>
      <c r="D149" s="5">
        <v>144</v>
      </c>
      <c r="E149" s="5">
        <f>SUM(_xlfn.IFNA((VLOOKUP(defense[[#This Row],[Playerâ–²]],kickers12[#All],4,0)*3+VLOOKUP(defense[[#This Row],[Playerâ–²]],kickers12[#All],5,0)*1),0), C149*6)</f>
        <v>0</v>
      </c>
      <c r="F149" s="5">
        <v>0</v>
      </c>
      <c r="G149" s="9" t="s">
        <v>1161</v>
      </c>
      <c r="H149" s="9" t="s">
        <v>769</v>
      </c>
      <c r="I149" s="5">
        <f>_xlfn.IFNA(VLOOKUP(defense[[#This Row],[Playerâ–²]],passing11[#All],4,0),0)</f>
        <v>0</v>
      </c>
      <c r="J149" s="5">
        <f>_xlfn.IFNA(VLOOKUP(defense[[#This Row],[Playerâ–²]],scrimstats__2813[#All],5,0),0)</f>
        <v>0</v>
      </c>
      <c r="K149" s="5">
        <f>_xlfn.IFNA(VLOOKUP(defense[[#This Row],[Playerâ–²]],scrimstats__2813[#All],4,0),0)</f>
        <v>0</v>
      </c>
      <c r="L149" s="5">
        <v>5</v>
      </c>
      <c r="M149" s="4">
        <v>0</v>
      </c>
    </row>
    <row r="150" spans="1:13">
      <c r="A150" s="6">
        <v>149</v>
      </c>
      <c r="B150" s="7">
        <v>2</v>
      </c>
      <c r="C150" s="4">
        <f>_xlfn.IFNA(VLOOKUP(Table13[[#This Row],[PlayerId]],defense[#All],3,0),0)</f>
        <v>0</v>
      </c>
      <c r="D150" s="4">
        <v>4</v>
      </c>
      <c r="E150" s="4">
        <f>SUM(_xlfn.IFNA((VLOOKUP(defense[[#This Row],[Playerâ–²]],kickers12[#All],4,0)*3+VLOOKUP(defense[[#This Row],[Playerâ–²]],kickers12[#All],5,0)*1),0), C150*6)</f>
        <v>0</v>
      </c>
      <c r="F150" s="4">
        <v>0</v>
      </c>
      <c r="G150" s="7" t="s">
        <v>784</v>
      </c>
      <c r="H150" s="7" t="s">
        <v>2030</v>
      </c>
      <c r="I150" s="4">
        <f>_xlfn.IFNA(VLOOKUP(defense[[#This Row],[Playerâ–²]],passing11[#All],4,0),0)</f>
        <v>0</v>
      </c>
      <c r="J150" s="4">
        <f>_xlfn.IFNA(VLOOKUP(defense[[#This Row],[Playerâ–²]],scrimstats__2813[#All],5,0),0)</f>
        <v>0</v>
      </c>
      <c r="K150" s="4">
        <f>_xlfn.IFNA(VLOOKUP(defense[[#This Row],[Playerâ–²]],scrimstats__2813[#All],4,0),0)</f>
        <v>0</v>
      </c>
      <c r="L150" s="4">
        <v>0</v>
      </c>
      <c r="M150" s="4">
        <v>0</v>
      </c>
    </row>
    <row r="151" spans="1:13">
      <c r="A151" s="8">
        <v>150</v>
      </c>
      <c r="B151" s="9">
        <v>19</v>
      </c>
      <c r="C151" s="5">
        <f>_xlfn.IFNA(VLOOKUP(Table13[[#This Row],[PlayerId]],defense[#All],3,0),0)</f>
        <v>0</v>
      </c>
      <c r="D151" s="5">
        <v>61</v>
      </c>
      <c r="E151" s="5">
        <f>SUM(_xlfn.IFNA((VLOOKUP(defense[[#This Row],[Playerâ–²]],kickers12[#All],4,0)*3+VLOOKUP(defense[[#This Row],[Playerâ–²]],kickers12[#All],5,0)*1),0), C151*6)</f>
        <v>0</v>
      </c>
      <c r="F151" s="5">
        <v>1</v>
      </c>
      <c r="G151" s="9" t="s">
        <v>1407</v>
      </c>
      <c r="H151" s="9" t="s">
        <v>765</v>
      </c>
      <c r="I151" s="5">
        <f>_xlfn.IFNA(VLOOKUP(defense[[#This Row],[Playerâ–²]],passing11[#All],4,0),0)</f>
        <v>0</v>
      </c>
      <c r="J151" s="5">
        <f>_xlfn.IFNA(VLOOKUP(defense[[#This Row],[Playerâ–²]],scrimstats__2813[#All],5,0),0)</f>
        <v>0</v>
      </c>
      <c r="K151" s="5">
        <f>_xlfn.IFNA(VLOOKUP(defense[[#This Row],[Playerâ–²]],scrimstats__2813[#All],4,0),0)</f>
        <v>0</v>
      </c>
      <c r="L151" s="5">
        <v>2</v>
      </c>
      <c r="M151" s="4">
        <v>0</v>
      </c>
    </row>
    <row r="152" spans="1:13">
      <c r="A152" s="6">
        <v>151</v>
      </c>
      <c r="B152" s="7">
        <v>29</v>
      </c>
      <c r="C152" s="4">
        <f>_xlfn.IFNA(VLOOKUP(Table13[[#This Row],[PlayerId]],defense[#All],3,0),0)</f>
        <v>1</v>
      </c>
      <c r="D152" s="4">
        <v>138</v>
      </c>
      <c r="E152" s="4">
        <f>SUM(_xlfn.IFNA((VLOOKUP(defense[[#This Row],[Playerâ–²]],kickers12[#All],4,0)*3+VLOOKUP(defense[[#This Row],[Playerâ–²]],kickers12[#All],5,0)*1),0), C152*6)</f>
        <v>6</v>
      </c>
      <c r="F152" s="4">
        <v>1</v>
      </c>
      <c r="G152" s="7" t="s">
        <v>1702</v>
      </c>
      <c r="H152" s="7" t="s">
        <v>769</v>
      </c>
      <c r="I152" s="4">
        <f>_xlfn.IFNA(VLOOKUP(defense[[#This Row],[Playerâ–²]],passing11[#All],4,0),0)</f>
        <v>0</v>
      </c>
      <c r="J152" s="4">
        <f>_xlfn.IFNA(VLOOKUP(defense[[#This Row],[Playerâ–²]],scrimstats__2813[#All],5,0),0)</f>
        <v>0</v>
      </c>
      <c r="K152" s="4">
        <f>_xlfn.IFNA(VLOOKUP(defense[[#This Row],[Playerâ–²]],scrimstats__2813[#All],4,0),0)</f>
        <v>0</v>
      </c>
      <c r="L152" s="4">
        <v>1</v>
      </c>
      <c r="M152" s="4">
        <v>1</v>
      </c>
    </row>
    <row r="153" spans="1:13">
      <c r="A153" s="8">
        <v>152</v>
      </c>
      <c r="B153" s="9">
        <v>30</v>
      </c>
      <c r="C153" s="5">
        <f>_xlfn.IFNA(VLOOKUP(Table13[[#This Row],[PlayerId]],defense[#All],3,0),0)</f>
        <v>0</v>
      </c>
      <c r="D153" s="5">
        <v>5</v>
      </c>
      <c r="E153" s="5">
        <f>SUM(_xlfn.IFNA((VLOOKUP(defense[[#This Row],[Playerâ–²]],kickers12[#All],4,0)*3+VLOOKUP(defense[[#This Row],[Playerâ–²]],kickers12[#All],5,0)*1),0), C153*6)</f>
        <v>0</v>
      </c>
      <c r="F153" s="5">
        <v>0</v>
      </c>
      <c r="G153" s="9" t="s">
        <v>639</v>
      </c>
      <c r="H153" s="9" t="s">
        <v>2030</v>
      </c>
      <c r="I153" s="5">
        <f>_xlfn.IFNA(VLOOKUP(defense[[#This Row],[Playerâ–²]],passing11[#All],4,0),0)</f>
        <v>0</v>
      </c>
      <c r="J153" s="5">
        <f>_xlfn.IFNA(VLOOKUP(defense[[#This Row],[Playerâ–²]],scrimstats__2813[#All],5,0),0)</f>
        <v>0</v>
      </c>
      <c r="K153" s="5">
        <f>_xlfn.IFNA(VLOOKUP(defense[[#This Row],[Playerâ–²]],scrimstats__2813[#All],4,0),0)</f>
        <v>52</v>
      </c>
      <c r="L153" s="5">
        <v>0</v>
      </c>
      <c r="M153" s="4">
        <v>0</v>
      </c>
    </row>
    <row r="154" spans="1:13">
      <c r="A154" s="6">
        <v>153</v>
      </c>
      <c r="B154" s="7">
        <v>10</v>
      </c>
      <c r="C154" s="4">
        <f>_xlfn.IFNA(VLOOKUP(Table13[[#This Row],[PlayerId]],defense[#All],3,0),0)</f>
        <v>0</v>
      </c>
      <c r="D154" s="4">
        <v>60</v>
      </c>
      <c r="E154" s="4">
        <f>SUM(_xlfn.IFNA((VLOOKUP(defense[[#This Row],[Playerâ–²]],kickers12[#All],4,0)*3+VLOOKUP(defense[[#This Row],[Playerâ–²]],kickers12[#All],5,0)*1),0), C154*6)</f>
        <v>0</v>
      </c>
      <c r="F154" s="4">
        <v>0</v>
      </c>
      <c r="G154" s="7" t="s">
        <v>1090</v>
      </c>
      <c r="H154" s="7" t="s">
        <v>769</v>
      </c>
      <c r="I154" s="4">
        <f>_xlfn.IFNA(VLOOKUP(defense[[#This Row],[Playerâ–²]],passing11[#All],4,0),0)</f>
        <v>0</v>
      </c>
      <c r="J154" s="4">
        <f>_xlfn.IFNA(VLOOKUP(defense[[#This Row],[Playerâ–²]],scrimstats__2813[#All],5,0),0)</f>
        <v>0</v>
      </c>
      <c r="K154" s="4">
        <f>_xlfn.IFNA(VLOOKUP(defense[[#This Row],[Playerâ–²]],scrimstats__2813[#All],4,0),0)</f>
        <v>0</v>
      </c>
      <c r="L154" s="4">
        <v>12</v>
      </c>
      <c r="M154" s="4">
        <v>0</v>
      </c>
    </row>
    <row r="155" spans="1:13">
      <c r="A155" s="8">
        <v>154</v>
      </c>
      <c r="B155" s="9">
        <v>29</v>
      </c>
      <c r="C155" s="5">
        <f>_xlfn.IFNA(VLOOKUP(Table13[[#This Row],[PlayerId]],defense[#All],3,0),0)</f>
        <v>0</v>
      </c>
      <c r="D155" s="5">
        <v>78</v>
      </c>
      <c r="E155" s="5">
        <f>SUM(_xlfn.IFNA((VLOOKUP(defense[[#This Row],[Playerâ–²]],kickers12[#All],4,0)*3+VLOOKUP(defense[[#This Row],[Playerâ–²]],kickers12[#All],5,0)*1),0), C155*6)</f>
        <v>0</v>
      </c>
      <c r="F155" s="5">
        <v>3</v>
      </c>
      <c r="G155" s="9" t="s">
        <v>1701</v>
      </c>
      <c r="H155" s="9" t="s">
        <v>775</v>
      </c>
      <c r="I155" s="5">
        <f>_xlfn.IFNA(VLOOKUP(defense[[#This Row],[Playerâ–²]],passing11[#All],4,0),0)</f>
        <v>0</v>
      </c>
      <c r="J155" s="5">
        <f>_xlfn.IFNA(VLOOKUP(defense[[#This Row],[Playerâ–²]],scrimstats__2813[#All],5,0),0)</f>
        <v>0</v>
      </c>
      <c r="K155" s="5">
        <f>_xlfn.IFNA(VLOOKUP(defense[[#This Row],[Playerâ–²]],scrimstats__2813[#All],4,0),0)</f>
        <v>0</v>
      </c>
      <c r="L155" s="5">
        <v>0</v>
      </c>
      <c r="M155" s="4">
        <v>0</v>
      </c>
    </row>
    <row r="156" spans="1:13">
      <c r="A156" s="6">
        <v>155</v>
      </c>
      <c r="B156" s="7">
        <v>28</v>
      </c>
      <c r="C156" s="4">
        <f>_xlfn.IFNA(VLOOKUP(Table13[[#This Row],[PlayerId]],defense[#All],3,0),0)</f>
        <v>0</v>
      </c>
      <c r="D156" s="4">
        <v>1</v>
      </c>
      <c r="E156" s="4">
        <f>SUM(_xlfn.IFNA((VLOOKUP(defense[[#This Row],[Playerâ–²]],kickers12[#All],4,0)*3+VLOOKUP(defense[[#This Row],[Playerâ–²]],kickers12[#All],5,0)*1),0), C156*6)</f>
        <v>0</v>
      </c>
      <c r="F156" s="4">
        <v>0</v>
      </c>
      <c r="G156" s="7" t="s">
        <v>1711</v>
      </c>
      <c r="H156" s="7" t="s">
        <v>733</v>
      </c>
      <c r="I156" s="4">
        <f>_xlfn.IFNA(VLOOKUP(defense[[#This Row],[Playerâ–²]],passing11[#All],4,0),0)</f>
        <v>0</v>
      </c>
      <c r="J156" s="4">
        <f>_xlfn.IFNA(VLOOKUP(defense[[#This Row],[Playerâ–²]],scrimstats__2813[#All],5,0),0)</f>
        <v>0</v>
      </c>
      <c r="K156" s="4">
        <f>_xlfn.IFNA(VLOOKUP(defense[[#This Row],[Playerâ–²]],scrimstats__2813[#All],4,0),0)</f>
        <v>0</v>
      </c>
      <c r="L156" s="4">
        <v>0</v>
      </c>
      <c r="M156" s="4">
        <v>0</v>
      </c>
    </row>
    <row r="157" spans="1:13">
      <c r="A157" s="8">
        <v>156</v>
      </c>
      <c r="B157" s="9">
        <v>10</v>
      </c>
      <c r="C157" s="5">
        <f>_xlfn.IFNA(VLOOKUP(Table13[[#This Row],[PlayerId]],defense[#All],3,0),0)</f>
        <v>0</v>
      </c>
      <c r="D157" s="5">
        <v>50</v>
      </c>
      <c r="E157" s="5">
        <f>SUM(_xlfn.IFNA((VLOOKUP(defense[[#This Row],[Playerâ–²]],kickers12[#All],4,0)*3+VLOOKUP(defense[[#This Row],[Playerâ–²]],kickers12[#All],5,0)*1),0), C157*6)</f>
        <v>0</v>
      </c>
      <c r="F157" s="5">
        <v>1</v>
      </c>
      <c r="G157" s="9" t="s">
        <v>1091</v>
      </c>
      <c r="H157" s="9" t="s">
        <v>765</v>
      </c>
      <c r="I157" s="5">
        <f>_xlfn.IFNA(VLOOKUP(defense[[#This Row],[Playerâ–²]],passing11[#All],4,0),0)</f>
        <v>0</v>
      </c>
      <c r="J157" s="5">
        <f>_xlfn.IFNA(VLOOKUP(defense[[#This Row],[Playerâ–²]],scrimstats__2813[#All],5,0),0)</f>
        <v>0</v>
      </c>
      <c r="K157" s="5">
        <f>_xlfn.IFNA(VLOOKUP(defense[[#This Row],[Playerâ–²]],scrimstats__2813[#All],4,0),0)</f>
        <v>0</v>
      </c>
      <c r="L157" s="5">
        <v>0</v>
      </c>
      <c r="M157" s="4">
        <v>0</v>
      </c>
    </row>
    <row r="158" spans="1:13">
      <c r="A158" s="6">
        <v>157</v>
      </c>
      <c r="B158" s="7">
        <v>6</v>
      </c>
      <c r="C158" s="7">
        <f>_xlfn.IFNA(VLOOKUP(Table13[[#This Row],[PlayerId]],defense[#All],3,0),0)</f>
        <v>1</v>
      </c>
      <c r="D158" s="4">
        <v>0</v>
      </c>
      <c r="E158" s="4">
        <f>SUM(_xlfn.IFNA((VLOOKUP(defense[[#This Row],[Playerâ–²]],kickers12[#All],4,0)*3+VLOOKUP(defense[[#This Row],[Playerâ–²]],kickers12[#All],5,0)*1),0), C158*6)</f>
        <v>6</v>
      </c>
      <c r="F158" s="4">
        <v>0</v>
      </c>
      <c r="G158" s="7" t="s">
        <v>295</v>
      </c>
      <c r="H158" s="7" t="s">
        <v>236</v>
      </c>
      <c r="I158" s="4">
        <f>_xlfn.IFNA(VLOOKUP(defense[[#This Row],[Playerâ–²]],passing11[#All],4,0),0)</f>
        <v>0</v>
      </c>
      <c r="J158" s="7">
        <f>_xlfn.IFNA(VLOOKUP(defense[[#This Row],[Playerâ–²]],scrimstats__2813[#All],5,0),0)</f>
        <v>0</v>
      </c>
      <c r="K158" s="7">
        <f>_xlfn.IFNA(VLOOKUP(defense[[#This Row],[Playerâ–²]],scrimstats__2813[#All],4,0),0)</f>
        <v>2</v>
      </c>
      <c r="L158" s="4">
        <v>0</v>
      </c>
      <c r="M158" s="4">
        <v>0</v>
      </c>
    </row>
    <row r="159" spans="1:13">
      <c r="A159" s="8">
        <v>158</v>
      </c>
      <c r="B159" s="9">
        <v>29</v>
      </c>
      <c r="C159" s="5">
        <f>_xlfn.IFNA(VLOOKUP(Table13[[#This Row],[PlayerId]],defense[#All],3,0),0)</f>
        <v>0</v>
      </c>
      <c r="D159" s="5">
        <v>10</v>
      </c>
      <c r="E159" s="5">
        <f>SUM(_xlfn.IFNA((VLOOKUP(defense[[#This Row],[Playerâ–²]],kickers12[#All],4,0)*3+VLOOKUP(defense[[#This Row],[Playerâ–²]],kickers12[#All],5,0)*1),0), C159*6)</f>
        <v>0</v>
      </c>
      <c r="F159" s="5">
        <v>0</v>
      </c>
      <c r="G159" s="9" t="s">
        <v>1677</v>
      </c>
      <c r="H159" s="9" t="s">
        <v>755</v>
      </c>
      <c r="I159" s="5">
        <f>_xlfn.IFNA(VLOOKUP(defense[[#This Row],[Playerâ–²]],passing11[#All],4,0),0)</f>
        <v>0</v>
      </c>
      <c r="J159" s="5">
        <f>_xlfn.IFNA(VLOOKUP(defense[[#This Row],[Playerâ–²]],scrimstats__2813[#All],5,0),0)</f>
        <v>0</v>
      </c>
      <c r="K159" s="5">
        <f>_xlfn.IFNA(VLOOKUP(defense[[#This Row],[Playerâ–²]],scrimstats__2813[#All],4,0),0)</f>
        <v>0</v>
      </c>
      <c r="L159" s="5">
        <v>1</v>
      </c>
      <c r="M159" s="4">
        <v>0</v>
      </c>
    </row>
    <row r="160" spans="1:13">
      <c r="A160" s="6">
        <v>159</v>
      </c>
      <c r="B160" s="7">
        <v>18</v>
      </c>
      <c r="C160" s="7">
        <f>_xlfn.IFNA(VLOOKUP(Table13[[#This Row],[PlayerId]],defense[#All],3,0),0)</f>
        <v>6</v>
      </c>
      <c r="D160" s="4">
        <v>0</v>
      </c>
      <c r="E160" s="4">
        <f>SUM(_xlfn.IFNA((VLOOKUP(defense[[#This Row],[Playerâ–²]],kickers12[#All],4,0)*3+VLOOKUP(defense[[#This Row],[Playerâ–²]],kickers12[#All],5,0)*1),0), C160*6)</f>
        <v>36</v>
      </c>
      <c r="F160" s="4">
        <v>0</v>
      </c>
      <c r="G160" s="7" t="s">
        <v>477</v>
      </c>
      <c r="H160" s="7" t="s">
        <v>230</v>
      </c>
      <c r="I160" s="4">
        <f>_xlfn.IFNA(VLOOKUP(defense[[#This Row],[Playerâ–²]],passing11[#All],4,0),0)</f>
        <v>0</v>
      </c>
      <c r="J160" s="7">
        <f>_xlfn.IFNA(VLOOKUP(defense[[#This Row],[Playerâ–²]],scrimstats__2813[#All],5,0),0)</f>
        <v>68</v>
      </c>
      <c r="K160" s="7">
        <f>_xlfn.IFNA(VLOOKUP(defense[[#This Row],[Playerâ–²]],scrimstats__2813[#All],4,0),0)</f>
        <v>1204</v>
      </c>
      <c r="L160" s="4">
        <v>0</v>
      </c>
      <c r="M160" s="4">
        <v>0</v>
      </c>
    </row>
    <row r="161" spans="1:13">
      <c r="A161" s="8">
        <v>160</v>
      </c>
      <c r="B161" s="9">
        <v>7</v>
      </c>
      <c r="C161" s="5">
        <f>_xlfn.IFNA(VLOOKUP(Table13[[#This Row],[PlayerId]],defense[#All],3,0),0)</f>
        <v>0</v>
      </c>
      <c r="D161" s="5">
        <v>4</v>
      </c>
      <c r="E161" s="5">
        <f>SUM(_xlfn.IFNA((VLOOKUP(defense[[#This Row],[Playerâ–²]],kickers12[#All],4,0)*3+VLOOKUP(defense[[#This Row],[Playerâ–²]],kickers12[#All],5,0)*1),0), C161*6)</f>
        <v>0</v>
      </c>
      <c r="F161" s="5">
        <v>0</v>
      </c>
      <c r="G161" s="9" t="s">
        <v>977</v>
      </c>
      <c r="H161" s="9" t="s">
        <v>2030</v>
      </c>
      <c r="I161" s="5">
        <f>_xlfn.IFNA(VLOOKUP(defense[[#This Row],[Playerâ–²]],passing11[#All],4,0),0)</f>
        <v>0</v>
      </c>
      <c r="J161" s="5">
        <f>_xlfn.IFNA(VLOOKUP(defense[[#This Row],[Playerâ–²]],scrimstats__2813[#All],5,0),0)</f>
        <v>0</v>
      </c>
      <c r="K161" s="5">
        <f>_xlfn.IFNA(VLOOKUP(defense[[#This Row],[Playerâ–²]],scrimstats__2813[#All],4,0),0)</f>
        <v>0</v>
      </c>
      <c r="L161" s="5">
        <v>0</v>
      </c>
      <c r="M161" s="4">
        <v>0</v>
      </c>
    </row>
    <row r="162" spans="1:13">
      <c r="A162" s="6">
        <v>161</v>
      </c>
      <c r="B162" s="7">
        <v>19</v>
      </c>
      <c r="C162" s="4">
        <f>_xlfn.IFNA(VLOOKUP(Table13[[#This Row],[PlayerId]],defense[#All],3,0),0)</f>
        <v>3</v>
      </c>
      <c r="D162" s="4">
        <v>6</v>
      </c>
      <c r="E162" s="4">
        <f>SUM(_xlfn.IFNA((VLOOKUP(defense[[#This Row],[Playerâ–²]],kickers12[#All],4,0)*3+VLOOKUP(defense[[#This Row],[Playerâ–²]],kickers12[#All],5,0)*1),0), C162*6)</f>
        <v>18</v>
      </c>
      <c r="F162" s="4">
        <v>0</v>
      </c>
      <c r="G162" s="7" t="s">
        <v>481</v>
      </c>
      <c r="H162" s="7" t="s">
        <v>2030</v>
      </c>
      <c r="I162" s="4">
        <f>_xlfn.IFNA(VLOOKUP(defense[[#This Row],[Playerâ–²]],passing11[#All],4,0),0)</f>
        <v>0</v>
      </c>
      <c r="J162" s="4">
        <f>_xlfn.IFNA(VLOOKUP(defense[[#This Row],[Playerâ–²]],scrimstats__2813[#All],5,0),0)</f>
        <v>91</v>
      </c>
      <c r="K162" s="4">
        <f>_xlfn.IFNA(VLOOKUP(defense[[#This Row],[Playerâ–²]],scrimstats__2813[#All],4,0),0)</f>
        <v>13</v>
      </c>
      <c r="L162" s="4">
        <v>0</v>
      </c>
      <c r="M162" s="4">
        <v>0</v>
      </c>
    </row>
    <row r="163" spans="1:13">
      <c r="A163" s="8">
        <v>162</v>
      </c>
      <c r="B163" s="9">
        <v>3</v>
      </c>
      <c r="C163" s="5">
        <f>_xlfn.IFNA(VLOOKUP(Table13[[#This Row],[PlayerId]],defense[#All],3,0),0)</f>
        <v>0</v>
      </c>
      <c r="D163" s="5">
        <v>45</v>
      </c>
      <c r="E163" s="5">
        <f>SUM(_xlfn.IFNA((VLOOKUP(defense[[#This Row],[Playerâ–²]],kickers12[#All],4,0)*3+VLOOKUP(defense[[#This Row],[Playerâ–²]],kickers12[#All],5,0)*1),0), C163*6)</f>
        <v>0</v>
      </c>
      <c r="F163" s="5">
        <v>2</v>
      </c>
      <c r="G163" s="9" t="s">
        <v>1991</v>
      </c>
      <c r="H163" s="9" t="s">
        <v>765</v>
      </c>
      <c r="I163" s="5">
        <f>_xlfn.IFNA(VLOOKUP(defense[[#This Row],[Playerâ–²]],passing11[#All],4,0),0)</f>
        <v>0</v>
      </c>
      <c r="J163" s="5">
        <f>_xlfn.IFNA(VLOOKUP(defense[[#This Row],[Playerâ–²]],scrimstats__2813[#All],5,0),0)</f>
        <v>0</v>
      </c>
      <c r="K163" s="5">
        <f>_xlfn.IFNA(VLOOKUP(defense[[#This Row],[Playerâ–²]],scrimstats__2813[#All],4,0),0)</f>
        <v>0</v>
      </c>
      <c r="L163" s="5">
        <v>0</v>
      </c>
      <c r="M163" s="4">
        <v>0</v>
      </c>
    </row>
    <row r="164" spans="1:13">
      <c r="A164" s="6">
        <v>163</v>
      </c>
      <c r="B164" s="7">
        <v>24</v>
      </c>
      <c r="C164" s="4">
        <f>_xlfn.IFNA(VLOOKUP(Table13[[#This Row],[PlayerId]],defense[#All],3,0),0)</f>
        <v>0</v>
      </c>
      <c r="D164" s="4">
        <v>35</v>
      </c>
      <c r="E164" s="4">
        <f>SUM(_xlfn.IFNA((VLOOKUP(defense[[#This Row],[Playerâ–²]],kickers12[#All],4,0)*3+VLOOKUP(defense[[#This Row],[Playerâ–²]],kickers12[#All],5,0)*1),0), C164*6)</f>
        <v>0</v>
      </c>
      <c r="F164" s="4">
        <v>0</v>
      </c>
      <c r="G164" s="7" t="s">
        <v>1556</v>
      </c>
      <c r="H164" s="7" t="s">
        <v>769</v>
      </c>
      <c r="I164" s="4">
        <f>_xlfn.IFNA(VLOOKUP(defense[[#This Row],[Playerâ–²]],passing11[#All],4,0),0)</f>
        <v>0</v>
      </c>
      <c r="J164" s="4">
        <f>_xlfn.IFNA(VLOOKUP(defense[[#This Row],[Playerâ–²]],scrimstats__2813[#All],5,0),0)</f>
        <v>0</v>
      </c>
      <c r="K164" s="4">
        <f>_xlfn.IFNA(VLOOKUP(defense[[#This Row],[Playerâ–²]],scrimstats__2813[#All],4,0),0)</f>
        <v>0</v>
      </c>
      <c r="L164" s="4">
        <v>5</v>
      </c>
      <c r="M164" s="4">
        <v>0</v>
      </c>
    </row>
    <row r="165" spans="1:13">
      <c r="A165" s="8">
        <v>164</v>
      </c>
      <c r="B165" s="9">
        <v>13</v>
      </c>
      <c r="C165" s="5">
        <f>_xlfn.IFNA(VLOOKUP(Table13[[#This Row],[PlayerId]],defense[#All],3,0),0)</f>
        <v>0</v>
      </c>
      <c r="D165" s="5">
        <v>24</v>
      </c>
      <c r="E165" s="5">
        <f>SUM(_xlfn.IFNA((VLOOKUP(defense[[#This Row],[Playerâ–²]],kickers12[#All],4,0)*3+VLOOKUP(defense[[#This Row],[Playerâ–²]],kickers12[#All],5,0)*1),0), C165*6)</f>
        <v>0</v>
      </c>
      <c r="F165" s="5">
        <v>0</v>
      </c>
      <c r="G165" s="9" t="s">
        <v>1183</v>
      </c>
      <c r="H165" s="9" t="s">
        <v>759</v>
      </c>
      <c r="I165" s="5">
        <f>_xlfn.IFNA(VLOOKUP(defense[[#This Row],[Playerâ–²]],passing11[#All],4,0),0)</f>
        <v>0</v>
      </c>
      <c r="J165" s="5">
        <f>_xlfn.IFNA(VLOOKUP(defense[[#This Row],[Playerâ–²]],scrimstats__2813[#All],5,0),0)</f>
        <v>0</v>
      </c>
      <c r="K165" s="5">
        <f>_xlfn.IFNA(VLOOKUP(defense[[#This Row],[Playerâ–²]],scrimstats__2813[#All],4,0),0)</f>
        <v>0</v>
      </c>
      <c r="L165" s="5">
        <v>0</v>
      </c>
      <c r="M165" s="4">
        <v>0</v>
      </c>
    </row>
    <row r="166" spans="1:13">
      <c r="A166" s="6">
        <v>165</v>
      </c>
      <c r="B166" s="7">
        <v>17</v>
      </c>
      <c r="C166" s="4">
        <f>_xlfn.IFNA(VLOOKUP(Table13[[#This Row],[PlayerId]],defense[#All],3,0),0)</f>
        <v>0</v>
      </c>
      <c r="D166" s="4">
        <v>3</v>
      </c>
      <c r="E166" s="4">
        <f>SUM(_xlfn.IFNA((VLOOKUP(defense[[#This Row],[Playerâ–²]],kickers12[#All],4,0)*3+VLOOKUP(defense[[#This Row],[Playerâ–²]],kickers12[#All],5,0)*1),0), C166*6)</f>
        <v>0</v>
      </c>
      <c r="F166" s="4">
        <v>0</v>
      </c>
      <c r="G166" s="7" t="s">
        <v>1320</v>
      </c>
      <c r="H166" s="7" t="s">
        <v>2030</v>
      </c>
      <c r="I166" s="4">
        <f>_xlfn.IFNA(VLOOKUP(defense[[#This Row],[Playerâ–²]],passing11[#All],4,0),0)</f>
        <v>0</v>
      </c>
      <c r="J166" s="4">
        <f>_xlfn.IFNA(VLOOKUP(defense[[#This Row],[Playerâ–²]],scrimstats__2813[#All],5,0),0)</f>
        <v>0</v>
      </c>
      <c r="K166" s="4">
        <f>_xlfn.IFNA(VLOOKUP(defense[[#This Row],[Playerâ–²]],scrimstats__2813[#All],4,0),0)</f>
        <v>0</v>
      </c>
      <c r="L166" s="4">
        <v>0</v>
      </c>
      <c r="M166" s="4">
        <v>0</v>
      </c>
    </row>
    <row r="167" spans="1:13">
      <c r="A167" s="8">
        <v>166</v>
      </c>
      <c r="B167" s="9">
        <v>2</v>
      </c>
      <c r="C167" s="5">
        <f>_xlfn.IFNA(VLOOKUP(Table13[[#This Row],[PlayerId]],defense[#All],3,0),0)</f>
        <v>0</v>
      </c>
      <c r="D167" s="5">
        <v>0</v>
      </c>
      <c r="E167" s="5">
        <f>SUM(_xlfn.IFNA((VLOOKUP(defense[[#This Row],[Playerâ–²]],kickers12[#All],4,0)*3+VLOOKUP(defense[[#This Row],[Playerâ–²]],kickers12[#All],5,0)*1),0), C167*6)</f>
        <v>0</v>
      </c>
      <c r="F167" s="5">
        <v>0</v>
      </c>
      <c r="G167" s="9" t="s">
        <v>779</v>
      </c>
      <c r="H167" s="9" t="s">
        <v>2029</v>
      </c>
      <c r="I167" s="5">
        <f>_xlfn.IFNA(VLOOKUP(defense[[#This Row],[Playerâ–²]],passing11[#All],4,0),0)</f>
        <v>0</v>
      </c>
      <c r="J167" s="5">
        <f>_xlfn.IFNA(VLOOKUP(defense[[#This Row],[Playerâ–²]],scrimstats__2813[#All],5,0),0)</f>
        <v>0</v>
      </c>
      <c r="K167" s="5">
        <f>_xlfn.IFNA(VLOOKUP(defense[[#This Row],[Playerâ–²]],scrimstats__2813[#All],4,0),0)</f>
        <v>0</v>
      </c>
      <c r="L167" s="5">
        <v>0</v>
      </c>
      <c r="M167" s="4">
        <v>0</v>
      </c>
    </row>
    <row r="168" spans="1:13">
      <c r="A168" s="6">
        <v>167</v>
      </c>
      <c r="B168" s="7">
        <v>26</v>
      </c>
      <c r="C168" s="4">
        <f>_xlfn.IFNA(VLOOKUP(Table13[[#This Row],[PlayerId]],defense[#All],3,0),0)</f>
        <v>0</v>
      </c>
      <c r="D168" s="4">
        <v>39</v>
      </c>
      <c r="E168" s="4">
        <f>SUM(_xlfn.IFNA((VLOOKUP(defense[[#This Row],[Playerâ–²]],kickers12[#All],4,0)*3+VLOOKUP(defense[[#This Row],[Playerâ–²]],kickers12[#All],5,0)*1),0), C168*6)</f>
        <v>0</v>
      </c>
      <c r="F168" s="4">
        <v>0</v>
      </c>
      <c r="G168" s="7" t="s">
        <v>1620</v>
      </c>
      <c r="H168" s="7" t="s">
        <v>755</v>
      </c>
      <c r="I168" s="4">
        <f>_xlfn.IFNA(VLOOKUP(defense[[#This Row],[Playerâ–²]],passing11[#All],4,0),0)</f>
        <v>0</v>
      </c>
      <c r="J168" s="4">
        <f>_xlfn.IFNA(VLOOKUP(defense[[#This Row],[Playerâ–²]],scrimstats__2813[#All],5,0),0)</f>
        <v>0</v>
      </c>
      <c r="K168" s="4">
        <f>_xlfn.IFNA(VLOOKUP(defense[[#This Row],[Playerâ–²]],scrimstats__2813[#All],4,0),0)</f>
        <v>0</v>
      </c>
      <c r="L168" s="4">
        <v>4</v>
      </c>
      <c r="M168" s="4">
        <v>0</v>
      </c>
    </row>
    <row r="169" spans="1:13">
      <c r="A169" s="8">
        <v>168</v>
      </c>
      <c r="B169" s="9">
        <v>22</v>
      </c>
      <c r="C169" s="5">
        <f>_xlfn.IFNA(VLOOKUP(Table13[[#This Row],[PlayerId]],defense[#All],3,0),0)</f>
        <v>0</v>
      </c>
      <c r="D169" s="5">
        <v>12</v>
      </c>
      <c r="E169" s="5">
        <f>SUM(_xlfn.IFNA((VLOOKUP(defense[[#This Row],[Playerâ–²]],kickers12[#All],4,0)*3+VLOOKUP(defense[[#This Row],[Playerâ–²]],kickers12[#All],5,0)*1),0), C169*6)</f>
        <v>0</v>
      </c>
      <c r="F169" s="5">
        <v>0</v>
      </c>
      <c r="G169" s="9" t="s">
        <v>1479</v>
      </c>
      <c r="H169" s="9" t="s">
        <v>2030</v>
      </c>
      <c r="I169" s="5">
        <f>_xlfn.IFNA(VLOOKUP(defense[[#This Row],[Playerâ–²]],passing11[#All],4,0),0)</f>
        <v>0</v>
      </c>
      <c r="J169" s="5">
        <f>_xlfn.IFNA(VLOOKUP(defense[[#This Row],[Playerâ–²]],scrimstats__2813[#All],5,0),0)</f>
        <v>0</v>
      </c>
      <c r="K169" s="5">
        <f>_xlfn.IFNA(VLOOKUP(defense[[#This Row],[Playerâ–²]],scrimstats__2813[#All],4,0),0)</f>
        <v>0</v>
      </c>
      <c r="L169" s="5">
        <v>0</v>
      </c>
      <c r="M169" s="4">
        <v>0</v>
      </c>
    </row>
    <row r="170" spans="1:13">
      <c r="A170" s="6">
        <v>169</v>
      </c>
      <c r="B170" s="7">
        <v>25</v>
      </c>
      <c r="C170" s="7">
        <f>_xlfn.IFNA(VLOOKUP(Table13[[#This Row],[PlayerId]],defense[#All],3,0),0)</f>
        <v>2</v>
      </c>
      <c r="D170" s="4">
        <v>0</v>
      </c>
      <c r="E170" s="4">
        <f>SUM(_xlfn.IFNA((VLOOKUP(defense[[#This Row],[Playerâ–²]],kickers12[#All],4,0)*3+VLOOKUP(defense[[#This Row],[Playerâ–²]],kickers12[#All],5,0)*1),0), C170*6)</f>
        <v>12</v>
      </c>
      <c r="F170" s="4">
        <v>0</v>
      </c>
      <c r="G170" s="7" t="s">
        <v>569</v>
      </c>
      <c r="H170" s="7" t="s">
        <v>230</v>
      </c>
      <c r="I170" s="4">
        <f>_xlfn.IFNA(VLOOKUP(defense[[#This Row],[Playerâ–²]],passing11[#All],4,0),0)</f>
        <v>0</v>
      </c>
      <c r="J170" s="7">
        <f>_xlfn.IFNA(VLOOKUP(defense[[#This Row],[Playerâ–²]],scrimstats__2813[#All],5,0),0)</f>
        <v>0</v>
      </c>
      <c r="K170" s="7">
        <f>_xlfn.IFNA(VLOOKUP(defense[[#This Row],[Playerâ–²]],scrimstats__2813[#All],4,0),0)</f>
        <v>135</v>
      </c>
      <c r="L170" s="4">
        <v>0</v>
      </c>
      <c r="M170" s="4">
        <v>0</v>
      </c>
    </row>
    <row r="171" spans="1:13">
      <c r="A171" s="8">
        <v>170</v>
      </c>
      <c r="B171" s="9">
        <v>15</v>
      </c>
      <c r="C171" s="5">
        <f>_xlfn.IFNA(VLOOKUP(Table13[[#This Row],[PlayerId]],defense[#All],3,0),0)</f>
        <v>0</v>
      </c>
      <c r="D171" s="5">
        <v>0</v>
      </c>
      <c r="E171" s="5">
        <f>SUM(_xlfn.IFNA((VLOOKUP(defense[[#This Row],[Playerâ–²]],kickers12[#All],4,0)*3+VLOOKUP(defense[[#This Row],[Playerâ–²]],kickers12[#All],5,0)*1),0), C171*6)</f>
        <v>0</v>
      </c>
      <c r="F171" s="5">
        <v>0</v>
      </c>
      <c r="G171" s="9" t="s">
        <v>1240</v>
      </c>
      <c r="H171" s="9" t="s">
        <v>410</v>
      </c>
      <c r="I171" s="5">
        <f>_xlfn.IFNA(VLOOKUP(defense[[#This Row],[Playerâ–²]],passing11[#All],4,0),0)</f>
        <v>0</v>
      </c>
      <c r="J171" s="5">
        <f>_xlfn.IFNA(VLOOKUP(defense[[#This Row],[Playerâ–²]],scrimstats__2813[#All],5,0),0)</f>
        <v>0</v>
      </c>
      <c r="K171" s="5">
        <f>_xlfn.IFNA(VLOOKUP(defense[[#This Row],[Playerâ–²]],scrimstats__2813[#All],4,0),0)</f>
        <v>0</v>
      </c>
      <c r="L171" s="5">
        <v>0</v>
      </c>
      <c r="M171" s="4">
        <v>0</v>
      </c>
    </row>
    <row r="172" spans="1:13">
      <c r="A172" s="6">
        <v>171</v>
      </c>
      <c r="B172" s="7">
        <v>10</v>
      </c>
      <c r="C172" s="4">
        <f>_xlfn.IFNA(VLOOKUP(Table13[[#This Row],[PlayerId]],defense[#All],3,0),0)</f>
        <v>1</v>
      </c>
      <c r="D172" s="4">
        <v>42</v>
      </c>
      <c r="E172" s="4">
        <f>SUM(_xlfn.IFNA((VLOOKUP(defense[[#This Row],[Playerâ–²]],kickers12[#All],4,0)*3+VLOOKUP(defense[[#This Row],[Playerâ–²]],kickers12[#All],5,0)*1),0), C172*6)</f>
        <v>6</v>
      </c>
      <c r="F172" s="4">
        <v>0</v>
      </c>
      <c r="G172" s="7" t="s">
        <v>615</v>
      </c>
      <c r="H172" s="7" t="s">
        <v>769</v>
      </c>
      <c r="I172" s="4">
        <f>_xlfn.IFNA(VLOOKUP(defense[[#This Row],[Playerâ–²]],passing11[#All],4,0),0)</f>
        <v>0</v>
      </c>
      <c r="J172" s="4">
        <f>_xlfn.IFNA(VLOOKUP(defense[[#This Row],[Playerâ–²]],scrimstats__2813[#All],5,0),0)</f>
        <v>0</v>
      </c>
      <c r="K172" s="4">
        <f>_xlfn.IFNA(VLOOKUP(defense[[#This Row],[Playerâ–²]],scrimstats__2813[#All],4,0),0)</f>
        <v>136</v>
      </c>
      <c r="L172" s="4">
        <v>0</v>
      </c>
      <c r="M172" s="4">
        <v>0</v>
      </c>
    </row>
    <row r="173" spans="1:13">
      <c r="A173" s="8">
        <v>172</v>
      </c>
      <c r="B173" s="9">
        <v>10</v>
      </c>
      <c r="C173" s="5">
        <f>_xlfn.IFNA(VLOOKUP(Table13[[#This Row],[PlayerId]],defense[#All],3,0),0)</f>
        <v>0</v>
      </c>
      <c r="D173" s="5">
        <v>1</v>
      </c>
      <c r="E173" s="5">
        <f>SUM(_xlfn.IFNA((VLOOKUP(defense[[#This Row],[Playerâ–²]],kickers12[#All],4,0)*3+VLOOKUP(defense[[#This Row],[Playerâ–²]],kickers12[#All],5,0)*1),0), C173*6)</f>
        <v>95</v>
      </c>
      <c r="F173" s="5">
        <v>0</v>
      </c>
      <c r="G173" s="9" t="s">
        <v>1065</v>
      </c>
      <c r="H173" s="9" t="s">
        <v>1010</v>
      </c>
      <c r="I173" s="5">
        <f>_xlfn.IFNA(VLOOKUP(defense[[#This Row],[Playerâ–²]],passing11[#All],4,0),0)</f>
        <v>0</v>
      </c>
      <c r="J173" s="5">
        <f>_xlfn.IFNA(VLOOKUP(defense[[#This Row],[Playerâ–²]],scrimstats__2813[#All],5,0),0)</f>
        <v>0</v>
      </c>
      <c r="K173" s="5">
        <f>_xlfn.IFNA(VLOOKUP(defense[[#This Row],[Playerâ–²]],scrimstats__2813[#All],4,0),0)</f>
        <v>0</v>
      </c>
      <c r="L173" s="5">
        <v>0</v>
      </c>
      <c r="M173" s="4">
        <v>0</v>
      </c>
    </row>
    <row r="174" spans="1:13">
      <c r="A174" s="6">
        <v>173</v>
      </c>
      <c r="B174" s="7">
        <v>17</v>
      </c>
      <c r="C174" s="4">
        <f>_xlfn.IFNA(VLOOKUP(Table13[[#This Row],[PlayerId]],defense[#All],3,0),0)</f>
        <v>0</v>
      </c>
      <c r="D174" s="4">
        <v>40</v>
      </c>
      <c r="E174" s="4">
        <f>SUM(_xlfn.IFNA((VLOOKUP(defense[[#This Row],[Playerâ–²]],kickers12[#All],4,0)*3+VLOOKUP(defense[[#This Row],[Playerâ–²]],kickers12[#All],5,0)*1),0), C174*6)</f>
        <v>0</v>
      </c>
      <c r="F174" s="4">
        <v>0</v>
      </c>
      <c r="G174" s="7" t="s">
        <v>1336</v>
      </c>
      <c r="H174" s="7" t="s">
        <v>759</v>
      </c>
      <c r="I174" s="4">
        <f>_xlfn.IFNA(VLOOKUP(defense[[#This Row],[Playerâ–²]],passing11[#All],4,0),0)</f>
        <v>0</v>
      </c>
      <c r="J174" s="4">
        <f>_xlfn.IFNA(VLOOKUP(defense[[#This Row],[Playerâ–²]],scrimstats__2813[#All],5,0),0)</f>
        <v>0</v>
      </c>
      <c r="K174" s="4">
        <f>_xlfn.IFNA(VLOOKUP(defense[[#This Row],[Playerâ–²]],scrimstats__2813[#All],4,0),0)</f>
        <v>0</v>
      </c>
      <c r="L174" s="4">
        <v>1</v>
      </c>
      <c r="M174" s="4">
        <v>0</v>
      </c>
    </row>
    <row r="175" spans="1:13">
      <c r="A175" s="8">
        <v>174</v>
      </c>
      <c r="B175" s="9">
        <v>25</v>
      </c>
      <c r="C175" s="5">
        <f>_xlfn.IFNA(VLOOKUP(Table13[[#This Row],[PlayerId]],defense[#All],3,0),0)</f>
        <v>0</v>
      </c>
      <c r="D175" s="5">
        <v>0</v>
      </c>
      <c r="E175" s="5">
        <f>SUM(_xlfn.IFNA((VLOOKUP(defense[[#This Row],[Playerâ–²]],kickers12[#All],4,0)*3+VLOOKUP(defense[[#This Row],[Playerâ–²]],kickers12[#All],5,0)*1),0), C175*6)</f>
        <v>0</v>
      </c>
      <c r="F175" s="5">
        <v>0</v>
      </c>
      <c r="G175" s="9" t="s">
        <v>1571</v>
      </c>
      <c r="H175" s="9" t="s">
        <v>268</v>
      </c>
      <c r="I175" s="5">
        <f>_xlfn.IFNA(VLOOKUP(defense[[#This Row],[Playerâ–²]],passing11[#All],4,0),0)</f>
        <v>0</v>
      </c>
      <c r="J175" s="5">
        <f>_xlfn.IFNA(VLOOKUP(defense[[#This Row],[Playerâ–²]],scrimstats__2813[#All],5,0),0)</f>
        <v>0</v>
      </c>
      <c r="K175" s="5">
        <f>_xlfn.IFNA(VLOOKUP(defense[[#This Row],[Playerâ–²]],scrimstats__2813[#All],4,0),0)</f>
        <v>0</v>
      </c>
      <c r="L175" s="5">
        <v>0</v>
      </c>
      <c r="M175" s="4">
        <v>0</v>
      </c>
    </row>
    <row r="176" spans="1:13">
      <c r="A176" s="6">
        <v>175</v>
      </c>
      <c r="B176" s="7">
        <v>11</v>
      </c>
      <c r="C176" s="7">
        <f>_xlfn.IFNA(VLOOKUP(Table13[[#This Row],[PlayerId]],defense[#All],3,0),0)</f>
        <v>0</v>
      </c>
      <c r="D176" s="4">
        <v>0</v>
      </c>
      <c r="E176" s="4">
        <f>SUM(_xlfn.IFNA((VLOOKUP(defense[[#This Row],[Playerâ–²]],kickers12[#All],4,0)*3+VLOOKUP(defense[[#This Row],[Playerâ–²]],kickers12[#All],5,0)*1),0), C176*6)</f>
        <v>0</v>
      </c>
      <c r="F176" s="4">
        <v>0</v>
      </c>
      <c r="G176" s="7" t="s">
        <v>371</v>
      </c>
      <c r="H176" s="7" t="s">
        <v>230</v>
      </c>
      <c r="I176" s="4">
        <f>_xlfn.IFNA(VLOOKUP(defense[[#This Row],[Playerâ–²]],passing11[#All],4,0),0)</f>
        <v>0</v>
      </c>
      <c r="J176" s="7">
        <f>_xlfn.IFNA(VLOOKUP(defense[[#This Row],[Playerâ–²]],scrimstats__2813[#All],5,0),0)</f>
        <v>4</v>
      </c>
      <c r="K176" s="7">
        <f>_xlfn.IFNA(VLOOKUP(defense[[#This Row],[Playerâ–²]],scrimstats__2813[#All],4,0),0)</f>
        <v>129</v>
      </c>
      <c r="L176" s="4">
        <v>0</v>
      </c>
      <c r="M176" s="4">
        <v>0</v>
      </c>
    </row>
    <row r="177" spans="1:13">
      <c r="A177" s="8">
        <v>176</v>
      </c>
      <c r="B177" s="9">
        <v>15</v>
      </c>
      <c r="C177" s="9">
        <f>_xlfn.IFNA(VLOOKUP(Table13[[#This Row],[PlayerId]],defense[#All],3,0),0)</f>
        <v>0</v>
      </c>
      <c r="D177" s="5">
        <v>0</v>
      </c>
      <c r="E177" s="5">
        <f>SUM(_xlfn.IFNA((VLOOKUP(defense[[#This Row],[Playerâ–²]],kickers12[#All],4,0)*3+VLOOKUP(defense[[#This Row],[Playerâ–²]],kickers12[#All],5,0)*1),0), C177*6)</f>
        <v>0</v>
      </c>
      <c r="F177" s="5">
        <v>0</v>
      </c>
      <c r="G177" s="9" t="s">
        <v>1923</v>
      </c>
      <c r="H177" s="9" t="s">
        <v>229</v>
      </c>
      <c r="I177" s="5">
        <f>_xlfn.IFNA(VLOOKUP(defense[[#This Row],[Playerâ–²]],passing11[#All],4,0),0)</f>
        <v>0</v>
      </c>
      <c r="J177" s="9">
        <f>_xlfn.IFNA(VLOOKUP(defense[[#This Row],[Playerâ–²]],scrimstats__2813[#All],5,0),0)</f>
        <v>15</v>
      </c>
      <c r="K177" s="9">
        <f>_xlfn.IFNA(VLOOKUP(defense[[#This Row],[Playerâ–²]],scrimstats__2813[#All],4,0),0)</f>
        <v>0</v>
      </c>
      <c r="L177" s="5">
        <v>0</v>
      </c>
      <c r="M177" s="4">
        <v>0</v>
      </c>
    </row>
    <row r="178" spans="1:13">
      <c r="A178" s="6">
        <v>177</v>
      </c>
      <c r="B178" s="7">
        <v>1</v>
      </c>
      <c r="C178" s="4">
        <f>_xlfn.IFNA(VLOOKUP(Table13[[#This Row],[PlayerId]],defense[#All],3,0),0)</f>
        <v>0</v>
      </c>
      <c r="D178" s="4">
        <v>10</v>
      </c>
      <c r="E178" s="4">
        <f>SUM(_xlfn.IFNA((VLOOKUP(defense[[#This Row],[Playerâ–²]],kickers12[#All],4,0)*3+VLOOKUP(defense[[#This Row],[Playerâ–²]],kickers12[#All],5,0)*1),0), C178*6)</f>
        <v>0</v>
      </c>
      <c r="F178" s="4">
        <v>0</v>
      </c>
      <c r="G178" s="7" t="s">
        <v>748</v>
      </c>
      <c r="H178" s="7" t="s">
        <v>2030</v>
      </c>
      <c r="I178" s="4">
        <f>_xlfn.IFNA(VLOOKUP(defense[[#This Row],[Playerâ–²]],passing11[#All],4,0),0)</f>
        <v>0</v>
      </c>
      <c r="J178" s="4">
        <f>_xlfn.IFNA(VLOOKUP(defense[[#This Row],[Playerâ–²]],scrimstats__2813[#All],5,0),0)</f>
        <v>0</v>
      </c>
      <c r="K178" s="4">
        <f>_xlfn.IFNA(VLOOKUP(defense[[#This Row],[Playerâ–²]],scrimstats__2813[#All],4,0),0)</f>
        <v>0</v>
      </c>
      <c r="L178" s="4">
        <v>0</v>
      </c>
      <c r="M178" s="4">
        <v>0</v>
      </c>
    </row>
    <row r="179" spans="1:13">
      <c r="A179" s="8">
        <v>178</v>
      </c>
      <c r="B179" s="9">
        <v>3</v>
      </c>
      <c r="C179" s="5">
        <f>_xlfn.IFNA(VLOOKUP(Table13[[#This Row],[PlayerId]],defense[#All],3,0),0)</f>
        <v>0</v>
      </c>
      <c r="D179" s="5">
        <v>34</v>
      </c>
      <c r="E179" s="5">
        <f>SUM(_xlfn.IFNA((VLOOKUP(defense[[#This Row],[Playerâ–²]],kickers12[#All],4,0)*3+VLOOKUP(defense[[#This Row],[Playerâ–²]],kickers12[#All],5,0)*1),0), C179*6)</f>
        <v>0</v>
      </c>
      <c r="F179" s="5">
        <v>0</v>
      </c>
      <c r="G179" s="9" t="s">
        <v>839</v>
      </c>
      <c r="H179" s="9" t="s">
        <v>759</v>
      </c>
      <c r="I179" s="5">
        <f>_xlfn.IFNA(VLOOKUP(defense[[#This Row],[Playerâ–²]],passing11[#All],4,0),0)</f>
        <v>0</v>
      </c>
      <c r="J179" s="5">
        <f>_xlfn.IFNA(VLOOKUP(defense[[#This Row],[Playerâ–²]],scrimstats__2813[#All],5,0),0)</f>
        <v>0</v>
      </c>
      <c r="K179" s="5">
        <f>_xlfn.IFNA(VLOOKUP(defense[[#This Row],[Playerâ–²]],scrimstats__2813[#All],4,0),0)</f>
        <v>0</v>
      </c>
      <c r="L179" s="5">
        <v>1</v>
      </c>
      <c r="M179" s="4">
        <v>0</v>
      </c>
    </row>
    <row r="180" spans="1:13">
      <c r="A180" s="6">
        <v>179</v>
      </c>
      <c r="B180" s="7">
        <v>7</v>
      </c>
      <c r="C180" s="4">
        <f>_xlfn.IFNA(VLOOKUP(Table13[[#This Row],[PlayerId]],defense[#All],3,0),0)</f>
        <v>0</v>
      </c>
      <c r="D180" s="4">
        <v>11</v>
      </c>
      <c r="E180" s="4">
        <f>SUM(_xlfn.IFNA((VLOOKUP(defense[[#This Row],[Playerâ–²]],kickers12[#All],4,0)*3+VLOOKUP(defense[[#This Row],[Playerâ–²]],kickers12[#All],5,0)*1),0), C180*6)</f>
        <v>0</v>
      </c>
      <c r="F180" s="4">
        <v>0</v>
      </c>
      <c r="G180" s="7" t="s">
        <v>981</v>
      </c>
      <c r="H180" s="7" t="s">
        <v>2030</v>
      </c>
      <c r="I180" s="4">
        <f>_xlfn.IFNA(VLOOKUP(defense[[#This Row],[Playerâ–²]],passing11[#All],4,0),0)</f>
        <v>0</v>
      </c>
      <c r="J180" s="4">
        <f>_xlfn.IFNA(VLOOKUP(defense[[#This Row],[Playerâ–²]],scrimstats__2813[#All],5,0),0)</f>
        <v>0</v>
      </c>
      <c r="K180" s="4">
        <f>_xlfn.IFNA(VLOOKUP(defense[[#This Row],[Playerâ–²]],scrimstats__2813[#All],4,0),0)</f>
        <v>0</v>
      </c>
      <c r="L180" s="4">
        <v>0</v>
      </c>
      <c r="M180" s="4">
        <v>0</v>
      </c>
    </row>
    <row r="181" spans="1:13">
      <c r="A181" s="8">
        <v>180</v>
      </c>
      <c r="B181" s="9">
        <v>20</v>
      </c>
      <c r="C181" s="5">
        <f>_xlfn.IFNA(VLOOKUP(Table13[[#This Row],[PlayerId]],defense[#All],3,0),0)</f>
        <v>0</v>
      </c>
      <c r="D181" s="5">
        <v>1</v>
      </c>
      <c r="E181" s="5">
        <f>SUM(_xlfn.IFNA((VLOOKUP(defense[[#This Row],[Playerâ–²]],kickers12[#All],4,0)*3+VLOOKUP(defense[[#This Row],[Playerâ–²]],kickers12[#All],5,0)*1),0), C181*6)</f>
        <v>0</v>
      </c>
      <c r="F181" s="5">
        <v>0</v>
      </c>
      <c r="G181" s="9" t="s">
        <v>492</v>
      </c>
      <c r="H181" s="9" t="s">
        <v>2030</v>
      </c>
      <c r="I181" s="5">
        <f>_xlfn.IFNA(VLOOKUP(defense[[#This Row],[Playerâ–²]],passing11[#All],4,0),0)</f>
        <v>0</v>
      </c>
      <c r="J181" s="5">
        <f>_xlfn.IFNA(VLOOKUP(defense[[#This Row],[Playerâ–²]],scrimstats__2813[#All],5,0),0)</f>
        <v>0</v>
      </c>
      <c r="K181" s="5">
        <f>_xlfn.IFNA(VLOOKUP(defense[[#This Row],[Playerâ–²]],scrimstats__2813[#All],4,0),0)</f>
        <v>23</v>
      </c>
      <c r="L181" s="5">
        <v>0</v>
      </c>
      <c r="M181" s="4">
        <v>0</v>
      </c>
    </row>
    <row r="182" spans="1:13">
      <c r="A182" s="6">
        <v>181</v>
      </c>
      <c r="B182" s="7">
        <v>16</v>
      </c>
      <c r="C182" s="4">
        <f>_xlfn.IFNA(VLOOKUP(Table13[[#This Row],[PlayerId]],defense[#All],3,0),0)</f>
        <v>0</v>
      </c>
      <c r="D182" s="4">
        <v>24</v>
      </c>
      <c r="E182" s="4">
        <f>SUM(_xlfn.IFNA((VLOOKUP(defense[[#This Row],[Playerâ–²]],kickers12[#All],4,0)*3+VLOOKUP(defense[[#This Row],[Playerâ–²]],kickers12[#All],5,0)*1),0), C182*6)</f>
        <v>0</v>
      </c>
      <c r="F182" s="4">
        <v>0</v>
      </c>
      <c r="G182" s="7" t="s">
        <v>1291</v>
      </c>
      <c r="H182" s="7" t="s">
        <v>769</v>
      </c>
      <c r="I182" s="4">
        <f>_xlfn.IFNA(VLOOKUP(defense[[#This Row],[Playerâ–²]],passing11[#All],4,0),0)</f>
        <v>0</v>
      </c>
      <c r="J182" s="4">
        <f>_xlfn.IFNA(VLOOKUP(defense[[#This Row],[Playerâ–²]],scrimstats__2813[#All],5,0),0)</f>
        <v>0</v>
      </c>
      <c r="K182" s="4">
        <f>_xlfn.IFNA(VLOOKUP(defense[[#This Row],[Playerâ–²]],scrimstats__2813[#All],4,0),0)</f>
        <v>0</v>
      </c>
      <c r="L182" s="4">
        <v>1.5</v>
      </c>
      <c r="M182" s="4">
        <v>0</v>
      </c>
    </row>
    <row r="183" spans="1:13">
      <c r="A183" s="8">
        <v>182</v>
      </c>
      <c r="B183" s="9">
        <v>10</v>
      </c>
      <c r="C183" s="5">
        <f>_xlfn.IFNA(VLOOKUP(Table13[[#This Row],[PlayerId]],defense[#All],3,0),0)</f>
        <v>0</v>
      </c>
      <c r="D183" s="5">
        <v>3</v>
      </c>
      <c r="E183" s="5">
        <f>SUM(_xlfn.IFNA((VLOOKUP(defense[[#This Row],[Playerâ–²]],kickers12[#All],4,0)*3+VLOOKUP(defense[[#This Row],[Playerâ–²]],kickers12[#All],5,0)*1),0), C183*6)</f>
        <v>0</v>
      </c>
      <c r="F183" s="5">
        <v>0</v>
      </c>
      <c r="G183" s="9" t="s">
        <v>1068</v>
      </c>
      <c r="H183" s="9" t="s">
        <v>2030</v>
      </c>
      <c r="I183" s="5">
        <f>_xlfn.IFNA(VLOOKUP(defense[[#This Row],[Playerâ–²]],passing11[#All],4,0),0)</f>
        <v>0</v>
      </c>
      <c r="J183" s="5">
        <f>_xlfn.IFNA(VLOOKUP(defense[[#This Row],[Playerâ–²]],scrimstats__2813[#All],5,0),0)</f>
        <v>0</v>
      </c>
      <c r="K183" s="5">
        <f>_xlfn.IFNA(VLOOKUP(defense[[#This Row],[Playerâ–²]],scrimstats__2813[#All],4,0),0)</f>
        <v>0</v>
      </c>
      <c r="L183" s="5">
        <v>0</v>
      </c>
      <c r="M183" s="4">
        <v>0</v>
      </c>
    </row>
    <row r="184" spans="1:13">
      <c r="A184" s="6">
        <v>183</v>
      </c>
      <c r="B184" s="7">
        <v>13</v>
      </c>
      <c r="C184" s="4">
        <f>_xlfn.IFNA(VLOOKUP(Table13[[#This Row],[PlayerId]],defense[#All],3,0),0)</f>
        <v>0</v>
      </c>
      <c r="D184" s="4">
        <v>18</v>
      </c>
      <c r="E184" s="4">
        <f>SUM(_xlfn.IFNA((VLOOKUP(defense[[#This Row],[Playerâ–²]],kickers12[#All],4,0)*3+VLOOKUP(defense[[#This Row],[Playerâ–²]],kickers12[#All],5,0)*1),0), C184*6)</f>
        <v>0</v>
      </c>
      <c r="F184" s="4">
        <v>1</v>
      </c>
      <c r="G184" s="7" t="s">
        <v>1182</v>
      </c>
      <c r="H184" s="7" t="s">
        <v>769</v>
      </c>
      <c r="I184" s="4">
        <f>_xlfn.IFNA(VLOOKUP(defense[[#This Row],[Playerâ–²]],passing11[#All],4,0),0)</f>
        <v>0</v>
      </c>
      <c r="J184" s="4">
        <f>_xlfn.IFNA(VLOOKUP(defense[[#This Row],[Playerâ–²]],scrimstats__2813[#All],5,0),0)</f>
        <v>0</v>
      </c>
      <c r="K184" s="4">
        <f>_xlfn.IFNA(VLOOKUP(defense[[#This Row],[Playerâ–²]],scrimstats__2813[#All],4,0),0)</f>
        <v>0</v>
      </c>
      <c r="L184" s="4">
        <v>0</v>
      </c>
      <c r="M184" s="4">
        <v>0</v>
      </c>
    </row>
    <row r="185" spans="1:13">
      <c r="A185" s="8">
        <v>184</v>
      </c>
      <c r="B185" s="9">
        <v>30</v>
      </c>
      <c r="C185" s="5">
        <f>_xlfn.IFNA(VLOOKUP(Table13[[#This Row],[PlayerId]],defense[#All],3,0),0)</f>
        <v>0</v>
      </c>
      <c r="D185" s="5">
        <v>48</v>
      </c>
      <c r="E185" s="5">
        <f>SUM(_xlfn.IFNA((VLOOKUP(defense[[#This Row],[Playerâ–²]],kickers12[#All],4,0)*3+VLOOKUP(defense[[#This Row],[Playerâ–²]],kickers12[#All],5,0)*1),0), C185*6)</f>
        <v>0</v>
      </c>
      <c r="F185" s="5">
        <v>0</v>
      </c>
      <c r="G185" s="9" t="s">
        <v>1777</v>
      </c>
      <c r="H185" s="9" t="s">
        <v>765</v>
      </c>
      <c r="I185" s="5">
        <f>_xlfn.IFNA(VLOOKUP(defense[[#This Row],[Playerâ–²]],passing11[#All],4,0),0)</f>
        <v>0</v>
      </c>
      <c r="J185" s="5">
        <f>_xlfn.IFNA(VLOOKUP(defense[[#This Row],[Playerâ–²]],scrimstats__2813[#All],5,0),0)</f>
        <v>0</v>
      </c>
      <c r="K185" s="5">
        <f>_xlfn.IFNA(VLOOKUP(defense[[#This Row],[Playerâ–²]],scrimstats__2813[#All],4,0),0)</f>
        <v>0</v>
      </c>
      <c r="L185" s="5">
        <v>0</v>
      </c>
      <c r="M185" s="4">
        <v>0</v>
      </c>
    </row>
    <row r="186" spans="1:13">
      <c r="A186" s="6">
        <v>185</v>
      </c>
      <c r="B186" s="7">
        <v>3</v>
      </c>
      <c r="C186" s="4">
        <f>_xlfn.IFNA(VLOOKUP(Table13[[#This Row],[PlayerId]],defense[#All],3,0),0)</f>
        <v>0</v>
      </c>
      <c r="D186" s="4">
        <v>27</v>
      </c>
      <c r="E186" s="4">
        <f>SUM(_xlfn.IFNA((VLOOKUP(defense[[#This Row],[Playerâ–²]],kickers12[#All],4,0)*3+VLOOKUP(defense[[#This Row],[Playerâ–²]],kickers12[#All],5,0)*1),0), C186*6)</f>
        <v>0</v>
      </c>
      <c r="F186" s="4">
        <v>0</v>
      </c>
      <c r="G186" s="7" t="s">
        <v>836</v>
      </c>
      <c r="H186" s="7" t="s">
        <v>755</v>
      </c>
      <c r="I186" s="4">
        <f>_xlfn.IFNA(VLOOKUP(defense[[#This Row],[Playerâ–²]],passing11[#All],4,0),0)</f>
        <v>0</v>
      </c>
      <c r="J186" s="4">
        <f>_xlfn.IFNA(VLOOKUP(defense[[#This Row],[Playerâ–²]],scrimstats__2813[#All],5,0),0)</f>
        <v>0</v>
      </c>
      <c r="K186" s="4">
        <f>_xlfn.IFNA(VLOOKUP(defense[[#This Row],[Playerâ–²]],scrimstats__2813[#All],4,0),0)</f>
        <v>0</v>
      </c>
      <c r="L186" s="4">
        <v>0.5</v>
      </c>
      <c r="M186" s="4">
        <v>0</v>
      </c>
    </row>
    <row r="187" spans="1:13">
      <c r="A187" s="8">
        <v>186</v>
      </c>
      <c r="B187" s="9">
        <v>8</v>
      </c>
      <c r="C187" s="9">
        <f>_xlfn.IFNA(VLOOKUP(Table13[[#This Row],[PlayerId]],defense[#All],3,0),0)</f>
        <v>2</v>
      </c>
      <c r="D187" s="5">
        <v>0</v>
      </c>
      <c r="E187" s="5">
        <f>SUM(_xlfn.IFNA((VLOOKUP(defense[[#This Row],[Playerâ–²]],kickers12[#All],4,0)*3+VLOOKUP(defense[[#This Row],[Playerâ–²]],kickers12[#All],5,0)*1),0), C187*6)</f>
        <v>12</v>
      </c>
      <c r="F187" s="5">
        <v>0</v>
      </c>
      <c r="G187" s="9" t="s">
        <v>335</v>
      </c>
      <c r="H187" s="9" t="s">
        <v>230</v>
      </c>
      <c r="I187" s="5">
        <f>_xlfn.IFNA(VLOOKUP(defense[[#This Row],[Playerâ–²]],passing11[#All],4,0),0)</f>
        <v>0</v>
      </c>
      <c r="J187" s="9">
        <f>_xlfn.IFNA(VLOOKUP(defense[[#This Row],[Playerâ–²]],scrimstats__2813[#All],5,0),0)</f>
        <v>2</v>
      </c>
      <c r="K187" s="9">
        <f>_xlfn.IFNA(VLOOKUP(defense[[#This Row],[Playerâ–²]],scrimstats__2813[#All],4,0),0)</f>
        <v>340</v>
      </c>
      <c r="L187" s="5">
        <v>0</v>
      </c>
      <c r="M187" s="4">
        <v>0</v>
      </c>
    </row>
    <row r="188" spans="1:13">
      <c r="A188" s="6">
        <v>187</v>
      </c>
      <c r="B188" s="7">
        <v>31</v>
      </c>
      <c r="C188" s="4">
        <f>_xlfn.IFNA(VLOOKUP(Table13[[#This Row],[PlayerId]],defense[#All],3,0),0)</f>
        <v>0</v>
      </c>
      <c r="D188" s="4">
        <v>1</v>
      </c>
      <c r="E188" s="4">
        <f>SUM(_xlfn.IFNA((VLOOKUP(defense[[#This Row],[Playerâ–²]],kickers12[#All],4,0)*3+VLOOKUP(defense[[#This Row],[Playerâ–²]],kickers12[#All],5,0)*1),0), C188*6)</f>
        <v>0</v>
      </c>
      <c r="F188" s="4">
        <v>0</v>
      </c>
      <c r="G188" s="7" t="s">
        <v>1784</v>
      </c>
      <c r="H188" s="7" t="s">
        <v>733</v>
      </c>
      <c r="I188" s="4">
        <f>_xlfn.IFNA(VLOOKUP(defense[[#This Row],[Playerâ–²]],passing11[#All],4,0),0)</f>
        <v>0</v>
      </c>
      <c r="J188" s="4">
        <f>_xlfn.IFNA(VLOOKUP(defense[[#This Row],[Playerâ–²]],scrimstats__2813[#All],5,0),0)</f>
        <v>0</v>
      </c>
      <c r="K188" s="4">
        <f>_xlfn.IFNA(VLOOKUP(defense[[#This Row],[Playerâ–²]],scrimstats__2813[#All],4,0),0)</f>
        <v>0</v>
      </c>
      <c r="L188" s="4">
        <v>0</v>
      </c>
      <c r="M188" s="4">
        <v>0</v>
      </c>
    </row>
    <row r="189" spans="1:13">
      <c r="A189" s="8">
        <v>188</v>
      </c>
      <c r="B189" s="9">
        <v>9</v>
      </c>
      <c r="C189" s="5">
        <f>_xlfn.IFNA(VLOOKUP(Table13[[#This Row],[PlayerId]],defense[#All],3,0),0)</f>
        <v>0</v>
      </c>
      <c r="D189" s="5">
        <v>1</v>
      </c>
      <c r="E189" s="5">
        <f>SUM(_xlfn.IFNA((VLOOKUP(defense[[#This Row],[Playerâ–²]],kickers12[#All],4,0)*3+VLOOKUP(defense[[#This Row],[Playerâ–²]],kickers12[#All],5,0)*1),0), C189*6)</f>
        <v>119</v>
      </c>
      <c r="F189" s="5">
        <v>0</v>
      </c>
      <c r="G189" s="9" t="s">
        <v>1033</v>
      </c>
      <c r="H189" s="9" t="s">
        <v>1010</v>
      </c>
      <c r="I189" s="5">
        <f>_xlfn.IFNA(VLOOKUP(defense[[#This Row],[Playerâ–²]],passing11[#All],4,0),0)</f>
        <v>0</v>
      </c>
      <c r="J189" s="5">
        <f>_xlfn.IFNA(VLOOKUP(defense[[#This Row],[Playerâ–²]],scrimstats__2813[#All],5,0),0)</f>
        <v>0</v>
      </c>
      <c r="K189" s="5">
        <f>_xlfn.IFNA(VLOOKUP(defense[[#This Row],[Playerâ–²]],scrimstats__2813[#All],4,0),0)</f>
        <v>0</v>
      </c>
      <c r="L189" s="5">
        <v>0</v>
      </c>
      <c r="M189" s="4">
        <v>0</v>
      </c>
    </row>
    <row r="190" spans="1:13">
      <c r="A190" s="6">
        <v>189</v>
      </c>
      <c r="B190" s="7">
        <v>27</v>
      </c>
      <c r="C190" s="4">
        <f>_xlfn.IFNA(VLOOKUP(Table13[[#This Row],[PlayerId]],defense[#All],3,0),0)</f>
        <v>0</v>
      </c>
      <c r="D190" s="4">
        <v>1</v>
      </c>
      <c r="E190" s="4">
        <f>SUM(_xlfn.IFNA((VLOOKUP(defense[[#This Row],[Playerâ–²]],kickers12[#All],4,0)*3+VLOOKUP(defense[[#This Row],[Playerâ–²]],kickers12[#All],5,0)*1),0), C190*6)</f>
        <v>0</v>
      </c>
      <c r="F190" s="4">
        <v>0</v>
      </c>
      <c r="G190" s="7" t="s">
        <v>1634</v>
      </c>
      <c r="H190" s="7" t="s">
        <v>2030</v>
      </c>
      <c r="I190" s="4">
        <f>_xlfn.IFNA(VLOOKUP(defense[[#This Row],[Playerâ–²]],passing11[#All],4,0),0)</f>
        <v>0</v>
      </c>
      <c r="J190" s="4">
        <f>_xlfn.IFNA(VLOOKUP(defense[[#This Row],[Playerâ–²]],scrimstats__2813[#All],5,0),0)</f>
        <v>0</v>
      </c>
      <c r="K190" s="4">
        <f>_xlfn.IFNA(VLOOKUP(defense[[#This Row],[Playerâ–²]],scrimstats__2813[#All],4,0),0)</f>
        <v>0</v>
      </c>
      <c r="L190" s="4">
        <v>0</v>
      </c>
      <c r="M190" s="4">
        <v>0</v>
      </c>
    </row>
    <row r="191" spans="1:13">
      <c r="A191" s="8">
        <v>190</v>
      </c>
      <c r="B191" s="9">
        <v>2</v>
      </c>
      <c r="C191" s="9">
        <f>_xlfn.IFNA(VLOOKUP(Table13[[#This Row],[PlayerId]],defense[#All],3,0),0)</f>
        <v>0</v>
      </c>
      <c r="D191" s="5">
        <v>0</v>
      </c>
      <c r="E191" s="5">
        <f>SUM(_xlfn.IFNA((VLOOKUP(defense[[#This Row],[Playerâ–²]],kickers12[#All],4,0)*3+VLOOKUP(defense[[#This Row],[Playerâ–²]],kickers12[#All],5,0)*1),0), C191*6)</f>
        <v>0</v>
      </c>
      <c r="F191" s="5">
        <v>0</v>
      </c>
      <c r="G191" s="9" t="s">
        <v>234</v>
      </c>
      <c r="H191" s="9" t="s">
        <v>229</v>
      </c>
      <c r="I191" s="5">
        <f>_xlfn.IFNA(VLOOKUP(defense[[#This Row],[Playerâ–²]],passing11[#All],4,0),0)</f>
        <v>0</v>
      </c>
      <c r="J191" s="9">
        <f>_xlfn.IFNA(VLOOKUP(defense[[#This Row],[Playerâ–²]],scrimstats__2813[#All],5,0),0)</f>
        <v>157</v>
      </c>
      <c r="K191" s="9">
        <f>_xlfn.IFNA(VLOOKUP(defense[[#This Row],[Playerâ–²]],scrimstats__2813[#All],4,0),0)</f>
        <v>9</v>
      </c>
      <c r="L191" s="5">
        <v>0</v>
      </c>
      <c r="M191" s="4">
        <v>0</v>
      </c>
    </row>
    <row r="192" spans="1:13">
      <c r="A192" s="6">
        <v>191</v>
      </c>
      <c r="B192" s="7">
        <v>22</v>
      </c>
      <c r="C192" s="7">
        <f>_xlfn.IFNA(VLOOKUP(Table13[[#This Row],[PlayerId]],defense[#All],3,0),0)</f>
        <v>0</v>
      </c>
      <c r="D192" s="4">
        <v>0</v>
      </c>
      <c r="E192" s="4">
        <f>SUM(_xlfn.IFNA((VLOOKUP(defense[[#This Row],[Playerâ–²]],kickers12[#All],4,0)*3+VLOOKUP(defense[[#This Row],[Playerâ–²]],kickers12[#All],5,0)*1),0), C192*6)</f>
        <v>0</v>
      </c>
      <c r="F192" s="4">
        <v>0</v>
      </c>
      <c r="G192" s="7" t="s">
        <v>1912</v>
      </c>
      <c r="H192" s="7" t="s">
        <v>233</v>
      </c>
      <c r="I192" s="4">
        <f>_xlfn.IFNA(VLOOKUP(defense[[#This Row],[Playerâ–²]],passing11[#All],4,0),0)</f>
        <v>7</v>
      </c>
      <c r="J192" s="7">
        <f>_xlfn.IFNA(VLOOKUP(defense[[#This Row],[Playerâ–²]],scrimstats__2813[#All],5,0),0)</f>
        <v>0</v>
      </c>
      <c r="K192" s="7">
        <f>_xlfn.IFNA(VLOOKUP(defense[[#This Row],[Playerâ–²]],scrimstats__2813[#All],4,0),0)</f>
        <v>0</v>
      </c>
      <c r="L192" s="4">
        <v>0</v>
      </c>
      <c r="M192" s="4">
        <v>0</v>
      </c>
    </row>
    <row r="193" spans="1:13">
      <c r="A193" s="8">
        <v>192</v>
      </c>
      <c r="B193" s="9">
        <v>31</v>
      </c>
      <c r="C193" s="5">
        <f>_xlfn.IFNA(VLOOKUP(Table13[[#This Row],[PlayerId]],defense[#All],3,0),0)</f>
        <v>0</v>
      </c>
      <c r="D193" s="5">
        <v>28</v>
      </c>
      <c r="E193" s="5">
        <f>SUM(_xlfn.IFNA((VLOOKUP(defense[[#This Row],[Playerâ–²]],kickers12[#All],4,0)*3+VLOOKUP(defense[[#This Row],[Playerâ–²]],kickers12[#All],5,0)*1),0), C193*6)</f>
        <v>0</v>
      </c>
      <c r="F193" s="5">
        <v>0</v>
      </c>
      <c r="G193" s="9" t="s">
        <v>1797</v>
      </c>
      <c r="H193" s="9" t="s">
        <v>769</v>
      </c>
      <c r="I193" s="5">
        <f>_xlfn.IFNA(VLOOKUP(defense[[#This Row],[Playerâ–²]],passing11[#All],4,0),0)</f>
        <v>0</v>
      </c>
      <c r="J193" s="5">
        <f>_xlfn.IFNA(VLOOKUP(defense[[#This Row],[Playerâ–²]],scrimstats__2813[#All],5,0),0)</f>
        <v>0</v>
      </c>
      <c r="K193" s="5">
        <f>_xlfn.IFNA(VLOOKUP(defense[[#This Row],[Playerâ–²]],scrimstats__2813[#All],4,0),0)</f>
        <v>0</v>
      </c>
      <c r="L193" s="5">
        <v>1.5</v>
      </c>
      <c r="M193" s="4">
        <v>0</v>
      </c>
    </row>
    <row r="194" spans="1:13">
      <c r="A194" s="6">
        <v>193</v>
      </c>
      <c r="B194" s="7">
        <v>10</v>
      </c>
      <c r="C194" s="4">
        <f>_xlfn.IFNA(VLOOKUP(Table13[[#This Row],[PlayerId]],defense[#All],3,0),0)</f>
        <v>0</v>
      </c>
      <c r="D194" s="4">
        <v>1</v>
      </c>
      <c r="E194" s="4">
        <f>SUM(_xlfn.IFNA((VLOOKUP(defense[[#This Row],[Playerâ–²]],kickers12[#All],4,0)*3+VLOOKUP(defense[[#This Row],[Playerâ–²]],kickers12[#All],5,0)*1),0), C194*6)</f>
        <v>0</v>
      </c>
      <c r="F194" s="4">
        <v>0</v>
      </c>
      <c r="G194" s="7" t="s">
        <v>356</v>
      </c>
      <c r="H194" s="7" t="s">
        <v>223</v>
      </c>
      <c r="I194" s="4">
        <f>_xlfn.IFNA(VLOOKUP(defense[[#This Row],[Playerâ–²]],passing11[#All],4,0),0)</f>
        <v>0</v>
      </c>
      <c r="J194" s="4">
        <f>_xlfn.IFNA(VLOOKUP(defense[[#This Row],[Playerâ–²]],scrimstats__2813[#All],5,0),0)</f>
        <v>0</v>
      </c>
      <c r="K194" s="4">
        <f>_xlfn.IFNA(VLOOKUP(defense[[#This Row],[Playerâ–²]],scrimstats__2813[#All],4,0),0)</f>
        <v>33</v>
      </c>
      <c r="L194" s="4">
        <v>0</v>
      </c>
      <c r="M194" s="4">
        <v>0</v>
      </c>
    </row>
    <row r="195" spans="1:13">
      <c r="A195" s="8">
        <v>194</v>
      </c>
      <c r="B195" s="9">
        <v>13</v>
      </c>
      <c r="C195" s="5">
        <f>_xlfn.IFNA(VLOOKUP(Table13[[#This Row],[PlayerId]],defense[#All],3,0),0)</f>
        <v>0</v>
      </c>
      <c r="D195" s="5">
        <v>9</v>
      </c>
      <c r="E195" s="5">
        <f>SUM(_xlfn.IFNA((VLOOKUP(defense[[#This Row],[Playerâ–²]],kickers12[#All],4,0)*3+VLOOKUP(defense[[#This Row],[Playerâ–²]],kickers12[#All],5,0)*1),0), C195*6)</f>
        <v>0</v>
      </c>
      <c r="F195" s="5">
        <v>0</v>
      </c>
      <c r="G195" s="9" t="s">
        <v>1175</v>
      </c>
      <c r="H195" s="9" t="s">
        <v>2030</v>
      </c>
      <c r="I195" s="5">
        <f>_xlfn.IFNA(VLOOKUP(defense[[#This Row],[Playerâ–²]],passing11[#All],4,0),0)</f>
        <v>0</v>
      </c>
      <c r="J195" s="5">
        <f>_xlfn.IFNA(VLOOKUP(defense[[#This Row],[Playerâ–²]],scrimstats__2813[#All],5,0),0)</f>
        <v>0</v>
      </c>
      <c r="K195" s="5">
        <f>_xlfn.IFNA(VLOOKUP(defense[[#This Row],[Playerâ–²]],scrimstats__2813[#All],4,0),0)</f>
        <v>0</v>
      </c>
      <c r="L195" s="5">
        <v>0</v>
      </c>
      <c r="M195" s="4">
        <v>0</v>
      </c>
    </row>
    <row r="196" spans="1:13">
      <c r="A196" s="6">
        <v>195</v>
      </c>
      <c r="B196" s="7">
        <v>2</v>
      </c>
      <c r="C196" s="4">
        <f>_xlfn.IFNA(VLOOKUP(Table13[[#This Row],[PlayerId]],defense[#All],3,0),0)</f>
        <v>0</v>
      </c>
      <c r="D196" s="4">
        <v>74</v>
      </c>
      <c r="E196" s="4">
        <f>SUM(_xlfn.IFNA((VLOOKUP(defense[[#This Row],[Playerâ–²]],kickers12[#All],4,0)*3+VLOOKUP(defense[[#This Row],[Playerâ–²]],kickers12[#All],5,0)*1),0), C196*6)</f>
        <v>0</v>
      </c>
      <c r="F196" s="4">
        <v>3</v>
      </c>
      <c r="G196" s="7" t="s">
        <v>809</v>
      </c>
      <c r="H196" s="7" t="s">
        <v>765</v>
      </c>
      <c r="I196" s="4">
        <f>_xlfn.IFNA(VLOOKUP(defense[[#This Row],[Playerâ–²]],passing11[#All],4,0),0)</f>
        <v>0</v>
      </c>
      <c r="J196" s="4">
        <f>_xlfn.IFNA(VLOOKUP(defense[[#This Row],[Playerâ–²]],scrimstats__2813[#All],5,0),0)</f>
        <v>0</v>
      </c>
      <c r="K196" s="4">
        <f>_xlfn.IFNA(VLOOKUP(defense[[#This Row],[Playerâ–²]],scrimstats__2813[#All],4,0),0)</f>
        <v>0</v>
      </c>
      <c r="L196" s="4">
        <v>3</v>
      </c>
      <c r="M196" s="4">
        <v>0</v>
      </c>
    </row>
    <row r="197" spans="1:13">
      <c r="A197" s="8">
        <v>196</v>
      </c>
      <c r="B197" s="9">
        <v>25</v>
      </c>
      <c r="C197" s="5">
        <f>_xlfn.IFNA(VLOOKUP(Table13[[#This Row],[PlayerId]],defense[#All],3,0),0)</f>
        <v>0</v>
      </c>
      <c r="D197" s="5">
        <v>12</v>
      </c>
      <c r="E197" s="5">
        <f>SUM(_xlfn.IFNA((VLOOKUP(defense[[#This Row],[Playerâ–²]],kickers12[#All],4,0)*3+VLOOKUP(defense[[#This Row],[Playerâ–²]],kickers12[#All],5,0)*1),0), C197*6)</f>
        <v>0</v>
      </c>
      <c r="F197" s="5">
        <v>0</v>
      </c>
      <c r="G197" s="9" t="s">
        <v>701</v>
      </c>
      <c r="H197" s="9" t="s">
        <v>759</v>
      </c>
      <c r="I197" s="5">
        <f>_xlfn.IFNA(VLOOKUP(defense[[#This Row],[Playerâ–²]],passing11[#All],4,0),0)</f>
        <v>0</v>
      </c>
      <c r="J197" s="5">
        <f>_xlfn.IFNA(VLOOKUP(defense[[#This Row],[Playerâ–²]],scrimstats__2813[#All],5,0),0)</f>
        <v>0</v>
      </c>
      <c r="K197" s="5">
        <f>_xlfn.IFNA(VLOOKUP(defense[[#This Row],[Playerâ–²]],scrimstats__2813[#All],4,0),0)</f>
        <v>0</v>
      </c>
      <c r="L197" s="5">
        <v>0</v>
      </c>
      <c r="M197" s="4">
        <v>0</v>
      </c>
    </row>
    <row r="198" spans="1:13">
      <c r="A198" s="6">
        <v>197</v>
      </c>
      <c r="B198" s="7">
        <v>32</v>
      </c>
      <c r="C198" s="7">
        <f>_xlfn.IFNA(VLOOKUP(Table13[[#This Row],[PlayerId]],defense[#All],3,0),0)</f>
        <v>0</v>
      </c>
      <c r="D198" s="4">
        <v>0</v>
      </c>
      <c r="E198" s="4">
        <f>SUM(_xlfn.IFNA((VLOOKUP(defense[[#This Row],[Playerâ–²]],kickers12[#All],4,0)*3+VLOOKUP(defense[[#This Row],[Playerâ–²]],kickers12[#All],5,0)*1),0), C198*6)</f>
        <v>0</v>
      </c>
      <c r="F198" s="4">
        <v>0</v>
      </c>
      <c r="G198" s="7" t="s">
        <v>666</v>
      </c>
      <c r="H198" s="7" t="s">
        <v>230</v>
      </c>
      <c r="I198" s="4">
        <f>_xlfn.IFNA(VLOOKUP(defense[[#This Row],[Playerâ–²]],passing11[#All],4,0),0)</f>
        <v>0</v>
      </c>
      <c r="J198" s="7">
        <f>_xlfn.IFNA(VLOOKUP(defense[[#This Row],[Playerâ–²]],scrimstats__2813[#All],5,0),0)</f>
        <v>0</v>
      </c>
      <c r="K198" s="7">
        <f>_xlfn.IFNA(VLOOKUP(defense[[#This Row],[Playerâ–²]],scrimstats__2813[#All],4,0),0)</f>
        <v>18</v>
      </c>
      <c r="L198" s="4">
        <v>0</v>
      </c>
      <c r="M198" s="4">
        <v>0</v>
      </c>
    </row>
    <row r="199" spans="1:13">
      <c r="A199" s="8">
        <v>198</v>
      </c>
      <c r="B199" s="9">
        <v>19</v>
      </c>
      <c r="C199" s="9">
        <f>_xlfn.IFNA(VLOOKUP(Table13[[#This Row],[PlayerId]],defense[#All],3,0),0)</f>
        <v>1</v>
      </c>
      <c r="D199" s="5">
        <v>0</v>
      </c>
      <c r="E199" s="5">
        <f>SUM(_xlfn.IFNA((VLOOKUP(defense[[#This Row],[Playerâ–²]],kickers12[#All],4,0)*3+VLOOKUP(defense[[#This Row],[Playerâ–²]],kickers12[#All],5,0)*1),0), C199*6)</f>
        <v>6</v>
      </c>
      <c r="F199" s="5">
        <v>0</v>
      </c>
      <c r="G199" s="9" t="s">
        <v>202</v>
      </c>
      <c r="H199" s="9" t="s">
        <v>230</v>
      </c>
      <c r="I199" s="5">
        <f>_xlfn.IFNA(VLOOKUP(defense[[#This Row],[Playerâ–²]],passing11[#All],4,0),0)</f>
        <v>0</v>
      </c>
      <c r="J199" s="9">
        <f>_xlfn.IFNA(VLOOKUP(defense[[#This Row],[Playerâ–²]],scrimstats__2813[#All],5,0),0)</f>
        <v>0</v>
      </c>
      <c r="K199" s="9">
        <f>_xlfn.IFNA(VLOOKUP(defense[[#This Row],[Playerâ–²]],scrimstats__2813[#All],4,0),0)</f>
        <v>60</v>
      </c>
      <c r="L199" s="5">
        <v>0</v>
      </c>
      <c r="M199" s="4">
        <v>0</v>
      </c>
    </row>
    <row r="200" spans="1:13">
      <c r="A200" s="6">
        <v>199</v>
      </c>
      <c r="B200" s="7">
        <v>8</v>
      </c>
      <c r="C200" s="4">
        <f>_xlfn.IFNA(VLOOKUP(Table13[[#This Row],[PlayerId]],defense[#All],3,0),0)</f>
        <v>0</v>
      </c>
      <c r="D200" s="4">
        <v>56</v>
      </c>
      <c r="E200" s="4">
        <f>SUM(_xlfn.IFNA((VLOOKUP(defense[[#This Row],[Playerâ–²]],kickers12[#All],4,0)*3+VLOOKUP(defense[[#This Row],[Playerâ–²]],kickers12[#All],5,0)*1),0), C200*6)</f>
        <v>0</v>
      </c>
      <c r="F200" s="4">
        <v>0</v>
      </c>
      <c r="G200" s="7" t="s">
        <v>1026</v>
      </c>
      <c r="H200" s="7" t="s">
        <v>765</v>
      </c>
      <c r="I200" s="4">
        <f>_xlfn.IFNA(VLOOKUP(defense[[#This Row],[Playerâ–²]],passing11[#All],4,0),0)</f>
        <v>0</v>
      </c>
      <c r="J200" s="4">
        <f>_xlfn.IFNA(VLOOKUP(defense[[#This Row],[Playerâ–²]],scrimstats__2813[#All],5,0),0)</f>
        <v>0</v>
      </c>
      <c r="K200" s="4">
        <f>_xlfn.IFNA(VLOOKUP(defense[[#This Row],[Playerâ–²]],scrimstats__2813[#All],4,0),0)</f>
        <v>0</v>
      </c>
      <c r="L200" s="4">
        <v>0</v>
      </c>
      <c r="M200" s="4">
        <v>0</v>
      </c>
    </row>
    <row r="201" spans="1:13">
      <c r="A201" s="8">
        <v>200</v>
      </c>
      <c r="B201" s="9">
        <v>8</v>
      </c>
      <c r="C201" s="9">
        <f>_xlfn.IFNA(VLOOKUP(Table13[[#This Row],[PlayerId]],defense[#All],3,0),0)</f>
        <v>0</v>
      </c>
      <c r="D201" s="5">
        <v>0</v>
      </c>
      <c r="E201" s="5">
        <f>SUM(_xlfn.IFNA((VLOOKUP(defense[[#This Row],[Playerâ–²]],kickers12[#All],4,0)*3+VLOOKUP(defense[[#This Row],[Playerâ–²]],kickers12[#All],5,0)*1),0), C201*6)</f>
        <v>0</v>
      </c>
      <c r="F201" s="5">
        <v>0</v>
      </c>
      <c r="G201" s="9" t="s">
        <v>1872</v>
      </c>
      <c r="H201" s="9" t="s">
        <v>733</v>
      </c>
      <c r="I201" s="5">
        <f>_xlfn.IFNA(VLOOKUP(defense[[#This Row],[Playerâ–²]],passing11[#All],4,0),0)</f>
        <v>0</v>
      </c>
      <c r="J201" s="9">
        <f>_xlfn.IFNA(VLOOKUP(defense[[#This Row],[Playerâ–²]],scrimstats__2813[#All],5,0),0)</f>
        <v>0</v>
      </c>
      <c r="K201" s="9">
        <f>_xlfn.IFNA(VLOOKUP(defense[[#This Row],[Playerâ–²]],scrimstats__2813[#All],4,0),0)</f>
        <v>0</v>
      </c>
      <c r="L201" s="5">
        <v>0</v>
      </c>
      <c r="M201" s="4">
        <v>0</v>
      </c>
    </row>
    <row r="202" spans="1:13">
      <c r="A202" s="6">
        <v>201</v>
      </c>
      <c r="B202" s="7">
        <v>28</v>
      </c>
      <c r="C202" s="4">
        <f>_xlfn.IFNA(VLOOKUP(Table13[[#This Row],[PlayerId]],defense[#All],3,0),0)</f>
        <v>0</v>
      </c>
      <c r="D202" s="4">
        <v>6</v>
      </c>
      <c r="E202" s="4">
        <f>SUM(_xlfn.IFNA((VLOOKUP(defense[[#This Row],[Playerâ–²]],kickers12[#All],4,0)*3+VLOOKUP(defense[[#This Row],[Playerâ–²]],kickers12[#All],5,0)*1),0), C202*6)</f>
        <v>0</v>
      </c>
      <c r="F202" s="4">
        <v>0</v>
      </c>
      <c r="G202" s="7" t="s">
        <v>1717</v>
      </c>
      <c r="H202" s="7" t="s">
        <v>769</v>
      </c>
      <c r="I202" s="4">
        <f>_xlfn.IFNA(VLOOKUP(defense[[#This Row],[Playerâ–²]],passing11[#All],4,0),0)</f>
        <v>0</v>
      </c>
      <c r="J202" s="4">
        <f>_xlfn.IFNA(VLOOKUP(defense[[#This Row],[Playerâ–²]],scrimstats__2813[#All],5,0),0)</f>
        <v>0</v>
      </c>
      <c r="K202" s="4">
        <f>_xlfn.IFNA(VLOOKUP(defense[[#This Row],[Playerâ–²]],scrimstats__2813[#All],4,0),0)</f>
        <v>0</v>
      </c>
      <c r="L202" s="4">
        <v>0</v>
      </c>
      <c r="M202" s="4">
        <v>0</v>
      </c>
    </row>
    <row r="203" spans="1:13">
      <c r="A203" s="8">
        <v>202</v>
      </c>
      <c r="B203" s="9">
        <v>19</v>
      </c>
      <c r="C203" s="9">
        <f>_xlfn.IFNA(VLOOKUP(Table13[[#This Row],[PlayerId]],defense[#All],3,0),0)</f>
        <v>6</v>
      </c>
      <c r="D203" s="5">
        <v>0</v>
      </c>
      <c r="E203" s="5">
        <f>SUM(_xlfn.IFNA((VLOOKUP(defense[[#This Row],[Playerâ–²]],kickers12[#All],4,0)*3+VLOOKUP(defense[[#This Row],[Playerâ–²]],kickers12[#All],5,0)*1),0), C203*6)</f>
        <v>36</v>
      </c>
      <c r="F203" s="5">
        <v>0</v>
      </c>
      <c r="G203" s="9" t="s">
        <v>1910</v>
      </c>
      <c r="H203" s="9" t="s">
        <v>233</v>
      </c>
      <c r="I203" s="5">
        <f>_xlfn.IFNA(VLOOKUP(defense[[#This Row],[Playerâ–²]],passing11[#All],4,0),0)</f>
        <v>1247</v>
      </c>
      <c r="J203" s="9">
        <f>_xlfn.IFNA(VLOOKUP(defense[[#This Row],[Playerâ–²]],scrimstats__2813[#All],5,0),0)</f>
        <v>21</v>
      </c>
      <c r="K203" s="9">
        <f>_xlfn.IFNA(VLOOKUP(defense[[#This Row],[Playerâ–²]],scrimstats__2813[#All],4,0),0)</f>
        <v>0</v>
      </c>
      <c r="L203" s="5">
        <v>0</v>
      </c>
      <c r="M203" s="4">
        <v>0</v>
      </c>
    </row>
    <row r="204" spans="1:13">
      <c r="A204" s="6">
        <v>203</v>
      </c>
      <c r="B204" s="7">
        <v>2</v>
      </c>
      <c r="C204" s="4">
        <f>_xlfn.IFNA(VLOOKUP(Table13[[#This Row],[PlayerId]],defense[#All],3,0),0)</f>
        <v>0</v>
      </c>
      <c r="D204" s="4">
        <v>24</v>
      </c>
      <c r="E204" s="4">
        <f>SUM(_xlfn.IFNA((VLOOKUP(defense[[#This Row],[Playerâ–²]],kickers12[#All],4,0)*3+VLOOKUP(defense[[#This Row],[Playerâ–²]],kickers12[#All],5,0)*1),0), C204*6)</f>
        <v>0</v>
      </c>
      <c r="F204" s="4">
        <v>0</v>
      </c>
      <c r="G204" s="7" t="s">
        <v>796</v>
      </c>
      <c r="H204" s="7" t="s">
        <v>755</v>
      </c>
      <c r="I204" s="4">
        <f>_xlfn.IFNA(VLOOKUP(defense[[#This Row],[Playerâ–²]],passing11[#All],4,0),0)</f>
        <v>0</v>
      </c>
      <c r="J204" s="4">
        <f>_xlfn.IFNA(VLOOKUP(defense[[#This Row],[Playerâ–²]],scrimstats__2813[#All],5,0),0)</f>
        <v>0</v>
      </c>
      <c r="K204" s="4">
        <f>_xlfn.IFNA(VLOOKUP(defense[[#This Row],[Playerâ–²]],scrimstats__2813[#All],4,0),0)</f>
        <v>0</v>
      </c>
      <c r="L204" s="4">
        <v>1</v>
      </c>
      <c r="M204" s="4">
        <v>0</v>
      </c>
    </row>
    <row r="205" spans="1:13">
      <c r="A205" s="8">
        <v>204</v>
      </c>
      <c r="B205" s="9">
        <v>2</v>
      </c>
      <c r="C205" s="5">
        <f>_xlfn.IFNA(VLOOKUP(Table13[[#This Row],[PlayerId]],defense[#All],3,0),0)</f>
        <v>0</v>
      </c>
      <c r="D205" s="5">
        <v>21</v>
      </c>
      <c r="E205" s="5">
        <f>SUM(_xlfn.IFNA((VLOOKUP(defense[[#This Row],[Playerâ–²]],kickers12[#All],4,0)*3+VLOOKUP(defense[[#This Row],[Playerâ–²]],kickers12[#All],5,0)*1),0), C205*6)</f>
        <v>0</v>
      </c>
      <c r="F205" s="5">
        <v>0</v>
      </c>
      <c r="G205" s="9" t="s">
        <v>2007</v>
      </c>
      <c r="H205" s="9" t="s">
        <v>2030</v>
      </c>
      <c r="I205" s="5">
        <f>_xlfn.IFNA(VLOOKUP(defense[[#This Row],[Playerâ–²]],passing11[#All],4,0),0)</f>
        <v>0</v>
      </c>
      <c r="J205" s="5">
        <f>_xlfn.IFNA(VLOOKUP(defense[[#This Row],[Playerâ–²]],scrimstats__2813[#All],5,0),0)</f>
        <v>0</v>
      </c>
      <c r="K205" s="5">
        <f>_xlfn.IFNA(VLOOKUP(defense[[#This Row],[Playerâ–²]],scrimstats__2813[#All],4,0),0)</f>
        <v>0</v>
      </c>
      <c r="L205" s="5">
        <v>0</v>
      </c>
      <c r="M205" s="4">
        <v>0</v>
      </c>
    </row>
    <row r="206" spans="1:13">
      <c r="A206" s="6">
        <v>205</v>
      </c>
      <c r="B206" s="7">
        <v>13</v>
      </c>
      <c r="C206" s="4">
        <f>_xlfn.IFNA(VLOOKUP(Table13[[#This Row],[PlayerId]],defense[#All],3,0),0)</f>
        <v>1</v>
      </c>
      <c r="D206" s="4">
        <v>1</v>
      </c>
      <c r="E206" s="4">
        <f>SUM(_xlfn.IFNA((VLOOKUP(defense[[#This Row],[Playerâ–²]],kickers12[#All],4,0)*3+VLOOKUP(defense[[#This Row],[Playerâ–²]],kickers12[#All],5,0)*1),0), C206*6)</f>
        <v>6</v>
      </c>
      <c r="F206" s="4">
        <v>0</v>
      </c>
      <c r="G206" s="7" t="s">
        <v>210</v>
      </c>
      <c r="H206" s="7" t="s">
        <v>230</v>
      </c>
      <c r="I206" s="4">
        <f>_xlfn.IFNA(VLOOKUP(defense[[#This Row],[Playerâ–²]],passing11[#All],4,0),0)</f>
        <v>0</v>
      </c>
      <c r="J206" s="4">
        <f>_xlfn.IFNA(VLOOKUP(defense[[#This Row],[Playerâ–²]],scrimstats__2813[#All],5,0),0)</f>
        <v>2</v>
      </c>
      <c r="K206" s="4">
        <f>_xlfn.IFNA(VLOOKUP(defense[[#This Row],[Playerâ–²]],scrimstats__2813[#All],4,0),0)</f>
        <v>224</v>
      </c>
      <c r="L206" s="4">
        <v>0</v>
      </c>
      <c r="M206" s="4">
        <v>0</v>
      </c>
    </row>
    <row r="207" spans="1:13">
      <c r="A207" s="8">
        <v>206</v>
      </c>
      <c r="B207" s="9">
        <v>26</v>
      </c>
      <c r="C207" s="5">
        <f>_xlfn.IFNA(VLOOKUP(Table13[[#This Row],[PlayerId]],defense[#All],3,0),0)</f>
        <v>0</v>
      </c>
      <c r="D207" s="5">
        <v>2</v>
      </c>
      <c r="E207" s="5">
        <f>SUM(_xlfn.IFNA((VLOOKUP(defense[[#This Row],[Playerâ–²]],kickers12[#All],4,0)*3+VLOOKUP(defense[[#This Row],[Playerâ–²]],kickers12[#All],5,0)*1),0), C207*6)</f>
        <v>0</v>
      </c>
      <c r="F207" s="5">
        <v>0</v>
      </c>
      <c r="G207" s="9" t="s">
        <v>1599</v>
      </c>
      <c r="H207" s="9" t="s">
        <v>2030</v>
      </c>
      <c r="I207" s="5">
        <f>_xlfn.IFNA(VLOOKUP(defense[[#This Row],[Playerâ–²]],passing11[#All],4,0),0)</f>
        <v>0</v>
      </c>
      <c r="J207" s="5">
        <f>_xlfn.IFNA(VLOOKUP(defense[[#This Row],[Playerâ–²]],scrimstats__2813[#All],5,0),0)</f>
        <v>0</v>
      </c>
      <c r="K207" s="5">
        <f>_xlfn.IFNA(VLOOKUP(defense[[#This Row],[Playerâ–²]],scrimstats__2813[#All],4,0),0)</f>
        <v>0</v>
      </c>
      <c r="L207" s="5">
        <v>0.5</v>
      </c>
      <c r="M207" s="4">
        <v>0</v>
      </c>
    </row>
    <row r="208" spans="1:13">
      <c r="A208" s="6">
        <v>207</v>
      </c>
      <c r="B208" s="7">
        <v>25</v>
      </c>
      <c r="C208" s="4">
        <f>_xlfn.IFNA(VLOOKUP(Table13[[#This Row],[PlayerId]],defense[#All],3,0),0)</f>
        <v>0</v>
      </c>
      <c r="D208" s="4">
        <v>19</v>
      </c>
      <c r="E208" s="4">
        <f>SUM(_xlfn.IFNA((VLOOKUP(defense[[#This Row],[Playerâ–²]],kickers12[#All],4,0)*3+VLOOKUP(defense[[#This Row],[Playerâ–²]],kickers12[#All],5,0)*1),0), C208*6)</f>
        <v>0</v>
      </c>
      <c r="F208" s="4">
        <v>0</v>
      </c>
      <c r="G208" s="7" t="s">
        <v>712</v>
      </c>
      <c r="H208" s="7" t="s">
        <v>755</v>
      </c>
      <c r="I208" s="4">
        <f>_xlfn.IFNA(VLOOKUP(defense[[#This Row],[Playerâ–²]],passing11[#All],4,0),0)</f>
        <v>0</v>
      </c>
      <c r="J208" s="4">
        <f>_xlfn.IFNA(VLOOKUP(defense[[#This Row],[Playerâ–²]],scrimstats__2813[#All],5,0),0)</f>
        <v>0</v>
      </c>
      <c r="K208" s="4">
        <f>_xlfn.IFNA(VLOOKUP(defense[[#This Row],[Playerâ–²]],scrimstats__2813[#All],4,0),0)</f>
        <v>0</v>
      </c>
      <c r="L208" s="4">
        <v>6.5</v>
      </c>
      <c r="M208" s="4">
        <v>0</v>
      </c>
    </row>
    <row r="209" spans="1:13">
      <c r="A209" s="8">
        <v>208</v>
      </c>
      <c r="B209" s="9">
        <v>30</v>
      </c>
      <c r="C209" s="5">
        <f>_xlfn.IFNA(VLOOKUP(Table13[[#This Row],[PlayerId]],defense[#All],3,0),0)</f>
        <v>0</v>
      </c>
      <c r="D209" s="5">
        <v>2</v>
      </c>
      <c r="E209" s="5">
        <f>SUM(_xlfn.IFNA((VLOOKUP(defense[[#This Row],[Playerâ–²]],kickers12[#All],4,0)*3+VLOOKUP(defense[[#This Row],[Playerâ–²]],kickers12[#All],5,0)*1),0), C209*6)</f>
        <v>0</v>
      </c>
      <c r="F209" s="5">
        <v>0</v>
      </c>
      <c r="G209" s="9" t="s">
        <v>1758</v>
      </c>
      <c r="H209" s="9" t="s">
        <v>733</v>
      </c>
      <c r="I209" s="5">
        <f>_xlfn.IFNA(VLOOKUP(defense[[#This Row],[Playerâ–²]],passing11[#All],4,0),0)</f>
        <v>0</v>
      </c>
      <c r="J209" s="5">
        <f>_xlfn.IFNA(VLOOKUP(defense[[#This Row],[Playerâ–²]],scrimstats__2813[#All],5,0),0)</f>
        <v>0</v>
      </c>
      <c r="K209" s="5">
        <f>_xlfn.IFNA(VLOOKUP(defense[[#This Row],[Playerâ–²]],scrimstats__2813[#All],4,0),0)</f>
        <v>0</v>
      </c>
      <c r="L209" s="5">
        <v>0</v>
      </c>
      <c r="M209" s="4">
        <v>0</v>
      </c>
    </row>
    <row r="210" spans="1:13">
      <c r="A210" s="6">
        <v>209</v>
      </c>
      <c r="B210" s="7">
        <v>5</v>
      </c>
      <c r="C210" s="4">
        <f>_xlfn.IFNA(VLOOKUP(Table13[[#This Row],[PlayerId]],defense[#All],3,0),0)</f>
        <v>0</v>
      </c>
      <c r="D210" s="4">
        <v>10</v>
      </c>
      <c r="E210" s="4">
        <f>SUM(_xlfn.IFNA((VLOOKUP(defense[[#This Row],[Playerâ–²]],kickers12[#All],4,0)*3+VLOOKUP(defense[[#This Row],[Playerâ–²]],kickers12[#All],5,0)*1),0), C210*6)</f>
        <v>0</v>
      </c>
      <c r="F210" s="4">
        <v>0</v>
      </c>
      <c r="G210" s="7" t="s">
        <v>912</v>
      </c>
      <c r="H210" s="7" t="s">
        <v>2030</v>
      </c>
      <c r="I210" s="4">
        <f>_xlfn.IFNA(VLOOKUP(defense[[#This Row],[Playerâ–²]],passing11[#All],4,0),0)</f>
        <v>0</v>
      </c>
      <c r="J210" s="4">
        <f>_xlfn.IFNA(VLOOKUP(defense[[#This Row],[Playerâ–²]],scrimstats__2813[#All],5,0),0)</f>
        <v>0</v>
      </c>
      <c r="K210" s="4">
        <f>_xlfn.IFNA(VLOOKUP(defense[[#This Row],[Playerâ–²]],scrimstats__2813[#All],4,0),0)</f>
        <v>0</v>
      </c>
      <c r="L210" s="4">
        <v>0</v>
      </c>
      <c r="M210" s="4">
        <v>0</v>
      </c>
    </row>
    <row r="211" spans="1:13">
      <c r="A211" s="8">
        <v>210</v>
      </c>
      <c r="B211" s="9">
        <v>6</v>
      </c>
      <c r="C211" s="5">
        <f>_xlfn.IFNA(VLOOKUP(Table13[[#This Row],[PlayerId]],defense[#All],3,0),0)</f>
        <v>0</v>
      </c>
      <c r="D211" s="5">
        <v>45</v>
      </c>
      <c r="E211" s="5">
        <f>SUM(_xlfn.IFNA((VLOOKUP(defense[[#This Row],[Playerâ–²]],kickers12[#All],4,0)*3+VLOOKUP(defense[[#This Row],[Playerâ–²]],kickers12[#All],5,0)*1),0), C211*6)</f>
        <v>0</v>
      </c>
      <c r="F211" s="5">
        <v>2</v>
      </c>
      <c r="G211" s="9" t="s">
        <v>959</v>
      </c>
      <c r="H211" s="9" t="s">
        <v>765</v>
      </c>
      <c r="I211" s="5">
        <f>_xlfn.IFNA(VLOOKUP(defense[[#This Row],[Playerâ–²]],passing11[#All],4,0),0)</f>
        <v>0</v>
      </c>
      <c r="J211" s="5">
        <f>_xlfn.IFNA(VLOOKUP(defense[[#This Row],[Playerâ–²]],scrimstats__2813[#All],5,0),0)</f>
        <v>0</v>
      </c>
      <c r="K211" s="5">
        <f>_xlfn.IFNA(VLOOKUP(defense[[#This Row],[Playerâ–²]],scrimstats__2813[#All],4,0),0)</f>
        <v>0</v>
      </c>
      <c r="L211" s="5">
        <v>2</v>
      </c>
      <c r="M211" s="4">
        <v>0</v>
      </c>
    </row>
    <row r="212" spans="1:13">
      <c r="A212" s="6">
        <v>211</v>
      </c>
      <c r="B212" s="7">
        <v>18</v>
      </c>
      <c r="C212" s="4">
        <f>_xlfn.IFNA(VLOOKUP(Table13[[#This Row],[PlayerId]],defense[#All],3,0),0)</f>
        <v>0</v>
      </c>
      <c r="D212" s="4">
        <v>14</v>
      </c>
      <c r="E212" s="4">
        <f>SUM(_xlfn.IFNA((VLOOKUP(defense[[#This Row],[Playerâ–²]],kickers12[#All],4,0)*3+VLOOKUP(defense[[#This Row],[Playerâ–²]],kickers12[#All],5,0)*1),0), C212*6)</f>
        <v>0</v>
      </c>
      <c r="F212" s="4">
        <v>0</v>
      </c>
      <c r="G212" s="7" t="s">
        <v>1366</v>
      </c>
      <c r="H212" s="7" t="s">
        <v>2030</v>
      </c>
      <c r="I212" s="4">
        <f>_xlfn.IFNA(VLOOKUP(defense[[#This Row],[Playerâ–²]],passing11[#All],4,0),0)</f>
        <v>0</v>
      </c>
      <c r="J212" s="4">
        <f>_xlfn.IFNA(VLOOKUP(defense[[#This Row],[Playerâ–²]],scrimstats__2813[#All],5,0),0)</f>
        <v>0</v>
      </c>
      <c r="K212" s="4">
        <f>_xlfn.IFNA(VLOOKUP(defense[[#This Row],[Playerâ–²]],scrimstats__2813[#All],4,0),0)</f>
        <v>0</v>
      </c>
      <c r="L212" s="4">
        <v>0</v>
      </c>
      <c r="M212" s="4">
        <v>0</v>
      </c>
    </row>
    <row r="213" spans="1:13">
      <c r="A213" s="8">
        <v>212</v>
      </c>
      <c r="B213" s="9">
        <v>31</v>
      </c>
      <c r="C213" s="5">
        <f>_xlfn.IFNA(VLOOKUP(Table13[[#This Row],[PlayerId]],defense[#All],3,0),0)</f>
        <v>0</v>
      </c>
      <c r="D213" s="5">
        <v>8</v>
      </c>
      <c r="E213" s="5">
        <f>SUM(_xlfn.IFNA((VLOOKUP(defense[[#This Row],[Playerâ–²]],kickers12[#All],4,0)*3+VLOOKUP(defense[[#This Row],[Playerâ–²]],kickers12[#All],5,0)*1),0), C213*6)</f>
        <v>0</v>
      </c>
      <c r="F213" s="5">
        <v>0</v>
      </c>
      <c r="G213" s="9" t="s">
        <v>1791</v>
      </c>
      <c r="H213" s="9" t="s">
        <v>2030</v>
      </c>
      <c r="I213" s="5">
        <f>_xlfn.IFNA(VLOOKUP(defense[[#This Row],[Playerâ–²]],passing11[#All],4,0),0)</f>
        <v>0</v>
      </c>
      <c r="J213" s="5">
        <f>_xlfn.IFNA(VLOOKUP(defense[[#This Row],[Playerâ–²]],scrimstats__2813[#All],5,0),0)</f>
        <v>0</v>
      </c>
      <c r="K213" s="5">
        <f>_xlfn.IFNA(VLOOKUP(defense[[#This Row],[Playerâ–²]],scrimstats__2813[#All],4,0),0)</f>
        <v>0</v>
      </c>
      <c r="L213" s="5">
        <v>0</v>
      </c>
      <c r="M213" s="4">
        <v>0</v>
      </c>
    </row>
    <row r="214" spans="1:13">
      <c r="A214" s="6">
        <v>213</v>
      </c>
      <c r="B214" s="7">
        <v>27</v>
      </c>
      <c r="C214" s="4">
        <f>_xlfn.IFNA(VLOOKUP(Table13[[#This Row],[PlayerId]],defense[#All],3,0),0)</f>
        <v>1</v>
      </c>
      <c r="D214" s="4">
        <v>42</v>
      </c>
      <c r="E214" s="4">
        <f>SUM(_xlfn.IFNA((VLOOKUP(defense[[#This Row],[Playerâ–²]],kickers12[#All],4,0)*3+VLOOKUP(defense[[#This Row],[Playerâ–²]],kickers12[#All],5,0)*1),0), C214*6)</f>
        <v>6</v>
      </c>
      <c r="F214" s="4">
        <v>1</v>
      </c>
      <c r="G214" s="7" t="s">
        <v>1649</v>
      </c>
      <c r="H214" s="7" t="s">
        <v>759</v>
      </c>
      <c r="I214" s="4">
        <f>_xlfn.IFNA(VLOOKUP(defense[[#This Row],[Playerâ–²]],passing11[#All],4,0),0)</f>
        <v>0</v>
      </c>
      <c r="J214" s="4">
        <f>_xlfn.IFNA(VLOOKUP(defense[[#This Row],[Playerâ–²]],scrimstats__2813[#All],5,0),0)</f>
        <v>0</v>
      </c>
      <c r="K214" s="4">
        <f>_xlfn.IFNA(VLOOKUP(defense[[#This Row],[Playerâ–²]],scrimstats__2813[#All],4,0),0)</f>
        <v>0</v>
      </c>
      <c r="L214" s="4">
        <v>5.5</v>
      </c>
      <c r="M214" s="4">
        <v>0</v>
      </c>
    </row>
    <row r="215" spans="1:13">
      <c r="A215" s="8">
        <v>214</v>
      </c>
      <c r="B215" s="9">
        <v>1</v>
      </c>
      <c r="C215" s="5">
        <f>_xlfn.IFNA(VLOOKUP(Table13[[#This Row],[PlayerId]],defense[#All],3,0),0)</f>
        <v>1</v>
      </c>
      <c r="D215" s="5">
        <v>102</v>
      </c>
      <c r="E215" s="5">
        <f>SUM(_xlfn.IFNA((VLOOKUP(defense[[#This Row],[Playerâ–²]],kickers12[#All],4,0)*3+VLOOKUP(defense[[#This Row],[Playerâ–²]],kickers12[#All],5,0)*1),0), C215*6)</f>
        <v>6</v>
      </c>
      <c r="F215" s="5">
        <v>0</v>
      </c>
      <c r="G215" s="9" t="s">
        <v>772</v>
      </c>
      <c r="H215" s="9" t="s">
        <v>803</v>
      </c>
      <c r="I215" s="5">
        <f>_xlfn.IFNA(VLOOKUP(defense[[#This Row],[Playerâ–²]],passing11[#All],4,0),0)</f>
        <v>0</v>
      </c>
      <c r="J215" s="5">
        <f>_xlfn.IFNA(VLOOKUP(defense[[#This Row],[Playerâ–²]],scrimstats__2813[#All],5,0),0)</f>
        <v>0</v>
      </c>
      <c r="K215" s="5">
        <f>_xlfn.IFNA(VLOOKUP(defense[[#This Row],[Playerâ–²]],scrimstats__2813[#All],4,0),0)</f>
        <v>0</v>
      </c>
      <c r="L215" s="5">
        <v>2</v>
      </c>
      <c r="M215" s="4">
        <v>0</v>
      </c>
    </row>
    <row r="216" spans="1:13">
      <c r="A216" s="6">
        <v>215</v>
      </c>
      <c r="B216" s="7">
        <v>13</v>
      </c>
      <c r="C216" s="4">
        <f>_xlfn.IFNA(VLOOKUP(Table13[[#This Row],[PlayerId]],defense[#All],3,0),0)</f>
        <v>0</v>
      </c>
      <c r="D216" s="4">
        <v>9</v>
      </c>
      <c r="E216" s="4">
        <f>SUM(_xlfn.IFNA((VLOOKUP(defense[[#This Row],[Playerâ–²]],kickers12[#All],4,0)*3+VLOOKUP(defense[[#This Row],[Playerâ–²]],kickers12[#All],5,0)*1),0), C216*6)</f>
        <v>0</v>
      </c>
      <c r="F216" s="4">
        <v>0</v>
      </c>
      <c r="G216" s="7" t="s">
        <v>1166</v>
      </c>
      <c r="H216" s="7" t="s">
        <v>2030</v>
      </c>
      <c r="I216" s="4">
        <f>_xlfn.IFNA(VLOOKUP(defense[[#This Row],[Playerâ–²]],passing11[#All],4,0),0)</f>
        <v>0</v>
      </c>
      <c r="J216" s="4">
        <f>_xlfn.IFNA(VLOOKUP(defense[[#This Row],[Playerâ–²]],scrimstats__2813[#All],5,0),0)</f>
        <v>0</v>
      </c>
      <c r="K216" s="4">
        <f>_xlfn.IFNA(VLOOKUP(defense[[#This Row],[Playerâ–²]],scrimstats__2813[#All],4,0),0)</f>
        <v>0</v>
      </c>
      <c r="L216" s="4">
        <v>0</v>
      </c>
      <c r="M216" s="4">
        <v>0</v>
      </c>
    </row>
    <row r="217" spans="1:13">
      <c r="A217" s="8">
        <v>216</v>
      </c>
      <c r="B217" s="9">
        <v>24</v>
      </c>
      <c r="C217" s="5">
        <f>_xlfn.IFNA(VLOOKUP(Table13[[#This Row],[PlayerId]],defense[#All],3,0),0)</f>
        <v>0</v>
      </c>
      <c r="D217" s="5">
        <v>58</v>
      </c>
      <c r="E217" s="5">
        <f>SUM(_xlfn.IFNA((VLOOKUP(defense[[#This Row],[Playerâ–²]],kickers12[#All],4,0)*3+VLOOKUP(defense[[#This Row],[Playerâ–²]],kickers12[#All],5,0)*1),0), C217*6)</f>
        <v>0</v>
      </c>
      <c r="F217" s="5">
        <v>0</v>
      </c>
      <c r="G217" s="9" t="s">
        <v>1566</v>
      </c>
      <c r="H217" s="9" t="s">
        <v>765</v>
      </c>
      <c r="I217" s="5">
        <f>_xlfn.IFNA(VLOOKUP(defense[[#This Row],[Playerâ–²]],passing11[#All],4,0),0)</f>
        <v>0</v>
      </c>
      <c r="J217" s="5">
        <f>_xlfn.IFNA(VLOOKUP(defense[[#This Row],[Playerâ–²]],scrimstats__2813[#All],5,0),0)</f>
        <v>0</v>
      </c>
      <c r="K217" s="5">
        <f>_xlfn.IFNA(VLOOKUP(defense[[#This Row],[Playerâ–²]],scrimstats__2813[#All],4,0),0)</f>
        <v>0</v>
      </c>
      <c r="L217" s="5">
        <v>0.5</v>
      </c>
      <c r="M217" s="4">
        <v>0</v>
      </c>
    </row>
    <row r="218" spans="1:13">
      <c r="A218" s="6">
        <v>217</v>
      </c>
      <c r="B218" s="7">
        <v>9</v>
      </c>
      <c r="C218" s="4">
        <f>_xlfn.IFNA(VLOOKUP(Table13[[#This Row],[PlayerId]],defense[#All],3,0),0)</f>
        <v>0</v>
      </c>
      <c r="D218" s="4">
        <v>67</v>
      </c>
      <c r="E218" s="4">
        <f>SUM(_xlfn.IFNA((VLOOKUP(defense[[#This Row],[Playerâ–²]],kickers12[#All],4,0)*3+VLOOKUP(defense[[#This Row],[Playerâ–²]],kickers12[#All],5,0)*1),0), C218*6)</f>
        <v>0</v>
      </c>
      <c r="F218" s="4">
        <v>0</v>
      </c>
      <c r="G218" s="7" t="s">
        <v>1057</v>
      </c>
      <c r="H218" s="7" t="s">
        <v>765</v>
      </c>
      <c r="I218" s="4">
        <f>_xlfn.IFNA(VLOOKUP(defense[[#This Row],[Playerâ–²]],passing11[#All],4,0),0)</f>
        <v>0</v>
      </c>
      <c r="J218" s="4">
        <f>_xlfn.IFNA(VLOOKUP(defense[[#This Row],[Playerâ–²]],scrimstats__2813[#All],5,0),0)</f>
        <v>0</v>
      </c>
      <c r="K218" s="4">
        <f>_xlfn.IFNA(VLOOKUP(defense[[#This Row],[Playerâ–²]],scrimstats__2813[#All],4,0),0)</f>
        <v>0</v>
      </c>
      <c r="L218" s="4">
        <v>0</v>
      </c>
      <c r="M218" s="4">
        <v>0</v>
      </c>
    </row>
    <row r="219" spans="1:13">
      <c r="A219" s="8">
        <v>218</v>
      </c>
      <c r="B219" s="9">
        <v>32</v>
      </c>
      <c r="C219" s="5">
        <f>_xlfn.IFNA(VLOOKUP(Table13[[#This Row],[PlayerId]],defense[#All],3,0),0)</f>
        <v>0</v>
      </c>
      <c r="D219" s="5">
        <v>2</v>
      </c>
      <c r="E219" s="5">
        <f>SUM(_xlfn.IFNA((VLOOKUP(defense[[#This Row],[Playerâ–²]],kickers12[#All],4,0)*3+VLOOKUP(defense[[#This Row],[Playerâ–²]],kickers12[#All],5,0)*1),0), C219*6)</f>
        <v>0</v>
      </c>
      <c r="F219" s="5">
        <v>0</v>
      </c>
      <c r="G219" s="9" t="s">
        <v>668</v>
      </c>
      <c r="H219" s="9" t="s">
        <v>2030</v>
      </c>
      <c r="I219" s="5">
        <f>_xlfn.IFNA(VLOOKUP(defense[[#This Row],[Playerâ–²]],passing11[#All],4,0),0)</f>
        <v>0</v>
      </c>
      <c r="J219" s="5">
        <f>_xlfn.IFNA(VLOOKUP(defense[[#This Row],[Playerâ–²]],scrimstats__2813[#All],5,0),0)</f>
        <v>9</v>
      </c>
      <c r="K219" s="5">
        <f>_xlfn.IFNA(VLOOKUP(defense[[#This Row],[Playerâ–²]],scrimstats__2813[#All],4,0),0)</f>
        <v>30</v>
      </c>
      <c r="L219" s="5">
        <v>0</v>
      </c>
      <c r="M219" s="4">
        <v>0</v>
      </c>
    </row>
    <row r="220" spans="1:13">
      <c r="A220" s="6">
        <v>219</v>
      </c>
      <c r="B220" s="7">
        <v>18</v>
      </c>
      <c r="C220" s="7">
        <f>_xlfn.IFNA(VLOOKUP(Table13[[#This Row],[PlayerId]],defense[#All],3,0),0)</f>
        <v>3</v>
      </c>
      <c r="D220" s="4">
        <v>0</v>
      </c>
      <c r="E220" s="4">
        <f>SUM(_xlfn.IFNA((VLOOKUP(defense[[#This Row],[Playerâ–²]],kickers12[#All],4,0)*3+VLOOKUP(defense[[#This Row],[Playerâ–²]],kickers12[#All],5,0)*1),0), C220*6)</f>
        <v>18</v>
      </c>
      <c r="F220" s="4">
        <v>0</v>
      </c>
      <c r="G220" s="7" t="s">
        <v>201</v>
      </c>
      <c r="H220" s="7" t="s">
        <v>229</v>
      </c>
      <c r="I220" s="4">
        <f>_xlfn.IFNA(VLOOKUP(defense[[#This Row],[Playerâ–²]],passing11[#All],4,0),0)</f>
        <v>0</v>
      </c>
      <c r="J220" s="7">
        <f>_xlfn.IFNA(VLOOKUP(defense[[#This Row],[Playerâ–²]],scrimstats__2813[#All],5,0),0)</f>
        <v>403</v>
      </c>
      <c r="K220" s="7">
        <f>_xlfn.IFNA(VLOOKUP(defense[[#This Row],[Playerâ–²]],scrimstats__2813[#All],4,0),0)</f>
        <v>41</v>
      </c>
      <c r="L220" s="4">
        <v>0</v>
      </c>
      <c r="M220" s="4">
        <v>0</v>
      </c>
    </row>
    <row r="221" spans="1:13">
      <c r="A221" s="8">
        <v>220</v>
      </c>
      <c r="B221" s="9">
        <v>28</v>
      </c>
      <c r="C221" s="5">
        <f>_xlfn.IFNA(VLOOKUP(Table13[[#This Row],[PlayerId]],defense[#All],3,0),0)</f>
        <v>9</v>
      </c>
      <c r="D221" s="5">
        <v>0</v>
      </c>
      <c r="E221" s="5">
        <f>SUM(_xlfn.IFNA((VLOOKUP(defense[[#This Row],[Playerâ–²]],kickers12[#All],4,0)*3+VLOOKUP(defense[[#This Row],[Playerâ–²]],kickers12[#All],5,0)*1),0), C221*6)</f>
        <v>54</v>
      </c>
      <c r="F221" s="5">
        <v>0</v>
      </c>
      <c r="G221" s="9" t="s">
        <v>1709</v>
      </c>
      <c r="H221" s="9" t="s">
        <v>233</v>
      </c>
      <c r="I221" s="5">
        <f>_xlfn.IFNA(VLOOKUP(defense[[#This Row],[Playerâ–²]],passing11[#All],4,0),0)</f>
        <v>1252</v>
      </c>
      <c r="J221" s="5">
        <f>_xlfn.IFNA(VLOOKUP(defense[[#This Row],[Playerâ–²]],scrimstats__2813[#All],5,0),0)</f>
        <v>69</v>
      </c>
      <c r="K221" s="5">
        <f>_xlfn.IFNA(VLOOKUP(defense[[#This Row],[Playerâ–²]],scrimstats__2813[#All],4,0),0)</f>
        <v>0</v>
      </c>
      <c r="L221" s="5">
        <v>0</v>
      </c>
      <c r="M221" s="4">
        <v>0</v>
      </c>
    </row>
    <row r="222" spans="1:13">
      <c r="A222" s="6">
        <v>221</v>
      </c>
      <c r="B222" s="7">
        <v>9</v>
      </c>
      <c r="C222" s="4">
        <f>_xlfn.IFNA(VLOOKUP(Table13[[#This Row],[PlayerId]],defense[#All],3,0),0)</f>
        <v>0</v>
      </c>
      <c r="D222" s="4">
        <v>1</v>
      </c>
      <c r="E222" s="4">
        <f>SUM(_xlfn.IFNA((VLOOKUP(defense[[#This Row],[Playerâ–²]],kickers12[#All],4,0)*3+VLOOKUP(defense[[#This Row],[Playerâ–²]],kickers12[#All],5,0)*1),0), C222*6)</f>
        <v>0</v>
      </c>
      <c r="F222" s="4">
        <v>0</v>
      </c>
      <c r="G222" s="7" t="s">
        <v>1039</v>
      </c>
      <c r="H222" s="7" t="s">
        <v>2030</v>
      </c>
      <c r="I222" s="4">
        <f>_xlfn.IFNA(VLOOKUP(defense[[#This Row],[Playerâ–²]],passing11[#All],4,0),0)</f>
        <v>0</v>
      </c>
      <c r="J222" s="4">
        <f>_xlfn.IFNA(VLOOKUP(defense[[#This Row],[Playerâ–²]],scrimstats__2813[#All],5,0),0)</f>
        <v>0</v>
      </c>
      <c r="K222" s="4">
        <f>_xlfn.IFNA(VLOOKUP(defense[[#This Row],[Playerâ–²]],scrimstats__2813[#All],4,0),0)</f>
        <v>0</v>
      </c>
      <c r="L222" s="4">
        <v>0</v>
      </c>
      <c r="M222" s="4">
        <v>0</v>
      </c>
    </row>
    <row r="223" spans="1:13">
      <c r="A223" s="8">
        <v>222</v>
      </c>
      <c r="B223" s="9">
        <v>20</v>
      </c>
      <c r="C223" s="5">
        <f>_xlfn.IFNA(VLOOKUP(Table13[[#This Row],[PlayerId]],defense[#All],3,0),0)</f>
        <v>0</v>
      </c>
      <c r="D223" s="5">
        <v>4</v>
      </c>
      <c r="E223" s="5">
        <f>SUM(_xlfn.IFNA((VLOOKUP(defense[[#This Row],[Playerâ–²]],kickers12[#All],4,0)*3+VLOOKUP(defense[[#This Row],[Playerâ–²]],kickers12[#All],5,0)*1),0), C223*6)</f>
        <v>0</v>
      </c>
      <c r="F223" s="5">
        <v>0</v>
      </c>
      <c r="G223" s="9" t="s">
        <v>499</v>
      </c>
      <c r="H223" s="9" t="s">
        <v>229</v>
      </c>
      <c r="I223" s="5">
        <f>_xlfn.IFNA(VLOOKUP(defense[[#This Row],[Playerâ–²]],passing11[#All],4,0),0)</f>
        <v>0</v>
      </c>
      <c r="J223" s="5">
        <f>_xlfn.IFNA(VLOOKUP(defense[[#This Row],[Playerâ–²]],scrimstats__2813[#All],5,0),0)</f>
        <v>8</v>
      </c>
      <c r="K223" s="5">
        <f>_xlfn.IFNA(VLOOKUP(defense[[#This Row],[Playerâ–²]],scrimstats__2813[#All],4,0),0)</f>
        <v>85</v>
      </c>
      <c r="L223" s="5">
        <v>0</v>
      </c>
      <c r="M223" s="4">
        <v>0</v>
      </c>
    </row>
    <row r="224" spans="1:13">
      <c r="A224" s="6">
        <v>223</v>
      </c>
      <c r="B224" s="7">
        <v>3</v>
      </c>
      <c r="C224" s="4">
        <f>_xlfn.IFNA(VLOOKUP(Table13[[#This Row],[PlayerId]],defense[#All],3,0),0)</f>
        <v>0</v>
      </c>
      <c r="D224" s="4">
        <v>105</v>
      </c>
      <c r="E224" s="4">
        <f>SUM(_xlfn.IFNA((VLOOKUP(defense[[#This Row],[Playerâ–²]],kickers12[#All],4,0)*3+VLOOKUP(defense[[#This Row],[Playerâ–²]],kickers12[#All],5,0)*1),0), C224*6)</f>
        <v>0</v>
      </c>
      <c r="F224" s="4">
        <v>1</v>
      </c>
      <c r="G224" s="7" t="s">
        <v>858</v>
      </c>
      <c r="H224" s="7" t="s">
        <v>769</v>
      </c>
      <c r="I224" s="4">
        <f>_xlfn.IFNA(VLOOKUP(defense[[#This Row],[Playerâ–²]],passing11[#All],4,0),0)</f>
        <v>0</v>
      </c>
      <c r="J224" s="4">
        <f>_xlfn.IFNA(VLOOKUP(defense[[#This Row],[Playerâ–²]],scrimstats__2813[#All],5,0),0)</f>
        <v>0</v>
      </c>
      <c r="K224" s="4">
        <f>_xlfn.IFNA(VLOOKUP(defense[[#This Row],[Playerâ–²]],scrimstats__2813[#All],4,0),0)</f>
        <v>0</v>
      </c>
      <c r="L224" s="4">
        <v>0.5</v>
      </c>
      <c r="M224" s="4">
        <v>0</v>
      </c>
    </row>
    <row r="225" spans="1:13">
      <c r="A225" s="8">
        <v>224</v>
      </c>
      <c r="B225" s="9">
        <v>29</v>
      </c>
      <c r="C225" s="9">
        <f>_xlfn.IFNA(VLOOKUP(Table13[[#This Row],[PlayerId]],defense[#All],3,0),0)</f>
        <v>0</v>
      </c>
      <c r="D225" s="5">
        <v>0</v>
      </c>
      <c r="E225" s="5">
        <f>SUM(_xlfn.IFNA((VLOOKUP(defense[[#This Row],[Playerâ–²]],kickers12[#All],4,0)*3+VLOOKUP(defense[[#This Row],[Playerâ–²]],kickers12[#All],5,0)*1),0), C225*6)</f>
        <v>0</v>
      </c>
      <c r="F225" s="5">
        <v>0</v>
      </c>
      <c r="G225" s="9" t="s">
        <v>612</v>
      </c>
      <c r="H225" s="9" t="s">
        <v>229</v>
      </c>
      <c r="I225" s="5">
        <f>_xlfn.IFNA(VLOOKUP(defense[[#This Row],[Playerâ–²]],passing11[#All],4,0),0)</f>
        <v>0</v>
      </c>
      <c r="J225" s="9">
        <f>_xlfn.IFNA(VLOOKUP(defense[[#This Row],[Playerâ–²]],scrimstats__2813[#All],5,0),0)</f>
        <v>-3</v>
      </c>
      <c r="K225" s="9">
        <f>_xlfn.IFNA(VLOOKUP(defense[[#This Row],[Playerâ–²]],scrimstats__2813[#All],4,0),0)</f>
        <v>22</v>
      </c>
      <c r="L225" s="5">
        <v>0</v>
      </c>
      <c r="M225" s="4">
        <v>0</v>
      </c>
    </row>
    <row r="226" spans="1:13">
      <c r="A226" s="6">
        <v>225</v>
      </c>
      <c r="B226" s="7">
        <v>15</v>
      </c>
      <c r="C226" s="4">
        <f>_xlfn.IFNA(VLOOKUP(Table13[[#This Row],[PlayerId]],defense[#All],3,0),0)</f>
        <v>0</v>
      </c>
      <c r="D226" s="4">
        <v>1</v>
      </c>
      <c r="E226" s="4">
        <f>SUM(_xlfn.IFNA((VLOOKUP(defense[[#This Row],[Playerâ–²]],kickers12[#All],4,0)*3+VLOOKUP(defense[[#This Row],[Playerâ–²]],kickers12[#All],5,0)*1),0), C226*6)</f>
        <v>0</v>
      </c>
      <c r="F226" s="4">
        <v>0</v>
      </c>
      <c r="G226" s="7" t="s">
        <v>1243</v>
      </c>
      <c r="H226" s="7" t="s">
        <v>2030</v>
      </c>
      <c r="I226" s="4">
        <f>_xlfn.IFNA(VLOOKUP(defense[[#This Row],[Playerâ–²]],passing11[#All],4,0),0)</f>
        <v>0</v>
      </c>
      <c r="J226" s="4">
        <f>_xlfn.IFNA(VLOOKUP(defense[[#This Row],[Playerâ–²]],scrimstats__2813[#All],5,0),0)</f>
        <v>0</v>
      </c>
      <c r="K226" s="4">
        <f>_xlfn.IFNA(VLOOKUP(defense[[#This Row],[Playerâ–²]],scrimstats__2813[#All],4,0),0)</f>
        <v>0</v>
      </c>
      <c r="L226" s="4">
        <v>0</v>
      </c>
      <c r="M226" s="4">
        <v>0</v>
      </c>
    </row>
    <row r="227" spans="1:13">
      <c r="A227" s="8">
        <v>226</v>
      </c>
      <c r="B227" s="9">
        <v>7</v>
      </c>
      <c r="C227" s="9">
        <f>_xlfn.IFNA(VLOOKUP(Table13[[#This Row],[PlayerId]],defense[#All],3,0),0)</f>
        <v>3</v>
      </c>
      <c r="D227" s="5">
        <v>0</v>
      </c>
      <c r="E227" s="5">
        <f>SUM(_xlfn.IFNA((VLOOKUP(defense[[#This Row],[Playerâ–²]],kickers12[#All],4,0)*3+VLOOKUP(defense[[#This Row],[Playerâ–²]],kickers12[#All],5,0)*1),0), C227*6)</f>
        <v>18</v>
      </c>
      <c r="F227" s="5">
        <v>0</v>
      </c>
      <c r="G227" s="9" t="s">
        <v>325</v>
      </c>
      <c r="H227" s="9" t="s">
        <v>223</v>
      </c>
      <c r="I227" s="5">
        <f>_xlfn.IFNA(VLOOKUP(defense[[#This Row],[Playerâ–²]],passing11[#All],4,0),0)</f>
        <v>0</v>
      </c>
      <c r="J227" s="9">
        <f>_xlfn.IFNA(VLOOKUP(defense[[#This Row],[Playerâ–²]],scrimstats__2813[#All],5,0),0)</f>
        <v>0</v>
      </c>
      <c r="K227" s="9">
        <f>_xlfn.IFNA(VLOOKUP(defense[[#This Row],[Playerâ–²]],scrimstats__2813[#All],4,0),0)</f>
        <v>439</v>
      </c>
      <c r="L227" s="5">
        <v>0</v>
      </c>
      <c r="M227" s="4">
        <v>0</v>
      </c>
    </row>
    <row r="228" spans="1:13">
      <c r="A228" s="6">
        <v>227</v>
      </c>
      <c r="B228" s="7">
        <v>30</v>
      </c>
      <c r="C228" s="7">
        <f>_xlfn.IFNA(VLOOKUP(Table13[[#This Row],[PlayerId]],defense[#All],3,0),0)</f>
        <v>0</v>
      </c>
      <c r="D228" s="4">
        <v>0</v>
      </c>
      <c r="E228" s="4">
        <f>SUM(_xlfn.IFNA((VLOOKUP(defense[[#This Row],[Playerâ–²]],kickers12[#All],4,0)*3+VLOOKUP(defense[[#This Row],[Playerâ–²]],kickers12[#All],5,0)*1),0), C228*6)</f>
        <v>64</v>
      </c>
      <c r="F228" s="4">
        <v>0</v>
      </c>
      <c r="G228" s="7" t="s">
        <v>1859</v>
      </c>
      <c r="H228" s="7" t="s">
        <v>1010</v>
      </c>
      <c r="I228" s="4">
        <f>_xlfn.IFNA(VLOOKUP(defense[[#This Row],[Playerâ–²]],passing11[#All],4,0),0)</f>
        <v>0</v>
      </c>
      <c r="J228" s="7">
        <f>_xlfn.IFNA(VLOOKUP(defense[[#This Row],[Playerâ–²]],scrimstats__2813[#All],5,0),0)</f>
        <v>0</v>
      </c>
      <c r="K228" s="7">
        <f>_xlfn.IFNA(VLOOKUP(defense[[#This Row],[Playerâ–²]],scrimstats__2813[#All],4,0),0)</f>
        <v>0</v>
      </c>
      <c r="L228" s="4">
        <v>0</v>
      </c>
      <c r="M228" s="4">
        <v>0</v>
      </c>
    </row>
    <row r="229" spans="1:13">
      <c r="A229" s="8">
        <v>228</v>
      </c>
      <c r="B229" s="9">
        <v>15</v>
      </c>
      <c r="C229" s="5">
        <f>_xlfn.IFNA(VLOOKUP(Table13[[#This Row],[PlayerId]],defense[#All],3,0),0)</f>
        <v>0</v>
      </c>
      <c r="D229" s="5">
        <v>72</v>
      </c>
      <c r="E229" s="5">
        <f>SUM(_xlfn.IFNA((VLOOKUP(defense[[#This Row],[Playerâ–²]],kickers12[#All],4,0)*3+VLOOKUP(defense[[#This Row],[Playerâ–²]],kickers12[#All],5,0)*1),0), C229*6)</f>
        <v>0</v>
      </c>
      <c r="F229" s="5">
        <v>0</v>
      </c>
      <c r="G229" s="9" t="s">
        <v>1272</v>
      </c>
      <c r="H229" s="9" t="s">
        <v>755</v>
      </c>
      <c r="I229" s="5">
        <f>_xlfn.IFNA(VLOOKUP(defense[[#This Row],[Playerâ–²]],passing11[#All],4,0),0)</f>
        <v>0</v>
      </c>
      <c r="J229" s="5">
        <f>_xlfn.IFNA(VLOOKUP(defense[[#This Row],[Playerâ–²]],scrimstats__2813[#All],5,0),0)</f>
        <v>0</v>
      </c>
      <c r="K229" s="5">
        <f>_xlfn.IFNA(VLOOKUP(defense[[#This Row],[Playerâ–²]],scrimstats__2813[#All],4,0),0)</f>
        <v>0</v>
      </c>
      <c r="L229" s="5">
        <v>10.5</v>
      </c>
      <c r="M229" s="4">
        <v>0</v>
      </c>
    </row>
    <row r="230" spans="1:13">
      <c r="A230" s="6">
        <v>229</v>
      </c>
      <c r="B230" s="7">
        <v>32</v>
      </c>
      <c r="C230" s="4">
        <f>_xlfn.IFNA(VLOOKUP(Table13[[#This Row],[PlayerId]],defense[#All],3,0),0)</f>
        <v>0</v>
      </c>
      <c r="D230" s="4">
        <v>1</v>
      </c>
      <c r="E230" s="4">
        <f>SUM(_xlfn.IFNA((VLOOKUP(defense[[#This Row],[Playerâ–²]],kickers12[#All],4,0)*3+VLOOKUP(defense[[#This Row],[Playerâ–²]],kickers12[#All],5,0)*1),0), C230*6)</f>
        <v>0</v>
      </c>
      <c r="F230" s="4">
        <v>0</v>
      </c>
      <c r="G230" s="7" t="s">
        <v>1827</v>
      </c>
      <c r="H230" s="7" t="s">
        <v>2030</v>
      </c>
      <c r="I230" s="4">
        <f>_xlfn.IFNA(VLOOKUP(defense[[#This Row],[Playerâ–²]],passing11[#All],4,0),0)</f>
        <v>0</v>
      </c>
      <c r="J230" s="4">
        <f>_xlfn.IFNA(VLOOKUP(defense[[#This Row],[Playerâ–²]],scrimstats__2813[#All],5,0),0)</f>
        <v>0</v>
      </c>
      <c r="K230" s="4">
        <f>_xlfn.IFNA(VLOOKUP(defense[[#This Row],[Playerâ–²]],scrimstats__2813[#All],4,0),0)</f>
        <v>0</v>
      </c>
      <c r="L230" s="4">
        <v>0</v>
      </c>
      <c r="M230" s="4">
        <v>0</v>
      </c>
    </row>
    <row r="231" spans="1:13">
      <c r="A231" s="8">
        <v>230</v>
      </c>
      <c r="B231" s="9">
        <v>17</v>
      </c>
      <c r="C231" s="5">
        <f>_xlfn.IFNA(VLOOKUP(Table13[[#This Row],[PlayerId]],defense[#All],3,0),0)</f>
        <v>0</v>
      </c>
      <c r="D231" s="5">
        <v>1</v>
      </c>
      <c r="E231" s="5">
        <f>SUM(_xlfn.IFNA((VLOOKUP(defense[[#This Row],[Playerâ–²]],kickers12[#All],4,0)*3+VLOOKUP(defense[[#This Row],[Playerâ–²]],kickers12[#All],5,0)*1),0), C231*6)</f>
        <v>36</v>
      </c>
      <c r="F231" s="5">
        <v>0</v>
      </c>
      <c r="G231" s="9" t="s">
        <v>1315</v>
      </c>
      <c r="H231" s="9" t="s">
        <v>1010</v>
      </c>
      <c r="I231" s="5">
        <f>_xlfn.IFNA(VLOOKUP(defense[[#This Row],[Playerâ–²]],passing11[#All],4,0),0)</f>
        <v>0</v>
      </c>
      <c r="J231" s="5">
        <f>_xlfn.IFNA(VLOOKUP(defense[[#This Row],[Playerâ–²]],scrimstats__2813[#All],5,0),0)</f>
        <v>0</v>
      </c>
      <c r="K231" s="5">
        <f>_xlfn.IFNA(VLOOKUP(defense[[#This Row],[Playerâ–²]],scrimstats__2813[#All],4,0),0)</f>
        <v>0</v>
      </c>
      <c r="L231" s="5">
        <v>0</v>
      </c>
      <c r="M231" s="4">
        <v>0</v>
      </c>
    </row>
    <row r="232" spans="1:13">
      <c r="A232" s="6">
        <v>231</v>
      </c>
      <c r="B232" s="7">
        <v>2</v>
      </c>
      <c r="C232" s="4">
        <f>_xlfn.IFNA(VLOOKUP(Table13[[#This Row],[PlayerId]],defense[#All],3,0),0)</f>
        <v>10</v>
      </c>
      <c r="D232" s="4">
        <v>0</v>
      </c>
      <c r="E232" s="4">
        <f>SUM(_xlfn.IFNA((VLOOKUP(defense[[#This Row],[Playerâ–²]],kickers12[#All],4,0)*3+VLOOKUP(defense[[#This Row],[Playerâ–²]],kickers12[#All],5,0)*1),0), C232*6)</f>
        <v>60</v>
      </c>
      <c r="F232" s="4">
        <v>0</v>
      </c>
      <c r="G232" s="7" t="s">
        <v>246</v>
      </c>
      <c r="H232" s="7" t="s">
        <v>230</v>
      </c>
      <c r="I232" s="4">
        <f>_xlfn.IFNA(VLOOKUP(defense[[#This Row],[Playerâ–²]],passing11[#All],4,0),0)</f>
        <v>0</v>
      </c>
      <c r="J232" s="4">
        <f>_xlfn.IFNA(VLOOKUP(defense[[#This Row],[Playerâ–²]],scrimstats__2813[#All],5,0),0)</f>
        <v>27</v>
      </c>
      <c r="K232" s="4">
        <f>_xlfn.IFNA(VLOOKUP(defense[[#This Row],[Playerâ–²]],scrimstats__2813[#All],4,0),0)</f>
        <v>821</v>
      </c>
      <c r="L232" s="4">
        <v>0</v>
      </c>
      <c r="M232" s="4">
        <v>0</v>
      </c>
    </row>
    <row r="233" spans="1:13">
      <c r="A233" s="8">
        <v>232</v>
      </c>
      <c r="B233" s="9">
        <v>5</v>
      </c>
      <c r="C233" s="5">
        <f>_xlfn.IFNA(VLOOKUP(Table13[[#This Row],[PlayerId]],defense[#All],3,0),0)</f>
        <v>28</v>
      </c>
      <c r="D233" s="5">
        <v>0</v>
      </c>
      <c r="E233" s="5">
        <f>SUM(_xlfn.IFNA((VLOOKUP(defense[[#This Row],[Playerâ–²]],kickers12[#All],4,0)*3+VLOOKUP(defense[[#This Row],[Playerâ–²]],kickers12[#All],5,0)*1),0), C233*6)</f>
        <v>168</v>
      </c>
      <c r="F233" s="5">
        <v>0</v>
      </c>
      <c r="G233" s="9" t="s">
        <v>901</v>
      </c>
      <c r="H233" s="9" t="s">
        <v>233</v>
      </c>
      <c r="I233" s="5">
        <f>_xlfn.IFNA(VLOOKUP(defense[[#This Row],[Playerâ–²]],passing11[#All],4,0),0)</f>
        <v>3395</v>
      </c>
      <c r="J233" s="5">
        <f>_xlfn.IFNA(VLOOKUP(defense[[#This Row],[Playerâ–²]],scrimstats__2813[#All],5,0),0)</f>
        <v>488</v>
      </c>
      <c r="K233" s="5">
        <f>_xlfn.IFNA(VLOOKUP(defense[[#This Row],[Playerâ–²]],scrimstats__2813[#All],4,0),0)</f>
        <v>0</v>
      </c>
      <c r="L233" s="5">
        <v>0</v>
      </c>
      <c r="M233" s="4">
        <v>0</v>
      </c>
    </row>
    <row r="234" spans="1:13">
      <c r="A234" s="6">
        <v>233</v>
      </c>
      <c r="B234" s="7">
        <v>4</v>
      </c>
      <c r="C234" s="7">
        <f>_xlfn.IFNA(VLOOKUP(Table13[[#This Row],[PlayerId]],defense[#All],3,0),0)</f>
        <v>0</v>
      </c>
      <c r="D234" s="4">
        <v>0</v>
      </c>
      <c r="E234" s="4">
        <f>SUM(_xlfn.IFNA((VLOOKUP(defense[[#This Row],[Playerâ–²]],kickers12[#All],4,0)*3+VLOOKUP(defense[[#This Row],[Playerâ–²]],kickers12[#All],5,0)*1),0), C234*6)</f>
        <v>0</v>
      </c>
      <c r="F234" s="4">
        <v>0</v>
      </c>
      <c r="G234" s="7" t="s">
        <v>1951</v>
      </c>
      <c r="H234" s="7" t="s">
        <v>230</v>
      </c>
      <c r="I234" s="4">
        <f>_xlfn.IFNA(VLOOKUP(defense[[#This Row],[Playerâ–²]],passing11[#All],4,0),0)</f>
        <v>0</v>
      </c>
      <c r="J234" s="7">
        <f>_xlfn.IFNA(VLOOKUP(defense[[#This Row],[Playerâ–²]],scrimstats__2813[#All],5,0),0)</f>
        <v>0</v>
      </c>
      <c r="K234" s="7">
        <f>_xlfn.IFNA(VLOOKUP(defense[[#This Row],[Playerâ–²]],scrimstats__2813[#All],4,0),0)</f>
        <v>9</v>
      </c>
      <c r="L234" s="4">
        <v>0</v>
      </c>
      <c r="M234" s="4">
        <v>0</v>
      </c>
    </row>
    <row r="235" spans="1:13">
      <c r="A235" s="8">
        <v>234</v>
      </c>
      <c r="B235" s="9">
        <v>5</v>
      </c>
      <c r="C235" s="5">
        <f>_xlfn.IFNA(VLOOKUP(Table13[[#This Row],[PlayerId]],defense[#All],3,0),0)</f>
        <v>1</v>
      </c>
      <c r="D235" s="5">
        <v>1</v>
      </c>
      <c r="E235" s="5">
        <f>SUM(_xlfn.IFNA((VLOOKUP(defense[[#This Row],[Playerâ–²]],kickers12[#All],4,0)*3+VLOOKUP(defense[[#This Row],[Playerâ–²]],kickers12[#All],5,0)*1),0), C235*6)</f>
        <v>6</v>
      </c>
      <c r="F235" s="5">
        <v>0</v>
      </c>
      <c r="G235" s="9" t="s">
        <v>286</v>
      </c>
      <c r="H235" s="9" t="s">
        <v>2030</v>
      </c>
      <c r="I235" s="5">
        <f>_xlfn.IFNA(VLOOKUP(defense[[#This Row],[Playerâ–²]],passing11[#All],4,0),0)</f>
        <v>0</v>
      </c>
      <c r="J235" s="5">
        <f>_xlfn.IFNA(VLOOKUP(defense[[#This Row],[Playerâ–²]],scrimstats__2813[#All],5,0),0)</f>
        <v>69</v>
      </c>
      <c r="K235" s="5">
        <f>_xlfn.IFNA(VLOOKUP(defense[[#This Row],[Playerâ–²]],scrimstats__2813[#All],4,0),0)</f>
        <v>15</v>
      </c>
      <c r="L235" s="5">
        <v>0</v>
      </c>
      <c r="M235" s="4">
        <v>0</v>
      </c>
    </row>
    <row r="236" spans="1:13">
      <c r="A236" s="6">
        <v>235</v>
      </c>
      <c r="B236" s="7">
        <v>31</v>
      </c>
      <c r="C236" s="4">
        <f>_xlfn.IFNA(VLOOKUP(Table13[[#This Row],[PlayerId]],defense[#All],3,0),0)</f>
        <v>0</v>
      </c>
      <c r="D236" s="4">
        <v>1</v>
      </c>
      <c r="E236" s="4">
        <f>SUM(_xlfn.IFNA((VLOOKUP(defense[[#This Row],[Playerâ–²]],kickers12[#All],4,0)*3+VLOOKUP(defense[[#This Row],[Playerâ–²]],kickers12[#All],5,0)*1),0), C236*6)</f>
        <v>0</v>
      </c>
      <c r="F236" s="4">
        <v>0</v>
      </c>
      <c r="G236" s="7" t="s">
        <v>652</v>
      </c>
      <c r="H236" s="7" t="s">
        <v>230</v>
      </c>
      <c r="I236" s="4">
        <f>_xlfn.IFNA(VLOOKUP(defense[[#This Row],[Playerâ–²]],passing11[#All],4,0),0)</f>
        <v>0</v>
      </c>
      <c r="J236" s="4">
        <f>_xlfn.IFNA(VLOOKUP(defense[[#This Row],[Playerâ–²]],scrimstats__2813[#All],5,0),0)</f>
        <v>1</v>
      </c>
      <c r="K236" s="4">
        <f>_xlfn.IFNA(VLOOKUP(defense[[#This Row],[Playerâ–²]],scrimstats__2813[#All],4,0),0)</f>
        <v>82</v>
      </c>
      <c r="L236" s="4">
        <v>0</v>
      </c>
      <c r="M236" s="4">
        <v>0</v>
      </c>
    </row>
    <row r="237" spans="1:13">
      <c r="A237" s="8">
        <v>236</v>
      </c>
      <c r="B237" s="9">
        <v>30</v>
      </c>
      <c r="C237" s="5">
        <f>_xlfn.IFNA(VLOOKUP(Table13[[#This Row],[PlayerId]],defense[#All],3,0),0)</f>
        <v>6</v>
      </c>
      <c r="D237" s="5">
        <v>0</v>
      </c>
      <c r="E237" s="5">
        <f>SUM(_xlfn.IFNA((VLOOKUP(defense[[#This Row],[Playerâ–²]],kickers12[#All],4,0)*3+VLOOKUP(defense[[#This Row],[Playerâ–²]],kickers12[#All],5,0)*1),0), C237*6)</f>
        <v>36</v>
      </c>
      <c r="F237" s="5">
        <v>0</v>
      </c>
      <c r="G237" s="9" t="s">
        <v>643</v>
      </c>
      <c r="H237" s="9" t="s">
        <v>223</v>
      </c>
      <c r="I237" s="5">
        <f>_xlfn.IFNA(VLOOKUP(defense[[#This Row],[Playerâ–²]],passing11[#All],4,0),0)</f>
        <v>0</v>
      </c>
      <c r="J237" s="5">
        <f>_xlfn.IFNA(VLOOKUP(defense[[#This Row],[Playerâ–²]],scrimstats__2813[#All],5,0),0)</f>
        <v>0</v>
      </c>
      <c r="K237" s="5">
        <f>_xlfn.IFNA(VLOOKUP(defense[[#This Row],[Playerâ–²]],scrimstats__2813[#All],4,0),0)</f>
        <v>289</v>
      </c>
      <c r="L237" s="5">
        <v>0</v>
      </c>
      <c r="M237" s="4">
        <v>0</v>
      </c>
    </row>
    <row r="238" spans="1:13">
      <c r="A238" s="6">
        <v>237</v>
      </c>
      <c r="B238" s="7">
        <v>27</v>
      </c>
      <c r="C238" s="4">
        <f>_xlfn.IFNA(VLOOKUP(Table13[[#This Row],[PlayerId]],defense[#All],3,0),0)</f>
        <v>0</v>
      </c>
      <c r="D238" s="4">
        <v>51</v>
      </c>
      <c r="E238" s="4">
        <f>SUM(_xlfn.IFNA((VLOOKUP(defense[[#This Row],[Playerâ–²]],kickers12[#All],4,0)*3+VLOOKUP(defense[[#This Row],[Playerâ–²]],kickers12[#All],5,0)*1),0), C238*6)</f>
        <v>0</v>
      </c>
      <c r="F238" s="4">
        <v>0</v>
      </c>
      <c r="G238" s="7" t="s">
        <v>1648</v>
      </c>
      <c r="H238" s="7" t="s">
        <v>759</v>
      </c>
      <c r="I238" s="4">
        <f>_xlfn.IFNA(VLOOKUP(defense[[#This Row],[Playerâ–²]],passing11[#All],4,0),0)</f>
        <v>0</v>
      </c>
      <c r="J238" s="4">
        <f>_xlfn.IFNA(VLOOKUP(defense[[#This Row],[Playerâ–²]],scrimstats__2813[#All],5,0),0)</f>
        <v>0</v>
      </c>
      <c r="K238" s="4">
        <f>_xlfn.IFNA(VLOOKUP(defense[[#This Row],[Playerâ–²]],scrimstats__2813[#All],4,0),0)</f>
        <v>0</v>
      </c>
      <c r="L238" s="4">
        <v>8</v>
      </c>
      <c r="M238" s="4">
        <v>0</v>
      </c>
    </row>
    <row r="239" spans="1:13">
      <c r="A239" s="8">
        <v>238</v>
      </c>
      <c r="B239" s="9">
        <v>26</v>
      </c>
      <c r="C239" s="5">
        <f>_xlfn.IFNA(VLOOKUP(Table13[[#This Row],[PlayerId]],defense[#All],3,0),0)</f>
        <v>0</v>
      </c>
      <c r="D239" s="5">
        <v>1</v>
      </c>
      <c r="E239" s="5">
        <f>SUM(_xlfn.IFNA((VLOOKUP(defense[[#This Row],[Playerâ–²]],kickers12[#All],4,0)*3+VLOOKUP(defense[[#This Row],[Playerâ–²]],kickers12[#All],5,0)*1),0), C239*6)</f>
        <v>0</v>
      </c>
      <c r="F239" s="5">
        <v>0</v>
      </c>
      <c r="G239" s="9" t="s">
        <v>1602</v>
      </c>
      <c r="H239" s="9" t="s">
        <v>733</v>
      </c>
      <c r="I239" s="5">
        <f>_xlfn.IFNA(VLOOKUP(defense[[#This Row],[Playerâ–²]],passing11[#All],4,0),0)</f>
        <v>0</v>
      </c>
      <c r="J239" s="5">
        <f>_xlfn.IFNA(VLOOKUP(defense[[#This Row],[Playerâ–²]],scrimstats__2813[#All],5,0),0)</f>
        <v>0</v>
      </c>
      <c r="K239" s="5">
        <f>_xlfn.IFNA(VLOOKUP(defense[[#This Row],[Playerâ–²]],scrimstats__2813[#All],4,0),0)</f>
        <v>0</v>
      </c>
      <c r="L239" s="5">
        <v>0</v>
      </c>
      <c r="M239" s="4">
        <v>0</v>
      </c>
    </row>
    <row r="240" spans="1:13">
      <c r="A240" s="6">
        <v>239</v>
      </c>
      <c r="B240" s="7">
        <v>21</v>
      </c>
      <c r="C240" s="4">
        <f>_xlfn.IFNA(VLOOKUP(Table13[[#This Row],[PlayerId]],defense[#All],3,0),0)</f>
        <v>0</v>
      </c>
      <c r="D240" s="4">
        <v>49</v>
      </c>
      <c r="E240" s="4">
        <f>SUM(_xlfn.IFNA((VLOOKUP(defense[[#This Row],[Playerâ–²]],kickers12[#All],4,0)*3+VLOOKUP(defense[[#This Row],[Playerâ–²]],kickers12[#All],5,0)*1),0), C240*6)</f>
        <v>0</v>
      </c>
      <c r="F240" s="4">
        <v>0</v>
      </c>
      <c r="G240" s="7" t="s">
        <v>1463</v>
      </c>
      <c r="H240" s="7" t="s">
        <v>755</v>
      </c>
      <c r="I240" s="4">
        <f>_xlfn.IFNA(VLOOKUP(defense[[#This Row],[Playerâ–²]],passing11[#All],4,0),0)</f>
        <v>0</v>
      </c>
      <c r="J240" s="4">
        <f>_xlfn.IFNA(VLOOKUP(defense[[#This Row],[Playerâ–²]],scrimstats__2813[#All],5,0),0)</f>
        <v>0</v>
      </c>
      <c r="K240" s="4">
        <f>_xlfn.IFNA(VLOOKUP(defense[[#This Row],[Playerâ–²]],scrimstats__2813[#All],4,0),0)</f>
        <v>0</v>
      </c>
      <c r="L240" s="4">
        <v>12</v>
      </c>
      <c r="M240" s="4">
        <v>0</v>
      </c>
    </row>
    <row r="241" spans="1:13">
      <c r="A241" s="8">
        <v>240</v>
      </c>
      <c r="B241" s="9">
        <v>30</v>
      </c>
      <c r="C241" s="5">
        <f>_xlfn.IFNA(VLOOKUP(Table13[[#This Row],[PlayerId]],defense[#All],3,0),0)</f>
        <v>0</v>
      </c>
      <c r="D241" s="5">
        <v>4</v>
      </c>
      <c r="E241" s="5">
        <f>SUM(_xlfn.IFNA((VLOOKUP(defense[[#This Row],[Playerâ–²]],kickers12[#All],4,0)*3+VLOOKUP(defense[[#This Row],[Playerâ–²]],kickers12[#All],5,0)*1),0), C241*6)</f>
        <v>0</v>
      </c>
      <c r="F241" s="5">
        <v>0</v>
      </c>
      <c r="G241" s="9" t="s">
        <v>1760</v>
      </c>
      <c r="H241" s="9" t="s">
        <v>2030</v>
      </c>
      <c r="I241" s="5">
        <f>_xlfn.IFNA(VLOOKUP(defense[[#This Row],[Playerâ–²]],passing11[#All],4,0),0)</f>
        <v>0</v>
      </c>
      <c r="J241" s="5">
        <f>_xlfn.IFNA(VLOOKUP(defense[[#This Row],[Playerâ–²]],scrimstats__2813[#All],5,0),0)</f>
        <v>0</v>
      </c>
      <c r="K241" s="5">
        <f>_xlfn.IFNA(VLOOKUP(defense[[#This Row],[Playerâ–²]],scrimstats__2813[#All],4,0),0)</f>
        <v>0</v>
      </c>
      <c r="L241" s="5">
        <v>0</v>
      </c>
      <c r="M241" s="4">
        <v>0</v>
      </c>
    </row>
    <row r="242" spans="1:13">
      <c r="A242" s="6">
        <v>241</v>
      </c>
      <c r="B242" s="7">
        <v>19</v>
      </c>
      <c r="C242" s="4">
        <f>_xlfn.IFNA(VLOOKUP(Table13[[#This Row],[PlayerId]],defense[#All],3,0),0)</f>
        <v>0</v>
      </c>
      <c r="D242" s="4">
        <v>10</v>
      </c>
      <c r="E242" s="4">
        <f>SUM(_xlfn.IFNA((VLOOKUP(defense[[#This Row],[Playerâ–²]],kickers12[#All],4,0)*3+VLOOKUP(defense[[#This Row],[Playerâ–²]],kickers12[#All],5,0)*1),0), C242*6)</f>
        <v>0</v>
      </c>
      <c r="F242" s="4">
        <v>0</v>
      </c>
      <c r="G242" s="7" t="s">
        <v>689</v>
      </c>
      <c r="H242" s="7" t="s">
        <v>755</v>
      </c>
      <c r="I242" s="4">
        <f>_xlfn.IFNA(VLOOKUP(defense[[#This Row],[Playerâ–²]],passing11[#All],4,0),0)</f>
        <v>0</v>
      </c>
      <c r="J242" s="4">
        <f>_xlfn.IFNA(VLOOKUP(defense[[#This Row],[Playerâ–²]],scrimstats__2813[#All],5,0),0)</f>
        <v>0</v>
      </c>
      <c r="K242" s="4">
        <f>_xlfn.IFNA(VLOOKUP(defense[[#This Row],[Playerâ–²]],scrimstats__2813[#All],4,0),0)</f>
        <v>0</v>
      </c>
      <c r="L242" s="4">
        <v>1</v>
      </c>
      <c r="M242" s="4">
        <v>0</v>
      </c>
    </row>
    <row r="243" spans="1:13">
      <c r="A243" s="8">
        <v>242</v>
      </c>
      <c r="B243" s="9">
        <v>21</v>
      </c>
      <c r="C243" s="9">
        <f>_xlfn.IFNA(VLOOKUP(Table13[[#This Row],[PlayerId]],defense[#All],3,0),0)</f>
        <v>1</v>
      </c>
      <c r="D243" s="5">
        <v>0</v>
      </c>
      <c r="E243" s="5">
        <f>SUM(_xlfn.IFNA((VLOOKUP(defense[[#This Row],[Playerâ–²]],kickers12[#All],4,0)*3+VLOOKUP(defense[[#This Row],[Playerâ–²]],kickers12[#All],5,0)*1),0), C243*6)</f>
        <v>6</v>
      </c>
      <c r="F243" s="5">
        <v>0</v>
      </c>
      <c r="G243" s="9" t="s">
        <v>514</v>
      </c>
      <c r="H243" s="9" t="s">
        <v>230</v>
      </c>
      <c r="I243" s="5">
        <f>_xlfn.IFNA(VLOOKUP(defense[[#This Row],[Playerâ–²]],passing11[#All],4,0),0)</f>
        <v>0</v>
      </c>
      <c r="J243" s="9">
        <f>_xlfn.IFNA(VLOOKUP(defense[[#This Row],[Playerâ–²]],scrimstats__2813[#All],5,0),0)</f>
        <v>0</v>
      </c>
      <c r="K243" s="9">
        <f>_xlfn.IFNA(VLOOKUP(defense[[#This Row],[Playerâ–²]],scrimstats__2813[#All],4,0),0)</f>
        <v>114</v>
      </c>
      <c r="L243" s="5">
        <v>0</v>
      </c>
      <c r="M243" s="4">
        <v>0</v>
      </c>
    </row>
    <row r="244" spans="1:13">
      <c r="A244" s="6">
        <v>243</v>
      </c>
      <c r="B244" s="7">
        <v>27</v>
      </c>
      <c r="C244" s="4">
        <f>_xlfn.IFNA(VLOOKUP(Table13[[#This Row],[PlayerId]],defense[#All],3,0),0)</f>
        <v>0</v>
      </c>
      <c r="D244" s="4">
        <v>22</v>
      </c>
      <c r="E244" s="4">
        <f>SUM(_xlfn.IFNA((VLOOKUP(defense[[#This Row],[Playerâ–²]],kickers12[#All],4,0)*3+VLOOKUP(defense[[#This Row],[Playerâ–²]],kickers12[#All],5,0)*1),0), C244*6)</f>
        <v>0</v>
      </c>
      <c r="F244" s="4">
        <v>1</v>
      </c>
      <c r="G244" s="7" t="s">
        <v>1645</v>
      </c>
      <c r="H244" s="7" t="s">
        <v>765</v>
      </c>
      <c r="I244" s="4">
        <f>_xlfn.IFNA(VLOOKUP(defense[[#This Row],[Playerâ–²]],passing11[#All],4,0),0)</f>
        <v>0</v>
      </c>
      <c r="J244" s="4">
        <f>_xlfn.IFNA(VLOOKUP(defense[[#This Row],[Playerâ–²]],scrimstats__2813[#All],5,0),0)</f>
        <v>0</v>
      </c>
      <c r="K244" s="4">
        <f>_xlfn.IFNA(VLOOKUP(defense[[#This Row],[Playerâ–²]],scrimstats__2813[#All],4,0),0)</f>
        <v>0</v>
      </c>
      <c r="L244" s="4">
        <v>0</v>
      </c>
      <c r="M244" s="4">
        <v>0</v>
      </c>
    </row>
    <row r="245" spans="1:13">
      <c r="A245" s="8">
        <v>244</v>
      </c>
      <c r="B245" s="9">
        <v>19</v>
      </c>
      <c r="C245" s="5">
        <f>_xlfn.IFNA(VLOOKUP(Table13[[#This Row],[PlayerId]],defense[#All],3,0),0)</f>
        <v>0</v>
      </c>
      <c r="D245" s="5">
        <v>36</v>
      </c>
      <c r="E245" s="5">
        <f>SUM(_xlfn.IFNA((VLOOKUP(defense[[#This Row],[Playerâ–²]],kickers12[#All],4,0)*3+VLOOKUP(defense[[#This Row],[Playerâ–²]],kickers12[#All],5,0)*1),0), C245*6)</f>
        <v>0</v>
      </c>
      <c r="F245" s="5">
        <v>0</v>
      </c>
      <c r="G245" s="9" t="s">
        <v>1400</v>
      </c>
      <c r="H245" s="9" t="s">
        <v>755</v>
      </c>
      <c r="I245" s="5">
        <f>_xlfn.IFNA(VLOOKUP(defense[[#This Row],[Playerâ–²]],passing11[#All],4,0),0)</f>
        <v>0</v>
      </c>
      <c r="J245" s="5">
        <f>_xlfn.IFNA(VLOOKUP(defense[[#This Row],[Playerâ–²]],scrimstats__2813[#All],5,0),0)</f>
        <v>0</v>
      </c>
      <c r="K245" s="5">
        <f>_xlfn.IFNA(VLOOKUP(defense[[#This Row],[Playerâ–²]],scrimstats__2813[#All],4,0),0)</f>
        <v>0</v>
      </c>
      <c r="L245" s="5">
        <v>6</v>
      </c>
      <c r="M245" s="4">
        <v>0</v>
      </c>
    </row>
    <row r="246" spans="1:13">
      <c r="A246" s="6">
        <v>245</v>
      </c>
      <c r="B246" s="7">
        <v>5</v>
      </c>
      <c r="C246" s="4">
        <f>_xlfn.IFNA(VLOOKUP(Table13[[#This Row],[PlayerId]],defense[#All],3,0),0)</f>
        <v>0</v>
      </c>
      <c r="D246" s="4">
        <v>47</v>
      </c>
      <c r="E246" s="4">
        <f>SUM(_xlfn.IFNA((VLOOKUP(defense[[#This Row],[Playerâ–²]],kickers12[#All],4,0)*3+VLOOKUP(defense[[#This Row],[Playerâ–²]],kickers12[#All],5,0)*1),0), C246*6)</f>
        <v>0</v>
      </c>
      <c r="F246" s="4">
        <v>1</v>
      </c>
      <c r="G246" s="7" t="s">
        <v>924</v>
      </c>
      <c r="H246" s="7" t="s">
        <v>765</v>
      </c>
      <c r="I246" s="4">
        <f>_xlfn.IFNA(VLOOKUP(defense[[#This Row],[Playerâ–²]],passing11[#All],4,0),0)</f>
        <v>0</v>
      </c>
      <c r="J246" s="4">
        <f>_xlfn.IFNA(VLOOKUP(defense[[#This Row],[Playerâ–²]],scrimstats__2813[#All],5,0),0)</f>
        <v>0</v>
      </c>
      <c r="K246" s="4">
        <f>_xlfn.IFNA(VLOOKUP(defense[[#This Row],[Playerâ–²]],scrimstats__2813[#All],4,0),0)</f>
        <v>0</v>
      </c>
      <c r="L246" s="4">
        <v>2</v>
      </c>
      <c r="M246" s="4">
        <v>0</v>
      </c>
    </row>
    <row r="247" spans="1:13">
      <c r="A247" s="8">
        <v>246</v>
      </c>
      <c r="B247" s="9">
        <v>9</v>
      </c>
      <c r="C247" s="5">
        <f>_xlfn.IFNA(VLOOKUP(Table13[[#This Row],[PlayerId]],defense[#All],3,0),0)</f>
        <v>0</v>
      </c>
      <c r="D247" s="5">
        <v>10</v>
      </c>
      <c r="E247" s="5">
        <f>SUM(_xlfn.IFNA((VLOOKUP(defense[[#This Row],[Playerâ–²]],kickers12[#All],4,0)*3+VLOOKUP(defense[[#This Row],[Playerâ–²]],kickers12[#All],5,0)*1),0), C247*6)</f>
        <v>0</v>
      </c>
      <c r="F247" s="5">
        <v>0</v>
      </c>
      <c r="G247" s="9" t="s">
        <v>1994</v>
      </c>
      <c r="H247" s="9" t="s">
        <v>759</v>
      </c>
      <c r="I247" s="5">
        <f>_xlfn.IFNA(VLOOKUP(defense[[#This Row],[Playerâ–²]],passing11[#All],4,0),0)</f>
        <v>0</v>
      </c>
      <c r="J247" s="5">
        <f>_xlfn.IFNA(VLOOKUP(defense[[#This Row],[Playerâ–²]],scrimstats__2813[#All],5,0),0)</f>
        <v>0</v>
      </c>
      <c r="K247" s="5">
        <f>_xlfn.IFNA(VLOOKUP(defense[[#This Row],[Playerâ–²]],scrimstats__2813[#All],4,0),0)</f>
        <v>0</v>
      </c>
      <c r="L247" s="5">
        <v>0.5</v>
      </c>
      <c r="M247" s="4">
        <v>0</v>
      </c>
    </row>
    <row r="248" spans="1:13">
      <c r="A248" s="6">
        <v>247</v>
      </c>
      <c r="B248" s="7">
        <v>8</v>
      </c>
      <c r="C248" s="4">
        <f>_xlfn.IFNA(VLOOKUP(Table13[[#This Row],[PlayerId]],defense[#All],3,0),0)</f>
        <v>0</v>
      </c>
      <c r="D248" s="4">
        <v>1</v>
      </c>
      <c r="E248" s="4">
        <f>SUM(_xlfn.IFNA((VLOOKUP(defense[[#This Row],[Playerâ–²]],kickers12[#All],4,0)*3+VLOOKUP(defense[[#This Row],[Playerâ–²]],kickers12[#All],5,0)*1),0), C248*6)</f>
        <v>0</v>
      </c>
      <c r="F248" s="4">
        <v>0</v>
      </c>
      <c r="G248" s="7" t="s">
        <v>2010</v>
      </c>
      <c r="H248" s="7" t="s">
        <v>2030</v>
      </c>
      <c r="I248" s="4">
        <f>_xlfn.IFNA(VLOOKUP(defense[[#This Row],[Playerâ–²]],passing11[#All],4,0),0)</f>
        <v>0</v>
      </c>
      <c r="J248" s="4">
        <f>_xlfn.IFNA(VLOOKUP(defense[[#This Row],[Playerâ–²]],scrimstats__2813[#All],5,0),0)</f>
        <v>0</v>
      </c>
      <c r="K248" s="4">
        <f>_xlfn.IFNA(VLOOKUP(defense[[#This Row],[Playerâ–²]],scrimstats__2813[#All],4,0),0)</f>
        <v>0</v>
      </c>
      <c r="L248" s="4">
        <v>0</v>
      </c>
      <c r="M248" s="4">
        <v>0</v>
      </c>
    </row>
    <row r="249" spans="1:13">
      <c r="A249" s="8">
        <v>248</v>
      </c>
      <c r="B249" s="9">
        <v>7</v>
      </c>
      <c r="C249" s="5">
        <f>_xlfn.IFNA(VLOOKUP(Table13[[#This Row],[PlayerId]],defense[#All],3,0),0)</f>
        <v>0</v>
      </c>
      <c r="D249" s="5">
        <v>6</v>
      </c>
      <c r="E249" s="5">
        <f>SUM(_xlfn.IFNA((VLOOKUP(defense[[#This Row],[Playerâ–²]],kickers12[#All],4,0)*3+VLOOKUP(defense[[#This Row],[Playerâ–²]],kickers12[#All],5,0)*1),0), C249*6)</f>
        <v>0</v>
      </c>
      <c r="F249" s="5">
        <v>0</v>
      </c>
      <c r="G249" s="9" t="s">
        <v>2009</v>
      </c>
      <c r="H249" s="9" t="s">
        <v>2030</v>
      </c>
      <c r="I249" s="5">
        <f>_xlfn.IFNA(VLOOKUP(defense[[#This Row],[Playerâ–²]],passing11[#All],4,0),0)</f>
        <v>0</v>
      </c>
      <c r="J249" s="5">
        <f>_xlfn.IFNA(VLOOKUP(defense[[#This Row],[Playerâ–²]],scrimstats__2813[#All],5,0),0)</f>
        <v>0</v>
      </c>
      <c r="K249" s="5">
        <f>_xlfn.IFNA(VLOOKUP(defense[[#This Row],[Playerâ–²]],scrimstats__2813[#All],4,0),0)</f>
        <v>0</v>
      </c>
      <c r="L249" s="5">
        <v>1</v>
      </c>
      <c r="M249" s="4">
        <v>0</v>
      </c>
    </row>
    <row r="250" spans="1:13">
      <c r="A250" s="6">
        <v>249</v>
      </c>
      <c r="B250" s="7">
        <v>30</v>
      </c>
      <c r="C250" s="4">
        <f>_xlfn.IFNA(VLOOKUP(Table13[[#This Row],[PlayerId]],defense[#All],3,0),0)</f>
        <v>0</v>
      </c>
      <c r="D250" s="4">
        <v>29</v>
      </c>
      <c r="E250" s="4">
        <f>SUM(_xlfn.IFNA((VLOOKUP(defense[[#This Row],[Playerâ–²]],kickers12[#All],4,0)*3+VLOOKUP(defense[[#This Row],[Playerâ–²]],kickers12[#All],5,0)*1),0), C250*6)</f>
        <v>0</v>
      </c>
      <c r="F250" s="4">
        <v>0</v>
      </c>
      <c r="G250" s="7" t="s">
        <v>1993</v>
      </c>
      <c r="H250" s="7" t="s">
        <v>755</v>
      </c>
      <c r="I250" s="4">
        <f>_xlfn.IFNA(VLOOKUP(defense[[#This Row],[Playerâ–²]],passing11[#All],4,0),0)</f>
        <v>0</v>
      </c>
      <c r="J250" s="4">
        <f>_xlfn.IFNA(VLOOKUP(defense[[#This Row],[Playerâ–²]],scrimstats__2813[#All],5,0),0)</f>
        <v>0</v>
      </c>
      <c r="K250" s="4">
        <f>_xlfn.IFNA(VLOOKUP(defense[[#This Row],[Playerâ–²]],scrimstats__2813[#All],4,0),0)</f>
        <v>0</v>
      </c>
      <c r="L250" s="4">
        <v>6.5</v>
      </c>
      <c r="M250" s="4">
        <v>0</v>
      </c>
    </row>
    <row r="251" spans="1:13">
      <c r="A251" s="8">
        <v>250</v>
      </c>
      <c r="B251" s="9">
        <v>7</v>
      </c>
      <c r="C251" s="5">
        <f>_xlfn.IFNA(VLOOKUP(Table13[[#This Row],[PlayerId]],defense[#All],3,0),0)</f>
        <v>0</v>
      </c>
      <c r="D251" s="5">
        <v>47</v>
      </c>
      <c r="E251" s="5">
        <f>SUM(_xlfn.IFNA((VLOOKUP(defense[[#This Row],[Playerâ–²]],kickers12[#All],4,0)*3+VLOOKUP(defense[[#This Row],[Playerâ–²]],kickers12[#All],5,0)*1),0), C251*6)</f>
        <v>0</v>
      </c>
      <c r="F251" s="5">
        <v>0</v>
      </c>
      <c r="G251" s="9" t="s">
        <v>1992</v>
      </c>
      <c r="H251" s="9" t="s">
        <v>755</v>
      </c>
      <c r="I251" s="5">
        <f>_xlfn.IFNA(VLOOKUP(defense[[#This Row],[Playerâ–²]],passing11[#All],4,0),0)</f>
        <v>0</v>
      </c>
      <c r="J251" s="5">
        <f>_xlfn.IFNA(VLOOKUP(defense[[#This Row],[Playerâ–²]],scrimstats__2813[#All],5,0),0)</f>
        <v>0</v>
      </c>
      <c r="K251" s="5">
        <f>_xlfn.IFNA(VLOOKUP(defense[[#This Row],[Playerâ–²]],scrimstats__2813[#All],4,0),0)</f>
        <v>0</v>
      </c>
      <c r="L251" s="5">
        <v>8</v>
      </c>
      <c r="M251" s="4">
        <v>0</v>
      </c>
    </row>
    <row r="252" spans="1:13">
      <c r="A252" s="6">
        <v>251</v>
      </c>
      <c r="B252" s="7">
        <v>15</v>
      </c>
      <c r="C252" s="7">
        <f>_xlfn.IFNA(VLOOKUP(Table13[[#This Row],[PlayerId]],defense[#All],3,0),0)</f>
        <v>5</v>
      </c>
      <c r="D252" s="4">
        <v>0</v>
      </c>
      <c r="E252" s="4">
        <f>SUM(_xlfn.IFNA((VLOOKUP(defense[[#This Row],[Playerâ–²]],kickers12[#All],4,0)*3+VLOOKUP(defense[[#This Row],[Playerâ–²]],kickers12[#All],5,0)*1),0), C252*6)</f>
        <v>30</v>
      </c>
      <c r="F252" s="4">
        <v>0</v>
      </c>
      <c r="G252" s="7" t="s">
        <v>2002</v>
      </c>
      <c r="H252" s="7" t="s">
        <v>229</v>
      </c>
      <c r="I252" s="4">
        <f>_xlfn.IFNA(VLOOKUP(defense[[#This Row],[Playerâ–²]],passing11[#All],4,0),0)</f>
        <v>0</v>
      </c>
      <c r="J252" s="7">
        <f>_xlfn.IFNA(VLOOKUP(defense[[#This Row],[Playerâ–²]],scrimstats__2813[#All],5,0),0)</f>
        <v>571</v>
      </c>
      <c r="K252" s="7">
        <f>_xlfn.IFNA(VLOOKUP(defense[[#This Row],[Playerâ–²]],scrimstats__2813[#All],4,0),0)</f>
        <v>33</v>
      </c>
      <c r="L252" s="4">
        <v>0</v>
      </c>
      <c r="M252" s="4">
        <v>0</v>
      </c>
    </row>
    <row r="253" spans="1:13">
      <c r="A253" s="8">
        <v>252</v>
      </c>
      <c r="B253" s="9">
        <v>13</v>
      </c>
      <c r="C253" s="5">
        <f>_xlfn.IFNA(VLOOKUP(Table13[[#This Row],[PlayerId]],defense[#All],3,0),0)</f>
        <v>0</v>
      </c>
      <c r="D253" s="5">
        <v>3</v>
      </c>
      <c r="E253" s="5">
        <f>SUM(_xlfn.IFNA((VLOOKUP(defense[[#This Row],[Playerâ–²]],kickers12[#All],4,0)*3+VLOOKUP(defense[[#This Row],[Playerâ–²]],kickers12[#All],5,0)*1),0), C253*6)</f>
        <v>0</v>
      </c>
      <c r="F253" s="5">
        <v>0</v>
      </c>
      <c r="G253" s="9" t="s">
        <v>2011</v>
      </c>
      <c r="H253" s="9" t="s">
        <v>2030</v>
      </c>
      <c r="I253" s="5">
        <f>_xlfn.IFNA(VLOOKUP(defense[[#This Row],[Playerâ–²]],passing11[#All],4,0),0)</f>
        <v>0</v>
      </c>
      <c r="J253" s="5">
        <f>_xlfn.IFNA(VLOOKUP(defense[[#This Row],[Playerâ–²]],scrimstats__2813[#All],5,0),0)</f>
        <v>0</v>
      </c>
      <c r="K253" s="5">
        <f>_xlfn.IFNA(VLOOKUP(defense[[#This Row],[Playerâ–²]],scrimstats__2813[#All],4,0),0)</f>
        <v>0</v>
      </c>
      <c r="L253" s="5">
        <v>1</v>
      </c>
      <c r="M253" s="4">
        <v>0</v>
      </c>
    </row>
    <row r="254" spans="1:13">
      <c r="A254" s="6">
        <v>253</v>
      </c>
      <c r="B254" s="7">
        <v>30</v>
      </c>
      <c r="C254" s="4">
        <f>_xlfn.IFNA(VLOOKUP(Table13[[#This Row],[PlayerId]],defense[#All],3,0),0)</f>
        <v>0</v>
      </c>
      <c r="D254" s="4">
        <v>40</v>
      </c>
      <c r="E254" s="4">
        <f>SUM(_xlfn.IFNA((VLOOKUP(defense[[#This Row],[Playerâ–²]],kickers12[#All],4,0)*3+VLOOKUP(defense[[#This Row],[Playerâ–²]],kickers12[#All],5,0)*1),0), C254*6)</f>
        <v>0</v>
      </c>
      <c r="F254" s="4">
        <v>0</v>
      </c>
      <c r="G254" s="7" t="s">
        <v>1990</v>
      </c>
      <c r="H254" s="7" t="s">
        <v>765</v>
      </c>
      <c r="I254" s="4">
        <f>_xlfn.IFNA(VLOOKUP(defense[[#This Row],[Playerâ–²]],passing11[#All],4,0),0)</f>
        <v>0</v>
      </c>
      <c r="J254" s="4">
        <f>_xlfn.IFNA(VLOOKUP(defense[[#This Row],[Playerâ–²]],scrimstats__2813[#All],5,0),0)</f>
        <v>0</v>
      </c>
      <c r="K254" s="4">
        <f>_xlfn.IFNA(VLOOKUP(defense[[#This Row],[Playerâ–²]],scrimstats__2813[#All],4,0),0)</f>
        <v>0</v>
      </c>
      <c r="L254" s="4">
        <v>0</v>
      </c>
      <c r="M254" s="4">
        <v>0</v>
      </c>
    </row>
    <row r="255" spans="1:13">
      <c r="A255" s="8">
        <v>254</v>
      </c>
      <c r="B255" s="9">
        <v>14</v>
      </c>
      <c r="C255" s="5">
        <f>_xlfn.IFNA(VLOOKUP(Table13[[#This Row],[PlayerId]],defense[#All],3,0),0)</f>
        <v>0</v>
      </c>
      <c r="D255" s="5">
        <v>5</v>
      </c>
      <c r="E255" s="5">
        <f>SUM(_xlfn.IFNA((VLOOKUP(defense[[#This Row],[Playerâ–²]],kickers12[#All],4,0)*3+VLOOKUP(defense[[#This Row],[Playerâ–²]],kickers12[#All],5,0)*1),0), C255*6)</f>
        <v>0</v>
      </c>
      <c r="F255" s="5">
        <v>0</v>
      </c>
      <c r="G255" s="9" t="s">
        <v>2012</v>
      </c>
      <c r="H255" s="9" t="s">
        <v>2030</v>
      </c>
      <c r="I255" s="5">
        <f>_xlfn.IFNA(VLOOKUP(defense[[#This Row],[Playerâ–²]],passing11[#All],4,0),0)</f>
        <v>0</v>
      </c>
      <c r="J255" s="5">
        <f>_xlfn.IFNA(VLOOKUP(defense[[#This Row],[Playerâ–²]],scrimstats__2813[#All],5,0),0)</f>
        <v>0</v>
      </c>
      <c r="K255" s="5">
        <f>_xlfn.IFNA(VLOOKUP(defense[[#This Row],[Playerâ–²]],scrimstats__2813[#All],4,0),0)</f>
        <v>0</v>
      </c>
      <c r="L255" s="5">
        <v>0</v>
      </c>
      <c r="M255" s="4">
        <v>0</v>
      </c>
    </row>
    <row r="256" spans="1:13">
      <c r="A256" s="6">
        <v>255</v>
      </c>
      <c r="B256" s="7">
        <v>26</v>
      </c>
      <c r="C256" s="4">
        <f>_xlfn.IFNA(VLOOKUP(Table13[[#This Row],[PlayerId]],defense[#All],3,0),0)</f>
        <v>21</v>
      </c>
      <c r="D256" s="4">
        <v>0</v>
      </c>
      <c r="E256" s="4">
        <f>SUM(_xlfn.IFNA((VLOOKUP(defense[[#This Row],[Playerâ–²]],kickers12[#All],4,0)*3+VLOOKUP(defense[[#This Row],[Playerâ–²]],kickers12[#All],5,0)*1),0), C256*6)</f>
        <v>126</v>
      </c>
      <c r="F256" s="4">
        <v>0</v>
      </c>
      <c r="G256" s="7" t="s">
        <v>2000</v>
      </c>
      <c r="H256" s="7" t="s">
        <v>233</v>
      </c>
      <c r="I256" s="4">
        <f>_xlfn.IFNA(VLOOKUP(defense[[#This Row],[Playerâ–²]],passing11[#All],4,0),0)</f>
        <v>3074</v>
      </c>
      <c r="J256" s="4">
        <f>_xlfn.IFNA(VLOOKUP(defense[[#This Row],[Playerâ–²]],scrimstats__2813[#All],5,0),0)</f>
        <v>93</v>
      </c>
      <c r="K256" s="4">
        <f>_xlfn.IFNA(VLOOKUP(defense[[#This Row],[Playerâ–²]],scrimstats__2813[#All],4,0),0)</f>
        <v>4</v>
      </c>
      <c r="L256" s="4">
        <v>0</v>
      </c>
      <c r="M256" s="4">
        <v>0</v>
      </c>
    </row>
    <row r="257" spans="1:13">
      <c r="A257" s="8">
        <v>256</v>
      </c>
      <c r="B257" s="9">
        <v>10</v>
      </c>
      <c r="C257" s="5">
        <f>_xlfn.IFNA(VLOOKUP(Table13[[#This Row],[PlayerId]],defense[#All],3,0),0)</f>
        <v>20</v>
      </c>
      <c r="D257" s="5">
        <v>0</v>
      </c>
      <c r="E257" s="5">
        <f>SUM(_xlfn.IFNA((VLOOKUP(defense[[#This Row],[Playerâ–²]],kickers12[#All],4,0)*3+VLOOKUP(defense[[#This Row],[Playerâ–²]],kickers12[#All],5,0)*1),0), C257*6)</f>
        <v>120</v>
      </c>
      <c r="F257" s="5">
        <v>0</v>
      </c>
      <c r="G257" s="9" t="s">
        <v>1064</v>
      </c>
      <c r="H257" s="9" t="s">
        <v>233</v>
      </c>
      <c r="I257" s="5">
        <f>_xlfn.IFNA(VLOOKUP(defense[[#This Row],[Playerâ–²]],passing11[#All],4,0),0)</f>
        <v>3890</v>
      </c>
      <c r="J257" s="5">
        <f>_xlfn.IFNA(VLOOKUP(defense[[#This Row],[Playerâ–²]],scrimstats__2813[#All],5,0),0)</f>
        <v>93</v>
      </c>
      <c r="K257" s="5">
        <f>_xlfn.IFNA(VLOOKUP(defense[[#This Row],[Playerâ–²]],scrimstats__2813[#All],4,0),0)</f>
        <v>0</v>
      </c>
      <c r="L257" s="5">
        <v>0</v>
      </c>
      <c r="M257" s="4">
        <v>0</v>
      </c>
    </row>
    <row r="258" spans="1:13">
      <c r="A258" s="6">
        <v>257</v>
      </c>
      <c r="B258" s="7">
        <v>17</v>
      </c>
      <c r="C258" s="4">
        <f>_xlfn.IFNA(VLOOKUP(Table13[[#This Row],[PlayerId]],defense[#All],3,0),0)</f>
        <v>0</v>
      </c>
      <c r="D258" s="4">
        <v>46</v>
      </c>
      <c r="E258" s="4">
        <f>SUM(_xlfn.IFNA((VLOOKUP(defense[[#This Row],[Playerâ–²]],kickers12[#All],4,0)*3+VLOOKUP(defense[[#This Row],[Playerâ–²]],kickers12[#All],5,0)*1),0), C258*6)</f>
        <v>0</v>
      </c>
      <c r="F258" s="4">
        <v>0</v>
      </c>
      <c r="G258" s="7" t="s">
        <v>1339</v>
      </c>
      <c r="H258" s="7" t="s">
        <v>765</v>
      </c>
      <c r="I258" s="4">
        <f>_xlfn.IFNA(VLOOKUP(defense[[#This Row],[Playerâ–²]],passing11[#All],4,0),0)</f>
        <v>0</v>
      </c>
      <c r="J258" s="4">
        <f>_xlfn.IFNA(VLOOKUP(defense[[#This Row],[Playerâ–²]],scrimstats__2813[#All],5,0),0)</f>
        <v>0</v>
      </c>
      <c r="K258" s="4">
        <f>_xlfn.IFNA(VLOOKUP(defense[[#This Row],[Playerâ–²]],scrimstats__2813[#All],4,0),0)</f>
        <v>0</v>
      </c>
      <c r="L258" s="4">
        <v>0</v>
      </c>
      <c r="M258" s="4">
        <v>0</v>
      </c>
    </row>
    <row r="259" spans="1:13">
      <c r="A259" s="8">
        <v>258</v>
      </c>
      <c r="B259" s="9">
        <v>32</v>
      </c>
      <c r="C259" s="5">
        <f>_xlfn.IFNA(VLOOKUP(Table13[[#This Row],[PlayerId]],defense[#All],3,0),0)</f>
        <v>0</v>
      </c>
      <c r="D259" s="5">
        <v>1</v>
      </c>
      <c r="E259" s="5">
        <f>SUM(_xlfn.IFNA((VLOOKUP(defense[[#This Row],[Playerâ–²]],kickers12[#All],4,0)*3+VLOOKUP(defense[[#This Row],[Playerâ–²]],kickers12[#All],5,0)*1),0), C259*6)</f>
        <v>0</v>
      </c>
      <c r="F259" s="5">
        <v>0</v>
      </c>
      <c r="G259" s="9" t="s">
        <v>1825</v>
      </c>
      <c r="H259" s="9" t="s">
        <v>2030</v>
      </c>
      <c r="I259" s="5">
        <f>_xlfn.IFNA(VLOOKUP(defense[[#This Row],[Playerâ–²]],passing11[#All],4,0),0)</f>
        <v>0</v>
      </c>
      <c r="J259" s="5">
        <f>_xlfn.IFNA(VLOOKUP(defense[[#This Row],[Playerâ–²]],scrimstats__2813[#All],5,0),0)</f>
        <v>0</v>
      </c>
      <c r="K259" s="5">
        <f>_xlfn.IFNA(VLOOKUP(defense[[#This Row],[Playerâ–²]],scrimstats__2813[#All],4,0),0)</f>
        <v>0</v>
      </c>
      <c r="L259" s="5">
        <v>0</v>
      </c>
      <c r="M259" s="4">
        <v>0</v>
      </c>
    </row>
    <row r="260" spans="1:13">
      <c r="A260" s="6">
        <v>259</v>
      </c>
      <c r="B260" s="7">
        <v>28</v>
      </c>
      <c r="C260" s="4">
        <f>_xlfn.IFNA(VLOOKUP(Table13[[#This Row],[PlayerId]],defense[#All],3,0),0)</f>
        <v>0</v>
      </c>
      <c r="D260" s="4">
        <v>38</v>
      </c>
      <c r="E260" s="4">
        <f>SUM(_xlfn.IFNA((VLOOKUP(defense[[#This Row],[Playerâ–²]],kickers12[#All],4,0)*3+VLOOKUP(defense[[#This Row],[Playerâ–²]],kickers12[#All],5,0)*1),0), C260*6)</f>
        <v>0</v>
      </c>
      <c r="F260" s="4">
        <v>0</v>
      </c>
      <c r="G260" s="7" t="s">
        <v>1735</v>
      </c>
      <c r="H260" s="7" t="s">
        <v>755</v>
      </c>
      <c r="I260" s="4">
        <f>_xlfn.IFNA(VLOOKUP(defense[[#This Row],[Playerâ–²]],passing11[#All],4,0),0)</f>
        <v>0</v>
      </c>
      <c r="J260" s="4">
        <f>_xlfn.IFNA(VLOOKUP(defense[[#This Row],[Playerâ–²]],scrimstats__2813[#All],5,0),0)</f>
        <v>0</v>
      </c>
      <c r="K260" s="4">
        <f>_xlfn.IFNA(VLOOKUP(defense[[#This Row],[Playerâ–²]],scrimstats__2813[#All],4,0),0)</f>
        <v>0</v>
      </c>
      <c r="L260" s="4">
        <v>5.5</v>
      </c>
      <c r="M260" s="4">
        <v>0</v>
      </c>
    </row>
    <row r="261" spans="1:13">
      <c r="A261" s="8">
        <v>260</v>
      </c>
      <c r="B261" s="9">
        <v>20</v>
      </c>
      <c r="C261" s="9">
        <f>_xlfn.IFNA(VLOOKUP(Table13[[#This Row],[PlayerId]],defense[#All],3,0),0)</f>
        <v>0</v>
      </c>
      <c r="D261" s="5">
        <v>0</v>
      </c>
      <c r="E261" s="5">
        <f>SUM(_xlfn.IFNA((VLOOKUP(defense[[#This Row],[Playerâ–²]],kickers12[#All],4,0)*3+VLOOKUP(defense[[#This Row],[Playerâ–²]],kickers12[#All],5,0)*1),0), C261*6)</f>
        <v>0</v>
      </c>
      <c r="F261" s="5">
        <v>0</v>
      </c>
      <c r="G261" s="9" t="s">
        <v>496</v>
      </c>
      <c r="H261" s="9" t="s">
        <v>230</v>
      </c>
      <c r="I261" s="5">
        <f>_xlfn.IFNA(VLOOKUP(defense[[#This Row],[Playerâ–²]],passing11[#All],4,0),0)</f>
        <v>0</v>
      </c>
      <c r="J261" s="9">
        <f>_xlfn.IFNA(VLOOKUP(defense[[#This Row],[Playerâ–²]],scrimstats__2813[#All],5,0),0)</f>
        <v>0</v>
      </c>
      <c r="K261" s="9">
        <f>_xlfn.IFNA(VLOOKUP(defense[[#This Row],[Playerâ–²]],scrimstats__2813[#All],4,0),0)</f>
        <v>39</v>
      </c>
      <c r="L261" s="5">
        <v>0</v>
      </c>
      <c r="M261" s="4">
        <v>0</v>
      </c>
    </row>
    <row r="262" spans="1:13">
      <c r="A262" s="6">
        <v>261</v>
      </c>
      <c r="B262" s="7">
        <v>16</v>
      </c>
      <c r="C262" s="7">
        <f>_xlfn.IFNA(VLOOKUP(Table13[[#This Row],[PlayerId]],defense[#All],3,0),0)</f>
        <v>0</v>
      </c>
      <c r="D262" s="4">
        <v>0</v>
      </c>
      <c r="E262" s="4">
        <f>SUM(_xlfn.IFNA((VLOOKUP(defense[[#This Row],[Playerâ–²]],kickers12[#All],4,0)*3+VLOOKUP(defense[[#This Row],[Playerâ–²]],kickers12[#All],5,0)*1),0), C262*6)</f>
        <v>0</v>
      </c>
      <c r="F262" s="4">
        <v>0</v>
      </c>
      <c r="G262" s="7" t="s">
        <v>1908</v>
      </c>
      <c r="H262" s="7" t="s">
        <v>233</v>
      </c>
      <c r="I262" s="4">
        <f>_xlfn.IFNA(VLOOKUP(defense[[#This Row],[Playerâ–²]],passing11[#All],4,0),0)</f>
        <v>29</v>
      </c>
      <c r="J262" s="7">
        <f>_xlfn.IFNA(VLOOKUP(defense[[#This Row],[Playerâ–²]],scrimstats__2813[#All],5,0),0)</f>
        <v>3</v>
      </c>
      <c r="K262" s="7">
        <f>_xlfn.IFNA(VLOOKUP(defense[[#This Row],[Playerâ–²]],scrimstats__2813[#All],4,0),0)</f>
        <v>0</v>
      </c>
      <c r="L262" s="4">
        <v>0</v>
      </c>
      <c r="M262" s="4">
        <v>0</v>
      </c>
    </row>
    <row r="263" spans="1:13">
      <c r="A263" s="8">
        <v>262</v>
      </c>
      <c r="B263" s="9">
        <v>1</v>
      </c>
      <c r="C263" s="9">
        <f>_xlfn.IFNA(VLOOKUP(Table13[[#This Row],[PlayerId]],defense[#All],3,0),0)</f>
        <v>1</v>
      </c>
      <c r="D263" s="5">
        <v>0</v>
      </c>
      <c r="E263" s="5">
        <f>SUM(_xlfn.IFNA((VLOOKUP(defense[[#This Row],[Playerâ–²]],kickers12[#All],4,0)*3+VLOOKUP(defense[[#This Row],[Playerâ–²]],kickers12[#All],5,0)*1),0), C263*6)</f>
        <v>6</v>
      </c>
      <c r="F263" s="5">
        <v>0</v>
      </c>
      <c r="G263" s="9" t="s">
        <v>224</v>
      </c>
      <c r="H263" s="9" t="s">
        <v>230</v>
      </c>
      <c r="I263" s="5">
        <f>_xlfn.IFNA(VLOOKUP(defense[[#This Row],[Playerâ–²]],passing11[#All],4,0),0)</f>
        <v>0</v>
      </c>
      <c r="J263" s="9">
        <f>_xlfn.IFNA(VLOOKUP(defense[[#This Row],[Playerâ–²]],scrimstats__2813[#All],5,0),0)</f>
        <v>9</v>
      </c>
      <c r="K263" s="9">
        <f>_xlfn.IFNA(VLOOKUP(defense[[#This Row],[Playerâ–²]],scrimstats__2813[#All],4,0),0)</f>
        <v>171</v>
      </c>
      <c r="L263" s="5">
        <v>0</v>
      </c>
      <c r="M263" s="4">
        <v>0</v>
      </c>
    </row>
    <row r="264" spans="1:13">
      <c r="A264" s="6">
        <v>263</v>
      </c>
      <c r="B264" s="7">
        <v>30</v>
      </c>
      <c r="C264" s="4">
        <f>_xlfn.IFNA(VLOOKUP(Table13[[#This Row],[PlayerId]],defense[#All],3,0),0)</f>
        <v>0</v>
      </c>
      <c r="D264" s="4">
        <v>1</v>
      </c>
      <c r="E264" s="4">
        <f>SUM(_xlfn.IFNA((VLOOKUP(defense[[#This Row],[Playerâ–²]],kickers12[#All],4,0)*3+VLOOKUP(defense[[#This Row],[Playerâ–²]],kickers12[#All],5,0)*1),0), C264*6)</f>
        <v>78</v>
      </c>
      <c r="F264" s="4">
        <v>0</v>
      </c>
      <c r="G264" s="7" t="s">
        <v>686</v>
      </c>
      <c r="H264" s="7" t="s">
        <v>1010</v>
      </c>
      <c r="I264" s="4">
        <f>_xlfn.IFNA(VLOOKUP(defense[[#This Row],[Playerâ–²]],passing11[#All],4,0),0)</f>
        <v>0</v>
      </c>
      <c r="J264" s="4">
        <f>_xlfn.IFNA(VLOOKUP(defense[[#This Row],[Playerâ–²]],scrimstats__2813[#All],5,0),0)</f>
        <v>0</v>
      </c>
      <c r="K264" s="4">
        <f>_xlfn.IFNA(VLOOKUP(defense[[#This Row],[Playerâ–²]],scrimstats__2813[#All],4,0),0)</f>
        <v>0</v>
      </c>
      <c r="L264" s="4">
        <v>0</v>
      </c>
      <c r="M264" s="4">
        <v>0</v>
      </c>
    </row>
    <row r="265" spans="1:13">
      <c r="A265" s="8">
        <v>264</v>
      </c>
      <c r="B265" s="9">
        <v>1</v>
      </c>
      <c r="C265" s="5">
        <f>_xlfn.IFNA(VLOOKUP(Table13[[#This Row],[PlayerId]],defense[#All],3,0),0)</f>
        <v>0</v>
      </c>
      <c r="D265" s="5">
        <v>49</v>
      </c>
      <c r="E265" s="5">
        <f>SUM(_xlfn.IFNA((VLOOKUP(defense[[#This Row],[Playerâ–²]],kickers12[#All],4,0)*3+VLOOKUP(defense[[#This Row],[Playerâ–²]],kickers12[#All],5,0)*1),0), C265*6)</f>
        <v>0</v>
      </c>
      <c r="F265" s="5">
        <v>0</v>
      </c>
      <c r="G265" s="9" t="s">
        <v>761</v>
      </c>
      <c r="H265" s="9" t="s">
        <v>755</v>
      </c>
      <c r="I265" s="5">
        <f>_xlfn.IFNA(VLOOKUP(defense[[#This Row],[Playerâ–²]],passing11[#All],4,0),0)</f>
        <v>0</v>
      </c>
      <c r="J265" s="5">
        <f>_xlfn.IFNA(VLOOKUP(defense[[#This Row],[Playerâ–²]],scrimstats__2813[#All],5,0),0)</f>
        <v>0</v>
      </c>
      <c r="K265" s="5">
        <f>_xlfn.IFNA(VLOOKUP(defense[[#This Row],[Playerâ–²]],scrimstats__2813[#All],4,0),0)</f>
        <v>0</v>
      </c>
      <c r="L265" s="5">
        <v>13</v>
      </c>
      <c r="M265" s="4">
        <v>0</v>
      </c>
    </row>
    <row r="266" spans="1:13">
      <c r="A266" s="6">
        <v>265</v>
      </c>
      <c r="B266" s="7">
        <v>26</v>
      </c>
      <c r="C266" s="4">
        <f>_xlfn.IFNA(VLOOKUP(Table13[[#This Row],[PlayerId]],defense[#All],3,0),0)</f>
        <v>0</v>
      </c>
      <c r="D266" s="4">
        <v>7</v>
      </c>
      <c r="E266" s="4">
        <f>SUM(_xlfn.IFNA((VLOOKUP(defense[[#This Row],[Playerâ–²]],kickers12[#All],4,0)*3+VLOOKUP(defense[[#This Row],[Playerâ–²]],kickers12[#All],5,0)*1),0), C266*6)</f>
        <v>0</v>
      </c>
      <c r="F266" s="4">
        <v>0</v>
      </c>
      <c r="G266" s="7" t="s">
        <v>1610</v>
      </c>
      <c r="H266" s="7" t="s">
        <v>765</v>
      </c>
      <c r="I266" s="4">
        <f>_xlfn.IFNA(VLOOKUP(defense[[#This Row],[Playerâ–²]],passing11[#All],4,0),0)</f>
        <v>0</v>
      </c>
      <c r="J266" s="4">
        <f>_xlfn.IFNA(VLOOKUP(defense[[#This Row],[Playerâ–²]],scrimstats__2813[#All],5,0),0)</f>
        <v>0</v>
      </c>
      <c r="K266" s="4">
        <f>_xlfn.IFNA(VLOOKUP(defense[[#This Row],[Playerâ–²]],scrimstats__2813[#All],4,0),0)</f>
        <v>0</v>
      </c>
      <c r="L266" s="4">
        <v>0</v>
      </c>
      <c r="M266" s="4">
        <v>0</v>
      </c>
    </row>
    <row r="267" spans="1:13">
      <c r="A267" s="8">
        <v>266</v>
      </c>
      <c r="B267" s="9">
        <v>16</v>
      </c>
      <c r="C267" s="5">
        <f>_xlfn.IFNA(VLOOKUP(Table13[[#This Row],[PlayerId]],defense[#All],3,0),0)</f>
        <v>1</v>
      </c>
      <c r="D267" s="5">
        <v>2</v>
      </c>
      <c r="E267" s="5">
        <f>SUM(_xlfn.IFNA((VLOOKUP(defense[[#This Row],[Playerâ–²]],kickers12[#All],4,0)*3+VLOOKUP(defense[[#This Row],[Playerâ–²]],kickers12[#All],5,0)*1),0), C267*6)</f>
        <v>6</v>
      </c>
      <c r="F267" s="5">
        <v>0</v>
      </c>
      <c r="G267" s="9" t="s">
        <v>443</v>
      </c>
      <c r="H267" s="9" t="s">
        <v>2030</v>
      </c>
      <c r="I267" s="5">
        <f>_xlfn.IFNA(VLOOKUP(defense[[#This Row],[Playerâ–²]],passing11[#All],4,0),0)</f>
        <v>0</v>
      </c>
      <c r="J267" s="5">
        <f>_xlfn.IFNA(VLOOKUP(defense[[#This Row],[Playerâ–²]],scrimstats__2813[#All],5,0),0)</f>
        <v>-1</v>
      </c>
      <c r="K267" s="5">
        <f>_xlfn.IFNA(VLOOKUP(defense[[#This Row],[Playerâ–²]],scrimstats__2813[#All],4,0),0)</f>
        <v>37</v>
      </c>
      <c r="L267" s="5">
        <v>0</v>
      </c>
      <c r="M267" s="4">
        <v>0</v>
      </c>
    </row>
    <row r="268" spans="1:13">
      <c r="A268" s="6">
        <v>267</v>
      </c>
      <c r="B268" s="7">
        <v>4</v>
      </c>
      <c r="C268" s="7">
        <f>_xlfn.IFNA(VLOOKUP(Table13[[#This Row],[PlayerId]],defense[#All],3,0),0)</f>
        <v>0</v>
      </c>
      <c r="D268" s="4">
        <v>0</v>
      </c>
      <c r="E268" s="4">
        <f>SUM(_xlfn.IFNA((VLOOKUP(defense[[#This Row],[Playerâ–²]],kickers12[#All],4,0)*3+VLOOKUP(defense[[#This Row],[Playerâ–²]],kickers12[#All],5,0)*1),0), C268*6)</f>
        <v>0</v>
      </c>
      <c r="F268" s="4">
        <v>0</v>
      </c>
      <c r="G268" s="7" t="s">
        <v>276</v>
      </c>
      <c r="H268" s="7" t="s">
        <v>223</v>
      </c>
      <c r="I268" s="4">
        <f>_xlfn.IFNA(VLOOKUP(defense[[#This Row],[Playerâ–²]],passing11[#All],4,0),0)</f>
        <v>0</v>
      </c>
      <c r="J268" s="7">
        <f>_xlfn.IFNA(VLOOKUP(defense[[#This Row],[Playerâ–²]],scrimstats__2813[#All],5,0),0)</f>
        <v>0</v>
      </c>
      <c r="K268" s="7">
        <f>_xlfn.IFNA(VLOOKUP(defense[[#This Row],[Playerâ–²]],scrimstats__2813[#All],4,0),0)</f>
        <v>184</v>
      </c>
      <c r="L268" s="4">
        <v>0</v>
      </c>
      <c r="M268" s="4">
        <v>0</v>
      </c>
    </row>
    <row r="269" spans="1:13">
      <c r="A269" s="8">
        <v>268</v>
      </c>
      <c r="B269" s="9">
        <v>19</v>
      </c>
      <c r="C269" s="5">
        <f>_xlfn.IFNA(VLOOKUP(Table13[[#This Row],[PlayerId]],defense[#All],3,0),0)</f>
        <v>0</v>
      </c>
      <c r="D269" s="5">
        <v>19</v>
      </c>
      <c r="E269" s="5">
        <f>SUM(_xlfn.IFNA((VLOOKUP(defense[[#This Row],[Playerâ–²]],kickers12[#All],4,0)*3+VLOOKUP(defense[[#This Row],[Playerâ–²]],kickers12[#All],5,0)*1),0), C269*6)</f>
        <v>0</v>
      </c>
      <c r="F269" s="5">
        <v>0</v>
      </c>
      <c r="G269" s="9" t="s">
        <v>1394</v>
      </c>
      <c r="H269" s="9" t="s">
        <v>755</v>
      </c>
      <c r="I269" s="5">
        <f>_xlfn.IFNA(VLOOKUP(defense[[#This Row],[Playerâ–²]],passing11[#All],4,0),0)</f>
        <v>0</v>
      </c>
      <c r="J269" s="5">
        <f>_xlfn.IFNA(VLOOKUP(defense[[#This Row],[Playerâ–²]],scrimstats__2813[#All],5,0),0)</f>
        <v>0</v>
      </c>
      <c r="K269" s="5">
        <f>_xlfn.IFNA(VLOOKUP(defense[[#This Row],[Playerâ–²]],scrimstats__2813[#All],4,0),0)</f>
        <v>0</v>
      </c>
      <c r="L269" s="5">
        <v>1</v>
      </c>
      <c r="M269" s="4">
        <v>0</v>
      </c>
    </row>
    <row r="270" spans="1:13">
      <c r="A270" s="6">
        <v>269</v>
      </c>
      <c r="B270" s="7">
        <v>11</v>
      </c>
      <c r="C270" s="4">
        <f>_xlfn.IFNA(VLOOKUP(Table13[[#This Row],[PlayerId]],defense[#All],3,0),0)</f>
        <v>0</v>
      </c>
      <c r="D270" s="4">
        <v>6</v>
      </c>
      <c r="E270" s="4">
        <f>SUM(_xlfn.IFNA((VLOOKUP(defense[[#This Row],[Playerâ–²]],kickers12[#All],4,0)*3+VLOOKUP(defense[[#This Row],[Playerâ–²]],kickers12[#All],5,0)*1),0), C270*6)</f>
        <v>0</v>
      </c>
      <c r="F270" s="4">
        <v>0</v>
      </c>
      <c r="G270" s="7" t="s">
        <v>1981</v>
      </c>
      <c r="H270" s="7" t="s">
        <v>2030</v>
      </c>
      <c r="I270" s="4">
        <f>_xlfn.IFNA(VLOOKUP(defense[[#This Row],[Playerâ–²]],passing11[#All],4,0),0)</f>
        <v>0</v>
      </c>
      <c r="J270" s="4">
        <f>_xlfn.IFNA(VLOOKUP(defense[[#This Row],[Playerâ–²]],scrimstats__2813[#All],5,0),0)</f>
        <v>0</v>
      </c>
      <c r="K270" s="4">
        <f>_xlfn.IFNA(VLOOKUP(defense[[#This Row],[Playerâ–²]],scrimstats__2813[#All],4,0),0)</f>
        <v>0</v>
      </c>
      <c r="L270" s="4">
        <v>0</v>
      </c>
      <c r="M270" s="4">
        <v>0</v>
      </c>
    </row>
    <row r="271" spans="1:13">
      <c r="A271" s="8">
        <v>270</v>
      </c>
      <c r="B271" s="9">
        <v>8</v>
      </c>
      <c r="C271" s="5">
        <f>_xlfn.IFNA(VLOOKUP(Table13[[#This Row],[PlayerId]],defense[#All],3,0),0)</f>
        <v>0</v>
      </c>
      <c r="D271" s="5">
        <v>4</v>
      </c>
      <c r="E271" s="5">
        <f>SUM(_xlfn.IFNA((VLOOKUP(defense[[#This Row],[Playerâ–²]],kickers12[#All],4,0)*3+VLOOKUP(defense[[#This Row],[Playerâ–²]],kickers12[#All],5,0)*1),0), C271*6)</f>
        <v>0</v>
      </c>
      <c r="F271" s="5">
        <v>0</v>
      </c>
      <c r="G271" s="9" t="s">
        <v>1012</v>
      </c>
      <c r="H271" s="9" t="s">
        <v>2030</v>
      </c>
      <c r="I271" s="5">
        <f>_xlfn.IFNA(VLOOKUP(defense[[#This Row],[Playerâ–²]],passing11[#All],4,0),0)</f>
        <v>0</v>
      </c>
      <c r="J271" s="5">
        <f>_xlfn.IFNA(VLOOKUP(defense[[#This Row],[Playerâ–²]],scrimstats__2813[#All],5,0),0)</f>
        <v>0</v>
      </c>
      <c r="K271" s="5">
        <f>_xlfn.IFNA(VLOOKUP(defense[[#This Row],[Playerâ–²]],scrimstats__2813[#All],4,0),0)</f>
        <v>0</v>
      </c>
      <c r="L271" s="5">
        <v>0</v>
      </c>
      <c r="M271" s="4">
        <v>0</v>
      </c>
    </row>
    <row r="272" spans="1:13">
      <c r="A272" s="6">
        <v>271</v>
      </c>
      <c r="B272" s="7">
        <v>24</v>
      </c>
      <c r="C272" s="4">
        <f>_xlfn.IFNA(VLOOKUP(Table13[[#This Row],[PlayerId]],defense[#All],3,0),0)</f>
        <v>0</v>
      </c>
      <c r="D272" s="4">
        <v>4</v>
      </c>
      <c r="E272" s="4">
        <f>SUM(_xlfn.IFNA((VLOOKUP(defense[[#This Row],[Playerâ–²]],kickers12[#All],4,0)*3+VLOOKUP(defense[[#This Row],[Playerâ–²]],kickers12[#All],5,0)*1),0), C272*6)</f>
        <v>0</v>
      </c>
      <c r="F272" s="4">
        <v>0</v>
      </c>
      <c r="G272" s="7" t="s">
        <v>550</v>
      </c>
      <c r="H272" s="7" t="s">
        <v>2030</v>
      </c>
      <c r="I272" s="4">
        <f>_xlfn.IFNA(VLOOKUP(defense[[#This Row],[Playerâ–²]],passing11[#All],4,0),0)</f>
        <v>0</v>
      </c>
      <c r="J272" s="4">
        <f>_xlfn.IFNA(VLOOKUP(defense[[#This Row],[Playerâ–²]],scrimstats__2813[#All],5,0),0)</f>
        <v>0</v>
      </c>
      <c r="K272" s="4">
        <f>_xlfn.IFNA(VLOOKUP(defense[[#This Row],[Playerâ–²]],scrimstats__2813[#All],4,0),0)</f>
        <v>25</v>
      </c>
      <c r="L272" s="4">
        <v>0</v>
      </c>
      <c r="M272" s="4">
        <v>0</v>
      </c>
    </row>
    <row r="273" spans="1:13">
      <c r="A273" s="8">
        <v>272</v>
      </c>
      <c r="B273" s="9">
        <v>16</v>
      </c>
      <c r="C273" s="5">
        <f>_xlfn.IFNA(VLOOKUP(Table13[[#This Row],[PlayerId]],defense[#All],3,0),0)</f>
        <v>0</v>
      </c>
      <c r="D273" s="5">
        <v>30</v>
      </c>
      <c r="E273" s="5">
        <f>SUM(_xlfn.IFNA((VLOOKUP(defense[[#This Row],[Playerâ–²]],kickers12[#All],4,0)*3+VLOOKUP(defense[[#This Row],[Playerâ–²]],kickers12[#All],5,0)*1),0), C273*6)</f>
        <v>0</v>
      </c>
      <c r="F273" s="5">
        <v>0</v>
      </c>
      <c r="G273" s="9" t="s">
        <v>1297</v>
      </c>
      <c r="H273" s="9" t="s">
        <v>765</v>
      </c>
      <c r="I273" s="5">
        <f>_xlfn.IFNA(VLOOKUP(defense[[#This Row],[Playerâ–²]],passing11[#All],4,0),0)</f>
        <v>0</v>
      </c>
      <c r="J273" s="5">
        <f>_xlfn.IFNA(VLOOKUP(defense[[#This Row],[Playerâ–²]],scrimstats__2813[#All],5,0),0)</f>
        <v>0</v>
      </c>
      <c r="K273" s="5">
        <f>_xlfn.IFNA(VLOOKUP(defense[[#This Row],[Playerâ–²]],scrimstats__2813[#All],4,0),0)</f>
        <v>0</v>
      </c>
      <c r="L273" s="5">
        <v>0</v>
      </c>
      <c r="M273" s="4">
        <v>0</v>
      </c>
    </row>
    <row r="274" spans="1:13">
      <c r="A274" s="6">
        <v>273</v>
      </c>
      <c r="B274" s="7">
        <v>19</v>
      </c>
      <c r="C274" s="4">
        <f>_xlfn.IFNA(VLOOKUP(Table13[[#This Row],[PlayerId]],defense[#All],3,0),0)</f>
        <v>0</v>
      </c>
      <c r="D274" s="4">
        <v>3</v>
      </c>
      <c r="E274" s="4">
        <f>SUM(_xlfn.IFNA((VLOOKUP(defense[[#This Row],[Playerâ–²]],kickers12[#All],4,0)*3+VLOOKUP(defense[[#This Row],[Playerâ–²]],kickers12[#All],5,0)*1),0), C274*6)</f>
        <v>0</v>
      </c>
      <c r="F274" s="4">
        <v>0</v>
      </c>
      <c r="G274" s="7" t="s">
        <v>1385</v>
      </c>
      <c r="H274" s="7" t="s">
        <v>769</v>
      </c>
      <c r="I274" s="4">
        <f>_xlfn.IFNA(VLOOKUP(defense[[#This Row],[Playerâ–²]],passing11[#All],4,0),0)</f>
        <v>0</v>
      </c>
      <c r="J274" s="4">
        <f>_xlfn.IFNA(VLOOKUP(defense[[#This Row],[Playerâ–²]],scrimstats__2813[#All],5,0),0)</f>
        <v>0</v>
      </c>
      <c r="K274" s="4">
        <f>_xlfn.IFNA(VLOOKUP(defense[[#This Row],[Playerâ–²]],scrimstats__2813[#All],4,0),0)</f>
        <v>0</v>
      </c>
      <c r="L274" s="4">
        <v>0</v>
      </c>
      <c r="M274" s="4">
        <v>0</v>
      </c>
    </row>
    <row r="275" spans="1:13">
      <c r="A275" s="8">
        <v>274</v>
      </c>
      <c r="B275" s="9">
        <v>6</v>
      </c>
      <c r="C275" s="5">
        <f>_xlfn.IFNA(VLOOKUP(Table13[[#This Row],[PlayerId]],defense[#All],3,0),0)</f>
        <v>3</v>
      </c>
      <c r="D275" s="5">
        <v>0</v>
      </c>
      <c r="E275" s="5">
        <f>SUM(_xlfn.IFNA((VLOOKUP(defense[[#This Row],[Playerâ–²]],kickers12[#All],4,0)*3+VLOOKUP(defense[[#This Row],[Playerâ–²]],kickers12[#All],5,0)*1),0), C275*6)</f>
        <v>18</v>
      </c>
      <c r="F275" s="5">
        <v>0</v>
      </c>
      <c r="G275" s="9" t="s">
        <v>296</v>
      </c>
      <c r="H275" s="9" t="s">
        <v>233</v>
      </c>
      <c r="I275" s="5">
        <f>_xlfn.IFNA(VLOOKUP(defense[[#This Row],[Playerâ–²]],passing11[#All],4,0),0)</f>
        <v>515</v>
      </c>
      <c r="J275" s="5">
        <f>_xlfn.IFNA(VLOOKUP(defense[[#This Row],[Playerâ–²]],scrimstats__2813[#All],5,0),0)</f>
        <v>3</v>
      </c>
      <c r="K275" s="5">
        <f>_xlfn.IFNA(VLOOKUP(defense[[#This Row],[Playerâ–²]],scrimstats__2813[#All],4,0),0)</f>
        <v>8</v>
      </c>
      <c r="L275" s="5">
        <v>0</v>
      </c>
      <c r="M275" s="4">
        <v>0</v>
      </c>
    </row>
    <row r="276" spans="1:13">
      <c r="A276" s="6">
        <v>275</v>
      </c>
      <c r="B276" s="7">
        <v>1</v>
      </c>
      <c r="C276" s="4">
        <f>_xlfn.IFNA(VLOOKUP(Table13[[#This Row],[PlayerId]],defense[#All],3,0),0)</f>
        <v>2</v>
      </c>
      <c r="D276" s="4">
        <v>7</v>
      </c>
      <c r="E276" s="4">
        <f>SUM(_xlfn.IFNA((VLOOKUP(defense[[#This Row],[Playerâ–²]],kickers12[#All],4,0)*3+VLOOKUP(defense[[#This Row],[Playerâ–²]],kickers12[#All],5,0)*1),0), C276*6)</f>
        <v>12</v>
      </c>
      <c r="F276" s="4">
        <v>0</v>
      </c>
      <c r="G276" s="7" t="s">
        <v>226</v>
      </c>
      <c r="H276" s="7" t="s">
        <v>2030</v>
      </c>
      <c r="I276" s="4">
        <f>_xlfn.IFNA(VLOOKUP(defense[[#This Row],[Playerâ–²]],passing11[#All],4,0),0)</f>
        <v>0</v>
      </c>
      <c r="J276" s="4">
        <f>_xlfn.IFNA(VLOOKUP(defense[[#This Row],[Playerâ–²]],scrimstats__2813[#All],5,0),0)</f>
        <v>208</v>
      </c>
      <c r="K276" s="4">
        <f>_xlfn.IFNA(VLOOKUP(defense[[#This Row],[Playerâ–²]],scrimstats__2813[#All],4,0),0)</f>
        <v>103</v>
      </c>
      <c r="L276" s="4">
        <v>0</v>
      </c>
      <c r="M276" s="4">
        <v>0</v>
      </c>
    </row>
    <row r="277" spans="1:13">
      <c r="A277" s="8">
        <v>276</v>
      </c>
      <c r="B277" s="9">
        <v>32</v>
      </c>
      <c r="C277" s="5">
        <f>_xlfn.IFNA(VLOOKUP(Table13[[#This Row],[PlayerId]],defense[#All],3,0),0)</f>
        <v>0</v>
      </c>
      <c r="D277" s="5">
        <v>0</v>
      </c>
      <c r="E277" s="5">
        <f>SUM(_xlfn.IFNA((VLOOKUP(defense[[#This Row],[Playerâ–²]],kickers12[#All],4,0)*3+VLOOKUP(defense[[#This Row],[Playerâ–²]],kickers12[#All],5,0)*1),0), C277*6)</f>
        <v>0</v>
      </c>
      <c r="F277" s="5">
        <v>0</v>
      </c>
      <c r="G277" s="9" t="s">
        <v>1817</v>
      </c>
      <c r="H277" s="9" t="s">
        <v>410</v>
      </c>
      <c r="I277" s="5">
        <f>_xlfn.IFNA(VLOOKUP(defense[[#This Row],[Playerâ–²]],passing11[#All],4,0),0)</f>
        <v>0</v>
      </c>
      <c r="J277" s="5">
        <f>_xlfn.IFNA(VLOOKUP(defense[[#This Row],[Playerâ–²]],scrimstats__2813[#All],5,0),0)</f>
        <v>0</v>
      </c>
      <c r="K277" s="5">
        <f>_xlfn.IFNA(VLOOKUP(defense[[#This Row],[Playerâ–²]],scrimstats__2813[#All],4,0),0)</f>
        <v>0</v>
      </c>
      <c r="L277" s="5">
        <v>0</v>
      </c>
      <c r="M277" s="4">
        <v>0</v>
      </c>
    </row>
    <row r="278" spans="1:13">
      <c r="A278" s="6">
        <v>277</v>
      </c>
      <c r="B278" s="7">
        <v>14</v>
      </c>
      <c r="C278" s="4">
        <f>_xlfn.IFNA(VLOOKUP(Table13[[#This Row],[PlayerId]],defense[#All],3,0),0)</f>
        <v>2</v>
      </c>
      <c r="D278" s="4">
        <v>0</v>
      </c>
      <c r="E278" s="4">
        <f>SUM(_xlfn.IFNA((VLOOKUP(defense[[#This Row],[Playerâ–²]],kickers12[#All],4,0)*3+VLOOKUP(defense[[#This Row],[Playerâ–²]],kickers12[#All],5,0)*1),0), C278*6)</f>
        <v>12</v>
      </c>
      <c r="F278" s="4">
        <v>0</v>
      </c>
      <c r="G278" s="7" t="s">
        <v>422</v>
      </c>
      <c r="H278" s="7" t="s">
        <v>230</v>
      </c>
      <c r="I278" s="4">
        <f>_xlfn.IFNA(VLOOKUP(defense[[#This Row],[Playerâ–²]],passing11[#All],4,0),0)</f>
        <v>0</v>
      </c>
      <c r="J278" s="4">
        <f>_xlfn.IFNA(VLOOKUP(defense[[#This Row],[Playerâ–²]],scrimstats__2813[#All],5,0),0)</f>
        <v>-4</v>
      </c>
      <c r="K278" s="4">
        <f>_xlfn.IFNA(VLOOKUP(defense[[#This Row],[Playerâ–²]],scrimstats__2813[#All],4,0),0)</f>
        <v>485</v>
      </c>
      <c r="L278" s="4">
        <v>0</v>
      </c>
      <c r="M278" s="4">
        <v>0</v>
      </c>
    </row>
    <row r="279" spans="1:13">
      <c r="A279" s="8">
        <v>278</v>
      </c>
      <c r="B279" s="9">
        <v>9</v>
      </c>
      <c r="C279" s="5">
        <f>_xlfn.IFNA(VLOOKUP(Table13[[#This Row],[PlayerId]],defense[#All],3,0),0)</f>
        <v>0</v>
      </c>
      <c r="D279" s="5">
        <v>71</v>
      </c>
      <c r="E279" s="5">
        <f>SUM(_xlfn.IFNA((VLOOKUP(defense[[#This Row],[Playerâ–²]],kickers12[#All],4,0)*3+VLOOKUP(defense[[#This Row],[Playerâ–²]],kickers12[#All],5,0)*1),0), C279*6)</f>
        <v>0</v>
      </c>
      <c r="F279" s="5">
        <v>1</v>
      </c>
      <c r="G279" s="9" t="s">
        <v>2015</v>
      </c>
      <c r="H279" s="9" t="s">
        <v>765</v>
      </c>
      <c r="I279" s="5">
        <f>_xlfn.IFNA(VLOOKUP(defense[[#This Row],[Playerâ–²]],passing11[#All],4,0),0)</f>
        <v>0</v>
      </c>
      <c r="J279" s="5">
        <f>_xlfn.IFNA(VLOOKUP(defense[[#This Row],[Playerâ–²]],scrimstats__2813[#All],5,0),0)</f>
        <v>0</v>
      </c>
      <c r="K279" s="5">
        <f>_xlfn.IFNA(VLOOKUP(defense[[#This Row],[Playerâ–²]],scrimstats__2813[#All],4,0),0)</f>
        <v>0</v>
      </c>
      <c r="L279" s="5">
        <v>0</v>
      </c>
      <c r="M279" s="4">
        <v>0</v>
      </c>
    </row>
    <row r="280" spans="1:13">
      <c r="A280" s="6">
        <v>279</v>
      </c>
      <c r="B280" s="7">
        <v>21</v>
      </c>
      <c r="C280" s="4">
        <f>_xlfn.IFNA(VLOOKUP(Table13[[#This Row],[PlayerId]],defense[#All],3,0),0)</f>
        <v>0</v>
      </c>
      <c r="D280" s="4">
        <v>10</v>
      </c>
      <c r="E280" s="4">
        <f>SUM(_xlfn.IFNA((VLOOKUP(defense[[#This Row],[Playerâ–²]],kickers12[#All],4,0)*3+VLOOKUP(defense[[#This Row],[Playerâ–²]],kickers12[#All],5,0)*1),0), C280*6)</f>
        <v>0</v>
      </c>
      <c r="F280" s="4">
        <v>2</v>
      </c>
      <c r="G280" s="7" t="s">
        <v>1452</v>
      </c>
      <c r="H280" s="7" t="s">
        <v>2030</v>
      </c>
      <c r="I280" s="4">
        <f>_xlfn.IFNA(VLOOKUP(defense[[#This Row],[Playerâ–²]],passing11[#All],4,0),0)</f>
        <v>0</v>
      </c>
      <c r="J280" s="4">
        <f>_xlfn.IFNA(VLOOKUP(defense[[#This Row],[Playerâ–²]],scrimstats__2813[#All],5,0),0)</f>
        <v>0</v>
      </c>
      <c r="K280" s="4">
        <f>_xlfn.IFNA(VLOOKUP(defense[[#This Row],[Playerâ–²]],scrimstats__2813[#All],4,0),0)</f>
        <v>0</v>
      </c>
      <c r="L280" s="4">
        <v>0</v>
      </c>
      <c r="M280" s="4">
        <v>0</v>
      </c>
    </row>
    <row r="281" spans="1:13">
      <c r="A281" s="8">
        <v>280</v>
      </c>
      <c r="B281" s="9">
        <v>3</v>
      </c>
      <c r="C281" s="5">
        <f>_xlfn.IFNA(VLOOKUP(Table13[[#This Row],[PlayerId]],defense[#All],3,0),0)</f>
        <v>0</v>
      </c>
      <c r="D281" s="5">
        <v>12</v>
      </c>
      <c r="E281" s="5">
        <f>SUM(_xlfn.IFNA((VLOOKUP(defense[[#This Row],[Playerâ–²]],kickers12[#All],4,0)*3+VLOOKUP(defense[[#This Row],[Playerâ–²]],kickers12[#All],5,0)*1),0), C281*6)</f>
        <v>0</v>
      </c>
      <c r="F281" s="5">
        <v>0</v>
      </c>
      <c r="G281" s="9" t="s">
        <v>831</v>
      </c>
      <c r="H281" s="9" t="s">
        <v>2030</v>
      </c>
      <c r="I281" s="5">
        <f>_xlfn.IFNA(VLOOKUP(defense[[#This Row],[Playerâ–²]],passing11[#All],4,0),0)</f>
        <v>0</v>
      </c>
      <c r="J281" s="5">
        <f>_xlfn.IFNA(VLOOKUP(defense[[#This Row],[Playerâ–²]],scrimstats__2813[#All],5,0),0)</f>
        <v>0</v>
      </c>
      <c r="K281" s="5">
        <f>_xlfn.IFNA(VLOOKUP(defense[[#This Row],[Playerâ–²]],scrimstats__2813[#All],4,0),0)</f>
        <v>0</v>
      </c>
      <c r="L281" s="5">
        <v>0</v>
      </c>
      <c r="M281" s="4">
        <v>0</v>
      </c>
    </row>
    <row r="282" spans="1:13">
      <c r="A282" s="6">
        <v>281</v>
      </c>
      <c r="B282" s="7">
        <v>27</v>
      </c>
      <c r="C282" s="4">
        <f>_xlfn.IFNA(VLOOKUP(Table13[[#This Row],[PlayerId]],defense[#All],3,0),0)</f>
        <v>1</v>
      </c>
      <c r="D282" s="4">
        <v>2</v>
      </c>
      <c r="E282" s="4">
        <f>SUM(_xlfn.IFNA((VLOOKUP(defense[[#This Row],[Playerâ–²]],kickers12[#All],4,0)*3+VLOOKUP(defense[[#This Row],[Playerâ–²]],kickers12[#All],5,0)*1),0), C282*6)</f>
        <v>88</v>
      </c>
      <c r="F282" s="4">
        <v>0</v>
      </c>
      <c r="G282" s="7" t="s">
        <v>1637</v>
      </c>
      <c r="H282" s="7" t="s">
        <v>1010</v>
      </c>
      <c r="I282" s="4">
        <f>_xlfn.IFNA(VLOOKUP(defense[[#This Row],[Playerâ–²]],passing11[#All],4,0),0)</f>
        <v>2</v>
      </c>
      <c r="J282" s="4">
        <f>_xlfn.IFNA(VLOOKUP(defense[[#This Row],[Playerâ–²]],scrimstats__2813[#All],5,0),0)</f>
        <v>0</v>
      </c>
      <c r="K282" s="4">
        <f>_xlfn.IFNA(VLOOKUP(defense[[#This Row],[Playerâ–²]],scrimstats__2813[#All],4,0),0)</f>
        <v>0</v>
      </c>
      <c r="L282" s="4">
        <v>0</v>
      </c>
      <c r="M282" s="4">
        <v>0</v>
      </c>
    </row>
    <row r="283" spans="1:13">
      <c r="A283" s="8">
        <v>282</v>
      </c>
      <c r="B283" s="9">
        <v>29</v>
      </c>
      <c r="C283" s="9">
        <f>_xlfn.IFNA(VLOOKUP(Table13[[#This Row],[PlayerId]],defense[#All],3,0),0)</f>
        <v>9</v>
      </c>
      <c r="D283" s="5">
        <v>0</v>
      </c>
      <c r="E283" s="5">
        <f>SUM(_xlfn.IFNA((VLOOKUP(defense[[#This Row],[Playerâ–²]],kickers12[#All],4,0)*3+VLOOKUP(defense[[#This Row],[Playerâ–²]],kickers12[#All],5,0)*1),0), C283*6)</f>
        <v>54</v>
      </c>
      <c r="F283" s="5">
        <v>0</v>
      </c>
      <c r="G283" s="9" t="s">
        <v>2003</v>
      </c>
      <c r="H283" s="9" t="s">
        <v>229</v>
      </c>
      <c r="I283" s="5">
        <f>_xlfn.IFNA(VLOOKUP(defense[[#This Row],[Playerâ–²]],passing11[#All],4,0),0)</f>
        <v>0</v>
      </c>
      <c r="J283" s="9">
        <f>_xlfn.IFNA(VLOOKUP(defense[[#This Row],[Playerâ–²]],scrimstats__2813[#All],5,0),0)</f>
        <v>1151</v>
      </c>
      <c r="K283" s="9">
        <f>_xlfn.IFNA(VLOOKUP(defense[[#This Row],[Playerâ–²]],scrimstats__2813[#All],4,0),0)</f>
        <v>163</v>
      </c>
      <c r="L283" s="5">
        <v>0</v>
      </c>
      <c r="M283" s="4">
        <v>0</v>
      </c>
    </row>
    <row r="284" spans="1:13">
      <c r="A284" s="6">
        <v>283</v>
      </c>
      <c r="B284" s="7">
        <v>5</v>
      </c>
      <c r="C284" s="4">
        <f>_xlfn.IFNA(VLOOKUP(Table13[[#This Row],[PlayerId]],defense[#All],3,0),0)</f>
        <v>0</v>
      </c>
      <c r="D284" s="4">
        <v>0</v>
      </c>
      <c r="E284" s="4">
        <f>SUM(_xlfn.IFNA((VLOOKUP(defense[[#This Row],[Playerâ–²]],kickers12[#All],4,0)*3+VLOOKUP(defense[[#This Row],[Playerâ–²]],kickers12[#All],5,0)*1),0), C284*6)</f>
        <v>0</v>
      </c>
      <c r="F284" s="4">
        <v>0</v>
      </c>
      <c r="G284" s="7" t="s">
        <v>904</v>
      </c>
      <c r="H284" s="7" t="s">
        <v>268</v>
      </c>
      <c r="I284" s="4">
        <f>_xlfn.IFNA(VLOOKUP(defense[[#This Row],[Playerâ–²]],passing11[#All],4,0),0)</f>
        <v>0</v>
      </c>
      <c r="J284" s="4">
        <f>_xlfn.IFNA(VLOOKUP(defense[[#This Row],[Playerâ–²]],scrimstats__2813[#All],5,0),0)</f>
        <v>0</v>
      </c>
      <c r="K284" s="4">
        <f>_xlfn.IFNA(VLOOKUP(defense[[#This Row],[Playerâ–²]],scrimstats__2813[#All],4,0),0)</f>
        <v>0</v>
      </c>
      <c r="L284" s="4">
        <v>0</v>
      </c>
      <c r="M284" s="4">
        <v>0</v>
      </c>
    </row>
    <row r="285" spans="1:13">
      <c r="A285" s="8">
        <v>284</v>
      </c>
      <c r="B285" s="9">
        <v>16</v>
      </c>
      <c r="C285" s="5">
        <f>_xlfn.IFNA(VLOOKUP(Table13[[#This Row],[PlayerId]],defense[#All],3,0),0)</f>
        <v>5</v>
      </c>
      <c r="D285" s="5">
        <v>0</v>
      </c>
      <c r="E285" s="5">
        <f>SUM(_xlfn.IFNA((VLOOKUP(defense[[#This Row],[Playerâ–²]],kickers12[#All],4,0)*3+VLOOKUP(defense[[#This Row],[Playerâ–²]],kickers12[#All],5,0)*1),0), C285*6)</f>
        <v>30</v>
      </c>
      <c r="F285" s="5">
        <v>0</v>
      </c>
      <c r="G285" s="9" t="s">
        <v>452</v>
      </c>
      <c r="H285" s="9" t="s">
        <v>230</v>
      </c>
      <c r="I285" s="5">
        <f>_xlfn.IFNA(VLOOKUP(defense[[#This Row],[Playerâ–²]],passing11[#All],4,0),0)</f>
        <v>0</v>
      </c>
      <c r="J285" s="5">
        <f>_xlfn.IFNA(VLOOKUP(defense[[#This Row],[Playerâ–²]],scrimstats__2813[#All],5,0),0)</f>
        <v>0</v>
      </c>
      <c r="K285" s="5">
        <f>_xlfn.IFNA(VLOOKUP(defense[[#This Row],[Playerâ–²]],scrimstats__2813[#All],4,0),0)</f>
        <v>334</v>
      </c>
      <c r="L285" s="5">
        <v>0</v>
      </c>
      <c r="M285" s="4">
        <v>0</v>
      </c>
    </row>
    <row r="286" spans="1:13">
      <c r="A286" s="6">
        <v>285</v>
      </c>
      <c r="B286" s="7">
        <v>30</v>
      </c>
      <c r="C286" s="4">
        <f>_xlfn.IFNA(VLOOKUP(Table13[[#This Row],[PlayerId]],defense[#All],3,0),0)</f>
        <v>0</v>
      </c>
      <c r="D286" s="4">
        <v>14</v>
      </c>
      <c r="E286" s="4">
        <f>SUM(_xlfn.IFNA((VLOOKUP(defense[[#This Row],[Playerâ–²]],kickers12[#All],4,0)*3+VLOOKUP(defense[[#This Row],[Playerâ–²]],kickers12[#All],5,0)*1),0), C286*6)</f>
        <v>0</v>
      </c>
      <c r="F286" s="4">
        <v>0</v>
      </c>
      <c r="G286" s="7" t="s">
        <v>1765</v>
      </c>
      <c r="H286" s="7" t="s">
        <v>803</v>
      </c>
      <c r="I286" s="4">
        <f>_xlfn.IFNA(VLOOKUP(defense[[#This Row],[Playerâ–²]],passing11[#All],4,0),0)</f>
        <v>0</v>
      </c>
      <c r="J286" s="4">
        <f>_xlfn.IFNA(VLOOKUP(defense[[#This Row],[Playerâ–²]],scrimstats__2813[#All],5,0),0)</f>
        <v>0</v>
      </c>
      <c r="K286" s="4">
        <f>_xlfn.IFNA(VLOOKUP(defense[[#This Row],[Playerâ–²]],scrimstats__2813[#All],4,0),0)</f>
        <v>0</v>
      </c>
      <c r="L286" s="4">
        <v>0</v>
      </c>
      <c r="M286" s="4">
        <v>0</v>
      </c>
    </row>
    <row r="287" spans="1:13">
      <c r="A287" s="8">
        <v>286</v>
      </c>
      <c r="B287" s="9">
        <v>9</v>
      </c>
      <c r="C287" s="5">
        <f>_xlfn.IFNA(VLOOKUP(Table13[[#This Row],[PlayerId]],defense[#All],3,0),0)</f>
        <v>0</v>
      </c>
      <c r="D287" s="5">
        <v>1</v>
      </c>
      <c r="E287" s="5">
        <f>SUM(_xlfn.IFNA((VLOOKUP(defense[[#This Row],[Playerâ–²]],kickers12[#All],4,0)*3+VLOOKUP(defense[[#This Row],[Playerâ–²]],kickers12[#All],5,0)*1),0), C287*6)</f>
        <v>0</v>
      </c>
      <c r="F287" s="5">
        <v>0</v>
      </c>
      <c r="G287" s="9" t="s">
        <v>1040</v>
      </c>
      <c r="H287" s="9" t="s">
        <v>2030</v>
      </c>
      <c r="I287" s="5">
        <f>_xlfn.IFNA(VLOOKUP(defense[[#This Row],[Playerâ–²]],passing11[#All],4,0),0)</f>
        <v>0</v>
      </c>
      <c r="J287" s="5">
        <f>_xlfn.IFNA(VLOOKUP(defense[[#This Row],[Playerâ–²]],scrimstats__2813[#All],5,0),0)</f>
        <v>0</v>
      </c>
      <c r="K287" s="5">
        <f>_xlfn.IFNA(VLOOKUP(defense[[#This Row],[Playerâ–²]],scrimstats__2813[#All],4,0),0)</f>
        <v>0</v>
      </c>
      <c r="L287" s="5">
        <v>0</v>
      </c>
      <c r="M287" s="4">
        <v>0</v>
      </c>
    </row>
    <row r="288" spans="1:13">
      <c r="A288" s="6">
        <v>287</v>
      </c>
      <c r="B288" s="7">
        <v>30</v>
      </c>
      <c r="C288" s="4">
        <f>_xlfn.IFNA(VLOOKUP(Table13[[#This Row],[PlayerId]],defense[#All],3,0),0)</f>
        <v>7</v>
      </c>
      <c r="D288" s="4">
        <v>1</v>
      </c>
      <c r="E288" s="4">
        <f>SUM(_xlfn.IFNA((VLOOKUP(defense[[#This Row],[Playerâ–²]],kickers12[#All],4,0)*3+VLOOKUP(defense[[#This Row],[Playerâ–²]],kickers12[#All],5,0)*1),0), C288*6)</f>
        <v>42</v>
      </c>
      <c r="F288" s="4">
        <v>0</v>
      </c>
      <c r="G288" s="7" t="s">
        <v>646</v>
      </c>
      <c r="H288" s="7" t="s">
        <v>230</v>
      </c>
      <c r="I288" s="4">
        <f>_xlfn.IFNA(VLOOKUP(defense[[#This Row],[Playerâ–²]],passing11[#All],4,0),0)</f>
        <v>0</v>
      </c>
      <c r="J288" s="4">
        <f>_xlfn.IFNA(VLOOKUP(defense[[#This Row],[Playerâ–²]],scrimstats__2813[#All],5,0),0)</f>
        <v>0</v>
      </c>
      <c r="K288" s="4">
        <f>_xlfn.IFNA(VLOOKUP(defense[[#This Row],[Playerâ–²]],scrimstats__2813[#All],4,0),0)</f>
        <v>842</v>
      </c>
      <c r="L288" s="4">
        <v>0</v>
      </c>
      <c r="M288" s="4">
        <v>0</v>
      </c>
    </row>
    <row r="289" spans="1:13">
      <c r="A289" s="8">
        <v>288</v>
      </c>
      <c r="B289" s="9">
        <v>10</v>
      </c>
      <c r="C289" s="5">
        <f>_xlfn.IFNA(VLOOKUP(Table13[[#This Row],[PlayerId]],defense[#All],3,0),0)</f>
        <v>1</v>
      </c>
      <c r="D289" s="5">
        <v>49</v>
      </c>
      <c r="E289" s="5">
        <f>SUM(_xlfn.IFNA((VLOOKUP(defense[[#This Row],[Playerâ–²]],kickers12[#All],4,0)*3+VLOOKUP(defense[[#This Row],[Playerâ–²]],kickers12[#All],5,0)*1),0), C289*6)</f>
        <v>6</v>
      </c>
      <c r="F289" s="5">
        <v>3</v>
      </c>
      <c r="G289" s="9" t="s">
        <v>1088</v>
      </c>
      <c r="H289" s="9" t="s">
        <v>765</v>
      </c>
      <c r="I289" s="5">
        <f>_xlfn.IFNA(VLOOKUP(defense[[#This Row],[Playerâ–²]],passing11[#All],4,0),0)</f>
        <v>0</v>
      </c>
      <c r="J289" s="5">
        <f>_xlfn.IFNA(VLOOKUP(defense[[#This Row],[Playerâ–²]],scrimstats__2813[#All],5,0),0)</f>
        <v>0</v>
      </c>
      <c r="K289" s="5">
        <f>_xlfn.IFNA(VLOOKUP(defense[[#This Row],[Playerâ–²]],scrimstats__2813[#All],4,0),0)</f>
        <v>0</v>
      </c>
      <c r="L289" s="5">
        <v>1</v>
      </c>
      <c r="M289" s="4">
        <v>0</v>
      </c>
    </row>
    <row r="290" spans="1:13">
      <c r="A290" s="6">
        <v>289</v>
      </c>
      <c r="B290" s="7">
        <v>24</v>
      </c>
      <c r="C290" s="4">
        <f>_xlfn.IFNA(VLOOKUP(Table13[[#This Row],[PlayerId]],defense[#All],3,0),0)</f>
        <v>4</v>
      </c>
      <c r="D290" s="4">
        <v>0</v>
      </c>
      <c r="E290" s="4">
        <f>SUM(_xlfn.IFNA((VLOOKUP(defense[[#This Row],[Playerâ–²]],kickers12[#All],4,0)*3+VLOOKUP(defense[[#This Row],[Playerâ–²]],kickers12[#All],5,0)*1),0), C290*6)</f>
        <v>24</v>
      </c>
      <c r="F290" s="4">
        <v>0</v>
      </c>
      <c r="G290" s="7" t="s">
        <v>562</v>
      </c>
      <c r="H290" s="7" t="s">
        <v>223</v>
      </c>
      <c r="I290" s="4">
        <f>_xlfn.IFNA(VLOOKUP(defense[[#This Row],[Playerâ–²]],passing11[#All],4,0),0)</f>
        <v>0</v>
      </c>
      <c r="J290" s="4">
        <f>_xlfn.IFNA(VLOOKUP(defense[[#This Row],[Playerâ–²]],scrimstats__2813[#All],5,0),0)</f>
        <v>0</v>
      </c>
      <c r="K290" s="4">
        <f>_xlfn.IFNA(VLOOKUP(defense[[#This Row],[Playerâ–²]],scrimstats__2813[#All],4,0),0)</f>
        <v>502</v>
      </c>
      <c r="L290" s="4">
        <v>0</v>
      </c>
      <c r="M290" s="4">
        <v>0</v>
      </c>
    </row>
    <row r="291" spans="1:13">
      <c r="A291" s="8">
        <v>290</v>
      </c>
      <c r="B291" s="9">
        <v>22</v>
      </c>
      <c r="C291" s="5">
        <f>_xlfn.IFNA(VLOOKUP(Table13[[#This Row],[PlayerId]],defense[#All],3,0),0)</f>
        <v>3</v>
      </c>
      <c r="D291" s="5">
        <v>1</v>
      </c>
      <c r="E291" s="5">
        <f>SUM(_xlfn.IFNA((VLOOKUP(defense[[#This Row],[Playerâ–²]],kickers12[#All],4,0)*3+VLOOKUP(defense[[#This Row],[Playerâ–²]],kickers12[#All],5,0)*1),0), C291*6)</f>
        <v>18</v>
      </c>
      <c r="F291" s="5">
        <v>0</v>
      </c>
      <c r="G291" s="9" t="s">
        <v>533</v>
      </c>
      <c r="H291" s="9" t="s">
        <v>230</v>
      </c>
      <c r="I291" s="5">
        <f>_xlfn.IFNA(VLOOKUP(defense[[#This Row],[Playerâ–²]],passing11[#All],4,0),0)</f>
        <v>0</v>
      </c>
      <c r="J291" s="5">
        <f>_xlfn.IFNA(VLOOKUP(defense[[#This Row],[Playerâ–²]],scrimstats__2813[#All],5,0),0)</f>
        <v>0</v>
      </c>
      <c r="K291" s="5">
        <f>_xlfn.IFNA(VLOOKUP(defense[[#This Row],[Playerâ–²]],scrimstats__2813[#All],4,0),0)</f>
        <v>532</v>
      </c>
      <c r="L291" s="5">
        <v>0</v>
      </c>
      <c r="M291" s="4">
        <v>0</v>
      </c>
    </row>
    <row r="292" spans="1:13">
      <c r="A292" s="6">
        <v>291</v>
      </c>
      <c r="B292" s="7">
        <v>4</v>
      </c>
      <c r="C292" s="7">
        <f>_xlfn.IFNA(VLOOKUP(Table13[[#This Row],[PlayerId]],defense[#All],3,0),0)</f>
        <v>1</v>
      </c>
      <c r="D292" s="4">
        <v>0</v>
      </c>
      <c r="E292" s="4">
        <f>SUM(_xlfn.IFNA((VLOOKUP(defense[[#This Row],[Playerâ–²]],kickers12[#All],4,0)*3+VLOOKUP(defense[[#This Row],[Playerâ–²]],kickers12[#All],5,0)*1),0), C292*6)</f>
        <v>6</v>
      </c>
      <c r="F292" s="4">
        <v>0</v>
      </c>
      <c r="G292" s="7" t="s">
        <v>275</v>
      </c>
      <c r="H292" s="7" t="s">
        <v>229</v>
      </c>
      <c r="I292" s="4">
        <f>_xlfn.IFNA(VLOOKUP(defense[[#This Row],[Playerâ–²]],passing11[#All],4,0),0)</f>
        <v>0</v>
      </c>
      <c r="J292" s="7">
        <f>_xlfn.IFNA(VLOOKUP(defense[[#This Row],[Playerâ–²]],scrimstats__2813[#All],5,0),0)</f>
        <v>385</v>
      </c>
      <c r="K292" s="7">
        <f>_xlfn.IFNA(VLOOKUP(defense[[#This Row],[Playerâ–²]],scrimstats__2813[#All],4,0),0)</f>
        <v>205</v>
      </c>
      <c r="L292" s="4">
        <v>0</v>
      </c>
      <c r="M292" s="4">
        <v>0</v>
      </c>
    </row>
    <row r="293" spans="1:13">
      <c r="A293" s="8">
        <v>292</v>
      </c>
      <c r="B293" s="9">
        <v>16</v>
      </c>
      <c r="C293" s="5">
        <f>_xlfn.IFNA(VLOOKUP(Table13[[#This Row],[PlayerId]],defense[#All],3,0),0)</f>
        <v>1</v>
      </c>
      <c r="D293" s="5">
        <v>40</v>
      </c>
      <c r="E293" s="5">
        <f>SUM(_xlfn.IFNA((VLOOKUP(defense[[#This Row],[Playerâ–²]],kickers12[#All],4,0)*3+VLOOKUP(defense[[#This Row],[Playerâ–²]],kickers12[#All],5,0)*1),0), C293*6)</f>
        <v>6</v>
      </c>
      <c r="F293" s="5">
        <v>1</v>
      </c>
      <c r="G293" s="9" t="s">
        <v>1038</v>
      </c>
      <c r="H293" s="9" t="s">
        <v>755</v>
      </c>
      <c r="I293" s="5">
        <f>_xlfn.IFNA(VLOOKUP(defense[[#This Row],[Playerâ–²]],passing11[#All],4,0),0)</f>
        <v>0</v>
      </c>
      <c r="J293" s="5">
        <f>_xlfn.IFNA(VLOOKUP(defense[[#This Row],[Playerâ–²]],scrimstats__2813[#All],5,0),0)</f>
        <v>0</v>
      </c>
      <c r="K293" s="5">
        <f>_xlfn.IFNA(VLOOKUP(defense[[#This Row],[Playerâ–²]],scrimstats__2813[#All],4,0),0)</f>
        <v>0</v>
      </c>
      <c r="L293" s="5">
        <v>15.5</v>
      </c>
      <c r="M293" s="4">
        <v>0</v>
      </c>
    </row>
    <row r="294" spans="1:13">
      <c r="A294" s="6">
        <v>293</v>
      </c>
      <c r="B294" s="7">
        <v>11</v>
      </c>
      <c r="C294" s="4">
        <f>_xlfn.IFNA(VLOOKUP(Table13[[#This Row],[PlayerId]],defense[#All],3,0),0)</f>
        <v>0</v>
      </c>
      <c r="D294" s="4">
        <v>1</v>
      </c>
      <c r="E294" s="4">
        <f>SUM(_xlfn.IFNA((VLOOKUP(defense[[#This Row],[Playerâ–²]],kickers12[#All],4,0)*3+VLOOKUP(defense[[#This Row],[Playerâ–²]],kickers12[#All],5,0)*1),0), C294*6)</f>
        <v>0</v>
      </c>
      <c r="F294" s="4">
        <v>0</v>
      </c>
      <c r="G294" s="7" t="s">
        <v>1968</v>
      </c>
      <c r="H294" s="7" t="s">
        <v>2030</v>
      </c>
      <c r="I294" s="4">
        <f>_xlfn.IFNA(VLOOKUP(defense[[#This Row],[Playerâ–²]],passing11[#All],4,0),0)</f>
        <v>0</v>
      </c>
      <c r="J294" s="4">
        <f>_xlfn.IFNA(VLOOKUP(defense[[#This Row],[Playerâ–²]],scrimstats__2813[#All],5,0),0)</f>
        <v>0</v>
      </c>
      <c r="K294" s="4">
        <f>_xlfn.IFNA(VLOOKUP(defense[[#This Row],[Playerâ–²]],scrimstats__2813[#All],4,0),0)</f>
        <v>0</v>
      </c>
      <c r="L294" s="4">
        <v>0</v>
      </c>
      <c r="M294" s="4">
        <v>0</v>
      </c>
    </row>
    <row r="295" spans="1:13">
      <c r="A295" s="8">
        <v>294</v>
      </c>
      <c r="B295" s="9">
        <v>17</v>
      </c>
      <c r="C295" s="5">
        <f>_xlfn.IFNA(VLOOKUP(Table13[[#This Row],[PlayerId]],defense[#All],3,0),0)</f>
        <v>0</v>
      </c>
      <c r="D295" s="5">
        <v>6</v>
      </c>
      <c r="E295" s="5">
        <f>SUM(_xlfn.IFNA((VLOOKUP(defense[[#This Row],[Playerâ–²]],kickers12[#All],4,0)*3+VLOOKUP(defense[[#This Row],[Playerâ–²]],kickers12[#All],5,0)*1),0), C295*6)</f>
        <v>0</v>
      </c>
      <c r="F295" s="5">
        <v>0</v>
      </c>
      <c r="G295" s="9" t="s">
        <v>1321</v>
      </c>
      <c r="H295" s="9" t="s">
        <v>2030</v>
      </c>
      <c r="I295" s="5">
        <f>_xlfn.IFNA(VLOOKUP(defense[[#This Row],[Playerâ–²]],passing11[#All],4,0),0)</f>
        <v>0</v>
      </c>
      <c r="J295" s="5">
        <f>_xlfn.IFNA(VLOOKUP(defense[[#This Row],[Playerâ–²]],scrimstats__2813[#All],5,0),0)</f>
        <v>0</v>
      </c>
      <c r="K295" s="5">
        <f>_xlfn.IFNA(VLOOKUP(defense[[#This Row],[Playerâ–²]],scrimstats__2813[#All],4,0),0)</f>
        <v>0</v>
      </c>
      <c r="L295" s="5">
        <v>0</v>
      </c>
      <c r="M295" s="4">
        <v>0</v>
      </c>
    </row>
    <row r="296" spans="1:13">
      <c r="A296" s="6">
        <v>295</v>
      </c>
      <c r="B296" s="7">
        <v>26</v>
      </c>
      <c r="C296" s="4">
        <f>_xlfn.IFNA(VLOOKUP(Table13[[#This Row],[PlayerId]],defense[#All],3,0),0)</f>
        <v>0</v>
      </c>
      <c r="D296" s="4">
        <v>23</v>
      </c>
      <c r="E296" s="4">
        <f>SUM(_xlfn.IFNA((VLOOKUP(defense[[#This Row],[Playerâ–²]],kickers12[#All],4,0)*3+VLOOKUP(defense[[#This Row],[Playerâ–²]],kickers12[#All],5,0)*1),0), C296*6)</f>
        <v>0</v>
      </c>
      <c r="F296" s="4">
        <v>0</v>
      </c>
      <c r="G296" s="7" t="s">
        <v>1617</v>
      </c>
      <c r="H296" s="7" t="s">
        <v>2030</v>
      </c>
      <c r="I296" s="4">
        <f>_xlfn.IFNA(VLOOKUP(defense[[#This Row],[Playerâ–²]],passing11[#All],4,0),0)</f>
        <v>0</v>
      </c>
      <c r="J296" s="4">
        <f>_xlfn.IFNA(VLOOKUP(defense[[#This Row],[Playerâ–²]],scrimstats__2813[#All],5,0),0)</f>
        <v>0</v>
      </c>
      <c r="K296" s="4">
        <f>_xlfn.IFNA(VLOOKUP(defense[[#This Row],[Playerâ–²]],scrimstats__2813[#All],4,0),0)</f>
        <v>0</v>
      </c>
      <c r="L296" s="4">
        <v>6.5</v>
      </c>
      <c r="M296" s="4">
        <v>0</v>
      </c>
    </row>
    <row r="297" spans="1:13">
      <c r="A297" s="8">
        <v>296</v>
      </c>
      <c r="B297" s="9">
        <v>5</v>
      </c>
      <c r="C297" s="9">
        <f>_xlfn.IFNA(VLOOKUP(Table13[[#This Row],[PlayerId]],defense[#All],3,0),0)</f>
        <v>1</v>
      </c>
      <c r="D297" s="5">
        <v>0</v>
      </c>
      <c r="E297" s="5">
        <f>SUM(_xlfn.IFNA((VLOOKUP(defense[[#This Row],[Playerâ–²]],kickers12[#All],4,0)*3+VLOOKUP(defense[[#This Row],[Playerâ–²]],kickers12[#All],5,0)*1),0), C297*6)</f>
        <v>6</v>
      </c>
      <c r="F297" s="5">
        <v>0</v>
      </c>
      <c r="G297" s="9" t="s">
        <v>285</v>
      </c>
      <c r="H297" s="9" t="s">
        <v>223</v>
      </c>
      <c r="I297" s="5">
        <f>_xlfn.IFNA(VLOOKUP(defense[[#This Row],[Playerâ–²]],passing11[#All],4,0),0)</f>
        <v>0</v>
      </c>
      <c r="J297" s="9">
        <f>_xlfn.IFNA(VLOOKUP(defense[[#This Row],[Playerâ–²]],scrimstats__2813[#All],5,0),0)</f>
        <v>0</v>
      </c>
      <c r="K297" s="9">
        <f>_xlfn.IFNA(VLOOKUP(defense[[#This Row],[Playerâ–²]],scrimstats__2813[#All],4,0),0)</f>
        <v>52</v>
      </c>
      <c r="L297" s="5">
        <v>0</v>
      </c>
      <c r="M297" s="4">
        <v>0</v>
      </c>
    </row>
    <row r="298" spans="1:13">
      <c r="A298" s="6">
        <v>297</v>
      </c>
      <c r="B298" s="7">
        <v>3</v>
      </c>
      <c r="C298" s="4">
        <f>_xlfn.IFNA(VLOOKUP(Table13[[#This Row],[PlayerId]],defense[#All],3,0),0)</f>
        <v>1</v>
      </c>
      <c r="D298" s="4">
        <v>4</v>
      </c>
      <c r="E298" s="4">
        <f>SUM(_xlfn.IFNA((VLOOKUP(defense[[#This Row],[Playerâ–²]],kickers12[#All],4,0)*3+VLOOKUP(defense[[#This Row],[Playerâ–²]],kickers12[#All],5,0)*1),0), C298*6)</f>
        <v>6</v>
      </c>
      <c r="F298" s="4">
        <v>0</v>
      </c>
      <c r="G298" s="7" t="s">
        <v>257</v>
      </c>
      <c r="H298" s="7" t="s">
        <v>2030</v>
      </c>
      <c r="I298" s="4">
        <f>_xlfn.IFNA(VLOOKUP(defense[[#This Row],[Playerâ–²]],passing11[#All],4,0),0)</f>
        <v>0</v>
      </c>
      <c r="J298" s="4">
        <f>_xlfn.IFNA(VLOOKUP(defense[[#This Row],[Playerâ–²]],scrimstats__2813[#All],5,0),0)</f>
        <v>17</v>
      </c>
      <c r="K298" s="4">
        <f>_xlfn.IFNA(VLOOKUP(defense[[#This Row],[Playerâ–²]],scrimstats__2813[#All],4,0),0)</f>
        <v>196</v>
      </c>
      <c r="L298" s="4">
        <v>0</v>
      </c>
      <c r="M298" s="4">
        <v>0</v>
      </c>
    </row>
    <row r="299" spans="1:13">
      <c r="A299" s="8">
        <v>298</v>
      </c>
      <c r="B299" s="9">
        <v>8</v>
      </c>
      <c r="C299" s="5">
        <f>_xlfn.IFNA(VLOOKUP(Table13[[#This Row],[PlayerId]],defense[#All],3,0),0)</f>
        <v>0</v>
      </c>
      <c r="D299" s="5">
        <v>21</v>
      </c>
      <c r="E299" s="5">
        <f>SUM(_xlfn.IFNA((VLOOKUP(defense[[#This Row],[Playerâ–²]],kickers12[#All],4,0)*3+VLOOKUP(defense[[#This Row],[Playerâ–²]],kickers12[#All],5,0)*1),0), C299*6)</f>
        <v>0</v>
      </c>
      <c r="F299" s="5">
        <v>0</v>
      </c>
      <c r="G299" s="9" t="s">
        <v>1017</v>
      </c>
      <c r="H299" s="9" t="s">
        <v>755</v>
      </c>
      <c r="I299" s="5">
        <f>_xlfn.IFNA(VLOOKUP(defense[[#This Row],[Playerâ–²]],passing11[#All],4,0),0)</f>
        <v>0</v>
      </c>
      <c r="J299" s="5">
        <f>_xlfn.IFNA(VLOOKUP(defense[[#This Row],[Playerâ–²]],scrimstats__2813[#All],5,0),0)</f>
        <v>0</v>
      </c>
      <c r="K299" s="5">
        <f>_xlfn.IFNA(VLOOKUP(defense[[#This Row],[Playerâ–²]],scrimstats__2813[#All],4,0),0)</f>
        <v>0</v>
      </c>
      <c r="L299" s="5">
        <v>1</v>
      </c>
      <c r="M299" s="4">
        <v>0</v>
      </c>
    </row>
    <row r="300" spans="1:13">
      <c r="A300" s="6">
        <v>299</v>
      </c>
      <c r="B300" s="7">
        <v>32</v>
      </c>
      <c r="C300" s="7">
        <f>_xlfn.IFNA(VLOOKUP(Table13[[#This Row],[PlayerId]],defense[#All],3,0),0)</f>
        <v>1</v>
      </c>
      <c r="D300" s="4">
        <v>0</v>
      </c>
      <c r="E300" s="4">
        <f>SUM(_xlfn.IFNA((VLOOKUP(defense[[#This Row],[Playerâ–²]],kickers12[#All],4,0)*3+VLOOKUP(defense[[#This Row],[Playerâ–²]],kickers12[#All],5,0)*1),0), C300*6)</f>
        <v>6</v>
      </c>
      <c r="F300" s="4">
        <v>0</v>
      </c>
      <c r="G300" s="7" t="s">
        <v>677</v>
      </c>
      <c r="H300" s="7" t="s">
        <v>229</v>
      </c>
      <c r="I300" s="4">
        <f>_xlfn.IFNA(VLOOKUP(defense[[#This Row],[Playerâ–²]],passing11[#All],4,0),0)</f>
        <v>0</v>
      </c>
      <c r="J300" s="7">
        <f>_xlfn.IFNA(VLOOKUP(defense[[#This Row],[Playerâ–²]],scrimstats__2813[#All],5,0),0)</f>
        <v>178</v>
      </c>
      <c r="K300" s="7">
        <f>_xlfn.IFNA(VLOOKUP(defense[[#This Row],[Playerâ–²]],scrimstats__2813[#All],4,0),0)</f>
        <v>268</v>
      </c>
      <c r="L300" s="4">
        <v>0</v>
      </c>
      <c r="M300" s="4">
        <v>0</v>
      </c>
    </row>
    <row r="301" spans="1:13">
      <c r="A301" s="8">
        <v>300</v>
      </c>
      <c r="B301" s="9">
        <v>7</v>
      </c>
      <c r="C301" s="5">
        <f>_xlfn.IFNA(VLOOKUP(Table13[[#This Row],[PlayerId]],defense[#All],3,0),0)</f>
        <v>0</v>
      </c>
      <c r="D301" s="5">
        <v>2</v>
      </c>
      <c r="E301" s="5">
        <f>SUM(_xlfn.IFNA((VLOOKUP(defense[[#This Row],[Playerâ–²]],kickers12[#All],4,0)*3+VLOOKUP(defense[[#This Row],[Playerâ–²]],kickers12[#All],5,0)*1),0), C301*6)</f>
        <v>0</v>
      </c>
      <c r="F301" s="5">
        <v>0</v>
      </c>
      <c r="G301" s="9" t="s">
        <v>974</v>
      </c>
      <c r="H301" s="9" t="s">
        <v>2030</v>
      </c>
      <c r="I301" s="5">
        <f>_xlfn.IFNA(VLOOKUP(defense[[#This Row],[Playerâ–²]],passing11[#All],4,0),0)</f>
        <v>0</v>
      </c>
      <c r="J301" s="5">
        <f>_xlfn.IFNA(VLOOKUP(defense[[#This Row],[Playerâ–²]],scrimstats__2813[#All],5,0),0)</f>
        <v>0</v>
      </c>
      <c r="K301" s="5">
        <f>_xlfn.IFNA(VLOOKUP(defense[[#This Row],[Playerâ–²]],scrimstats__2813[#All],4,0),0)</f>
        <v>0</v>
      </c>
      <c r="L301" s="5">
        <v>0</v>
      </c>
      <c r="M301" s="4">
        <v>0</v>
      </c>
    </row>
    <row r="302" spans="1:13">
      <c r="A302" s="6">
        <v>301</v>
      </c>
      <c r="B302" s="7">
        <v>3</v>
      </c>
      <c r="C302" s="4">
        <f>_xlfn.IFNA(VLOOKUP(Table13[[#This Row],[PlayerId]],defense[#All],3,0),0)</f>
        <v>0</v>
      </c>
      <c r="D302" s="4">
        <v>16</v>
      </c>
      <c r="E302" s="4">
        <f>SUM(_xlfn.IFNA((VLOOKUP(defense[[#This Row],[Playerâ–²]],kickers12[#All],4,0)*3+VLOOKUP(defense[[#This Row],[Playerâ–²]],kickers12[#All],5,0)*1),0), C302*6)</f>
        <v>0</v>
      </c>
      <c r="F302" s="4">
        <v>0</v>
      </c>
      <c r="G302" s="7" t="s">
        <v>832</v>
      </c>
      <c r="H302" s="7" t="s">
        <v>759</v>
      </c>
      <c r="I302" s="4">
        <f>_xlfn.IFNA(VLOOKUP(defense[[#This Row],[Playerâ–²]],passing11[#All],4,0),0)</f>
        <v>0</v>
      </c>
      <c r="J302" s="4">
        <f>_xlfn.IFNA(VLOOKUP(defense[[#This Row],[Playerâ–²]],scrimstats__2813[#All],5,0),0)</f>
        <v>0</v>
      </c>
      <c r="K302" s="4">
        <f>_xlfn.IFNA(VLOOKUP(defense[[#This Row],[Playerâ–²]],scrimstats__2813[#All],4,0),0)</f>
        <v>0</v>
      </c>
      <c r="L302" s="4">
        <v>1</v>
      </c>
      <c r="M302" s="4">
        <v>0</v>
      </c>
    </row>
    <row r="303" spans="1:13">
      <c r="A303" s="8">
        <v>302</v>
      </c>
      <c r="B303" s="9">
        <v>13</v>
      </c>
      <c r="C303" s="5">
        <f>_xlfn.IFNA(VLOOKUP(Table13[[#This Row],[PlayerId]],defense[#All],3,0),0)</f>
        <v>0</v>
      </c>
      <c r="D303" s="5">
        <v>15</v>
      </c>
      <c r="E303" s="5">
        <f>SUM(_xlfn.IFNA((VLOOKUP(defense[[#This Row],[Playerâ–²]],kickers12[#All],4,0)*3+VLOOKUP(defense[[#This Row],[Playerâ–²]],kickers12[#All],5,0)*1),0), C303*6)</f>
        <v>0</v>
      </c>
      <c r="F303" s="5">
        <v>0</v>
      </c>
      <c r="G303" s="9" t="s">
        <v>1181</v>
      </c>
      <c r="H303" s="9" t="s">
        <v>755</v>
      </c>
      <c r="I303" s="5">
        <f>_xlfn.IFNA(VLOOKUP(defense[[#This Row],[Playerâ–²]],passing11[#All],4,0),0)</f>
        <v>0</v>
      </c>
      <c r="J303" s="5">
        <f>_xlfn.IFNA(VLOOKUP(defense[[#This Row],[Playerâ–²]],scrimstats__2813[#All],5,0),0)</f>
        <v>0</v>
      </c>
      <c r="K303" s="5">
        <f>_xlfn.IFNA(VLOOKUP(defense[[#This Row],[Playerâ–²]],scrimstats__2813[#All],4,0),0)</f>
        <v>0</v>
      </c>
      <c r="L303" s="5">
        <v>3.5</v>
      </c>
      <c r="M303" s="4">
        <v>0</v>
      </c>
    </row>
    <row r="304" spans="1:13">
      <c r="A304" s="6">
        <v>303</v>
      </c>
      <c r="B304" s="7">
        <v>11</v>
      </c>
      <c r="C304" s="4">
        <f>_xlfn.IFNA(VLOOKUP(Table13[[#This Row],[PlayerId]],defense[#All],3,0),0)</f>
        <v>0</v>
      </c>
      <c r="D304" s="4">
        <v>69</v>
      </c>
      <c r="E304" s="4">
        <f>SUM(_xlfn.IFNA((VLOOKUP(defense[[#This Row],[Playerâ–²]],kickers12[#All],4,0)*3+VLOOKUP(defense[[#This Row],[Playerâ–²]],kickers12[#All],5,0)*1),0), C304*6)</f>
        <v>0</v>
      </c>
      <c r="F304" s="4">
        <v>0</v>
      </c>
      <c r="G304" s="7" t="s">
        <v>1124</v>
      </c>
      <c r="H304" s="7" t="s">
        <v>769</v>
      </c>
      <c r="I304" s="4">
        <f>_xlfn.IFNA(VLOOKUP(defense[[#This Row],[Playerâ–²]],passing11[#All],4,0),0)</f>
        <v>0</v>
      </c>
      <c r="J304" s="4">
        <f>_xlfn.IFNA(VLOOKUP(defense[[#This Row],[Playerâ–²]],scrimstats__2813[#All],5,0),0)</f>
        <v>0</v>
      </c>
      <c r="K304" s="4">
        <f>_xlfn.IFNA(VLOOKUP(defense[[#This Row],[Playerâ–²]],scrimstats__2813[#All],4,0),0)</f>
        <v>0</v>
      </c>
      <c r="L304" s="4">
        <v>1</v>
      </c>
      <c r="M304" s="4">
        <v>0</v>
      </c>
    </row>
    <row r="305" spans="1:13">
      <c r="A305" s="8">
        <v>304</v>
      </c>
      <c r="B305" s="9">
        <v>1</v>
      </c>
      <c r="C305" s="9">
        <f>_xlfn.IFNA(VLOOKUP(Table13[[#This Row],[PlayerId]],defense[#All],3,0),0)</f>
        <v>3</v>
      </c>
      <c r="D305" s="5">
        <v>0</v>
      </c>
      <c r="E305" s="5">
        <f>SUM(_xlfn.IFNA((VLOOKUP(defense[[#This Row],[Playerâ–²]],kickers12[#All],4,0)*3+VLOOKUP(defense[[#This Row],[Playerâ–²]],kickers12[#All],5,0)*1),0), C305*6)</f>
        <v>18</v>
      </c>
      <c r="F305" s="5">
        <v>0</v>
      </c>
      <c r="G305" s="9" t="s">
        <v>227</v>
      </c>
      <c r="H305" s="9" t="s">
        <v>230</v>
      </c>
      <c r="I305" s="5">
        <f>_xlfn.IFNA(VLOOKUP(defense[[#This Row],[Playerâ–²]],passing11[#All],4,0),0)</f>
        <v>0</v>
      </c>
      <c r="J305" s="9">
        <f>_xlfn.IFNA(VLOOKUP(defense[[#This Row],[Playerâ–²]],scrimstats__2813[#All],5,0),0)</f>
        <v>35</v>
      </c>
      <c r="K305" s="9">
        <f>_xlfn.IFNA(VLOOKUP(defense[[#This Row],[Playerâ–²]],scrimstats__2813[#All],4,0),0)</f>
        <v>590</v>
      </c>
      <c r="L305" s="5">
        <v>0</v>
      </c>
      <c r="M305" s="4">
        <v>0</v>
      </c>
    </row>
    <row r="306" spans="1:13">
      <c r="A306" s="6">
        <v>305</v>
      </c>
      <c r="B306" s="7">
        <v>8</v>
      </c>
      <c r="C306" s="4">
        <f>_xlfn.IFNA(VLOOKUP(Table13[[#This Row],[PlayerId]],defense[#All],3,0),0)</f>
        <v>0</v>
      </c>
      <c r="D306" s="4">
        <v>43</v>
      </c>
      <c r="E306" s="4">
        <f>SUM(_xlfn.IFNA((VLOOKUP(defense[[#This Row],[Playerâ–²]],kickers12[#All],4,0)*3+VLOOKUP(defense[[#This Row],[Playerâ–²]],kickers12[#All],5,0)*1),0), C306*6)</f>
        <v>0</v>
      </c>
      <c r="F306" s="4">
        <v>2</v>
      </c>
      <c r="G306" s="7" t="s">
        <v>1021</v>
      </c>
      <c r="H306" s="7" t="s">
        <v>769</v>
      </c>
      <c r="I306" s="4">
        <f>_xlfn.IFNA(VLOOKUP(defense[[#This Row],[Playerâ–²]],passing11[#All],4,0),0)</f>
        <v>0</v>
      </c>
      <c r="J306" s="4">
        <f>_xlfn.IFNA(VLOOKUP(defense[[#This Row],[Playerâ–²]],scrimstats__2813[#All],5,0),0)</f>
        <v>0</v>
      </c>
      <c r="K306" s="4">
        <f>_xlfn.IFNA(VLOOKUP(defense[[#This Row],[Playerâ–²]],scrimstats__2813[#All],4,0),0)</f>
        <v>0</v>
      </c>
      <c r="L306" s="4">
        <v>0</v>
      </c>
      <c r="M306" s="4">
        <v>0</v>
      </c>
    </row>
    <row r="307" spans="1:13">
      <c r="A307" s="8">
        <v>306</v>
      </c>
      <c r="B307" s="9">
        <v>5</v>
      </c>
      <c r="C307" s="5">
        <f>_xlfn.IFNA(VLOOKUP(Table13[[#This Row],[PlayerId]],defense[#All],3,0),0)</f>
        <v>14</v>
      </c>
      <c r="D307" s="5">
        <v>0</v>
      </c>
      <c r="E307" s="5">
        <f>SUM(_xlfn.IFNA((VLOOKUP(defense[[#This Row],[Playerâ–²]],kickers12[#All],4,0)*3+VLOOKUP(defense[[#This Row],[Playerâ–²]],kickers12[#All],5,0)*1),0), C307*6)</f>
        <v>84</v>
      </c>
      <c r="F307" s="5">
        <v>0</v>
      </c>
      <c r="G307" s="9" t="s">
        <v>294</v>
      </c>
      <c r="H307" s="9" t="s">
        <v>229</v>
      </c>
      <c r="I307" s="5">
        <f>_xlfn.IFNA(VLOOKUP(defense[[#This Row],[Playerâ–²]],passing11[#All],4,0),0)</f>
        <v>50</v>
      </c>
      <c r="J307" s="5">
        <f>_xlfn.IFNA(VLOOKUP(defense[[#This Row],[Playerâ–²]],scrimstats__2813[#All],5,0),0)</f>
        <v>1098</v>
      </c>
      <c r="K307" s="5">
        <f>_xlfn.IFNA(VLOOKUP(defense[[#This Row],[Playerâ–²]],scrimstats__2813[#All],4,0),0)</f>
        <v>867</v>
      </c>
      <c r="L307" s="5">
        <v>0</v>
      </c>
      <c r="M307" s="4">
        <v>0</v>
      </c>
    </row>
    <row r="308" spans="1:13">
      <c r="A308" s="6">
        <v>307</v>
      </c>
      <c r="B308" s="7">
        <v>9</v>
      </c>
      <c r="C308" s="4">
        <f>_xlfn.IFNA(VLOOKUP(Table13[[#This Row],[PlayerId]],defense[#All],3,0),0)</f>
        <v>0</v>
      </c>
      <c r="D308" s="4">
        <v>10</v>
      </c>
      <c r="E308" s="4">
        <f>SUM(_xlfn.IFNA((VLOOKUP(defense[[#This Row],[Playerâ–²]],kickers12[#All],4,0)*3+VLOOKUP(defense[[#This Row],[Playerâ–²]],kickers12[#All],5,0)*1),0), C308*6)</f>
        <v>0</v>
      </c>
      <c r="F308" s="4">
        <v>0</v>
      </c>
      <c r="G308" s="7" t="s">
        <v>700</v>
      </c>
      <c r="H308" s="7" t="s">
        <v>755</v>
      </c>
      <c r="I308" s="4">
        <f>_xlfn.IFNA(VLOOKUP(defense[[#This Row],[Playerâ–²]],passing11[#All],4,0),0)</f>
        <v>0</v>
      </c>
      <c r="J308" s="4">
        <f>_xlfn.IFNA(VLOOKUP(defense[[#This Row],[Playerâ–²]],scrimstats__2813[#All],5,0),0)</f>
        <v>0</v>
      </c>
      <c r="K308" s="4">
        <f>_xlfn.IFNA(VLOOKUP(defense[[#This Row],[Playerâ–²]],scrimstats__2813[#All],4,0),0)</f>
        <v>0</v>
      </c>
      <c r="L308" s="4">
        <v>1.5</v>
      </c>
      <c r="M308" s="4">
        <v>0</v>
      </c>
    </row>
    <row r="309" spans="1:13">
      <c r="A309" s="8">
        <v>308</v>
      </c>
      <c r="B309" s="9">
        <v>14</v>
      </c>
      <c r="C309" s="9">
        <f>_xlfn.IFNA(VLOOKUP(Table13[[#This Row],[PlayerId]],defense[#All],3,0),0)</f>
        <v>0</v>
      </c>
      <c r="D309" s="5">
        <v>0</v>
      </c>
      <c r="E309" s="5">
        <f>SUM(_xlfn.IFNA((VLOOKUP(defense[[#This Row],[Playerâ–²]],kickers12[#All],4,0)*3+VLOOKUP(defense[[#This Row],[Playerâ–²]],kickers12[#All],5,0)*1),0), C309*6)</f>
        <v>0</v>
      </c>
      <c r="F309" s="5">
        <v>0</v>
      </c>
      <c r="G309" s="9" t="s">
        <v>1922</v>
      </c>
      <c r="H309" s="9" t="s">
        <v>229</v>
      </c>
      <c r="I309" s="5">
        <f>_xlfn.IFNA(VLOOKUP(defense[[#This Row],[Playerâ–²]],passing11[#All],4,0),0)</f>
        <v>0</v>
      </c>
      <c r="J309" s="9">
        <f>_xlfn.IFNA(VLOOKUP(defense[[#This Row],[Playerâ–²]],scrimstats__2813[#All],5,0),0)</f>
        <v>9</v>
      </c>
      <c r="K309" s="9">
        <f>_xlfn.IFNA(VLOOKUP(defense[[#This Row],[Playerâ–²]],scrimstats__2813[#All],4,0),0)</f>
        <v>0</v>
      </c>
      <c r="L309" s="5">
        <v>0</v>
      </c>
      <c r="M309" s="4">
        <v>0</v>
      </c>
    </row>
    <row r="310" spans="1:13">
      <c r="A310" s="6">
        <v>309</v>
      </c>
      <c r="B310" s="7">
        <v>14</v>
      </c>
      <c r="C310" s="4">
        <f>_xlfn.IFNA(VLOOKUP(Table13[[#This Row],[PlayerId]],defense[#All],3,0),0)</f>
        <v>0</v>
      </c>
      <c r="D310" s="4">
        <v>10</v>
      </c>
      <c r="E310" s="4">
        <f>SUM(_xlfn.IFNA((VLOOKUP(defense[[#This Row],[Playerâ–²]],kickers12[#All],4,0)*3+VLOOKUP(defense[[#This Row],[Playerâ–²]],kickers12[#All],5,0)*1),0), C310*6)</f>
        <v>0</v>
      </c>
      <c r="F310" s="4">
        <v>0</v>
      </c>
      <c r="G310" s="7" t="s">
        <v>1209</v>
      </c>
      <c r="H310" s="7" t="s">
        <v>2030</v>
      </c>
      <c r="I310" s="4">
        <f>_xlfn.IFNA(VLOOKUP(defense[[#This Row],[Playerâ–²]],passing11[#All],4,0),0)</f>
        <v>0</v>
      </c>
      <c r="J310" s="4">
        <f>_xlfn.IFNA(VLOOKUP(defense[[#This Row],[Playerâ–²]],scrimstats__2813[#All],5,0),0)</f>
        <v>0</v>
      </c>
      <c r="K310" s="4">
        <f>_xlfn.IFNA(VLOOKUP(defense[[#This Row],[Playerâ–²]],scrimstats__2813[#All],4,0),0)</f>
        <v>0</v>
      </c>
      <c r="L310" s="4">
        <v>0</v>
      </c>
      <c r="M310" s="4">
        <v>0</v>
      </c>
    </row>
    <row r="311" spans="1:13">
      <c r="A311" s="8">
        <v>310</v>
      </c>
      <c r="B311" s="9">
        <v>3</v>
      </c>
      <c r="C311" s="5">
        <f>_xlfn.IFNA(VLOOKUP(Table13[[#This Row],[PlayerId]],defense[#All],3,0),0)</f>
        <v>0</v>
      </c>
      <c r="D311" s="5">
        <v>21</v>
      </c>
      <c r="E311" s="5">
        <f>SUM(_xlfn.IFNA((VLOOKUP(defense[[#This Row],[Playerâ–²]],kickers12[#All],4,0)*3+VLOOKUP(defense[[#This Row],[Playerâ–²]],kickers12[#All],5,0)*1),0), C311*6)</f>
        <v>0</v>
      </c>
      <c r="F311" s="5">
        <v>1</v>
      </c>
      <c r="G311" s="9" t="s">
        <v>834</v>
      </c>
      <c r="H311" s="9" t="s">
        <v>775</v>
      </c>
      <c r="I311" s="5">
        <f>_xlfn.IFNA(VLOOKUP(defense[[#This Row],[Playerâ–²]],passing11[#All],4,0),0)</f>
        <v>0</v>
      </c>
      <c r="J311" s="5">
        <f>_xlfn.IFNA(VLOOKUP(defense[[#This Row],[Playerâ–²]],scrimstats__2813[#All],5,0),0)</f>
        <v>0</v>
      </c>
      <c r="K311" s="5">
        <f>_xlfn.IFNA(VLOOKUP(defense[[#This Row],[Playerâ–²]],scrimstats__2813[#All],4,0),0)</f>
        <v>0</v>
      </c>
      <c r="L311" s="5">
        <v>0</v>
      </c>
      <c r="M311" s="4">
        <v>0</v>
      </c>
    </row>
    <row r="312" spans="1:13">
      <c r="A312" s="6">
        <v>311</v>
      </c>
      <c r="B312" s="7">
        <v>7</v>
      </c>
      <c r="C312" s="4">
        <f>_xlfn.IFNA(VLOOKUP(Table13[[#This Row],[PlayerId]],defense[#All],3,0),0)</f>
        <v>0</v>
      </c>
      <c r="D312" s="4">
        <v>3</v>
      </c>
      <c r="E312" s="4">
        <f>SUM(_xlfn.IFNA((VLOOKUP(defense[[#This Row],[Playerâ–²]],kickers12[#All],4,0)*3+VLOOKUP(defense[[#This Row],[Playerâ–²]],kickers12[#All],5,0)*1),0), C312*6)</f>
        <v>0</v>
      </c>
      <c r="F312" s="4">
        <v>0</v>
      </c>
      <c r="G312" s="7" t="s">
        <v>976</v>
      </c>
      <c r="H312" s="7" t="s">
        <v>2030</v>
      </c>
      <c r="I312" s="4">
        <f>_xlfn.IFNA(VLOOKUP(defense[[#This Row],[Playerâ–²]],passing11[#All],4,0),0)</f>
        <v>0</v>
      </c>
      <c r="J312" s="4">
        <f>_xlfn.IFNA(VLOOKUP(defense[[#This Row],[Playerâ–²]],scrimstats__2813[#All],5,0),0)</f>
        <v>0</v>
      </c>
      <c r="K312" s="4">
        <f>_xlfn.IFNA(VLOOKUP(defense[[#This Row],[Playerâ–²]],scrimstats__2813[#All],4,0),0)</f>
        <v>0</v>
      </c>
      <c r="L312" s="4">
        <v>0</v>
      </c>
      <c r="M312" s="4">
        <v>0</v>
      </c>
    </row>
    <row r="313" spans="1:13">
      <c r="A313" s="8">
        <v>312</v>
      </c>
      <c r="B313" s="9">
        <v>12</v>
      </c>
      <c r="C313" s="5">
        <f>_xlfn.IFNA(VLOOKUP(Table13[[#This Row],[PlayerId]],defense[#All],3,0),0)</f>
        <v>0</v>
      </c>
      <c r="D313" s="5">
        <v>43</v>
      </c>
      <c r="E313" s="5">
        <f>SUM(_xlfn.IFNA((VLOOKUP(defense[[#This Row],[Playerâ–²]],kickers12[#All],4,0)*3+VLOOKUP(defense[[#This Row],[Playerâ–²]],kickers12[#All],5,0)*1),0), C313*6)</f>
        <v>0</v>
      </c>
      <c r="F313" s="5">
        <v>0</v>
      </c>
      <c r="G313" s="9" t="s">
        <v>1149</v>
      </c>
      <c r="H313" s="9" t="s">
        <v>769</v>
      </c>
      <c r="I313" s="5">
        <f>_xlfn.IFNA(VLOOKUP(defense[[#This Row],[Playerâ–²]],passing11[#All],4,0),0)</f>
        <v>0</v>
      </c>
      <c r="J313" s="5">
        <f>_xlfn.IFNA(VLOOKUP(defense[[#This Row],[Playerâ–²]],scrimstats__2813[#All],5,0),0)</f>
        <v>0</v>
      </c>
      <c r="K313" s="5">
        <f>_xlfn.IFNA(VLOOKUP(defense[[#This Row],[Playerâ–²]],scrimstats__2813[#All],4,0),0)</f>
        <v>0</v>
      </c>
      <c r="L313" s="5">
        <v>3.5</v>
      </c>
      <c r="M313" s="4">
        <v>0</v>
      </c>
    </row>
    <row r="314" spans="1:13">
      <c r="A314" s="6">
        <v>313</v>
      </c>
      <c r="B314" s="7">
        <v>7</v>
      </c>
      <c r="C314" s="4">
        <f>_xlfn.IFNA(VLOOKUP(Table13[[#This Row],[PlayerId]],defense[#All],3,0),0)</f>
        <v>1</v>
      </c>
      <c r="D314" s="4">
        <v>35</v>
      </c>
      <c r="E314" s="4">
        <f>SUM(_xlfn.IFNA((VLOOKUP(defense[[#This Row],[Playerâ–²]],kickers12[#All],4,0)*3+VLOOKUP(defense[[#This Row],[Playerâ–²]],kickers12[#All],5,0)*1),0), C314*6)</f>
        <v>6</v>
      </c>
      <c r="F314" s="4">
        <v>0</v>
      </c>
      <c r="G314" s="7" t="s">
        <v>991</v>
      </c>
      <c r="H314" s="7" t="s">
        <v>765</v>
      </c>
      <c r="I314" s="4">
        <f>_xlfn.IFNA(VLOOKUP(defense[[#This Row],[Playerâ–²]],passing11[#All],4,0),0)</f>
        <v>0</v>
      </c>
      <c r="J314" s="4">
        <f>_xlfn.IFNA(VLOOKUP(defense[[#This Row],[Playerâ–²]],scrimstats__2813[#All],5,0),0)</f>
        <v>6</v>
      </c>
      <c r="K314" s="4">
        <f>_xlfn.IFNA(VLOOKUP(defense[[#This Row],[Playerâ–²]],scrimstats__2813[#All],4,0),0)</f>
        <v>0</v>
      </c>
      <c r="L314" s="4">
        <v>0</v>
      </c>
      <c r="M314" s="4">
        <v>0</v>
      </c>
    </row>
    <row r="315" spans="1:13">
      <c r="A315" s="8">
        <v>314</v>
      </c>
      <c r="B315" s="9">
        <v>14</v>
      </c>
      <c r="C315" s="5">
        <f>_xlfn.IFNA(VLOOKUP(Table13[[#This Row],[PlayerId]],defense[#All],3,0),0)</f>
        <v>0</v>
      </c>
      <c r="D315" s="5">
        <v>89</v>
      </c>
      <c r="E315" s="5">
        <f>SUM(_xlfn.IFNA((VLOOKUP(defense[[#This Row],[Playerâ–²]],kickers12[#All],4,0)*3+VLOOKUP(defense[[#This Row],[Playerâ–²]],kickers12[#All],5,0)*1),0), C315*6)</f>
        <v>0</v>
      </c>
      <c r="F315" s="5">
        <v>0</v>
      </c>
      <c r="G315" s="9" t="s">
        <v>1231</v>
      </c>
      <c r="H315" s="9" t="s">
        <v>803</v>
      </c>
      <c r="I315" s="5">
        <f>_xlfn.IFNA(VLOOKUP(defense[[#This Row],[Playerâ–²]],passing11[#All],4,0),0)</f>
        <v>0</v>
      </c>
      <c r="J315" s="5">
        <f>_xlfn.IFNA(VLOOKUP(defense[[#This Row],[Playerâ–²]],scrimstats__2813[#All],5,0),0)</f>
        <v>0</v>
      </c>
      <c r="K315" s="5">
        <f>_xlfn.IFNA(VLOOKUP(defense[[#This Row],[Playerâ–²]],scrimstats__2813[#All],4,0),0)</f>
        <v>0</v>
      </c>
      <c r="L315" s="5">
        <v>0</v>
      </c>
      <c r="M315" s="4">
        <v>0</v>
      </c>
    </row>
    <row r="316" spans="1:13">
      <c r="A316" s="6">
        <v>315</v>
      </c>
      <c r="B316" s="7">
        <v>25</v>
      </c>
      <c r="C316" s="4">
        <f>_xlfn.IFNA(VLOOKUP(Table13[[#This Row],[PlayerId]],defense[#All],3,0),0)</f>
        <v>0</v>
      </c>
      <c r="D316" s="4">
        <v>31</v>
      </c>
      <c r="E316" s="4">
        <f>SUM(_xlfn.IFNA((VLOOKUP(defense[[#This Row],[Playerâ–²]],kickers12[#All],4,0)*3+VLOOKUP(defense[[#This Row],[Playerâ–²]],kickers12[#All],5,0)*1),0), C316*6)</f>
        <v>0</v>
      </c>
      <c r="F316" s="4">
        <v>0</v>
      </c>
      <c r="G316" s="7" t="s">
        <v>1583</v>
      </c>
      <c r="H316" s="7" t="s">
        <v>755</v>
      </c>
      <c r="I316" s="4">
        <f>_xlfn.IFNA(VLOOKUP(defense[[#This Row],[Playerâ–²]],passing11[#All],4,0),0)</f>
        <v>0</v>
      </c>
      <c r="J316" s="4">
        <f>_xlfn.IFNA(VLOOKUP(defense[[#This Row],[Playerâ–²]],scrimstats__2813[#All],5,0),0)</f>
        <v>0</v>
      </c>
      <c r="K316" s="4">
        <f>_xlfn.IFNA(VLOOKUP(defense[[#This Row],[Playerâ–²]],scrimstats__2813[#All],4,0),0)</f>
        <v>0</v>
      </c>
      <c r="L316" s="4">
        <v>2</v>
      </c>
      <c r="M316" s="4">
        <v>0</v>
      </c>
    </row>
    <row r="317" spans="1:13">
      <c r="A317" s="8">
        <v>316</v>
      </c>
      <c r="B317" s="9">
        <v>7</v>
      </c>
      <c r="C317" s="5">
        <f>_xlfn.IFNA(VLOOKUP(Table13[[#This Row],[PlayerId]],defense[#All],3,0),0)</f>
        <v>1</v>
      </c>
      <c r="D317" s="5">
        <v>3</v>
      </c>
      <c r="E317" s="5">
        <f>SUM(_xlfn.IFNA((VLOOKUP(defense[[#This Row],[Playerâ–²]],kickers12[#All],4,0)*3+VLOOKUP(defense[[#This Row],[Playerâ–²]],kickers12[#All],5,0)*1),0), C317*6)</f>
        <v>6</v>
      </c>
      <c r="F317" s="5">
        <v>0</v>
      </c>
      <c r="G317" s="9" t="s">
        <v>320</v>
      </c>
      <c r="H317" s="9" t="s">
        <v>230</v>
      </c>
      <c r="I317" s="5">
        <f>_xlfn.IFNA(VLOOKUP(defense[[#This Row],[Playerâ–²]],passing11[#All],4,0),0)</f>
        <v>0</v>
      </c>
      <c r="J317" s="5">
        <f>_xlfn.IFNA(VLOOKUP(defense[[#This Row],[Playerâ–²]],scrimstats__2813[#All],5,0),0)</f>
        <v>0</v>
      </c>
      <c r="K317" s="5">
        <f>_xlfn.IFNA(VLOOKUP(defense[[#This Row],[Playerâ–²]],scrimstats__2813[#All],4,0),0)</f>
        <v>160</v>
      </c>
      <c r="L317" s="5">
        <v>0</v>
      </c>
      <c r="M317" s="4">
        <v>0</v>
      </c>
    </row>
    <row r="318" spans="1:13">
      <c r="A318" s="6">
        <v>317</v>
      </c>
      <c r="B318" s="7">
        <v>15</v>
      </c>
      <c r="C318" s="4">
        <f>_xlfn.IFNA(VLOOKUP(Table13[[#This Row],[PlayerId]],defense[#All],3,0),0)</f>
        <v>0</v>
      </c>
      <c r="D318" s="4">
        <v>10</v>
      </c>
      <c r="E318" s="4">
        <f>SUM(_xlfn.IFNA((VLOOKUP(defense[[#This Row],[Playerâ–²]],kickers12[#All],4,0)*3+VLOOKUP(defense[[#This Row],[Playerâ–²]],kickers12[#All],5,0)*1),0), C318*6)</f>
        <v>0</v>
      </c>
      <c r="F318" s="4">
        <v>0</v>
      </c>
      <c r="G318" s="7" t="s">
        <v>1249</v>
      </c>
      <c r="H318" s="7" t="s">
        <v>2030</v>
      </c>
      <c r="I318" s="4">
        <f>_xlfn.IFNA(VLOOKUP(defense[[#This Row],[Playerâ–²]],passing11[#All],4,0),0)</f>
        <v>0</v>
      </c>
      <c r="J318" s="4">
        <f>_xlfn.IFNA(VLOOKUP(defense[[#This Row],[Playerâ–²]],scrimstats__2813[#All],5,0),0)</f>
        <v>0</v>
      </c>
      <c r="K318" s="4">
        <f>_xlfn.IFNA(VLOOKUP(defense[[#This Row],[Playerâ–²]],scrimstats__2813[#All],4,0),0)</f>
        <v>0</v>
      </c>
      <c r="L318" s="4">
        <v>0</v>
      </c>
      <c r="M318" s="4">
        <v>0</v>
      </c>
    </row>
    <row r="319" spans="1:13">
      <c r="A319" s="8">
        <v>318</v>
      </c>
      <c r="B319" s="9">
        <v>15</v>
      </c>
      <c r="C319" s="5">
        <f>_xlfn.IFNA(VLOOKUP(Table13[[#This Row],[PlayerId]],defense[#All],3,0),0)</f>
        <v>2</v>
      </c>
      <c r="D319" s="5">
        <v>0</v>
      </c>
      <c r="E319" s="5">
        <f>SUM(_xlfn.IFNA((VLOOKUP(defense[[#This Row],[Playerâ–²]],kickers12[#All],4,0)*3+VLOOKUP(defense[[#This Row],[Playerâ–²]],kickers12[#All],5,0)*1),0), C319*6)</f>
        <v>12</v>
      </c>
      <c r="F319" s="5">
        <v>0</v>
      </c>
      <c r="G319" s="9" t="s">
        <v>1241</v>
      </c>
      <c r="H319" s="9" t="s">
        <v>233</v>
      </c>
      <c r="I319" s="5">
        <f>_xlfn.IFNA(VLOOKUP(defense[[#This Row],[Playerâ–²]],passing11[#All],4,0),0)</f>
        <v>709</v>
      </c>
      <c r="J319" s="5">
        <f>_xlfn.IFNA(VLOOKUP(defense[[#This Row],[Playerâ–²]],scrimstats__2813[#All],5,0),0)</f>
        <v>123</v>
      </c>
      <c r="K319" s="5">
        <f>_xlfn.IFNA(VLOOKUP(defense[[#This Row],[Playerâ–²]],scrimstats__2813[#All],4,0),0)</f>
        <v>0</v>
      </c>
      <c r="L319" s="5">
        <v>0</v>
      </c>
      <c r="M319" s="4">
        <v>0</v>
      </c>
    </row>
    <row r="320" spans="1:13">
      <c r="A320" s="6">
        <v>319</v>
      </c>
      <c r="B320" s="7">
        <v>23</v>
      </c>
      <c r="C320" s="4">
        <f>_xlfn.IFNA(VLOOKUP(Table13[[#This Row],[PlayerId]],defense[#All],3,0),0)</f>
        <v>1</v>
      </c>
      <c r="D320" s="4">
        <v>1</v>
      </c>
      <c r="E320" s="4">
        <f>SUM(_xlfn.IFNA((VLOOKUP(defense[[#This Row],[Playerâ–²]],kickers12[#All],4,0)*3+VLOOKUP(defense[[#This Row],[Playerâ–²]],kickers12[#All],5,0)*1),0), C320*6)</f>
        <v>6</v>
      </c>
      <c r="F320" s="4">
        <v>0</v>
      </c>
      <c r="G320" s="7" t="s">
        <v>542</v>
      </c>
      <c r="H320" s="7" t="s">
        <v>230</v>
      </c>
      <c r="I320" s="4">
        <f>_xlfn.IFNA(VLOOKUP(defense[[#This Row],[Playerâ–²]],passing11[#All],4,0),0)</f>
        <v>0</v>
      </c>
      <c r="J320" s="4">
        <f>_xlfn.IFNA(VLOOKUP(defense[[#This Row],[Playerâ–²]],scrimstats__2813[#All],5,0),0)</f>
        <v>0</v>
      </c>
      <c r="K320" s="4">
        <f>_xlfn.IFNA(VLOOKUP(defense[[#This Row],[Playerâ–²]],scrimstats__2813[#All],4,0),0)</f>
        <v>190</v>
      </c>
      <c r="L320" s="4">
        <v>0</v>
      </c>
      <c r="M320" s="4">
        <v>0</v>
      </c>
    </row>
    <row r="321" spans="1:13">
      <c r="A321" s="8">
        <v>320</v>
      </c>
      <c r="B321" s="9">
        <v>6</v>
      </c>
      <c r="C321" s="9">
        <f>_xlfn.IFNA(VLOOKUP(Table13[[#This Row],[PlayerId]],defense[#All],3,0),0)</f>
        <v>0</v>
      </c>
      <c r="D321" s="5">
        <v>0</v>
      </c>
      <c r="E321" s="5">
        <f>SUM(_xlfn.IFNA((VLOOKUP(defense[[#This Row],[Playerâ–²]],kickers12[#All],4,0)*3+VLOOKUP(defense[[#This Row],[Playerâ–²]],kickers12[#All],5,0)*1),0), C321*6)</f>
        <v>111</v>
      </c>
      <c r="F321" s="5">
        <v>0</v>
      </c>
      <c r="G321" s="9" t="s">
        <v>1869</v>
      </c>
      <c r="H321" s="9" t="s">
        <v>1010</v>
      </c>
      <c r="I321" s="5">
        <f>_xlfn.IFNA(VLOOKUP(defense[[#This Row],[Playerâ–²]],passing11[#All],4,0),0)</f>
        <v>0</v>
      </c>
      <c r="J321" s="9">
        <f>_xlfn.IFNA(VLOOKUP(defense[[#This Row],[Playerâ–²]],scrimstats__2813[#All],5,0),0)</f>
        <v>0</v>
      </c>
      <c r="K321" s="9">
        <f>_xlfn.IFNA(VLOOKUP(defense[[#This Row],[Playerâ–²]],scrimstats__2813[#All],4,0),0)</f>
        <v>0</v>
      </c>
      <c r="L321" s="5">
        <v>0</v>
      </c>
      <c r="M321" s="4">
        <v>0</v>
      </c>
    </row>
    <row r="322" spans="1:13">
      <c r="A322" s="6">
        <v>321</v>
      </c>
      <c r="B322" s="7">
        <v>6</v>
      </c>
      <c r="C322" s="4">
        <f>_xlfn.IFNA(VLOOKUP(Table13[[#This Row],[PlayerId]],defense[#All],3,0),0)</f>
        <v>0</v>
      </c>
      <c r="D322" s="4">
        <v>0</v>
      </c>
      <c r="E322" s="4">
        <f>SUM(_xlfn.IFNA((VLOOKUP(defense[[#This Row],[Playerâ–²]],kickers12[#All],4,0)*3+VLOOKUP(defense[[#This Row],[Playerâ–²]],kickers12[#All],5,0)*1),0), C322*6)</f>
        <v>0</v>
      </c>
      <c r="F322" s="4">
        <v>0</v>
      </c>
      <c r="G322" s="7" t="s">
        <v>935</v>
      </c>
      <c r="H322" s="7" t="s">
        <v>410</v>
      </c>
      <c r="I322" s="4">
        <f>_xlfn.IFNA(VLOOKUP(defense[[#This Row],[Playerâ–²]],passing11[#All],4,0),0)</f>
        <v>0</v>
      </c>
      <c r="J322" s="4">
        <f>_xlfn.IFNA(VLOOKUP(defense[[#This Row],[Playerâ–²]],scrimstats__2813[#All],5,0),0)</f>
        <v>0</v>
      </c>
      <c r="K322" s="4">
        <f>_xlfn.IFNA(VLOOKUP(defense[[#This Row],[Playerâ–²]],scrimstats__2813[#All],4,0),0)</f>
        <v>0</v>
      </c>
      <c r="L322" s="4">
        <v>0</v>
      </c>
      <c r="M322" s="4">
        <v>0</v>
      </c>
    </row>
    <row r="323" spans="1:13">
      <c r="A323" s="8">
        <v>322</v>
      </c>
      <c r="B323" s="9">
        <v>10</v>
      </c>
      <c r="C323" s="9">
        <f>_xlfn.IFNA(VLOOKUP(Table13[[#This Row],[PlayerId]],defense[#All],3,0),0)</f>
        <v>0</v>
      </c>
      <c r="D323" s="5">
        <v>0</v>
      </c>
      <c r="E323" s="5">
        <f>SUM(_xlfn.IFNA((VLOOKUP(defense[[#This Row],[Playerâ–²]],kickers12[#All],4,0)*3+VLOOKUP(defense[[#This Row],[Playerâ–²]],kickers12[#All],5,0)*1),0), C323*6)</f>
        <v>0</v>
      </c>
      <c r="F323" s="5">
        <v>0</v>
      </c>
      <c r="G323" s="9" t="s">
        <v>1874</v>
      </c>
      <c r="H323" s="9" t="s">
        <v>733</v>
      </c>
      <c r="I323" s="5">
        <f>_xlfn.IFNA(VLOOKUP(defense[[#This Row],[Playerâ–²]],passing11[#All],4,0),0)</f>
        <v>12</v>
      </c>
      <c r="J323" s="9">
        <f>_xlfn.IFNA(VLOOKUP(defense[[#This Row],[Playerâ–²]],scrimstats__2813[#All],5,0),0)</f>
        <v>0</v>
      </c>
      <c r="K323" s="9">
        <f>_xlfn.IFNA(VLOOKUP(defense[[#This Row],[Playerâ–²]],scrimstats__2813[#All],4,0),0)</f>
        <v>0</v>
      </c>
      <c r="L323" s="5">
        <v>0</v>
      </c>
      <c r="M323" s="4">
        <v>0</v>
      </c>
    </row>
    <row r="324" spans="1:13">
      <c r="A324" s="6">
        <v>323</v>
      </c>
      <c r="B324" s="7">
        <v>9</v>
      </c>
      <c r="C324" s="7">
        <f>_xlfn.IFNA(VLOOKUP(Table13[[#This Row],[PlayerId]],defense[#All],3,0),0)</f>
        <v>3</v>
      </c>
      <c r="D324" s="4">
        <v>0</v>
      </c>
      <c r="E324" s="4">
        <f>SUM(_xlfn.IFNA((VLOOKUP(defense[[#This Row],[Playerâ–²]],kickers12[#All],4,0)*3+VLOOKUP(defense[[#This Row],[Playerâ–²]],kickers12[#All],5,0)*1),0), C324*6)</f>
        <v>18</v>
      </c>
      <c r="F324" s="4">
        <v>0</v>
      </c>
      <c r="G324" s="7" t="s">
        <v>353</v>
      </c>
      <c r="H324" s="7" t="s">
        <v>230</v>
      </c>
      <c r="I324" s="4">
        <f>_xlfn.IFNA(VLOOKUP(defense[[#This Row],[Playerâ–²]],passing11[#All],4,0),0)</f>
        <v>0</v>
      </c>
      <c r="J324" s="7">
        <f>_xlfn.IFNA(VLOOKUP(defense[[#This Row],[Playerâ–²]],scrimstats__2813[#All],5,0),0)</f>
        <v>0</v>
      </c>
      <c r="K324" s="7">
        <f>_xlfn.IFNA(VLOOKUP(defense[[#This Row],[Playerâ–²]],scrimstats__2813[#All],4,0),0)</f>
        <v>672</v>
      </c>
      <c r="L324" s="4">
        <v>0</v>
      </c>
      <c r="M324" s="4">
        <v>0</v>
      </c>
    </row>
    <row r="325" spans="1:13">
      <c r="A325" s="8">
        <v>324</v>
      </c>
      <c r="B325" s="9">
        <v>28</v>
      </c>
      <c r="C325" s="5">
        <f>_xlfn.IFNA(VLOOKUP(Table13[[#This Row],[PlayerId]],defense[#All],3,0),0)</f>
        <v>0</v>
      </c>
      <c r="D325" s="5">
        <v>1</v>
      </c>
      <c r="E325" s="5">
        <f>SUM(_xlfn.IFNA((VLOOKUP(defense[[#This Row],[Playerâ–²]],kickers12[#All],4,0)*3+VLOOKUP(defense[[#This Row],[Playerâ–²]],kickers12[#All],5,0)*1),0), C325*6)</f>
        <v>0</v>
      </c>
      <c r="F325" s="5">
        <v>0</v>
      </c>
      <c r="G325" s="9" t="s">
        <v>1710</v>
      </c>
      <c r="H325" s="9" t="s">
        <v>2030</v>
      </c>
      <c r="I325" s="5">
        <f>_xlfn.IFNA(VLOOKUP(defense[[#This Row],[Playerâ–²]],passing11[#All],4,0),0)</f>
        <v>0</v>
      </c>
      <c r="J325" s="5">
        <f>_xlfn.IFNA(VLOOKUP(defense[[#This Row],[Playerâ–²]],scrimstats__2813[#All],5,0),0)</f>
        <v>0</v>
      </c>
      <c r="K325" s="5">
        <f>_xlfn.IFNA(VLOOKUP(defense[[#This Row],[Playerâ–²]],scrimstats__2813[#All],4,0),0)</f>
        <v>0</v>
      </c>
      <c r="L325" s="5">
        <v>0</v>
      </c>
      <c r="M325" s="4">
        <v>0</v>
      </c>
    </row>
    <row r="326" spans="1:13">
      <c r="A326" s="6">
        <v>325</v>
      </c>
      <c r="B326" s="7">
        <v>5</v>
      </c>
      <c r="C326" s="4">
        <f>_xlfn.IFNA(VLOOKUP(Table13[[#This Row],[PlayerId]],defense[#All],3,0),0)</f>
        <v>1</v>
      </c>
      <c r="D326" s="4">
        <v>20</v>
      </c>
      <c r="E326" s="4">
        <f>SUM(_xlfn.IFNA((VLOOKUP(defense[[#This Row],[Playerâ–²]],kickers12[#All],4,0)*3+VLOOKUP(defense[[#This Row],[Playerâ–²]],kickers12[#All],5,0)*1),0), C326*6)</f>
        <v>6</v>
      </c>
      <c r="F326" s="4">
        <v>1</v>
      </c>
      <c r="G326" s="7" t="s">
        <v>916</v>
      </c>
      <c r="H326" s="7" t="s">
        <v>803</v>
      </c>
      <c r="I326" s="4">
        <f>_xlfn.IFNA(VLOOKUP(defense[[#This Row],[Playerâ–²]],passing11[#All],4,0),0)</f>
        <v>0</v>
      </c>
      <c r="J326" s="4">
        <f>_xlfn.IFNA(VLOOKUP(defense[[#This Row],[Playerâ–²]],scrimstats__2813[#All],5,0),0)</f>
        <v>0</v>
      </c>
      <c r="K326" s="4">
        <f>_xlfn.IFNA(VLOOKUP(defense[[#This Row],[Playerâ–²]],scrimstats__2813[#All],4,0),0)</f>
        <v>0</v>
      </c>
      <c r="L326" s="4">
        <v>0</v>
      </c>
      <c r="M326" s="4">
        <v>0</v>
      </c>
    </row>
    <row r="327" spans="1:13">
      <c r="A327" s="8">
        <v>326</v>
      </c>
      <c r="B327" s="9">
        <v>32</v>
      </c>
      <c r="C327" s="9">
        <f>_xlfn.IFNA(VLOOKUP(Table13[[#This Row],[PlayerId]],defense[#All],3,0),0)</f>
        <v>3</v>
      </c>
      <c r="D327" s="5">
        <v>0</v>
      </c>
      <c r="E327" s="5">
        <f>SUM(_xlfn.IFNA((VLOOKUP(defense[[#This Row],[Playerâ–²]],kickers12[#All],4,0)*3+VLOOKUP(defense[[#This Row],[Playerâ–²]],kickers12[#All],5,0)*1),0), C327*6)</f>
        <v>18</v>
      </c>
      <c r="F327" s="5">
        <v>0</v>
      </c>
      <c r="G327" s="9" t="s">
        <v>1918</v>
      </c>
      <c r="H327" s="9" t="s">
        <v>233</v>
      </c>
      <c r="I327" s="5">
        <f>_xlfn.IFNA(VLOOKUP(defense[[#This Row],[Playerâ–²]],passing11[#All],4,0),0)</f>
        <v>372</v>
      </c>
      <c r="J327" s="9">
        <f>_xlfn.IFNA(VLOOKUP(defense[[#This Row],[Playerâ–²]],scrimstats__2813[#All],5,0),0)</f>
        <v>63</v>
      </c>
      <c r="K327" s="9">
        <f>_xlfn.IFNA(VLOOKUP(defense[[#This Row],[Playerâ–²]],scrimstats__2813[#All],4,0),0)</f>
        <v>0</v>
      </c>
      <c r="L327" s="5">
        <v>0</v>
      </c>
      <c r="M327" s="4">
        <v>0</v>
      </c>
    </row>
    <row r="328" spans="1:13">
      <c r="A328" s="6">
        <v>327</v>
      </c>
      <c r="B328" s="7">
        <v>4</v>
      </c>
      <c r="C328" s="7">
        <f>_xlfn.IFNA(VLOOKUP(Table13[[#This Row],[PlayerId]],defense[#All],3,0),0)</f>
        <v>0</v>
      </c>
      <c r="D328" s="4">
        <v>0</v>
      </c>
      <c r="E328" s="4">
        <f>SUM(_xlfn.IFNA((VLOOKUP(defense[[#This Row],[Playerâ–²]],kickers12[#All],4,0)*3+VLOOKUP(defense[[#This Row],[Playerâ–²]],kickers12[#All],5,0)*1),0), C328*6)</f>
        <v>0</v>
      </c>
      <c r="F328" s="4">
        <v>0</v>
      </c>
      <c r="G328" s="7" t="s">
        <v>1864</v>
      </c>
      <c r="H328" s="7" t="s">
        <v>733</v>
      </c>
      <c r="I328" s="4">
        <f>_xlfn.IFNA(VLOOKUP(defense[[#This Row],[Playerâ–²]],passing11[#All],4,0),0)</f>
        <v>0</v>
      </c>
      <c r="J328" s="7">
        <f>_xlfn.IFNA(VLOOKUP(defense[[#This Row],[Playerâ–²]],scrimstats__2813[#All],5,0),0)</f>
        <v>0</v>
      </c>
      <c r="K328" s="7">
        <f>_xlfn.IFNA(VLOOKUP(defense[[#This Row],[Playerâ–²]],scrimstats__2813[#All],4,0),0)</f>
        <v>0</v>
      </c>
      <c r="L328" s="4">
        <v>0</v>
      </c>
      <c r="M328" s="4">
        <v>0</v>
      </c>
    </row>
    <row r="329" spans="1:13">
      <c r="A329" s="8">
        <v>328</v>
      </c>
      <c r="B329" s="9">
        <v>23</v>
      </c>
      <c r="C329" s="5">
        <f>_xlfn.IFNA(VLOOKUP(Table13[[#This Row],[PlayerId]],defense[#All],3,0),0)</f>
        <v>0</v>
      </c>
      <c r="D329" s="5">
        <v>12</v>
      </c>
      <c r="E329" s="5">
        <f>SUM(_xlfn.IFNA((VLOOKUP(defense[[#This Row],[Playerâ–²]],kickers12[#All],4,0)*3+VLOOKUP(defense[[#This Row],[Playerâ–²]],kickers12[#All],5,0)*1),0), C329*6)</f>
        <v>0</v>
      </c>
      <c r="F329" s="5">
        <v>0</v>
      </c>
      <c r="G329" s="9" t="s">
        <v>1515</v>
      </c>
      <c r="H329" s="9" t="s">
        <v>769</v>
      </c>
      <c r="I329" s="5">
        <f>_xlfn.IFNA(VLOOKUP(defense[[#This Row],[Playerâ–²]],passing11[#All],4,0),0)</f>
        <v>0</v>
      </c>
      <c r="J329" s="5">
        <f>_xlfn.IFNA(VLOOKUP(defense[[#This Row],[Playerâ–²]],scrimstats__2813[#All],5,0),0)</f>
        <v>0</v>
      </c>
      <c r="K329" s="5">
        <f>_xlfn.IFNA(VLOOKUP(defense[[#This Row],[Playerâ–²]],scrimstats__2813[#All],4,0),0)</f>
        <v>0</v>
      </c>
      <c r="L329" s="5">
        <v>1</v>
      </c>
      <c r="M329" s="4">
        <v>0</v>
      </c>
    </row>
    <row r="330" spans="1:13">
      <c r="A330" s="6">
        <v>329</v>
      </c>
      <c r="B330" s="7">
        <v>18</v>
      </c>
      <c r="C330" s="7">
        <f>_xlfn.IFNA(VLOOKUP(Table13[[#This Row],[PlayerId]],defense[#All],3,0),0)</f>
        <v>6</v>
      </c>
      <c r="D330" s="4">
        <v>0</v>
      </c>
      <c r="E330" s="4">
        <f>SUM(_xlfn.IFNA((VLOOKUP(defense[[#This Row],[Playerâ–²]],kickers12[#All],4,0)*3+VLOOKUP(defense[[#This Row],[Playerâ–²]],kickers12[#All],5,0)*1),0), C330*6)</f>
        <v>36</v>
      </c>
      <c r="F330" s="4">
        <v>0</v>
      </c>
      <c r="G330" s="7" t="s">
        <v>475</v>
      </c>
      <c r="H330" s="7" t="s">
        <v>230</v>
      </c>
      <c r="I330" s="4">
        <f>_xlfn.IFNA(VLOOKUP(defense[[#This Row],[Playerâ–²]],passing11[#All],4,0),0)</f>
        <v>0</v>
      </c>
      <c r="J330" s="7">
        <f>_xlfn.IFNA(VLOOKUP(defense[[#This Row],[Playerâ–²]],scrimstats__2813[#All],5,0),0)</f>
        <v>25</v>
      </c>
      <c r="K330" s="7">
        <f>_xlfn.IFNA(VLOOKUP(defense[[#This Row],[Playerâ–²]],scrimstats__2813[#All],4,0),0)</f>
        <v>566</v>
      </c>
      <c r="L330" s="4">
        <v>0</v>
      </c>
      <c r="M330" s="4">
        <v>0</v>
      </c>
    </row>
    <row r="331" spans="1:13">
      <c r="A331" s="8">
        <v>330</v>
      </c>
      <c r="B331" s="9">
        <v>22</v>
      </c>
      <c r="C331" s="5">
        <f>_xlfn.IFNA(VLOOKUP(Table13[[#This Row],[PlayerId]],defense[#All],3,0),0)</f>
        <v>4</v>
      </c>
      <c r="D331" s="5">
        <v>1</v>
      </c>
      <c r="E331" s="5">
        <f>SUM(_xlfn.IFNA((VLOOKUP(defense[[#This Row],[Playerâ–²]],kickers12[#All],4,0)*3+VLOOKUP(defense[[#This Row],[Playerâ–²]],kickers12[#All],5,0)*1),0), C331*6)</f>
        <v>24</v>
      </c>
      <c r="F331" s="5">
        <v>0</v>
      </c>
      <c r="G331" s="9" t="s">
        <v>532</v>
      </c>
      <c r="H331" s="9" t="s">
        <v>229</v>
      </c>
      <c r="I331" s="5">
        <f>_xlfn.IFNA(VLOOKUP(defense[[#This Row],[Playerâ–²]],passing11[#All],4,0),0)</f>
        <v>0</v>
      </c>
      <c r="J331" s="5">
        <f>_xlfn.IFNA(VLOOKUP(defense[[#This Row],[Playerâ–²]],scrimstats__2813[#All],5,0),0)</f>
        <v>228</v>
      </c>
      <c r="K331" s="5">
        <f>_xlfn.IFNA(VLOOKUP(defense[[#This Row],[Playerâ–²]],scrimstats__2813[#All],4,0),0)</f>
        <v>247</v>
      </c>
      <c r="L331" s="5">
        <v>0</v>
      </c>
      <c r="M331" s="4">
        <v>0</v>
      </c>
    </row>
    <row r="332" spans="1:13">
      <c r="A332" s="6">
        <v>331</v>
      </c>
      <c r="B332" s="7">
        <v>19</v>
      </c>
      <c r="C332" s="4">
        <f>_xlfn.IFNA(VLOOKUP(Table13[[#This Row],[PlayerId]],defense[#All],3,0),0)</f>
        <v>0</v>
      </c>
      <c r="D332" s="4">
        <v>5</v>
      </c>
      <c r="E332" s="4">
        <f>SUM(_xlfn.IFNA((VLOOKUP(defense[[#This Row],[Playerâ–²]],kickers12[#All],4,0)*3+VLOOKUP(defense[[#This Row],[Playerâ–²]],kickers12[#All],5,0)*1),0), C332*6)</f>
        <v>0</v>
      </c>
      <c r="F332" s="4">
        <v>0</v>
      </c>
      <c r="G332" s="7" t="s">
        <v>1387</v>
      </c>
      <c r="H332" s="7" t="s">
        <v>2030</v>
      </c>
      <c r="I332" s="4">
        <f>_xlfn.IFNA(VLOOKUP(defense[[#This Row],[Playerâ–²]],passing11[#All],4,0),0)</f>
        <v>0</v>
      </c>
      <c r="J332" s="4">
        <f>_xlfn.IFNA(VLOOKUP(defense[[#This Row],[Playerâ–²]],scrimstats__2813[#All],5,0),0)</f>
        <v>0</v>
      </c>
      <c r="K332" s="4">
        <f>_xlfn.IFNA(VLOOKUP(defense[[#This Row],[Playerâ–²]],scrimstats__2813[#All],4,0),0)</f>
        <v>0</v>
      </c>
      <c r="L332" s="4">
        <v>0</v>
      </c>
      <c r="M332" s="4">
        <v>0</v>
      </c>
    </row>
    <row r="333" spans="1:13">
      <c r="A333" s="8">
        <v>332</v>
      </c>
      <c r="B333" s="9">
        <v>4</v>
      </c>
      <c r="C333" s="5">
        <f>_xlfn.IFNA(VLOOKUP(Table13[[#This Row],[PlayerId]],defense[#All],3,0),0)</f>
        <v>0</v>
      </c>
      <c r="D333" s="5">
        <v>0</v>
      </c>
      <c r="E333" s="5">
        <f>SUM(_xlfn.IFNA((VLOOKUP(defense[[#This Row],[Playerâ–²]],kickers12[#All],4,0)*3+VLOOKUP(defense[[#This Row],[Playerâ–²]],kickers12[#All],5,0)*1),0), C333*6)</f>
        <v>0</v>
      </c>
      <c r="F333" s="5">
        <v>0</v>
      </c>
      <c r="G333" s="9" t="s">
        <v>864</v>
      </c>
      <c r="H333" s="9" t="s">
        <v>733</v>
      </c>
      <c r="I333" s="5">
        <f>_xlfn.IFNA(VLOOKUP(defense[[#This Row],[Playerâ–²]],passing11[#All],4,0),0)</f>
        <v>0</v>
      </c>
      <c r="J333" s="5">
        <f>_xlfn.IFNA(VLOOKUP(defense[[#This Row],[Playerâ–²]],scrimstats__2813[#All],5,0),0)</f>
        <v>0</v>
      </c>
      <c r="K333" s="5">
        <f>_xlfn.IFNA(VLOOKUP(defense[[#This Row],[Playerâ–²]],scrimstats__2813[#All],4,0),0)</f>
        <v>0</v>
      </c>
      <c r="L333" s="5">
        <v>0</v>
      </c>
      <c r="M333" s="4">
        <v>0</v>
      </c>
    </row>
    <row r="334" spans="1:13">
      <c r="A334" s="6">
        <v>333</v>
      </c>
      <c r="B334" s="7">
        <v>26</v>
      </c>
      <c r="C334" s="4">
        <f>_xlfn.IFNA(VLOOKUP(Table13[[#This Row],[PlayerId]],defense[#All],3,0),0)</f>
        <v>2</v>
      </c>
      <c r="D334" s="4">
        <v>3</v>
      </c>
      <c r="E334" s="4">
        <f>SUM(_xlfn.IFNA((VLOOKUP(defense[[#This Row],[Playerâ–²]],kickers12[#All],4,0)*3+VLOOKUP(defense[[#This Row],[Playerâ–²]],kickers12[#All],5,0)*1),0), C334*6)</f>
        <v>12</v>
      </c>
      <c r="F334" s="4">
        <v>0</v>
      </c>
      <c r="G334" s="7" t="s">
        <v>2021</v>
      </c>
      <c r="H334" s="7" t="s">
        <v>2030</v>
      </c>
      <c r="I334" s="4">
        <f>_xlfn.IFNA(VLOOKUP(defense[[#This Row],[Playerâ–²]],passing11[#All],4,0),0)</f>
        <v>0</v>
      </c>
      <c r="J334" s="4">
        <f>_xlfn.IFNA(VLOOKUP(defense[[#This Row],[Playerâ–²]],scrimstats__2813[#All],5,0),0)</f>
        <v>259</v>
      </c>
      <c r="K334" s="4">
        <f>_xlfn.IFNA(VLOOKUP(defense[[#This Row],[Playerâ–²]],scrimstats__2813[#All],4,0),0)</f>
        <v>192</v>
      </c>
      <c r="L334" s="4">
        <v>0</v>
      </c>
      <c r="M334" s="4">
        <v>0</v>
      </c>
    </row>
    <row r="335" spans="1:13">
      <c r="A335" s="8">
        <v>334</v>
      </c>
      <c r="B335" s="9">
        <v>23</v>
      </c>
      <c r="C335" s="9">
        <f>_xlfn.IFNA(VLOOKUP(Table13[[#This Row],[PlayerId]],defense[#All],3,0),0)</f>
        <v>0</v>
      </c>
      <c r="D335" s="5">
        <v>0</v>
      </c>
      <c r="E335" s="5">
        <f>SUM(_xlfn.IFNA((VLOOKUP(defense[[#This Row],[Playerâ–²]],kickers12[#All],4,0)*3+VLOOKUP(defense[[#This Row],[Playerâ–²]],kickers12[#All],5,0)*1),0), C335*6)</f>
        <v>0</v>
      </c>
      <c r="F335" s="5">
        <v>0</v>
      </c>
      <c r="G335" s="9" t="s">
        <v>538</v>
      </c>
      <c r="H335" s="9" t="s">
        <v>230</v>
      </c>
      <c r="I335" s="5">
        <f>_xlfn.IFNA(VLOOKUP(defense[[#This Row],[Playerâ–²]],passing11[#All],4,0),0)</f>
        <v>0</v>
      </c>
      <c r="J335" s="9">
        <f>_xlfn.IFNA(VLOOKUP(defense[[#This Row],[Playerâ–²]],scrimstats__2813[#All],5,0),0)</f>
        <v>5</v>
      </c>
      <c r="K335" s="9">
        <f>_xlfn.IFNA(VLOOKUP(defense[[#This Row],[Playerâ–²]],scrimstats__2813[#All],4,0),0)</f>
        <v>71</v>
      </c>
      <c r="L335" s="5">
        <v>0</v>
      </c>
      <c r="M335" s="4">
        <v>0</v>
      </c>
    </row>
    <row r="336" spans="1:13">
      <c r="A336" s="6">
        <v>335</v>
      </c>
      <c r="B336" s="7">
        <v>31</v>
      </c>
      <c r="C336" s="4">
        <f>_xlfn.IFNA(VLOOKUP(Table13[[#This Row],[PlayerId]],defense[#All],3,0),0)</f>
        <v>4</v>
      </c>
      <c r="D336" s="4">
        <v>0</v>
      </c>
      <c r="E336" s="4">
        <f>SUM(_xlfn.IFNA((VLOOKUP(defense[[#This Row],[Playerâ–²]],kickers12[#All],4,0)*3+VLOOKUP(defense[[#This Row],[Playerâ–²]],kickers12[#All],5,0)*1),0), C336*6)</f>
        <v>24</v>
      </c>
      <c r="F336" s="4">
        <v>0</v>
      </c>
      <c r="G336" s="7" t="s">
        <v>662</v>
      </c>
      <c r="H336" s="7" t="s">
        <v>230</v>
      </c>
      <c r="I336" s="4">
        <f>_xlfn.IFNA(VLOOKUP(defense[[#This Row],[Playerâ–²]],passing11[#All],4,0),0)</f>
        <v>0</v>
      </c>
      <c r="J336" s="4">
        <f>_xlfn.IFNA(VLOOKUP(defense[[#This Row],[Playerâ–²]],scrimstats__2813[#All],5,0),0)</f>
        <v>55</v>
      </c>
      <c r="K336" s="4">
        <f>_xlfn.IFNA(VLOOKUP(defense[[#This Row],[Playerâ–²]],scrimstats__2813[#All],4,0),0)</f>
        <v>891</v>
      </c>
      <c r="L336" s="4">
        <v>0</v>
      </c>
      <c r="M336" s="4">
        <v>0</v>
      </c>
    </row>
    <row r="337" spans="1:13">
      <c r="A337" s="8">
        <v>336</v>
      </c>
      <c r="B337" s="9">
        <v>26</v>
      </c>
      <c r="C337" s="5">
        <f>_xlfn.IFNA(VLOOKUP(Table13[[#This Row],[PlayerId]],defense[#All],3,0),0)</f>
        <v>0</v>
      </c>
      <c r="D337" s="5">
        <v>56</v>
      </c>
      <c r="E337" s="5">
        <f>SUM(_xlfn.IFNA((VLOOKUP(defense[[#This Row],[Playerâ–²]],kickers12[#All],4,0)*3+VLOOKUP(defense[[#This Row],[Playerâ–²]],kickers12[#All],5,0)*1),0), C337*6)</f>
        <v>0</v>
      </c>
      <c r="F337" s="5">
        <v>1</v>
      </c>
      <c r="G337" s="9" t="s">
        <v>1625</v>
      </c>
      <c r="H337" s="9" t="s">
        <v>803</v>
      </c>
      <c r="I337" s="5">
        <f>_xlfn.IFNA(VLOOKUP(defense[[#This Row],[Playerâ–²]],passing11[#All],4,0),0)</f>
        <v>0</v>
      </c>
      <c r="J337" s="5">
        <f>_xlfn.IFNA(VLOOKUP(defense[[#This Row],[Playerâ–²]],scrimstats__2813[#All],5,0),0)</f>
        <v>0</v>
      </c>
      <c r="K337" s="5">
        <f>_xlfn.IFNA(VLOOKUP(defense[[#This Row],[Playerâ–²]],scrimstats__2813[#All],4,0),0)</f>
        <v>0</v>
      </c>
      <c r="L337" s="5">
        <v>0</v>
      </c>
      <c r="M337" s="4">
        <v>0</v>
      </c>
    </row>
    <row r="338" spans="1:13">
      <c r="A338" s="6">
        <v>337</v>
      </c>
      <c r="B338" s="7">
        <v>15</v>
      </c>
      <c r="C338" s="7">
        <f>_xlfn.IFNA(VLOOKUP(Table13[[#This Row],[PlayerId]],defense[#All],3,0),0)</f>
        <v>0</v>
      </c>
      <c r="D338" s="4">
        <v>0</v>
      </c>
      <c r="E338" s="4">
        <f>SUM(_xlfn.IFNA((VLOOKUP(defense[[#This Row],[Playerâ–²]],kickers12[#All],4,0)*3+VLOOKUP(defense[[#This Row],[Playerâ–²]],kickers12[#All],5,0)*1),0), C338*6)</f>
        <v>0</v>
      </c>
      <c r="F338" s="4">
        <v>0</v>
      </c>
      <c r="G338" s="7" t="s">
        <v>431</v>
      </c>
      <c r="H338" s="7" t="s">
        <v>229</v>
      </c>
      <c r="I338" s="4">
        <f>_xlfn.IFNA(VLOOKUP(defense[[#This Row],[Playerâ–²]],passing11[#All],4,0),0)</f>
        <v>0</v>
      </c>
      <c r="J338" s="7">
        <f>_xlfn.IFNA(VLOOKUP(defense[[#This Row],[Playerâ–²]],scrimstats__2813[#All],5,0),0)</f>
        <v>40</v>
      </c>
      <c r="K338" s="7">
        <f>_xlfn.IFNA(VLOOKUP(defense[[#This Row],[Playerâ–²]],scrimstats__2813[#All],4,0),0)</f>
        <v>67</v>
      </c>
      <c r="L338" s="4">
        <v>0</v>
      </c>
      <c r="M338" s="4">
        <v>0</v>
      </c>
    </row>
    <row r="339" spans="1:13">
      <c r="A339" s="8">
        <v>338</v>
      </c>
      <c r="B339" s="9">
        <v>12</v>
      </c>
      <c r="C339" s="5">
        <f>_xlfn.IFNA(VLOOKUP(Table13[[#This Row],[PlayerId]],defense[#All],3,0),0)</f>
        <v>0</v>
      </c>
      <c r="D339" s="5">
        <v>0</v>
      </c>
      <c r="E339" s="5">
        <f>SUM(_xlfn.IFNA((VLOOKUP(defense[[#This Row],[Playerâ–²]],kickers12[#All],4,0)*3+VLOOKUP(defense[[#This Row],[Playerâ–²]],kickers12[#All],5,0)*1),0), C339*6)</f>
        <v>0</v>
      </c>
      <c r="F339" s="5">
        <v>0</v>
      </c>
      <c r="G339" s="9" t="s">
        <v>1130</v>
      </c>
      <c r="H339" s="9" t="s">
        <v>410</v>
      </c>
      <c r="I339" s="5">
        <f>_xlfn.IFNA(VLOOKUP(defense[[#This Row],[Playerâ–²]],passing11[#All],4,0),0)</f>
        <v>0</v>
      </c>
      <c r="J339" s="5">
        <f>_xlfn.IFNA(VLOOKUP(defense[[#This Row],[Playerâ–²]],scrimstats__2813[#All],5,0),0)</f>
        <v>0</v>
      </c>
      <c r="K339" s="5">
        <f>_xlfn.IFNA(VLOOKUP(defense[[#This Row],[Playerâ–²]],scrimstats__2813[#All],4,0),0)</f>
        <v>0</v>
      </c>
      <c r="L339" s="5">
        <v>0</v>
      </c>
      <c r="M339" s="4">
        <v>0</v>
      </c>
    </row>
    <row r="340" spans="1:13">
      <c r="A340" s="6">
        <v>339</v>
      </c>
      <c r="B340" s="7">
        <v>17</v>
      </c>
      <c r="C340" s="4">
        <f>_xlfn.IFNA(VLOOKUP(Table13[[#This Row],[PlayerId]],defense[#All],3,0),0)</f>
        <v>0</v>
      </c>
      <c r="D340" s="4">
        <v>14</v>
      </c>
      <c r="E340" s="4">
        <f>SUM(_xlfn.IFNA((VLOOKUP(defense[[#This Row],[Playerâ–²]],kickers12[#All],4,0)*3+VLOOKUP(defense[[#This Row],[Playerâ–²]],kickers12[#All],5,0)*1),0), C340*6)</f>
        <v>0</v>
      </c>
      <c r="F340" s="4">
        <v>0</v>
      </c>
      <c r="G340" s="7" t="s">
        <v>1326</v>
      </c>
      <c r="H340" s="7" t="s">
        <v>759</v>
      </c>
      <c r="I340" s="4">
        <f>_xlfn.IFNA(VLOOKUP(defense[[#This Row],[Playerâ–²]],passing11[#All],4,0),0)</f>
        <v>0</v>
      </c>
      <c r="J340" s="4">
        <f>_xlfn.IFNA(VLOOKUP(defense[[#This Row],[Playerâ–²]],scrimstats__2813[#All],5,0),0)</f>
        <v>0</v>
      </c>
      <c r="K340" s="4">
        <f>_xlfn.IFNA(VLOOKUP(defense[[#This Row],[Playerâ–²]],scrimstats__2813[#All],4,0),0)</f>
        <v>0</v>
      </c>
      <c r="L340" s="4">
        <v>1.5</v>
      </c>
      <c r="M340" s="4">
        <v>0</v>
      </c>
    </row>
    <row r="341" spans="1:13">
      <c r="A341" s="8">
        <v>340</v>
      </c>
      <c r="B341" s="9">
        <v>14</v>
      </c>
      <c r="C341" s="5">
        <f>_xlfn.IFNA(VLOOKUP(Table13[[#This Row],[PlayerId]],defense[#All],3,0),0)</f>
        <v>0</v>
      </c>
      <c r="D341" s="5">
        <v>12</v>
      </c>
      <c r="E341" s="5">
        <f>SUM(_xlfn.IFNA((VLOOKUP(defense[[#This Row],[Playerâ–²]],kickers12[#All],4,0)*3+VLOOKUP(defense[[#This Row],[Playerâ–²]],kickers12[#All],5,0)*1),0), C341*6)</f>
        <v>0</v>
      </c>
      <c r="F341" s="5">
        <v>1</v>
      </c>
      <c r="G341" s="9" t="s">
        <v>1211</v>
      </c>
      <c r="H341" s="9" t="s">
        <v>2030</v>
      </c>
      <c r="I341" s="5">
        <f>_xlfn.IFNA(VLOOKUP(defense[[#This Row],[Playerâ–²]],passing11[#All],4,0),0)</f>
        <v>0</v>
      </c>
      <c r="J341" s="5">
        <f>_xlfn.IFNA(VLOOKUP(defense[[#This Row],[Playerâ–²]],scrimstats__2813[#All],5,0),0)</f>
        <v>0</v>
      </c>
      <c r="K341" s="5">
        <f>_xlfn.IFNA(VLOOKUP(defense[[#This Row],[Playerâ–²]],scrimstats__2813[#All],4,0),0)</f>
        <v>0</v>
      </c>
      <c r="L341" s="5">
        <v>0</v>
      </c>
      <c r="M341" s="4">
        <v>0</v>
      </c>
    </row>
    <row r="342" spans="1:13">
      <c r="A342" s="6">
        <v>341</v>
      </c>
      <c r="B342" s="7">
        <v>1</v>
      </c>
      <c r="C342" s="4">
        <f>_xlfn.IFNA(VLOOKUP(Table13[[#This Row],[PlayerId]],defense[#All],3,0),0)</f>
        <v>0</v>
      </c>
      <c r="D342" s="4">
        <v>50</v>
      </c>
      <c r="E342" s="4">
        <f>SUM(_xlfn.IFNA((VLOOKUP(defense[[#This Row],[Playerâ–²]],kickers12[#All],4,0)*3+VLOOKUP(defense[[#This Row],[Playerâ–²]],kickers12[#All],5,0)*1),0), C342*6)</f>
        <v>0</v>
      </c>
      <c r="F342" s="4">
        <v>0</v>
      </c>
      <c r="G342" s="7" t="s">
        <v>760</v>
      </c>
      <c r="H342" s="7" t="s">
        <v>759</v>
      </c>
      <c r="I342" s="4">
        <f>_xlfn.IFNA(VLOOKUP(defense[[#This Row],[Playerâ–²]],passing11[#All],4,0),0)</f>
        <v>0</v>
      </c>
      <c r="J342" s="4">
        <f>_xlfn.IFNA(VLOOKUP(defense[[#This Row],[Playerâ–²]],scrimstats__2813[#All],5,0),0)</f>
        <v>0</v>
      </c>
      <c r="K342" s="4">
        <f>_xlfn.IFNA(VLOOKUP(defense[[#This Row],[Playerâ–²]],scrimstats__2813[#All],4,0),0)</f>
        <v>0</v>
      </c>
      <c r="L342" s="4">
        <v>2.5</v>
      </c>
      <c r="M342" s="4">
        <v>0</v>
      </c>
    </row>
    <row r="343" spans="1:13">
      <c r="A343" s="8">
        <v>342</v>
      </c>
      <c r="B343" s="9">
        <v>4</v>
      </c>
      <c r="C343" s="5">
        <f>_xlfn.IFNA(VLOOKUP(Table13[[#This Row],[PlayerId]],defense[#All],3,0),0)</f>
        <v>0</v>
      </c>
      <c r="D343" s="5">
        <v>14</v>
      </c>
      <c r="E343" s="5">
        <f>SUM(_xlfn.IFNA((VLOOKUP(defense[[#This Row],[Playerâ–²]],kickers12[#All],4,0)*3+VLOOKUP(defense[[#This Row],[Playerâ–²]],kickers12[#All],5,0)*1),0), C343*6)</f>
        <v>0</v>
      </c>
      <c r="F343" s="5">
        <v>0</v>
      </c>
      <c r="G343" s="9" t="s">
        <v>876</v>
      </c>
      <c r="H343" s="9" t="s">
        <v>769</v>
      </c>
      <c r="I343" s="5">
        <f>_xlfn.IFNA(VLOOKUP(defense[[#This Row],[Playerâ–²]],passing11[#All],4,0),0)</f>
        <v>0</v>
      </c>
      <c r="J343" s="5">
        <f>_xlfn.IFNA(VLOOKUP(defense[[#This Row],[Playerâ–²]],scrimstats__2813[#All],5,0),0)</f>
        <v>0</v>
      </c>
      <c r="K343" s="5">
        <f>_xlfn.IFNA(VLOOKUP(defense[[#This Row],[Playerâ–²]],scrimstats__2813[#All],4,0),0)</f>
        <v>0</v>
      </c>
      <c r="L343" s="5">
        <v>0</v>
      </c>
      <c r="M343" s="4">
        <v>0</v>
      </c>
    </row>
    <row r="344" spans="1:13">
      <c r="A344" s="6">
        <v>343</v>
      </c>
      <c r="B344" s="7">
        <v>5</v>
      </c>
      <c r="C344" s="4">
        <f>_xlfn.IFNA(VLOOKUP(Table13[[#This Row],[PlayerId]],defense[#All],3,0),0)</f>
        <v>0</v>
      </c>
      <c r="D344" s="4">
        <v>3</v>
      </c>
      <c r="E344" s="4">
        <f>SUM(_xlfn.IFNA((VLOOKUP(defense[[#This Row],[Playerâ–²]],kickers12[#All],4,0)*3+VLOOKUP(defense[[#This Row],[Playerâ–²]],kickers12[#All],5,0)*1),0), C344*6)</f>
        <v>0</v>
      </c>
      <c r="F344" s="4">
        <v>0</v>
      </c>
      <c r="G344" s="7" t="s">
        <v>911</v>
      </c>
      <c r="H344" s="7" t="s">
        <v>2030</v>
      </c>
      <c r="I344" s="4">
        <f>_xlfn.IFNA(VLOOKUP(defense[[#This Row],[Playerâ–²]],passing11[#All],4,0),0)</f>
        <v>0</v>
      </c>
      <c r="J344" s="4">
        <f>_xlfn.IFNA(VLOOKUP(defense[[#This Row],[Playerâ–²]],scrimstats__2813[#All],5,0),0)</f>
        <v>0</v>
      </c>
      <c r="K344" s="4">
        <f>_xlfn.IFNA(VLOOKUP(defense[[#This Row],[Playerâ–²]],scrimstats__2813[#All],4,0),0)</f>
        <v>0</v>
      </c>
      <c r="L344" s="4">
        <v>0</v>
      </c>
      <c r="M344" s="4">
        <v>0</v>
      </c>
    </row>
    <row r="345" spans="1:13">
      <c r="A345" s="8">
        <v>344</v>
      </c>
      <c r="B345" s="9">
        <v>19</v>
      </c>
      <c r="C345" s="5">
        <f>_xlfn.IFNA(VLOOKUP(Table13[[#This Row],[PlayerId]],defense[#All],3,0),0)</f>
        <v>0</v>
      </c>
      <c r="D345" s="5">
        <v>8</v>
      </c>
      <c r="E345" s="5">
        <f>SUM(_xlfn.IFNA((VLOOKUP(defense[[#This Row],[Playerâ–²]],kickers12[#All],4,0)*3+VLOOKUP(defense[[#This Row],[Playerâ–²]],kickers12[#All],5,0)*1),0), C345*6)</f>
        <v>0</v>
      </c>
      <c r="F345" s="5">
        <v>0</v>
      </c>
      <c r="G345" s="9" t="s">
        <v>1395</v>
      </c>
      <c r="H345" s="9" t="s">
        <v>2030</v>
      </c>
      <c r="I345" s="5">
        <f>_xlfn.IFNA(VLOOKUP(defense[[#This Row],[Playerâ–²]],passing11[#All],4,0),0)</f>
        <v>0</v>
      </c>
      <c r="J345" s="5">
        <f>_xlfn.IFNA(VLOOKUP(defense[[#This Row],[Playerâ–²]],scrimstats__2813[#All],5,0),0)</f>
        <v>0</v>
      </c>
      <c r="K345" s="5">
        <f>_xlfn.IFNA(VLOOKUP(defense[[#This Row],[Playerâ–²]],scrimstats__2813[#All],4,0),0)</f>
        <v>0</v>
      </c>
      <c r="L345" s="5">
        <v>0</v>
      </c>
      <c r="M345" s="4">
        <v>0</v>
      </c>
    </row>
    <row r="346" spans="1:13">
      <c r="A346" s="6">
        <v>345</v>
      </c>
      <c r="B346" s="7">
        <v>18</v>
      </c>
      <c r="C346" s="4">
        <f>_xlfn.IFNA(VLOOKUP(Table13[[#This Row],[PlayerId]],defense[#All],3,0),0)</f>
        <v>1</v>
      </c>
      <c r="D346" s="4">
        <v>125</v>
      </c>
      <c r="E346" s="4">
        <f>SUM(_xlfn.IFNA((VLOOKUP(defense[[#This Row],[Playerâ–²]],kickers12[#All],4,0)*3+VLOOKUP(defense[[#This Row],[Playerâ–²]],kickers12[#All],5,0)*1),0), C346*6)</f>
        <v>6</v>
      </c>
      <c r="F346" s="4">
        <v>3</v>
      </c>
      <c r="G346" s="7" t="s">
        <v>1381</v>
      </c>
      <c r="H346" s="7" t="s">
        <v>769</v>
      </c>
      <c r="I346" s="4">
        <f>_xlfn.IFNA(VLOOKUP(defense[[#This Row],[Playerâ–²]],passing11[#All],4,0),0)</f>
        <v>0</v>
      </c>
      <c r="J346" s="4">
        <f>_xlfn.IFNA(VLOOKUP(defense[[#This Row],[Playerâ–²]],scrimstats__2813[#All],5,0),0)</f>
        <v>0</v>
      </c>
      <c r="K346" s="4">
        <f>_xlfn.IFNA(VLOOKUP(defense[[#This Row],[Playerâ–²]],scrimstats__2813[#All],4,0),0)</f>
        <v>0</v>
      </c>
      <c r="L346" s="4">
        <v>4</v>
      </c>
      <c r="M346" s="4">
        <v>0</v>
      </c>
    </row>
    <row r="347" spans="1:13">
      <c r="A347" s="8">
        <v>346</v>
      </c>
      <c r="B347" s="9">
        <v>27</v>
      </c>
      <c r="C347" s="5">
        <f>_xlfn.IFNA(VLOOKUP(Table13[[#This Row],[PlayerId]],defense[#All],3,0),0)</f>
        <v>0</v>
      </c>
      <c r="D347" s="5">
        <v>45</v>
      </c>
      <c r="E347" s="5">
        <f>SUM(_xlfn.IFNA((VLOOKUP(defense[[#This Row],[Playerâ–²]],kickers12[#All],4,0)*3+VLOOKUP(defense[[#This Row],[Playerâ–²]],kickers12[#All],5,0)*1),0), C347*6)</f>
        <v>0</v>
      </c>
      <c r="F347" s="5">
        <v>0</v>
      </c>
      <c r="G347" s="9" t="s">
        <v>1654</v>
      </c>
      <c r="H347" s="9" t="s">
        <v>765</v>
      </c>
      <c r="I347" s="5">
        <f>_xlfn.IFNA(VLOOKUP(defense[[#This Row],[Playerâ–²]],passing11[#All],4,0),0)</f>
        <v>0</v>
      </c>
      <c r="J347" s="5">
        <f>_xlfn.IFNA(VLOOKUP(defense[[#This Row],[Playerâ–²]],scrimstats__2813[#All],5,0),0)</f>
        <v>0</v>
      </c>
      <c r="K347" s="5">
        <f>_xlfn.IFNA(VLOOKUP(defense[[#This Row],[Playerâ–²]],scrimstats__2813[#All],4,0),0)</f>
        <v>0</v>
      </c>
      <c r="L347" s="5">
        <v>0</v>
      </c>
      <c r="M347" s="4">
        <v>0</v>
      </c>
    </row>
    <row r="348" spans="1:13">
      <c r="A348" s="6">
        <v>347</v>
      </c>
      <c r="B348" s="7">
        <v>10</v>
      </c>
      <c r="C348" s="4">
        <f>_xlfn.IFNA(VLOOKUP(Table13[[#This Row],[PlayerId]],defense[#All],3,0),0)</f>
        <v>4</v>
      </c>
      <c r="D348" s="4">
        <v>1</v>
      </c>
      <c r="E348" s="4">
        <f>SUM(_xlfn.IFNA((VLOOKUP(defense[[#This Row],[Playerâ–²]],kickers12[#All],4,0)*3+VLOOKUP(defense[[#This Row],[Playerâ–²]],kickers12[#All],5,0)*1),0), C348*6)</f>
        <v>24</v>
      </c>
      <c r="F348" s="4">
        <v>0</v>
      </c>
      <c r="G348" s="7" t="s">
        <v>363</v>
      </c>
      <c r="H348" s="7" t="s">
        <v>230</v>
      </c>
      <c r="I348" s="4">
        <f>_xlfn.IFNA(VLOOKUP(defense[[#This Row],[Playerâ–²]],passing11[#All],4,0),0)</f>
        <v>0</v>
      </c>
      <c r="J348" s="4">
        <f>_xlfn.IFNA(VLOOKUP(defense[[#This Row],[Playerâ–²]],scrimstats__2813[#All],5,0),0)</f>
        <v>-1</v>
      </c>
      <c r="K348" s="4">
        <f>_xlfn.IFNA(VLOOKUP(defense[[#This Row],[Playerâ–²]],scrimstats__2813[#All],4,0),0)</f>
        <v>704</v>
      </c>
      <c r="L348" s="4">
        <v>0</v>
      </c>
      <c r="M348" s="4">
        <v>0</v>
      </c>
    </row>
    <row r="349" spans="1:13">
      <c r="A349" s="8">
        <v>348</v>
      </c>
      <c r="B349" s="9">
        <v>21</v>
      </c>
      <c r="C349" s="5">
        <f>_xlfn.IFNA(VLOOKUP(Table13[[#This Row],[PlayerId]],defense[#All],3,0),0)</f>
        <v>0</v>
      </c>
      <c r="D349" s="5">
        <v>14</v>
      </c>
      <c r="E349" s="5">
        <f>SUM(_xlfn.IFNA((VLOOKUP(defense[[#This Row],[Playerâ–²]],kickers12[#All],4,0)*3+VLOOKUP(defense[[#This Row],[Playerâ–²]],kickers12[#All],5,0)*1),0), C349*6)</f>
        <v>0</v>
      </c>
      <c r="F349" s="5">
        <v>0</v>
      </c>
      <c r="G349" s="9" t="s">
        <v>1453</v>
      </c>
      <c r="H349" s="9" t="s">
        <v>2030</v>
      </c>
      <c r="I349" s="5">
        <f>_xlfn.IFNA(VLOOKUP(defense[[#This Row],[Playerâ–²]],passing11[#All],4,0),0)</f>
        <v>0</v>
      </c>
      <c r="J349" s="5">
        <f>_xlfn.IFNA(VLOOKUP(defense[[#This Row],[Playerâ–²]],scrimstats__2813[#All],5,0),0)</f>
        <v>0</v>
      </c>
      <c r="K349" s="5">
        <f>_xlfn.IFNA(VLOOKUP(defense[[#This Row],[Playerâ–²]],scrimstats__2813[#All],4,0),0)</f>
        <v>0</v>
      </c>
      <c r="L349" s="5">
        <v>1</v>
      </c>
      <c r="M349" s="4">
        <v>0</v>
      </c>
    </row>
    <row r="350" spans="1:13">
      <c r="A350" s="6">
        <v>349</v>
      </c>
      <c r="B350" s="7">
        <v>26</v>
      </c>
      <c r="C350" s="4">
        <f>_xlfn.IFNA(VLOOKUP(Table13[[#This Row],[PlayerId]],defense[#All],3,0),0)</f>
        <v>0</v>
      </c>
      <c r="D350" s="4">
        <v>27</v>
      </c>
      <c r="E350" s="4">
        <f>SUM(_xlfn.IFNA((VLOOKUP(defense[[#This Row],[Playerâ–²]],kickers12[#All],4,0)*3+VLOOKUP(defense[[#This Row],[Playerâ–²]],kickers12[#All],5,0)*1),0), C350*6)</f>
        <v>0</v>
      </c>
      <c r="F350" s="4">
        <v>0</v>
      </c>
      <c r="G350" s="7" t="s">
        <v>717</v>
      </c>
      <c r="H350" s="7" t="s">
        <v>765</v>
      </c>
      <c r="I350" s="4">
        <f>_xlfn.IFNA(VLOOKUP(defense[[#This Row],[Playerâ–²]],passing11[#All],4,0),0)</f>
        <v>0</v>
      </c>
      <c r="J350" s="4">
        <f>_xlfn.IFNA(VLOOKUP(defense[[#This Row],[Playerâ–²]],scrimstats__2813[#All],5,0),0)</f>
        <v>0</v>
      </c>
      <c r="K350" s="4">
        <f>_xlfn.IFNA(VLOOKUP(defense[[#This Row],[Playerâ–²]],scrimstats__2813[#All],4,0),0)</f>
        <v>0</v>
      </c>
      <c r="L350" s="4">
        <v>0</v>
      </c>
      <c r="M350" s="4">
        <v>0</v>
      </c>
    </row>
    <row r="351" spans="1:13">
      <c r="A351" s="8">
        <v>350</v>
      </c>
      <c r="B351" s="9">
        <v>23</v>
      </c>
      <c r="C351" s="5">
        <f>_xlfn.IFNA(VLOOKUP(Table13[[#This Row],[PlayerId]],defense[#All],3,0),0)</f>
        <v>1</v>
      </c>
      <c r="D351" s="5">
        <v>75</v>
      </c>
      <c r="E351" s="5">
        <f>SUM(_xlfn.IFNA((VLOOKUP(defense[[#This Row],[Playerâ–²]],kickers12[#All],4,0)*3+VLOOKUP(defense[[#This Row],[Playerâ–²]],kickers12[#All],5,0)*1),0), C351*6)</f>
        <v>6</v>
      </c>
      <c r="F351" s="5">
        <v>4</v>
      </c>
      <c r="G351" s="9" t="s">
        <v>1533</v>
      </c>
      <c r="H351" s="9" t="s">
        <v>775</v>
      </c>
      <c r="I351" s="5">
        <f>_xlfn.IFNA(VLOOKUP(defense[[#This Row],[Playerâ–²]],passing11[#All],4,0),0)</f>
        <v>0</v>
      </c>
      <c r="J351" s="5">
        <f>_xlfn.IFNA(VLOOKUP(defense[[#This Row],[Playerâ–²]],scrimstats__2813[#All],5,0),0)</f>
        <v>0</v>
      </c>
      <c r="K351" s="5">
        <f>_xlfn.IFNA(VLOOKUP(defense[[#This Row],[Playerâ–²]],scrimstats__2813[#All],4,0),0)</f>
        <v>0</v>
      </c>
      <c r="L351" s="5">
        <v>0</v>
      </c>
      <c r="M351" s="4">
        <v>0</v>
      </c>
    </row>
    <row r="352" spans="1:13">
      <c r="A352" s="6">
        <v>351</v>
      </c>
      <c r="B352" s="7">
        <v>5</v>
      </c>
      <c r="C352" s="4">
        <f>_xlfn.IFNA(VLOOKUP(Table13[[#This Row],[PlayerId]],defense[#All],3,0),0)</f>
        <v>7</v>
      </c>
      <c r="D352" s="4">
        <v>5</v>
      </c>
      <c r="E352" s="4">
        <f>SUM(_xlfn.IFNA((VLOOKUP(defense[[#This Row],[Playerâ–²]],kickers12[#All],4,0)*3+VLOOKUP(defense[[#This Row],[Playerâ–²]],kickers12[#All],5,0)*1),0), C352*6)</f>
        <v>42</v>
      </c>
      <c r="F352" s="4">
        <v>0</v>
      </c>
      <c r="G352" s="7" t="s">
        <v>290</v>
      </c>
      <c r="H352" s="7" t="s">
        <v>230</v>
      </c>
      <c r="I352" s="4">
        <f>_xlfn.IFNA(VLOOKUP(defense[[#This Row],[Playerâ–²]],passing11[#All],4,0),0)</f>
        <v>0</v>
      </c>
      <c r="J352" s="4">
        <f>_xlfn.IFNA(VLOOKUP(defense[[#This Row],[Playerâ–²]],scrimstats__2813[#All],5,0),0)</f>
        <v>84</v>
      </c>
      <c r="K352" s="4">
        <f>_xlfn.IFNA(VLOOKUP(defense[[#This Row],[Playerâ–²]],scrimstats__2813[#All],4,0),0)</f>
        <v>494</v>
      </c>
      <c r="L352" s="4">
        <v>0</v>
      </c>
      <c r="M352" s="4">
        <v>0</v>
      </c>
    </row>
    <row r="353" spans="1:13">
      <c r="A353" s="8">
        <v>352</v>
      </c>
      <c r="B353" s="9">
        <v>3</v>
      </c>
      <c r="C353" s="5">
        <f>_xlfn.IFNA(VLOOKUP(Table13[[#This Row],[PlayerId]],defense[#All],3,0),0)</f>
        <v>0</v>
      </c>
      <c r="D353" s="5">
        <v>8</v>
      </c>
      <c r="E353" s="5">
        <f>SUM(_xlfn.IFNA((VLOOKUP(defense[[#This Row],[Playerâ–²]],kickers12[#All],4,0)*3+VLOOKUP(defense[[#This Row],[Playerâ–²]],kickers12[#All],5,0)*1),0), C353*6)</f>
        <v>0</v>
      </c>
      <c r="F353" s="5">
        <v>0</v>
      </c>
      <c r="G353" s="9" t="s">
        <v>698</v>
      </c>
      <c r="H353" s="9" t="s">
        <v>765</v>
      </c>
      <c r="I353" s="5">
        <f>_xlfn.IFNA(VLOOKUP(defense[[#This Row],[Playerâ–²]],passing11[#All],4,0),0)</f>
        <v>0</v>
      </c>
      <c r="J353" s="5">
        <f>_xlfn.IFNA(VLOOKUP(defense[[#This Row],[Playerâ–²]],scrimstats__2813[#All],5,0),0)</f>
        <v>0</v>
      </c>
      <c r="K353" s="5">
        <f>_xlfn.IFNA(VLOOKUP(defense[[#This Row],[Playerâ–²]],scrimstats__2813[#All],4,0),0)</f>
        <v>0</v>
      </c>
      <c r="L353" s="5">
        <v>0</v>
      </c>
      <c r="M353" s="4">
        <v>0</v>
      </c>
    </row>
    <row r="354" spans="1:13">
      <c r="A354" s="6">
        <v>353</v>
      </c>
      <c r="B354" s="7">
        <v>26</v>
      </c>
      <c r="C354" s="4">
        <f>_xlfn.IFNA(VLOOKUP(Table13[[#This Row],[PlayerId]],defense[#All],3,0),0)</f>
        <v>0</v>
      </c>
      <c r="D354" s="4">
        <v>4</v>
      </c>
      <c r="E354" s="4">
        <f>SUM(_xlfn.IFNA((VLOOKUP(defense[[#This Row],[Playerâ–²]],kickers12[#All],4,0)*3+VLOOKUP(defense[[#This Row],[Playerâ–²]],kickers12[#All],5,0)*1),0), C354*6)</f>
        <v>0</v>
      </c>
      <c r="F354" s="4">
        <v>0</v>
      </c>
      <c r="G354" s="7" t="s">
        <v>1608</v>
      </c>
      <c r="H354" s="7" t="s">
        <v>2030</v>
      </c>
      <c r="I354" s="4">
        <f>_xlfn.IFNA(VLOOKUP(defense[[#This Row],[Playerâ–²]],passing11[#All],4,0),0)</f>
        <v>0</v>
      </c>
      <c r="J354" s="4">
        <f>_xlfn.IFNA(VLOOKUP(defense[[#This Row],[Playerâ–²]],scrimstats__2813[#All],5,0),0)</f>
        <v>0</v>
      </c>
      <c r="K354" s="4">
        <f>_xlfn.IFNA(VLOOKUP(defense[[#This Row],[Playerâ–²]],scrimstats__2813[#All],4,0),0)</f>
        <v>0</v>
      </c>
      <c r="L354" s="4">
        <v>0</v>
      </c>
      <c r="M354" s="4">
        <v>0</v>
      </c>
    </row>
    <row r="355" spans="1:13">
      <c r="A355" s="8">
        <v>354</v>
      </c>
      <c r="B355" s="9">
        <v>15</v>
      </c>
      <c r="C355" s="5">
        <f>_xlfn.IFNA(VLOOKUP(Table13[[#This Row],[PlayerId]],defense[#All],3,0),0)</f>
        <v>0</v>
      </c>
      <c r="D355" s="5">
        <v>46</v>
      </c>
      <c r="E355" s="5">
        <f>SUM(_xlfn.IFNA((VLOOKUP(defense[[#This Row],[Playerâ–²]],kickers12[#All],4,0)*3+VLOOKUP(defense[[#This Row],[Playerâ–²]],kickers12[#All],5,0)*1),0), C355*6)</f>
        <v>0</v>
      </c>
      <c r="F355" s="5">
        <v>1</v>
      </c>
      <c r="G355" s="9" t="s">
        <v>1267</v>
      </c>
      <c r="H355" s="9" t="s">
        <v>765</v>
      </c>
      <c r="I355" s="5">
        <f>_xlfn.IFNA(VLOOKUP(defense[[#This Row],[Playerâ–²]],passing11[#All],4,0),0)</f>
        <v>0</v>
      </c>
      <c r="J355" s="5">
        <f>_xlfn.IFNA(VLOOKUP(defense[[#This Row],[Playerâ–²]],scrimstats__2813[#All],5,0),0)</f>
        <v>0</v>
      </c>
      <c r="K355" s="5">
        <f>_xlfn.IFNA(VLOOKUP(defense[[#This Row],[Playerâ–²]],scrimstats__2813[#All],4,0),0)</f>
        <v>0</v>
      </c>
      <c r="L355" s="5">
        <v>1</v>
      </c>
      <c r="M355" s="4">
        <v>0</v>
      </c>
    </row>
    <row r="356" spans="1:13">
      <c r="A356" s="6">
        <v>355</v>
      </c>
      <c r="B356" s="7">
        <v>28</v>
      </c>
      <c r="C356" s="4">
        <f>_xlfn.IFNA(VLOOKUP(Table13[[#This Row],[PlayerId]],defense[#All],3,0),0)</f>
        <v>0</v>
      </c>
      <c r="D356" s="4">
        <v>17</v>
      </c>
      <c r="E356" s="4">
        <f>SUM(_xlfn.IFNA((VLOOKUP(defense[[#This Row],[Playerâ–²]],kickers12[#All],4,0)*3+VLOOKUP(defense[[#This Row],[Playerâ–²]],kickers12[#All],5,0)*1),0), C356*6)</f>
        <v>0</v>
      </c>
      <c r="F356" s="4">
        <v>0</v>
      </c>
      <c r="G356" s="7" t="s">
        <v>1720</v>
      </c>
      <c r="H356" s="7" t="s">
        <v>759</v>
      </c>
      <c r="I356" s="4">
        <f>_xlfn.IFNA(VLOOKUP(defense[[#This Row],[Playerâ–²]],passing11[#All],4,0),0)</f>
        <v>0</v>
      </c>
      <c r="J356" s="4">
        <f>_xlfn.IFNA(VLOOKUP(defense[[#This Row],[Playerâ–²]],scrimstats__2813[#All],5,0),0)</f>
        <v>0</v>
      </c>
      <c r="K356" s="4">
        <f>_xlfn.IFNA(VLOOKUP(defense[[#This Row],[Playerâ–²]],scrimstats__2813[#All],4,0),0)</f>
        <v>0</v>
      </c>
      <c r="L356" s="4">
        <v>0</v>
      </c>
      <c r="M356" s="4">
        <v>0</v>
      </c>
    </row>
    <row r="357" spans="1:13">
      <c r="A357" s="8">
        <v>356</v>
      </c>
      <c r="B357" s="9">
        <v>5</v>
      </c>
      <c r="C357" s="5">
        <f>_xlfn.IFNA(VLOOKUP(Table13[[#This Row],[PlayerId]],defense[#All],3,0),0)</f>
        <v>2</v>
      </c>
      <c r="D357" s="5">
        <v>1</v>
      </c>
      <c r="E357" s="5">
        <f>SUM(_xlfn.IFNA((VLOOKUP(defense[[#This Row],[Playerâ–²]],kickers12[#All],4,0)*3+VLOOKUP(defense[[#This Row],[Playerâ–²]],kickers12[#All],5,0)*1),0), C357*6)</f>
        <v>12</v>
      </c>
      <c r="F357" s="5">
        <v>0</v>
      </c>
      <c r="G357" s="9" t="s">
        <v>293</v>
      </c>
      <c r="H357" s="9" t="s">
        <v>230</v>
      </c>
      <c r="I357" s="5">
        <f>_xlfn.IFNA(VLOOKUP(defense[[#This Row],[Playerâ–²]],passing11[#All],4,0),0)</f>
        <v>0</v>
      </c>
      <c r="J357" s="5">
        <f>_xlfn.IFNA(VLOOKUP(defense[[#This Row],[Playerâ–²]],scrimstats__2813[#All],5,0),0)</f>
        <v>172</v>
      </c>
      <c r="K357" s="5">
        <f>_xlfn.IFNA(VLOOKUP(defense[[#This Row],[Playerâ–²]],scrimstats__2813[#All],4,0),0)</f>
        <v>788</v>
      </c>
      <c r="L357" s="5">
        <v>0</v>
      </c>
      <c r="M357" s="4">
        <v>0</v>
      </c>
    </row>
    <row r="358" spans="1:13">
      <c r="A358" s="6">
        <v>357</v>
      </c>
      <c r="B358" s="7">
        <v>13</v>
      </c>
      <c r="C358" s="4">
        <f>_xlfn.IFNA(VLOOKUP(Table13[[#This Row],[PlayerId]],defense[#All],3,0),0)</f>
        <v>0</v>
      </c>
      <c r="D358" s="4">
        <v>33</v>
      </c>
      <c r="E358" s="4">
        <f>SUM(_xlfn.IFNA((VLOOKUP(defense[[#This Row],[Playerâ–²]],kickers12[#All],4,0)*3+VLOOKUP(defense[[#This Row],[Playerâ–²]],kickers12[#All],5,0)*1),0), C358*6)</f>
        <v>0</v>
      </c>
      <c r="F358" s="4">
        <v>0</v>
      </c>
      <c r="G358" s="7" t="s">
        <v>1188</v>
      </c>
      <c r="H358" s="7" t="s">
        <v>755</v>
      </c>
      <c r="I358" s="4">
        <f>_xlfn.IFNA(VLOOKUP(defense[[#This Row],[Playerâ–²]],passing11[#All],4,0),0)</f>
        <v>0</v>
      </c>
      <c r="J358" s="4">
        <f>_xlfn.IFNA(VLOOKUP(defense[[#This Row],[Playerâ–²]],scrimstats__2813[#All],5,0),0)</f>
        <v>0</v>
      </c>
      <c r="K358" s="4">
        <f>_xlfn.IFNA(VLOOKUP(defense[[#This Row],[Playerâ–²]],scrimstats__2813[#All],4,0),0)</f>
        <v>0</v>
      </c>
      <c r="L358" s="4">
        <v>2</v>
      </c>
      <c r="M358" s="4">
        <v>0</v>
      </c>
    </row>
    <row r="359" spans="1:13">
      <c r="A359" s="8">
        <v>358</v>
      </c>
      <c r="B359" s="9">
        <v>28</v>
      </c>
      <c r="C359" s="5">
        <f>_xlfn.IFNA(VLOOKUP(Table13[[#This Row],[PlayerId]],defense[#All],3,0),0)</f>
        <v>0</v>
      </c>
      <c r="D359" s="5">
        <v>41</v>
      </c>
      <c r="E359" s="5">
        <f>SUM(_xlfn.IFNA((VLOOKUP(defense[[#This Row],[Playerâ–²]],kickers12[#All],4,0)*3+VLOOKUP(defense[[#This Row],[Playerâ–²]],kickers12[#All],5,0)*1),0), C359*6)</f>
        <v>0</v>
      </c>
      <c r="F359" s="5">
        <v>0</v>
      </c>
      <c r="G359" s="9" t="s">
        <v>1738</v>
      </c>
      <c r="H359" s="9" t="s">
        <v>765</v>
      </c>
      <c r="I359" s="5">
        <f>_xlfn.IFNA(VLOOKUP(defense[[#This Row],[Playerâ–²]],passing11[#All],4,0),0)</f>
        <v>0</v>
      </c>
      <c r="J359" s="5">
        <f>_xlfn.IFNA(VLOOKUP(defense[[#This Row],[Playerâ–²]],scrimstats__2813[#All],5,0),0)</f>
        <v>0</v>
      </c>
      <c r="K359" s="5">
        <f>_xlfn.IFNA(VLOOKUP(defense[[#This Row],[Playerâ–²]],scrimstats__2813[#All],4,0),0)</f>
        <v>0</v>
      </c>
      <c r="L359" s="5">
        <v>1</v>
      </c>
      <c r="M359" s="4">
        <v>0</v>
      </c>
    </row>
    <row r="360" spans="1:13">
      <c r="A360" s="6">
        <v>359</v>
      </c>
      <c r="B360" s="7">
        <v>32</v>
      </c>
      <c r="C360" s="4">
        <f>_xlfn.IFNA(VLOOKUP(Table13[[#This Row],[PlayerId]],defense[#All],3,0),0)</f>
        <v>0</v>
      </c>
      <c r="D360" s="4">
        <v>53</v>
      </c>
      <c r="E360" s="4">
        <f>SUM(_xlfn.IFNA((VLOOKUP(defense[[#This Row],[Playerâ–²]],kickers12[#All],4,0)*3+VLOOKUP(defense[[#This Row],[Playerâ–²]],kickers12[#All],5,0)*1),0), C360*6)</f>
        <v>0</v>
      </c>
      <c r="F360" s="4">
        <v>4</v>
      </c>
      <c r="G360" s="7" t="s">
        <v>1853</v>
      </c>
      <c r="H360" s="7" t="s">
        <v>775</v>
      </c>
      <c r="I360" s="4">
        <f>_xlfn.IFNA(VLOOKUP(defense[[#This Row],[Playerâ–²]],passing11[#All],4,0),0)</f>
        <v>0</v>
      </c>
      <c r="J360" s="4">
        <f>_xlfn.IFNA(VLOOKUP(defense[[#This Row],[Playerâ–²]],scrimstats__2813[#All],5,0),0)</f>
        <v>0</v>
      </c>
      <c r="K360" s="4">
        <f>_xlfn.IFNA(VLOOKUP(defense[[#This Row],[Playerâ–²]],scrimstats__2813[#All],4,0),0)</f>
        <v>0</v>
      </c>
      <c r="L360" s="4">
        <v>1</v>
      </c>
      <c r="M360" s="4">
        <v>0</v>
      </c>
    </row>
    <row r="361" spans="1:13">
      <c r="A361" s="8">
        <v>360</v>
      </c>
      <c r="B361" s="9">
        <v>10</v>
      </c>
      <c r="C361" s="5">
        <f>_xlfn.IFNA(VLOOKUP(Table13[[#This Row],[PlayerId]],defense[#All],3,0),0)</f>
        <v>2</v>
      </c>
      <c r="D361" s="5">
        <v>1</v>
      </c>
      <c r="E361" s="5">
        <f>SUM(_xlfn.IFNA((VLOOKUP(defense[[#This Row],[Playerâ–²]],kickers12[#All],4,0)*3+VLOOKUP(defense[[#This Row],[Playerâ–²]],kickers12[#All],5,0)*1),0), C361*6)</f>
        <v>12</v>
      </c>
      <c r="F361" s="5">
        <v>0</v>
      </c>
      <c r="G361" s="9" t="s">
        <v>1958</v>
      </c>
      <c r="H361" s="9" t="s">
        <v>230</v>
      </c>
      <c r="I361" s="5">
        <f>_xlfn.IFNA(VLOOKUP(defense[[#This Row],[Playerâ–²]],passing11[#All],4,0),0)</f>
        <v>0</v>
      </c>
      <c r="J361" s="5">
        <f>_xlfn.IFNA(VLOOKUP(defense[[#This Row],[Playerâ–²]],scrimstats__2813[#All],5,0),0)</f>
        <v>0</v>
      </c>
      <c r="K361" s="5">
        <f>_xlfn.IFNA(VLOOKUP(defense[[#This Row],[Playerâ–²]],scrimstats__2813[#All],4,0),0)</f>
        <v>243</v>
      </c>
      <c r="L361" s="5">
        <v>0</v>
      </c>
      <c r="M361" s="4">
        <v>0</v>
      </c>
    </row>
    <row r="362" spans="1:13">
      <c r="A362" s="6">
        <v>361</v>
      </c>
      <c r="B362" s="7">
        <v>26</v>
      </c>
      <c r="C362" s="4">
        <f>_xlfn.IFNA(VLOOKUP(Table13[[#This Row],[PlayerId]],defense[#All],3,0),0)</f>
        <v>0</v>
      </c>
      <c r="D362" s="4">
        <v>3</v>
      </c>
      <c r="E362" s="4">
        <f>SUM(_xlfn.IFNA((VLOOKUP(defense[[#This Row],[Playerâ–²]],kickers12[#All],4,0)*3+VLOOKUP(defense[[#This Row],[Playerâ–²]],kickers12[#All],5,0)*1),0), C362*6)</f>
        <v>0</v>
      </c>
      <c r="F362" s="4">
        <v>0</v>
      </c>
      <c r="G362" s="7" t="s">
        <v>1606</v>
      </c>
      <c r="H362" s="7" t="s">
        <v>2030</v>
      </c>
      <c r="I362" s="4">
        <f>_xlfn.IFNA(VLOOKUP(defense[[#This Row],[Playerâ–²]],passing11[#All],4,0),0)</f>
        <v>0</v>
      </c>
      <c r="J362" s="4">
        <f>_xlfn.IFNA(VLOOKUP(defense[[#This Row],[Playerâ–²]],scrimstats__2813[#All],5,0),0)</f>
        <v>0</v>
      </c>
      <c r="K362" s="4">
        <f>_xlfn.IFNA(VLOOKUP(defense[[#This Row],[Playerâ–²]],scrimstats__2813[#All],4,0),0)</f>
        <v>0</v>
      </c>
      <c r="L362" s="4">
        <v>0.5</v>
      </c>
      <c r="M362" s="4">
        <v>0</v>
      </c>
    </row>
    <row r="363" spans="1:13">
      <c r="A363" s="8">
        <v>362</v>
      </c>
      <c r="B363" s="9">
        <v>9</v>
      </c>
      <c r="C363" s="5">
        <f>_xlfn.IFNA(VLOOKUP(Table13[[#This Row],[PlayerId]],defense[#All],3,0),0)</f>
        <v>28</v>
      </c>
      <c r="D363" s="5">
        <v>0</v>
      </c>
      <c r="E363" s="5">
        <f>SUM(_xlfn.IFNA((VLOOKUP(defense[[#This Row],[Playerâ–²]],kickers12[#All],4,0)*3+VLOOKUP(defense[[#This Row],[Playerâ–²]],kickers12[#All],5,0)*1),0), C363*6)</f>
        <v>168</v>
      </c>
      <c r="F363" s="5">
        <v>0</v>
      </c>
      <c r="G363" s="9" t="s">
        <v>1032</v>
      </c>
      <c r="H363" s="9" t="s">
        <v>233</v>
      </c>
      <c r="I363" s="5">
        <f>_xlfn.IFNA(VLOOKUP(defense[[#This Row],[Playerâ–²]],passing11[#All],4,0),0)</f>
        <v>3885</v>
      </c>
      <c r="J363" s="5">
        <f>_xlfn.IFNA(VLOOKUP(defense[[#This Row],[Playerâ–²]],scrimstats__2813[#All],5,0),0)</f>
        <v>305</v>
      </c>
      <c r="K363" s="5">
        <f>_xlfn.IFNA(VLOOKUP(defense[[#This Row],[Playerâ–²]],scrimstats__2813[#All],4,0),0)</f>
        <v>0</v>
      </c>
      <c r="L363" s="5">
        <v>0</v>
      </c>
      <c r="M363" s="4">
        <v>0</v>
      </c>
    </row>
    <row r="364" spans="1:13">
      <c r="A364" s="6">
        <v>363</v>
      </c>
      <c r="B364" s="7">
        <v>26</v>
      </c>
      <c r="C364" s="4">
        <f>_xlfn.IFNA(VLOOKUP(Table13[[#This Row],[PlayerId]],defense[#All],3,0),0)</f>
        <v>4</v>
      </c>
      <c r="D364" s="4">
        <v>3</v>
      </c>
      <c r="E364" s="4">
        <f>SUM(_xlfn.IFNA((VLOOKUP(defense[[#This Row],[Playerâ–²]],kickers12[#All],4,0)*3+VLOOKUP(defense[[#This Row],[Playerâ–²]],kickers12[#All],5,0)*1),0), C364*6)</f>
        <v>24</v>
      </c>
      <c r="F364" s="4">
        <v>0</v>
      </c>
      <c r="G364" s="7" t="s">
        <v>2026</v>
      </c>
      <c r="H364" s="7" t="s">
        <v>223</v>
      </c>
      <c r="I364" s="4">
        <f>_xlfn.IFNA(VLOOKUP(defense[[#This Row],[Playerâ–²]],passing11[#All],4,0),0)</f>
        <v>0</v>
      </c>
      <c r="J364" s="4">
        <f>_xlfn.IFNA(VLOOKUP(defense[[#This Row],[Playerâ–²]],scrimstats__2813[#All],5,0),0)</f>
        <v>0</v>
      </c>
      <c r="K364" s="4">
        <f>_xlfn.IFNA(VLOOKUP(defense[[#This Row],[Playerâ–²]],scrimstats__2813[#All],4,0),0)</f>
        <v>334</v>
      </c>
      <c r="L364" s="4">
        <v>0</v>
      </c>
      <c r="M364" s="4">
        <v>0</v>
      </c>
    </row>
    <row r="365" spans="1:13">
      <c r="A365" s="8">
        <v>364</v>
      </c>
      <c r="B365" s="9">
        <v>25</v>
      </c>
      <c r="C365" s="5">
        <f>_xlfn.IFNA(VLOOKUP(Table13[[#This Row],[PlayerId]],defense[#All],3,0),0)</f>
        <v>0</v>
      </c>
      <c r="D365" s="5">
        <v>1</v>
      </c>
      <c r="E365" s="5">
        <f>SUM(_xlfn.IFNA((VLOOKUP(defense[[#This Row],[Playerâ–²]],kickers12[#All],4,0)*3+VLOOKUP(defense[[#This Row],[Playerâ–²]],kickers12[#All],5,0)*1),0), C365*6)</f>
        <v>0</v>
      </c>
      <c r="F365" s="5">
        <v>0</v>
      </c>
      <c r="G365" s="9" t="s">
        <v>2027</v>
      </c>
      <c r="H365" s="9" t="s">
        <v>2030</v>
      </c>
      <c r="I365" s="5">
        <f>_xlfn.IFNA(VLOOKUP(defense[[#This Row],[Playerâ–²]],passing11[#All],4,0),0)</f>
        <v>0</v>
      </c>
      <c r="J365" s="5">
        <f>_xlfn.IFNA(VLOOKUP(defense[[#This Row],[Playerâ–²]],scrimstats__2813[#All],5,0),0)</f>
        <v>0</v>
      </c>
      <c r="K365" s="5">
        <f>_xlfn.IFNA(VLOOKUP(defense[[#This Row],[Playerâ–²]],scrimstats__2813[#All],4,0),0)</f>
        <v>0</v>
      </c>
      <c r="L365" s="5">
        <v>0</v>
      </c>
      <c r="M365" s="4">
        <v>0</v>
      </c>
    </row>
    <row r="366" spans="1:13">
      <c r="A366" s="6">
        <v>365</v>
      </c>
      <c r="B366" s="7">
        <v>9</v>
      </c>
      <c r="C366" s="4">
        <f>_xlfn.IFNA(VLOOKUP(Table13[[#This Row],[PlayerId]],defense[#All],3,0),0)</f>
        <v>0</v>
      </c>
      <c r="D366" s="4">
        <v>1</v>
      </c>
      <c r="E366" s="4">
        <f>SUM(_xlfn.IFNA((VLOOKUP(defense[[#This Row],[Playerâ–²]],kickers12[#All],4,0)*3+VLOOKUP(defense[[#This Row],[Playerâ–²]],kickers12[#All],5,0)*1),0), C366*6)</f>
        <v>0</v>
      </c>
      <c r="F366" s="4">
        <v>0</v>
      </c>
      <c r="G366" s="7" t="s">
        <v>2025</v>
      </c>
      <c r="H366" s="7" t="s">
        <v>223</v>
      </c>
      <c r="I366" s="4">
        <f>_xlfn.IFNA(VLOOKUP(defense[[#This Row],[Playerâ–²]],passing11[#All],4,0),0)</f>
        <v>0</v>
      </c>
      <c r="J366" s="4">
        <f>_xlfn.IFNA(VLOOKUP(defense[[#This Row],[Playerâ–²]],scrimstats__2813[#All],5,0),0)</f>
        <v>0</v>
      </c>
      <c r="K366" s="4">
        <f>_xlfn.IFNA(VLOOKUP(defense[[#This Row],[Playerâ–²]],scrimstats__2813[#All],4,0),0)</f>
        <v>116</v>
      </c>
      <c r="L366" s="4">
        <v>0</v>
      </c>
      <c r="M366" s="4">
        <v>0</v>
      </c>
    </row>
    <row r="367" spans="1:13">
      <c r="A367" s="8">
        <v>366</v>
      </c>
      <c r="B367" s="9">
        <v>20</v>
      </c>
      <c r="C367" s="9">
        <f>_xlfn.IFNA(VLOOKUP(Table13[[#This Row],[PlayerId]],defense[#All],3,0),0)</f>
        <v>4</v>
      </c>
      <c r="D367" s="5">
        <v>0</v>
      </c>
      <c r="E367" s="5">
        <f>SUM(_xlfn.IFNA((VLOOKUP(defense[[#This Row],[Playerâ–²]],kickers12[#All],4,0)*3+VLOOKUP(defense[[#This Row],[Playerâ–²]],kickers12[#All],5,0)*1),0), C367*6)</f>
        <v>24</v>
      </c>
      <c r="F367" s="5">
        <v>0</v>
      </c>
      <c r="G367" s="9" t="s">
        <v>2024</v>
      </c>
      <c r="H367" s="9" t="s">
        <v>229</v>
      </c>
      <c r="I367" s="5">
        <f>_xlfn.IFNA(VLOOKUP(defense[[#This Row],[Playerâ–²]],passing11[#All],4,0),0)</f>
        <v>0</v>
      </c>
      <c r="J367" s="9">
        <f>_xlfn.IFNA(VLOOKUP(defense[[#This Row],[Playerâ–²]],scrimstats__2813[#All],5,0),0)</f>
        <v>615</v>
      </c>
      <c r="K367" s="9">
        <f>_xlfn.IFNA(VLOOKUP(defense[[#This Row],[Playerâ–²]],scrimstats__2813[#All],4,0),0)</f>
        <v>305</v>
      </c>
      <c r="L367" s="5">
        <v>0</v>
      </c>
      <c r="M367" s="4">
        <v>0</v>
      </c>
    </row>
    <row r="368" spans="1:13">
      <c r="A368" s="6">
        <v>367</v>
      </c>
      <c r="B368" s="7">
        <v>23</v>
      </c>
      <c r="C368" s="4">
        <f>_xlfn.IFNA(VLOOKUP(Table13[[#This Row],[PlayerId]],defense[#All],3,0),0)</f>
        <v>0</v>
      </c>
      <c r="D368" s="4">
        <v>59</v>
      </c>
      <c r="E368" s="4">
        <f>SUM(_xlfn.IFNA((VLOOKUP(defense[[#This Row],[Playerâ–²]],kickers12[#All],4,0)*3+VLOOKUP(defense[[#This Row],[Playerâ–²]],kickers12[#All],5,0)*1),0), C368*6)</f>
        <v>0</v>
      </c>
      <c r="F368" s="4">
        <v>0</v>
      </c>
      <c r="G368" s="7" t="s">
        <v>2022</v>
      </c>
      <c r="H368" s="7" t="s">
        <v>759</v>
      </c>
      <c r="I368" s="4">
        <f>_xlfn.IFNA(VLOOKUP(defense[[#This Row],[Playerâ–²]],passing11[#All],4,0),0)</f>
        <v>0</v>
      </c>
      <c r="J368" s="4">
        <f>_xlfn.IFNA(VLOOKUP(defense[[#This Row],[Playerâ–²]],scrimstats__2813[#All],5,0),0)</f>
        <v>0</v>
      </c>
      <c r="K368" s="4">
        <f>_xlfn.IFNA(VLOOKUP(defense[[#This Row],[Playerâ–²]],scrimstats__2813[#All],4,0),0)</f>
        <v>0</v>
      </c>
      <c r="L368" s="4">
        <v>0</v>
      </c>
      <c r="M368" s="4">
        <v>0</v>
      </c>
    </row>
    <row r="369" spans="1:13">
      <c r="A369" s="8">
        <v>368</v>
      </c>
      <c r="B369" s="9">
        <v>8</v>
      </c>
      <c r="C369" s="5">
        <f>_xlfn.IFNA(VLOOKUP(Table13[[#This Row],[PlayerId]],defense[#All],3,0),0)</f>
        <v>0</v>
      </c>
      <c r="D369" s="5">
        <v>85</v>
      </c>
      <c r="E369" s="5">
        <f>SUM(_xlfn.IFNA((VLOOKUP(defense[[#This Row],[Playerâ–²]],kickers12[#All],4,0)*3+VLOOKUP(defense[[#This Row],[Playerâ–²]],kickers12[#All],5,0)*1),0), C369*6)</f>
        <v>0</v>
      </c>
      <c r="F369" s="5">
        <v>4</v>
      </c>
      <c r="G369" s="9" t="s">
        <v>1030</v>
      </c>
      <c r="H369" s="9" t="s">
        <v>803</v>
      </c>
      <c r="I369" s="5">
        <f>_xlfn.IFNA(VLOOKUP(defense[[#This Row],[Playerâ–²]],passing11[#All],4,0),0)</f>
        <v>0</v>
      </c>
      <c r="J369" s="5">
        <f>_xlfn.IFNA(VLOOKUP(defense[[#This Row],[Playerâ–²]],scrimstats__2813[#All],5,0),0)</f>
        <v>0</v>
      </c>
      <c r="K369" s="5">
        <f>_xlfn.IFNA(VLOOKUP(defense[[#This Row],[Playerâ–²]],scrimstats__2813[#All],4,0),0)</f>
        <v>0</v>
      </c>
      <c r="L369" s="5">
        <v>0</v>
      </c>
      <c r="M369" s="4">
        <v>0</v>
      </c>
    </row>
    <row r="370" spans="1:13">
      <c r="A370" s="6">
        <v>369</v>
      </c>
      <c r="B370" s="7">
        <v>16</v>
      </c>
      <c r="C370" s="4">
        <f>_xlfn.IFNA(VLOOKUP(Table13[[#This Row],[PlayerId]],defense[#All],3,0),0)</f>
        <v>6</v>
      </c>
      <c r="D370" s="4">
        <v>4</v>
      </c>
      <c r="E370" s="4">
        <f>SUM(_xlfn.IFNA((VLOOKUP(defense[[#This Row],[Playerâ–²]],kickers12[#All],4,0)*3+VLOOKUP(defense[[#This Row],[Playerâ–²]],kickers12[#All],5,0)*1),0), C370*6)</f>
        <v>36</v>
      </c>
      <c r="F370" s="4">
        <v>0</v>
      </c>
      <c r="G370" s="7" t="s">
        <v>450</v>
      </c>
      <c r="H370" s="7" t="s">
        <v>229</v>
      </c>
      <c r="I370" s="4">
        <f>_xlfn.IFNA(VLOOKUP(defense[[#This Row],[Playerâ–²]],passing11[#All],4,0),0)</f>
        <v>0</v>
      </c>
      <c r="J370" s="4">
        <f>_xlfn.IFNA(VLOOKUP(defense[[#This Row],[Playerâ–²]],scrimstats__2813[#All],5,0),0)</f>
        <v>256</v>
      </c>
      <c r="K370" s="4">
        <f>_xlfn.IFNA(VLOOKUP(defense[[#This Row],[Playerâ–²]],scrimstats__2813[#All],4,0),0)</f>
        <v>160</v>
      </c>
      <c r="L370" s="4">
        <v>0</v>
      </c>
      <c r="M370" s="4">
        <v>0</v>
      </c>
    </row>
    <row r="371" spans="1:13">
      <c r="A371" s="8">
        <v>370</v>
      </c>
      <c r="B371" s="9">
        <v>9</v>
      </c>
      <c r="C371" s="5">
        <f>_xlfn.IFNA(VLOOKUP(Table13[[#This Row],[PlayerId]],defense[#All],3,0),0)</f>
        <v>0</v>
      </c>
      <c r="D371" s="5">
        <v>37</v>
      </c>
      <c r="E371" s="5">
        <f>SUM(_xlfn.IFNA((VLOOKUP(defense[[#This Row],[Playerâ–²]],kickers12[#All],4,0)*3+VLOOKUP(defense[[#This Row],[Playerâ–²]],kickers12[#All],5,0)*1),0), C371*6)</f>
        <v>0</v>
      </c>
      <c r="F371" s="5">
        <v>0</v>
      </c>
      <c r="G371" s="9" t="s">
        <v>1053</v>
      </c>
      <c r="H371" s="9" t="s">
        <v>769</v>
      </c>
      <c r="I371" s="5">
        <f>_xlfn.IFNA(VLOOKUP(defense[[#This Row],[Playerâ–²]],passing11[#All],4,0),0)</f>
        <v>0</v>
      </c>
      <c r="J371" s="5">
        <f>_xlfn.IFNA(VLOOKUP(defense[[#This Row],[Playerâ–²]],scrimstats__2813[#All],5,0),0)</f>
        <v>0</v>
      </c>
      <c r="K371" s="5">
        <f>_xlfn.IFNA(VLOOKUP(defense[[#This Row],[Playerâ–²]],scrimstats__2813[#All],4,0),0)</f>
        <v>0</v>
      </c>
      <c r="L371" s="5">
        <v>1</v>
      </c>
      <c r="M371" s="4">
        <v>0</v>
      </c>
    </row>
    <row r="372" spans="1:13">
      <c r="A372" s="6">
        <v>371</v>
      </c>
      <c r="B372" s="7">
        <v>5</v>
      </c>
      <c r="C372" s="4">
        <f>_xlfn.IFNA(VLOOKUP(Table13[[#This Row],[PlayerId]],defense[#All],3,0),0)</f>
        <v>0</v>
      </c>
      <c r="D372" s="4">
        <v>1</v>
      </c>
      <c r="E372" s="4">
        <f>SUM(_xlfn.IFNA((VLOOKUP(defense[[#This Row],[Playerâ–²]],kickers12[#All],4,0)*3+VLOOKUP(defense[[#This Row],[Playerâ–²]],kickers12[#All],5,0)*1),0), C372*6)</f>
        <v>0</v>
      </c>
      <c r="F372" s="4">
        <v>0</v>
      </c>
      <c r="G372" s="7" t="s">
        <v>282</v>
      </c>
      <c r="H372" s="7" t="s">
        <v>2030</v>
      </c>
      <c r="I372" s="4">
        <f>_xlfn.IFNA(VLOOKUP(defense[[#This Row],[Playerâ–²]],passing11[#All],4,0),0)</f>
        <v>0</v>
      </c>
      <c r="J372" s="4">
        <f>_xlfn.IFNA(VLOOKUP(defense[[#This Row],[Playerâ–²]],scrimstats__2813[#All],5,0),0)</f>
        <v>0</v>
      </c>
      <c r="K372" s="4">
        <f>_xlfn.IFNA(VLOOKUP(defense[[#This Row],[Playerâ–²]],scrimstats__2813[#All],4,0),0)</f>
        <v>8</v>
      </c>
      <c r="L372" s="4">
        <v>0</v>
      </c>
      <c r="M372" s="4">
        <v>0</v>
      </c>
    </row>
    <row r="373" spans="1:13">
      <c r="A373" s="8">
        <v>372</v>
      </c>
      <c r="B373" s="9">
        <v>8</v>
      </c>
      <c r="C373" s="9">
        <f>_xlfn.IFNA(VLOOKUP(Table13[[#This Row],[PlayerId]],defense[#All],3,0),0)</f>
        <v>0</v>
      </c>
      <c r="D373" s="5">
        <v>0</v>
      </c>
      <c r="E373" s="5">
        <f>SUM(_xlfn.IFNA((VLOOKUP(defense[[#This Row],[Playerâ–²]],kickers12[#All],4,0)*3+VLOOKUP(defense[[#This Row],[Playerâ–²]],kickers12[#All],5,0)*1),0), C373*6)</f>
        <v>0</v>
      </c>
      <c r="F373" s="5">
        <v>0</v>
      </c>
      <c r="G373" s="9" t="s">
        <v>334</v>
      </c>
      <c r="H373" s="9" t="s">
        <v>230</v>
      </c>
      <c r="I373" s="5">
        <f>_xlfn.IFNA(VLOOKUP(defense[[#This Row],[Playerâ–²]],passing11[#All],4,0),0)</f>
        <v>0</v>
      </c>
      <c r="J373" s="9">
        <f>_xlfn.IFNA(VLOOKUP(defense[[#This Row],[Playerâ–²]],scrimstats__2813[#All],5,0),0)</f>
        <v>0</v>
      </c>
      <c r="K373" s="9">
        <f>_xlfn.IFNA(VLOOKUP(defense[[#This Row],[Playerâ–²]],scrimstats__2813[#All],4,0),0)</f>
        <v>144</v>
      </c>
      <c r="L373" s="5">
        <v>0</v>
      </c>
      <c r="M373" s="4">
        <v>0</v>
      </c>
    </row>
    <row r="374" spans="1:13">
      <c r="A374" s="6">
        <v>373</v>
      </c>
      <c r="B374" s="7">
        <v>17</v>
      </c>
      <c r="C374" s="4">
        <f>_xlfn.IFNA(VLOOKUP(Table13[[#This Row],[PlayerId]],defense[#All],3,0),0)</f>
        <v>0</v>
      </c>
      <c r="D374" s="4">
        <v>31</v>
      </c>
      <c r="E374" s="4">
        <f>SUM(_xlfn.IFNA((VLOOKUP(defense[[#This Row],[Playerâ–²]],kickers12[#All],4,0)*3+VLOOKUP(defense[[#This Row],[Playerâ–²]],kickers12[#All],5,0)*1),0), C374*6)</f>
        <v>0</v>
      </c>
      <c r="F374" s="4">
        <v>0</v>
      </c>
      <c r="G374" s="7" t="s">
        <v>1330</v>
      </c>
      <c r="H374" s="7" t="s">
        <v>755</v>
      </c>
      <c r="I374" s="4">
        <f>_xlfn.IFNA(VLOOKUP(defense[[#This Row],[Playerâ–²]],passing11[#All],4,0),0)</f>
        <v>0</v>
      </c>
      <c r="J374" s="4">
        <f>_xlfn.IFNA(VLOOKUP(defense[[#This Row],[Playerâ–²]],scrimstats__2813[#All],5,0),0)</f>
        <v>0</v>
      </c>
      <c r="K374" s="4">
        <f>_xlfn.IFNA(VLOOKUP(defense[[#This Row],[Playerâ–²]],scrimstats__2813[#All],4,0),0)</f>
        <v>0</v>
      </c>
      <c r="L374" s="4">
        <v>3</v>
      </c>
      <c r="M374" s="4">
        <v>0</v>
      </c>
    </row>
    <row r="375" spans="1:13">
      <c r="A375" s="8">
        <v>374</v>
      </c>
      <c r="B375" s="9">
        <v>11</v>
      </c>
      <c r="C375" s="5">
        <f>_xlfn.IFNA(VLOOKUP(Table13[[#This Row],[PlayerId]],defense[#All],3,0),0)</f>
        <v>0</v>
      </c>
      <c r="D375" s="5">
        <v>81</v>
      </c>
      <c r="E375" s="5">
        <f>SUM(_xlfn.IFNA((VLOOKUP(defense[[#This Row],[Playerâ–²]],kickers12[#All],4,0)*3+VLOOKUP(defense[[#This Row],[Playerâ–²]],kickers12[#All],5,0)*1),0), C375*6)</f>
        <v>0</v>
      </c>
      <c r="F375" s="5">
        <v>0</v>
      </c>
      <c r="G375" s="9" t="s">
        <v>720</v>
      </c>
      <c r="H375" s="9" t="s">
        <v>759</v>
      </c>
      <c r="I375" s="5">
        <f>_xlfn.IFNA(VLOOKUP(defense[[#This Row],[Playerâ–²]],passing11[#All],4,0),0)</f>
        <v>0</v>
      </c>
      <c r="J375" s="5">
        <f>_xlfn.IFNA(VLOOKUP(defense[[#This Row],[Playerâ–²]],scrimstats__2813[#All],5,0),0)</f>
        <v>0</v>
      </c>
      <c r="K375" s="5">
        <f>_xlfn.IFNA(VLOOKUP(defense[[#This Row],[Playerâ–²]],scrimstats__2813[#All],4,0),0)</f>
        <v>0</v>
      </c>
      <c r="L375" s="5">
        <v>3.5</v>
      </c>
      <c r="M375" s="4">
        <v>0</v>
      </c>
    </row>
    <row r="376" spans="1:13">
      <c r="A376" s="6">
        <v>375</v>
      </c>
      <c r="B376" s="7">
        <v>2</v>
      </c>
      <c r="C376" s="4">
        <f>_xlfn.IFNA(VLOOKUP(Table13[[#This Row],[PlayerId]],defense[#All],3,0),0)</f>
        <v>0</v>
      </c>
      <c r="D376" s="4">
        <v>82</v>
      </c>
      <c r="E376" s="4">
        <f>SUM(_xlfn.IFNA((VLOOKUP(defense[[#This Row],[Playerâ–²]],kickers12[#All],4,0)*3+VLOOKUP(defense[[#This Row],[Playerâ–²]],kickers12[#All],5,0)*1),0), C376*6)</f>
        <v>0</v>
      </c>
      <c r="F376" s="4">
        <v>7</v>
      </c>
      <c r="G376" s="7" t="s">
        <v>813</v>
      </c>
      <c r="H376" s="7" t="s">
        <v>803</v>
      </c>
      <c r="I376" s="4">
        <f>_xlfn.IFNA(VLOOKUP(defense[[#This Row],[Playerâ–²]],passing11[#All],4,0),0)</f>
        <v>0</v>
      </c>
      <c r="J376" s="4">
        <f>_xlfn.IFNA(VLOOKUP(defense[[#This Row],[Playerâ–²]],scrimstats__2813[#All],5,0),0)</f>
        <v>0</v>
      </c>
      <c r="K376" s="4">
        <f>_xlfn.IFNA(VLOOKUP(defense[[#This Row],[Playerâ–²]],scrimstats__2813[#All],4,0),0)</f>
        <v>0</v>
      </c>
      <c r="L376" s="4">
        <v>0</v>
      </c>
      <c r="M376" s="4">
        <v>0</v>
      </c>
    </row>
    <row r="377" spans="1:13">
      <c r="A377" s="8">
        <v>376</v>
      </c>
      <c r="B377" s="9">
        <v>25</v>
      </c>
      <c r="C377" s="5">
        <f>_xlfn.IFNA(VLOOKUP(Table13[[#This Row],[PlayerId]],defense[#All],3,0),0)</f>
        <v>0</v>
      </c>
      <c r="D377" s="5">
        <v>1</v>
      </c>
      <c r="E377" s="5">
        <f>SUM(_xlfn.IFNA((VLOOKUP(defense[[#This Row],[Playerâ–²]],kickers12[#All],4,0)*3+VLOOKUP(defense[[#This Row],[Playerâ–²]],kickers12[#All],5,0)*1),0), C377*6)</f>
        <v>0</v>
      </c>
      <c r="F377" s="5">
        <v>0</v>
      </c>
      <c r="G377" s="9" t="s">
        <v>1574</v>
      </c>
      <c r="H377" s="9" t="s">
        <v>2030</v>
      </c>
      <c r="I377" s="5">
        <f>_xlfn.IFNA(VLOOKUP(defense[[#This Row],[Playerâ–²]],passing11[#All],4,0),0)</f>
        <v>0</v>
      </c>
      <c r="J377" s="5">
        <f>_xlfn.IFNA(VLOOKUP(defense[[#This Row],[Playerâ–²]],scrimstats__2813[#All],5,0),0)</f>
        <v>0</v>
      </c>
      <c r="K377" s="5">
        <f>_xlfn.IFNA(VLOOKUP(defense[[#This Row],[Playerâ–²]],scrimstats__2813[#All],4,0),0)</f>
        <v>0</v>
      </c>
      <c r="L377" s="5">
        <v>0</v>
      </c>
      <c r="M377" s="4">
        <v>0</v>
      </c>
    </row>
    <row r="378" spans="1:13">
      <c r="A378" s="6">
        <v>377</v>
      </c>
      <c r="B378" s="7">
        <v>21</v>
      </c>
      <c r="C378" s="7">
        <f>_xlfn.IFNA(VLOOKUP(Table13[[#This Row],[PlayerId]],defense[#All],3,0),0)</f>
        <v>1</v>
      </c>
      <c r="D378" s="4">
        <v>0</v>
      </c>
      <c r="E378" s="4">
        <f>SUM(_xlfn.IFNA((VLOOKUP(defense[[#This Row],[Playerâ–²]],kickers12[#All],4,0)*3+VLOOKUP(defense[[#This Row],[Playerâ–²]],kickers12[#All],5,0)*1),0), C378*6)</f>
        <v>6</v>
      </c>
      <c r="F378" s="4">
        <v>0</v>
      </c>
      <c r="G378" s="7" t="s">
        <v>515</v>
      </c>
      <c r="H378" s="7" t="s">
        <v>223</v>
      </c>
      <c r="I378" s="4">
        <f>_xlfn.IFNA(VLOOKUP(defense[[#This Row],[Playerâ–²]],passing11[#All],4,0),0)</f>
        <v>0</v>
      </c>
      <c r="J378" s="7">
        <f>_xlfn.IFNA(VLOOKUP(defense[[#This Row],[Playerâ–²]],scrimstats__2813[#All],5,0),0)</f>
        <v>0</v>
      </c>
      <c r="K378" s="7">
        <f>_xlfn.IFNA(VLOOKUP(defense[[#This Row],[Playerâ–²]],scrimstats__2813[#All],4,0),0)</f>
        <v>150</v>
      </c>
      <c r="L378" s="4">
        <v>0</v>
      </c>
      <c r="M378" s="4">
        <v>0</v>
      </c>
    </row>
    <row r="379" spans="1:13">
      <c r="A379" s="8">
        <v>378</v>
      </c>
      <c r="B379" s="9">
        <v>20</v>
      </c>
      <c r="C379" s="5">
        <f>_xlfn.IFNA(VLOOKUP(Table13[[#This Row],[PlayerId]],defense[#All],3,0),0)</f>
        <v>0</v>
      </c>
      <c r="D379" s="5">
        <v>1</v>
      </c>
      <c r="E379" s="5">
        <f>SUM(_xlfn.IFNA((VLOOKUP(defense[[#This Row],[Playerâ–²]],kickers12[#All],4,0)*3+VLOOKUP(defense[[#This Row],[Playerâ–²]],kickers12[#All],5,0)*1),0), C379*6)</f>
        <v>93</v>
      </c>
      <c r="F379" s="5">
        <v>0</v>
      </c>
      <c r="G379" s="9" t="s">
        <v>1414</v>
      </c>
      <c r="H379" s="9" t="s">
        <v>1010</v>
      </c>
      <c r="I379" s="5">
        <f>_xlfn.IFNA(VLOOKUP(defense[[#This Row],[Playerâ–²]],passing11[#All],4,0),0)</f>
        <v>0</v>
      </c>
      <c r="J379" s="5">
        <f>_xlfn.IFNA(VLOOKUP(defense[[#This Row],[Playerâ–²]],scrimstats__2813[#All],5,0),0)</f>
        <v>0</v>
      </c>
      <c r="K379" s="5">
        <f>_xlfn.IFNA(VLOOKUP(defense[[#This Row],[Playerâ–²]],scrimstats__2813[#All],4,0),0)</f>
        <v>0</v>
      </c>
      <c r="L379" s="5">
        <v>0</v>
      </c>
      <c r="M379" s="4">
        <v>0</v>
      </c>
    </row>
    <row r="380" spans="1:13">
      <c r="A380" s="6">
        <v>379</v>
      </c>
      <c r="B380" s="7">
        <v>31</v>
      </c>
      <c r="C380" s="4">
        <f>_xlfn.IFNA(VLOOKUP(Table13[[#This Row],[PlayerId]],defense[#All],3,0),0)</f>
        <v>1</v>
      </c>
      <c r="D380" s="4">
        <v>11</v>
      </c>
      <c r="E380" s="4">
        <f>SUM(_xlfn.IFNA((VLOOKUP(defense[[#This Row],[Playerâ–²]],kickers12[#All],4,0)*3+VLOOKUP(defense[[#This Row],[Playerâ–²]],kickers12[#All],5,0)*1),0), C380*6)</f>
        <v>6</v>
      </c>
      <c r="F380" s="4">
        <v>0</v>
      </c>
      <c r="G380" s="7" t="s">
        <v>650</v>
      </c>
      <c r="H380" s="7" t="s">
        <v>2030</v>
      </c>
      <c r="I380" s="4">
        <f>_xlfn.IFNA(VLOOKUP(defense[[#This Row],[Playerâ–²]],passing11[#All],4,0),0)</f>
        <v>0</v>
      </c>
      <c r="J380" s="4">
        <f>_xlfn.IFNA(VLOOKUP(defense[[#This Row],[Playerâ–²]],scrimstats__2813[#All],5,0),0)</f>
        <v>0</v>
      </c>
      <c r="K380" s="4">
        <f>_xlfn.IFNA(VLOOKUP(defense[[#This Row],[Playerâ–²]],scrimstats__2813[#All],4,0),0)</f>
        <v>66</v>
      </c>
      <c r="L380" s="4">
        <v>0</v>
      </c>
      <c r="M380" s="4">
        <v>0</v>
      </c>
    </row>
    <row r="381" spans="1:13">
      <c r="A381" s="8">
        <v>380</v>
      </c>
      <c r="B381" s="9">
        <v>6</v>
      </c>
      <c r="C381" s="5">
        <f>_xlfn.IFNA(VLOOKUP(Table13[[#This Row],[PlayerId]],defense[#All],3,0),0)</f>
        <v>0</v>
      </c>
      <c r="D381" s="5">
        <v>2</v>
      </c>
      <c r="E381" s="5">
        <f>SUM(_xlfn.IFNA((VLOOKUP(defense[[#This Row],[Playerâ–²]],kickers12[#All],4,0)*3+VLOOKUP(defense[[#This Row],[Playerâ–²]],kickers12[#All],5,0)*1),0), C381*6)</f>
        <v>0</v>
      </c>
      <c r="F381" s="5">
        <v>0</v>
      </c>
      <c r="G381" s="9" t="s">
        <v>940</v>
      </c>
      <c r="H381" s="9" t="s">
        <v>2030</v>
      </c>
      <c r="I381" s="5">
        <f>_xlfn.IFNA(VLOOKUP(defense[[#This Row],[Playerâ–²]],passing11[#All],4,0),0)</f>
        <v>0</v>
      </c>
      <c r="J381" s="5">
        <f>_xlfn.IFNA(VLOOKUP(defense[[#This Row],[Playerâ–²]],scrimstats__2813[#All],5,0),0)</f>
        <v>0</v>
      </c>
      <c r="K381" s="5">
        <f>_xlfn.IFNA(VLOOKUP(defense[[#This Row],[Playerâ–²]],scrimstats__2813[#All],4,0),0)</f>
        <v>0</v>
      </c>
      <c r="L381" s="5">
        <v>0</v>
      </c>
      <c r="M381" s="4">
        <v>0</v>
      </c>
    </row>
    <row r="382" spans="1:13">
      <c r="A382" s="6">
        <v>381</v>
      </c>
      <c r="B382" s="7">
        <v>25</v>
      </c>
      <c r="C382" s="4">
        <f>_xlfn.IFNA(VLOOKUP(Table13[[#This Row],[PlayerId]],defense[#All],3,0),0)</f>
        <v>0</v>
      </c>
      <c r="D382" s="4">
        <v>2</v>
      </c>
      <c r="E382" s="4">
        <f>SUM(_xlfn.IFNA((VLOOKUP(defense[[#This Row],[Playerâ–²]],kickers12[#All],4,0)*3+VLOOKUP(defense[[#This Row],[Playerâ–²]],kickers12[#All],5,0)*1),0), C382*6)</f>
        <v>75</v>
      </c>
      <c r="F382" s="4">
        <v>0</v>
      </c>
      <c r="G382" s="7" t="s">
        <v>1995</v>
      </c>
      <c r="H382" s="7" t="s">
        <v>1010</v>
      </c>
      <c r="I382" s="4">
        <f>_xlfn.IFNA(VLOOKUP(defense[[#This Row],[Playerâ–²]],passing11[#All],4,0),0)</f>
        <v>0</v>
      </c>
      <c r="J382" s="4">
        <f>_xlfn.IFNA(VLOOKUP(defense[[#This Row],[Playerâ–²]],scrimstats__2813[#All],5,0),0)</f>
        <v>0</v>
      </c>
      <c r="K382" s="4">
        <f>_xlfn.IFNA(VLOOKUP(defense[[#This Row],[Playerâ–²]],scrimstats__2813[#All],4,0),0)</f>
        <v>0</v>
      </c>
      <c r="L382" s="4">
        <v>0</v>
      </c>
      <c r="M382" s="4">
        <v>0</v>
      </c>
    </row>
    <row r="383" spans="1:13">
      <c r="A383" s="8">
        <v>382</v>
      </c>
      <c r="B383" s="9">
        <v>27</v>
      </c>
      <c r="C383" s="5">
        <f>_xlfn.IFNA(VLOOKUP(Table13[[#This Row],[PlayerId]],defense[#All],3,0),0)</f>
        <v>0</v>
      </c>
      <c r="D383" s="5">
        <v>5</v>
      </c>
      <c r="E383" s="5">
        <f>SUM(_xlfn.IFNA((VLOOKUP(defense[[#This Row],[Playerâ–²]],kickers12[#All],4,0)*3+VLOOKUP(defense[[#This Row],[Playerâ–²]],kickers12[#All],5,0)*1),0), C383*6)</f>
        <v>0</v>
      </c>
      <c r="F383" s="5">
        <v>0</v>
      </c>
      <c r="G383" s="9" t="s">
        <v>1636</v>
      </c>
      <c r="H383" s="9" t="s">
        <v>759</v>
      </c>
      <c r="I383" s="5">
        <f>_xlfn.IFNA(VLOOKUP(defense[[#This Row],[Playerâ–²]],passing11[#All],4,0),0)</f>
        <v>0</v>
      </c>
      <c r="J383" s="5">
        <f>_xlfn.IFNA(VLOOKUP(defense[[#This Row],[Playerâ–²]],scrimstats__2813[#All],5,0),0)</f>
        <v>0</v>
      </c>
      <c r="K383" s="5">
        <f>_xlfn.IFNA(VLOOKUP(defense[[#This Row],[Playerâ–²]],scrimstats__2813[#All],4,0),0)</f>
        <v>0</v>
      </c>
      <c r="L383" s="5">
        <v>1</v>
      </c>
      <c r="M383" s="4">
        <v>0</v>
      </c>
    </row>
    <row r="384" spans="1:13">
      <c r="A384" s="6">
        <v>383</v>
      </c>
      <c r="B384" s="7">
        <v>9</v>
      </c>
      <c r="C384" s="4">
        <f>_xlfn.IFNA(VLOOKUP(Table13[[#This Row],[PlayerId]],defense[#All],3,0),0)</f>
        <v>0</v>
      </c>
      <c r="D384" s="4">
        <v>14</v>
      </c>
      <c r="E384" s="4">
        <f>SUM(_xlfn.IFNA((VLOOKUP(defense[[#This Row],[Playerâ–²]],kickers12[#All],4,0)*3+VLOOKUP(defense[[#This Row],[Playerâ–²]],kickers12[#All],5,0)*1),0), C384*6)</f>
        <v>0</v>
      </c>
      <c r="F384" s="4">
        <v>0</v>
      </c>
      <c r="G384" s="7" t="s">
        <v>1042</v>
      </c>
      <c r="H384" s="7" t="s">
        <v>2030</v>
      </c>
      <c r="I384" s="4">
        <f>_xlfn.IFNA(VLOOKUP(defense[[#This Row],[Playerâ–²]],passing11[#All],4,0),0)</f>
        <v>0</v>
      </c>
      <c r="J384" s="4">
        <f>_xlfn.IFNA(VLOOKUP(defense[[#This Row],[Playerâ–²]],scrimstats__2813[#All],5,0),0)</f>
        <v>0</v>
      </c>
      <c r="K384" s="4">
        <f>_xlfn.IFNA(VLOOKUP(defense[[#This Row],[Playerâ–²]],scrimstats__2813[#All],4,0),0)</f>
        <v>0</v>
      </c>
      <c r="L384" s="4">
        <v>1</v>
      </c>
      <c r="M384" s="4">
        <v>0</v>
      </c>
    </row>
    <row r="385" spans="1:13">
      <c r="A385" s="8">
        <v>384</v>
      </c>
      <c r="B385" s="9">
        <v>16</v>
      </c>
      <c r="C385" s="5">
        <f>_xlfn.IFNA(VLOOKUP(Table13[[#This Row],[PlayerId]],defense[#All],3,0),0)</f>
        <v>1</v>
      </c>
      <c r="D385" s="5">
        <v>26</v>
      </c>
      <c r="E385" s="5">
        <f>SUM(_xlfn.IFNA((VLOOKUP(defense[[#This Row],[Playerâ–²]],kickers12[#All],4,0)*3+VLOOKUP(defense[[#This Row],[Playerâ–²]],kickers12[#All],5,0)*1),0), C385*6)</f>
        <v>6</v>
      </c>
      <c r="F385" s="5">
        <v>1</v>
      </c>
      <c r="G385" s="9" t="s">
        <v>1290</v>
      </c>
      <c r="H385" s="9" t="s">
        <v>803</v>
      </c>
      <c r="I385" s="5">
        <f>_xlfn.IFNA(VLOOKUP(defense[[#This Row],[Playerâ–²]],passing11[#All],4,0),0)</f>
        <v>0</v>
      </c>
      <c r="J385" s="5">
        <f>_xlfn.IFNA(VLOOKUP(defense[[#This Row],[Playerâ–²]],scrimstats__2813[#All],5,0),0)</f>
        <v>0</v>
      </c>
      <c r="K385" s="5">
        <f>_xlfn.IFNA(VLOOKUP(defense[[#This Row],[Playerâ–²]],scrimstats__2813[#All],4,0),0)</f>
        <v>0</v>
      </c>
      <c r="L385" s="5">
        <v>0</v>
      </c>
      <c r="M385" s="4">
        <v>0</v>
      </c>
    </row>
    <row r="386" spans="1:13">
      <c r="A386" s="6">
        <v>385</v>
      </c>
      <c r="B386" s="7">
        <v>20</v>
      </c>
      <c r="C386" s="4">
        <f>_xlfn.IFNA(VLOOKUP(Table13[[#This Row],[PlayerId]],defense[#All],3,0),0)</f>
        <v>1</v>
      </c>
      <c r="D386" s="4">
        <v>72</v>
      </c>
      <c r="E386" s="4">
        <f>SUM(_xlfn.IFNA((VLOOKUP(defense[[#This Row],[Playerâ–²]],kickers12[#All],4,0)*3+VLOOKUP(defense[[#This Row],[Playerâ–²]],kickers12[#All],5,0)*1),0), C386*6)</f>
        <v>6</v>
      </c>
      <c r="F386" s="4">
        <v>0</v>
      </c>
      <c r="G386" s="7" t="s">
        <v>1438</v>
      </c>
      <c r="H386" s="7" t="s">
        <v>755</v>
      </c>
      <c r="I386" s="4">
        <f>_xlfn.IFNA(VLOOKUP(defense[[#This Row],[Playerâ–²]],passing11[#All],4,0),0)</f>
        <v>0</v>
      </c>
      <c r="J386" s="4">
        <f>_xlfn.IFNA(VLOOKUP(defense[[#This Row],[Playerâ–²]],scrimstats__2813[#All],5,0),0)</f>
        <v>0</v>
      </c>
      <c r="K386" s="4">
        <f>_xlfn.IFNA(VLOOKUP(defense[[#This Row],[Playerâ–²]],scrimstats__2813[#All],4,0),0)</f>
        <v>0</v>
      </c>
      <c r="L386" s="4">
        <v>14.5</v>
      </c>
      <c r="M386" s="4">
        <v>0</v>
      </c>
    </row>
    <row r="387" spans="1:13">
      <c r="A387" s="8">
        <v>386</v>
      </c>
      <c r="B387" s="9">
        <v>19</v>
      </c>
      <c r="C387" s="9">
        <f>_xlfn.IFNA(VLOOKUP(Table13[[#This Row],[PlayerId]],defense[#All],3,0),0)</f>
        <v>2</v>
      </c>
      <c r="D387" s="5">
        <v>0</v>
      </c>
      <c r="E387" s="5">
        <f>SUM(_xlfn.IFNA((VLOOKUP(defense[[#This Row],[Playerâ–²]],kickers12[#All],4,0)*3+VLOOKUP(defense[[#This Row],[Playerâ–²]],kickers12[#All],5,0)*1),0), C387*6)</f>
        <v>12</v>
      </c>
      <c r="F387" s="5">
        <v>0</v>
      </c>
      <c r="G387" s="9" t="s">
        <v>491</v>
      </c>
      <c r="H387" s="9" t="s">
        <v>230</v>
      </c>
      <c r="I387" s="5">
        <f>_xlfn.IFNA(VLOOKUP(defense[[#This Row],[Playerâ–²]],passing11[#All],4,0),0)</f>
        <v>28</v>
      </c>
      <c r="J387" s="9">
        <f>_xlfn.IFNA(VLOOKUP(defense[[#This Row],[Playerâ–²]],scrimstats__2813[#All],5,0),0)</f>
        <v>-2</v>
      </c>
      <c r="K387" s="9">
        <f>_xlfn.IFNA(VLOOKUP(defense[[#This Row],[Playerâ–²]],scrimstats__2813[#All],4,0),0)</f>
        <v>575</v>
      </c>
      <c r="L387" s="5">
        <v>0</v>
      </c>
      <c r="M387" s="4">
        <v>0</v>
      </c>
    </row>
    <row r="388" spans="1:13">
      <c r="A388" s="6">
        <v>387</v>
      </c>
      <c r="B388" s="7">
        <v>32</v>
      </c>
      <c r="C388" s="4">
        <f>_xlfn.IFNA(VLOOKUP(Table13[[#This Row],[PlayerId]],defense[#All],3,0),0)</f>
        <v>0</v>
      </c>
      <c r="D388" s="4">
        <v>14</v>
      </c>
      <c r="E388" s="4">
        <f>SUM(_xlfn.IFNA((VLOOKUP(defense[[#This Row],[Playerâ–²]],kickers12[#All],4,0)*3+VLOOKUP(defense[[#This Row],[Playerâ–²]],kickers12[#All],5,0)*1),0), C388*6)</f>
        <v>0</v>
      </c>
      <c r="F388" s="4">
        <v>0</v>
      </c>
      <c r="G388" s="7" t="s">
        <v>1836</v>
      </c>
      <c r="H388" s="7" t="s">
        <v>765</v>
      </c>
      <c r="I388" s="4">
        <f>_xlfn.IFNA(VLOOKUP(defense[[#This Row],[Playerâ–²]],passing11[#All],4,0),0)</f>
        <v>0</v>
      </c>
      <c r="J388" s="4">
        <f>_xlfn.IFNA(VLOOKUP(defense[[#This Row],[Playerâ–²]],scrimstats__2813[#All],5,0),0)</f>
        <v>0</v>
      </c>
      <c r="K388" s="4">
        <f>_xlfn.IFNA(VLOOKUP(defense[[#This Row],[Playerâ–²]],scrimstats__2813[#All],4,0),0)</f>
        <v>0</v>
      </c>
      <c r="L388" s="4">
        <v>0</v>
      </c>
      <c r="M388" s="4">
        <v>0</v>
      </c>
    </row>
    <row r="389" spans="1:13">
      <c r="A389" s="8">
        <v>388</v>
      </c>
      <c r="B389" s="9">
        <v>22</v>
      </c>
      <c r="C389" s="5">
        <f>_xlfn.IFNA(VLOOKUP(Table13[[#This Row],[PlayerId]],defense[#All],3,0),0)</f>
        <v>0</v>
      </c>
      <c r="D389" s="5">
        <v>21</v>
      </c>
      <c r="E389" s="5">
        <f>SUM(_xlfn.IFNA((VLOOKUP(defense[[#This Row],[Playerâ–²]],kickers12[#All],4,0)*3+VLOOKUP(defense[[#This Row],[Playerâ–²]],kickers12[#All],5,0)*1),0), C389*6)</f>
        <v>0</v>
      </c>
      <c r="F389" s="5">
        <v>0</v>
      </c>
      <c r="G389" s="9" t="s">
        <v>1486</v>
      </c>
      <c r="H389" s="9" t="s">
        <v>755</v>
      </c>
      <c r="I389" s="5">
        <f>_xlfn.IFNA(VLOOKUP(defense[[#This Row],[Playerâ–²]],passing11[#All],4,0),0)</f>
        <v>0</v>
      </c>
      <c r="J389" s="5">
        <f>_xlfn.IFNA(VLOOKUP(defense[[#This Row],[Playerâ–²]],scrimstats__2813[#All],5,0),0)</f>
        <v>0</v>
      </c>
      <c r="K389" s="5">
        <f>_xlfn.IFNA(VLOOKUP(defense[[#This Row],[Playerâ–²]],scrimstats__2813[#All],4,0),0)</f>
        <v>0</v>
      </c>
      <c r="L389" s="5">
        <v>0</v>
      </c>
      <c r="M389" s="4">
        <v>0</v>
      </c>
    </row>
    <row r="390" spans="1:13">
      <c r="A390" s="6">
        <v>389</v>
      </c>
      <c r="B390" s="7">
        <v>6</v>
      </c>
      <c r="C390" s="4">
        <f>_xlfn.IFNA(VLOOKUP(Table13[[#This Row],[PlayerId]],defense[#All],3,0),0)</f>
        <v>0</v>
      </c>
      <c r="D390" s="4">
        <v>102</v>
      </c>
      <c r="E390" s="4">
        <f>SUM(_xlfn.IFNA((VLOOKUP(defense[[#This Row],[Playerâ–²]],kickers12[#All],4,0)*3+VLOOKUP(defense[[#This Row],[Playerâ–²]],kickers12[#All],5,0)*1),0), C390*6)</f>
        <v>0</v>
      </c>
      <c r="F390" s="4">
        <v>2</v>
      </c>
      <c r="G390" s="7" t="s">
        <v>969</v>
      </c>
      <c r="H390" s="7" t="s">
        <v>769</v>
      </c>
      <c r="I390" s="4">
        <f>_xlfn.IFNA(VLOOKUP(defense[[#This Row],[Playerâ–²]],passing11[#All],4,0),0)</f>
        <v>0</v>
      </c>
      <c r="J390" s="4">
        <f>_xlfn.IFNA(VLOOKUP(defense[[#This Row],[Playerâ–²]],scrimstats__2813[#All],5,0),0)</f>
        <v>0</v>
      </c>
      <c r="K390" s="4">
        <f>_xlfn.IFNA(VLOOKUP(defense[[#This Row],[Playerâ–²]],scrimstats__2813[#All],4,0),0)</f>
        <v>0</v>
      </c>
      <c r="L390" s="4">
        <v>2</v>
      </c>
      <c r="M390" s="4">
        <v>0</v>
      </c>
    </row>
    <row r="391" spans="1:13">
      <c r="A391" s="8">
        <v>390</v>
      </c>
      <c r="B391" s="9">
        <v>12</v>
      </c>
      <c r="C391" s="5">
        <f>_xlfn.IFNA(VLOOKUP(Table13[[#This Row],[PlayerId]],defense[#All],3,0),0)</f>
        <v>0</v>
      </c>
      <c r="D391" s="5">
        <v>2</v>
      </c>
      <c r="E391" s="5">
        <f>SUM(_xlfn.IFNA((VLOOKUP(defense[[#This Row],[Playerâ–²]],kickers12[#All],4,0)*3+VLOOKUP(defense[[#This Row],[Playerâ–²]],kickers12[#All],5,0)*1),0), C391*6)</f>
        <v>0</v>
      </c>
      <c r="F391" s="5">
        <v>0</v>
      </c>
      <c r="G391" s="9" t="s">
        <v>380</v>
      </c>
      <c r="H391" s="9" t="s">
        <v>2030</v>
      </c>
      <c r="I391" s="5">
        <f>_xlfn.IFNA(VLOOKUP(defense[[#This Row],[Playerâ–²]],passing11[#All],4,0),0)</f>
        <v>0</v>
      </c>
      <c r="J391" s="5">
        <f>_xlfn.IFNA(VLOOKUP(defense[[#This Row],[Playerâ–²]],scrimstats__2813[#All],5,0),0)</f>
        <v>0</v>
      </c>
      <c r="K391" s="5">
        <f>_xlfn.IFNA(VLOOKUP(defense[[#This Row],[Playerâ–²]],scrimstats__2813[#All],4,0),0)</f>
        <v>2</v>
      </c>
      <c r="L391" s="5">
        <v>0</v>
      </c>
      <c r="M391" s="4">
        <v>0</v>
      </c>
    </row>
    <row r="392" spans="1:13">
      <c r="A392" s="6">
        <v>391</v>
      </c>
      <c r="B392" s="7">
        <v>5</v>
      </c>
      <c r="C392" s="4">
        <f>_xlfn.IFNA(VLOOKUP(Table13[[#This Row],[PlayerId]],defense[#All],3,0),0)</f>
        <v>0</v>
      </c>
      <c r="D392" s="4">
        <v>5</v>
      </c>
      <c r="E392" s="4">
        <f>SUM(_xlfn.IFNA((VLOOKUP(defense[[#This Row],[Playerâ–²]],kickers12[#All],4,0)*3+VLOOKUP(defense[[#This Row],[Playerâ–²]],kickers12[#All],5,0)*1),0), C392*6)</f>
        <v>0</v>
      </c>
      <c r="F392" s="4">
        <v>0</v>
      </c>
      <c r="G392" s="7" t="s">
        <v>1973</v>
      </c>
      <c r="H392" s="7" t="s">
        <v>803</v>
      </c>
      <c r="I392" s="4">
        <f>_xlfn.IFNA(VLOOKUP(defense[[#This Row],[Playerâ–²]],passing11[#All],4,0),0)</f>
        <v>0</v>
      </c>
      <c r="J392" s="4">
        <f>_xlfn.IFNA(VLOOKUP(defense[[#This Row],[Playerâ–²]],scrimstats__2813[#All],5,0),0)</f>
        <v>0</v>
      </c>
      <c r="K392" s="4">
        <f>_xlfn.IFNA(VLOOKUP(defense[[#This Row],[Playerâ–²]],scrimstats__2813[#All],4,0),0)</f>
        <v>0</v>
      </c>
      <c r="L392" s="4">
        <v>0</v>
      </c>
      <c r="M392" s="4">
        <v>0</v>
      </c>
    </row>
    <row r="393" spans="1:13">
      <c r="A393" s="8">
        <v>392</v>
      </c>
      <c r="B393" s="9">
        <v>18</v>
      </c>
      <c r="C393" s="5">
        <f>_xlfn.IFNA(VLOOKUP(Table13[[#This Row],[PlayerId]],defense[#All],3,0),0)</f>
        <v>0</v>
      </c>
      <c r="D393" s="5">
        <v>30</v>
      </c>
      <c r="E393" s="5">
        <f>SUM(_xlfn.IFNA((VLOOKUP(defense[[#This Row],[Playerâ–²]],kickers12[#All],4,0)*3+VLOOKUP(defense[[#This Row],[Playerâ–²]],kickers12[#All],5,0)*1),0), C393*6)</f>
        <v>0</v>
      </c>
      <c r="F393" s="5">
        <v>0</v>
      </c>
      <c r="G393" s="9" t="s">
        <v>718</v>
      </c>
      <c r="H393" s="9" t="s">
        <v>755</v>
      </c>
      <c r="I393" s="5">
        <f>_xlfn.IFNA(VLOOKUP(defense[[#This Row],[Playerâ–²]],passing11[#All],4,0),0)</f>
        <v>0</v>
      </c>
      <c r="J393" s="5">
        <f>_xlfn.IFNA(VLOOKUP(defense[[#This Row],[Playerâ–²]],scrimstats__2813[#All],5,0),0)</f>
        <v>0</v>
      </c>
      <c r="K393" s="5">
        <f>_xlfn.IFNA(VLOOKUP(defense[[#This Row],[Playerâ–²]],scrimstats__2813[#All],4,0),0)</f>
        <v>0</v>
      </c>
      <c r="L393" s="5">
        <v>4</v>
      </c>
      <c r="M393" s="4">
        <v>0</v>
      </c>
    </row>
    <row r="394" spans="1:13">
      <c r="A394" s="6">
        <v>393</v>
      </c>
      <c r="B394" s="7">
        <v>28</v>
      </c>
      <c r="C394" s="4">
        <f>_xlfn.IFNA(VLOOKUP(Table13[[#This Row],[PlayerId]],defense[#All],3,0),0)</f>
        <v>5</v>
      </c>
      <c r="D394" s="4">
        <v>0</v>
      </c>
      <c r="E394" s="4">
        <f>SUM(_xlfn.IFNA((VLOOKUP(defense[[#This Row],[Playerâ–²]],kickers12[#All],4,0)*3+VLOOKUP(defense[[#This Row],[Playerâ–²]],kickers12[#All],5,0)*1),0), C394*6)</f>
        <v>30</v>
      </c>
      <c r="F394" s="4">
        <v>0</v>
      </c>
      <c r="G394" s="7" t="s">
        <v>631</v>
      </c>
      <c r="H394" s="7" t="s">
        <v>230</v>
      </c>
      <c r="I394" s="4">
        <f>_xlfn.IFNA(VLOOKUP(defense[[#This Row],[Playerâ–²]],passing11[#All],4,0),0)</f>
        <v>0</v>
      </c>
      <c r="J394" s="4">
        <f>_xlfn.IFNA(VLOOKUP(defense[[#This Row],[Playerâ–²]],scrimstats__2813[#All],5,0),0)</f>
        <v>-2</v>
      </c>
      <c r="K394" s="4">
        <f>_xlfn.IFNA(VLOOKUP(defense[[#This Row],[Playerâ–²]],scrimstats__2813[#All],4,0),0)</f>
        <v>467</v>
      </c>
      <c r="L394" s="4">
        <v>0</v>
      </c>
      <c r="M394" s="4">
        <v>0</v>
      </c>
    </row>
    <row r="395" spans="1:13">
      <c r="A395" s="8">
        <v>394</v>
      </c>
      <c r="B395" s="9">
        <v>31</v>
      </c>
      <c r="C395" s="5">
        <f>_xlfn.IFNA(VLOOKUP(Table13[[#This Row],[PlayerId]],defense[#All],3,0),0)</f>
        <v>0</v>
      </c>
      <c r="D395" s="5">
        <v>34</v>
      </c>
      <c r="E395" s="5">
        <f>SUM(_xlfn.IFNA((VLOOKUP(defense[[#This Row],[Playerâ–²]],kickers12[#All],4,0)*3+VLOOKUP(defense[[#This Row],[Playerâ–²]],kickers12[#All],5,0)*1),0), C395*6)</f>
        <v>0</v>
      </c>
      <c r="F395" s="5">
        <v>0</v>
      </c>
      <c r="G395" s="9" t="s">
        <v>1801</v>
      </c>
      <c r="H395" s="9" t="s">
        <v>755</v>
      </c>
      <c r="I395" s="5">
        <f>_xlfn.IFNA(VLOOKUP(defense[[#This Row],[Playerâ–²]],passing11[#All],4,0),0)</f>
        <v>0</v>
      </c>
      <c r="J395" s="5">
        <f>_xlfn.IFNA(VLOOKUP(defense[[#This Row],[Playerâ–²]],scrimstats__2813[#All],5,0),0)</f>
        <v>0</v>
      </c>
      <c r="K395" s="5">
        <f>_xlfn.IFNA(VLOOKUP(defense[[#This Row],[Playerâ–²]],scrimstats__2813[#All],4,0),0)</f>
        <v>0</v>
      </c>
      <c r="L395" s="5">
        <v>0</v>
      </c>
      <c r="M395" s="4">
        <v>0</v>
      </c>
    </row>
    <row r="396" spans="1:13">
      <c r="A396" s="6">
        <v>395</v>
      </c>
      <c r="B396" s="7">
        <v>30</v>
      </c>
      <c r="C396" s="4">
        <f>_xlfn.IFNA(VLOOKUP(Table13[[#This Row],[PlayerId]],defense[#All],3,0),0)</f>
        <v>0</v>
      </c>
      <c r="D396" s="4">
        <v>1</v>
      </c>
      <c r="E396" s="4">
        <f>SUM(_xlfn.IFNA((VLOOKUP(defense[[#This Row],[Playerâ–²]],kickers12[#All],4,0)*3+VLOOKUP(defense[[#This Row],[Playerâ–²]],kickers12[#All],5,0)*1),0), C396*6)</f>
        <v>0</v>
      </c>
      <c r="F396" s="4">
        <v>0</v>
      </c>
      <c r="G396" s="7" t="s">
        <v>1751</v>
      </c>
      <c r="H396" s="7" t="s">
        <v>2030</v>
      </c>
      <c r="I396" s="4">
        <f>_xlfn.IFNA(VLOOKUP(defense[[#This Row],[Playerâ–²]],passing11[#All],4,0),0)</f>
        <v>0</v>
      </c>
      <c r="J396" s="4">
        <f>_xlfn.IFNA(VLOOKUP(defense[[#This Row],[Playerâ–²]],scrimstats__2813[#All],5,0),0)</f>
        <v>0</v>
      </c>
      <c r="K396" s="4">
        <f>_xlfn.IFNA(VLOOKUP(defense[[#This Row],[Playerâ–²]],scrimstats__2813[#All],4,0),0)</f>
        <v>0</v>
      </c>
      <c r="L396" s="4">
        <v>0</v>
      </c>
      <c r="M396" s="4">
        <v>0</v>
      </c>
    </row>
    <row r="397" spans="1:13">
      <c r="A397" s="8">
        <v>396</v>
      </c>
      <c r="B397" s="9">
        <v>31</v>
      </c>
      <c r="C397" s="5">
        <f>_xlfn.IFNA(VLOOKUP(Table13[[#This Row],[PlayerId]],defense[#All],3,0),0)</f>
        <v>0</v>
      </c>
      <c r="D397" s="5">
        <v>9</v>
      </c>
      <c r="E397" s="5">
        <f>SUM(_xlfn.IFNA((VLOOKUP(defense[[#This Row],[Playerâ–²]],kickers12[#All],4,0)*3+VLOOKUP(defense[[#This Row],[Playerâ–²]],kickers12[#All],5,0)*1),0), C397*6)</f>
        <v>0</v>
      </c>
      <c r="F397" s="5">
        <v>0</v>
      </c>
      <c r="G397" s="9" t="s">
        <v>1792</v>
      </c>
      <c r="H397" s="9" t="s">
        <v>2030</v>
      </c>
      <c r="I397" s="5">
        <f>_xlfn.IFNA(VLOOKUP(defense[[#This Row],[Playerâ–²]],passing11[#All],4,0),0)</f>
        <v>0</v>
      </c>
      <c r="J397" s="5">
        <f>_xlfn.IFNA(VLOOKUP(defense[[#This Row],[Playerâ–²]],scrimstats__2813[#All],5,0),0)</f>
        <v>0</v>
      </c>
      <c r="K397" s="5">
        <f>_xlfn.IFNA(VLOOKUP(defense[[#This Row],[Playerâ–²]],scrimstats__2813[#All],4,0),0)</f>
        <v>0</v>
      </c>
      <c r="L397" s="5">
        <v>0</v>
      </c>
      <c r="M397" s="4">
        <v>0</v>
      </c>
    </row>
    <row r="398" spans="1:13">
      <c r="A398" s="6">
        <v>397</v>
      </c>
      <c r="B398" s="7">
        <v>10</v>
      </c>
      <c r="C398" s="4">
        <f>_xlfn.IFNA(VLOOKUP(Table13[[#This Row],[PlayerId]],defense[#All],3,0),0)</f>
        <v>0</v>
      </c>
      <c r="D398" s="4">
        <v>60</v>
      </c>
      <c r="E398" s="4">
        <f>SUM(_xlfn.IFNA((VLOOKUP(defense[[#This Row],[Playerâ–²]],kickers12[#All],4,0)*3+VLOOKUP(defense[[#This Row],[Playerâ–²]],kickers12[#All],5,0)*1),0), C398*6)</f>
        <v>0</v>
      </c>
      <c r="F398" s="4">
        <v>2</v>
      </c>
      <c r="G398" s="7" t="s">
        <v>1092</v>
      </c>
      <c r="H398" s="7" t="s">
        <v>803</v>
      </c>
      <c r="I398" s="4">
        <f>_xlfn.IFNA(VLOOKUP(defense[[#This Row],[Playerâ–²]],passing11[#All],4,0),0)</f>
        <v>0</v>
      </c>
      <c r="J398" s="4">
        <f>_xlfn.IFNA(VLOOKUP(defense[[#This Row],[Playerâ–²]],scrimstats__2813[#All],5,0),0)</f>
        <v>0</v>
      </c>
      <c r="K398" s="4">
        <f>_xlfn.IFNA(VLOOKUP(defense[[#This Row],[Playerâ–²]],scrimstats__2813[#All],4,0),0)</f>
        <v>0</v>
      </c>
      <c r="L398" s="4">
        <v>1</v>
      </c>
      <c r="M398" s="4">
        <v>0</v>
      </c>
    </row>
    <row r="399" spans="1:13">
      <c r="A399" s="8">
        <v>398</v>
      </c>
      <c r="B399" s="9">
        <v>12</v>
      </c>
      <c r="C399" s="9">
        <f>_xlfn.IFNA(VLOOKUP(Table13[[#This Row],[PlayerId]],defense[#All],3,0),0)</f>
        <v>0</v>
      </c>
      <c r="D399" s="5">
        <v>0</v>
      </c>
      <c r="E399" s="5">
        <f>SUM(_xlfn.IFNA((VLOOKUP(defense[[#This Row],[Playerâ–²]],kickers12[#All],4,0)*3+VLOOKUP(defense[[#This Row],[Playerâ–²]],kickers12[#All],5,0)*1),0), C399*6)</f>
        <v>0</v>
      </c>
      <c r="F399" s="5">
        <v>0</v>
      </c>
      <c r="G399" s="9" t="s">
        <v>1921</v>
      </c>
      <c r="H399" s="9" t="s">
        <v>229</v>
      </c>
      <c r="I399" s="5">
        <f>_xlfn.IFNA(VLOOKUP(defense[[#This Row],[Playerâ–²]],passing11[#All],4,0),0)</f>
        <v>0</v>
      </c>
      <c r="J399" s="9">
        <f>_xlfn.IFNA(VLOOKUP(defense[[#This Row],[Playerâ–²]],scrimstats__2813[#All],5,0),0)</f>
        <v>16</v>
      </c>
      <c r="K399" s="9">
        <f>_xlfn.IFNA(VLOOKUP(defense[[#This Row],[Playerâ–²]],scrimstats__2813[#All],4,0),0)</f>
        <v>0</v>
      </c>
      <c r="L399" s="5">
        <v>0</v>
      </c>
      <c r="M399" s="4">
        <v>0</v>
      </c>
    </row>
    <row r="400" spans="1:13">
      <c r="A400" s="6">
        <v>399</v>
      </c>
      <c r="B400" s="7">
        <v>31</v>
      </c>
      <c r="C400" s="4">
        <f>_xlfn.IFNA(VLOOKUP(Table13[[#This Row],[PlayerId]],defense[#All],3,0),0)</f>
        <v>0</v>
      </c>
      <c r="D400" s="4">
        <v>2</v>
      </c>
      <c r="E400" s="4">
        <f>SUM(_xlfn.IFNA((VLOOKUP(defense[[#This Row],[Playerâ–²]],kickers12[#All],4,0)*3+VLOOKUP(defense[[#This Row],[Playerâ–²]],kickers12[#All],5,0)*1),0), C400*6)</f>
        <v>0</v>
      </c>
      <c r="F400" s="4">
        <v>0</v>
      </c>
      <c r="G400" s="7" t="s">
        <v>654</v>
      </c>
      <c r="H400" s="7" t="s">
        <v>2030</v>
      </c>
      <c r="I400" s="4">
        <f>_xlfn.IFNA(VLOOKUP(defense[[#This Row],[Playerâ–²]],passing11[#All],4,0),0)</f>
        <v>21</v>
      </c>
      <c r="J400" s="4">
        <f>_xlfn.IFNA(VLOOKUP(defense[[#This Row],[Playerâ–²]],scrimstats__2813[#All],5,0),0)</f>
        <v>2</v>
      </c>
      <c r="K400" s="4">
        <f>_xlfn.IFNA(VLOOKUP(defense[[#This Row],[Playerâ–²]],scrimstats__2813[#All],4,0),0)</f>
        <v>101</v>
      </c>
      <c r="L400" s="4">
        <v>0</v>
      </c>
      <c r="M400" s="4">
        <v>0</v>
      </c>
    </row>
    <row r="401" spans="1:13">
      <c r="A401" s="8">
        <v>400</v>
      </c>
      <c r="B401" s="9">
        <v>31</v>
      </c>
      <c r="C401" s="5">
        <f>_xlfn.IFNA(VLOOKUP(Table13[[#This Row],[PlayerId]],defense[#All],3,0),0)</f>
        <v>0</v>
      </c>
      <c r="D401" s="5">
        <v>5</v>
      </c>
      <c r="E401" s="5">
        <f>SUM(_xlfn.IFNA((VLOOKUP(defense[[#This Row],[Playerâ–²]],kickers12[#All],4,0)*3+VLOOKUP(defense[[#This Row],[Playerâ–²]],kickers12[#All],5,0)*1),0), C401*6)</f>
        <v>0</v>
      </c>
      <c r="F401" s="5">
        <v>0</v>
      </c>
      <c r="G401" s="9" t="s">
        <v>1787</v>
      </c>
      <c r="H401" s="9" t="s">
        <v>2030</v>
      </c>
      <c r="I401" s="5">
        <f>_xlfn.IFNA(VLOOKUP(defense[[#This Row],[Playerâ–²]],passing11[#All],4,0),0)</f>
        <v>0</v>
      </c>
      <c r="J401" s="5">
        <f>_xlfn.IFNA(VLOOKUP(defense[[#This Row],[Playerâ–²]],scrimstats__2813[#All],5,0),0)</f>
        <v>0</v>
      </c>
      <c r="K401" s="5">
        <f>_xlfn.IFNA(VLOOKUP(defense[[#This Row],[Playerâ–²]],scrimstats__2813[#All],4,0),0)</f>
        <v>0</v>
      </c>
      <c r="L401" s="5">
        <v>0</v>
      </c>
      <c r="M401" s="4">
        <v>0</v>
      </c>
    </row>
    <row r="402" spans="1:13">
      <c r="A402" s="6">
        <v>401</v>
      </c>
      <c r="B402" s="7">
        <v>14</v>
      </c>
      <c r="C402" s="4">
        <f>_xlfn.IFNA(VLOOKUP(Table13[[#This Row],[PlayerId]],defense[#All],3,0),0)</f>
        <v>0</v>
      </c>
      <c r="D402" s="4">
        <v>163</v>
      </c>
      <c r="E402" s="4">
        <f>SUM(_xlfn.IFNA((VLOOKUP(defense[[#This Row],[Playerâ–²]],kickers12[#All],4,0)*3+VLOOKUP(defense[[#This Row],[Playerâ–²]],kickers12[#All],5,0)*1),0), C402*6)</f>
        <v>0</v>
      </c>
      <c r="F402" s="4">
        <v>2</v>
      </c>
      <c r="G402" s="7" t="s">
        <v>1234</v>
      </c>
      <c r="H402" s="7" t="s">
        <v>769</v>
      </c>
      <c r="I402" s="4">
        <f>_xlfn.IFNA(VLOOKUP(defense[[#This Row],[Playerâ–²]],passing11[#All],4,0),0)</f>
        <v>0</v>
      </c>
      <c r="J402" s="4">
        <f>_xlfn.IFNA(VLOOKUP(defense[[#This Row],[Playerâ–²]],scrimstats__2813[#All],5,0),0)</f>
        <v>0</v>
      </c>
      <c r="K402" s="4">
        <f>_xlfn.IFNA(VLOOKUP(defense[[#This Row],[Playerâ–²]],scrimstats__2813[#All],4,0),0)</f>
        <v>0</v>
      </c>
      <c r="L402" s="4">
        <v>7</v>
      </c>
      <c r="M402" s="4">
        <v>0</v>
      </c>
    </row>
    <row r="403" spans="1:13">
      <c r="A403" s="8">
        <v>402</v>
      </c>
      <c r="B403" s="9">
        <v>7</v>
      </c>
      <c r="C403" s="5">
        <f>_xlfn.IFNA(VLOOKUP(Table13[[#This Row],[PlayerId]],defense[#All],3,0),0)</f>
        <v>0</v>
      </c>
      <c r="D403" s="5">
        <v>22</v>
      </c>
      <c r="E403" s="5">
        <f>SUM(_xlfn.IFNA((VLOOKUP(defense[[#This Row],[Playerâ–²]],kickers12[#All],4,0)*3+VLOOKUP(defense[[#This Row],[Playerâ–²]],kickers12[#All],5,0)*1),0), C403*6)</f>
        <v>0</v>
      </c>
      <c r="F403" s="5">
        <v>0</v>
      </c>
      <c r="G403" s="9" t="s">
        <v>1975</v>
      </c>
      <c r="H403" s="9" t="s">
        <v>765</v>
      </c>
      <c r="I403" s="5">
        <f>_xlfn.IFNA(VLOOKUP(defense[[#This Row],[Playerâ–²]],passing11[#All],4,0),0)</f>
        <v>0</v>
      </c>
      <c r="J403" s="5">
        <f>_xlfn.IFNA(VLOOKUP(defense[[#This Row],[Playerâ–²]],scrimstats__2813[#All],5,0),0)</f>
        <v>0</v>
      </c>
      <c r="K403" s="5">
        <f>_xlfn.IFNA(VLOOKUP(defense[[#This Row],[Playerâ–²]],scrimstats__2813[#All],4,0),0)</f>
        <v>0</v>
      </c>
      <c r="L403" s="5">
        <v>0</v>
      </c>
      <c r="M403" s="4">
        <v>1</v>
      </c>
    </row>
    <row r="404" spans="1:13">
      <c r="A404" s="6">
        <v>403</v>
      </c>
      <c r="B404" s="7">
        <v>17</v>
      </c>
      <c r="C404" s="4">
        <f>_xlfn.IFNA(VLOOKUP(Table13[[#This Row],[PlayerId]],defense[#All],3,0),0)</f>
        <v>0</v>
      </c>
      <c r="D404" s="4">
        <v>33</v>
      </c>
      <c r="E404" s="4">
        <f>SUM(_xlfn.IFNA((VLOOKUP(defense[[#This Row],[Playerâ–²]],kickers12[#All],4,0)*3+VLOOKUP(defense[[#This Row],[Playerâ–²]],kickers12[#All],5,0)*1),0), C404*6)</f>
        <v>0</v>
      </c>
      <c r="F404" s="4">
        <v>0</v>
      </c>
      <c r="G404" s="7" t="s">
        <v>1977</v>
      </c>
      <c r="H404" s="7" t="s">
        <v>759</v>
      </c>
      <c r="I404" s="4">
        <f>_xlfn.IFNA(VLOOKUP(defense[[#This Row],[Playerâ–²]],passing11[#All],4,0),0)</f>
        <v>0</v>
      </c>
      <c r="J404" s="4">
        <f>_xlfn.IFNA(VLOOKUP(defense[[#This Row],[Playerâ–²]],scrimstats__2813[#All],5,0),0)</f>
        <v>0</v>
      </c>
      <c r="K404" s="4">
        <f>_xlfn.IFNA(VLOOKUP(defense[[#This Row],[Playerâ–²]],scrimstats__2813[#All],4,0),0)</f>
        <v>0</v>
      </c>
      <c r="L404" s="4">
        <v>4</v>
      </c>
      <c r="M404" s="4">
        <v>0</v>
      </c>
    </row>
    <row r="405" spans="1:13">
      <c r="A405" s="8">
        <v>404</v>
      </c>
      <c r="B405" s="9">
        <v>11</v>
      </c>
      <c r="C405" s="5">
        <f>_xlfn.IFNA(VLOOKUP(Table13[[#This Row],[PlayerId]],defense[#All],3,0),0)</f>
        <v>1</v>
      </c>
      <c r="D405" s="5">
        <v>43</v>
      </c>
      <c r="E405" s="5">
        <f>SUM(_xlfn.IFNA((VLOOKUP(defense[[#This Row],[Playerâ–²]],kickers12[#All],4,0)*3+VLOOKUP(defense[[#This Row],[Playerâ–²]],kickers12[#All],5,0)*1),0), C405*6)</f>
        <v>6</v>
      </c>
      <c r="F405" s="5">
        <v>3</v>
      </c>
      <c r="G405" s="9" t="s">
        <v>1122</v>
      </c>
      <c r="H405" s="9" t="s">
        <v>765</v>
      </c>
      <c r="I405" s="5">
        <f>_xlfn.IFNA(VLOOKUP(defense[[#This Row],[Playerâ–²]],passing11[#All],4,0),0)</f>
        <v>0</v>
      </c>
      <c r="J405" s="5">
        <f>_xlfn.IFNA(VLOOKUP(defense[[#This Row],[Playerâ–²]],scrimstats__2813[#All],5,0),0)</f>
        <v>0</v>
      </c>
      <c r="K405" s="5">
        <f>_xlfn.IFNA(VLOOKUP(defense[[#This Row],[Playerâ–²]],scrimstats__2813[#All],4,0),0)</f>
        <v>0</v>
      </c>
      <c r="L405" s="5">
        <v>0</v>
      </c>
      <c r="M405" s="4">
        <v>0</v>
      </c>
    </row>
    <row r="406" spans="1:13">
      <c r="A406" s="6">
        <v>405</v>
      </c>
      <c r="B406" s="7">
        <v>32</v>
      </c>
      <c r="C406" s="4">
        <f>_xlfn.IFNA(VLOOKUP(Table13[[#This Row],[PlayerId]],defense[#All],3,0),0)</f>
        <v>0</v>
      </c>
      <c r="D406" s="4">
        <v>56</v>
      </c>
      <c r="E406" s="4">
        <f>SUM(_xlfn.IFNA((VLOOKUP(defense[[#This Row],[Playerâ–²]],kickers12[#All],4,0)*3+VLOOKUP(defense[[#This Row],[Playerâ–²]],kickers12[#All],5,0)*1),0), C406*6)</f>
        <v>0</v>
      </c>
      <c r="F406" s="4">
        <v>0</v>
      </c>
      <c r="G406" s="7" t="s">
        <v>1846</v>
      </c>
      <c r="H406" s="7" t="s">
        <v>759</v>
      </c>
      <c r="I406" s="4">
        <f>_xlfn.IFNA(VLOOKUP(defense[[#This Row],[Playerâ–²]],passing11[#All],4,0),0)</f>
        <v>0</v>
      </c>
      <c r="J406" s="4">
        <f>_xlfn.IFNA(VLOOKUP(defense[[#This Row],[Playerâ–²]],scrimstats__2813[#All],5,0),0)</f>
        <v>0</v>
      </c>
      <c r="K406" s="4">
        <f>_xlfn.IFNA(VLOOKUP(defense[[#This Row],[Playerâ–²]],scrimstats__2813[#All],4,0),0)</f>
        <v>0</v>
      </c>
      <c r="L406" s="4">
        <v>5</v>
      </c>
      <c r="M406" s="4">
        <v>0</v>
      </c>
    </row>
    <row r="407" spans="1:13">
      <c r="A407" s="8">
        <v>406</v>
      </c>
      <c r="B407" s="9">
        <v>7</v>
      </c>
      <c r="C407" s="5">
        <f>_xlfn.IFNA(VLOOKUP(Table13[[#This Row],[PlayerId]],defense[#All],3,0),0)</f>
        <v>0</v>
      </c>
      <c r="D407" s="5">
        <v>68</v>
      </c>
      <c r="E407" s="5">
        <f>SUM(_xlfn.IFNA((VLOOKUP(defense[[#This Row],[Playerâ–²]],kickers12[#All],4,0)*3+VLOOKUP(defense[[#This Row],[Playerâ–²]],kickers12[#All],5,0)*1),0), C407*6)</f>
        <v>0</v>
      </c>
      <c r="F407" s="5">
        <v>0</v>
      </c>
      <c r="G407" s="9" t="s">
        <v>1941</v>
      </c>
      <c r="H407" s="9" t="s">
        <v>765</v>
      </c>
      <c r="I407" s="5">
        <f>_xlfn.IFNA(VLOOKUP(defense[[#This Row],[Playerâ–²]],passing11[#All],4,0),0)</f>
        <v>0</v>
      </c>
      <c r="J407" s="5">
        <f>_xlfn.IFNA(VLOOKUP(defense[[#This Row],[Playerâ–²]],scrimstats__2813[#All],5,0),0)</f>
        <v>0</v>
      </c>
      <c r="K407" s="5">
        <f>_xlfn.IFNA(VLOOKUP(defense[[#This Row],[Playerâ–²]],scrimstats__2813[#All],4,0),0)</f>
        <v>0</v>
      </c>
      <c r="L407" s="5">
        <v>0</v>
      </c>
      <c r="M407" s="4">
        <v>0</v>
      </c>
    </row>
    <row r="408" spans="1:13">
      <c r="A408" s="6">
        <v>407</v>
      </c>
      <c r="B408" s="7">
        <v>16</v>
      </c>
      <c r="C408" s="4">
        <f>_xlfn.IFNA(VLOOKUP(Table13[[#This Row],[PlayerId]],defense[#All],3,0),0)</f>
        <v>1</v>
      </c>
      <c r="D408" s="4">
        <v>1</v>
      </c>
      <c r="E408" s="4">
        <f>SUM(_xlfn.IFNA((VLOOKUP(defense[[#This Row],[Playerâ–²]],kickers12[#All],4,0)*3+VLOOKUP(defense[[#This Row],[Playerâ–²]],kickers12[#All],5,0)*1),0), C408*6)</f>
        <v>6</v>
      </c>
      <c r="F408" s="4">
        <v>0</v>
      </c>
      <c r="G408" s="7" t="s">
        <v>444</v>
      </c>
      <c r="H408" s="7" t="s">
        <v>2030</v>
      </c>
      <c r="I408" s="4">
        <f>_xlfn.IFNA(VLOOKUP(defense[[#This Row],[Playerâ–²]],passing11[#All],4,0),0)</f>
        <v>0</v>
      </c>
      <c r="J408" s="4">
        <f>_xlfn.IFNA(VLOOKUP(defense[[#This Row],[Playerâ–²]],scrimstats__2813[#All],5,0),0)</f>
        <v>44</v>
      </c>
      <c r="K408" s="4">
        <f>_xlfn.IFNA(VLOOKUP(defense[[#This Row],[Playerâ–²]],scrimstats__2813[#All],4,0),0)</f>
        <v>27</v>
      </c>
      <c r="L408" s="4">
        <v>0</v>
      </c>
      <c r="M408" s="4">
        <v>0</v>
      </c>
    </row>
    <row r="409" spans="1:13">
      <c r="A409" s="8">
        <v>408</v>
      </c>
      <c r="B409" s="9">
        <v>29</v>
      </c>
      <c r="C409" s="5">
        <f>_xlfn.IFNA(VLOOKUP(Table13[[#This Row],[PlayerId]],defense[#All],3,0),0)</f>
        <v>0</v>
      </c>
      <c r="D409" s="5">
        <v>2</v>
      </c>
      <c r="E409" s="5">
        <f>SUM(_xlfn.IFNA((VLOOKUP(defense[[#This Row],[Playerâ–²]],kickers12[#All],4,0)*3+VLOOKUP(defense[[#This Row],[Playerâ–²]],kickers12[#All],5,0)*1),0), C409*6)</f>
        <v>0</v>
      </c>
      <c r="F409" s="5">
        <v>0</v>
      </c>
      <c r="G409" s="9" t="s">
        <v>690</v>
      </c>
      <c r="H409" s="9" t="s">
        <v>223</v>
      </c>
      <c r="I409" s="5">
        <f>_xlfn.IFNA(VLOOKUP(defense[[#This Row],[Playerâ–²]],passing11[#All],4,0),0)</f>
        <v>0</v>
      </c>
      <c r="J409" s="5">
        <f>_xlfn.IFNA(VLOOKUP(defense[[#This Row],[Playerâ–²]],scrimstats__2813[#All],5,0),0)</f>
        <v>0</v>
      </c>
      <c r="K409" s="5">
        <f>_xlfn.IFNA(VLOOKUP(defense[[#This Row],[Playerâ–²]],scrimstats__2813[#All],4,0),0)</f>
        <v>0</v>
      </c>
      <c r="L409" s="5">
        <v>0</v>
      </c>
      <c r="M409" s="4">
        <v>0</v>
      </c>
    </row>
    <row r="410" spans="1:13">
      <c r="A410" s="6">
        <v>409</v>
      </c>
      <c r="B410" s="7">
        <v>8</v>
      </c>
      <c r="C410" s="4">
        <f>_xlfn.IFNA(VLOOKUP(Table13[[#This Row],[PlayerId]],defense[#All],3,0),0)</f>
        <v>3</v>
      </c>
      <c r="D410" s="4">
        <v>1</v>
      </c>
      <c r="E410" s="4">
        <f>SUM(_xlfn.IFNA((VLOOKUP(defense[[#This Row],[Playerâ–²]],kickers12[#All],4,0)*3+VLOOKUP(defense[[#This Row],[Playerâ–²]],kickers12[#All],5,0)*1),0), C410*6)</f>
        <v>18</v>
      </c>
      <c r="F410" s="4">
        <v>0</v>
      </c>
      <c r="G410" s="7" t="s">
        <v>333</v>
      </c>
      <c r="H410" s="7" t="s">
        <v>223</v>
      </c>
      <c r="I410" s="4">
        <f>_xlfn.IFNA(VLOOKUP(defense[[#This Row],[Playerâ–²]],passing11[#All],4,0),0)</f>
        <v>0</v>
      </c>
      <c r="J410" s="4">
        <f>_xlfn.IFNA(VLOOKUP(defense[[#This Row],[Playerâ–²]],scrimstats__2813[#All],5,0),0)</f>
        <v>0</v>
      </c>
      <c r="K410" s="4">
        <f>_xlfn.IFNA(VLOOKUP(defense[[#This Row],[Playerâ–²]],scrimstats__2813[#All],4,0),0)</f>
        <v>117</v>
      </c>
      <c r="L410" s="4">
        <v>0</v>
      </c>
      <c r="M410" s="4">
        <v>0</v>
      </c>
    </row>
    <row r="411" spans="1:13">
      <c r="A411" s="8">
        <v>410</v>
      </c>
      <c r="B411" s="9">
        <v>26</v>
      </c>
      <c r="C411" s="9">
        <f>_xlfn.IFNA(VLOOKUP(Table13[[#This Row],[PlayerId]],defense[#All],3,0),0)</f>
        <v>3</v>
      </c>
      <c r="D411" s="5">
        <v>0</v>
      </c>
      <c r="E411" s="5">
        <f>SUM(_xlfn.IFNA((VLOOKUP(defense[[#This Row],[Playerâ–²]],kickers12[#All],4,0)*3+VLOOKUP(defense[[#This Row],[Playerâ–²]],kickers12[#All],5,0)*1),0), C411*6)</f>
        <v>18</v>
      </c>
      <c r="F411" s="5">
        <v>0</v>
      </c>
      <c r="G411" s="9" t="s">
        <v>585</v>
      </c>
      <c r="H411" s="9" t="s">
        <v>229</v>
      </c>
      <c r="I411" s="5">
        <f>_xlfn.IFNA(VLOOKUP(defense[[#This Row],[Playerâ–²]],passing11[#All],4,0),0)</f>
        <v>0</v>
      </c>
      <c r="J411" s="9">
        <f>_xlfn.IFNA(VLOOKUP(defense[[#This Row],[Playerâ–²]],scrimstats__2813[#All],5,0),0)</f>
        <v>120</v>
      </c>
      <c r="K411" s="9">
        <f>_xlfn.IFNA(VLOOKUP(defense[[#This Row],[Playerâ–²]],scrimstats__2813[#All],4,0),0)</f>
        <v>160</v>
      </c>
      <c r="L411" s="5">
        <v>0</v>
      </c>
      <c r="M411" s="4">
        <v>0</v>
      </c>
    </row>
    <row r="412" spans="1:13">
      <c r="A412" s="6">
        <v>411</v>
      </c>
      <c r="B412" s="7">
        <v>25</v>
      </c>
      <c r="C412" s="4">
        <f>_xlfn.IFNA(VLOOKUP(Table13[[#This Row],[PlayerId]],defense[#All],3,0),0)</f>
        <v>0</v>
      </c>
      <c r="D412" s="4">
        <v>1</v>
      </c>
      <c r="E412" s="4">
        <f>SUM(_xlfn.IFNA((VLOOKUP(defense[[#This Row],[Playerâ–²]],kickers12[#All],4,0)*3+VLOOKUP(defense[[#This Row],[Playerâ–²]],kickers12[#All],5,0)*1),0), C412*6)</f>
        <v>0</v>
      </c>
      <c r="F412" s="4">
        <v>0</v>
      </c>
      <c r="G412" s="7" t="s">
        <v>566</v>
      </c>
      <c r="H412" s="7" t="s">
        <v>2030</v>
      </c>
      <c r="I412" s="4">
        <f>_xlfn.IFNA(VLOOKUP(defense[[#This Row],[Playerâ–²]],passing11[#All],4,0),0)</f>
        <v>0</v>
      </c>
      <c r="J412" s="4">
        <f>_xlfn.IFNA(VLOOKUP(defense[[#This Row],[Playerâ–²]],scrimstats__2813[#All],5,0),0)</f>
        <v>21</v>
      </c>
      <c r="K412" s="4">
        <f>_xlfn.IFNA(VLOOKUP(defense[[#This Row],[Playerâ–²]],scrimstats__2813[#All],4,0),0)</f>
        <v>75</v>
      </c>
      <c r="L412" s="4">
        <v>0</v>
      </c>
      <c r="M412" s="4">
        <v>0</v>
      </c>
    </row>
    <row r="413" spans="1:13">
      <c r="A413" s="8">
        <v>412</v>
      </c>
      <c r="B413" s="9">
        <v>27</v>
      </c>
      <c r="C413" s="5">
        <f>_xlfn.IFNA(VLOOKUP(Table13[[#This Row],[PlayerId]],defense[#All],3,0),0)</f>
        <v>0</v>
      </c>
      <c r="D413" s="5">
        <v>4</v>
      </c>
      <c r="E413" s="5">
        <f>SUM(_xlfn.IFNA((VLOOKUP(defense[[#This Row],[Playerâ–²]],kickers12[#All],4,0)*3+VLOOKUP(defense[[#This Row],[Playerâ–²]],kickers12[#All],5,0)*1),0), C413*6)</f>
        <v>0</v>
      </c>
      <c r="F413" s="5">
        <v>0</v>
      </c>
      <c r="G413" s="9" t="s">
        <v>593</v>
      </c>
      <c r="H413" s="9" t="s">
        <v>230</v>
      </c>
      <c r="I413" s="5">
        <f>_xlfn.IFNA(VLOOKUP(defense[[#This Row],[Playerâ–²]],passing11[#All],4,0),0)</f>
        <v>0</v>
      </c>
      <c r="J413" s="5">
        <f>_xlfn.IFNA(VLOOKUP(defense[[#This Row],[Playerâ–²]],scrimstats__2813[#All],5,0),0)</f>
        <v>-7</v>
      </c>
      <c r="K413" s="5">
        <f>_xlfn.IFNA(VLOOKUP(defense[[#This Row],[Playerâ–²]],scrimstats__2813[#All],4,0),0)</f>
        <v>9</v>
      </c>
      <c r="L413" s="5">
        <v>0</v>
      </c>
      <c r="M413" s="4">
        <v>0</v>
      </c>
    </row>
    <row r="414" spans="1:13">
      <c r="A414" s="6">
        <v>413</v>
      </c>
      <c r="B414" s="7">
        <v>24</v>
      </c>
      <c r="C414" s="4">
        <f>_xlfn.IFNA(VLOOKUP(Table13[[#This Row],[PlayerId]],defense[#All],3,0),0)</f>
        <v>1</v>
      </c>
      <c r="D414" s="4">
        <v>74</v>
      </c>
      <c r="E414" s="4">
        <f>SUM(_xlfn.IFNA((VLOOKUP(defense[[#This Row],[Playerâ–²]],kickers12[#All],4,0)*3+VLOOKUP(defense[[#This Row],[Playerâ–²]],kickers12[#All],5,0)*1),0), C414*6)</f>
        <v>6</v>
      </c>
      <c r="F414" s="4">
        <v>3</v>
      </c>
      <c r="G414" s="7" t="s">
        <v>1564</v>
      </c>
      <c r="H414" s="7" t="s">
        <v>769</v>
      </c>
      <c r="I414" s="4">
        <f>_xlfn.IFNA(VLOOKUP(defense[[#This Row],[Playerâ–²]],passing11[#All],4,0),0)</f>
        <v>0</v>
      </c>
      <c r="J414" s="4">
        <f>_xlfn.IFNA(VLOOKUP(defense[[#This Row],[Playerâ–²]],scrimstats__2813[#All],5,0),0)</f>
        <v>0</v>
      </c>
      <c r="K414" s="4">
        <f>_xlfn.IFNA(VLOOKUP(defense[[#This Row],[Playerâ–²]],scrimstats__2813[#All],4,0),0)</f>
        <v>0</v>
      </c>
      <c r="L414" s="4">
        <v>0</v>
      </c>
      <c r="M414" s="4">
        <v>0</v>
      </c>
    </row>
    <row r="415" spans="1:13">
      <c r="A415" s="8">
        <v>414</v>
      </c>
      <c r="B415" s="9">
        <v>24</v>
      </c>
      <c r="C415" s="5">
        <f>_xlfn.IFNA(VLOOKUP(Table13[[#This Row],[PlayerId]],defense[#All],3,0),0)</f>
        <v>0</v>
      </c>
      <c r="D415" s="5">
        <v>48</v>
      </c>
      <c r="E415" s="5">
        <f>SUM(_xlfn.IFNA((VLOOKUP(defense[[#This Row],[Playerâ–²]],kickers12[#All],4,0)*3+VLOOKUP(defense[[#This Row],[Playerâ–²]],kickers12[#All],5,0)*1),0), C415*6)</f>
        <v>0</v>
      </c>
      <c r="F415" s="5">
        <v>1</v>
      </c>
      <c r="G415" s="9" t="s">
        <v>1562</v>
      </c>
      <c r="H415" s="9" t="s">
        <v>765</v>
      </c>
      <c r="I415" s="5">
        <f>_xlfn.IFNA(VLOOKUP(defense[[#This Row],[Playerâ–²]],passing11[#All],4,0),0)</f>
        <v>0</v>
      </c>
      <c r="J415" s="5">
        <f>_xlfn.IFNA(VLOOKUP(defense[[#This Row],[Playerâ–²]],scrimstats__2813[#All],5,0),0)</f>
        <v>0</v>
      </c>
      <c r="K415" s="5">
        <f>_xlfn.IFNA(VLOOKUP(defense[[#This Row],[Playerâ–²]],scrimstats__2813[#All],4,0),0)</f>
        <v>0</v>
      </c>
      <c r="L415" s="5">
        <v>0</v>
      </c>
      <c r="M415" s="4">
        <v>0</v>
      </c>
    </row>
    <row r="416" spans="1:13">
      <c r="A416" s="6">
        <v>415</v>
      </c>
      <c r="B416" s="7">
        <v>32</v>
      </c>
      <c r="C416" s="7">
        <f>_xlfn.IFNA(VLOOKUP(Table13[[#This Row],[PlayerId]],defense[#All],3,0),0)</f>
        <v>0</v>
      </c>
      <c r="D416" s="4">
        <v>0</v>
      </c>
      <c r="E416" s="4">
        <f>SUM(_xlfn.IFNA((VLOOKUP(defense[[#This Row],[Playerâ–²]],kickers12[#All],4,0)*3+VLOOKUP(defense[[#This Row],[Playerâ–²]],kickers12[#All],5,0)*1),0), C416*6)</f>
        <v>0</v>
      </c>
      <c r="F416" s="4">
        <v>0</v>
      </c>
      <c r="G416" s="7" t="s">
        <v>663</v>
      </c>
      <c r="H416" s="7" t="s">
        <v>230</v>
      </c>
      <c r="I416" s="4">
        <f>_xlfn.IFNA(VLOOKUP(defense[[#This Row],[Playerâ–²]],passing11[#All],4,0),0)</f>
        <v>0</v>
      </c>
      <c r="J416" s="7">
        <f>_xlfn.IFNA(VLOOKUP(defense[[#This Row],[Playerâ–²]],scrimstats__2813[#All],5,0),0)</f>
        <v>0</v>
      </c>
      <c r="K416" s="7">
        <f>_xlfn.IFNA(VLOOKUP(defense[[#This Row],[Playerâ–²]],scrimstats__2813[#All],4,0),0)</f>
        <v>8</v>
      </c>
      <c r="L416" s="4">
        <v>0</v>
      </c>
      <c r="M416" s="4">
        <v>0</v>
      </c>
    </row>
    <row r="417" spans="1:13">
      <c r="A417" s="8">
        <v>416</v>
      </c>
      <c r="B417" s="9">
        <v>25</v>
      </c>
      <c r="C417" s="5">
        <f>_xlfn.IFNA(VLOOKUP(Table13[[#This Row],[PlayerId]],defense[#All],3,0),0)</f>
        <v>0</v>
      </c>
      <c r="D417" s="5">
        <v>33</v>
      </c>
      <c r="E417" s="5">
        <f>SUM(_xlfn.IFNA((VLOOKUP(defense[[#This Row],[Playerâ–²]],kickers12[#All],4,0)*3+VLOOKUP(defense[[#This Row],[Playerâ–²]],kickers12[#All],5,0)*1),0), C417*6)</f>
        <v>0</v>
      </c>
      <c r="F417" s="5">
        <v>1</v>
      </c>
      <c r="G417" s="9" t="s">
        <v>1591</v>
      </c>
      <c r="H417" s="9" t="s">
        <v>765</v>
      </c>
      <c r="I417" s="5">
        <f>_xlfn.IFNA(VLOOKUP(defense[[#This Row],[Playerâ–²]],passing11[#All],4,0),0)</f>
        <v>0</v>
      </c>
      <c r="J417" s="5">
        <f>_xlfn.IFNA(VLOOKUP(defense[[#This Row],[Playerâ–²]],scrimstats__2813[#All],5,0),0)</f>
        <v>0</v>
      </c>
      <c r="K417" s="5">
        <f>_xlfn.IFNA(VLOOKUP(defense[[#This Row],[Playerâ–²]],scrimstats__2813[#All],4,0),0)</f>
        <v>0</v>
      </c>
      <c r="L417" s="5">
        <v>0</v>
      </c>
      <c r="M417" s="4">
        <v>0</v>
      </c>
    </row>
    <row r="418" spans="1:13">
      <c r="A418" s="6">
        <v>417</v>
      </c>
      <c r="B418" s="7">
        <v>11</v>
      </c>
      <c r="C418" s="4">
        <f>_xlfn.IFNA(VLOOKUP(Table13[[#This Row],[PlayerId]],defense[#All],3,0),0)</f>
        <v>0</v>
      </c>
      <c r="D418" s="4">
        <v>27</v>
      </c>
      <c r="E418" s="4">
        <f>SUM(_xlfn.IFNA((VLOOKUP(defense[[#This Row],[Playerâ–²]],kickers12[#All],4,0)*3+VLOOKUP(defense[[#This Row],[Playerâ–²]],kickers12[#All],5,0)*1),0), C418*6)</f>
        <v>0</v>
      </c>
      <c r="F418" s="4">
        <v>0</v>
      </c>
      <c r="G418" s="7" t="s">
        <v>1112</v>
      </c>
      <c r="H418" s="7" t="s">
        <v>755</v>
      </c>
      <c r="I418" s="4">
        <f>_xlfn.IFNA(VLOOKUP(defense[[#This Row],[Playerâ–²]],passing11[#All],4,0),0)</f>
        <v>0</v>
      </c>
      <c r="J418" s="4">
        <f>_xlfn.IFNA(VLOOKUP(defense[[#This Row],[Playerâ–²]],scrimstats__2813[#All],5,0),0)</f>
        <v>0</v>
      </c>
      <c r="K418" s="4">
        <f>_xlfn.IFNA(VLOOKUP(defense[[#This Row],[Playerâ–²]],scrimstats__2813[#All],4,0),0)</f>
        <v>0</v>
      </c>
      <c r="L418" s="4">
        <v>3</v>
      </c>
      <c r="M418" s="4">
        <v>0</v>
      </c>
    </row>
    <row r="419" spans="1:13">
      <c r="A419" s="8">
        <v>418</v>
      </c>
      <c r="B419" s="9">
        <v>12</v>
      </c>
      <c r="C419" s="9">
        <f>_xlfn.IFNA(VLOOKUP(Table13[[#This Row],[PlayerId]],defense[#All],3,0),0)</f>
        <v>13</v>
      </c>
      <c r="D419" s="5">
        <v>0</v>
      </c>
      <c r="E419" s="5">
        <f>SUM(_xlfn.IFNA((VLOOKUP(defense[[#This Row],[Playerâ–²]],kickers12[#All],4,0)*3+VLOOKUP(defense[[#This Row],[Playerâ–²]],kickers12[#All],5,0)*1),0), C419*6)</f>
        <v>78</v>
      </c>
      <c r="F419" s="5">
        <v>0</v>
      </c>
      <c r="G419" s="9" t="s">
        <v>394</v>
      </c>
      <c r="H419" s="9" t="s">
        <v>230</v>
      </c>
      <c r="I419" s="5">
        <f>_xlfn.IFNA(VLOOKUP(defense[[#This Row],[Playerâ–²]],passing11[#All],4,0),0)</f>
        <v>0</v>
      </c>
      <c r="J419" s="9">
        <f>_xlfn.IFNA(VLOOKUP(defense[[#This Row],[Playerâ–²]],scrimstats__2813[#All],5,0),0)</f>
        <v>0</v>
      </c>
      <c r="K419" s="9">
        <f>_xlfn.IFNA(VLOOKUP(defense[[#This Row],[Playerâ–²]],scrimstats__2813[#All],4,0),0)</f>
        <v>1386</v>
      </c>
      <c r="L419" s="5">
        <v>0</v>
      </c>
      <c r="M419" s="4">
        <v>0</v>
      </c>
    </row>
    <row r="420" spans="1:13">
      <c r="A420" s="6">
        <v>419</v>
      </c>
      <c r="B420" s="7">
        <v>1</v>
      </c>
      <c r="C420" s="4">
        <f>_xlfn.IFNA(VLOOKUP(Table13[[#This Row],[PlayerId]],defense[#All],3,0),0)</f>
        <v>0</v>
      </c>
      <c r="D420" s="4">
        <v>21</v>
      </c>
      <c r="E420" s="4">
        <f>SUM(_xlfn.IFNA((VLOOKUP(defense[[#This Row],[Playerâ–²]],kickers12[#All],4,0)*3+VLOOKUP(defense[[#This Row],[Playerâ–²]],kickers12[#All],5,0)*1),0), C420*6)</f>
        <v>0</v>
      </c>
      <c r="F420" s="4">
        <v>1</v>
      </c>
      <c r="G420" s="7" t="s">
        <v>751</v>
      </c>
      <c r="H420" s="7" t="s">
        <v>765</v>
      </c>
      <c r="I420" s="4">
        <f>_xlfn.IFNA(VLOOKUP(defense[[#This Row],[Playerâ–²]],passing11[#All],4,0),0)</f>
        <v>0</v>
      </c>
      <c r="J420" s="4">
        <f>_xlfn.IFNA(VLOOKUP(defense[[#This Row],[Playerâ–²]],scrimstats__2813[#All],5,0),0)</f>
        <v>0</v>
      </c>
      <c r="K420" s="4">
        <f>_xlfn.IFNA(VLOOKUP(defense[[#This Row],[Playerâ–²]],scrimstats__2813[#All],4,0),0)</f>
        <v>0</v>
      </c>
      <c r="L420" s="4">
        <v>0</v>
      </c>
      <c r="M420" s="4">
        <v>0</v>
      </c>
    </row>
    <row r="421" spans="1:13">
      <c r="A421" s="8">
        <v>420</v>
      </c>
      <c r="B421" s="9">
        <v>22</v>
      </c>
      <c r="C421" s="5">
        <f>_xlfn.IFNA(VLOOKUP(Table13[[#This Row],[PlayerId]],defense[#All],3,0),0)</f>
        <v>0</v>
      </c>
      <c r="D421" s="5">
        <v>0</v>
      </c>
      <c r="E421" s="5">
        <f>SUM(_xlfn.IFNA((VLOOKUP(defense[[#This Row],[Playerâ–²]],kickers12[#All],4,0)*3+VLOOKUP(defense[[#This Row],[Playerâ–²]],kickers12[#All],5,0)*1),0), C421*6)</f>
        <v>0</v>
      </c>
      <c r="F421" s="5">
        <v>0</v>
      </c>
      <c r="G421" s="9" t="s">
        <v>1471</v>
      </c>
      <c r="H421" s="9" t="s">
        <v>410</v>
      </c>
      <c r="I421" s="5">
        <f>_xlfn.IFNA(VLOOKUP(defense[[#This Row],[Playerâ–²]],passing11[#All],4,0),0)</f>
        <v>0</v>
      </c>
      <c r="J421" s="5">
        <f>_xlfn.IFNA(VLOOKUP(defense[[#This Row],[Playerâ–²]],scrimstats__2813[#All],5,0),0)</f>
        <v>0</v>
      </c>
      <c r="K421" s="5">
        <f>_xlfn.IFNA(VLOOKUP(defense[[#This Row],[Playerâ–²]],scrimstats__2813[#All],4,0),0)</f>
        <v>0</v>
      </c>
      <c r="L421" s="5">
        <v>0</v>
      </c>
      <c r="M421" s="4">
        <v>0</v>
      </c>
    </row>
    <row r="422" spans="1:13">
      <c r="A422" s="6">
        <v>421</v>
      </c>
      <c r="B422" s="7">
        <v>31</v>
      </c>
      <c r="C422" s="4">
        <f>_xlfn.IFNA(VLOOKUP(Table13[[#This Row],[PlayerId]],defense[#All],3,0),0)</f>
        <v>0</v>
      </c>
      <c r="D422" s="4">
        <v>3</v>
      </c>
      <c r="E422" s="4">
        <f>SUM(_xlfn.IFNA((VLOOKUP(defense[[#This Row],[Playerâ–²]],kickers12[#All],4,0)*3+VLOOKUP(defense[[#This Row],[Playerâ–²]],kickers12[#All],5,0)*1),0), C422*6)</f>
        <v>0</v>
      </c>
      <c r="F422" s="4">
        <v>0</v>
      </c>
      <c r="G422" s="7" t="s">
        <v>1786</v>
      </c>
      <c r="H422" s="7" t="s">
        <v>2030</v>
      </c>
      <c r="I422" s="4">
        <f>_xlfn.IFNA(VLOOKUP(defense[[#This Row],[Playerâ–²]],passing11[#All],4,0),0)</f>
        <v>0</v>
      </c>
      <c r="J422" s="4">
        <f>_xlfn.IFNA(VLOOKUP(defense[[#This Row],[Playerâ–²]],scrimstats__2813[#All],5,0),0)</f>
        <v>16</v>
      </c>
      <c r="K422" s="4">
        <f>_xlfn.IFNA(VLOOKUP(defense[[#This Row],[Playerâ–²]],scrimstats__2813[#All],4,0),0)</f>
        <v>0</v>
      </c>
      <c r="L422" s="4">
        <v>0</v>
      </c>
      <c r="M422" s="4">
        <v>0</v>
      </c>
    </row>
    <row r="423" spans="1:13">
      <c r="A423" s="8">
        <v>422</v>
      </c>
      <c r="B423" s="9">
        <v>15</v>
      </c>
      <c r="C423" s="9">
        <f>_xlfn.IFNA(VLOOKUP(Table13[[#This Row],[PlayerId]],defense[#All],3,0),0)</f>
        <v>0</v>
      </c>
      <c r="D423" s="5">
        <v>0</v>
      </c>
      <c r="E423" s="5">
        <f>SUM(_xlfn.IFNA((VLOOKUP(defense[[#This Row],[Playerâ–²]],kickers12[#All],4,0)*3+VLOOKUP(defense[[#This Row],[Playerâ–²]],kickers12[#All],5,0)*1),0), C423*6)</f>
        <v>0</v>
      </c>
      <c r="F423" s="5">
        <v>0</v>
      </c>
      <c r="G423" s="9" t="s">
        <v>427</v>
      </c>
      <c r="H423" s="9" t="s">
        <v>223</v>
      </c>
      <c r="I423" s="5">
        <f>_xlfn.IFNA(VLOOKUP(defense[[#This Row],[Playerâ–²]],passing11[#All],4,0),0)</f>
        <v>0</v>
      </c>
      <c r="J423" s="9">
        <f>_xlfn.IFNA(VLOOKUP(defense[[#This Row],[Playerâ–²]],scrimstats__2813[#All],5,0),0)</f>
        <v>0</v>
      </c>
      <c r="K423" s="9">
        <f>_xlfn.IFNA(VLOOKUP(defense[[#This Row],[Playerâ–²]],scrimstats__2813[#All],4,0),0)</f>
        <v>61</v>
      </c>
      <c r="L423" s="5">
        <v>0</v>
      </c>
      <c r="M423" s="4">
        <v>0</v>
      </c>
    </row>
    <row r="424" spans="1:13">
      <c r="A424" s="6">
        <v>423</v>
      </c>
      <c r="B424" s="7">
        <v>9</v>
      </c>
      <c r="C424" s="4">
        <f>_xlfn.IFNA(VLOOKUP(Table13[[#This Row],[PlayerId]],defense[#All],3,0),0)</f>
        <v>0</v>
      </c>
      <c r="D424" s="4">
        <v>4</v>
      </c>
      <c r="E424" s="4">
        <f>SUM(_xlfn.IFNA((VLOOKUP(defense[[#This Row],[Playerâ–²]],kickers12[#All],4,0)*3+VLOOKUP(defense[[#This Row],[Playerâ–²]],kickers12[#All],5,0)*1),0), C424*6)</f>
        <v>0</v>
      </c>
      <c r="F424" s="4">
        <v>0</v>
      </c>
      <c r="G424" s="7" t="s">
        <v>1041</v>
      </c>
      <c r="H424" s="7" t="s">
        <v>2030</v>
      </c>
      <c r="I424" s="4">
        <f>_xlfn.IFNA(VLOOKUP(defense[[#This Row],[Playerâ–²]],passing11[#All],4,0),0)</f>
        <v>0</v>
      </c>
      <c r="J424" s="4">
        <f>_xlfn.IFNA(VLOOKUP(defense[[#This Row],[Playerâ–²]],scrimstats__2813[#All],5,0),0)</f>
        <v>0</v>
      </c>
      <c r="K424" s="4">
        <f>_xlfn.IFNA(VLOOKUP(defense[[#This Row],[Playerâ–²]],scrimstats__2813[#All],4,0),0)</f>
        <v>0</v>
      </c>
      <c r="L424" s="4">
        <v>1</v>
      </c>
      <c r="M424" s="4">
        <v>0</v>
      </c>
    </row>
    <row r="425" spans="1:13">
      <c r="A425" s="8">
        <v>424</v>
      </c>
      <c r="B425" s="9">
        <v>1</v>
      </c>
      <c r="C425" s="9">
        <f>_xlfn.IFNA(VLOOKUP(Table13[[#This Row],[PlayerId]],defense[#All],3,0),0)</f>
        <v>10</v>
      </c>
      <c r="D425" s="5">
        <v>0</v>
      </c>
      <c r="E425" s="5">
        <f>SUM(_xlfn.IFNA((VLOOKUP(defense[[#This Row],[Playerâ–²]],kickers12[#All],4,0)*3+VLOOKUP(defense[[#This Row],[Playerâ–²]],kickers12[#All],5,0)*1),0), C425*6)</f>
        <v>60</v>
      </c>
      <c r="F425" s="5">
        <v>0</v>
      </c>
      <c r="G425" s="9" t="s">
        <v>228</v>
      </c>
      <c r="H425" s="9" t="s">
        <v>229</v>
      </c>
      <c r="I425" s="5">
        <f>_xlfn.IFNA(VLOOKUP(defense[[#This Row],[Playerâ–²]],passing11[#All],4,0),0)</f>
        <v>0</v>
      </c>
      <c r="J425" s="9">
        <f>_xlfn.IFNA(VLOOKUP(defense[[#This Row],[Playerâ–²]],scrimstats__2813[#All],5,0),0)</f>
        <v>940</v>
      </c>
      <c r="K425" s="9">
        <f>_xlfn.IFNA(VLOOKUP(defense[[#This Row],[Playerâ–²]],scrimstats__2813[#All],4,0),0)</f>
        <v>446</v>
      </c>
      <c r="L425" s="5">
        <v>0</v>
      </c>
      <c r="M425" s="4">
        <v>0</v>
      </c>
    </row>
    <row r="426" spans="1:13">
      <c r="A426" s="6">
        <v>425</v>
      </c>
      <c r="B426" s="7">
        <v>5</v>
      </c>
      <c r="C426" s="4">
        <f>_xlfn.IFNA(VLOOKUP(Table13[[#This Row],[PlayerId]],defense[#All],3,0),0)</f>
        <v>0</v>
      </c>
      <c r="D426" s="4">
        <v>14</v>
      </c>
      <c r="E426" s="4">
        <f>SUM(_xlfn.IFNA((VLOOKUP(defense[[#This Row],[Playerâ–²]],kickers12[#All],4,0)*3+VLOOKUP(defense[[#This Row],[Playerâ–²]],kickers12[#All],5,0)*1),0), C426*6)</f>
        <v>0</v>
      </c>
      <c r="F426" s="4">
        <v>0</v>
      </c>
      <c r="G426" s="7" t="s">
        <v>915</v>
      </c>
      <c r="H426" s="7" t="s">
        <v>769</v>
      </c>
      <c r="I426" s="4">
        <f>_xlfn.IFNA(VLOOKUP(defense[[#This Row],[Playerâ–²]],passing11[#All],4,0),0)</f>
        <v>0</v>
      </c>
      <c r="J426" s="4">
        <f>_xlfn.IFNA(VLOOKUP(defense[[#This Row],[Playerâ–²]],scrimstats__2813[#All],5,0),0)</f>
        <v>0</v>
      </c>
      <c r="K426" s="4">
        <f>_xlfn.IFNA(VLOOKUP(defense[[#This Row],[Playerâ–²]],scrimstats__2813[#All],4,0),0)</f>
        <v>0</v>
      </c>
      <c r="L426" s="4">
        <v>0</v>
      </c>
      <c r="M426" s="4">
        <v>0</v>
      </c>
    </row>
    <row r="427" spans="1:13">
      <c r="A427" s="8">
        <v>426</v>
      </c>
      <c r="B427" s="9">
        <v>29</v>
      </c>
      <c r="C427" s="5">
        <f>_xlfn.IFNA(VLOOKUP(Table13[[#This Row],[PlayerId]],defense[#All],3,0),0)</f>
        <v>5</v>
      </c>
      <c r="D427" s="5">
        <v>0</v>
      </c>
      <c r="E427" s="5">
        <f>SUM(_xlfn.IFNA((VLOOKUP(defense[[#This Row],[Playerâ–²]],kickers12[#All],4,0)*3+VLOOKUP(defense[[#This Row],[Playerâ–²]],kickers12[#All],5,0)*1),0), C427*6)</f>
        <v>30</v>
      </c>
      <c r="F427" s="5">
        <v>0</v>
      </c>
      <c r="G427" s="9" t="s">
        <v>618</v>
      </c>
      <c r="H427" s="9" t="s">
        <v>230</v>
      </c>
      <c r="I427" s="5">
        <f>_xlfn.IFNA(VLOOKUP(defense[[#This Row],[Playerâ–²]],passing11[#All],4,0),0)</f>
        <v>0</v>
      </c>
      <c r="J427" s="5">
        <f>_xlfn.IFNA(VLOOKUP(defense[[#This Row],[Playerâ–²]],scrimstats__2813[#All],5,0),0)</f>
        <v>5</v>
      </c>
      <c r="K427" s="5">
        <f>_xlfn.IFNA(VLOOKUP(defense[[#This Row],[Playerâ–²]],scrimstats__2813[#All],4,0),0)</f>
        <v>445</v>
      </c>
      <c r="L427" s="5">
        <v>0</v>
      </c>
      <c r="M427" s="4">
        <v>0</v>
      </c>
    </row>
    <row r="428" spans="1:13">
      <c r="A428" s="6">
        <v>427</v>
      </c>
      <c r="B428" s="7">
        <v>20</v>
      </c>
      <c r="C428" s="7">
        <f>_xlfn.IFNA(VLOOKUP(Table13[[#This Row],[PlayerId]],defense[#All],3,0),0)</f>
        <v>0</v>
      </c>
      <c r="D428" s="4">
        <v>0</v>
      </c>
      <c r="E428" s="4">
        <f>SUM(_xlfn.IFNA((VLOOKUP(defense[[#This Row],[Playerâ–²]],kickers12[#All],4,0)*3+VLOOKUP(defense[[#This Row],[Playerâ–²]],kickers12[#All],5,0)*1),0), C428*6)</f>
        <v>0</v>
      </c>
      <c r="F428" s="4">
        <v>0</v>
      </c>
      <c r="G428" s="7" t="s">
        <v>497</v>
      </c>
      <c r="H428" s="7" t="s">
        <v>223</v>
      </c>
      <c r="I428" s="4">
        <f>_xlfn.IFNA(VLOOKUP(defense[[#This Row],[Playerâ–²]],passing11[#All],4,0),0)</f>
        <v>0</v>
      </c>
      <c r="J428" s="7">
        <f>_xlfn.IFNA(VLOOKUP(defense[[#This Row],[Playerâ–²]],scrimstats__2813[#All],5,0),0)</f>
        <v>0</v>
      </c>
      <c r="K428" s="7">
        <f>_xlfn.IFNA(VLOOKUP(defense[[#This Row],[Playerâ–²]],scrimstats__2813[#All],4,0),0)</f>
        <v>36</v>
      </c>
      <c r="L428" s="4">
        <v>0</v>
      </c>
      <c r="M428" s="4">
        <v>0</v>
      </c>
    </row>
    <row r="429" spans="1:13">
      <c r="A429" s="8">
        <v>428</v>
      </c>
      <c r="B429" s="9">
        <v>8</v>
      </c>
      <c r="C429" s="9">
        <f>_xlfn.IFNA(VLOOKUP(Table13[[#This Row],[PlayerId]],defense[#All],3,0),0)</f>
        <v>4</v>
      </c>
      <c r="D429" s="5">
        <v>0</v>
      </c>
      <c r="E429" s="5">
        <f>SUM(_xlfn.IFNA((VLOOKUP(defense[[#This Row],[Playerâ–²]],kickers12[#All],4,0)*3+VLOOKUP(defense[[#This Row],[Playerâ–²]],kickers12[#All],5,0)*1),0), C429*6)</f>
        <v>24</v>
      </c>
      <c r="F429" s="5">
        <v>0</v>
      </c>
      <c r="G429" s="9" t="s">
        <v>340</v>
      </c>
      <c r="H429" s="9" t="s">
        <v>223</v>
      </c>
      <c r="I429" s="5">
        <f>_xlfn.IFNA(VLOOKUP(defense[[#This Row],[Playerâ–²]],passing11[#All],4,0),0)</f>
        <v>0</v>
      </c>
      <c r="J429" s="9">
        <f>_xlfn.IFNA(VLOOKUP(defense[[#This Row],[Playerâ–²]],scrimstats__2813[#All],5,0),0)</f>
        <v>0</v>
      </c>
      <c r="K429" s="9">
        <f>_xlfn.IFNA(VLOOKUP(defense[[#This Row],[Playerâ–²]],scrimstats__2813[#All],4,0),0)</f>
        <v>639</v>
      </c>
      <c r="L429" s="5">
        <v>0</v>
      </c>
      <c r="M429" s="4">
        <v>0</v>
      </c>
    </row>
    <row r="430" spans="1:13">
      <c r="A430" s="6">
        <v>429</v>
      </c>
      <c r="B430" s="7">
        <v>21</v>
      </c>
      <c r="C430" s="4">
        <f>_xlfn.IFNA(VLOOKUP(Table13[[#This Row],[PlayerId]],defense[#All],3,0),0)</f>
        <v>0</v>
      </c>
      <c r="D430" s="4">
        <v>35</v>
      </c>
      <c r="E430" s="4">
        <f>SUM(_xlfn.IFNA((VLOOKUP(defense[[#This Row],[Playerâ–²]],kickers12[#All],4,0)*3+VLOOKUP(defense[[#This Row],[Playerâ–²]],kickers12[#All],5,0)*1),0), C430*6)</f>
        <v>0</v>
      </c>
      <c r="F430" s="4">
        <v>0</v>
      </c>
      <c r="G430" s="7" t="s">
        <v>1457</v>
      </c>
      <c r="H430" s="7" t="s">
        <v>759</v>
      </c>
      <c r="I430" s="4">
        <f>_xlfn.IFNA(VLOOKUP(defense[[#This Row],[Playerâ–²]],passing11[#All],4,0),0)</f>
        <v>0</v>
      </c>
      <c r="J430" s="4">
        <f>_xlfn.IFNA(VLOOKUP(defense[[#This Row],[Playerâ–²]],scrimstats__2813[#All],5,0),0)</f>
        <v>0</v>
      </c>
      <c r="K430" s="4">
        <f>_xlfn.IFNA(VLOOKUP(defense[[#This Row],[Playerâ–²]],scrimstats__2813[#All],4,0),0)</f>
        <v>0</v>
      </c>
      <c r="L430" s="4">
        <v>4.5</v>
      </c>
      <c r="M430" s="4">
        <v>0</v>
      </c>
    </row>
    <row r="431" spans="1:13">
      <c r="A431" s="8">
        <v>430</v>
      </c>
      <c r="B431" s="9">
        <v>20</v>
      </c>
      <c r="C431" s="5">
        <f>_xlfn.IFNA(VLOOKUP(Table13[[#This Row],[PlayerId]],defense[#All],3,0),0)</f>
        <v>0</v>
      </c>
      <c r="D431" s="5">
        <v>4</v>
      </c>
      <c r="E431" s="5">
        <f>SUM(_xlfn.IFNA((VLOOKUP(defense[[#This Row],[Playerâ–²]],kickers12[#All],4,0)*3+VLOOKUP(defense[[#This Row],[Playerâ–²]],kickers12[#All],5,0)*1),0), C431*6)</f>
        <v>0</v>
      </c>
      <c r="F431" s="5">
        <v>0</v>
      </c>
      <c r="G431" s="9" t="s">
        <v>1416</v>
      </c>
      <c r="H431" s="9" t="s">
        <v>2030</v>
      </c>
      <c r="I431" s="5">
        <f>_xlfn.IFNA(VLOOKUP(defense[[#This Row],[Playerâ–²]],passing11[#All],4,0),0)</f>
        <v>0</v>
      </c>
      <c r="J431" s="5">
        <f>_xlfn.IFNA(VLOOKUP(defense[[#This Row],[Playerâ–²]],scrimstats__2813[#All],5,0),0)</f>
        <v>0</v>
      </c>
      <c r="K431" s="5">
        <f>_xlfn.IFNA(VLOOKUP(defense[[#This Row],[Playerâ–²]],scrimstats__2813[#All],4,0),0)</f>
        <v>0</v>
      </c>
      <c r="L431" s="5">
        <v>1</v>
      </c>
      <c r="M431" s="4">
        <v>0</v>
      </c>
    </row>
    <row r="432" spans="1:13">
      <c r="A432" s="6">
        <v>431</v>
      </c>
      <c r="B432" s="7">
        <v>15</v>
      </c>
      <c r="C432" s="7">
        <f>_xlfn.IFNA(VLOOKUP(Table13[[#This Row],[PlayerId]],defense[#All],3,0),0)</f>
        <v>0</v>
      </c>
      <c r="D432" s="4">
        <v>0</v>
      </c>
      <c r="E432" s="4">
        <f>SUM(_xlfn.IFNA((VLOOKUP(defense[[#This Row],[Playerâ–²]],kickers12[#All],4,0)*3+VLOOKUP(defense[[#This Row],[Playerâ–²]],kickers12[#All],5,0)*1),0), C432*6)</f>
        <v>0</v>
      </c>
      <c r="F432" s="4">
        <v>0</v>
      </c>
      <c r="G432" s="7" t="s">
        <v>1924</v>
      </c>
      <c r="H432" s="7" t="s">
        <v>229</v>
      </c>
      <c r="I432" s="4">
        <f>_xlfn.IFNA(VLOOKUP(defense[[#This Row],[Playerâ–²]],passing11[#All],4,0),0)</f>
        <v>0</v>
      </c>
      <c r="J432" s="7">
        <f>_xlfn.IFNA(VLOOKUP(defense[[#This Row],[Playerâ–²]],scrimstats__2813[#All],5,0),0)</f>
        <v>36</v>
      </c>
      <c r="K432" s="7">
        <f>_xlfn.IFNA(VLOOKUP(defense[[#This Row],[Playerâ–²]],scrimstats__2813[#All],4,0),0)</f>
        <v>0</v>
      </c>
      <c r="L432" s="4">
        <v>0</v>
      </c>
      <c r="M432" s="4">
        <v>0</v>
      </c>
    </row>
    <row r="433" spans="1:13">
      <c r="A433" s="8">
        <v>432</v>
      </c>
      <c r="B433" s="9">
        <v>19</v>
      </c>
      <c r="C433" s="5">
        <f>_xlfn.IFNA(VLOOKUP(Table13[[#This Row],[PlayerId]],defense[#All],3,0),0)</f>
        <v>0</v>
      </c>
      <c r="D433" s="5">
        <v>48</v>
      </c>
      <c r="E433" s="5">
        <f>SUM(_xlfn.IFNA((VLOOKUP(defense[[#This Row],[Playerâ–²]],kickers12[#All],4,0)*3+VLOOKUP(defense[[#This Row],[Playerâ–²]],kickers12[#All],5,0)*1),0), C433*6)</f>
        <v>0</v>
      </c>
      <c r="F433" s="5">
        <v>0</v>
      </c>
      <c r="G433" s="9" t="s">
        <v>1405</v>
      </c>
      <c r="H433" s="9" t="s">
        <v>759</v>
      </c>
      <c r="I433" s="5">
        <f>_xlfn.IFNA(VLOOKUP(defense[[#This Row],[Playerâ–²]],passing11[#All],4,0),0)</f>
        <v>0</v>
      </c>
      <c r="J433" s="5">
        <f>_xlfn.IFNA(VLOOKUP(defense[[#This Row],[Playerâ–²]],scrimstats__2813[#All],5,0),0)</f>
        <v>0</v>
      </c>
      <c r="K433" s="5">
        <f>_xlfn.IFNA(VLOOKUP(defense[[#This Row],[Playerâ–²]],scrimstats__2813[#All],4,0),0)</f>
        <v>0</v>
      </c>
      <c r="L433" s="5">
        <v>1</v>
      </c>
      <c r="M433" s="4">
        <v>0</v>
      </c>
    </row>
    <row r="434" spans="1:13">
      <c r="A434" s="6">
        <v>433</v>
      </c>
      <c r="B434" s="7">
        <v>12</v>
      </c>
      <c r="C434" s="4">
        <f>_xlfn.IFNA(VLOOKUP(Table13[[#This Row],[PlayerId]],defense[#All],3,0),0)</f>
        <v>0</v>
      </c>
      <c r="D434" s="4">
        <v>2</v>
      </c>
      <c r="E434" s="4">
        <f>SUM(_xlfn.IFNA((VLOOKUP(defense[[#This Row],[Playerâ–²]],kickers12[#All],4,0)*3+VLOOKUP(defense[[#This Row],[Playerâ–²]],kickers12[#All],5,0)*1),0), C434*6)</f>
        <v>0</v>
      </c>
      <c r="F434" s="4">
        <v>0</v>
      </c>
      <c r="G434" s="7" t="s">
        <v>1944</v>
      </c>
      <c r="H434" s="7" t="s">
        <v>2030</v>
      </c>
      <c r="I434" s="4">
        <f>_xlfn.IFNA(VLOOKUP(defense[[#This Row],[Playerâ–²]],passing11[#All],4,0),0)</f>
        <v>0</v>
      </c>
      <c r="J434" s="4">
        <f>_xlfn.IFNA(VLOOKUP(defense[[#This Row],[Playerâ–²]],scrimstats__2813[#All],5,0),0)</f>
        <v>0</v>
      </c>
      <c r="K434" s="4">
        <f>_xlfn.IFNA(VLOOKUP(defense[[#This Row],[Playerâ–²]],scrimstats__2813[#All],4,0),0)</f>
        <v>0</v>
      </c>
      <c r="L434" s="4">
        <v>0</v>
      </c>
      <c r="M434" s="4">
        <v>0</v>
      </c>
    </row>
    <row r="435" spans="1:13">
      <c r="A435" s="8">
        <v>434</v>
      </c>
      <c r="B435" s="9">
        <v>7</v>
      </c>
      <c r="C435" s="5">
        <f>_xlfn.IFNA(VLOOKUP(Table13[[#This Row],[PlayerId]],defense[#All],3,0),0)</f>
        <v>0</v>
      </c>
      <c r="D435" s="5">
        <v>1</v>
      </c>
      <c r="E435" s="5">
        <f>SUM(_xlfn.IFNA((VLOOKUP(defense[[#This Row],[Playerâ–²]],kickers12[#All],4,0)*3+VLOOKUP(defense[[#This Row],[Playerâ–²]],kickers12[#All],5,0)*1),0), C435*6)</f>
        <v>0</v>
      </c>
      <c r="F435" s="5">
        <v>0</v>
      </c>
      <c r="G435" s="9" t="s">
        <v>975</v>
      </c>
      <c r="H435" s="9" t="s">
        <v>2030</v>
      </c>
      <c r="I435" s="5">
        <f>_xlfn.IFNA(VLOOKUP(defense[[#This Row],[Playerâ–²]],passing11[#All],4,0),0)</f>
        <v>0</v>
      </c>
      <c r="J435" s="5">
        <f>_xlfn.IFNA(VLOOKUP(defense[[#This Row],[Playerâ–²]],scrimstats__2813[#All],5,0),0)</f>
        <v>0</v>
      </c>
      <c r="K435" s="5">
        <f>_xlfn.IFNA(VLOOKUP(defense[[#This Row],[Playerâ–²]],scrimstats__2813[#All],4,0),0)</f>
        <v>0</v>
      </c>
      <c r="L435" s="5">
        <v>0</v>
      </c>
      <c r="M435" s="4">
        <v>0</v>
      </c>
    </row>
    <row r="436" spans="1:13">
      <c r="A436" s="6">
        <v>435</v>
      </c>
      <c r="B436" s="7">
        <v>15</v>
      </c>
      <c r="C436" s="4">
        <f>_xlfn.IFNA(VLOOKUP(Table13[[#This Row],[PlayerId]],defense[#All],3,0),0)</f>
        <v>0</v>
      </c>
      <c r="D436" s="4">
        <v>4</v>
      </c>
      <c r="E436" s="4">
        <f>SUM(_xlfn.IFNA((VLOOKUP(defense[[#This Row],[Playerâ–²]],kickers12[#All],4,0)*3+VLOOKUP(defense[[#This Row],[Playerâ–²]],kickers12[#All],5,0)*1),0), C436*6)</f>
        <v>0</v>
      </c>
      <c r="F436" s="4">
        <v>0</v>
      </c>
      <c r="G436" s="7" t="s">
        <v>1248</v>
      </c>
      <c r="H436" s="7" t="s">
        <v>2030</v>
      </c>
      <c r="I436" s="4">
        <f>_xlfn.IFNA(VLOOKUP(defense[[#This Row],[Playerâ–²]],passing11[#All],4,0),0)</f>
        <v>0</v>
      </c>
      <c r="J436" s="4">
        <f>_xlfn.IFNA(VLOOKUP(defense[[#This Row],[Playerâ–²]],scrimstats__2813[#All],5,0),0)</f>
        <v>0</v>
      </c>
      <c r="K436" s="4">
        <f>_xlfn.IFNA(VLOOKUP(defense[[#This Row],[Playerâ–²]],scrimstats__2813[#All],4,0),0)</f>
        <v>0</v>
      </c>
      <c r="L436" s="4">
        <v>0</v>
      </c>
      <c r="M436" s="4">
        <v>0</v>
      </c>
    </row>
    <row r="437" spans="1:13">
      <c r="A437" s="8">
        <v>436</v>
      </c>
      <c r="B437" s="9">
        <v>2</v>
      </c>
      <c r="C437" s="5">
        <f>_xlfn.IFNA(VLOOKUP(Table13[[#This Row],[PlayerId]],defense[#All],3,0),0)</f>
        <v>0</v>
      </c>
      <c r="D437" s="5">
        <v>30</v>
      </c>
      <c r="E437" s="5">
        <f>SUM(_xlfn.IFNA((VLOOKUP(defense[[#This Row],[Playerâ–²]],kickers12[#All],4,0)*3+VLOOKUP(defense[[#This Row],[Playerâ–²]],kickers12[#All],5,0)*1),0), C437*6)</f>
        <v>0</v>
      </c>
      <c r="F437" s="5">
        <v>0</v>
      </c>
      <c r="G437" s="9" t="s">
        <v>794</v>
      </c>
      <c r="H437" s="9" t="s">
        <v>759</v>
      </c>
      <c r="I437" s="5">
        <f>_xlfn.IFNA(VLOOKUP(defense[[#This Row],[Playerâ–²]],passing11[#All],4,0),0)</f>
        <v>0</v>
      </c>
      <c r="J437" s="5">
        <f>_xlfn.IFNA(VLOOKUP(defense[[#This Row],[Playerâ–²]],scrimstats__2813[#All],5,0),0)</f>
        <v>0</v>
      </c>
      <c r="K437" s="5">
        <f>_xlfn.IFNA(VLOOKUP(defense[[#This Row],[Playerâ–²]],scrimstats__2813[#All],4,0),0)</f>
        <v>0</v>
      </c>
      <c r="L437" s="5">
        <v>0</v>
      </c>
      <c r="M437" s="4">
        <v>0</v>
      </c>
    </row>
    <row r="438" spans="1:13">
      <c r="A438" s="6">
        <v>437</v>
      </c>
      <c r="B438" s="7">
        <v>12</v>
      </c>
      <c r="C438" s="4">
        <f>_xlfn.IFNA(VLOOKUP(Table13[[#This Row],[PlayerId]],defense[#All],3,0),0)</f>
        <v>0</v>
      </c>
      <c r="D438" s="4">
        <v>44</v>
      </c>
      <c r="E438" s="4">
        <f>SUM(_xlfn.IFNA((VLOOKUP(defense[[#This Row],[Playerâ–²]],kickers12[#All],4,0)*3+VLOOKUP(defense[[#This Row],[Playerâ–²]],kickers12[#All],5,0)*1),0), C438*6)</f>
        <v>0</v>
      </c>
      <c r="F438" s="4">
        <v>0</v>
      </c>
      <c r="G438" s="7" t="s">
        <v>1152</v>
      </c>
      <c r="H438" s="7" t="s">
        <v>755</v>
      </c>
      <c r="I438" s="4">
        <f>_xlfn.IFNA(VLOOKUP(defense[[#This Row],[Playerâ–²]],passing11[#All],4,0),0)</f>
        <v>0</v>
      </c>
      <c r="J438" s="4">
        <f>_xlfn.IFNA(VLOOKUP(defense[[#This Row],[Playerâ–²]],scrimstats__2813[#All],5,0),0)</f>
        <v>0</v>
      </c>
      <c r="K438" s="4">
        <f>_xlfn.IFNA(VLOOKUP(defense[[#This Row],[Playerâ–²]],scrimstats__2813[#All],4,0),0)</f>
        <v>0</v>
      </c>
      <c r="L438" s="4">
        <v>3</v>
      </c>
      <c r="M438" s="4">
        <v>0</v>
      </c>
    </row>
    <row r="439" spans="1:13">
      <c r="A439" s="8">
        <v>438</v>
      </c>
      <c r="B439" s="9">
        <v>4</v>
      </c>
      <c r="C439" s="5">
        <f>_xlfn.IFNA(VLOOKUP(Table13[[#This Row],[PlayerId]],defense[#All],3,0),0)</f>
        <v>0</v>
      </c>
      <c r="D439" s="5">
        <v>5</v>
      </c>
      <c r="E439" s="5">
        <f>SUM(_xlfn.IFNA((VLOOKUP(defense[[#This Row],[Playerâ–²]],kickers12[#All],4,0)*3+VLOOKUP(defense[[#This Row],[Playerâ–²]],kickers12[#All],5,0)*1),0), C439*6)</f>
        <v>0</v>
      </c>
      <c r="F439" s="5">
        <v>0</v>
      </c>
      <c r="G439" s="9" t="s">
        <v>872</v>
      </c>
      <c r="H439" s="9" t="s">
        <v>803</v>
      </c>
      <c r="I439" s="5">
        <f>_xlfn.IFNA(VLOOKUP(defense[[#This Row],[Playerâ–²]],passing11[#All],4,0),0)</f>
        <v>0</v>
      </c>
      <c r="J439" s="5">
        <f>_xlfn.IFNA(VLOOKUP(defense[[#This Row],[Playerâ–²]],scrimstats__2813[#All],5,0),0)</f>
        <v>0</v>
      </c>
      <c r="K439" s="5">
        <f>_xlfn.IFNA(VLOOKUP(defense[[#This Row],[Playerâ–²]],scrimstats__2813[#All],4,0),0)</f>
        <v>0</v>
      </c>
      <c r="L439" s="5">
        <v>0</v>
      </c>
      <c r="M439" s="4">
        <v>0</v>
      </c>
    </row>
    <row r="440" spans="1:13">
      <c r="A440" s="6">
        <v>439</v>
      </c>
      <c r="B440" s="7">
        <v>26</v>
      </c>
      <c r="C440" s="7">
        <f>_xlfn.IFNA(VLOOKUP(Table13[[#This Row],[PlayerId]],defense[#All],3,0),0)</f>
        <v>0</v>
      </c>
      <c r="D440" s="4">
        <v>0</v>
      </c>
      <c r="E440" s="4">
        <f>SUM(_xlfn.IFNA((VLOOKUP(defense[[#This Row],[Playerâ–²]],kickers12[#All],4,0)*3+VLOOKUP(defense[[#This Row],[Playerâ–²]],kickers12[#All],5,0)*1),0), C440*6)</f>
        <v>0</v>
      </c>
      <c r="F440" s="4">
        <v>0</v>
      </c>
      <c r="G440" s="7" t="s">
        <v>2006</v>
      </c>
      <c r="H440" s="7" t="s">
        <v>230</v>
      </c>
      <c r="I440" s="4">
        <f>_xlfn.IFNA(VLOOKUP(defense[[#This Row],[Playerâ–²]],passing11[#All],4,0),0)</f>
        <v>0</v>
      </c>
      <c r="J440" s="7">
        <f>_xlfn.IFNA(VLOOKUP(defense[[#This Row],[Playerâ–²]],scrimstats__2813[#All],5,0),0)</f>
        <v>7</v>
      </c>
      <c r="K440" s="7">
        <f>_xlfn.IFNA(VLOOKUP(defense[[#This Row],[Playerâ–²]],scrimstats__2813[#All],4,0),0)</f>
        <v>216</v>
      </c>
      <c r="L440" s="4">
        <v>0</v>
      </c>
      <c r="M440" s="4">
        <v>0</v>
      </c>
    </row>
    <row r="441" spans="1:13">
      <c r="A441" s="8">
        <v>440</v>
      </c>
      <c r="B441" s="9">
        <v>13</v>
      </c>
      <c r="C441" s="5">
        <f>_xlfn.IFNA(VLOOKUP(Table13[[#This Row],[PlayerId]],defense[#All],3,0),0)</f>
        <v>11</v>
      </c>
      <c r="D441" s="5">
        <v>0</v>
      </c>
      <c r="E441" s="5">
        <f>SUM(_xlfn.IFNA((VLOOKUP(defense[[#This Row],[Playerâ–²]],kickers12[#All],4,0)*3+VLOOKUP(defense[[#This Row],[Playerâ–²]],kickers12[#All],5,0)*1),0), C441*6)</f>
        <v>66</v>
      </c>
      <c r="F441" s="5">
        <v>0</v>
      </c>
      <c r="G441" s="9" t="s">
        <v>407</v>
      </c>
      <c r="H441" s="9" t="s">
        <v>230</v>
      </c>
      <c r="I441" s="5">
        <f>_xlfn.IFNA(VLOOKUP(defense[[#This Row],[Playerâ–²]],passing11[#All],4,0),0)</f>
        <v>0</v>
      </c>
      <c r="J441" s="5">
        <f>_xlfn.IFNA(VLOOKUP(defense[[#This Row],[Playerâ–²]],scrimstats__2813[#All],5,0),0)</f>
        <v>-7</v>
      </c>
      <c r="K441" s="5">
        <f>_xlfn.IFNA(VLOOKUP(defense[[#This Row],[Playerâ–²]],scrimstats__2813[#All],4,0),0)</f>
        <v>1572</v>
      </c>
      <c r="L441" s="5">
        <v>0</v>
      </c>
      <c r="M441" s="4">
        <v>1</v>
      </c>
    </row>
    <row r="442" spans="1:13">
      <c r="A442" s="6">
        <v>441</v>
      </c>
      <c r="B442" s="7">
        <v>6</v>
      </c>
      <c r="C442" s="4">
        <f>_xlfn.IFNA(VLOOKUP(Table13[[#This Row],[PlayerId]],defense[#All],3,0),0)</f>
        <v>0</v>
      </c>
      <c r="D442" s="4">
        <v>10</v>
      </c>
      <c r="E442" s="4">
        <f>SUM(_xlfn.IFNA((VLOOKUP(defense[[#This Row],[Playerâ–²]],kickers12[#All],4,0)*3+VLOOKUP(defense[[#This Row],[Playerâ–²]],kickers12[#All],5,0)*1),0), C442*6)</f>
        <v>0</v>
      </c>
      <c r="F442" s="4">
        <v>0</v>
      </c>
      <c r="G442" s="7" t="s">
        <v>2008</v>
      </c>
      <c r="H442" s="7" t="s">
        <v>2030</v>
      </c>
      <c r="I442" s="4">
        <f>_xlfn.IFNA(VLOOKUP(defense[[#This Row],[Playerâ–²]],passing11[#All],4,0),0)</f>
        <v>0</v>
      </c>
      <c r="J442" s="4">
        <f>_xlfn.IFNA(VLOOKUP(defense[[#This Row],[Playerâ–²]],scrimstats__2813[#All],5,0),0)</f>
        <v>0</v>
      </c>
      <c r="K442" s="4">
        <f>_xlfn.IFNA(VLOOKUP(defense[[#This Row],[Playerâ–²]],scrimstats__2813[#All],4,0),0)</f>
        <v>0</v>
      </c>
      <c r="L442" s="4">
        <v>0</v>
      </c>
      <c r="M442" s="4">
        <v>0</v>
      </c>
    </row>
    <row r="443" spans="1:13">
      <c r="A443" s="8">
        <v>442</v>
      </c>
      <c r="B443" s="9">
        <v>25</v>
      </c>
      <c r="C443" s="9">
        <f>_xlfn.IFNA(VLOOKUP(Table13[[#This Row],[PlayerId]],defense[#All],3,0),0)</f>
        <v>0</v>
      </c>
      <c r="D443" s="5">
        <v>0</v>
      </c>
      <c r="E443" s="5">
        <f>SUM(_xlfn.IFNA((VLOOKUP(defense[[#This Row],[Playerâ–²]],kickers12[#All],4,0)*3+VLOOKUP(defense[[#This Row],[Playerâ–²]],kickers12[#All],5,0)*1),0), C443*6)</f>
        <v>0</v>
      </c>
      <c r="F443" s="5">
        <v>0</v>
      </c>
      <c r="G443" s="9" t="s">
        <v>1980</v>
      </c>
      <c r="H443" s="9" t="s">
        <v>230</v>
      </c>
      <c r="I443" s="5">
        <f>_xlfn.IFNA(VLOOKUP(defense[[#This Row],[Playerâ–²]],passing11[#All],4,0),0)</f>
        <v>0</v>
      </c>
      <c r="J443" s="9">
        <f>_xlfn.IFNA(VLOOKUP(defense[[#This Row],[Playerâ–²]],scrimstats__2813[#All],5,0),0)</f>
        <v>115</v>
      </c>
      <c r="K443" s="9">
        <f>_xlfn.IFNA(VLOOKUP(defense[[#This Row],[Playerâ–²]],scrimstats__2813[#All],4,0),0)</f>
        <v>9</v>
      </c>
      <c r="L443" s="5">
        <v>0</v>
      </c>
      <c r="M443" s="4">
        <v>0</v>
      </c>
    </row>
    <row r="444" spans="1:13">
      <c r="A444" s="6">
        <v>443</v>
      </c>
      <c r="B444" s="7">
        <v>24</v>
      </c>
      <c r="C444" s="7">
        <f>_xlfn.IFNA(VLOOKUP(Table13[[#This Row],[PlayerId]],defense[#All],3,0),0)</f>
        <v>0</v>
      </c>
      <c r="D444" s="4">
        <v>0</v>
      </c>
      <c r="E444" s="4">
        <f>SUM(_xlfn.IFNA((VLOOKUP(defense[[#This Row],[Playerâ–²]],kickers12[#All],4,0)*3+VLOOKUP(defense[[#This Row],[Playerâ–²]],kickers12[#All],5,0)*1),0), C444*6)</f>
        <v>0</v>
      </c>
      <c r="F444" s="4">
        <v>0</v>
      </c>
      <c r="G444" s="7" t="s">
        <v>1926</v>
      </c>
      <c r="H444" s="7" t="s">
        <v>229</v>
      </c>
      <c r="I444" s="4">
        <f>_xlfn.IFNA(VLOOKUP(defense[[#This Row],[Playerâ–²]],passing11[#All],4,0),0)</f>
        <v>0</v>
      </c>
      <c r="J444" s="7">
        <f>_xlfn.IFNA(VLOOKUP(defense[[#This Row],[Playerâ–²]],scrimstats__2813[#All],5,0),0)</f>
        <v>19</v>
      </c>
      <c r="K444" s="7">
        <f>_xlfn.IFNA(VLOOKUP(defense[[#This Row],[Playerâ–²]],scrimstats__2813[#All],4,0),0)</f>
        <v>0</v>
      </c>
      <c r="L444" s="4">
        <v>0</v>
      </c>
      <c r="M444" s="4">
        <v>0</v>
      </c>
    </row>
    <row r="445" spans="1:13">
      <c r="A445" s="8">
        <v>444</v>
      </c>
      <c r="B445" s="9">
        <v>13</v>
      </c>
      <c r="C445" s="5">
        <f>_xlfn.IFNA(VLOOKUP(Table13[[#This Row],[PlayerId]],defense[#All],3,0),0)</f>
        <v>0</v>
      </c>
      <c r="D445" s="5">
        <v>5</v>
      </c>
      <c r="E445" s="5">
        <f>SUM(_xlfn.IFNA((VLOOKUP(defense[[#This Row],[Playerâ–²]],kickers12[#All],4,0)*3+VLOOKUP(defense[[#This Row],[Playerâ–²]],kickers12[#All],5,0)*1),0), C445*6)</f>
        <v>0</v>
      </c>
      <c r="F445" s="5">
        <v>0</v>
      </c>
      <c r="G445" s="9" t="s">
        <v>696</v>
      </c>
      <c r="H445" s="9" t="s">
        <v>230</v>
      </c>
      <c r="I445" s="5">
        <f>_xlfn.IFNA(VLOOKUP(defense[[#This Row],[Playerâ–²]],passing11[#All],4,0),0)</f>
        <v>0</v>
      </c>
      <c r="J445" s="5">
        <f>_xlfn.IFNA(VLOOKUP(defense[[#This Row],[Playerâ–²]],scrimstats__2813[#All],5,0),0)</f>
        <v>0</v>
      </c>
      <c r="K445" s="5">
        <f>_xlfn.IFNA(VLOOKUP(defense[[#This Row],[Playerâ–²]],scrimstats__2813[#All],4,0),0)</f>
        <v>0</v>
      </c>
      <c r="L445" s="5">
        <v>0</v>
      </c>
      <c r="M445" s="4">
        <v>0</v>
      </c>
    </row>
    <row r="446" spans="1:13">
      <c r="A446" s="6">
        <v>445</v>
      </c>
      <c r="B446" s="7">
        <v>16</v>
      </c>
      <c r="C446" s="4">
        <f>_xlfn.IFNA(VLOOKUP(Table13[[#This Row],[PlayerId]],defense[#All],3,0),0)</f>
        <v>1</v>
      </c>
      <c r="D446" s="4">
        <v>4</v>
      </c>
      <c r="E446" s="4">
        <f>SUM(_xlfn.IFNA((VLOOKUP(defense[[#This Row],[Playerâ–²]],kickers12[#All],4,0)*3+VLOOKUP(defense[[#This Row],[Playerâ–²]],kickers12[#All],5,0)*1),0), C446*6)</f>
        <v>6</v>
      </c>
      <c r="F446" s="4">
        <v>0</v>
      </c>
      <c r="G446" s="7" t="s">
        <v>445</v>
      </c>
      <c r="H446" s="7" t="s">
        <v>2030</v>
      </c>
      <c r="I446" s="4">
        <f>_xlfn.IFNA(VLOOKUP(defense[[#This Row],[Playerâ–²]],passing11[#All],4,0),0)</f>
        <v>0</v>
      </c>
      <c r="J446" s="4">
        <f>_xlfn.IFNA(VLOOKUP(defense[[#This Row],[Playerâ–²]],scrimstats__2813[#All],5,0),0)</f>
        <v>6</v>
      </c>
      <c r="K446" s="4">
        <f>_xlfn.IFNA(VLOOKUP(defense[[#This Row],[Playerâ–²]],scrimstats__2813[#All],4,0),0)</f>
        <v>29</v>
      </c>
      <c r="L446" s="4">
        <v>0</v>
      </c>
      <c r="M446" s="4">
        <v>0</v>
      </c>
    </row>
    <row r="447" spans="1:13">
      <c r="A447" s="8">
        <v>446</v>
      </c>
      <c r="B447" s="9">
        <v>22</v>
      </c>
      <c r="C447" s="5">
        <f>_xlfn.IFNA(VLOOKUP(Table13[[#This Row],[PlayerId]],defense[#All],3,0),0)</f>
        <v>0</v>
      </c>
      <c r="D447" s="5">
        <v>30</v>
      </c>
      <c r="E447" s="5">
        <f>SUM(_xlfn.IFNA((VLOOKUP(defense[[#This Row],[Playerâ–²]],kickers12[#All],4,0)*3+VLOOKUP(defense[[#This Row],[Playerâ–²]],kickers12[#All],5,0)*1),0), C447*6)</f>
        <v>0</v>
      </c>
      <c r="F447" s="5">
        <v>0</v>
      </c>
      <c r="G447" s="9" t="s">
        <v>1488</v>
      </c>
      <c r="H447" s="9" t="s">
        <v>755</v>
      </c>
      <c r="I447" s="5">
        <f>_xlfn.IFNA(VLOOKUP(defense[[#This Row],[Playerâ–²]],passing11[#All],4,0),0)</f>
        <v>0</v>
      </c>
      <c r="J447" s="5">
        <f>_xlfn.IFNA(VLOOKUP(defense[[#This Row],[Playerâ–²]],scrimstats__2813[#All],5,0),0)</f>
        <v>0</v>
      </c>
      <c r="K447" s="5">
        <f>_xlfn.IFNA(VLOOKUP(defense[[#This Row],[Playerâ–²]],scrimstats__2813[#All],4,0),0)</f>
        <v>0</v>
      </c>
      <c r="L447" s="5">
        <v>4.5</v>
      </c>
      <c r="M447" s="4">
        <v>0</v>
      </c>
    </row>
    <row r="448" spans="1:13">
      <c r="A448" s="6">
        <v>447</v>
      </c>
      <c r="B448" s="7">
        <v>1</v>
      </c>
      <c r="C448" s="4">
        <f>_xlfn.IFNA(VLOOKUP(Table13[[#This Row],[PlayerId]],defense[#All],3,0),0)</f>
        <v>0</v>
      </c>
      <c r="D448" s="4">
        <v>1</v>
      </c>
      <c r="E448" s="4">
        <f>SUM(_xlfn.IFNA((VLOOKUP(defense[[#This Row],[Playerâ–²]],kickers12[#All],4,0)*3+VLOOKUP(defense[[#This Row],[Playerâ–²]],kickers12[#All],5,0)*1),0), C448*6)</f>
        <v>0</v>
      </c>
      <c r="F448" s="4">
        <v>0</v>
      </c>
      <c r="G448" s="7" t="s">
        <v>731</v>
      </c>
      <c r="H448" s="7" t="s">
        <v>2030</v>
      </c>
      <c r="I448" s="4">
        <f>_xlfn.IFNA(VLOOKUP(defense[[#This Row],[Playerâ–²]],passing11[#All],4,0),0)</f>
        <v>0</v>
      </c>
      <c r="J448" s="4">
        <f>_xlfn.IFNA(VLOOKUP(defense[[#This Row],[Playerâ–²]],scrimstats__2813[#All],5,0),0)</f>
        <v>0</v>
      </c>
      <c r="K448" s="4">
        <f>_xlfn.IFNA(VLOOKUP(defense[[#This Row],[Playerâ–²]],scrimstats__2813[#All],4,0),0)</f>
        <v>0</v>
      </c>
      <c r="L448" s="4">
        <v>0</v>
      </c>
      <c r="M448" s="4">
        <v>0</v>
      </c>
    </row>
    <row r="449" spans="1:13">
      <c r="A449" s="8">
        <v>448</v>
      </c>
      <c r="B449" s="9">
        <v>15</v>
      </c>
      <c r="C449" s="9">
        <f>_xlfn.IFNA(VLOOKUP(Table13[[#This Row],[PlayerId]],defense[#All],3,0),0)</f>
        <v>5</v>
      </c>
      <c r="D449" s="5">
        <v>0</v>
      </c>
      <c r="E449" s="5">
        <f>SUM(_xlfn.IFNA((VLOOKUP(defense[[#This Row],[Playerâ–²]],kickers12[#All],4,0)*3+VLOOKUP(defense[[#This Row],[Playerâ–²]],kickers12[#All],5,0)*1),0), C449*6)</f>
        <v>30</v>
      </c>
      <c r="F449" s="5">
        <v>0</v>
      </c>
      <c r="G449" s="9" t="s">
        <v>440</v>
      </c>
      <c r="H449" s="9" t="s">
        <v>230</v>
      </c>
      <c r="I449" s="5">
        <f>_xlfn.IFNA(VLOOKUP(defense[[#This Row],[Playerâ–²]],passing11[#All],4,0),0)</f>
        <v>0</v>
      </c>
      <c r="J449" s="9">
        <f>_xlfn.IFNA(VLOOKUP(defense[[#This Row],[Playerâ–²]],scrimstats__2813[#All],5,0),0)</f>
        <v>98</v>
      </c>
      <c r="K449" s="9">
        <f>_xlfn.IFNA(VLOOKUP(defense[[#This Row],[Playerâ–²]],scrimstats__2813[#All],4,0),0)</f>
        <v>717</v>
      </c>
      <c r="L449" s="5">
        <v>0</v>
      </c>
      <c r="M449" s="4">
        <v>0</v>
      </c>
    </row>
    <row r="450" spans="1:13">
      <c r="A450" s="6">
        <v>449</v>
      </c>
      <c r="B450" s="7">
        <v>16</v>
      </c>
      <c r="C450" s="4">
        <f>_xlfn.IFNA(VLOOKUP(Table13[[#This Row],[PlayerId]],defense[#All],3,0),0)</f>
        <v>0</v>
      </c>
      <c r="D450" s="4">
        <v>55</v>
      </c>
      <c r="E450" s="4">
        <f>SUM(_xlfn.IFNA((VLOOKUP(defense[[#This Row],[Playerâ–²]],kickers12[#All],4,0)*3+VLOOKUP(defense[[#This Row],[Playerâ–²]],kickers12[#All],5,0)*1),0), C450*6)</f>
        <v>0</v>
      </c>
      <c r="F450" s="4">
        <v>0</v>
      </c>
      <c r="G450" s="7" t="s">
        <v>1303</v>
      </c>
      <c r="H450" s="7" t="s">
        <v>769</v>
      </c>
      <c r="I450" s="4">
        <f>_xlfn.IFNA(VLOOKUP(defense[[#This Row],[Playerâ–²]],passing11[#All],4,0),0)</f>
        <v>0</v>
      </c>
      <c r="J450" s="4">
        <f>_xlfn.IFNA(VLOOKUP(defense[[#This Row],[Playerâ–²]],scrimstats__2813[#All],5,0),0)</f>
        <v>0</v>
      </c>
      <c r="K450" s="4">
        <f>_xlfn.IFNA(VLOOKUP(defense[[#This Row],[Playerâ–²]],scrimstats__2813[#All],4,0),0)</f>
        <v>0</v>
      </c>
      <c r="L450" s="4">
        <v>13</v>
      </c>
      <c r="M450" s="4">
        <v>0</v>
      </c>
    </row>
    <row r="451" spans="1:13">
      <c r="A451" s="8">
        <v>450</v>
      </c>
      <c r="B451" s="9">
        <v>11</v>
      </c>
      <c r="C451" s="5">
        <f>_xlfn.IFNA(VLOOKUP(Table13[[#This Row],[PlayerId]],defense[#All],3,0),0)</f>
        <v>0</v>
      </c>
      <c r="D451" s="5">
        <v>1</v>
      </c>
      <c r="E451" s="5">
        <f>SUM(_xlfn.IFNA((VLOOKUP(defense[[#This Row],[Playerâ–²]],kickers12[#All],4,0)*3+VLOOKUP(defense[[#This Row],[Playerâ–²]],kickers12[#All],5,0)*1),0), C451*6)</f>
        <v>0</v>
      </c>
      <c r="F451" s="5">
        <v>0</v>
      </c>
      <c r="G451" s="9" t="s">
        <v>1096</v>
      </c>
      <c r="H451" s="9" t="s">
        <v>2030</v>
      </c>
      <c r="I451" s="5">
        <f>_xlfn.IFNA(VLOOKUP(defense[[#This Row],[Playerâ–²]],passing11[#All],4,0),0)</f>
        <v>0</v>
      </c>
      <c r="J451" s="5">
        <f>_xlfn.IFNA(VLOOKUP(defense[[#This Row],[Playerâ–²]],scrimstats__2813[#All],5,0),0)</f>
        <v>0</v>
      </c>
      <c r="K451" s="5">
        <f>_xlfn.IFNA(VLOOKUP(defense[[#This Row],[Playerâ–²]],scrimstats__2813[#All],4,0),0)</f>
        <v>0</v>
      </c>
      <c r="L451" s="5">
        <v>0</v>
      </c>
      <c r="M451" s="4">
        <v>0</v>
      </c>
    </row>
    <row r="452" spans="1:13">
      <c r="A452" s="6">
        <v>451</v>
      </c>
      <c r="B452" s="7">
        <v>28</v>
      </c>
      <c r="C452" s="4">
        <f>_xlfn.IFNA(VLOOKUP(Table13[[#This Row],[PlayerId]],defense[#All],3,0),0)</f>
        <v>0</v>
      </c>
      <c r="D452" s="4">
        <v>67</v>
      </c>
      <c r="E452" s="4">
        <f>SUM(_xlfn.IFNA((VLOOKUP(defense[[#This Row],[Playerâ–²]],kickers12[#All],4,0)*3+VLOOKUP(defense[[#This Row],[Playerâ–²]],kickers12[#All],5,0)*1),0), C452*6)</f>
        <v>0</v>
      </c>
      <c r="F452" s="4">
        <v>0</v>
      </c>
      <c r="G452" s="7" t="s">
        <v>1744</v>
      </c>
      <c r="H452" s="7" t="s">
        <v>759</v>
      </c>
      <c r="I452" s="4">
        <f>_xlfn.IFNA(VLOOKUP(defense[[#This Row],[Playerâ–²]],passing11[#All],4,0),0)</f>
        <v>0</v>
      </c>
      <c r="J452" s="4">
        <f>_xlfn.IFNA(VLOOKUP(defense[[#This Row],[Playerâ–²]],scrimstats__2813[#All],5,0),0)</f>
        <v>0</v>
      </c>
      <c r="K452" s="4">
        <f>_xlfn.IFNA(VLOOKUP(defense[[#This Row],[Playerâ–²]],scrimstats__2813[#All],4,0),0)</f>
        <v>0</v>
      </c>
      <c r="L452" s="4">
        <v>12</v>
      </c>
      <c r="M452" s="4">
        <v>0</v>
      </c>
    </row>
    <row r="453" spans="1:13">
      <c r="A453" s="8">
        <v>452</v>
      </c>
      <c r="B453" s="9">
        <v>2</v>
      </c>
      <c r="C453" s="5">
        <f>_xlfn.IFNA(VLOOKUP(Table13[[#This Row],[PlayerId]],defense[#All],3,0),0)</f>
        <v>1</v>
      </c>
      <c r="D453" s="5">
        <v>53</v>
      </c>
      <c r="E453" s="5">
        <f>SUM(_xlfn.IFNA((VLOOKUP(defense[[#This Row],[Playerâ–²]],kickers12[#All],4,0)*3+VLOOKUP(defense[[#This Row],[Playerâ–²]],kickers12[#All],5,0)*1),0), C453*6)</f>
        <v>6</v>
      </c>
      <c r="F453" s="5">
        <v>2</v>
      </c>
      <c r="G453" s="9" t="s">
        <v>806</v>
      </c>
      <c r="H453" s="9" t="s">
        <v>769</v>
      </c>
      <c r="I453" s="5">
        <f>_xlfn.IFNA(VLOOKUP(defense[[#This Row],[Playerâ–²]],passing11[#All],4,0),0)</f>
        <v>0</v>
      </c>
      <c r="J453" s="5">
        <f>_xlfn.IFNA(VLOOKUP(defense[[#This Row],[Playerâ–²]],scrimstats__2813[#All],5,0),0)</f>
        <v>0</v>
      </c>
      <c r="K453" s="5">
        <f>_xlfn.IFNA(VLOOKUP(defense[[#This Row],[Playerâ–²]],scrimstats__2813[#All],4,0),0)</f>
        <v>0</v>
      </c>
      <c r="L453" s="5">
        <v>1</v>
      </c>
      <c r="M453" s="4">
        <v>0</v>
      </c>
    </row>
    <row r="454" spans="1:13">
      <c r="A454" s="6">
        <v>453</v>
      </c>
      <c r="B454" s="7">
        <v>26</v>
      </c>
      <c r="C454" s="4">
        <f>_xlfn.IFNA(VLOOKUP(Table13[[#This Row],[PlayerId]],defense[#All],3,0),0)</f>
        <v>0</v>
      </c>
      <c r="D454" s="4">
        <v>4</v>
      </c>
      <c r="E454" s="4">
        <f>SUM(_xlfn.IFNA((VLOOKUP(defense[[#This Row],[Playerâ–²]],kickers12[#All],4,0)*3+VLOOKUP(defense[[#This Row],[Playerâ–²]],kickers12[#All],5,0)*1),0), C454*6)</f>
        <v>0</v>
      </c>
      <c r="F454" s="4">
        <v>0</v>
      </c>
      <c r="G454" s="7" t="s">
        <v>1607</v>
      </c>
      <c r="H454" s="7" t="s">
        <v>2030</v>
      </c>
      <c r="I454" s="4">
        <f>_xlfn.IFNA(VLOOKUP(defense[[#This Row],[Playerâ–²]],passing11[#All],4,0),0)</f>
        <v>0</v>
      </c>
      <c r="J454" s="4">
        <f>_xlfn.IFNA(VLOOKUP(defense[[#This Row],[Playerâ–²]],scrimstats__2813[#All],5,0),0)</f>
        <v>0</v>
      </c>
      <c r="K454" s="4">
        <f>_xlfn.IFNA(VLOOKUP(defense[[#This Row],[Playerâ–²]],scrimstats__2813[#All],4,0),0)</f>
        <v>0</v>
      </c>
      <c r="L454" s="4">
        <v>0</v>
      </c>
      <c r="M454" s="4">
        <v>0</v>
      </c>
    </row>
    <row r="455" spans="1:13">
      <c r="A455" s="8">
        <v>454</v>
      </c>
      <c r="B455" s="9">
        <v>28</v>
      </c>
      <c r="C455" s="5">
        <f>_xlfn.IFNA(VLOOKUP(Table13[[#This Row],[PlayerId]],defense[#All],3,0),0)</f>
        <v>0</v>
      </c>
      <c r="D455" s="5">
        <v>5</v>
      </c>
      <c r="E455" s="5">
        <f>SUM(_xlfn.IFNA((VLOOKUP(defense[[#This Row],[Playerâ–²]],kickers12[#All],4,0)*3+VLOOKUP(defense[[#This Row],[Playerâ–²]],kickers12[#All],5,0)*1),0), C455*6)</f>
        <v>0</v>
      </c>
      <c r="F455" s="5">
        <v>0</v>
      </c>
      <c r="G455" s="9" t="s">
        <v>1715</v>
      </c>
      <c r="H455" s="9" t="s">
        <v>2030</v>
      </c>
      <c r="I455" s="5">
        <f>_xlfn.IFNA(VLOOKUP(defense[[#This Row],[Playerâ–²]],passing11[#All],4,0),0)</f>
        <v>0</v>
      </c>
      <c r="J455" s="5">
        <f>_xlfn.IFNA(VLOOKUP(defense[[#This Row],[Playerâ–²]],scrimstats__2813[#All],5,0),0)</f>
        <v>0</v>
      </c>
      <c r="K455" s="5">
        <f>_xlfn.IFNA(VLOOKUP(defense[[#This Row],[Playerâ–²]],scrimstats__2813[#All],4,0),0)</f>
        <v>0</v>
      </c>
      <c r="L455" s="5">
        <v>2</v>
      </c>
      <c r="M455" s="4">
        <v>0</v>
      </c>
    </row>
    <row r="456" spans="1:13">
      <c r="A456" s="6">
        <v>455</v>
      </c>
      <c r="B456" s="7">
        <v>3</v>
      </c>
      <c r="C456" s="4">
        <f>_xlfn.IFNA(VLOOKUP(Table13[[#This Row],[PlayerId]],defense[#All],3,0),0)</f>
        <v>0</v>
      </c>
      <c r="D456" s="4">
        <v>3</v>
      </c>
      <c r="E456" s="4">
        <f>SUM(_xlfn.IFNA((VLOOKUP(defense[[#This Row],[Playerâ–²]],kickers12[#All],4,0)*3+VLOOKUP(defense[[#This Row],[Playerâ–²]],kickers12[#All],5,0)*1),0), C456*6)</f>
        <v>0</v>
      </c>
      <c r="F456" s="4">
        <v>0</v>
      </c>
      <c r="G456" s="7" t="s">
        <v>251</v>
      </c>
      <c r="H456" s="7" t="s">
        <v>2030</v>
      </c>
      <c r="I456" s="4">
        <f>_xlfn.IFNA(VLOOKUP(defense[[#This Row],[Playerâ–²]],passing11[#All],4,0),0)</f>
        <v>0</v>
      </c>
      <c r="J456" s="4">
        <f>_xlfn.IFNA(VLOOKUP(defense[[#This Row],[Playerâ–²]],scrimstats__2813[#All],5,0),0)</f>
        <v>4</v>
      </c>
      <c r="K456" s="4">
        <f>_xlfn.IFNA(VLOOKUP(defense[[#This Row],[Playerâ–²]],scrimstats__2813[#All],4,0),0)</f>
        <v>17</v>
      </c>
      <c r="L456" s="4">
        <v>0</v>
      </c>
      <c r="M456" s="4">
        <v>0</v>
      </c>
    </row>
    <row r="457" spans="1:13">
      <c r="A457" s="8">
        <v>456</v>
      </c>
      <c r="B457" s="9">
        <v>31</v>
      </c>
      <c r="C457" s="9">
        <f>_xlfn.IFNA(VLOOKUP(Table13[[#This Row],[PlayerId]],defense[#All],3,0),0)</f>
        <v>0</v>
      </c>
      <c r="D457" s="5">
        <v>0</v>
      </c>
      <c r="E457" s="5">
        <f>SUM(_xlfn.IFNA((VLOOKUP(defense[[#This Row],[Playerâ–²]],kickers12[#All],4,0)*3+VLOOKUP(defense[[#This Row],[Playerâ–²]],kickers12[#All],5,0)*1),0), C457*6)</f>
        <v>0</v>
      </c>
      <c r="F457" s="5">
        <v>0</v>
      </c>
      <c r="G457" s="9" t="s">
        <v>651</v>
      </c>
      <c r="H457" s="9" t="s">
        <v>223</v>
      </c>
      <c r="I457" s="5">
        <f>_xlfn.IFNA(VLOOKUP(defense[[#This Row],[Playerâ–²]],passing11[#All],4,0),0)</f>
        <v>0</v>
      </c>
      <c r="J457" s="9">
        <f>_xlfn.IFNA(VLOOKUP(defense[[#This Row],[Playerâ–²]],scrimstats__2813[#All],5,0),0)</f>
        <v>0</v>
      </c>
      <c r="K457" s="9">
        <f>_xlfn.IFNA(VLOOKUP(defense[[#This Row],[Playerâ–²]],scrimstats__2813[#All],4,0),0)</f>
        <v>52</v>
      </c>
      <c r="L457" s="5">
        <v>0</v>
      </c>
      <c r="M457" s="4">
        <v>0</v>
      </c>
    </row>
    <row r="458" spans="1:13">
      <c r="A458" s="6">
        <v>457</v>
      </c>
      <c r="B458" s="7">
        <v>29</v>
      </c>
      <c r="C458" s="4">
        <f>_xlfn.IFNA(VLOOKUP(Table13[[#This Row],[PlayerId]],defense[#All],3,0),0)</f>
        <v>0</v>
      </c>
      <c r="D458" s="4">
        <v>24</v>
      </c>
      <c r="E458" s="4">
        <f>SUM(_xlfn.IFNA((VLOOKUP(defense[[#This Row],[Playerâ–²]],kickers12[#All],4,0)*3+VLOOKUP(defense[[#This Row],[Playerâ–²]],kickers12[#All],5,0)*1),0), C458*6)</f>
        <v>0</v>
      </c>
      <c r="F458" s="4">
        <v>0</v>
      </c>
      <c r="G458" s="7" t="s">
        <v>1686</v>
      </c>
      <c r="H458" s="7" t="s">
        <v>803</v>
      </c>
      <c r="I458" s="4">
        <f>_xlfn.IFNA(VLOOKUP(defense[[#This Row],[Playerâ–²]],passing11[#All],4,0),0)</f>
        <v>0</v>
      </c>
      <c r="J458" s="4">
        <f>_xlfn.IFNA(VLOOKUP(defense[[#This Row],[Playerâ–²]],scrimstats__2813[#All],5,0),0)</f>
        <v>0</v>
      </c>
      <c r="K458" s="4">
        <f>_xlfn.IFNA(VLOOKUP(defense[[#This Row],[Playerâ–²]],scrimstats__2813[#All],4,0),0)</f>
        <v>0</v>
      </c>
      <c r="L458" s="4">
        <v>0</v>
      </c>
      <c r="M458" s="4">
        <v>0</v>
      </c>
    </row>
    <row r="459" spans="1:13">
      <c r="A459" s="8">
        <v>458</v>
      </c>
      <c r="B459" s="9">
        <v>9</v>
      </c>
      <c r="C459" s="5">
        <f>_xlfn.IFNA(VLOOKUP(Table13[[#This Row],[PlayerId]],defense[#All],3,0),0)</f>
        <v>0</v>
      </c>
      <c r="D459" s="5">
        <v>64</v>
      </c>
      <c r="E459" s="5">
        <f>SUM(_xlfn.IFNA((VLOOKUP(defense[[#This Row],[Playerâ–²]],kickers12[#All],4,0)*3+VLOOKUP(defense[[#This Row],[Playerâ–²]],kickers12[#All],5,0)*1),0), C459*6)</f>
        <v>0</v>
      </c>
      <c r="F459" s="5">
        <v>1</v>
      </c>
      <c r="G459" s="9" t="s">
        <v>1056</v>
      </c>
      <c r="H459" s="9" t="s">
        <v>755</v>
      </c>
      <c r="I459" s="5">
        <f>_xlfn.IFNA(VLOOKUP(defense[[#This Row],[Playerâ–²]],passing11[#All],4,0),0)</f>
        <v>0</v>
      </c>
      <c r="J459" s="5">
        <f>_xlfn.IFNA(VLOOKUP(defense[[#This Row],[Playerâ–²]],scrimstats__2813[#All],5,0),0)</f>
        <v>0</v>
      </c>
      <c r="K459" s="5">
        <f>_xlfn.IFNA(VLOOKUP(defense[[#This Row],[Playerâ–²]],scrimstats__2813[#All],4,0),0)</f>
        <v>0</v>
      </c>
      <c r="L459" s="5">
        <v>10.5</v>
      </c>
      <c r="M459" s="4">
        <v>0</v>
      </c>
    </row>
    <row r="460" spans="1:13">
      <c r="A460" s="6">
        <v>459</v>
      </c>
      <c r="B460" s="7">
        <v>16</v>
      </c>
      <c r="C460" s="4">
        <f>_xlfn.IFNA(VLOOKUP(Table13[[#This Row],[PlayerId]],defense[#All],3,0),0)</f>
        <v>4</v>
      </c>
      <c r="D460" s="4">
        <v>1</v>
      </c>
      <c r="E460" s="4">
        <f>SUM(_xlfn.IFNA((VLOOKUP(defense[[#This Row],[Playerâ–²]],kickers12[#All],4,0)*3+VLOOKUP(defense[[#This Row],[Playerâ–²]],kickers12[#All],5,0)*1),0), C460*6)</f>
        <v>24</v>
      </c>
      <c r="F460" s="4">
        <v>0</v>
      </c>
      <c r="G460" s="7" t="s">
        <v>449</v>
      </c>
      <c r="H460" s="7" t="s">
        <v>230</v>
      </c>
      <c r="I460" s="4">
        <f>_xlfn.IFNA(VLOOKUP(defense[[#This Row],[Playerâ–²]],passing11[#All],4,0),0)</f>
        <v>0</v>
      </c>
      <c r="J460" s="4">
        <f>_xlfn.IFNA(VLOOKUP(defense[[#This Row],[Playerâ–²]],scrimstats__2813[#All],5,0),0)</f>
        <v>0</v>
      </c>
      <c r="K460" s="4">
        <f>_xlfn.IFNA(VLOOKUP(defense[[#This Row],[Playerâ–²]],scrimstats__2813[#All],4,0),0)</f>
        <v>288</v>
      </c>
      <c r="L460" s="4">
        <v>0</v>
      </c>
      <c r="M460" s="4">
        <v>0</v>
      </c>
    </row>
    <row r="461" spans="1:13">
      <c r="A461" s="8">
        <v>460</v>
      </c>
      <c r="B461" s="9">
        <v>10</v>
      </c>
      <c r="C461" s="5">
        <f>_xlfn.IFNA(VLOOKUP(Table13[[#This Row],[PlayerId]],defense[#All],3,0),0)</f>
        <v>0</v>
      </c>
      <c r="D461" s="5">
        <v>4</v>
      </c>
      <c r="E461" s="5">
        <f>SUM(_xlfn.IFNA((VLOOKUP(defense[[#This Row],[Playerâ–²]],kickers12[#All],4,0)*3+VLOOKUP(defense[[#This Row],[Playerâ–²]],kickers12[#All],5,0)*1),0), C461*6)</f>
        <v>0</v>
      </c>
      <c r="F461" s="5">
        <v>0</v>
      </c>
      <c r="G461" s="9" t="s">
        <v>1067</v>
      </c>
      <c r="H461" s="9" t="s">
        <v>2030</v>
      </c>
      <c r="I461" s="5">
        <f>_xlfn.IFNA(VLOOKUP(defense[[#This Row],[Playerâ–²]],passing11[#All],4,0),0)</f>
        <v>0</v>
      </c>
      <c r="J461" s="5">
        <f>_xlfn.IFNA(VLOOKUP(defense[[#This Row],[Playerâ–²]],scrimstats__2813[#All],5,0),0)</f>
        <v>0</v>
      </c>
      <c r="K461" s="5">
        <f>_xlfn.IFNA(VLOOKUP(defense[[#This Row],[Playerâ–²]],scrimstats__2813[#All],4,0),0)</f>
        <v>0</v>
      </c>
      <c r="L461" s="5">
        <v>1</v>
      </c>
      <c r="M461" s="4">
        <v>0</v>
      </c>
    </row>
    <row r="462" spans="1:13">
      <c r="A462" s="6">
        <v>461</v>
      </c>
      <c r="B462" s="7">
        <v>21</v>
      </c>
      <c r="C462" s="4">
        <f>_xlfn.IFNA(VLOOKUP(Table13[[#This Row],[PlayerId]],defense[#All],3,0),0)</f>
        <v>0</v>
      </c>
      <c r="D462" s="4">
        <v>110</v>
      </c>
      <c r="E462" s="4">
        <f>SUM(_xlfn.IFNA((VLOOKUP(defense[[#This Row],[Playerâ–²]],kickers12[#All],4,0)*3+VLOOKUP(defense[[#This Row],[Playerâ–²]],kickers12[#All],5,0)*1),0), C462*6)</f>
        <v>0</v>
      </c>
      <c r="F462" s="4">
        <v>0</v>
      </c>
      <c r="G462" s="7" t="s">
        <v>1470</v>
      </c>
      <c r="H462" s="7" t="s">
        <v>769</v>
      </c>
      <c r="I462" s="4">
        <f>_xlfn.IFNA(VLOOKUP(defense[[#This Row],[Playerâ–²]],passing11[#All],4,0),0)</f>
        <v>0</v>
      </c>
      <c r="J462" s="4">
        <f>_xlfn.IFNA(VLOOKUP(defense[[#This Row],[Playerâ–²]],scrimstats__2813[#All],5,0),0)</f>
        <v>0</v>
      </c>
      <c r="K462" s="4">
        <f>_xlfn.IFNA(VLOOKUP(defense[[#This Row],[Playerâ–²]],scrimstats__2813[#All],4,0),0)</f>
        <v>0</v>
      </c>
      <c r="L462" s="4">
        <v>5</v>
      </c>
      <c r="M462" s="4">
        <v>0</v>
      </c>
    </row>
    <row r="463" spans="1:13">
      <c r="A463" s="8">
        <v>462</v>
      </c>
      <c r="B463" s="9">
        <v>13</v>
      </c>
      <c r="C463" s="9">
        <f>_xlfn.IFNA(VLOOKUP(Table13[[#This Row],[PlayerId]],defense[#All],3,0),0)</f>
        <v>5</v>
      </c>
      <c r="D463" s="5">
        <v>0</v>
      </c>
      <c r="E463" s="5">
        <f>SUM(_xlfn.IFNA((VLOOKUP(defense[[#This Row],[Playerâ–²]],kickers12[#All],4,0)*3+VLOOKUP(defense[[#This Row],[Playerâ–²]],kickers12[#All],5,0)*1),0), C463*6)</f>
        <v>30</v>
      </c>
      <c r="F463" s="5">
        <v>0</v>
      </c>
      <c r="G463" s="9" t="s">
        <v>212</v>
      </c>
      <c r="H463" s="9" t="s">
        <v>230</v>
      </c>
      <c r="I463" s="5">
        <f>_xlfn.IFNA(VLOOKUP(defense[[#This Row],[Playerâ–²]],passing11[#All],4,0),0)</f>
        <v>0</v>
      </c>
      <c r="J463" s="9">
        <f>_xlfn.IFNA(VLOOKUP(defense[[#This Row],[Playerâ–²]],scrimstats__2813[#All],5,0),0)</f>
        <v>0</v>
      </c>
      <c r="K463" s="9">
        <f>_xlfn.IFNA(VLOOKUP(defense[[#This Row],[Playerâ–²]],scrimstats__2813[#All],4,0),0)</f>
        <v>677</v>
      </c>
      <c r="L463" s="5">
        <v>0</v>
      </c>
      <c r="M463" s="4">
        <v>0</v>
      </c>
    </row>
    <row r="464" spans="1:13">
      <c r="A464" s="6">
        <v>463</v>
      </c>
      <c r="B464" s="7">
        <v>16</v>
      </c>
      <c r="C464" s="4">
        <f>_xlfn.IFNA(VLOOKUP(Table13[[#This Row],[PlayerId]],defense[#All],3,0),0)</f>
        <v>3</v>
      </c>
      <c r="D464" s="4">
        <v>2</v>
      </c>
      <c r="E464" s="4">
        <f>SUM(_xlfn.IFNA((VLOOKUP(defense[[#This Row],[Playerâ–²]],kickers12[#All],4,0)*3+VLOOKUP(defense[[#This Row],[Playerâ–²]],kickers12[#All],5,0)*1),0), C464*6)</f>
        <v>18</v>
      </c>
      <c r="F464" s="4">
        <v>0</v>
      </c>
      <c r="G464" s="7" t="s">
        <v>447</v>
      </c>
      <c r="H464" s="7" t="s">
        <v>223</v>
      </c>
      <c r="I464" s="4">
        <f>_xlfn.IFNA(VLOOKUP(defense[[#This Row],[Playerâ–²]],passing11[#All],4,0),0)</f>
        <v>0</v>
      </c>
      <c r="J464" s="4">
        <f>_xlfn.IFNA(VLOOKUP(defense[[#This Row],[Playerâ–²]],scrimstats__2813[#All],5,0),0)</f>
        <v>0</v>
      </c>
      <c r="K464" s="4">
        <f>_xlfn.IFNA(VLOOKUP(defense[[#This Row],[Playerâ–²]],scrimstats__2813[#All],4,0),0)</f>
        <v>164</v>
      </c>
      <c r="L464" s="4">
        <v>0</v>
      </c>
      <c r="M464" s="4">
        <v>0</v>
      </c>
    </row>
    <row r="465" spans="1:13">
      <c r="A465" s="8">
        <v>464</v>
      </c>
      <c r="B465" s="9">
        <v>14</v>
      </c>
      <c r="C465" s="5">
        <f>_xlfn.IFNA(VLOOKUP(Table13[[#This Row],[PlayerId]],defense[#All],3,0),0)</f>
        <v>0</v>
      </c>
      <c r="D465" s="5">
        <v>37</v>
      </c>
      <c r="E465" s="5">
        <f>SUM(_xlfn.IFNA((VLOOKUP(defense[[#This Row],[Playerâ–²]],kickers12[#All],4,0)*3+VLOOKUP(defense[[#This Row],[Playerâ–²]],kickers12[#All],5,0)*1),0), C465*6)</f>
        <v>0</v>
      </c>
      <c r="F465" s="5">
        <v>0</v>
      </c>
      <c r="G465" s="9" t="s">
        <v>1937</v>
      </c>
      <c r="H465" s="9" t="s">
        <v>755</v>
      </c>
      <c r="I465" s="5">
        <f>_xlfn.IFNA(VLOOKUP(defense[[#This Row],[Playerâ–²]],passing11[#All],4,0),0)</f>
        <v>0</v>
      </c>
      <c r="J465" s="5">
        <f>_xlfn.IFNA(VLOOKUP(defense[[#This Row],[Playerâ–²]],scrimstats__2813[#All],5,0),0)</f>
        <v>0</v>
      </c>
      <c r="K465" s="5">
        <f>_xlfn.IFNA(VLOOKUP(defense[[#This Row],[Playerâ–²]],scrimstats__2813[#All],4,0),0)</f>
        <v>0</v>
      </c>
      <c r="L465" s="5">
        <v>9</v>
      </c>
      <c r="M465" s="4">
        <v>0</v>
      </c>
    </row>
    <row r="466" spans="1:13">
      <c r="A466" s="6">
        <v>465</v>
      </c>
      <c r="B466" s="7">
        <v>1</v>
      </c>
      <c r="C466" s="4">
        <f>_xlfn.IFNA(VLOOKUP(Table13[[#This Row],[PlayerId]],defense[#All],3,0),0)</f>
        <v>0</v>
      </c>
      <c r="D466" s="4">
        <v>7</v>
      </c>
      <c r="E466" s="4">
        <f>SUM(_xlfn.IFNA((VLOOKUP(defense[[#This Row],[Playerâ–²]],kickers12[#All],4,0)*3+VLOOKUP(defense[[#This Row],[Playerâ–²]],kickers12[#All],5,0)*1),0), C466*6)</f>
        <v>0</v>
      </c>
      <c r="F466" s="4">
        <v>0</v>
      </c>
      <c r="G466" s="7" t="s">
        <v>741</v>
      </c>
      <c r="H466" s="7" t="s">
        <v>2030</v>
      </c>
      <c r="I466" s="4">
        <f>_xlfn.IFNA(VLOOKUP(defense[[#This Row],[Playerâ–²]],passing11[#All],4,0),0)</f>
        <v>0</v>
      </c>
      <c r="J466" s="4">
        <f>_xlfn.IFNA(VLOOKUP(defense[[#This Row],[Playerâ–²]],scrimstats__2813[#All],5,0),0)</f>
        <v>0</v>
      </c>
      <c r="K466" s="4">
        <f>_xlfn.IFNA(VLOOKUP(defense[[#This Row],[Playerâ–²]],scrimstats__2813[#All],4,0),0)</f>
        <v>0</v>
      </c>
      <c r="L466" s="4">
        <v>0</v>
      </c>
      <c r="M466" s="4">
        <v>0</v>
      </c>
    </row>
    <row r="467" spans="1:13">
      <c r="A467" s="8">
        <v>466</v>
      </c>
      <c r="B467" s="9">
        <v>17</v>
      </c>
      <c r="C467" s="5">
        <f>_xlfn.IFNA(VLOOKUP(Table13[[#This Row],[PlayerId]],defense[#All],3,0),0)</f>
        <v>0</v>
      </c>
      <c r="D467" s="5">
        <v>51</v>
      </c>
      <c r="E467" s="5">
        <f>SUM(_xlfn.IFNA((VLOOKUP(defense[[#This Row],[Playerâ–²]],kickers12[#All],4,0)*3+VLOOKUP(defense[[#This Row],[Playerâ–²]],kickers12[#All],5,0)*1),0), C467*6)</f>
        <v>0</v>
      </c>
      <c r="F467" s="5">
        <v>1</v>
      </c>
      <c r="G467" s="9" t="s">
        <v>1938</v>
      </c>
      <c r="H467" s="9" t="s">
        <v>769</v>
      </c>
      <c r="I467" s="5">
        <f>_xlfn.IFNA(VLOOKUP(defense[[#This Row],[Playerâ–²]],passing11[#All],4,0),0)</f>
        <v>0</v>
      </c>
      <c r="J467" s="5">
        <f>_xlfn.IFNA(VLOOKUP(defense[[#This Row],[Playerâ–²]],scrimstats__2813[#All],5,0),0)</f>
        <v>0</v>
      </c>
      <c r="K467" s="5">
        <f>_xlfn.IFNA(VLOOKUP(defense[[#This Row],[Playerâ–²]],scrimstats__2813[#All],4,0),0)</f>
        <v>0</v>
      </c>
      <c r="L467" s="5">
        <v>0</v>
      </c>
      <c r="M467" s="4">
        <v>0</v>
      </c>
    </row>
    <row r="468" spans="1:13">
      <c r="A468" s="6">
        <v>467</v>
      </c>
      <c r="B468" s="7">
        <v>8</v>
      </c>
      <c r="C468" s="4">
        <f>_xlfn.IFNA(VLOOKUP(Table13[[#This Row],[PlayerId]],defense[#All],3,0),0)</f>
        <v>0</v>
      </c>
      <c r="D468" s="4">
        <v>5</v>
      </c>
      <c r="E468" s="4">
        <f>SUM(_xlfn.IFNA((VLOOKUP(defense[[#This Row],[Playerâ–²]],kickers12[#All],4,0)*3+VLOOKUP(defense[[#This Row],[Playerâ–²]],kickers12[#All],5,0)*1),0), C468*6)</f>
        <v>0</v>
      </c>
      <c r="F468" s="4">
        <v>1</v>
      </c>
      <c r="G468" s="7" t="s">
        <v>1942</v>
      </c>
      <c r="H468" s="7" t="s">
        <v>765</v>
      </c>
      <c r="I468" s="4">
        <f>_xlfn.IFNA(VLOOKUP(defense[[#This Row],[Playerâ–²]],passing11[#All],4,0),0)</f>
        <v>0</v>
      </c>
      <c r="J468" s="4">
        <f>_xlfn.IFNA(VLOOKUP(defense[[#This Row],[Playerâ–²]],scrimstats__2813[#All],5,0),0)</f>
        <v>0</v>
      </c>
      <c r="K468" s="4">
        <f>_xlfn.IFNA(VLOOKUP(defense[[#This Row],[Playerâ–²]],scrimstats__2813[#All],4,0),0)</f>
        <v>0</v>
      </c>
      <c r="L468" s="4">
        <v>0</v>
      </c>
      <c r="M468" s="4">
        <v>0</v>
      </c>
    </row>
    <row r="469" spans="1:13">
      <c r="A469" s="8">
        <v>468</v>
      </c>
      <c r="B469" s="9">
        <v>8</v>
      </c>
      <c r="C469" s="5">
        <f>_xlfn.IFNA(VLOOKUP(Table13[[#This Row],[PlayerId]],defense[#All],3,0),0)</f>
        <v>0</v>
      </c>
      <c r="D469" s="5">
        <v>53</v>
      </c>
      <c r="E469" s="5">
        <f>SUM(_xlfn.IFNA((VLOOKUP(defense[[#This Row],[Playerâ–²]],kickers12[#All],4,0)*3+VLOOKUP(defense[[#This Row],[Playerâ–²]],kickers12[#All],5,0)*1),0), C469*6)</f>
        <v>0</v>
      </c>
      <c r="F469" s="5">
        <v>3</v>
      </c>
      <c r="G469" s="9" t="s">
        <v>1940</v>
      </c>
      <c r="H469" s="9" t="s">
        <v>765</v>
      </c>
      <c r="I469" s="5">
        <f>_xlfn.IFNA(VLOOKUP(defense[[#This Row],[Playerâ–²]],passing11[#All],4,0),0)</f>
        <v>0</v>
      </c>
      <c r="J469" s="5">
        <f>_xlfn.IFNA(VLOOKUP(defense[[#This Row],[Playerâ–²]],scrimstats__2813[#All],5,0),0)</f>
        <v>0</v>
      </c>
      <c r="K469" s="5">
        <f>_xlfn.IFNA(VLOOKUP(defense[[#This Row],[Playerâ–²]],scrimstats__2813[#All],4,0),0)</f>
        <v>0</v>
      </c>
      <c r="L469" s="5">
        <v>0</v>
      </c>
      <c r="M469" s="4">
        <v>0</v>
      </c>
    </row>
    <row r="470" spans="1:13">
      <c r="A470" s="6">
        <v>469</v>
      </c>
      <c r="B470" s="7">
        <v>6</v>
      </c>
      <c r="C470" s="4">
        <f>_xlfn.IFNA(VLOOKUP(Table13[[#This Row],[PlayerId]],defense[#All],3,0),0)</f>
        <v>0</v>
      </c>
      <c r="D470" s="4">
        <v>8</v>
      </c>
      <c r="E470" s="4">
        <f>SUM(_xlfn.IFNA((VLOOKUP(defense[[#This Row],[Playerâ–²]],kickers12[#All],4,0)*3+VLOOKUP(defense[[#This Row],[Playerâ–²]],kickers12[#All],5,0)*1),0), C470*6)</f>
        <v>0</v>
      </c>
      <c r="F470" s="4">
        <v>0</v>
      </c>
      <c r="G470" s="7" t="s">
        <v>944</v>
      </c>
      <c r="H470" s="7" t="s">
        <v>803</v>
      </c>
      <c r="I470" s="4">
        <f>_xlfn.IFNA(VLOOKUP(defense[[#This Row],[Playerâ–²]],passing11[#All],4,0),0)</f>
        <v>0</v>
      </c>
      <c r="J470" s="4">
        <f>_xlfn.IFNA(VLOOKUP(defense[[#This Row],[Playerâ–²]],scrimstats__2813[#All],5,0),0)</f>
        <v>0</v>
      </c>
      <c r="K470" s="4">
        <f>_xlfn.IFNA(VLOOKUP(defense[[#This Row],[Playerâ–²]],scrimstats__2813[#All],4,0),0)</f>
        <v>0</v>
      </c>
      <c r="L470" s="4">
        <v>1</v>
      </c>
      <c r="M470" s="4">
        <v>0</v>
      </c>
    </row>
    <row r="471" spans="1:13">
      <c r="A471" s="8">
        <v>470</v>
      </c>
      <c r="B471" s="9">
        <v>4</v>
      </c>
      <c r="C471" s="5">
        <f>_xlfn.IFNA(VLOOKUP(Table13[[#This Row],[PlayerId]],defense[#All],3,0),0)</f>
        <v>0</v>
      </c>
      <c r="D471" s="5">
        <v>7</v>
      </c>
      <c r="E471" s="5">
        <f>SUM(_xlfn.IFNA((VLOOKUP(defense[[#This Row],[Playerâ–²]],kickers12[#All],4,0)*3+VLOOKUP(defense[[#This Row],[Playerâ–²]],kickers12[#All],5,0)*1),0), C471*6)</f>
        <v>0</v>
      </c>
      <c r="F471" s="5">
        <v>0</v>
      </c>
      <c r="G471" s="9" t="s">
        <v>874</v>
      </c>
      <c r="H471" s="9" t="s">
        <v>2030</v>
      </c>
      <c r="I471" s="5">
        <f>_xlfn.IFNA(VLOOKUP(defense[[#This Row],[Playerâ–²]],passing11[#All],4,0),0)</f>
        <v>0</v>
      </c>
      <c r="J471" s="5">
        <f>_xlfn.IFNA(VLOOKUP(defense[[#This Row],[Playerâ–²]],scrimstats__2813[#All],5,0),0)</f>
        <v>0</v>
      </c>
      <c r="K471" s="5">
        <f>_xlfn.IFNA(VLOOKUP(defense[[#This Row],[Playerâ–²]],scrimstats__2813[#All],4,0),0)</f>
        <v>0</v>
      </c>
      <c r="L471" s="5">
        <v>0</v>
      </c>
      <c r="M471" s="4">
        <v>0</v>
      </c>
    </row>
    <row r="472" spans="1:13">
      <c r="A472" s="6">
        <v>471</v>
      </c>
      <c r="B472" s="7">
        <v>1</v>
      </c>
      <c r="C472" s="4">
        <f>_xlfn.IFNA(VLOOKUP(Table13[[#This Row],[PlayerId]],defense[#All],3,0),0)</f>
        <v>0</v>
      </c>
      <c r="D472" s="4">
        <v>38</v>
      </c>
      <c r="E472" s="4">
        <f>SUM(_xlfn.IFNA((VLOOKUP(defense[[#This Row],[Playerâ–²]],kickers12[#All],4,0)*3+VLOOKUP(defense[[#This Row],[Playerâ–²]],kickers12[#All],5,0)*1),0), C472*6)</f>
        <v>0</v>
      </c>
      <c r="F472" s="4">
        <v>0</v>
      </c>
      <c r="G472" s="7" t="s">
        <v>756</v>
      </c>
      <c r="H472" s="7" t="s">
        <v>769</v>
      </c>
      <c r="I472" s="4">
        <f>_xlfn.IFNA(VLOOKUP(defense[[#This Row],[Playerâ–²]],passing11[#All],4,0),0)</f>
        <v>0</v>
      </c>
      <c r="J472" s="4">
        <f>_xlfn.IFNA(VLOOKUP(defense[[#This Row],[Playerâ–²]],scrimstats__2813[#All],5,0),0)</f>
        <v>0</v>
      </c>
      <c r="K472" s="4">
        <f>_xlfn.IFNA(VLOOKUP(defense[[#This Row],[Playerâ–²]],scrimstats__2813[#All],4,0),0)</f>
        <v>0</v>
      </c>
      <c r="L472" s="4">
        <v>1</v>
      </c>
      <c r="M472" s="4">
        <v>0</v>
      </c>
    </row>
    <row r="473" spans="1:13">
      <c r="A473" s="8">
        <v>472</v>
      </c>
      <c r="B473" s="9">
        <v>24</v>
      </c>
      <c r="C473" s="9">
        <f>_xlfn.IFNA(VLOOKUP(Table13[[#This Row],[PlayerId]],defense[#All],3,0),0)</f>
        <v>0</v>
      </c>
      <c r="D473" s="5">
        <v>0</v>
      </c>
      <c r="E473" s="5">
        <f>SUM(_xlfn.IFNA((VLOOKUP(defense[[#This Row],[Playerâ–²]],kickers12[#All],4,0)*3+VLOOKUP(defense[[#This Row],[Playerâ–²]],kickers12[#All],5,0)*1),0), C473*6)</f>
        <v>0</v>
      </c>
      <c r="F473" s="5">
        <v>0</v>
      </c>
      <c r="G473" s="9" t="s">
        <v>554</v>
      </c>
      <c r="H473" s="9" t="s">
        <v>230</v>
      </c>
      <c r="I473" s="5">
        <f>_xlfn.IFNA(VLOOKUP(defense[[#This Row],[Playerâ–²]],passing11[#All],4,0),0)</f>
        <v>0</v>
      </c>
      <c r="J473" s="9">
        <f>_xlfn.IFNA(VLOOKUP(defense[[#This Row],[Playerâ–²]],scrimstats__2813[#All],5,0),0)</f>
        <v>0</v>
      </c>
      <c r="K473" s="9">
        <f>_xlfn.IFNA(VLOOKUP(defense[[#This Row],[Playerâ–²]],scrimstats__2813[#All],4,0),0)</f>
        <v>143</v>
      </c>
      <c r="L473" s="5">
        <v>0</v>
      </c>
      <c r="M473" s="4">
        <v>0</v>
      </c>
    </row>
    <row r="474" spans="1:13">
      <c r="A474" s="6">
        <v>473</v>
      </c>
      <c r="B474" s="7">
        <v>9</v>
      </c>
      <c r="C474" s="4">
        <f>_xlfn.IFNA(VLOOKUP(Table13[[#This Row],[PlayerId]],defense[#All],3,0),0)</f>
        <v>0</v>
      </c>
      <c r="D474" s="4">
        <v>1</v>
      </c>
      <c r="E474" s="4">
        <f>SUM(_xlfn.IFNA((VLOOKUP(defense[[#This Row],[Playerâ–²]],kickers12[#All],4,0)*3+VLOOKUP(defense[[#This Row],[Playerâ–²]],kickers12[#All],5,0)*1),0), C474*6)</f>
        <v>0</v>
      </c>
      <c r="F474" s="4">
        <v>0</v>
      </c>
      <c r="G474" s="7" t="s">
        <v>206</v>
      </c>
      <c r="H474" s="7" t="s">
        <v>230</v>
      </c>
      <c r="I474" s="4">
        <f>_xlfn.IFNA(VLOOKUP(defense[[#This Row],[Playerâ–²]],passing11[#All],4,0),0)</f>
        <v>0</v>
      </c>
      <c r="J474" s="4">
        <f>_xlfn.IFNA(VLOOKUP(defense[[#This Row],[Playerâ–²]],scrimstats__2813[#All],5,0),0)</f>
        <v>0</v>
      </c>
      <c r="K474" s="4">
        <f>_xlfn.IFNA(VLOOKUP(defense[[#This Row],[Playerâ–²]],scrimstats__2813[#All],4,0),0)</f>
        <v>161</v>
      </c>
      <c r="L474" s="4">
        <v>0</v>
      </c>
      <c r="M474" s="4">
        <v>0</v>
      </c>
    </row>
    <row r="475" spans="1:13">
      <c r="A475" s="8">
        <v>474</v>
      </c>
      <c r="B475" s="9">
        <v>4</v>
      </c>
      <c r="C475" s="5">
        <f>_xlfn.IFNA(VLOOKUP(Table13[[#This Row],[PlayerId]],defense[#All],3,0),0)</f>
        <v>0</v>
      </c>
      <c r="D475" s="5">
        <v>0</v>
      </c>
      <c r="E475" s="5">
        <f>SUM(_xlfn.IFNA((VLOOKUP(defense[[#This Row],[Playerâ–²]],kickers12[#All],4,0)*3+VLOOKUP(defense[[#This Row],[Playerâ–²]],kickers12[#All],5,0)*1),0), C475*6)</f>
        <v>0</v>
      </c>
      <c r="F475" s="5">
        <v>0</v>
      </c>
      <c r="G475" s="9" t="s">
        <v>865</v>
      </c>
      <c r="H475" s="9" t="s">
        <v>233</v>
      </c>
      <c r="I475" s="5">
        <f>_xlfn.IFNA(VLOOKUP(defense[[#This Row],[Playerâ–²]],passing11[#All],4,0),0)</f>
        <v>465</v>
      </c>
      <c r="J475" s="5">
        <f>_xlfn.IFNA(VLOOKUP(defense[[#This Row],[Playerâ–²]],scrimstats__2813[#All],5,0),0)</f>
        <v>0</v>
      </c>
      <c r="K475" s="5">
        <f>_xlfn.IFNA(VLOOKUP(defense[[#This Row],[Playerâ–²]],scrimstats__2813[#All],4,0),0)</f>
        <v>0</v>
      </c>
      <c r="L475" s="5">
        <v>0</v>
      </c>
      <c r="M475" s="4">
        <v>0</v>
      </c>
    </row>
    <row r="476" spans="1:13">
      <c r="A476" s="6">
        <v>475</v>
      </c>
      <c r="B476" s="7">
        <v>26</v>
      </c>
      <c r="C476" s="4">
        <f>_xlfn.IFNA(VLOOKUP(Table13[[#This Row],[PlayerId]],defense[#All],3,0),0)</f>
        <v>0</v>
      </c>
      <c r="D476" s="4">
        <v>16</v>
      </c>
      <c r="E476" s="4">
        <f>SUM(_xlfn.IFNA((VLOOKUP(defense[[#This Row],[Playerâ–²]],kickers12[#All],4,0)*3+VLOOKUP(defense[[#This Row],[Playerâ–²]],kickers12[#All],5,0)*1),0), C476*6)</f>
        <v>0</v>
      </c>
      <c r="F476" s="4">
        <v>0</v>
      </c>
      <c r="G476" s="7" t="s">
        <v>1613</v>
      </c>
      <c r="H476" s="7" t="s">
        <v>755</v>
      </c>
      <c r="I476" s="4">
        <f>_xlfn.IFNA(VLOOKUP(defense[[#This Row],[Playerâ–²]],passing11[#All],4,0),0)</f>
        <v>0</v>
      </c>
      <c r="J476" s="4">
        <f>_xlfn.IFNA(VLOOKUP(defense[[#This Row],[Playerâ–²]],scrimstats__2813[#All],5,0),0)</f>
        <v>0</v>
      </c>
      <c r="K476" s="4">
        <f>_xlfn.IFNA(VLOOKUP(defense[[#This Row],[Playerâ–²]],scrimstats__2813[#All],4,0),0)</f>
        <v>0</v>
      </c>
      <c r="L476" s="4">
        <v>2.5</v>
      </c>
      <c r="M476" s="4">
        <v>0</v>
      </c>
    </row>
    <row r="477" spans="1:13">
      <c r="A477" s="8">
        <v>476</v>
      </c>
      <c r="B477" s="9">
        <v>25</v>
      </c>
      <c r="C477" s="5">
        <f>_xlfn.IFNA(VLOOKUP(Table13[[#This Row],[PlayerId]],defense[#All],3,0),0)</f>
        <v>20</v>
      </c>
      <c r="D477" s="5">
        <v>0</v>
      </c>
      <c r="E477" s="5">
        <f>SUM(_xlfn.IFNA((VLOOKUP(defense[[#This Row],[Playerâ–²]],kickers12[#All],4,0)*3+VLOOKUP(defense[[#This Row],[Playerâ–²]],kickers12[#All],5,0)*1),0), C477*6)</f>
        <v>120</v>
      </c>
      <c r="F477" s="5">
        <v>0</v>
      </c>
      <c r="G477" s="9" t="s">
        <v>1999</v>
      </c>
      <c r="H477" s="9" t="s">
        <v>233</v>
      </c>
      <c r="I477" s="5">
        <f>_xlfn.IFNA(VLOOKUP(defense[[#This Row],[Playerâ–²]],passing11[#All],4,0),0)</f>
        <v>4049</v>
      </c>
      <c r="J477" s="5">
        <f>_xlfn.IFNA(VLOOKUP(defense[[#This Row],[Playerâ–²]],scrimstats__2813[#All],5,0),0)</f>
        <v>47</v>
      </c>
      <c r="K477" s="5">
        <f>_xlfn.IFNA(VLOOKUP(defense[[#This Row],[Playerâ–²]],scrimstats__2813[#All],4,0),0)</f>
        <v>-9</v>
      </c>
      <c r="L477" s="5">
        <v>0</v>
      </c>
      <c r="M477" s="4">
        <v>0</v>
      </c>
    </row>
    <row r="478" spans="1:13">
      <c r="A478" s="6">
        <v>477</v>
      </c>
      <c r="B478" s="7">
        <v>25</v>
      </c>
      <c r="C478" s="4">
        <f>_xlfn.IFNA(VLOOKUP(Table13[[#This Row],[PlayerId]],defense[#All],3,0),0)</f>
        <v>1</v>
      </c>
      <c r="D478" s="4">
        <v>9</v>
      </c>
      <c r="E478" s="4">
        <f>SUM(_xlfn.IFNA((VLOOKUP(defense[[#This Row],[Playerâ–²]],kickers12[#All],4,0)*3+VLOOKUP(defense[[#This Row],[Playerâ–²]],kickers12[#All],5,0)*1),0), C478*6)</f>
        <v>6</v>
      </c>
      <c r="F478" s="4">
        <v>0</v>
      </c>
      <c r="G478" s="7" t="s">
        <v>2004</v>
      </c>
      <c r="H478" s="7" t="s">
        <v>223</v>
      </c>
      <c r="I478" s="4">
        <f>_xlfn.IFNA(VLOOKUP(defense[[#This Row],[Playerâ–²]],passing11[#All],4,0),0)</f>
        <v>0</v>
      </c>
      <c r="J478" s="4">
        <f>_xlfn.IFNA(VLOOKUP(defense[[#This Row],[Playerâ–²]],scrimstats__2813[#All],5,0),0)</f>
        <v>0</v>
      </c>
      <c r="K478" s="4">
        <f>_xlfn.IFNA(VLOOKUP(defense[[#This Row],[Playerâ–²]],scrimstats__2813[#All],4,0),0)</f>
        <v>67</v>
      </c>
      <c r="L478" s="4">
        <v>0</v>
      </c>
      <c r="M478" s="4">
        <v>0</v>
      </c>
    </row>
    <row r="479" spans="1:13">
      <c r="A479" s="8">
        <v>478</v>
      </c>
      <c r="B479" s="9">
        <v>22</v>
      </c>
      <c r="C479" s="5">
        <f>_xlfn.IFNA(VLOOKUP(Table13[[#This Row],[PlayerId]],defense[#All],3,0),0)</f>
        <v>0</v>
      </c>
      <c r="D479" s="5">
        <v>2</v>
      </c>
      <c r="E479" s="5">
        <f>SUM(_xlfn.IFNA((VLOOKUP(defense[[#This Row],[Playerâ–²]],kickers12[#All],4,0)*3+VLOOKUP(defense[[#This Row],[Playerâ–²]],kickers12[#All],5,0)*1),0), C479*6)</f>
        <v>0</v>
      </c>
      <c r="F479" s="5">
        <v>0</v>
      </c>
      <c r="G479" s="9" t="s">
        <v>1474</v>
      </c>
      <c r="H479" s="9" t="s">
        <v>2030</v>
      </c>
      <c r="I479" s="5">
        <f>_xlfn.IFNA(VLOOKUP(defense[[#This Row],[Playerâ–²]],passing11[#All],4,0),0)</f>
        <v>0</v>
      </c>
      <c r="J479" s="5">
        <f>_xlfn.IFNA(VLOOKUP(defense[[#This Row],[Playerâ–²]],scrimstats__2813[#All],5,0),0)</f>
        <v>0</v>
      </c>
      <c r="K479" s="5">
        <f>_xlfn.IFNA(VLOOKUP(defense[[#This Row],[Playerâ–²]],scrimstats__2813[#All],4,0),0)</f>
        <v>0</v>
      </c>
      <c r="L479" s="5">
        <v>1</v>
      </c>
      <c r="M479" s="4">
        <v>0</v>
      </c>
    </row>
    <row r="480" spans="1:13">
      <c r="A480" s="6">
        <v>479</v>
      </c>
      <c r="B480" s="7">
        <v>17</v>
      </c>
      <c r="C480" s="4">
        <f>_xlfn.IFNA(VLOOKUP(Table13[[#This Row],[PlayerId]],defense[#All],3,0),0)</f>
        <v>0</v>
      </c>
      <c r="D480" s="4">
        <v>6</v>
      </c>
      <c r="E480" s="4">
        <f>SUM(_xlfn.IFNA((VLOOKUP(defense[[#This Row],[Playerâ–²]],kickers12[#All],4,0)*3+VLOOKUP(defense[[#This Row],[Playerâ–²]],kickers12[#All],5,0)*1),0), C480*6)</f>
        <v>0</v>
      </c>
      <c r="F480" s="4">
        <v>0</v>
      </c>
      <c r="G480" s="7" t="s">
        <v>456</v>
      </c>
      <c r="H480" s="7" t="s">
        <v>236</v>
      </c>
      <c r="I480" s="4">
        <f>_xlfn.IFNA(VLOOKUP(defense[[#This Row],[Playerâ–²]],passing11[#All],4,0),0)</f>
        <v>0</v>
      </c>
      <c r="J480" s="4">
        <f>_xlfn.IFNA(VLOOKUP(defense[[#This Row],[Playerâ–²]],scrimstats__2813[#All],5,0),0)</f>
        <v>11</v>
      </c>
      <c r="K480" s="4">
        <f>_xlfn.IFNA(VLOOKUP(defense[[#This Row],[Playerâ–²]],scrimstats__2813[#All],4,0),0)</f>
        <v>2</v>
      </c>
      <c r="L480" s="4">
        <v>0</v>
      </c>
      <c r="M480" s="4">
        <v>0</v>
      </c>
    </row>
    <row r="481" spans="1:13">
      <c r="A481" s="8">
        <v>480</v>
      </c>
      <c r="B481" s="9">
        <v>10</v>
      </c>
      <c r="C481" s="5">
        <f>_xlfn.IFNA(VLOOKUP(Table13[[#This Row],[PlayerId]],defense[#All],3,0),0)</f>
        <v>0</v>
      </c>
      <c r="D481" s="5">
        <v>43</v>
      </c>
      <c r="E481" s="5">
        <f>SUM(_xlfn.IFNA((VLOOKUP(defense[[#This Row],[Playerâ–²]],kickers12[#All],4,0)*3+VLOOKUP(defense[[#This Row],[Playerâ–²]],kickers12[#All],5,0)*1),0), C481*6)</f>
        <v>0</v>
      </c>
      <c r="F481" s="5">
        <v>1</v>
      </c>
      <c r="G481" s="9" t="s">
        <v>1086</v>
      </c>
      <c r="H481" s="9" t="s">
        <v>755</v>
      </c>
      <c r="I481" s="5">
        <f>_xlfn.IFNA(VLOOKUP(defense[[#This Row],[Playerâ–²]],passing11[#All],4,0),0)</f>
        <v>0</v>
      </c>
      <c r="J481" s="5">
        <f>_xlfn.IFNA(VLOOKUP(defense[[#This Row],[Playerâ–²]],scrimstats__2813[#All],5,0),0)</f>
        <v>0</v>
      </c>
      <c r="K481" s="5">
        <f>_xlfn.IFNA(VLOOKUP(defense[[#This Row],[Playerâ–²]],scrimstats__2813[#All],4,0),0)</f>
        <v>0</v>
      </c>
      <c r="L481" s="5">
        <v>1.5</v>
      </c>
      <c r="M481" s="4">
        <v>0</v>
      </c>
    </row>
    <row r="482" spans="1:13">
      <c r="A482" s="6">
        <v>481</v>
      </c>
      <c r="B482" s="7">
        <v>1</v>
      </c>
      <c r="C482" s="4">
        <f>_xlfn.IFNA(VLOOKUP(Table13[[#This Row],[PlayerId]],defense[#All],3,0),0)</f>
        <v>0</v>
      </c>
      <c r="D482" s="4">
        <v>7</v>
      </c>
      <c r="E482" s="4">
        <f>SUM(_xlfn.IFNA((VLOOKUP(defense[[#This Row],[Playerâ–²]],kickers12[#All],4,0)*3+VLOOKUP(defense[[#This Row],[Playerâ–²]],kickers12[#All],5,0)*1),0), C482*6)</f>
        <v>0</v>
      </c>
      <c r="F482" s="4">
        <v>0</v>
      </c>
      <c r="G482" s="7" t="s">
        <v>215</v>
      </c>
      <c r="H482" s="7" t="s">
        <v>236</v>
      </c>
      <c r="I482" s="4">
        <f>_xlfn.IFNA(VLOOKUP(defense[[#This Row],[Playerâ–²]],passing11[#All],4,0),0)</f>
        <v>0</v>
      </c>
      <c r="J482" s="4">
        <f>_xlfn.IFNA(VLOOKUP(defense[[#This Row],[Playerâ–²]],scrimstats__2813[#All],5,0),0)</f>
        <v>3</v>
      </c>
      <c r="K482" s="4">
        <f>_xlfn.IFNA(VLOOKUP(defense[[#This Row],[Playerâ–²]],scrimstats__2813[#All],4,0),0)</f>
        <v>17</v>
      </c>
      <c r="L482" s="4">
        <v>0</v>
      </c>
      <c r="M482" s="4">
        <v>0</v>
      </c>
    </row>
    <row r="483" spans="1:13">
      <c r="A483" s="8">
        <v>482</v>
      </c>
      <c r="B483" s="9">
        <v>31</v>
      </c>
      <c r="C483" s="9">
        <f>_xlfn.IFNA(VLOOKUP(Table13[[#This Row],[PlayerId]],defense[#All],3,0),0)</f>
        <v>12</v>
      </c>
      <c r="D483" s="5">
        <v>0</v>
      </c>
      <c r="E483" s="5">
        <f>SUM(_xlfn.IFNA((VLOOKUP(defense[[#This Row],[Playerâ–²]],kickers12[#All],4,0)*3+VLOOKUP(defense[[#This Row],[Playerâ–²]],kickers12[#All],5,0)*1),0), C483*6)</f>
        <v>72</v>
      </c>
      <c r="F483" s="5">
        <v>0</v>
      </c>
      <c r="G483" s="9" t="s">
        <v>656</v>
      </c>
      <c r="H483" s="9" t="s">
        <v>229</v>
      </c>
      <c r="I483" s="5">
        <f>_xlfn.IFNA(VLOOKUP(defense[[#This Row],[Playerâ–²]],passing11[#All],4,0),0)</f>
        <v>14</v>
      </c>
      <c r="J483" s="9">
        <f>_xlfn.IFNA(VLOOKUP(defense[[#This Row],[Playerâ–²]],scrimstats__2813[#All],5,0),0)</f>
        <v>1059</v>
      </c>
      <c r="K483" s="9">
        <f>_xlfn.IFNA(VLOOKUP(defense[[#This Row],[Playerâ–²]],scrimstats__2813[#All],4,0),0)</f>
        <v>99</v>
      </c>
      <c r="L483" s="5">
        <v>0</v>
      </c>
      <c r="M483" s="4">
        <v>0</v>
      </c>
    </row>
    <row r="484" spans="1:13">
      <c r="A484" s="6">
        <v>483</v>
      </c>
      <c r="B484" s="7">
        <v>25</v>
      </c>
      <c r="C484" s="4">
        <f>_xlfn.IFNA(VLOOKUP(Table13[[#This Row],[PlayerId]],defense[#All],3,0),0)</f>
        <v>0</v>
      </c>
      <c r="D484" s="4">
        <v>17</v>
      </c>
      <c r="E484" s="4">
        <f>SUM(_xlfn.IFNA((VLOOKUP(defense[[#This Row],[Playerâ–²]],kickers12[#All],4,0)*3+VLOOKUP(defense[[#This Row],[Playerâ–²]],kickers12[#All],5,0)*1),0), C484*6)</f>
        <v>0</v>
      </c>
      <c r="F484" s="4">
        <v>0</v>
      </c>
      <c r="G484" s="7" t="s">
        <v>1580</v>
      </c>
      <c r="H484" s="7" t="s">
        <v>769</v>
      </c>
      <c r="I484" s="4">
        <f>_xlfn.IFNA(VLOOKUP(defense[[#This Row],[Playerâ–²]],passing11[#All],4,0),0)</f>
        <v>0</v>
      </c>
      <c r="J484" s="4">
        <f>_xlfn.IFNA(VLOOKUP(defense[[#This Row],[Playerâ–²]],scrimstats__2813[#All],5,0),0)</f>
        <v>0</v>
      </c>
      <c r="K484" s="4">
        <f>_xlfn.IFNA(VLOOKUP(defense[[#This Row],[Playerâ–²]],scrimstats__2813[#All],4,0),0)</f>
        <v>0</v>
      </c>
      <c r="L484" s="4">
        <v>0</v>
      </c>
      <c r="M484" s="4">
        <v>0</v>
      </c>
    </row>
    <row r="485" spans="1:13">
      <c r="A485" s="8">
        <v>484</v>
      </c>
      <c r="B485" s="9">
        <v>24</v>
      </c>
      <c r="C485" s="5">
        <f>_xlfn.IFNA(VLOOKUP(Table13[[#This Row],[PlayerId]],defense[#All],3,0),0)</f>
        <v>0</v>
      </c>
      <c r="D485" s="5">
        <v>3</v>
      </c>
      <c r="E485" s="5">
        <f>SUM(_xlfn.IFNA((VLOOKUP(defense[[#This Row],[Playerâ–²]],kickers12[#All],4,0)*3+VLOOKUP(defense[[#This Row],[Playerâ–²]],kickers12[#All],5,0)*1),0), C485*6)</f>
        <v>0</v>
      </c>
      <c r="F485" s="5">
        <v>0</v>
      </c>
      <c r="G485" s="9" t="s">
        <v>1540</v>
      </c>
      <c r="H485" s="9" t="s">
        <v>2030</v>
      </c>
      <c r="I485" s="5">
        <f>_xlfn.IFNA(VLOOKUP(defense[[#This Row],[Playerâ–²]],passing11[#All],4,0),0)</f>
        <v>0</v>
      </c>
      <c r="J485" s="5">
        <f>_xlfn.IFNA(VLOOKUP(defense[[#This Row],[Playerâ–²]],scrimstats__2813[#All],5,0),0)</f>
        <v>0</v>
      </c>
      <c r="K485" s="5">
        <f>_xlfn.IFNA(VLOOKUP(defense[[#This Row],[Playerâ–²]],scrimstats__2813[#All],4,0),0)</f>
        <v>0</v>
      </c>
      <c r="L485" s="5">
        <v>0</v>
      </c>
      <c r="M485" s="4">
        <v>0</v>
      </c>
    </row>
    <row r="486" spans="1:13">
      <c r="A486" s="6">
        <v>485</v>
      </c>
      <c r="B486" s="7">
        <v>8</v>
      </c>
      <c r="C486" s="4">
        <f>_xlfn.IFNA(VLOOKUP(Table13[[#This Row],[PlayerId]],defense[#All],3,0),0)</f>
        <v>0</v>
      </c>
      <c r="D486" s="4">
        <v>45</v>
      </c>
      <c r="E486" s="4">
        <f>SUM(_xlfn.IFNA((VLOOKUP(defense[[#This Row],[Playerâ–²]],kickers12[#All],4,0)*3+VLOOKUP(defense[[#This Row],[Playerâ–²]],kickers12[#All],5,0)*1),0), C486*6)</f>
        <v>0</v>
      </c>
      <c r="F486" s="4">
        <v>1</v>
      </c>
      <c r="G486" s="7" t="s">
        <v>1023</v>
      </c>
      <c r="H486" s="7" t="s">
        <v>765</v>
      </c>
      <c r="I486" s="4">
        <f>_xlfn.IFNA(VLOOKUP(defense[[#This Row],[Playerâ–²]],passing11[#All],4,0),0)</f>
        <v>0</v>
      </c>
      <c r="J486" s="4">
        <f>_xlfn.IFNA(VLOOKUP(defense[[#This Row],[Playerâ–²]],scrimstats__2813[#All],5,0),0)</f>
        <v>0</v>
      </c>
      <c r="K486" s="4">
        <f>_xlfn.IFNA(VLOOKUP(defense[[#This Row],[Playerâ–²]],scrimstats__2813[#All],4,0),0)</f>
        <v>0</v>
      </c>
      <c r="L486" s="4">
        <v>0</v>
      </c>
      <c r="M486" s="4">
        <v>0</v>
      </c>
    </row>
    <row r="487" spans="1:13">
      <c r="A487" s="8">
        <v>486</v>
      </c>
      <c r="B487" s="9">
        <v>31</v>
      </c>
      <c r="C487" s="5">
        <f>_xlfn.IFNA(VLOOKUP(Table13[[#This Row],[PlayerId]],defense[#All],3,0),0)</f>
        <v>0</v>
      </c>
      <c r="D487" s="5">
        <v>25</v>
      </c>
      <c r="E487" s="5">
        <f>SUM(_xlfn.IFNA((VLOOKUP(defense[[#This Row],[Playerâ–²]],kickers12[#All],4,0)*3+VLOOKUP(defense[[#This Row],[Playerâ–²]],kickers12[#All],5,0)*1),0), C487*6)</f>
        <v>0</v>
      </c>
      <c r="F487" s="5">
        <v>0</v>
      </c>
      <c r="G487" s="9" t="s">
        <v>1798</v>
      </c>
      <c r="H487" s="9" t="s">
        <v>769</v>
      </c>
      <c r="I487" s="5">
        <f>_xlfn.IFNA(VLOOKUP(defense[[#This Row],[Playerâ–²]],passing11[#All],4,0),0)</f>
        <v>0</v>
      </c>
      <c r="J487" s="5">
        <f>_xlfn.IFNA(VLOOKUP(defense[[#This Row],[Playerâ–²]],scrimstats__2813[#All],5,0),0)</f>
        <v>0</v>
      </c>
      <c r="K487" s="5">
        <f>_xlfn.IFNA(VLOOKUP(defense[[#This Row],[Playerâ–²]],scrimstats__2813[#All],4,0),0)</f>
        <v>0</v>
      </c>
      <c r="L487" s="5">
        <v>0.5</v>
      </c>
      <c r="M487" s="4">
        <v>0</v>
      </c>
    </row>
    <row r="488" spans="1:13">
      <c r="A488" s="6">
        <v>487</v>
      </c>
      <c r="B488" s="7">
        <v>16</v>
      </c>
      <c r="C488" s="4">
        <f>_xlfn.IFNA(VLOOKUP(Table13[[#This Row],[PlayerId]],defense[#All],3,0),0)</f>
        <v>0</v>
      </c>
      <c r="D488" s="4">
        <v>35</v>
      </c>
      <c r="E488" s="4">
        <f>SUM(_xlfn.IFNA((VLOOKUP(defense[[#This Row],[Playerâ–²]],kickers12[#All],4,0)*3+VLOOKUP(defense[[#This Row],[Playerâ–²]],kickers12[#All],5,0)*1),0), C488*6)</f>
        <v>0</v>
      </c>
      <c r="F488" s="4">
        <v>0</v>
      </c>
      <c r="G488" s="7" t="s">
        <v>1293</v>
      </c>
      <c r="H488" s="7" t="s">
        <v>759</v>
      </c>
      <c r="I488" s="4">
        <f>_xlfn.IFNA(VLOOKUP(defense[[#This Row],[Playerâ–²]],passing11[#All],4,0),0)</f>
        <v>0</v>
      </c>
      <c r="J488" s="4">
        <f>_xlfn.IFNA(VLOOKUP(defense[[#This Row],[Playerâ–²]],scrimstats__2813[#All],5,0),0)</f>
        <v>0</v>
      </c>
      <c r="K488" s="4">
        <f>_xlfn.IFNA(VLOOKUP(defense[[#This Row],[Playerâ–²]],scrimstats__2813[#All],4,0),0)</f>
        <v>0</v>
      </c>
      <c r="L488" s="4">
        <v>0</v>
      </c>
      <c r="M488" s="4">
        <v>0</v>
      </c>
    </row>
    <row r="489" spans="1:13">
      <c r="A489" s="8">
        <v>488</v>
      </c>
      <c r="B489" s="9">
        <v>2</v>
      </c>
      <c r="C489" s="5">
        <f>_xlfn.IFNA(VLOOKUP(Table13[[#This Row],[PlayerId]],defense[#All],3,0),0)</f>
        <v>0</v>
      </c>
      <c r="D489" s="5">
        <v>10</v>
      </c>
      <c r="E489" s="5">
        <f>SUM(_xlfn.IFNA((VLOOKUP(defense[[#This Row],[Playerâ–²]],kickers12[#All],4,0)*3+VLOOKUP(defense[[#This Row],[Playerâ–²]],kickers12[#All],5,0)*1),0), C489*6)</f>
        <v>0</v>
      </c>
      <c r="F489" s="5">
        <v>0</v>
      </c>
      <c r="G489" s="9" t="s">
        <v>788</v>
      </c>
      <c r="H489" s="9" t="s">
        <v>755</v>
      </c>
      <c r="I489" s="5">
        <f>_xlfn.IFNA(VLOOKUP(defense[[#This Row],[Playerâ–²]],passing11[#All],4,0),0)</f>
        <v>0</v>
      </c>
      <c r="J489" s="5">
        <f>_xlfn.IFNA(VLOOKUP(defense[[#This Row],[Playerâ–²]],scrimstats__2813[#All],5,0),0)</f>
        <v>0</v>
      </c>
      <c r="K489" s="5">
        <f>_xlfn.IFNA(VLOOKUP(defense[[#This Row],[Playerâ–²]],scrimstats__2813[#All],4,0),0)</f>
        <v>0</v>
      </c>
      <c r="L489" s="5">
        <v>0</v>
      </c>
      <c r="M489" s="4">
        <v>0</v>
      </c>
    </row>
    <row r="490" spans="1:13">
      <c r="A490" s="6">
        <v>489</v>
      </c>
      <c r="B490" s="7">
        <v>8</v>
      </c>
      <c r="C490" s="7">
        <f>_xlfn.IFNA(VLOOKUP(Table13[[#This Row],[PlayerId]],defense[#All],3,0),0)</f>
        <v>0</v>
      </c>
      <c r="D490" s="4">
        <v>0</v>
      </c>
      <c r="E490" s="4">
        <f>SUM(_xlfn.IFNA((VLOOKUP(defense[[#This Row],[Playerâ–²]],kickers12[#All],4,0)*3+VLOOKUP(defense[[#This Row],[Playerâ–²]],kickers12[#All],5,0)*1),0), C490*6)</f>
        <v>0</v>
      </c>
      <c r="F490" s="4">
        <v>0</v>
      </c>
      <c r="G490" s="7" t="s">
        <v>329</v>
      </c>
      <c r="H490" s="7" t="s">
        <v>230</v>
      </c>
      <c r="I490" s="4">
        <f>_xlfn.IFNA(VLOOKUP(defense[[#This Row],[Playerâ–²]],passing11[#All],4,0),0)</f>
        <v>0</v>
      </c>
      <c r="J490" s="7">
        <f>_xlfn.IFNA(VLOOKUP(defense[[#This Row],[Playerâ–²]],scrimstats__2813[#All],5,0),0)</f>
        <v>0</v>
      </c>
      <c r="K490" s="7">
        <f>_xlfn.IFNA(VLOOKUP(defense[[#This Row],[Playerâ–²]],scrimstats__2813[#All],4,0),0)</f>
        <v>61</v>
      </c>
      <c r="L490" s="4">
        <v>0</v>
      </c>
      <c r="M490" s="4">
        <v>0</v>
      </c>
    </row>
    <row r="491" spans="1:13">
      <c r="A491" s="8">
        <v>490</v>
      </c>
      <c r="B491" s="9">
        <v>17</v>
      </c>
      <c r="C491" s="5">
        <f>_xlfn.IFNA(VLOOKUP(Table13[[#This Row],[PlayerId]],defense[#All],3,0),0)</f>
        <v>0</v>
      </c>
      <c r="D491" s="5">
        <v>105</v>
      </c>
      <c r="E491" s="5">
        <f>SUM(_xlfn.IFNA((VLOOKUP(defense[[#This Row],[Playerâ–²]],kickers12[#All],4,0)*3+VLOOKUP(defense[[#This Row],[Playerâ–²]],kickers12[#All],5,0)*1),0), C491*6)</f>
        <v>0</v>
      </c>
      <c r="F491" s="5">
        <v>3</v>
      </c>
      <c r="G491" s="9" t="s">
        <v>1345</v>
      </c>
      <c r="H491" s="9" t="s">
        <v>803</v>
      </c>
      <c r="I491" s="5">
        <f>_xlfn.IFNA(VLOOKUP(defense[[#This Row],[Playerâ–²]],passing11[#All],4,0),0)</f>
        <v>0</v>
      </c>
      <c r="J491" s="5">
        <f>_xlfn.IFNA(VLOOKUP(defense[[#This Row],[Playerâ–²]],scrimstats__2813[#All],5,0),0)</f>
        <v>0</v>
      </c>
      <c r="K491" s="5">
        <f>_xlfn.IFNA(VLOOKUP(defense[[#This Row],[Playerâ–²]],scrimstats__2813[#All],4,0),0)</f>
        <v>0</v>
      </c>
      <c r="L491" s="5">
        <v>3.5</v>
      </c>
      <c r="M491" s="4">
        <v>1</v>
      </c>
    </row>
    <row r="492" spans="1:13">
      <c r="A492" s="6">
        <v>491</v>
      </c>
      <c r="B492" s="7">
        <v>30</v>
      </c>
      <c r="C492" s="7">
        <f>_xlfn.IFNA(VLOOKUP(Table13[[#This Row],[PlayerId]],defense[#All],3,0),0)</f>
        <v>5</v>
      </c>
      <c r="D492" s="4">
        <v>0</v>
      </c>
      <c r="E492" s="4">
        <f>SUM(_xlfn.IFNA((VLOOKUP(defense[[#This Row],[Playerâ–²]],kickers12[#All],4,0)*3+VLOOKUP(defense[[#This Row],[Playerâ–²]],kickers12[#All],5,0)*1),0), C492*6)</f>
        <v>30</v>
      </c>
      <c r="F492" s="4">
        <v>0</v>
      </c>
      <c r="G492" s="7" t="s">
        <v>1959</v>
      </c>
      <c r="H492" s="7" t="s">
        <v>230</v>
      </c>
      <c r="I492" s="4">
        <f>_xlfn.IFNA(VLOOKUP(defense[[#This Row],[Playerâ–²]],passing11[#All],4,0),0)</f>
        <v>0</v>
      </c>
      <c r="J492" s="7">
        <f>_xlfn.IFNA(VLOOKUP(defense[[#This Row],[Playerâ–²]],scrimstats__2813[#All],5,0),0)</f>
        <v>29</v>
      </c>
      <c r="K492" s="7">
        <f>_xlfn.IFNA(VLOOKUP(defense[[#This Row],[Playerâ–²]],scrimstats__2813[#All],4,0),0)</f>
        <v>774</v>
      </c>
      <c r="L492" s="4">
        <v>0</v>
      </c>
      <c r="M492" s="4">
        <v>0</v>
      </c>
    </row>
    <row r="493" spans="1:13">
      <c r="A493" s="8">
        <v>492</v>
      </c>
      <c r="B493" s="9">
        <v>13</v>
      </c>
      <c r="C493" s="5">
        <f>_xlfn.IFNA(VLOOKUP(Table13[[#This Row],[PlayerId]],defense[#All],3,0),0)</f>
        <v>31</v>
      </c>
      <c r="D493" s="5">
        <v>0</v>
      </c>
      <c r="E493" s="5">
        <f>SUM(_xlfn.IFNA((VLOOKUP(defense[[#This Row],[Playerâ–²]],kickers12[#All],4,0)*3+VLOOKUP(defense[[#This Row],[Playerâ–²]],kickers12[#All],5,0)*1),0), C493*6)</f>
        <v>186</v>
      </c>
      <c r="F493" s="5">
        <v>0</v>
      </c>
      <c r="G493" s="9" t="s">
        <v>1163</v>
      </c>
      <c r="H493" s="9" t="s">
        <v>233</v>
      </c>
      <c r="I493" s="5">
        <f>_xlfn.IFNA(VLOOKUP(defense[[#This Row],[Playerâ–²]],passing11[#All],4,0),0)</f>
        <v>4165</v>
      </c>
      <c r="J493" s="5">
        <f>_xlfn.IFNA(VLOOKUP(defense[[#This Row],[Playerâ–²]],scrimstats__2813[#All],5,0),0)</f>
        <v>551</v>
      </c>
      <c r="K493" s="5">
        <f>_xlfn.IFNA(VLOOKUP(defense[[#This Row],[Playerâ–²]],scrimstats__2813[#All],4,0),0)</f>
        <v>0</v>
      </c>
      <c r="L493" s="5">
        <v>0</v>
      </c>
      <c r="M493" s="4">
        <v>0</v>
      </c>
    </row>
    <row r="494" spans="1:13">
      <c r="A494" s="6">
        <v>493</v>
      </c>
      <c r="B494" s="7">
        <v>11</v>
      </c>
      <c r="C494" s="4">
        <f>_xlfn.IFNA(VLOOKUP(Table13[[#This Row],[PlayerId]],defense[#All],3,0),0)</f>
        <v>0</v>
      </c>
      <c r="D494" s="4">
        <v>18</v>
      </c>
      <c r="E494" s="4">
        <f>SUM(_xlfn.IFNA((VLOOKUP(defense[[#This Row],[Playerâ–²]],kickers12[#All],4,0)*3+VLOOKUP(defense[[#This Row],[Playerâ–²]],kickers12[#All],5,0)*1),0), C494*6)</f>
        <v>0</v>
      </c>
      <c r="F494" s="4">
        <v>0</v>
      </c>
      <c r="G494" s="7" t="s">
        <v>1109</v>
      </c>
      <c r="H494" s="7" t="s">
        <v>765</v>
      </c>
      <c r="I494" s="4">
        <f>_xlfn.IFNA(VLOOKUP(defense[[#This Row],[Playerâ–²]],passing11[#All],4,0),0)</f>
        <v>0</v>
      </c>
      <c r="J494" s="4">
        <f>_xlfn.IFNA(VLOOKUP(defense[[#This Row],[Playerâ–²]],scrimstats__2813[#All],5,0),0)</f>
        <v>0</v>
      </c>
      <c r="K494" s="4">
        <f>_xlfn.IFNA(VLOOKUP(defense[[#This Row],[Playerâ–²]],scrimstats__2813[#All],4,0),0)</f>
        <v>0</v>
      </c>
      <c r="L494" s="4">
        <v>0</v>
      </c>
      <c r="M494" s="4">
        <v>0</v>
      </c>
    </row>
    <row r="495" spans="1:13">
      <c r="A495" s="8">
        <v>494</v>
      </c>
      <c r="B495" s="9">
        <v>32</v>
      </c>
      <c r="C495" s="5">
        <f>_xlfn.IFNA(VLOOKUP(Table13[[#This Row],[PlayerId]],defense[#All],3,0),0)</f>
        <v>0</v>
      </c>
      <c r="D495" s="5">
        <v>26</v>
      </c>
      <c r="E495" s="5">
        <f>SUM(_xlfn.IFNA((VLOOKUP(defense[[#This Row],[Playerâ–²]],kickers12[#All],4,0)*3+VLOOKUP(defense[[#This Row],[Playerâ–²]],kickers12[#All],5,0)*1),0), C495*6)</f>
        <v>0</v>
      </c>
      <c r="F495" s="5">
        <v>1</v>
      </c>
      <c r="G495" s="9" t="s">
        <v>1837</v>
      </c>
      <c r="H495" s="9" t="s">
        <v>765</v>
      </c>
      <c r="I495" s="5">
        <f>_xlfn.IFNA(VLOOKUP(defense[[#This Row],[Playerâ–²]],passing11[#All],4,0),0)</f>
        <v>0</v>
      </c>
      <c r="J495" s="5">
        <f>_xlfn.IFNA(VLOOKUP(defense[[#This Row],[Playerâ–²]],scrimstats__2813[#All],5,0),0)</f>
        <v>0</v>
      </c>
      <c r="K495" s="5">
        <f>_xlfn.IFNA(VLOOKUP(defense[[#This Row],[Playerâ–²]],scrimstats__2813[#All],4,0),0)</f>
        <v>0</v>
      </c>
      <c r="L495" s="5">
        <v>0</v>
      </c>
      <c r="M495" s="4">
        <v>0</v>
      </c>
    </row>
    <row r="496" spans="1:13">
      <c r="A496" s="6">
        <v>495</v>
      </c>
      <c r="B496" s="7">
        <v>12</v>
      </c>
      <c r="C496" s="7">
        <f>_xlfn.IFNA(VLOOKUP(Table13[[#This Row],[PlayerId]],defense[#All],3,0),0)</f>
        <v>0</v>
      </c>
      <c r="D496" s="4">
        <v>0</v>
      </c>
      <c r="E496" s="4">
        <f>SUM(_xlfn.IFNA((VLOOKUP(defense[[#This Row],[Playerâ–²]],kickers12[#All],4,0)*3+VLOOKUP(defense[[#This Row],[Playerâ–²]],kickers12[#All],5,0)*1),0), C496*6)</f>
        <v>0</v>
      </c>
      <c r="F496" s="4">
        <v>0</v>
      </c>
      <c r="G496" s="7" t="s">
        <v>1906</v>
      </c>
      <c r="H496" s="7" t="s">
        <v>233</v>
      </c>
      <c r="I496" s="4">
        <f>_xlfn.IFNA(VLOOKUP(defense[[#This Row],[Playerâ–²]],passing11[#All],4,0),0)</f>
        <v>187</v>
      </c>
      <c r="J496" s="7">
        <f>_xlfn.IFNA(VLOOKUP(defense[[#This Row],[Playerâ–²]],scrimstats__2813[#All],5,0),0)</f>
        <v>39</v>
      </c>
      <c r="K496" s="7">
        <f>_xlfn.IFNA(VLOOKUP(defense[[#This Row],[Playerâ–²]],scrimstats__2813[#All],4,0),0)</f>
        <v>0</v>
      </c>
      <c r="L496" s="4">
        <v>0</v>
      </c>
      <c r="M496" s="4">
        <v>0</v>
      </c>
    </row>
    <row r="497" spans="1:13">
      <c r="A497" s="8">
        <v>496</v>
      </c>
      <c r="B497" s="9">
        <v>17</v>
      </c>
      <c r="C497" s="5">
        <f>_xlfn.IFNA(VLOOKUP(Table13[[#This Row],[PlayerId]],defense[#All],3,0),0)</f>
        <v>1</v>
      </c>
      <c r="D497" s="5">
        <v>62</v>
      </c>
      <c r="E497" s="5">
        <f>SUM(_xlfn.IFNA((VLOOKUP(defense[[#This Row],[Playerâ–²]],kickers12[#All],4,0)*3+VLOOKUP(defense[[#This Row],[Playerâ–²]],kickers12[#All],5,0)*1),0), C497*6)</f>
        <v>6</v>
      </c>
      <c r="F497" s="5">
        <v>3</v>
      </c>
      <c r="G497" s="9" t="s">
        <v>1341</v>
      </c>
      <c r="H497" s="9" t="s">
        <v>765</v>
      </c>
      <c r="I497" s="5">
        <f>_xlfn.IFNA(VLOOKUP(defense[[#This Row],[Playerâ–²]],passing11[#All],4,0),0)</f>
        <v>0</v>
      </c>
      <c r="J497" s="5">
        <f>_xlfn.IFNA(VLOOKUP(defense[[#This Row],[Playerâ–²]],scrimstats__2813[#All],5,0),0)</f>
        <v>0</v>
      </c>
      <c r="K497" s="5">
        <f>_xlfn.IFNA(VLOOKUP(defense[[#This Row],[Playerâ–²]],scrimstats__2813[#All],4,0),0)</f>
        <v>0</v>
      </c>
      <c r="L497" s="5">
        <v>0</v>
      </c>
      <c r="M497" s="4">
        <v>1</v>
      </c>
    </row>
    <row r="498" spans="1:13">
      <c r="A498" s="6">
        <v>497</v>
      </c>
      <c r="B498" s="7">
        <v>2</v>
      </c>
      <c r="C498" s="4">
        <f>_xlfn.IFNA(VLOOKUP(Table13[[#This Row],[PlayerId]],defense[#All],3,0),0)</f>
        <v>0</v>
      </c>
      <c r="D498" s="4">
        <v>66</v>
      </c>
      <c r="E498" s="4">
        <f>SUM(_xlfn.IFNA((VLOOKUP(defense[[#This Row],[Playerâ–²]],kickers12[#All],4,0)*3+VLOOKUP(defense[[#This Row],[Playerâ–²]],kickers12[#All],5,0)*1),0), C498*6)</f>
        <v>0</v>
      </c>
      <c r="F498" s="4">
        <v>0</v>
      </c>
      <c r="G498" s="7" t="s">
        <v>811</v>
      </c>
      <c r="H498" s="7" t="s">
        <v>765</v>
      </c>
      <c r="I498" s="4">
        <f>_xlfn.IFNA(VLOOKUP(defense[[#This Row],[Playerâ–²]],passing11[#All],4,0),0)</f>
        <v>0</v>
      </c>
      <c r="J498" s="4">
        <f>_xlfn.IFNA(VLOOKUP(defense[[#This Row],[Playerâ–²]],scrimstats__2813[#All],5,0),0)</f>
        <v>0</v>
      </c>
      <c r="K498" s="4">
        <f>_xlfn.IFNA(VLOOKUP(defense[[#This Row],[Playerâ–²]],scrimstats__2813[#All],4,0),0)</f>
        <v>0</v>
      </c>
      <c r="L498" s="4">
        <v>1</v>
      </c>
      <c r="M498" s="4">
        <v>0</v>
      </c>
    </row>
    <row r="499" spans="1:13">
      <c r="A499" s="8">
        <v>498</v>
      </c>
      <c r="B499" s="9">
        <v>26</v>
      </c>
      <c r="C499" s="5">
        <f>_xlfn.IFNA(VLOOKUP(Table13[[#This Row],[PlayerId]],defense[#All],3,0),0)</f>
        <v>0</v>
      </c>
      <c r="D499" s="5">
        <v>2</v>
      </c>
      <c r="E499" s="5">
        <f>SUM(_xlfn.IFNA((VLOOKUP(defense[[#This Row],[Playerâ–²]],kickers12[#All],4,0)*3+VLOOKUP(defense[[#This Row],[Playerâ–²]],kickers12[#All],5,0)*1),0), C499*6)</f>
        <v>0</v>
      </c>
      <c r="F499" s="5">
        <v>0</v>
      </c>
      <c r="G499" s="9" t="s">
        <v>1604</v>
      </c>
      <c r="H499" s="9" t="s">
        <v>759</v>
      </c>
      <c r="I499" s="5">
        <f>_xlfn.IFNA(VLOOKUP(defense[[#This Row],[Playerâ–²]],passing11[#All],4,0),0)</f>
        <v>0</v>
      </c>
      <c r="J499" s="5">
        <f>_xlfn.IFNA(VLOOKUP(defense[[#This Row],[Playerâ–²]],scrimstats__2813[#All],5,0),0)</f>
        <v>0</v>
      </c>
      <c r="K499" s="5">
        <f>_xlfn.IFNA(VLOOKUP(defense[[#This Row],[Playerâ–²]],scrimstats__2813[#All],4,0),0)</f>
        <v>0</v>
      </c>
      <c r="L499" s="5">
        <v>1</v>
      </c>
      <c r="M499" s="4">
        <v>0</v>
      </c>
    </row>
    <row r="500" spans="1:13">
      <c r="A500" s="6">
        <v>499</v>
      </c>
      <c r="B500" s="7">
        <v>17</v>
      </c>
      <c r="C500" s="4">
        <f>_xlfn.IFNA(VLOOKUP(Table13[[#This Row],[PlayerId]],defense[#All],3,0),0)</f>
        <v>0</v>
      </c>
      <c r="D500" s="4">
        <v>3</v>
      </c>
      <c r="E500" s="4">
        <f>SUM(_xlfn.IFNA((VLOOKUP(defense[[#This Row],[Playerâ–²]],kickers12[#All],4,0)*3+VLOOKUP(defense[[#This Row],[Playerâ–²]],kickers12[#All],5,0)*1),0), C500*6)</f>
        <v>0</v>
      </c>
      <c r="F500" s="4">
        <v>0</v>
      </c>
      <c r="G500" s="7" t="s">
        <v>1956</v>
      </c>
      <c r="H500" s="7" t="s">
        <v>2030</v>
      </c>
      <c r="I500" s="4">
        <f>_xlfn.IFNA(VLOOKUP(defense[[#This Row],[Playerâ–²]],passing11[#All],4,0),0)</f>
        <v>0</v>
      </c>
      <c r="J500" s="4">
        <f>_xlfn.IFNA(VLOOKUP(defense[[#This Row],[Playerâ–²]],scrimstats__2813[#All],5,0),0)</f>
        <v>49</v>
      </c>
      <c r="K500" s="4">
        <f>_xlfn.IFNA(VLOOKUP(defense[[#This Row],[Playerâ–²]],scrimstats__2813[#All],4,0),0)</f>
        <v>19</v>
      </c>
      <c r="L500" s="4">
        <v>0</v>
      </c>
      <c r="M500" s="4">
        <v>0</v>
      </c>
    </row>
    <row r="501" spans="1:13">
      <c r="A501" s="8">
        <v>500</v>
      </c>
      <c r="B501" s="9">
        <v>26</v>
      </c>
      <c r="C501" s="5">
        <f>_xlfn.IFNA(VLOOKUP(Table13[[#This Row],[PlayerId]],defense[#All],3,0),0)</f>
        <v>0</v>
      </c>
      <c r="D501" s="5">
        <v>14</v>
      </c>
      <c r="E501" s="5">
        <f>SUM(_xlfn.IFNA((VLOOKUP(defense[[#This Row],[Playerâ–²]],kickers12[#All],4,0)*3+VLOOKUP(defense[[#This Row],[Playerâ–²]],kickers12[#All],5,0)*1),0), C501*6)</f>
        <v>0</v>
      </c>
      <c r="F501" s="5">
        <v>0</v>
      </c>
      <c r="G501" s="9" t="s">
        <v>1615</v>
      </c>
      <c r="H501" s="9" t="s">
        <v>765</v>
      </c>
      <c r="I501" s="5">
        <f>_xlfn.IFNA(VLOOKUP(defense[[#This Row],[Playerâ–²]],passing11[#All],4,0),0)</f>
        <v>0</v>
      </c>
      <c r="J501" s="5">
        <f>_xlfn.IFNA(VLOOKUP(defense[[#This Row],[Playerâ–²]],scrimstats__2813[#All],5,0),0)</f>
        <v>0</v>
      </c>
      <c r="K501" s="5">
        <f>_xlfn.IFNA(VLOOKUP(defense[[#This Row],[Playerâ–²]],scrimstats__2813[#All],4,0),0)</f>
        <v>0</v>
      </c>
      <c r="L501" s="5">
        <v>0</v>
      </c>
      <c r="M501" s="4">
        <v>0</v>
      </c>
    </row>
    <row r="502" spans="1:13">
      <c r="A502" s="6">
        <v>501</v>
      </c>
      <c r="B502" s="7">
        <v>30</v>
      </c>
      <c r="C502" s="4">
        <f>_xlfn.IFNA(VLOOKUP(Table13[[#This Row],[PlayerId]],defense[#All],3,0),0)</f>
        <v>0</v>
      </c>
      <c r="D502" s="4">
        <v>22</v>
      </c>
      <c r="E502" s="4">
        <f>SUM(_xlfn.IFNA((VLOOKUP(defense[[#This Row],[Playerâ–²]],kickers12[#All],4,0)*3+VLOOKUP(defense[[#This Row],[Playerâ–²]],kickers12[#All],5,0)*1),0), C502*6)</f>
        <v>0</v>
      </c>
      <c r="F502" s="4">
        <v>0</v>
      </c>
      <c r="G502" s="7" t="s">
        <v>1768</v>
      </c>
      <c r="H502" s="7" t="s">
        <v>769</v>
      </c>
      <c r="I502" s="4">
        <f>_xlfn.IFNA(VLOOKUP(defense[[#This Row],[Playerâ–²]],passing11[#All],4,0),0)</f>
        <v>0</v>
      </c>
      <c r="J502" s="4">
        <f>_xlfn.IFNA(VLOOKUP(defense[[#This Row],[Playerâ–²]],scrimstats__2813[#All],5,0),0)</f>
        <v>0</v>
      </c>
      <c r="K502" s="4">
        <f>_xlfn.IFNA(VLOOKUP(defense[[#This Row],[Playerâ–²]],scrimstats__2813[#All],4,0),0)</f>
        <v>0</v>
      </c>
      <c r="L502" s="4">
        <v>0</v>
      </c>
      <c r="M502" s="4">
        <v>0</v>
      </c>
    </row>
    <row r="503" spans="1:13">
      <c r="A503" s="8">
        <v>502</v>
      </c>
      <c r="B503" s="9">
        <v>20</v>
      </c>
      <c r="C503" s="5">
        <f>_xlfn.IFNA(VLOOKUP(Table13[[#This Row],[PlayerId]],defense[#All],3,0),0)</f>
        <v>0</v>
      </c>
      <c r="D503" s="5">
        <v>3</v>
      </c>
      <c r="E503" s="5">
        <f>SUM(_xlfn.IFNA((VLOOKUP(defense[[#This Row],[Playerâ–²]],kickers12[#All],4,0)*3+VLOOKUP(defense[[#This Row],[Playerâ–²]],kickers12[#All],5,0)*1),0), C503*6)</f>
        <v>0</v>
      </c>
      <c r="F503" s="5">
        <v>0</v>
      </c>
      <c r="G503" s="9" t="s">
        <v>1415</v>
      </c>
      <c r="H503" s="9" t="s">
        <v>2030</v>
      </c>
      <c r="I503" s="5">
        <f>_xlfn.IFNA(VLOOKUP(defense[[#This Row],[Playerâ–²]],passing11[#All],4,0),0)</f>
        <v>0</v>
      </c>
      <c r="J503" s="5">
        <f>_xlfn.IFNA(VLOOKUP(defense[[#This Row],[Playerâ–²]],scrimstats__2813[#All],5,0),0)</f>
        <v>0</v>
      </c>
      <c r="K503" s="5">
        <f>_xlfn.IFNA(VLOOKUP(defense[[#This Row],[Playerâ–²]],scrimstats__2813[#All],4,0),0)</f>
        <v>0</v>
      </c>
      <c r="L503" s="5">
        <v>0</v>
      </c>
      <c r="M503" s="4">
        <v>0</v>
      </c>
    </row>
    <row r="504" spans="1:13">
      <c r="A504" s="6">
        <v>503</v>
      </c>
      <c r="B504" s="7">
        <v>30</v>
      </c>
      <c r="C504" s="4">
        <f>_xlfn.IFNA(VLOOKUP(Table13[[#This Row],[PlayerId]],defense[#All],3,0),0)</f>
        <v>0</v>
      </c>
      <c r="D504" s="4">
        <v>9</v>
      </c>
      <c r="E504" s="4">
        <f>SUM(_xlfn.IFNA((VLOOKUP(defense[[#This Row],[Playerâ–²]],kickers12[#All],4,0)*3+VLOOKUP(defense[[#This Row],[Playerâ–²]],kickers12[#All],5,0)*1),0), C504*6)</f>
        <v>0</v>
      </c>
      <c r="F504" s="4">
        <v>0</v>
      </c>
      <c r="G504" s="7" t="s">
        <v>1763</v>
      </c>
      <c r="H504" s="7" t="s">
        <v>765</v>
      </c>
      <c r="I504" s="4">
        <f>_xlfn.IFNA(VLOOKUP(defense[[#This Row],[Playerâ–²]],passing11[#All],4,0),0)</f>
        <v>0</v>
      </c>
      <c r="J504" s="4">
        <f>_xlfn.IFNA(VLOOKUP(defense[[#This Row],[Playerâ–²]],scrimstats__2813[#All],5,0),0)</f>
        <v>0</v>
      </c>
      <c r="K504" s="4">
        <f>_xlfn.IFNA(VLOOKUP(defense[[#This Row],[Playerâ–²]],scrimstats__2813[#All],4,0),0)</f>
        <v>0</v>
      </c>
      <c r="L504" s="4">
        <v>0</v>
      </c>
      <c r="M504" s="4">
        <v>0</v>
      </c>
    </row>
    <row r="505" spans="1:13">
      <c r="A505" s="8">
        <v>504</v>
      </c>
      <c r="B505" s="9">
        <v>19</v>
      </c>
      <c r="C505" s="9">
        <f>_xlfn.IFNA(VLOOKUP(Table13[[#This Row],[PlayerId]],defense[#All],3,0),0)</f>
        <v>1</v>
      </c>
      <c r="D505" s="5">
        <v>0</v>
      </c>
      <c r="E505" s="5">
        <f>SUM(_xlfn.IFNA((VLOOKUP(defense[[#This Row],[Playerâ–²]],kickers12[#All],4,0)*3+VLOOKUP(defense[[#This Row],[Playerâ–²]],kickers12[#All],5,0)*1),0), C505*6)</f>
        <v>6</v>
      </c>
      <c r="F505" s="5">
        <v>0</v>
      </c>
      <c r="G505" s="9" t="s">
        <v>487</v>
      </c>
      <c r="H505" s="9" t="s">
        <v>230</v>
      </c>
      <c r="I505" s="5">
        <f>_xlfn.IFNA(VLOOKUP(defense[[#This Row],[Playerâ–²]],passing11[#All],4,0),0)</f>
        <v>0</v>
      </c>
      <c r="J505" s="9">
        <f>_xlfn.IFNA(VLOOKUP(defense[[#This Row],[Playerâ–²]],scrimstats__2813[#All],5,0),0)</f>
        <v>0</v>
      </c>
      <c r="K505" s="9">
        <f>_xlfn.IFNA(VLOOKUP(defense[[#This Row],[Playerâ–²]],scrimstats__2813[#All],4,0),0)</f>
        <v>309</v>
      </c>
      <c r="L505" s="5">
        <v>0</v>
      </c>
      <c r="M505" s="4">
        <v>0</v>
      </c>
    </row>
    <row r="506" spans="1:13">
      <c r="A506" s="6">
        <v>505</v>
      </c>
      <c r="B506" s="7">
        <v>5</v>
      </c>
      <c r="C506" s="7">
        <f>_xlfn.IFNA(VLOOKUP(Table13[[#This Row],[PlayerId]],defense[#All],3,0),0)</f>
        <v>4</v>
      </c>
      <c r="D506" s="4">
        <v>0</v>
      </c>
      <c r="E506" s="4">
        <f>SUM(_xlfn.IFNA((VLOOKUP(defense[[#This Row],[Playerâ–²]],kickers12[#All],4,0)*3+VLOOKUP(defense[[#This Row],[Playerâ–²]],kickers12[#All],5,0)*1),0), C506*6)</f>
        <v>24</v>
      </c>
      <c r="F506" s="4">
        <v>0</v>
      </c>
      <c r="G506" s="7" t="s">
        <v>292</v>
      </c>
      <c r="H506" s="7" t="s">
        <v>230</v>
      </c>
      <c r="I506" s="4">
        <f>_xlfn.IFNA(VLOOKUP(defense[[#This Row],[Playerâ–²]],passing11[#All],4,0),0)</f>
        <v>0</v>
      </c>
      <c r="J506" s="7">
        <f>_xlfn.IFNA(VLOOKUP(defense[[#This Row],[Playerâ–²]],scrimstats__2813[#All],5,0),0)</f>
        <v>0</v>
      </c>
      <c r="K506" s="7">
        <f>_xlfn.IFNA(VLOOKUP(defense[[#This Row],[Playerâ–²]],scrimstats__2813[#All],4,0),0)</f>
        <v>549</v>
      </c>
      <c r="L506" s="4">
        <v>0</v>
      </c>
      <c r="M506" s="4">
        <v>0</v>
      </c>
    </row>
    <row r="507" spans="1:13">
      <c r="A507" s="8">
        <v>506</v>
      </c>
      <c r="B507" s="9">
        <v>22</v>
      </c>
      <c r="C507" s="5">
        <f>_xlfn.IFNA(VLOOKUP(Table13[[#This Row],[PlayerId]],defense[#All],3,0),0)</f>
        <v>1</v>
      </c>
      <c r="D507" s="5">
        <v>82</v>
      </c>
      <c r="E507" s="5">
        <f>SUM(_xlfn.IFNA((VLOOKUP(defense[[#This Row],[Playerâ–²]],kickers12[#All],4,0)*3+VLOOKUP(defense[[#This Row],[Playerâ–²]],kickers12[#All],5,0)*1),0), C507*6)</f>
        <v>6</v>
      </c>
      <c r="F507" s="5">
        <v>1</v>
      </c>
      <c r="G507" s="9" t="s">
        <v>1504</v>
      </c>
      <c r="H507" s="9" t="s">
        <v>765</v>
      </c>
      <c r="I507" s="5">
        <f>_xlfn.IFNA(VLOOKUP(defense[[#This Row],[Playerâ–²]],passing11[#All],4,0),0)</f>
        <v>0</v>
      </c>
      <c r="J507" s="5">
        <f>_xlfn.IFNA(VLOOKUP(defense[[#This Row],[Playerâ–²]],scrimstats__2813[#All],5,0),0)</f>
        <v>0</v>
      </c>
      <c r="K507" s="5">
        <f>_xlfn.IFNA(VLOOKUP(defense[[#This Row],[Playerâ–²]],scrimstats__2813[#All],4,0),0)</f>
        <v>0</v>
      </c>
      <c r="L507" s="5">
        <v>0</v>
      </c>
      <c r="M507" s="4">
        <v>0</v>
      </c>
    </row>
    <row r="508" spans="1:13">
      <c r="A508" s="6">
        <v>507</v>
      </c>
      <c r="B508" s="7">
        <v>11</v>
      </c>
      <c r="C508" s="4">
        <f>_xlfn.IFNA(VLOOKUP(Table13[[#This Row],[PlayerId]],defense[#All],3,0),0)</f>
        <v>0</v>
      </c>
      <c r="D508" s="4">
        <v>46</v>
      </c>
      <c r="E508" s="4">
        <f>SUM(_xlfn.IFNA((VLOOKUP(defense[[#This Row],[Playerâ–²]],kickers12[#All],4,0)*3+VLOOKUP(defense[[#This Row],[Playerâ–²]],kickers12[#All],5,0)*1),0), C508*6)</f>
        <v>0</v>
      </c>
      <c r="F508" s="4">
        <v>0</v>
      </c>
      <c r="G508" s="7" t="s">
        <v>1119</v>
      </c>
      <c r="H508" s="7" t="s">
        <v>769</v>
      </c>
      <c r="I508" s="4">
        <f>_xlfn.IFNA(VLOOKUP(defense[[#This Row],[Playerâ–²]],passing11[#All],4,0),0)</f>
        <v>0</v>
      </c>
      <c r="J508" s="4">
        <f>_xlfn.IFNA(VLOOKUP(defense[[#This Row],[Playerâ–²]],scrimstats__2813[#All],5,0),0)</f>
        <v>0</v>
      </c>
      <c r="K508" s="4">
        <f>_xlfn.IFNA(VLOOKUP(defense[[#This Row],[Playerâ–²]],scrimstats__2813[#All],4,0),0)</f>
        <v>0</v>
      </c>
      <c r="L508" s="4">
        <v>7</v>
      </c>
      <c r="M508" s="4">
        <v>0</v>
      </c>
    </row>
    <row r="509" spans="1:13">
      <c r="A509" s="8">
        <v>508</v>
      </c>
      <c r="B509" s="9">
        <v>2</v>
      </c>
      <c r="C509" s="5">
        <f>_xlfn.IFNA(VLOOKUP(Table13[[#This Row],[PlayerId]],defense[#All],3,0),0)</f>
        <v>0</v>
      </c>
      <c r="D509" s="5">
        <v>94</v>
      </c>
      <c r="E509" s="5">
        <f>SUM(_xlfn.IFNA((VLOOKUP(defense[[#This Row],[Playerâ–²]],kickers12[#All],4,0)*3+VLOOKUP(defense[[#This Row],[Playerâ–²]],kickers12[#All],5,0)*1),0), C509*6)</f>
        <v>0</v>
      </c>
      <c r="F509" s="5">
        <v>0</v>
      </c>
      <c r="G509" s="9" t="s">
        <v>814</v>
      </c>
      <c r="H509" s="9" t="s">
        <v>765</v>
      </c>
      <c r="I509" s="5">
        <f>_xlfn.IFNA(VLOOKUP(defense[[#This Row],[Playerâ–²]],passing11[#All],4,0),0)</f>
        <v>0</v>
      </c>
      <c r="J509" s="5">
        <f>_xlfn.IFNA(VLOOKUP(defense[[#This Row],[Playerâ–²]],scrimstats__2813[#All],5,0),0)</f>
        <v>0</v>
      </c>
      <c r="K509" s="5">
        <f>_xlfn.IFNA(VLOOKUP(defense[[#This Row],[Playerâ–²]],scrimstats__2813[#All],4,0),0)</f>
        <v>0</v>
      </c>
      <c r="L509" s="5">
        <v>1.5</v>
      </c>
      <c r="M509" s="4">
        <v>0</v>
      </c>
    </row>
    <row r="510" spans="1:13">
      <c r="A510" s="6">
        <v>509</v>
      </c>
      <c r="B510" s="7">
        <v>2</v>
      </c>
      <c r="C510" s="7">
        <f>_xlfn.IFNA(VLOOKUP(Table13[[#This Row],[PlayerId]],defense[#All],3,0),0)</f>
        <v>0</v>
      </c>
      <c r="D510" s="4">
        <v>0</v>
      </c>
      <c r="E510" s="4">
        <f>SUM(_xlfn.IFNA((VLOOKUP(defense[[#This Row],[Playerâ–²]],kickers12[#All],4,0)*3+VLOOKUP(defense[[#This Row],[Playerâ–²]],kickers12[#All],5,0)*1),0), C510*6)</f>
        <v>0</v>
      </c>
      <c r="F510" s="4">
        <v>0</v>
      </c>
      <c r="G510" s="7" t="s">
        <v>238</v>
      </c>
      <c r="H510" s="7" t="s">
        <v>229</v>
      </c>
      <c r="I510" s="4">
        <f>_xlfn.IFNA(VLOOKUP(defense[[#This Row],[Playerâ–²]],passing11[#All],4,0),0)</f>
        <v>0</v>
      </c>
      <c r="J510" s="7">
        <f>_xlfn.IFNA(VLOOKUP(defense[[#This Row],[Playerâ–²]],scrimstats__2813[#All],5,0),0)</f>
        <v>68</v>
      </c>
      <c r="K510" s="7">
        <f>_xlfn.IFNA(VLOOKUP(defense[[#This Row],[Playerâ–²]],scrimstats__2813[#All],4,0),0)</f>
        <v>23</v>
      </c>
      <c r="L510" s="4">
        <v>0</v>
      </c>
      <c r="M510" s="4">
        <v>0</v>
      </c>
    </row>
    <row r="511" spans="1:13">
      <c r="A511" s="8">
        <v>510</v>
      </c>
      <c r="B511" s="9">
        <v>10</v>
      </c>
      <c r="C511" s="5">
        <f>_xlfn.IFNA(VLOOKUP(Table13[[#This Row],[PlayerId]],defense[#All],3,0),0)</f>
        <v>1</v>
      </c>
      <c r="D511" s="5">
        <v>3</v>
      </c>
      <c r="E511" s="5">
        <f>SUM(_xlfn.IFNA((VLOOKUP(defense[[#This Row],[Playerâ–²]],kickers12[#All],4,0)*3+VLOOKUP(defense[[#This Row],[Playerâ–²]],kickers12[#All],5,0)*1),0), C511*6)</f>
        <v>6</v>
      </c>
      <c r="F511" s="5">
        <v>0</v>
      </c>
      <c r="G511" s="9" t="s">
        <v>362</v>
      </c>
      <c r="H511" s="9" t="s">
        <v>2030</v>
      </c>
      <c r="I511" s="5">
        <f>_xlfn.IFNA(VLOOKUP(defense[[#This Row],[Playerâ–²]],passing11[#All],4,0),0)</f>
        <v>0</v>
      </c>
      <c r="J511" s="5">
        <f>_xlfn.IFNA(VLOOKUP(defense[[#This Row],[Playerâ–²]],scrimstats__2813[#All],5,0),0)</f>
        <v>183</v>
      </c>
      <c r="K511" s="5">
        <f>_xlfn.IFNA(VLOOKUP(defense[[#This Row],[Playerâ–²]],scrimstats__2813[#All],4,0),0)</f>
        <v>275</v>
      </c>
      <c r="L511" s="5">
        <v>0</v>
      </c>
      <c r="M511" s="4">
        <v>0</v>
      </c>
    </row>
    <row r="512" spans="1:13">
      <c r="A512" s="6">
        <v>511</v>
      </c>
      <c r="B512" s="7">
        <v>26</v>
      </c>
      <c r="C512" s="4">
        <f>_xlfn.IFNA(VLOOKUP(Table13[[#This Row],[PlayerId]],defense[#All],3,0),0)</f>
        <v>0</v>
      </c>
      <c r="D512" s="4">
        <v>5</v>
      </c>
      <c r="E512" s="4">
        <f>SUM(_xlfn.IFNA((VLOOKUP(defense[[#This Row],[Playerâ–²]],kickers12[#All],4,0)*3+VLOOKUP(defense[[#This Row],[Playerâ–²]],kickers12[#All],5,0)*1),0), C512*6)</f>
        <v>0</v>
      </c>
      <c r="F512" s="4">
        <v>0</v>
      </c>
      <c r="G512" s="7" t="s">
        <v>1609</v>
      </c>
      <c r="H512" s="7" t="s">
        <v>765</v>
      </c>
      <c r="I512" s="4">
        <f>_xlfn.IFNA(VLOOKUP(defense[[#This Row],[Playerâ–²]],passing11[#All],4,0),0)</f>
        <v>0</v>
      </c>
      <c r="J512" s="4">
        <f>_xlfn.IFNA(VLOOKUP(defense[[#This Row],[Playerâ–²]],scrimstats__2813[#All],5,0),0)</f>
        <v>0</v>
      </c>
      <c r="K512" s="4">
        <f>_xlfn.IFNA(VLOOKUP(defense[[#This Row],[Playerâ–²]],scrimstats__2813[#All],4,0),0)</f>
        <v>0</v>
      </c>
      <c r="L512" s="4">
        <v>0</v>
      </c>
      <c r="M512" s="4">
        <v>0</v>
      </c>
    </row>
    <row r="513" spans="1:13">
      <c r="A513" s="8">
        <v>512</v>
      </c>
      <c r="B513" s="9">
        <v>4</v>
      </c>
      <c r="C513" s="5">
        <f>_xlfn.IFNA(VLOOKUP(Table13[[#This Row],[PlayerId]],defense[#All],3,0),0)</f>
        <v>1</v>
      </c>
      <c r="D513" s="5">
        <v>0</v>
      </c>
      <c r="E513" s="5">
        <f>SUM(_xlfn.IFNA((VLOOKUP(defense[[#This Row],[Playerâ–²]],kickers12[#All],4,0)*3+VLOOKUP(defense[[#This Row],[Playerâ–²]],kickers12[#All],5,0)*1),0), C513*6)</f>
        <v>6</v>
      </c>
      <c r="F513" s="5">
        <v>0</v>
      </c>
      <c r="G513" s="9" t="s">
        <v>267</v>
      </c>
      <c r="H513" s="9" t="s">
        <v>268</v>
      </c>
      <c r="I513" s="5">
        <f>_xlfn.IFNA(VLOOKUP(defense[[#This Row],[Playerâ–²]],passing11[#All],4,0),0)</f>
        <v>0</v>
      </c>
      <c r="J513" s="5">
        <f>_xlfn.IFNA(VLOOKUP(defense[[#This Row],[Playerâ–²]],scrimstats__2813[#All],5,0),0)</f>
        <v>0</v>
      </c>
      <c r="K513" s="5">
        <f>_xlfn.IFNA(VLOOKUP(defense[[#This Row],[Playerâ–²]],scrimstats__2813[#All],4,0),0)</f>
        <v>7</v>
      </c>
      <c r="L513" s="5">
        <v>0</v>
      </c>
      <c r="M513" s="4">
        <v>0</v>
      </c>
    </row>
    <row r="514" spans="1:13">
      <c r="A514" s="6">
        <v>513</v>
      </c>
      <c r="B514" s="7">
        <v>29</v>
      </c>
      <c r="C514" s="4">
        <f>_xlfn.IFNA(VLOOKUP(Table13[[#This Row],[PlayerId]],defense[#All],3,0),0)</f>
        <v>0</v>
      </c>
      <c r="D514" s="4">
        <v>22</v>
      </c>
      <c r="E514" s="4">
        <f>SUM(_xlfn.IFNA((VLOOKUP(defense[[#This Row],[Playerâ–²]],kickers12[#All],4,0)*3+VLOOKUP(defense[[#This Row],[Playerâ–²]],kickers12[#All],5,0)*1),0), C514*6)</f>
        <v>0</v>
      </c>
      <c r="F514" s="4">
        <v>0</v>
      </c>
      <c r="G514" s="7" t="s">
        <v>1689</v>
      </c>
      <c r="H514" s="7" t="s">
        <v>755</v>
      </c>
      <c r="I514" s="4">
        <f>_xlfn.IFNA(VLOOKUP(defense[[#This Row],[Playerâ–²]],passing11[#All],4,0),0)</f>
        <v>0</v>
      </c>
      <c r="J514" s="4">
        <f>_xlfn.IFNA(VLOOKUP(defense[[#This Row],[Playerâ–²]],scrimstats__2813[#All],5,0),0)</f>
        <v>0</v>
      </c>
      <c r="K514" s="4">
        <f>_xlfn.IFNA(VLOOKUP(defense[[#This Row],[Playerâ–²]],scrimstats__2813[#All],4,0),0)</f>
        <v>0</v>
      </c>
      <c r="L514" s="4">
        <v>1.5</v>
      </c>
      <c r="M514" s="4">
        <v>0</v>
      </c>
    </row>
    <row r="515" spans="1:13">
      <c r="A515" s="8">
        <v>514</v>
      </c>
      <c r="B515" s="9">
        <v>31</v>
      </c>
      <c r="C515" s="5">
        <f>_xlfn.IFNA(VLOOKUP(Table13[[#This Row],[PlayerId]],defense[#All],3,0),0)</f>
        <v>2</v>
      </c>
      <c r="D515" s="5">
        <v>0</v>
      </c>
      <c r="E515" s="5">
        <f>SUM(_xlfn.IFNA((VLOOKUP(defense[[#This Row],[Playerâ–²]],kickers12[#All],4,0)*3+VLOOKUP(defense[[#This Row],[Playerâ–²]],kickers12[#All],5,0)*1),0), C515*6)</f>
        <v>12</v>
      </c>
      <c r="F515" s="5">
        <v>0</v>
      </c>
      <c r="G515" s="9" t="s">
        <v>661</v>
      </c>
      <c r="H515" s="9" t="s">
        <v>229</v>
      </c>
      <c r="I515" s="5">
        <f>_xlfn.IFNA(VLOOKUP(defense[[#This Row],[Playerâ–²]],passing11[#All],4,0),0)</f>
        <v>0</v>
      </c>
      <c r="J515" s="5">
        <f>_xlfn.IFNA(VLOOKUP(defense[[#This Row],[Playerâ–²]],scrimstats__2813[#All],5,0),0)</f>
        <v>517</v>
      </c>
      <c r="K515" s="5">
        <f>_xlfn.IFNA(VLOOKUP(defense[[#This Row],[Playerâ–²]],scrimstats__2813[#All],4,0),0)</f>
        <v>400</v>
      </c>
      <c r="L515" s="5">
        <v>0</v>
      </c>
      <c r="M515" s="4">
        <v>0</v>
      </c>
    </row>
    <row r="516" spans="1:13">
      <c r="A516" s="6">
        <v>515</v>
      </c>
      <c r="B516" s="7">
        <v>6</v>
      </c>
      <c r="C516" s="7">
        <f>_xlfn.IFNA(VLOOKUP(Table13[[#This Row],[PlayerId]],defense[#All],3,0),0)</f>
        <v>0</v>
      </c>
      <c r="D516" s="4">
        <v>0</v>
      </c>
      <c r="E516" s="4">
        <f>SUM(_xlfn.IFNA((VLOOKUP(defense[[#This Row],[Playerâ–²]],kickers12[#All],4,0)*3+VLOOKUP(defense[[#This Row],[Playerâ–²]],kickers12[#All],5,0)*1),0), C516*6)</f>
        <v>0</v>
      </c>
      <c r="F516" s="4">
        <v>0</v>
      </c>
      <c r="G516" s="7" t="s">
        <v>300</v>
      </c>
      <c r="H516" s="7" t="s">
        <v>223</v>
      </c>
      <c r="I516" s="4">
        <f>_xlfn.IFNA(VLOOKUP(defense[[#This Row],[Playerâ–²]],passing11[#All],4,0),0)</f>
        <v>0</v>
      </c>
      <c r="J516" s="7">
        <f>_xlfn.IFNA(VLOOKUP(defense[[#This Row],[Playerâ–²]],scrimstats__2813[#All],5,0),0)</f>
        <v>0</v>
      </c>
      <c r="K516" s="7">
        <f>_xlfn.IFNA(VLOOKUP(defense[[#This Row],[Playerâ–²]],scrimstats__2813[#All],4,0),0)</f>
        <v>9</v>
      </c>
      <c r="L516" s="4">
        <v>0</v>
      </c>
      <c r="M516" s="4">
        <v>0</v>
      </c>
    </row>
    <row r="517" spans="1:13">
      <c r="A517" s="8">
        <v>516</v>
      </c>
      <c r="B517" s="9">
        <v>15</v>
      </c>
      <c r="C517" s="5">
        <f>_xlfn.IFNA(VLOOKUP(Table13[[#This Row],[PlayerId]],defense[#All],3,0),0)</f>
        <v>0</v>
      </c>
      <c r="D517" s="5">
        <v>5</v>
      </c>
      <c r="E517" s="5">
        <f>SUM(_xlfn.IFNA((VLOOKUP(defense[[#This Row],[Playerâ–²]],kickers12[#All],4,0)*3+VLOOKUP(defense[[#This Row],[Playerâ–²]],kickers12[#All],5,0)*1),0), C517*6)</f>
        <v>0</v>
      </c>
      <c r="F517" s="5">
        <v>0</v>
      </c>
      <c r="G517" s="9" t="s">
        <v>434</v>
      </c>
      <c r="H517" s="9" t="s">
        <v>2030</v>
      </c>
      <c r="I517" s="5">
        <f>_xlfn.IFNA(VLOOKUP(defense[[#This Row],[Playerâ–²]],passing11[#All],4,0),0)</f>
        <v>0</v>
      </c>
      <c r="J517" s="5">
        <f>_xlfn.IFNA(VLOOKUP(defense[[#This Row],[Playerâ–²]],scrimstats__2813[#All],5,0),0)</f>
        <v>0</v>
      </c>
      <c r="K517" s="5">
        <f>_xlfn.IFNA(VLOOKUP(defense[[#This Row],[Playerâ–²]],scrimstats__2813[#All],4,0),0)</f>
        <v>174</v>
      </c>
      <c r="L517" s="5">
        <v>0</v>
      </c>
      <c r="M517" s="4">
        <v>0</v>
      </c>
    </row>
    <row r="518" spans="1:13">
      <c r="A518" s="6">
        <v>517</v>
      </c>
      <c r="B518" s="7">
        <v>8</v>
      </c>
      <c r="C518" s="4">
        <f>_xlfn.IFNA(VLOOKUP(Table13[[#This Row],[PlayerId]],defense[#All],3,0),0)</f>
        <v>0</v>
      </c>
      <c r="D518" s="4">
        <v>4</v>
      </c>
      <c r="E518" s="4">
        <f>SUM(_xlfn.IFNA((VLOOKUP(defense[[#This Row],[Playerâ–²]],kickers12[#All],4,0)*3+VLOOKUP(defense[[#This Row],[Playerâ–²]],kickers12[#All],5,0)*1),0), C518*6)</f>
        <v>0</v>
      </c>
      <c r="F518" s="4">
        <v>0</v>
      </c>
      <c r="G518" s="7" t="s">
        <v>1011</v>
      </c>
      <c r="H518" s="7" t="s">
        <v>2030</v>
      </c>
      <c r="I518" s="4">
        <f>_xlfn.IFNA(VLOOKUP(defense[[#This Row],[Playerâ–²]],passing11[#All],4,0),0)</f>
        <v>0</v>
      </c>
      <c r="J518" s="4">
        <f>_xlfn.IFNA(VLOOKUP(defense[[#This Row],[Playerâ–²]],scrimstats__2813[#All],5,0),0)</f>
        <v>0</v>
      </c>
      <c r="K518" s="4">
        <f>_xlfn.IFNA(VLOOKUP(defense[[#This Row],[Playerâ–²]],scrimstats__2813[#All],4,0),0)</f>
        <v>0</v>
      </c>
      <c r="L518" s="4">
        <v>0</v>
      </c>
      <c r="M518" s="4">
        <v>0</v>
      </c>
    </row>
    <row r="519" spans="1:13">
      <c r="A519" s="8">
        <v>518</v>
      </c>
      <c r="B519" s="9">
        <v>10</v>
      </c>
      <c r="C519" s="5">
        <f>_xlfn.IFNA(VLOOKUP(Table13[[#This Row],[PlayerId]],defense[#All],3,0),0)</f>
        <v>0</v>
      </c>
      <c r="D519" s="5">
        <v>31</v>
      </c>
      <c r="E519" s="5">
        <f>SUM(_xlfn.IFNA((VLOOKUP(defense[[#This Row],[Playerâ–²]],kickers12[#All],4,0)*3+VLOOKUP(defense[[#This Row],[Playerâ–²]],kickers12[#All],5,0)*1),0), C519*6)</f>
        <v>0</v>
      </c>
      <c r="F519" s="5">
        <v>0</v>
      </c>
      <c r="G519" s="9" t="s">
        <v>1079</v>
      </c>
      <c r="H519" s="9" t="s">
        <v>759</v>
      </c>
      <c r="I519" s="5">
        <f>_xlfn.IFNA(VLOOKUP(defense[[#This Row],[Playerâ–²]],passing11[#All],4,0),0)</f>
        <v>0</v>
      </c>
      <c r="J519" s="5">
        <f>_xlfn.IFNA(VLOOKUP(defense[[#This Row],[Playerâ–²]],scrimstats__2813[#All],5,0),0)</f>
        <v>0</v>
      </c>
      <c r="K519" s="5">
        <f>_xlfn.IFNA(VLOOKUP(defense[[#This Row],[Playerâ–²]],scrimstats__2813[#All],4,0),0)</f>
        <v>0</v>
      </c>
      <c r="L519" s="5">
        <v>0.5</v>
      </c>
      <c r="M519" s="4">
        <v>0</v>
      </c>
    </row>
    <row r="520" spans="1:13">
      <c r="A520" s="6">
        <v>519</v>
      </c>
      <c r="B520" s="7">
        <v>18</v>
      </c>
      <c r="C520" s="4">
        <f>_xlfn.IFNA(VLOOKUP(Table13[[#This Row],[PlayerId]],defense[#All],3,0),0)</f>
        <v>0</v>
      </c>
      <c r="D520" s="4">
        <v>4</v>
      </c>
      <c r="E520" s="4">
        <f>SUM(_xlfn.IFNA((VLOOKUP(defense[[#This Row],[Playerâ–²]],kickers12[#All],4,0)*3+VLOOKUP(defense[[#This Row],[Playerâ–²]],kickers12[#All],5,0)*1),0), C520*6)</f>
        <v>0</v>
      </c>
      <c r="F520" s="4">
        <v>0</v>
      </c>
      <c r="G520" s="7" t="s">
        <v>1360</v>
      </c>
      <c r="H520" s="7" t="s">
        <v>769</v>
      </c>
      <c r="I520" s="4">
        <f>_xlfn.IFNA(VLOOKUP(defense[[#This Row],[Playerâ–²]],passing11[#All],4,0),0)</f>
        <v>0</v>
      </c>
      <c r="J520" s="4">
        <f>_xlfn.IFNA(VLOOKUP(defense[[#This Row],[Playerâ–²]],scrimstats__2813[#All],5,0),0)</f>
        <v>0</v>
      </c>
      <c r="K520" s="4">
        <f>_xlfn.IFNA(VLOOKUP(defense[[#This Row],[Playerâ–²]],scrimstats__2813[#All],4,0),0)</f>
        <v>0</v>
      </c>
      <c r="L520" s="4">
        <v>0</v>
      </c>
      <c r="M520" s="4">
        <v>0</v>
      </c>
    </row>
    <row r="521" spans="1:13">
      <c r="A521" s="8">
        <v>520</v>
      </c>
      <c r="B521" s="9">
        <v>18</v>
      </c>
      <c r="C521" s="5">
        <f>_xlfn.IFNA(VLOOKUP(Table13[[#This Row],[PlayerId]],defense[#All],3,0),0)</f>
        <v>0</v>
      </c>
      <c r="D521" s="5">
        <v>1</v>
      </c>
      <c r="E521" s="5">
        <f>SUM(_xlfn.IFNA((VLOOKUP(defense[[#This Row],[Playerâ–²]],kickers12[#All],4,0)*3+VLOOKUP(defense[[#This Row],[Playerâ–²]],kickers12[#All],5,0)*1),0), C521*6)</f>
        <v>0</v>
      </c>
      <c r="F521" s="5">
        <v>0</v>
      </c>
      <c r="G521" s="9" t="s">
        <v>1348</v>
      </c>
      <c r="H521" s="9" t="s">
        <v>2030</v>
      </c>
      <c r="I521" s="5">
        <f>_xlfn.IFNA(VLOOKUP(defense[[#This Row],[Playerâ–²]],passing11[#All],4,0),0)</f>
        <v>0</v>
      </c>
      <c r="J521" s="5">
        <f>_xlfn.IFNA(VLOOKUP(defense[[#This Row],[Playerâ–²]],scrimstats__2813[#All],5,0),0)</f>
        <v>0</v>
      </c>
      <c r="K521" s="5">
        <f>_xlfn.IFNA(VLOOKUP(defense[[#This Row],[Playerâ–²]],scrimstats__2813[#All],4,0),0)</f>
        <v>0</v>
      </c>
      <c r="L521" s="5">
        <v>0</v>
      </c>
      <c r="M521" s="4">
        <v>0</v>
      </c>
    </row>
    <row r="522" spans="1:13">
      <c r="A522" s="6">
        <v>521</v>
      </c>
      <c r="B522" s="7">
        <v>25</v>
      </c>
      <c r="C522" s="4">
        <f>_xlfn.IFNA(VLOOKUP(Table13[[#This Row],[PlayerId]],defense[#All],3,0),0)</f>
        <v>0</v>
      </c>
      <c r="D522" s="4">
        <v>8</v>
      </c>
      <c r="E522" s="4">
        <f>SUM(_xlfn.IFNA((VLOOKUP(defense[[#This Row],[Playerâ–²]],kickers12[#All],4,0)*3+VLOOKUP(defense[[#This Row],[Playerâ–²]],kickers12[#All],5,0)*1),0), C522*6)</f>
        <v>0</v>
      </c>
      <c r="F522" s="4">
        <v>0</v>
      </c>
      <c r="G522" s="7" t="s">
        <v>1577</v>
      </c>
      <c r="H522" s="7" t="s">
        <v>765</v>
      </c>
      <c r="I522" s="4">
        <f>_xlfn.IFNA(VLOOKUP(defense[[#This Row],[Playerâ–²]],passing11[#All],4,0),0)</f>
        <v>0</v>
      </c>
      <c r="J522" s="4">
        <f>_xlfn.IFNA(VLOOKUP(defense[[#This Row],[Playerâ–²]],scrimstats__2813[#All],5,0),0)</f>
        <v>0</v>
      </c>
      <c r="K522" s="4">
        <f>_xlfn.IFNA(VLOOKUP(defense[[#This Row],[Playerâ–²]],scrimstats__2813[#All],4,0),0)</f>
        <v>0</v>
      </c>
      <c r="L522" s="4">
        <v>0</v>
      </c>
      <c r="M522" s="4">
        <v>0</v>
      </c>
    </row>
    <row r="523" spans="1:13">
      <c r="A523" s="8">
        <v>522</v>
      </c>
      <c r="B523" s="9">
        <v>15</v>
      </c>
      <c r="C523" s="5">
        <f>_xlfn.IFNA(VLOOKUP(Table13[[#This Row],[PlayerId]],defense[#All],3,0),0)</f>
        <v>0</v>
      </c>
      <c r="D523" s="5">
        <v>2</v>
      </c>
      <c r="E523" s="5">
        <f>SUM(_xlfn.IFNA((VLOOKUP(defense[[#This Row],[Playerâ–²]],kickers12[#All],4,0)*3+VLOOKUP(defense[[#This Row],[Playerâ–²]],kickers12[#All],5,0)*1),0), C523*6)</f>
        <v>0</v>
      </c>
      <c r="F523" s="5">
        <v>0</v>
      </c>
      <c r="G523" s="9" t="s">
        <v>1244</v>
      </c>
      <c r="H523" s="9" t="s">
        <v>2030</v>
      </c>
      <c r="I523" s="5">
        <f>_xlfn.IFNA(VLOOKUP(defense[[#This Row],[Playerâ–²]],passing11[#All],4,0),0)</f>
        <v>0</v>
      </c>
      <c r="J523" s="5">
        <f>_xlfn.IFNA(VLOOKUP(defense[[#This Row],[Playerâ–²]],scrimstats__2813[#All],5,0),0)</f>
        <v>0</v>
      </c>
      <c r="K523" s="5">
        <f>_xlfn.IFNA(VLOOKUP(defense[[#This Row],[Playerâ–²]],scrimstats__2813[#All],4,0),0)</f>
        <v>0</v>
      </c>
      <c r="L523" s="5">
        <v>0</v>
      </c>
      <c r="M523" s="4">
        <v>0</v>
      </c>
    </row>
    <row r="524" spans="1:13">
      <c r="A524" s="6">
        <v>523</v>
      </c>
      <c r="B524" s="7">
        <v>17</v>
      </c>
      <c r="C524" s="7">
        <f>_xlfn.IFNA(VLOOKUP(Table13[[#This Row],[PlayerId]],defense[#All],3,0),0)</f>
        <v>0</v>
      </c>
      <c r="D524" s="4">
        <v>0</v>
      </c>
      <c r="E524" s="4">
        <f>SUM(_xlfn.IFNA((VLOOKUP(defense[[#This Row],[Playerâ–²]],kickers12[#All],4,0)*3+VLOOKUP(defense[[#This Row],[Playerâ–²]],kickers12[#All],5,0)*1),0), C524*6)</f>
        <v>0</v>
      </c>
      <c r="F524" s="4">
        <v>0</v>
      </c>
      <c r="G524" s="7" t="s">
        <v>1884</v>
      </c>
      <c r="H524" s="7" t="s">
        <v>733</v>
      </c>
      <c r="I524" s="4">
        <f>_xlfn.IFNA(VLOOKUP(defense[[#This Row],[Playerâ–²]],passing11[#All],4,0),0)</f>
        <v>0</v>
      </c>
      <c r="J524" s="7">
        <f>_xlfn.IFNA(VLOOKUP(defense[[#This Row],[Playerâ–²]],scrimstats__2813[#All],5,0),0)</f>
        <v>0</v>
      </c>
      <c r="K524" s="7">
        <f>_xlfn.IFNA(VLOOKUP(defense[[#This Row],[Playerâ–²]],scrimstats__2813[#All],4,0),0)</f>
        <v>0</v>
      </c>
      <c r="L524" s="4">
        <v>0</v>
      </c>
      <c r="M524" s="4">
        <v>0</v>
      </c>
    </row>
    <row r="525" spans="1:13">
      <c r="A525" s="8">
        <v>524</v>
      </c>
      <c r="B525" s="9">
        <v>13</v>
      </c>
      <c r="C525" s="9">
        <f>_xlfn.IFNA(VLOOKUP(Table13[[#This Row],[PlayerId]],defense[#All],3,0),0)</f>
        <v>1</v>
      </c>
      <c r="D525" s="5">
        <v>0</v>
      </c>
      <c r="E525" s="5">
        <f>SUM(_xlfn.IFNA((VLOOKUP(defense[[#This Row],[Playerâ–²]],kickers12[#All],4,0)*3+VLOOKUP(defense[[#This Row],[Playerâ–²]],kickers12[#All],5,0)*1),0), C525*6)</f>
        <v>6</v>
      </c>
      <c r="F525" s="5">
        <v>0</v>
      </c>
      <c r="G525" s="9" t="s">
        <v>397</v>
      </c>
      <c r="H525" s="9" t="s">
        <v>229</v>
      </c>
      <c r="I525" s="5">
        <f>_xlfn.IFNA(VLOOKUP(defense[[#This Row],[Playerâ–²]],passing11[#All],4,0),0)</f>
        <v>0</v>
      </c>
      <c r="J525" s="9">
        <f>_xlfn.IFNA(VLOOKUP(defense[[#This Row],[Playerâ–²]],scrimstats__2813[#All],5,0),0)</f>
        <v>-1</v>
      </c>
      <c r="K525" s="9">
        <f>_xlfn.IFNA(VLOOKUP(defense[[#This Row],[Playerâ–²]],scrimstats__2813[#All],4,0),0)</f>
        <v>28</v>
      </c>
      <c r="L525" s="5">
        <v>0</v>
      </c>
      <c r="M525" s="4">
        <v>0</v>
      </c>
    </row>
    <row r="526" spans="1:13">
      <c r="A526" s="6">
        <v>525</v>
      </c>
      <c r="B526" s="7">
        <v>22</v>
      </c>
      <c r="C526" s="4">
        <f>_xlfn.IFNA(VLOOKUP(Table13[[#This Row],[PlayerId]],defense[#All],3,0),0)</f>
        <v>0</v>
      </c>
      <c r="D526" s="4">
        <v>48</v>
      </c>
      <c r="E526" s="4">
        <f>SUM(_xlfn.IFNA((VLOOKUP(defense[[#This Row],[Playerâ–²]],kickers12[#All],4,0)*3+VLOOKUP(defense[[#This Row],[Playerâ–²]],kickers12[#All],5,0)*1),0), C526*6)</f>
        <v>0</v>
      </c>
      <c r="F526" s="4">
        <v>1</v>
      </c>
      <c r="G526" s="7" t="s">
        <v>1494</v>
      </c>
      <c r="H526" s="7" t="s">
        <v>769</v>
      </c>
      <c r="I526" s="4">
        <f>_xlfn.IFNA(VLOOKUP(defense[[#This Row],[Playerâ–²]],passing11[#All],4,0),0)</f>
        <v>0</v>
      </c>
      <c r="J526" s="4">
        <f>_xlfn.IFNA(VLOOKUP(defense[[#This Row],[Playerâ–²]],scrimstats__2813[#All],5,0),0)</f>
        <v>0</v>
      </c>
      <c r="K526" s="4">
        <f>_xlfn.IFNA(VLOOKUP(defense[[#This Row],[Playerâ–²]],scrimstats__2813[#All],4,0),0)</f>
        <v>0</v>
      </c>
      <c r="L526" s="4">
        <v>1</v>
      </c>
      <c r="M526" s="4">
        <v>0</v>
      </c>
    </row>
    <row r="527" spans="1:13">
      <c r="A527" s="8">
        <v>526</v>
      </c>
      <c r="B527" s="9">
        <v>5</v>
      </c>
      <c r="C527" s="5">
        <f>_xlfn.IFNA(VLOOKUP(Table13[[#This Row],[PlayerId]],defense[#All],3,0),0)</f>
        <v>0</v>
      </c>
      <c r="D527" s="5">
        <v>17</v>
      </c>
      <c r="E527" s="5">
        <f>SUM(_xlfn.IFNA((VLOOKUP(defense[[#This Row],[Playerâ–²]],kickers12[#All],4,0)*3+VLOOKUP(defense[[#This Row],[Playerâ–²]],kickers12[#All],5,0)*1),0), C527*6)</f>
        <v>0</v>
      </c>
      <c r="F527" s="5">
        <v>0</v>
      </c>
      <c r="G527" s="9" t="s">
        <v>917</v>
      </c>
      <c r="H527" s="9" t="s">
        <v>759</v>
      </c>
      <c r="I527" s="5">
        <f>_xlfn.IFNA(VLOOKUP(defense[[#This Row],[Playerâ–²]],passing11[#All],4,0),0)</f>
        <v>0</v>
      </c>
      <c r="J527" s="5">
        <f>_xlfn.IFNA(VLOOKUP(defense[[#This Row],[Playerâ–²]],scrimstats__2813[#All],5,0),0)</f>
        <v>0</v>
      </c>
      <c r="K527" s="5">
        <f>_xlfn.IFNA(VLOOKUP(defense[[#This Row],[Playerâ–²]],scrimstats__2813[#All],4,0),0)</f>
        <v>0</v>
      </c>
      <c r="L527" s="5">
        <v>1</v>
      </c>
      <c r="M527" s="4">
        <v>0</v>
      </c>
    </row>
    <row r="528" spans="1:13">
      <c r="A528" s="6">
        <v>527</v>
      </c>
      <c r="B528" s="7">
        <v>23</v>
      </c>
      <c r="C528" s="4">
        <f>_xlfn.IFNA(VLOOKUP(Table13[[#This Row],[PlayerId]],defense[#All],3,0),0)</f>
        <v>0</v>
      </c>
      <c r="D528" s="4">
        <v>6</v>
      </c>
      <c r="E528" s="4">
        <f>SUM(_xlfn.IFNA((VLOOKUP(defense[[#This Row],[Playerâ–²]],kickers12[#All],4,0)*3+VLOOKUP(defense[[#This Row],[Playerâ–²]],kickers12[#All],5,0)*1),0), C528*6)</f>
        <v>0</v>
      </c>
      <c r="F528" s="4">
        <v>0</v>
      </c>
      <c r="G528" s="7" t="s">
        <v>1513</v>
      </c>
      <c r="H528" s="7" t="s">
        <v>2030</v>
      </c>
      <c r="I528" s="4">
        <f>_xlfn.IFNA(VLOOKUP(defense[[#This Row],[Playerâ–²]],passing11[#All],4,0),0)</f>
        <v>0</v>
      </c>
      <c r="J528" s="4">
        <f>_xlfn.IFNA(VLOOKUP(defense[[#This Row],[Playerâ–²]],scrimstats__2813[#All],5,0),0)</f>
        <v>0</v>
      </c>
      <c r="K528" s="4">
        <f>_xlfn.IFNA(VLOOKUP(defense[[#This Row],[Playerâ–²]],scrimstats__2813[#All],4,0),0)</f>
        <v>0</v>
      </c>
      <c r="L528" s="4">
        <v>0</v>
      </c>
      <c r="M528" s="4">
        <v>0</v>
      </c>
    </row>
    <row r="529" spans="1:13">
      <c r="A529" s="8">
        <v>528</v>
      </c>
      <c r="B529" s="9">
        <v>5</v>
      </c>
      <c r="C529" s="5">
        <f>_xlfn.IFNA(VLOOKUP(Table13[[#This Row],[PlayerId]],defense[#All],3,0),0)</f>
        <v>0</v>
      </c>
      <c r="D529" s="5">
        <v>74</v>
      </c>
      <c r="E529" s="5">
        <f>SUM(_xlfn.IFNA((VLOOKUP(defense[[#This Row],[Playerâ–²]],kickers12[#All],4,0)*3+VLOOKUP(defense[[#This Row],[Playerâ–²]],kickers12[#All],5,0)*1),0), C529*6)</f>
        <v>0</v>
      </c>
      <c r="F529" s="5">
        <v>4</v>
      </c>
      <c r="G529" s="9" t="s">
        <v>933</v>
      </c>
      <c r="H529" s="9" t="s">
        <v>765</v>
      </c>
      <c r="I529" s="5">
        <f>_xlfn.IFNA(VLOOKUP(defense[[#This Row],[Playerâ–²]],passing11[#All],4,0),0)</f>
        <v>0</v>
      </c>
      <c r="J529" s="5">
        <f>_xlfn.IFNA(VLOOKUP(defense[[#This Row],[Playerâ–²]],scrimstats__2813[#All],5,0),0)</f>
        <v>0</v>
      </c>
      <c r="K529" s="5">
        <f>_xlfn.IFNA(VLOOKUP(defense[[#This Row],[Playerâ–²]],scrimstats__2813[#All],4,0),0)</f>
        <v>0</v>
      </c>
      <c r="L529" s="5">
        <v>1</v>
      </c>
      <c r="M529" s="4">
        <v>0</v>
      </c>
    </row>
    <row r="530" spans="1:13">
      <c r="A530" s="6">
        <v>529</v>
      </c>
      <c r="B530" s="7">
        <v>15</v>
      </c>
      <c r="C530" s="7">
        <f>_xlfn.IFNA(VLOOKUP(Table13[[#This Row],[PlayerId]],defense[#All],3,0),0)</f>
        <v>3</v>
      </c>
      <c r="D530" s="4">
        <v>0</v>
      </c>
      <c r="E530" s="4">
        <f>SUM(_xlfn.IFNA((VLOOKUP(defense[[#This Row],[Playerâ–²]],kickers12[#All],4,0)*3+VLOOKUP(defense[[#This Row],[Playerâ–²]],kickers12[#All],5,0)*1),0), C530*6)</f>
        <v>18</v>
      </c>
      <c r="F530" s="4">
        <v>0</v>
      </c>
      <c r="G530" s="7" t="s">
        <v>438</v>
      </c>
      <c r="H530" s="7" t="s">
        <v>230</v>
      </c>
      <c r="I530" s="4">
        <f>_xlfn.IFNA(VLOOKUP(defense[[#This Row],[Playerâ–²]],passing11[#All],4,0),0)</f>
        <v>0</v>
      </c>
      <c r="J530" s="7">
        <f>_xlfn.IFNA(VLOOKUP(defense[[#This Row],[Playerâ–²]],scrimstats__2813[#All],5,0),0)</f>
        <v>0</v>
      </c>
      <c r="K530" s="7">
        <f>_xlfn.IFNA(VLOOKUP(defense[[#This Row],[Playerâ–²]],scrimstats__2813[#All],4,0),0)</f>
        <v>668</v>
      </c>
      <c r="L530" s="4">
        <v>0</v>
      </c>
      <c r="M530" s="4">
        <v>0</v>
      </c>
    </row>
    <row r="531" spans="1:13">
      <c r="A531" s="8">
        <v>530</v>
      </c>
      <c r="B531" s="9">
        <v>8</v>
      </c>
      <c r="C531" s="5">
        <f>_xlfn.IFNA(VLOOKUP(Table13[[#This Row],[PlayerId]],defense[#All],3,0),0)</f>
        <v>0</v>
      </c>
      <c r="D531" s="5">
        <v>3</v>
      </c>
      <c r="E531" s="5">
        <f>SUM(_xlfn.IFNA((VLOOKUP(defense[[#This Row],[Playerâ–²]],kickers12[#All],4,0)*3+VLOOKUP(defense[[#This Row],[Playerâ–²]],kickers12[#All],5,0)*1),0), C531*6)</f>
        <v>0</v>
      </c>
      <c r="F531" s="5">
        <f ca="1">IF(F531="",0,F531)</f>
        <v>0</v>
      </c>
      <c r="G531" s="9" t="s">
        <v>332</v>
      </c>
      <c r="H531" s="9" t="s">
        <v>2030</v>
      </c>
      <c r="I531" s="5">
        <f>_xlfn.IFNA(VLOOKUP(defense[[#This Row],[Playerâ–²]],passing11[#All],4,0),0)</f>
        <v>0</v>
      </c>
      <c r="J531" s="5">
        <f>_xlfn.IFNA(VLOOKUP(defense[[#This Row],[Playerâ–²]],scrimstats__2813[#All],5,0),0)</f>
        <v>0</v>
      </c>
      <c r="K531" s="5">
        <f>_xlfn.IFNA(VLOOKUP(defense[[#This Row],[Playerâ–²]],scrimstats__2813[#All],4,0),0)</f>
        <v>105</v>
      </c>
      <c r="L531" s="5">
        <v>0</v>
      </c>
      <c r="M531" s="4">
        <v>0</v>
      </c>
    </row>
    <row r="532" spans="1:13">
      <c r="A532" s="6">
        <v>531</v>
      </c>
      <c r="B532" s="7">
        <v>14</v>
      </c>
      <c r="C532" s="7">
        <f>_xlfn.IFNA(VLOOKUP(Table13[[#This Row],[PlayerId]],defense[#All],3,0),0)</f>
        <v>3</v>
      </c>
      <c r="D532" s="4">
        <v>0</v>
      </c>
      <c r="E532" s="4">
        <f>SUM(_xlfn.IFNA((VLOOKUP(defense[[#This Row],[Playerâ–²]],kickers12[#All],4,0)*3+VLOOKUP(defense[[#This Row],[Playerâ–²]],kickers12[#All],5,0)*1),0), C532*6)</f>
        <v>18</v>
      </c>
      <c r="F532" s="4">
        <v>0</v>
      </c>
      <c r="G532" s="7" t="s">
        <v>420</v>
      </c>
      <c r="H532" s="7" t="s">
        <v>230</v>
      </c>
      <c r="I532" s="4">
        <f>_xlfn.IFNA(VLOOKUP(defense[[#This Row],[Playerâ–²]],passing11[#All],4,0),0)</f>
        <v>0</v>
      </c>
      <c r="J532" s="7">
        <f>_xlfn.IFNA(VLOOKUP(defense[[#This Row],[Playerâ–²]],scrimstats__2813[#All],5,0),0)</f>
        <v>0</v>
      </c>
      <c r="K532" s="7">
        <f>_xlfn.IFNA(VLOOKUP(defense[[#This Row],[Playerâ–²]],scrimstats__2813[#All],4,0),0)</f>
        <v>304</v>
      </c>
      <c r="L532" s="4">
        <v>0</v>
      </c>
      <c r="M532" s="4">
        <v>0</v>
      </c>
    </row>
    <row r="533" spans="1:13">
      <c r="A533" s="8">
        <v>532</v>
      </c>
      <c r="B533" s="9">
        <v>9</v>
      </c>
      <c r="C533" s="5">
        <f>_xlfn.IFNA(VLOOKUP(Table13[[#This Row],[PlayerId]],defense[#All],3,0),0)</f>
        <v>0</v>
      </c>
      <c r="D533" s="5">
        <v>13</v>
      </c>
      <c r="E533" s="5">
        <f>SUM(_xlfn.IFNA((VLOOKUP(defense[[#This Row],[Playerâ–²]],kickers12[#All],4,0)*3+VLOOKUP(defense[[#This Row],[Playerâ–²]],kickers12[#All],5,0)*1),0), C533*6)</f>
        <v>0</v>
      </c>
      <c r="F533" s="5">
        <v>0</v>
      </c>
      <c r="G533" s="9" t="s">
        <v>1044</v>
      </c>
      <c r="H533" s="9" t="s">
        <v>755</v>
      </c>
      <c r="I533" s="5">
        <f>_xlfn.IFNA(VLOOKUP(defense[[#This Row],[Playerâ–²]],passing11[#All],4,0),0)</f>
        <v>0</v>
      </c>
      <c r="J533" s="5">
        <f>_xlfn.IFNA(VLOOKUP(defense[[#This Row],[Playerâ–²]],scrimstats__2813[#All],5,0),0)</f>
        <v>0</v>
      </c>
      <c r="K533" s="5">
        <f>_xlfn.IFNA(VLOOKUP(defense[[#This Row],[Playerâ–²]],scrimstats__2813[#All],4,0),0)</f>
        <v>0</v>
      </c>
      <c r="L533" s="5">
        <v>0.5</v>
      </c>
      <c r="M533" s="4">
        <v>0</v>
      </c>
    </row>
    <row r="534" spans="1:13">
      <c r="A534" s="6">
        <v>533</v>
      </c>
      <c r="B534" s="7">
        <v>16</v>
      </c>
      <c r="C534" s="4">
        <f>_xlfn.IFNA(VLOOKUP(Table13[[#This Row],[PlayerId]],defense[#All],3,0),0)</f>
        <v>0</v>
      </c>
      <c r="D534" s="4">
        <v>34</v>
      </c>
      <c r="E534" s="4">
        <f>SUM(_xlfn.IFNA((VLOOKUP(defense[[#This Row],[Playerâ–²]],kickers12[#All],4,0)*3+VLOOKUP(defense[[#This Row],[Playerâ–²]],kickers12[#All],5,0)*1),0), C534*6)</f>
        <v>0</v>
      </c>
      <c r="F534" s="4">
        <v>0</v>
      </c>
      <c r="G534" s="7" t="s">
        <v>1294</v>
      </c>
      <c r="H534" s="7" t="s">
        <v>769</v>
      </c>
      <c r="I534" s="4">
        <f>_xlfn.IFNA(VLOOKUP(defense[[#This Row],[Playerâ–²]],passing11[#All],4,0),0)</f>
        <v>0</v>
      </c>
      <c r="J534" s="4">
        <f>_xlfn.IFNA(VLOOKUP(defense[[#This Row],[Playerâ–²]],scrimstats__2813[#All],5,0),0)</f>
        <v>0</v>
      </c>
      <c r="K534" s="4">
        <f>_xlfn.IFNA(VLOOKUP(defense[[#This Row],[Playerâ–²]],scrimstats__2813[#All],4,0),0)</f>
        <v>0</v>
      </c>
      <c r="L534" s="4">
        <v>0</v>
      </c>
      <c r="M534" s="4">
        <v>0</v>
      </c>
    </row>
    <row r="535" spans="1:13">
      <c r="A535" s="8">
        <v>534</v>
      </c>
      <c r="B535" s="9">
        <v>29</v>
      </c>
      <c r="C535" s="9">
        <f>_xlfn.IFNA(VLOOKUP(Table13[[#This Row],[PlayerId]],defense[#All],3,0),0)</f>
        <v>5</v>
      </c>
      <c r="D535" s="5">
        <v>0</v>
      </c>
      <c r="E535" s="5">
        <f>SUM(_xlfn.IFNA((VLOOKUP(defense[[#This Row],[Playerâ–²]],kickers12[#All],4,0)*3+VLOOKUP(defense[[#This Row],[Playerâ–²]],kickers12[#All],5,0)*1),0), C535*6)</f>
        <v>30</v>
      </c>
      <c r="F535" s="5">
        <v>0</v>
      </c>
      <c r="G535" s="9" t="s">
        <v>1986</v>
      </c>
      <c r="H535" s="9" t="s">
        <v>230</v>
      </c>
      <c r="I535" s="5">
        <f>_xlfn.IFNA(VLOOKUP(defense[[#This Row],[Playerâ–²]],passing11[#All],4,0),0)</f>
        <v>0</v>
      </c>
      <c r="J535" s="9">
        <f>_xlfn.IFNA(VLOOKUP(defense[[#This Row],[Playerâ–²]],scrimstats__2813[#All],5,0),0)</f>
        <v>0</v>
      </c>
      <c r="K535" s="9">
        <f>_xlfn.IFNA(VLOOKUP(defense[[#This Row],[Playerâ–²]],scrimstats__2813[#All],4,0),0)</f>
        <v>618</v>
      </c>
      <c r="L535" s="5">
        <v>0</v>
      </c>
      <c r="M535" s="4">
        <v>0</v>
      </c>
    </row>
    <row r="536" spans="1:13">
      <c r="A536" s="6">
        <v>535</v>
      </c>
      <c r="B536" s="7">
        <v>25</v>
      </c>
      <c r="C536" s="4">
        <f>_xlfn.IFNA(VLOOKUP(Table13[[#This Row],[PlayerId]],defense[#All],3,0),0)</f>
        <v>4</v>
      </c>
      <c r="D536" s="4">
        <v>0</v>
      </c>
      <c r="E536" s="4">
        <f>SUM(_xlfn.IFNA((VLOOKUP(defense[[#This Row],[Playerâ–²]],kickers12[#All],4,0)*3+VLOOKUP(defense[[#This Row],[Playerâ–²]],kickers12[#All],5,0)*1),0), C536*6)</f>
        <v>24</v>
      </c>
      <c r="F536" s="4">
        <v>0</v>
      </c>
      <c r="G536" s="7" t="s">
        <v>572</v>
      </c>
      <c r="H536" s="7" t="s">
        <v>229</v>
      </c>
      <c r="I536" s="4">
        <f>_xlfn.IFNA(VLOOKUP(defense[[#This Row],[Playerâ–²]],passing11[#All],4,0),0)</f>
        <v>0</v>
      </c>
      <c r="J536" s="4">
        <f>_xlfn.IFNA(VLOOKUP(defense[[#This Row],[Playerâ–²]],scrimstats__2813[#All],5,0),0)</f>
        <v>723</v>
      </c>
      <c r="K536" s="4">
        <f>_xlfn.IFNA(VLOOKUP(defense[[#This Row],[Playerâ–²]],scrimstats__2813[#All],4,0),0)</f>
        <v>116</v>
      </c>
      <c r="L536" s="4">
        <v>0</v>
      </c>
      <c r="M536" s="4">
        <v>0</v>
      </c>
    </row>
    <row r="537" spans="1:13">
      <c r="A537" s="8">
        <v>536</v>
      </c>
      <c r="B537" s="9">
        <v>24</v>
      </c>
      <c r="C537" s="5">
        <f>_xlfn.IFNA(VLOOKUP(Table13[[#This Row],[PlayerId]],defense[#All],3,0),0)</f>
        <v>0</v>
      </c>
      <c r="D537" s="5">
        <v>27</v>
      </c>
      <c r="E537" s="5">
        <f>SUM(_xlfn.IFNA((VLOOKUP(defense[[#This Row],[Playerâ–²]],kickers12[#All],4,0)*3+VLOOKUP(defense[[#This Row],[Playerâ–²]],kickers12[#All],5,0)*1),0), C537*6)</f>
        <v>0</v>
      </c>
      <c r="F537" s="5">
        <v>0</v>
      </c>
      <c r="G537" s="9" t="s">
        <v>1554</v>
      </c>
      <c r="H537" s="9" t="s">
        <v>775</v>
      </c>
      <c r="I537" s="5">
        <f>_xlfn.IFNA(VLOOKUP(defense[[#This Row],[Playerâ–²]],passing11[#All],4,0),0)</f>
        <v>0</v>
      </c>
      <c r="J537" s="5">
        <f>_xlfn.IFNA(VLOOKUP(defense[[#This Row],[Playerâ–²]],scrimstats__2813[#All],5,0),0)</f>
        <v>0</v>
      </c>
      <c r="K537" s="5">
        <f>_xlfn.IFNA(VLOOKUP(defense[[#This Row],[Playerâ–²]],scrimstats__2813[#All],4,0),0)</f>
        <v>0</v>
      </c>
      <c r="L537" s="5">
        <v>0</v>
      </c>
      <c r="M537" s="4">
        <v>0</v>
      </c>
    </row>
    <row r="538" spans="1:13">
      <c r="A538" s="6">
        <v>537</v>
      </c>
      <c r="B538" s="7">
        <v>7</v>
      </c>
      <c r="C538" s="4">
        <f>_xlfn.IFNA(VLOOKUP(Table13[[#This Row],[PlayerId]],defense[#All],3,0),0)</f>
        <v>0</v>
      </c>
      <c r="D538" s="4">
        <v>41</v>
      </c>
      <c r="E538" s="4">
        <f>SUM(_xlfn.IFNA((VLOOKUP(defense[[#This Row],[Playerâ–²]],kickers12[#All],4,0)*3+VLOOKUP(defense[[#This Row],[Playerâ–²]],kickers12[#All],5,0)*1),0), C538*6)</f>
        <v>0</v>
      </c>
      <c r="F538" s="4">
        <v>0</v>
      </c>
      <c r="G538" s="7" t="s">
        <v>996</v>
      </c>
      <c r="H538" s="7" t="s">
        <v>765</v>
      </c>
      <c r="I538" s="4">
        <f>_xlfn.IFNA(VLOOKUP(defense[[#This Row],[Playerâ–²]],passing11[#All],4,0),0)</f>
        <v>0</v>
      </c>
      <c r="J538" s="4">
        <f>_xlfn.IFNA(VLOOKUP(defense[[#This Row],[Playerâ–²]],scrimstats__2813[#All],5,0),0)</f>
        <v>0</v>
      </c>
      <c r="K538" s="4">
        <f>_xlfn.IFNA(VLOOKUP(defense[[#This Row],[Playerâ–²]],scrimstats__2813[#All],4,0),0)</f>
        <v>0</v>
      </c>
      <c r="L538" s="4">
        <v>0</v>
      </c>
      <c r="M538" s="4">
        <v>0</v>
      </c>
    </row>
    <row r="539" spans="1:13">
      <c r="A539" s="8">
        <v>538</v>
      </c>
      <c r="B539" s="9">
        <v>21</v>
      </c>
      <c r="C539" s="5">
        <f>_xlfn.IFNA(VLOOKUP(Table13[[#This Row],[PlayerId]],defense[#All],3,0),0)</f>
        <v>36</v>
      </c>
      <c r="D539" s="5">
        <v>0</v>
      </c>
      <c r="E539" s="5">
        <f>SUM(_xlfn.IFNA((VLOOKUP(defense[[#This Row],[Playerâ–²]],kickers12[#All],4,0)*3+VLOOKUP(defense[[#This Row],[Playerâ–²]],kickers12[#All],5,0)*1),0), C539*6)</f>
        <v>216</v>
      </c>
      <c r="F539" s="5">
        <v>0</v>
      </c>
      <c r="G539" s="9" t="s">
        <v>510</v>
      </c>
      <c r="H539" s="9" t="s">
        <v>233</v>
      </c>
      <c r="I539" s="5">
        <f>_xlfn.IFNA(VLOOKUP(defense[[#This Row],[Playerâ–²]],passing11[#All],4,0),0)</f>
        <v>3992</v>
      </c>
      <c r="J539" s="5">
        <f>_xlfn.IFNA(VLOOKUP(defense[[#This Row],[Playerâ–²]],scrimstats__2813[#All],5,0),0)</f>
        <v>22</v>
      </c>
      <c r="K539" s="5">
        <f>_xlfn.IFNA(VLOOKUP(defense[[#This Row],[Playerâ–²]],scrimstats__2813[#All],4,0),0)</f>
        <v>1</v>
      </c>
      <c r="L539" s="5">
        <v>0</v>
      </c>
      <c r="M539" s="4">
        <v>0</v>
      </c>
    </row>
    <row r="540" spans="1:13">
      <c r="A540" s="6">
        <v>539</v>
      </c>
      <c r="B540" s="7">
        <v>17</v>
      </c>
      <c r="C540" s="7">
        <f>_xlfn.IFNA(VLOOKUP(Table13[[#This Row],[PlayerId]],defense[#All],3,0),0)</f>
        <v>0</v>
      </c>
      <c r="D540" s="4">
        <v>0</v>
      </c>
      <c r="E540" s="4">
        <f>SUM(_xlfn.IFNA((VLOOKUP(defense[[#This Row],[Playerâ–²]],kickers12[#All],4,0)*3+VLOOKUP(defense[[#This Row],[Playerâ–²]],kickers12[#All],5,0)*1),0), C540*6)</f>
        <v>0</v>
      </c>
      <c r="F540" s="4">
        <v>0</v>
      </c>
      <c r="G540" s="7" t="s">
        <v>1883</v>
      </c>
      <c r="H540" s="7" t="s">
        <v>733</v>
      </c>
      <c r="I540" s="4">
        <f>_xlfn.IFNA(VLOOKUP(defense[[#This Row],[Playerâ–²]],passing11[#All],4,0),0)</f>
        <v>0</v>
      </c>
      <c r="J540" s="7">
        <f>_xlfn.IFNA(VLOOKUP(defense[[#This Row],[Playerâ–²]],scrimstats__2813[#All],5,0),0)</f>
        <v>0</v>
      </c>
      <c r="K540" s="7">
        <f>_xlfn.IFNA(VLOOKUP(defense[[#This Row],[Playerâ–²]],scrimstats__2813[#All],4,0),0)</f>
        <v>0</v>
      </c>
      <c r="L540" s="4">
        <v>0</v>
      </c>
      <c r="M540" s="4">
        <v>0</v>
      </c>
    </row>
    <row r="541" spans="1:13">
      <c r="A541" s="8">
        <v>540</v>
      </c>
      <c r="B541" s="9">
        <v>13</v>
      </c>
      <c r="C541" s="5">
        <f>_xlfn.IFNA(VLOOKUP(Table13[[#This Row],[PlayerId]],defense[#All],3,0),0)</f>
        <v>0</v>
      </c>
      <c r="D541" s="5">
        <v>9</v>
      </c>
      <c r="E541" s="5">
        <f>SUM(_xlfn.IFNA((VLOOKUP(defense[[#This Row],[Playerâ–²]],kickers12[#All],4,0)*3+VLOOKUP(defense[[#This Row],[Playerâ–²]],kickers12[#All],5,0)*1),0), C541*6)</f>
        <v>0</v>
      </c>
      <c r="F541" s="5">
        <v>0</v>
      </c>
      <c r="G541" s="9" t="s">
        <v>1177</v>
      </c>
      <c r="H541" s="9" t="s">
        <v>2030</v>
      </c>
      <c r="I541" s="5">
        <f>_xlfn.IFNA(VLOOKUP(defense[[#This Row],[Playerâ–²]],passing11[#All],4,0),0)</f>
        <v>0</v>
      </c>
      <c r="J541" s="5">
        <f>_xlfn.IFNA(VLOOKUP(defense[[#This Row],[Playerâ–²]],scrimstats__2813[#All],5,0),0)</f>
        <v>0</v>
      </c>
      <c r="K541" s="5">
        <f>_xlfn.IFNA(VLOOKUP(defense[[#This Row],[Playerâ–²]],scrimstats__2813[#All],4,0),0)</f>
        <v>0</v>
      </c>
      <c r="L541" s="5">
        <v>1</v>
      </c>
      <c r="M541" s="4">
        <v>0</v>
      </c>
    </row>
    <row r="542" spans="1:13">
      <c r="A542" s="6">
        <v>541</v>
      </c>
      <c r="B542" s="7">
        <v>8</v>
      </c>
      <c r="C542" s="4">
        <f>_xlfn.IFNA(VLOOKUP(Table13[[#This Row],[PlayerId]],defense[#All],3,0),0)</f>
        <v>3</v>
      </c>
      <c r="D542" s="4">
        <v>1</v>
      </c>
      <c r="E542" s="4">
        <f>SUM(_xlfn.IFNA((VLOOKUP(defense[[#This Row],[Playerâ–²]],kickers12[#All],4,0)*3+VLOOKUP(defense[[#This Row],[Playerâ–²]],kickers12[#All],5,0)*1),0), C542*6)</f>
        <v>18</v>
      </c>
      <c r="F542" s="4">
        <v>0</v>
      </c>
      <c r="G542" s="7" t="s">
        <v>339</v>
      </c>
      <c r="H542" s="7" t="s">
        <v>229</v>
      </c>
      <c r="I542" s="4">
        <f>_xlfn.IFNA(VLOOKUP(defense[[#This Row],[Playerâ–²]],passing11[#All],4,0),0)</f>
        <v>0</v>
      </c>
      <c r="J542" s="4">
        <f>_xlfn.IFNA(VLOOKUP(defense[[#This Row],[Playerâ–²]],scrimstats__2813[#All],5,0),0)</f>
        <v>201</v>
      </c>
      <c r="K542" s="4">
        <f>_xlfn.IFNA(VLOOKUP(defense[[#This Row],[Playerâ–²]],scrimstats__2813[#All],4,0),0)</f>
        <v>429</v>
      </c>
      <c r="L542" s="4">
        <v>0</v>
      </c>
      <c r="M542" s="4">
        <v>0</v>
      </c>
    </row>
    <row r="543" spans="1:13">
      <c r="A543" s="8">
        <v>542</v>
      </c>
      <c r="B543" s="9">
        <v>2</v>
      </c>
      <c r="C543" s="5">
        <f>_xlfn.IFNA(VLOOKUP(Table13[[#This Row],[PlayerId]],defense[#All],3,0),0)</f>
        <v>0</v>
      </c>
      <c r="D543" s="5">
        <v>60</v>
      </c>
      <c r="E543" s="5">
        <f>SUM(_xlfn.IFNA((VLOOKUP(defense[[#This Row],[Playerâ–²]],kickers12[#All],4,0)*3+VLOOKUP(defense[[#This Row],[Playerâ–²]],kickers12[#All],5,0)*1),0), C543*6)</f>
        <v>0</v>
      </c>
      <c r="F543" s="5">
        <v>0</v>
      </c>
      <c r="G543" s="9" t="s">
        <v>807</v>
      </c>
      <c r="H543" s="9" t="s">
        <v>769</v>
      </c>
      <c r="I543" s="5">
        <f>_xlfn.IFNA(VLOOKUP(defense[[#This Row],[Playerâ–²]],passing11[#All],4,0),0)</f>
        <v>0</v>
      </c>
      <c r="J543" s="5">
        <f>_xlfn.IFNA(VLOOKUP(defense[[#This Row],[Playerâ–²]],scrimstats__2813[#All],5,0),0)</f>
        <v>0</v>
      </c>
      <c r="K543" s="5">
        <f>_xlfn.IFNA(VLOOKUP(defense[[#This Row],[Playerâ–²]],scrimstats__2813[#All],4,0),0)</f>
        <v>0</v>
      </c>
      <c r="L543" s="5">
        <v>0</v>
      </c>
      <c r="M543" s="4">
        <v>0</v>
      </c>
    </row>
    <row r="544" spans="1:13">
      <c r="A544" s="6">
        <v>543</v>
      </c>
      <c r="B544" s="7">
        <v>19</v>
      </c>
      <c r="C544" s="4">
        <f>_xlfn.IFNA(VLOOKUP(Table13[[#This Row],[PlayerId]],defense[#All],3,0),0)</f>
        <v>0</v>
      </c>
      <c r="D544" s="4">
        <v>0</v>
      </c>
      <c r="E544" s="4">
        <f>SUM(_xlfn.IFNA((VLOOKUP(defense[[#This Row],[Playerâ–²]],kickers12[#All],4,0)*3+VLOOKUP(defense[[#This Row],[Playerâ–²]],kickers12[#All],5,0)*1),0), C544*6)</f>
        <v>0</v>
      </c>
      <c r="F544" s="4">
        <v>0</v>
      </c>
      <c r="G544" s="7" t="s">
        <v>482</v>
      </c>
      <c r="H544" s="7" t="s">
        <v>223</v>
      </c>
      <c r="I544" s="4">
        <f>_xlfn.IFNA(VLOOKUP(defense[[#This Row],[Playerâ–²]],passing11[#All],4,0),0)</f>
        <v>0</v>
      </c>
      <c r="J544" s="4">
        <f>_xlfn.IFNA(VLOOKUP(defense[[#This Row],[Playerâ–²]],scrimstats__2813[#All],5,0),0)</f>
        <v>0</v>
      </c>
      <c r="K544" s="4">
        <f>_xlfn.IFNA(VLOOKUP(defense[[#This Row],[Playerâ–²]],scrimstats__2813[#All],4,0),0)</f>
        <v>50</v>
      </c>
      <c r="L544" s="4">
        <v>0</v>
      </c>
      <c r="M544" s="4">
        <v>0</v>
      </c>
    </row>
    <row r="545" spans="1:13">
      <c r="A545" s="8">
        <v>544</v>
      </c>
      <c r="B545" s="9">
        <v>22</v>
      </c>
      <c r="C545" s="5">
        <f>_xlfn.IFNA(VLOOKUP(Table13[[#This Row],[PlayerId]],defense[#All],3,0),0)</f>
        <v>0</v>
      </c>
      <c r="D545" s="5">
        <v>38</v>
      </c>
      <c r="E545" s="5">
        <f>SUM(_xlfn.IFNA((VLOOKUP(defense[[#This Row],[Playerâ–²]],kickers12[#All],4,0)*3+VLOOKUP(defense[[#This Row],[Playerâ–²]],kickers12[#All],5,0)*1),0), C545*6)</f>
        <v>0</v>
      </c>
      <c r="F545" s="5">
        <v>4</v>
      </c>
      <c r="G545" s="9" t="s">
        <v>1497</v>
      </c>
      <c r="H545" s="9" t="s">
        <v>765</v>
      </c>
      <c r="I545" s="5">
        <f>_xlfn.IFNA(VLOOKUP(defense[[#This Row],[Playerâ–²]],passing11[#All],4,0),0)</f>
        <v>0</v>
      </c>
      <c r="J545" s="5">
        <f>_xlfn.IFNA(VLOOKUP(defense[[#This Row],[Playerâ–²]],scrimstats__2813[#All],5,0),0)</f>
        <v>0</v>
      </c>
      <c r="K545" s="5">
        <f>_xlfn.IFNA(VLOOKUP(defense[[#This Row],[Playerâ–²]],scrimstats__2813[#All],4,0),0)</f>
        <v>0</v>
      </c>
      <c r="L545" s="5">
        <v>0</v>
      </c>
      <c r="M545" s="4">
        <v>0</v>
      </c>
    </row>
    <row r="546" spans="1:13">
      <c r="A546" s="6">
        <v>545</v>
      </c>
      <c r="B546" s="7">
        <v>16</v>
      </c>
      <c r="C546" s="7">
        <f>_xlfn.IFNA(VLOOKUP(Table13[[#This Row],[PlayerId]],defense[#All],3,0),0)</f>
        <v>0</v>
      </c>
      <c r="D546" s="4">
        <v>0</v>
      </c>
      <c r="E546" s="4">
        <f>SUM(_xlfn.IFNA((VLOOKUP(defense[[#This Row],[Playerâ–²]],kickers12[#All],4,0)*3+VLOOKUP(defense[[#This Row],[Playerâ–²]],kickers12[#All],5,0)*1),0), C546*6)</f>
        <v>0</v>
      </c>
      <c r="F546" s="4">
        <v>0</v>
      </c>
      <c r="G546" s="7" t="s">
        <v>1882</v>
      </c>
      <c r="H546" s="7" t="s">
        <v>733</v>
      </c>
      <c r="I546" s="4">
        <f>_xlfn.IFNA(VLOOKUP(defense[[#This Row],[Playerâ–²]],passing11[#All],4,0),0)</f>
        <v>0</v>
      </c>
      <c r="J546" s="7">
        <f>_xlfn.IFNA(VLOOKUP(defense[[#This Row],[Playerâ–²]],scrimstats__2813[#All],5,0),0)</f>
        <v>0</v>
      </c>
      <c r="K546" s="7">
        <f>_xlfn.IFNA(VLOOKUP(defense[[#This Row],[Playerâ–²]],scrimstats__2813[#All],4,0),0)</f>
        <v>0</v>
      </c>
      <c r="L546" s="4">
        <v>0</v>
      </c>
      <c r="M546" s="4">
        <v>0</v>
      </c>
    </row>
    <row r="547" spans="1:13">
      <c r="A547" s="8">
        <v>546</v>
      </c>
      <c r="B547" s="9">
        <v>32</v>
      </c>
      <c r="C547" s="5">
        <f>_xlfn.IFNA(VLOOKUP(Table13[[#This Row],[PlayerId]],defense[#All],3,0),0)</f>
        <v>0</v>
      </c>
      <c r="D547" s="5">
        <v>1</v>
      </c>
      <c r="E547" s="5">
        <f>SUM(_xlfn.IFNA((VLOOKUP(defense[[#This Row],[Playerâ–²]],kickers12[#All],4,0)*3+VLOOKUP(defense[[#This Row],[Playerâ–²]],kickers12[#All],5,0)*1),0), C547*6)</f>
        <v>103</v>
      </c>
      <c r="F547" s="5">
        <v>0</v>
      </c>
      <c r="G547" s="9" t="s">
        <v>1826</v>
      </c>
      <c r="H547" s="9" t="s">
        <v>1010</v>
      </c>
      <c r="I547" s="5">
        <f>_xlfn.IFNA(VLOOKUP(defense[[#This Row],[Playerâ–²]],passing11[#All],4,0),0)</f>
        <v>0</v>
      </c>
      <c r="J547" s="5">
        <f>_xlfn.IFNA(VLOOKUP(defense[[#This Row],[Playerâ–²]],scrimstats__2813[#All],5,0),0)</f>
        <v>0</v>
      </c>
      <c r="K547" s="5">
        <f>_xlfn.IFNA(VLOOKUP(defense[[#This Row],[Playerâ–²]],scrimstats__2813[#All],4,0),0)</f>
        <v>0</v>
      </c>
      <c r="L547" s="5">
        <v>0</v>
      </c>
      <c r="M547" s="4">
        <v>0</v>
      </c>
    </row>
    <row r="548" spans="1:13">
      <c r="A548" s="6">
        <v>547</v>
      </c>
      <c r="B548" s="7">
        <v>22</v>
      </c>
      <c r="C548" s="4">
        <f>_xlfn.IFNA(VLOOKUP(Table13[[#This Row],[PlayerId]],defense[#All],3,0),0)</f>
        <v>0</v>
      </c>
      <c r="D548" s="4">
        <v>1</v>
      </c>
      <c r="E548" s="4">
        <f>SUM(_xlfn.IFNA((VLOOKUP(defense[[#This Row],[Playerâ–²]],kickers12[#All],4,0)*3+VLOOKUP(defense[[#This Row],[Playerâ–²]],kickers12[#All],5,0)*1),0), C548*6)</f>
        <v>0</v>
      </c>
      <c r="F548" s="4">
        <v>0</v>
      </c>
      <c r="G548" s="7" t="s">
        <v>526</v>
      </c>
      <c r="H548" s="7" t="s">
        <v>223</v>
      </c>
      <c r="I548" s="4">
        <f>_xlfn.IFNA(VLOOKUP(defense[[#This Row],[Playerâ–²]],passing11[#All],4,0),0)</f>
        <v>0</v>
      </c>
      <c r="J548" s="4">
        <f>_xlfn.IFNA(VLOOKUP(defense[[#This Row],[Playerâ–²]],scrimstats__2813[#All],5,0),0)</f>
        <v>0</v>
      </c>
      <c r="K548" s="4">
        <f>_xlfn.IFNA(VLOOKUP(defense[[#This Row],[Playerâ–²]],scrimstats__2813[#All],4,0),0)</f>
        <v>27</v>
      </c>
      <c r="L548" s="4">
        <v>0</v>
      </c>
      <c r="M548" s="4">
        <v>0</v>
      </c>
    </row>
    <row r="549" spans="1:13">
      <c r="A549" s="8">
        <v>548</v>
      </c>
      <c r="B549" s="9">
        <v>25</v>
      </c>
      <c r="C549" s="5">
        <f>_xlfn.IFNA(VLOOKUP(Table13[[#This Row],[PlayerId]],defense[#All],3,0),0)</f>
        <v>0</v>
      </c>
      <c r="D549" s="5">
        <v>14</v>
      </c>
      <c r="E549" s="5">
        <f>SUM(_xlfn.IFNA((VLOOKUP(defense[[#This Row],[Playerâ–²]],kickers12[#All],4,0)*3+VLOOKUP(defense[[#This Row],[Playerâ–²]],kickers12[#All],5,0)*1),0), C549*6)</f>
        <v>0</v>
      </c>
      <c r="F549" s="5">
        <v>0</v>
      </c>
      <c r="G549" s="9" t="s">
        <v>567</v>
      </c>
      <c r="H549" s="9" t="s">
        <v>230</v>
      </c>
      <c r="I549" s="5">
        <f>_xlfn.IFNA(VLOOKUP(defense[[#This Row],[Playerâ–²]],passing11[#All],4,0),0)</f>
        <v>0</v>
      </c>
      <c r="J549" s="5">
        <f>_xlfn.IFNA(VLOOKUP(defense[[#This Row],[Playerâ–²]],scrimstats__2813[#All],5,0),0)</f>
        <v>12</v>
      </c>
      <c r="K549" s="5">
        <f>_xlfn.IFNA(VLOOKUP(defense[[#This Row],[Playerâ–²]],scrimstats__2813[#All],4,0),0)</f>
        <v>40</v>
      </c>
      <c r="L549" s="5">
        <v>0</v>
      </c>
      <c r="M549" s="4">
        <v>0</v>
      </c>
    </row>
    <row r="550" spans="1:13">
      <c r="A550" s="6">
        <v>549</v>
      </c>
      <c r="B550" s="7">
        <v>21</v>
      </c>
      <c r="C550" s="4">
        <f>_xlfn.IFNA(VLOOKUP(Table13[[#This Row],[PlayerId]],defense[#All],3,0),0)</f>
        <v>0</v>
      </c>
      <c r="D550" s="4">
        <v>3</v>
      </c>
      <c r="E550" s="4">
        <f>SUM(_xlfn.IFNA((VLOOKUP(defense[[#This Row],[Playerâ–²]],kickers12[#All],4,0)*3+VLOOKUP(defense[[#This Row],[Playerâ–²]],kickers12[#All],5,0)*1),0), C550*6)</f>
        <v>0</v>
      </c>
      <c r="F550" s="4">
        <v>0</v>
      </c>
      <c r="G550" s="7" t="s">
        <v>1982</v>
      </c>
      <c r="H550" s="7" t="s">
        <v>2030</v>
      </c>
      <c r="I550" s="4">
        <f>_xlfn.IFNA(VLOOKUP(defense[[#This Row],[Playerâ–²]],passing11[#All],4,0),0)</f>
        <v>0</v>
      </c>
      <c r="J550" s="4">
        <f>_xlfn.IFNA(VLOOKUP(defense[[#This Row],[Playerâ–²]],scrimstats__2813[#All],5,0),0)</f>
        <v>154</v>
      </c>
      <c r="K550" s="4">
        <f>_xlfn.IFNA(VLOOKUP(defense[[#This Row],[Playerâ–²]],scrimstats__2813[#All],4,0),0)</f>
        <v>0</v>
      </c>
      <c r="L550" s="4">
        <v>0</v>
      </c>
      <c r="M550" s="4">
        <v>0</v>
      </c>
    </row>
    <row r="551" spans="1:13">
      <c r="A551" s="8">
        <v>550</v>
      </c>
      <c r="B551" s="9">
        <v>13</v>
      </c>
      <c r="C551" s="5">
        <f>_xlfn.IFNA(VLOOKUP(Table13[[#This Row],[PlayerId]],defense[#All],3,0),0)</f>
        <v>0</v>
      </c>
      <c r="D551" s="5">
        <v>13</v>
      </c>
      <c r="E551" s="5">
        <f>SUM(_xlfn.IFNA((VLOOKUP(defense[[#This Row],[Playerâ–²]],kickers12[#All],4,0)*3+VLOOKUP(defense[[#This Row],[Playerâ–²]],kickers12[#All],5,0)*1),0), C551*6)</f>
        <v>0</v>
      </c>
      <c r="F551" s="5">
        <v>0</v>
      </c>
      <c r="G551" s="9" t="s">
        <v>1184</v>
      </c>
      <c r="H551" s="9" t="s">
        <v>2030</v>
      </c>
      <c r="I551" s="5">
        <f>_xlfn.IFNA(VLOOKUP(defense[[#This Row],[Playerâ–²]],passing11[#All],4,0),0)</f>
        <v>0</v>
      </c>
      <c r="J551" s="5">
        <f>_xlfn.IFNA(VLOOKUP(defense[[#This Row],[Playerâ–²]],scrimstats__2813[#All],5,0),0)</f>
        <v>0</v>
      </c>
      <c r="K551" s="5">
        <f>_xlfn.IFNA(VLOOKUP(defense[[#This Row],[Playerâ–²]],scrimstats__2813[#All],4,0),0)</f>
        <v>0</v>
      </c>
      <c r="L551" s="5">
        <v>0</v>
      </c>
      <c r="M551" s="4">
        <v>0</v>
      </c>
    </row>
    <row r="552" spans="1:13">
      <c r="A552" s="6">
        <v>551</v>
      </c>
      <c r="B552" s="7">
        <v>10</v>
      </c>
      <c r="C552" s="4">
        <f>_xlfn.IFNA(VLOOKUP(Table13[[#This Row],[PlayerId]],defense[#All],3,0),0)</f>
        <v>0</v>
      </c>
      <c r="D552" s="4">
        <v>12</v>
      </c>
      <c r="E552" s="4">
        <f>SUM(_xlfn.IFNA((VLOOKUP(defense[[#This Row],[Playerâ–²]],kickers12[#All],4,0)*3+VLOOKUP(defense[[#This Row],[Playerâ–²]],kickers12[#All],5,0)*1),0), C552*6)</f>
        <v>0</v>
      </c>
      <c r="F552" s="4">
        <v>1</v>
      </c>
      <c r="G552" s="7" t="s">
        <v>1072</v>
      </c>
      <c r="H552" s="7" t="s">
        <v>2030</v>
      </c>
      <c r="I552" s="4">
        <f>_xlfn.IFNA(VLOOKUP(defense[[#This Row],[Playerâ–²]],passing11[#All],4,0),0)</f>
        <v>0</v>
      </c>
      <c r="J552" s="4">
        <f>_xlfn.IFNA(VLOOKUP(defense[[#This Row],[Playerâ–²]],scrimstats__2813[#All],5,0),0)</f>
        <v>0</v>
      </c>
      <c r="K552" s="4">
        <f>_xlfn.IFNA(VLOOKUP(defense[[#This Row],[Playerâ–²]],scrimstats__2813[#All],4,0),0)</f>
        <v>0</v>
      </c>
      <c r="L552" s="4">
        <v>1</v>
      </c>
      <c r="M552" s="4">
        <v>0</v>
      </c>
    </row>
    <row r="553" spans="1:13">
      <c r="A553" s="8">
        <v>552</v>
      </c>
      <c r="B553" s="9">
        <v>8</v>
      </c>
      <c r="C553" s="5">
        <f>_xlfn.IFNA(VLOOKUP(Table13[[#This Row],[PlayerId]],defense[#All],3,0),0)</f>
        <v>0</v>
      </c>
      <c r="D553" s="5">
        <v>13</v>
      </c>
      <c r="E553" s="5">
        <f>SUM(_xlfn.IFNA((VLOOKUP(defense[[#This Row],[Playerâ–²]],kickers12[#All],4,0)*3+VLOOKUP(defense[[#This Row],[Playerâ–²]],kickers12[#All],5,0)*1),0), C553*6)</f>
        <v>0</v>
      </c>
      <c r="F553" s="5">
        <v>1</v>
      </c>
      <c r="G553" s="9" t="s">
        <v>1016</v>
      </c>
      <c r="H553" s="9" t="s">
        <v>765</v>
      </c>
      <c r="I553" s="5">
        <f>_xlfn.IFNA(VLOOKUP(defense[[#This Row],[Playerâ–²]],passing11[#All],4,0),0)</f>
        <v>0</v>
      </c>
      <c r="J553" s="5">
        <f>_xlfn.IFNA(VLOOKUP(defense[[#This Row],[Playerâ–²]],scrimstats__2813[#All],5,0),0)</f>
        <v>0</v>
      </c>
      <c r="K553" s="5">
        <f>_xlfn.IFNA(VLOOKUP(defense[[#This Row],[Playerâ–²]],scrimstats__2813[#All],4,0),0)</f>
        <v>0</v>
      </c>
      <c r="L553" s="5">
        <v>0</v>
      </c>
      <c r="M553" s="4">
        <v>0</v>
      </c>
    </row>
    <row r="554" spans="1:13">
      <c r="A554" s="6">
        <v>553</v>
      </c>
      <c r="B554" s="7">
        <v>28</v>
      </c>
      <c r="C554" s="4">
        <f>_xlfn.IFNA(VLOOKUP(Table13[[#This Row],[PlayerId]],defense[#All],3,0),0)</f>
        <v>0</v>
      </c>
      <c r="D554" s="4">
        <v>28</v>
      </c>
      <c r="E554" s="4">
        <f>SUM(_xlfn.IFNA((VLOOKUP(defense[[#This Row],[Playerâ–²]],kickers12[#All],4,0)*3+VLOOKUP(defense[[#This Row],[Playerâ–²]],kickers12[#All],5,0)*1),0), C554*6)</f>
        <v>0</v>
      </c>
      <c r="F554" s="4">
        <v>0</v>
      </c>
      <c r="G554" s="7" t="s">
        <v>1725</v>
      </c>
      <c r="H554" s="7" t="s">
        <v>759</v>
      </c>
      <c r="I554" s="4">
        <f>_xlfn.IFNA(VLOOKUP(defense[[#This Row],[Playerâ–²]],passing11[#All],4,0),0)</f>
        <v>0</v>
      </c>
      <c r="J554" s="4">
        <f>_xlfn.IFNA(VLOOKUP(defense[[#This Row],[Playerâ–²]],scrimstats__2813[#All],5,0),0)</f>
        <v>0</v>
      </c>
      <c r="K554" s="4">
        <f>_xlfn.IFNA(VLOOKUP(defense[[#This Row],[Playerâ–²]],scrimstats__2813[#All],4,0),0)</f>
        <v>0</v>
      </c>
      <c r="L554" s="4">
        <v>0</v>
      </c>
      <c r="M554" s="4">
        <v>0</v>
      </c>
    </row>
    <row r="555" spans="1:13">
      <c r="A555" s="8">
        <v>554</v>
      </c>
      <c r="B555" s="9">
        <v>29</v>
      </c>
      <c r="C555" s="5">
        <f>_xlfn.IFNA(VLOOKUP(Table13[[#This Row],[PlayerId]],defense[#All],3,0),0)</f>
        <v>0</v>
      </c>
      <c r="D555" s="5">
        <v>22</v>
      </c>
      <c r="E555" s="5">
        <f>SUM(_xlfn.IFNA((VLOOKUP(defense[[#This Row],[Playerâ–²]],kickers12[#All],4,0)*3+VLOOKUP(defense[[#This Row],[Playerâ–²]],kickers12[#All],5,0)*1),0), C555*6)</f>
        <v>0</v>
      </c>
      <c r="F555" s="5">
        <v>3</v>
      </c>
      <c r="G555" s="9" t="s">
        <v>1687</v>
      </c>
      <c r="H555" s="9" t="s">
        <v>775</v>
      </c>
      <c r="I555" s="5">
        <f>_xlfn.IFNA(VLOOKUP(defense[[#This Row],[Playerâ–²]],passing11[#All],4,0),0)</f>
        <v>0</v>
      </c>
      <c r="J555" s="5">
        <f>_xlfn.IFNA(VLOOKUP(defense[[#This Row],[Playerâ–²]],scrimstats__2813[#All],5,0),0)</f>
        <v>0</v>
      </c>
      <c r="K555" s="5">
        <f>_xlfn.IFNA(VLOOKUP(defense[[#This Row],[Playerâ–²]],scrimstats__2813[#All],4,0),0)</f>
        <v>0</v>
      </c>
      <c r="L555" s="5">
        <v>0</v>
      </c>
      <c r="M555" s="4">
        <v>0</v>
      </c>
    </row>
    <row r="556" spans="1:13">
      <c r="A556" s="6">
        <v>555</v>
      </c>
      <c r="B556" s="7">
        <v>29</v>
      </c>
      <c r="C556" s="4">
        <f>_xlfn.IFNA(VLOOKUP(Table13[[#This Row],[PlayerId]],defense[#All],3,0),0)</f>
        <v>3</v>
      </c>
      <c r="D556" s="4">
        <v>1</v>
      </c>
      <c r="E556" s="4">
        <f>SUM(_xlfn.IFNA((VLOOKUP(defense[[#This Row],[Playerâ–²]],kickers12[#All],4,0)*3+VLOOKUP(defense[[#This Row],[Playerâ–²]],kickers12[#All],5,0)*1),0), C556*6)</f>
        <v>18</v>
      </c>
      <c r="F556" s="4">
        <v>0</v>
      </c>
      <c r="G556" s="7" t="s">
        <v>616</v>
      </c>
      <c r="H556" s="7" t="s">
        <v>223</v>
      </c>
      <c r="I556" s="4">
        <f>_xlfn.IFNA(VLOOKUP(defense[[#This Row],[Playerâ–²]],passing11[#All],4,0),0)</f>
        <v>0</v>
      </c>
      <c r="J556" s="4">
        <f>_xlfn.IFNA(VLOOKUP(defense[[#This Row],[Playerâ–²]],scrimstats__2813[#All],5,0),0)</f>
        <v>9</v>
      </c>
      <c r="K556" s="4">
        <f>_xlfn.IFNA(VLOOKUP(defense[[#This Row],[Playerâ–²]],scrimstats__2813[#All],4,0),0)</f>
        <v>143</v>
      </c>
      <c r="L556" s="4">
        <v>0</v>
      </c>
      <c r="M556" s="4">
        <v>0</v>
      </c>
    </row>
    <row r="557" spans="1:13">
      <c r="A557" s="8">
        <v>556</v>
      </c>
      <c r="B557" s="9">
        <v>6</v>
      </c>
      <c r="C557" s="5">
        <f>_xlfn.IFNA(VLOOKUP(Table13[[#This Row],[PlayerId]],defense[#All],3,0),0)</f>
        <v>0</v>
      </c>
      <c r="D557" s="5">
        <v>40</v>
      </c>
      <c r="E557" s="5">
        <f>SUM(_xlfn.IFNA((VLOOKUP(defense[[#This Row],[Playerâ–²]],kickers12[#All],4,0)*3+VLOOKUP(defense[[#This Row],[Playerâ–²]],kickers12[#All],5,0)*1),0), C557*6)</f>
        <v>0</v>
      </c>
      <c r="F557" s="5">
        <v>0</v>
      </c>
      <c r="G557" s="9" t="s">
        <v>954</v>
      </c>
      <c r="H557" s="9" t="s">
        <v>759</v>
      </c>
      <c r="I557" s="5">
        <f>_xlfn.IFNA(VLOOKUP(defense[[#This Row],[Playerâ–²]],passing11[#All],4,0),0)</f>
        <v>0</v>
      </c>
      <c r="J557" s="5">
        <f>_xlfn.IFNA(VLOOKUP(defense[[#This Row],[Playerâ–²]],scrimstats__2813[#All],5,0),0)</f>
        <v>0</v>
      </c>
      <c r="K557" s="5">
        <f>_xlfn.IFNA(VLOOKUP(defense[[#This Row],[Playerâ–²]],scrimstats__2813[#All],4,0),0)</f>
        <v>0</v>
      </c>
      <c r="L557" s="5">
        <v>3</v>
      </c>
      <c r="M557" s="4">
        <v>0</v>
      </c>
    </row>
    <row r="558" spans="1:13">
      <c r="A558" s="6">
        <v>557</v>
      </c>
      <c r="B558" s="7">
        <v>6</v>
      </c>
      <c r="C558" s="4">
        <f>_xlfn.IFNA(VLOOKUP(Table13[[#This Row],[PlayerId]],defense[#All],3,0),0)</f>
        <v>3</v>
      </c>
      <c r="D558" s="4">
        <v>51</v>
      </c>
      <c r="E558" s="4">
        <f>SUM(_xlfn.IFNA((VLOOKUP(defense[[#This Row],[Playerâ–²]],kickers12[#All],4,0)*3+VLOOKUP(defense[[#This Row],[Playerâ–²]],kickers12[#All],5,0)*1),0), C558*6)</f>
        <v>18</v>
      </c>
      <c r="F558" s="4">
        <v>6</v>
      </c>
      <c r="G558" s="7" t="s">
        <v>961</v>
      </c>
      <c r="H558" s="7" t="s">
        <v>803</v>
      </c>
      <c r="I558" s="4">
        <f>_xlfn.IFNA(VLOOKUP(defense[[#This Row],[Playerâ–²]],passing11[#All],4,0),0)</f>
        <v>0</v>
      </c>
      <c r="J558" s="4">
        <f>_xlfn.IFNA(VLOOKUP(defense[[#This Row],[Playerâ–²]],scrimstats__2813[#All],5,0),0)</f>
        <v>0</v>
      </c>
      <c r="K558" s="4">
        <f>_xlfn.IFNA(VLOOKUP(defense[[#This Row],[Playerâ–²]],scrimstats__2813[#All],4,0),0)</f>
        <v>0</v>
      </c>
      <c r="L558" s="4">
        <v>1</v>
      </c>
      <c r="M558" s="4">
        <v>1</v>
      </c>
    </row>
    <row r="559" spans="1:13">
      <c r="A559" s="8">
        <v>558</v>
      </c>
      <c r="B559" s="9">
        <v>12</v>
      </c>
      <c r="C559" s="5">
        <f>_xlfn.IFNA(VLOOKUP(Table13[[#This Row],[PlayerId]],defense[#All],3,0),0)</f>
        <v>0</v>
      </c>
      <c r="D559" s="5">
        <v>8</v>
      </c>
      <c r="E559" s="5">
        <f>SUM(_xlfn.IFNA((VLOOKUP(defense[[#This Row],[Playerâ–²]],kickers12[#All],4,0)*3+VLOOKUP(defense[[#This Row],[Playerâ–²]],kickers12[#All],5,0)*1),0), C559*6)</f>
        <v>0</v>
      </c>
      <c r="F559" s="5">
        <v>0</v>
      </c>
      <c r="G559" s="9" t="s">
        <v>697</v>
      </c>
      <c r="H559" s="9" t="s">
        <v>803</v>
      </c>
      <c r="I559" s="5">
        <f>_xlfn.IFNA(VLOOKUP(defense[[#This Row],[Playerâ–²]],passing11[#All],4,0),0)</f>
        <v>0</v>
      </c>
      <c r="J559" s="5">
        <f>_xlfn.IFNA(VLOOKUP(defense[[#This Row],[Playerâ–²]],scrimstats__2813[#All],5,0),0)</f>
        <v>0</v>
      </c>
      <c r="K559" s="5">
        <f>_xlfn.IFNA(VLOOKUP(defense[[#This Row],[Playerâ–²]],scrimstats__2813[#All],4,0),0)</f>
        <v>0</v>
      </c>
      <c r="L559" s="5">
        <v>0</v>
      </c>
      <c r="M559" s="4">
        <v>0</v>
      </c>
    </row>
    <row r="560" spans="1:13">
      <c r="A560" s="6">
        <v>559</v>
      </c>
      <c r="B560" s="7">
        <v>4</v>
      </c>
      <c r="C560" s="4">
        <f>_xlfn.IFNA(VLOOKUP(Table13[[#This Row],[PlayerId]],defense[#All],3,0),0)</f>
        <v>0</v>
      </c>
      <c r="D560" s="4">
        <v>29</v>
      </c>
      <c r="E560" s="4">
        <f>SUM(_xlfn.IFNA((VLOOKUP(defense[[#This Row],[Playerâ–²]],kickers12[#All],4,0)*3+VLOOKUP(defense[[#This Row],[Playerâ–²]],kickers12[#All],5,0)*1),0), C560*6)</f>
        <v>0</v>
      </c>
      <c r="F560" s="4">
        <v>0</v>
      </c>
      <c r="G560" s="7" t="s">
        <v>886</v>
      </c>
      <c r="H560" s="7" t="s">
        <v>2030</v>
      </c>
      <c r="I560" s="4">
        <f>_xlfn.IFNA(VLOOKUP(defense[[#This Row],[Playerâ–²]],passing11[#All],4,0),0)</f>
        <v>0</v>
      </c>
      <c r="J560" s="4">
        <f>_xlfn.IFNA(VLOOKUP(defense[[#This Row],[Playerâ–²]],scrimstats__2813[#All],5,0),0)</f>
        <v>0</v>
      </c>
      <c r="K560" s="4">
        <f>_xlfn.IFNA(VLOOKUP(defense[[#This Row],[Playerâ–²]],scrimstats__2813[#All],4,0),0)</f>
        <v>0</v>
      </c>
      <c r="L560" s="4">
        <v>0</v>
      </c>
      <c r="M560" s="4">
        <v>0</v>
      </c>
    </row>
    <row r="561" spans="1:13">
      <c r="A561" s="8">
        <v>560</v>
      </c>
      <c r="B561" s="9">
        <v>5</v>
      </c>
      <c r="C561" s="5">
        <f>_xlfn.IFNA(VLOOKUP(Table13[[#This Row],[PlayerId]],defense[#All],3,0),0)</f>
        <v>0</v>
      </c>
      <c r="D561" s="5">
        <v>8</v>
      </c>
      <c r="E561" s="5">
        <f>SUM(_xlfn.IFNA((VLOOKUP(defense[[#This Row],[Playerâ–²]],kickers12[#All],4,0)*3+VLOOKUP(defense[[#This Row],[Playerâ–²]],kickers12[#All],5,0)*1),0), C561*6)</f>
        <v>0</v>
      </c>
      <c r="F561" s="5">
        <v>1</v>
      </c>
      <c r="G561" s="9" t="s">
        <v>913</v>
      </c>
      <c r="H561" s="9" t="s">
        <v>2030</v>
      </c>
      <c r="I561" s="5">
        <f>_xlfn.IFNA(VLOOKUP(defense[[#This Row],[Playerâ–²]],passing11[#All],4,0),0)</f>
        <v>0</v>
      </c>
      <c r="J561" s="5">
        <f>_xlfn.IFNA(VLOOKUP(defense[[#This Row],[Playerâ–²]],scrimstats__2813[#All],5,0),0)</f>
        <v>0</v>
      </c>
      <c r="K561" s="5">
        <f>_xlfn.IFNA(VLOOKUP(defense[[#This Row],[Playerâ–²]],scrimstats__2813[#All],4,0),0)</f>
        <v>0</v>
      </c>
      <c r="L561" s="5">
        <v>2</v>
      </c>
      <c r="M561" s="4">
        <v>0</v>
      </c>
    </row>
    <row r="562" spans="1:13">
      <c r="A562" s="6">
        <v>561</v>
      </c>
      <c r="B562" s="7">
        <v>22</v>
      </c>
      <c r="C562" s="4">
        <f>_xlfn.IFNA(VLOOKUP(Table13[[#This Row],[PlayerId]],defense[#All],3,0),0)</f>
        <v>0</v>
      </c>
      <c r="D562" s="4">
        <v>65</v>
      </c>
      <c r="E562" s="4">
        <f>SUM(_xlfn.IFNA((VLOOKUP(defense[[#This Row],[Playerâ–²]],kickers12[#All],4,0)*3+VLOOKUP(defense[[#This Row],[Playerâ–²]],kickers12[#All],5,0)*1),0), C562*6)</f>
        <v>0</v>
      </c>
      <c r="F562" s="4">
        <v>0</v>
      </c>
      <c r="G562" s="7" t="s">
        <v>1496</v>
      </c>
      <c r="H562" s="7" t="s">
        <v>769</v>
      </c>
      <c r="I562" s="4">
        <f>_xlfn.IFNA(VLOOKUP(defense[[#This Row],[Playerâ–²]],passing11[#All],4,0),0)</f>
        <v>0</v>
      </c>
      <c r="J562" s="4">
        <f>_xlfn.IFNA(VLOOKUP(defense[[#This Row],[Playerâ–²]],scrimstats__2813[#All],5,0),0)</f>
        <v>0</v>
      </c>
      <c r="K562" s="4">
        <f>_xlfn.IFNA(VLOOKUP(defense[[#This Row],[Playerâ–²]],scrimstats__2813[#All],4,0),0)</f>
        <v>0</v>
      </c>
      <c r="L562" s="4">
        <v>1</v>
      </c>
      <c r="M562" s="4">
        <v>0</v>
      </c>
    </row>
    <row r="563" spans="1:13">
      <c r="A563" s="8">
        <v>562</v>
      </c>
      <c r="B563" s="9">
        <v>15</v>
      </c>
      <c r="C563" s="5">
        <f>_xlfn.IFNA(VLOOKUP(Table13[[#This Row],[PlayerId]],defense[#All],3,0),0)</f>
        <v>0</v>
      </c>
      <c r="D563" s="5">
        <v>4</v>
      </c>
      <c r="E563" s="5">
        <f>SUM(_xlfn.IFNA((VLOOKUP(defense[[#This Row],[Playerâ–²]],kickers12[#All],4,0)*3+VLOOKUP(defense[[#This Row],[Playerâ–²]],kickers12[#All],5,0)*1),0), C563*6)</f>
        <v>0</v>
      </c>
      <c r="F563" s="5">
        <v>0</v>
      </c>
      <c r="G563" s="9" t="s">
        <v>1247</v>
      </c>
      <c r="H563" s="9" t="s">
        <v>2030</v>
      </c>
      <c r="I563" s="5">
        <f>_xlfn.IFNA(VLOOKUP(defense[[#This Row],[Playerâ–²]],passing11[#All],4,0),0)</f>
        <v>0</v>
      </c>
      <c r="J563" s="5">
        <f>_xlfn.IFNA(VLOOKUP(defense[[#This Row],[Playerâ–²]],scrimstats__2813[#All],5,0),0)</f>
        <v>0</v>
      </c>
      <c r="K563" s="5">
        <f>_xlfn.IFNA(VLOOKUP(defense[[#This Row],[Playerâ–²]],scrimstats__2813[#All],4,0),0)</f>
        <v>0</v>
      </c>
      <c r="L563" s="5">
        <v>0</v>
      </c>
      <c r="M563" s="4">
        <v>0</v>
      </c>
    </row>
    <row r="564" spans="1:13">
      <c r="A564" s="6">
        <v>563</v>
      </c>
      <c r="B564" s="7">
        <v>21</v>
      </c>
      <c r="C564" s="4">
        <f>_xlfn.IFNA(VLOOKUP(Table13[[#This Row],[PlayerId]],defense[#All],3,0),0)</f>
        <v>0</v>
      </c>
      <c r="D564" s="4">
        <v>75</v>
      </c>
      <c r="E564" s="4">
        <f>SUM(_xlfn.IFNA((VLOOKUP(defense[[#This Row],[Playerâ–²]],kickers12[#All],4,0)*3+VLOOKUP(defense[[#This Row],[Playerâ–²]],kickers12[#All],5,0)*1),0), C564*6)</f>
        <v>0</v>
      </c>
      <c r="F564" s="4">
        <v>2</v>
      </c>
      <c r="G564" s="7" t="s">
        <v>721</v>
      </c>
      <c r="H564" s="7" t="s">
        <v>765</v>
      </c>
      <c r="I564" s="4">
        <f>_xlfn.IFNA(VLOOKUP(defense[[#This Row],[Playerâ–²]],passing11[#All],4,0),0)</f>
        <v>0</v>
      </c>
      <c r="J564" s="4">
        <f>_xlfn.IFNA(VLOOKUP(defense[[#This Row],[Playerâ–²]],scrimstats__2813[#All],5,0),0)</f>
        <v>0</v>
      </c>
      <c r="K564" s="4">
        <f>_xlfn.IFNA(VLOOKUP(defense[[#This Row],[Playerâ–²]],scrimstats__2813[#All],4,0),0)</f>
        <v>0</v>
      </c>
      <c r="L564" s="4">
        <v>0</v>
      </c>
      <c r="M564" s="4">
        <v>0</v>
      </c>
    </row>
    <row r="565" spans="1:13">
      <c r="A565" s="8">
        <v>564</v>
      </c>
      <c r="B565" s="9">
        <v>11</v>
      </c>
      <c r="C565" s="5">
        <f>_xlfn.IFNA(VLOOKUP(Table13[[#This Row],[PlayerId]],defense[#All],3,0),0)</f>
        <v>0</v>
      </c>
      <c r="D565" s="5">
        <v>10</v>
      </c>
      <c r="E565" s="5">
        <f>SUM(_xlfn.IFNA((VLOOKUP(defense[[#This Row],[Playerâ–²]],kickers12[#All],4,0)*3+VLOOKUP(defense[[#This Row],[Playerâ–²]],kickers12[#All],5,0)*1),0), C565*6)</f>
        <v>0</v>
      </c>
      <c r="F565" s="5">
        <v>0</v>
      </c>
      <c r="G565" s="9" t="s">
        <v>1108</v>
      </c>
      <c r="H565" s="9" t="s">
        <v>2030</v>
      </c>
      <c r="I565" s="5">
        <f>_xlfn.IFNA(VLOOKUP(defense[[#This Row],[Playerâ–²]],passing11[#All],4,0),0)</f>
        <v>0</v>
      </c>
      <c r="J565" s="5">
        <f>_xlfn.IFNA(VLOOKUP(defense[[#This Row],[Playerâ–²]],scrimstats__2813[#All],5,0),0)</f>
        <v>0</v>
      </c>
      <c r="K565" s="5">
        <f>_xlfn.IFNA(VLOOKUP(defense[[#This Row],[Playerâ–²]],scrimstats__2813[#All],4,0),0)</f>
        <v>0</v>
      </c>
      <c r="L565" s="5">
        <v>4</v>
      </c>
      <c r="M565" s="4">
        <v>0</v>
      </c>
    </row>
    <row r="566" spans="1:13">
      <c r="A566" s="6">
        <v>565</v>
      </c>
      <c r="B566" s="7">
        <v>23</v>
      </c>
      <c r="C566" s="4">
        <f>_xlfn.IFNA(VLOOKUP(Table13[[#This Row],[PlayerId]],defense[#All],3,0),0)</f>
        <v>22</v>
      </c>
      <c r="D566" s="4">
        <v>0</v>
      </c>
      <c r="E566" s="4">
        <f>SUM(_xlfn.IFNA((VLOOKUP(defense[[#This Row],[Playerâ–²]],kickers12[#All],4,0)*3+VLOOKUP(defense[[#This Row],[Playerâ–²]],kickers12[#All],5,0)*1),0), C566*6)</f>
        <v>132</v>
      </c>
      <c r="F566" s="4">
        <v>0</v>
      </c>
      <c r="G566" s="7" t="s">
        <v>1507</v>
      </c>
      <c r="H566" s="7" t="s">
        <v>233</v>
      </c>
      <c r="I566" s="4">
        <f>_xlfn.IFNA(VLOOKUP(defense[[#This Row],[Playerâ–²]],passing11[#All],4,0),0)</f>
        <v>4299</v>
      </c>
      <c r="J566" s="4">
        <f>_xlfn.IFNA(VLOOKUP(defense[[#This Row],[Playerâ–²]],scrimstats__2813[#All],5,0),0)</f>
        <v>20</v>
      </c>
      <c r="K566" s="4">
        <f>_xlfn.IFNA(VLOOKUP(defense[[#This Row],[Playerâ–²]],scrimstats__2813[#All],4,0),0)</f>
        <v>0</v>
      </c>
      <c r="L566" s="4">
        <v>0</v>
      </c>
      <c r="M566" s="4">
        <v>0</v>
      </c>
    </row>
    <row r="567" spans="1:13">
      <c r="A567" s="8">
        <v>566</v>
      </c>
      <c r="B567" s="9">
        <v>27</v>
      </c>
      <c r="C567" s="5">
        <f>_xlfn.IFNA(VLOOKUP(Table13[[#This Row],[PlayerId]],defense[#All],3,0),0)</f>
        <v>0</v>
      </c>
      <c r="D567" s="5">
        <v>0</v>
      </c>
      <c r="E567" s="5">
        <f>SUM(_xlfn.IFNA((VLOOKUP(defense[[#This Row],[Playerâ–²]],kickers12[#All],4,0)*3+VLOOKUP(defense[[#This Row],[Playerâ–²]],kickers12[#All],5,0)*1),0), C567*6)</f>
        <v>0</v>
      </c>
      <c r="F567" s="5">
        <v>0</v>
      </c>
      <c r="G567" s="9" t="s">
        <v>598</v>
      </c>
      <c r="H567" s="9" t="s">
        <v>230</v>
      </c>
      <c r="I567" s="5">
        <f>_xlfn.IFNA(VLOOKUP(defense[[#This Row],[Playerâ–²]],passing11[#All],4,0),0)</f>
        <v>0</v>
      </c>
      <c r="J567" s="5">
        <f>_xlfn.IFNA(VLOOKUP(defense[[#This Row],[Playerâ–²]],scrimstats__2813[#All],5,0),0)</f>
        <v>-4</v>
      </c>
      <c r="K567" s="5">
        <f>_xlfn.IFNA(VLOOKUP(defense[[#This Row],[Playerâ–²]],scrimstats__2813[#All],4,0),0)</f>
        <v>79</v>
      </c>
      <c r="L567" s="5">
        <v>0</v>
      </c>
      <c r="M567" s="4">
        <v>0</v>
      </c>
    </row>
    <row r="568" spans="1:13">
      <c r="A568" s="6">
        <v>567</v>
      </c>
      <c r="B568" s="7">
        <v>28</v>
      </c>
      <c r="C568" s="4">
        <f>_xlfn.IFNA(VLOOKUP(Table13[[#This Row],[PlayerId]],defense[#All],3,0),0)</f>
        <v>0</v>
      </c>
      <c r="D568" s="4">
        <v>65</v>
      </c>
      <c r="E568" s="4">
        <f>SUM(_xlfn.IFNA((VLOOKUP(defense[[#This Row],[Playerâ–²]],kickers12[#All],4,0)*3+VLOOKUP(defense[[#This Row],[Playerâ–²]],kickers12[#All],5,0)*1),0), C568*6)</f>
        <v>0</v>
      </c>
      <c r="F568" s="4">
        <v>0</v>
      </c>
      <c r="G568" s="7" t="s">
        <v>1746</v>
      </c>
      <c r="H568" s="7" t="s">
        <v>769</v>
      </c>
      <c r="I568" s="4">
        <f>_xlfn.IFNA(VLOOKUP(defense[[#This Row],[Playerâ–²]],passing11[#All],4,0),0)</f>
        <v>0</v>
      </c>
      <c r="J568" s="4">
        <f>_xlfn.IFNA(VLOOKUP(defense[[#This Row],[Playerâ–²]],scrimstats__2813[#All],5,0),0)</f>
        <v>0</v>
      </c>
      <c r="K568" s="4">
        <f>_xlfn.IFNA(VLOOKUP(defense[[#This Row],[Playerâ–²]],scrimstats__2813[#All],4,0),0)</f>
        <v>0</v>
      </c>
      <c r="L568" s="4">
        <v>1</v>
      </c>
      <c r="M568" s="4">
        <v>0</v>
      </c>
    </row>
    <row r="569" spans="1:13">
      <c r="A569" s="8">
        <v>568</v>
      </c>
      <c r="B569" s="9">
        <v>24</v>
      </c>
      <c r="C569" s="9">
        <f>_xlfn.IFNA(VLOOKUP(Table13[[#This Row],[PlayerId]],defense[#All],3,0),0)</f>
        <v>4</v>
      </c>
      <c r="D569" s="5">
        <v>0</v>
      </c>
      <c r="E569" s="5">
        <f>SUM(_xlfn.IFNA((VLOOKUP(defense[[#This Row],[Playerâ–²]],kickers12[#All],4,0)*3+VLOOKUP(defense[[#This Row],[Playerâ–²]],kickers12[#All],5,0)*1),0), C569*6)</f>
        <v>24</v>
      </c>
      <c r="F569" s="5">
        <v>0</v>
      </c>
      <c r="G569" s="9" t="s">
        <v>558</v>
      </c>
      <c r="H569" s="9" t="s">
        <v>229</v>
      </c>
      <c r="I569" s="5">
        <f>_xlfn.IFNA(VLOOKUP(defense[[#This Row],[Playerâ–²]],passing11[#All],4,0),0)</f>
        <v>0</v>
      </c>
      <c r="J569" s="9">
        <f>_xlfn.IFNA(VLOOKUP(defense[[#This Row],[Playerâ–²]],scrimstats__2813[#All],5,0),0)</f>
        <v>276</v>
      </c>
      <c r="K569" s="9">
        <f>_xlfn.IFNA(VLOOKUP(defense[[#This Row],[Playerâ–²]],scrimstats__2813[#All],4,0),0)</f>
        <v>193</v>
      </c>
      <c r="L569" s="5">
        <v>0</v>
      </c>
      <c r="M569" s="4">
        <v>0</v>
      </c>
    </row>
    <row r="570" spans="1:13">
      <c r="A570" s="6">
        <v>569</v>
      </c>
      <c r="B570" s="7">
        <v>10</v>
      </c>
      <c r="C570" s="4">
        <f>_xlfn.IFNA(VLOOKUP(Table13[[#This Row],[PlayerId]],defense[#All],3,0),0)</f>
        <v>0</v>
      </c>
      <c r="D570" s="4">
        <v>0</v>
      </c>
      <c r="E570" s="4">
        <f>SUM(_xlfn.IFNA((VLOOKUP(defense[[#This Row],[Playerâ–²]],kickers12[#All],4,0)*3+VLOOKUP(defense[[#This Row],[Playerâ–²]],kickers12[#All],5,0)*1),0), C570*6)</f>
        <v>0</v>
      </c>
      <c r="F570" s="4">
        <v>0</v>
      </c>
      <c r="G570" s="7" t="s">
        <v>1061</v>
      </c>
      <c r="H570" s="7" t="s">
        <v>2029</v>
      </c>
      <c r="I570" s="4">
        <f>_xlfn.IFNA(VLOOKUP(defense[[#This Row],[Playerâ–²]],passing11[#All],4,0),0)</f>
        <v>0</v>
      </c>
      <c r="J570" s="4">
        <f>_xlfn.IFNA(VLOOKUP(defense[[#This Row],[Playerâ–²]],scrimstats__2813[#All],5,0),0)</f>
        <v>0</v>
      </c>
      <c r="K570" s="4">
        <f>_xlfn.IFNA(VLOOKUP(defense[[#This Row],[Playerâ–²]],scrimstats__2813[#All],4,0),0)</f>
        <v>0</v>
      </c>
      <c r="L570" s="4">
        <v>0</v>
      </c>
      <c r="M570" s="4">
        <v>0</v>
      </c>
    </row>
    <row r="571" spans="1:13">
      <c r="A571" s="8">
        <v>570</v>
      </c>
      <c r="B571" s="9">
        <v>23</v>
      </c>
      <c r="C571" s="5">
        <f>_xlfn.IFNA(VLOOKUP(Table13[[#This Row],[PlayerId]],defense[#All],3,0),0)</f>
        <v>0</v>
      </c>
      <c r="D571" s="5">
        <v>2</v>
      </c>
      <c r="E571" s="5">
        <f>SUM(_xlfn.IFNA((VLOOKUP(defense[[#This Row],[Playerâ–²]],kickers12[#All],4,0)*3+VLOOKUP(defense[[#This Row],[Playerâ–²]],kickers12[#All],5,0)*1),0), C571*6)</f>
        <v>0</v>
      </c>
      <c r="F571" s="5">
        <v>0</v>
      </c>
      <c r="G571" s="9" t="s">
        <v>539</v>
      </c>
      <c r="H571" s="9" t="s">
        <v>229</v>
      </c>
      <c r="I571" s="5">
        <f>_xlfn.IFNA(VLOOKUP(defense[[#This Row],[Playerâ–²]],passing11[#All],4,0),0)</f>
        <v>0</v>
      </c>
      <c r="J571" s="5">
        <f>_xlfn.IFNA(VLOOKUP(defense[[#This Row],[Playerâ–²]],scrimstats__2813[#All],5,0),0)</f>
        <v>25</v>
      </c>
      <c r="K571" s="5">
        <f>_xlfn.IFNA(VLOOKUP(defense[[#This Row],[Playerâ–²]],scrimstats__2813[#All],4,0),0)</f>
        <v>50</v>
      </c>
      <c r="L571" s="5">
        <v>0</v>
      </c>
      <c r="M571" s="4">
        <v>0</v>
      </c>
    </row>
    <row r="572" spans="1:13">
      <c r="A572" s="6">
        <v>571</v>
      </c>
      <c r="B572" s="7">
        <v>25</v>
      </c>
      <c r="C572" s="4">
        <f>_xlfn.IFNA(VLOOKUP(Table13[[#This Row],[PlayerId]],defense[#All],3,0),0)</f>
        <v>0</v>
      </c>
      <c r="D572" s="4">
        <v>13</v>
      </c>
      <c r="E572" s="4">
        <f>SUM(_xlfn.IFNA((VLOOKUP(defense[[#This Row],[Playerâ–²]],kickers12[#All],4,0)*3+VLOOKUP(defense[[#This Row],[Playerâ–²]],kickers12[#All],5,0)*1),0), C572*6)</f>
        <v>0</v>
      </c>
      <c r="F572" s="4">
        <v>0</v>
      </c>
      <c r="G572" s="7" t="s">
        <v>710</v>
      </c>
      <c r="H572" s="7" t="s">
        <v>769</v>
      </c>
      <c r="I572" s="4">
        <f>_xlfn.IFNA(VLOOKUP(defense[[#This Row],[Playerâ–²]],passing11[#All],4,0),0)</f>
        <v>0</v>
      </c>
      <c r="J572" s="4">
        <f>_xlfn.IFNA(VLOOKUP(defense[[#This Row],[Playerâ–²]],scrimstats__2813[#All],5,0),0)</f>
        <v>0</v>
      </c>
      <c r="K572" s="4">
        <f>_xlfn.IFNA(VLOOKUP(defense[[#This Row],[Playerâ–²]],scrimstats__2813[#All],4,0),0)</f>
        <v>0</v>
      </c>
      <c r="L572" s="4">
        <v>0</v>
      </c>
      <c r="M572" s="4">
        <v>0</v>
      </c>
    </row>
    <row r="573" spans="1:13">
      <c r="A573" s="8">
        <v>572</v>
      </c>
      <c r="B573" s="9">
        <v>28</v>
      </c>
      <c r="C573" s="5">
        <f>_xlfn.IFNA(VLOOKUP(Table13[[#This Row],[PlayerId]],defense[#All],3,0),0)</f>
        <v>0</v>
      </c>
      <c r="D573" s="5">
        <v>1</v>
      </c>
      <c r="E573" s="5">
        <f>SUM(_xlfn.IFNA((VLOOKUP(defense[[#This Row],[Playerâ–²]],kickers12[#All],4,0)*3+VLOOKUP(defense[[#This Row],[Playerâ–²]],kickers12[#All],5,0)*1),0), C573*6)</f>
        <v>0</v>
      </c>
      <c r="F573" s="5">
        <v>0</v>
      </c>
      <c r="G573" s="9" t="s">
        <v>1712</v>
      </c>
      <c r="H573" s="9" t="s">
        <v>2030</v>
      </c>
      <c r="I573" s="5">
        <f>_xlfn.IFNA(VLOOKUP(defense[[#This Row],[Playerâ–²]],passing11[#All],4,0),0)</f>
        <v>0</v>
      </c>
      <c r="J573" s="5">
        <f>_xlfn.IFNA(VLOOKUP(defense[[#This Row],[Playerâ–²]],scrimstats__2813[#All],5,0),0)</f>
        <v>0</v>
      </c>
      <c r="K573" s="5">
        <f>_xlfn.IFNA(VLOOKUP(defense[[#This Row],[Playerâ–²]],scrimstats__2813[#All],4,0),0)</f>
        <v>0</v>
      </c>
      <c r="L573" s="5">
        <v>0</v>
      </c>
      <c r="M573" s="4">
        <v>0</v>
      </c>
    </row>
    <row r="574" spans="1:13">
      <c r="A574" s="6">
        <v>573</v>
      </c>
      <c r="B574" s="7">
        <v>8</v>
      </c>
      <c r="C574" s="4">
        <f>_xlfn.IFNA(VLOOKUP(Table13[[#This Row],[PlayerId]],defense[#All],3,0),0)</f>
        <v>0</v>
      </c>
      <c r="D574" s="4">
        <v>40</v>
      </c>
      <c r="E574" s="4">
        <f>SUM(_xlfn.IFNA((VLOOKUP(defense[[#This Row],[Playerâ–²]],kickers12[#All],4,0)*3+VLOOKUP(defense[[#This Row],[Playerâ–²]],kickers12[#All],5,0)*1),0), C574*6)</f>
        <v>0</v>
      </c>
      <c r="F574" s="4">
        <v>0</v>
      </c>
      <c r="G574" s="7" t="s">
        <v>1020</v>
      </c>
      <c r="H574" s="7" t="s">
        <v>755</v>
      </c>
      <c r="I574" s="4">
        <f>_xlfn.IFNA(VLOOKUP(defense[[#This Row],[Playerâ–²]],passing11[#All],4,0),0)</f>
        <v>0</v>
      </c>
      <c r="J574" s="4">
        <f>_xlfn.IFNA(VLOOKUP(defense[[#This Row],[Playerâ–²]],scrimstats__2813[#All],5,0),0)</f>
        <v>0</v>
      </c>
      <c r="K574" s="4">
        <f>_xlfn.IFNA(VLOOKUP(defense[[#This Row],[Playerâ–²]],scrimstats__2813[#All],4,0),0)</f>
        <v>0</v>
      </c>
      <c r="L574" s="4">
        <v>3</v>
      </c>
      <c r="M574" s="4">
        <v>0</v>
      </c>
    </row>
    <row r="575" spans="1:13">
      <c r="A575" s="8">
        <v>574</v>
      </c>
      <c r="B575" s="9">
        <v>10</v>
      </c>
      <c r="C575" s="9">
        <f>_xlfn.IFNA(VLOOKUP(Table13[[#This Row],[PlayerId]],defense[#All],3,0),0)</f>
        <v>6</v>
      </c>
      <c r="D575" s="5">
        <v>0</v>
      </c>
      <c r="E575" s="5">
        <f>SUM(_xlfn.IFNA((VLOOKUP(defense[[#This Row],[Playerâ–²]],kickers12[#All],4,0)*3+VLOOKUP(defense[[#This Row],[Playerâ–²]],kickers12[#All],5,0)*1),0), C575*6)</f>
        <v>36</v>
      </c>
      <c r="F575" s="5">
        <v>0</v>
      </c>
      <c r="G575" s="9" t="s">
        <v>364</v>
      </c>
      <c r="H575" s="9" t="s">
        <v>230</v>
      </c>
      <c r="I575" s="5">
        <f>_xlfn.IFNA(VLOOKUP(defense[[#This Row],[Playerâ–²]],passing11[#All],4,0),0)</f>
        <v>28</v>
      </c>
      <c r="J575" s="9">
        <f>_xlfn.IFNA(VLOOKUP(defense[[#This Row],[Playerâ–²]],scrimstats__2813[#All],5,0),0)</f>
        <v>53</v>
      </c>
      <c r="K575" s="9">
        <f>_xlfn.IFNA(VLOOKUP(defense[[#This Row],[Playerâ–²]],scrimstats__2813[#All],4,0),0)</f>
        <v>868</v>
      </c>
      <c r="L575" s="5">
        <v>0</v>
      </c>
      <c r="M575" s="4">
        <v>0</v>
      </c>
    </row>
    <row r="576" spans="1:13">
      <c r="A576" s="6">
        <v>575</v>
      </c>
      <c r="B576" s="7">
        <v>12</v>
      </c>
      <c r="C576" s="7">
        <f>_xlfn.IFNA(VLOOKUP(Table13[[#This Row],[PlayerId]],defense[#All],3,0),0)</f>
        <v>0</v>
      </c>
      <c r="D576" s="4">
        <v>0</v>
      </c>
      <c r="E576" s="4">
        <f>SUM(_xlfn.IFNA((VLOOKUP(defense[[#This Row],[Playerâ–²]],kickers12[#All],4,0)*3+VLOOKUP(defense[[#This Row],[Playerâ–²]],kickers12[#All],5,0)*1),0), C576*6)</f>
        <v>0</v>
      </c>
      <c r="F576" s="4">
        <v>0</v>
      </c>
      <c r="G576" s="7" t="s">
        <v>388</v>
      </c>
      <c r="H576" s="7" t="s">
        <v>230</v>
      </c>
      <c r="I576" s="4">
        <f>_xlfn.IFNA(VLOOKUP(defense[[#This Row],[Playerâ–²]],passing11[#All],4,0),0)</f>
        <v>0</v>
      </c>
      <c r="J576" s="7">
        <f>_xlfn.IFNA(VLOOKUP(defense[[#This Row],[Playerâ–²]],scrimstats__2813[#All],5,0),0)</f>
        <v>5</v>
      </c>
      <c r="K576" s="7">
        <f>_xlfn.IFNA(VLOOKUP(defense[[#This Row],[Playerâ–²]],scrimstats__2813[#All],4,0),0)</f>
        <v>328</v>
      </c>
      <c r="L576" s="4">
        <v>0</v>
      </c>
      <c r="M576" s="4">
        <v>0</v>
      </c>
    </row>
    <row r="577" spans="1:13">
      <c r="A577" s="8">
        <v>576</v>
      </c>
      <c r="B577" s="9">
        <v>16</v>
      </c>
      <c r="C577" s="5">
        <f>_xlfn.IFNA(VLOOKUP(Table13[[#This Row],[PlayerId]],defense[#All],3,0),0)</f>
        <v>0</v>
      </c>
      <c r="D577" s="5">
        <v>11</v>
      </c>
      <c r="E577" s="5">
        <f>SUM(_xlfn.IFNA((VLOOKUP(defense[[#This Row],[Playerâ–²]],kickers12[#All],4,0)*3+VLOOKUP(defense[[#This Row],[Playerâ–²]],kickers12[#All],5,0)*1),0), C577*6)</f>
        <v>0</v>
      </c>
      <c r="F577" s="5">
        <v>0</v>
      </c>
      <c r="G577" s="9" t="s">
        <v>1288</v>
      </c>
      <c r="H577" s="9" t="s">
        <v>803</v>
      </c>
      <c r="I577" s="5">
        <f>_xlfn.IFNA(VLOOKUP(defense[[#This Row],[Playerâ–²]],passing11[#All],4,0),0)</f>
        <v>0</v>
      </c>
      <c r="J577" s="5">
        <f>_xlfn.IFNA(VLOOKUP(defense[[#This Row],[Playerâ–²]],scrimstats__2813[#All],5,0),0)</f>
        <v>0</v>
      </c>
      <c r="K577" s="5">
        <f>_xlfn.IFNA(VLOOKUP(defense[[#This Row],[Playerâ–²]],scrimstats__2813[#All],4,0),0)</f>
        <v>0</v>
      </c>
      <c r="L577" s="5">
        <v>0</v>
      </c>
      <c r="M577" s="4">
        <v>0</v>
      </c>
    </row>
    <row r="578" spans="1:13">
      <c r="A578" s="6">
        <v>577</v>
      </c>
      <c r="B578" s="7">
        <v>14</v>
      </c>
      <c r="C578" s="7">
        <f>_xlfn.IFNA(VLOOKUP(Table13[[#This Row],[PlayerId]],defense[#All],3,0),0)</f>
        <v>14</v>
      </c>
      <c r="D578" s="4">
        <v>0</v>
      </c>
      <c r="E578" s="4">
        <f>SUM(_xlfn.IFNA((VLOOKUP(defense[[#This Row],[Playerâ–²]],kickers12[#All],4,0)*3+VLOOKUP(defense[[#This Row],[Playerâ–²]],kickers12[#All],5,0)*1),0), C578*6)</f>
        <v>84</v>
      </c>
      <c r="F578" s="4">
        <v>0</v>
      </c>
      <c r="G578" s="7" t="s">
        <v>424</v>
      </c>
      <c r="H578" s="7" t="s">
        <v>223</v>
      </c>
      <c r="I578" s="4">
        <f>_xlfn.IFNA(VLOOKUP(defense[[#This Row],[Playerâ–²]],passing11[#All],4,0),0)</f>
        <v>0</v>
      </c>
      <c r="J578" s="7">
        <f>_xlfn.IFNA(VLOOKUP(defense[[#This Row],[Playerâ–²]],scrimstats__2813[#All],5,0),0)</f>
        <v>-8</v>
      </c>
      <c r="K578" s="7">
        <f>_xlfn.IFNA(VLOOKUP(defense[[#This Row],[Playerâ–²]],scrimstats__2813[#All],4,0),0)</f>
        <v>750</v>
      </c>
      <c r="L578" s="4">
        <v>0</v>
      </c>
      <c r="M578" s="4">
        <v>0</v>
      </c>
    </row>
    <row r="579" spans="1:13">
      <c r="A579" s="8">
        <v>578</v>
      </c>
      <c r="B579" s="9">
        <v>16</v>
      </c>
      <c r="C579" s="5">
        <f>_xlfn.IFNA(VLOOKUP(Table13[[#This Row],[PlayerId]],defense[#All],3,0),0)</f>
        <v>0</v>
      </c>
      <c r="D579" s="5">
        <v>0</v>
      </c>
      <c r="E579" s="5">
        <f>SUM(_xlfn.IFNA((VLOOKUP(defense[[#This Row],[Playerâ–²]],kickers12[#All],4,0)*3+VLOOKUP(defense[[#This Row],[Playerâ–²]],kickers12[#All],5,0)*1),0), C579*6)</f>
        <v>0</v>
      </c>
      <c r="F579" s="5">
        <v>0</v>
      </c>
      <c r="G579" s="9" t="s">
        <v>1278</v>
      </c>
      <c r="H579" s="9" t="s">
        <v>268</v>
      </c>
      <c r="I579" s="5">
        <f>_xlfn.IFNA(VLOOKUP(defense[[#This Row],[Playerâ–²]],passing11[#All],4,0),0)</f>
        <v>0</v>
      </c>
      <c r="J579" s="5">
        <f>_xlfn.IFNA(VLOOKUP(defense[[#This Row],[Playerâ–²]],scrimstats__2813[#All],5,0),0)</f>
        <v>0</v>
      </c>
      <c r="K579" s="5">
        <f>_xlfn.IFNA(VLOOKUP(defense[[#This Row],[Playerâ–²]],scrimstats__2813[#All],4,0),0)</f>
        <v>0</v>
      </c>
      <c r="L579" s="5">
        <v>0</v>
      </c>
      <c r="M579" s="4">
        <v>0</v>
      </c>
    </row>
    <row r="580" spans="1:13">
      <c r="A580" s="6">
        <v>579</v>
      </c>
      <c r="B580" s="7">
        <v>20</v>
      </c>
      <c r="C580" s="4">
        <f>_xlfn.IFNA(VLOOKUP(Table13[[#This Row],[PlayerId]],defense[#All],3,0),0)</f>
        <v>0</v>
      </c>
      <c r="D580" s="4">
        <v>108</v>
      </c>
      <c r="E580" s="4">
        <f>SUM(_xlfn.IFNA((VLOOKUP(defense[[#This Row],[Playerâ–²]],kickers12[#All],4,0)*3+VLOOKUP(defense[[#This Row],[Playerâ–²]],kickers12[#All],5,0)*1),0), C580*6)</f>
        <v>0</v>
      </c>
      <c r="F580" s="4">
        <v>2</v>
      </c>
      <c r="G580" s="7" t="s">
        <v>1439</v>
      </c>
      <c r="H580" s="7" t="s">
        <v>769</v>
      </c>
      <c r="I580" s="4">
        <f>_xlfn.IFNA(VLOOKUP(defense[[#This Row],[Playerâ–²]],passing11[#All],4,0),0)</f>
        <v>0</v>
      </c>
      <c r="J580" s="4">
        <f>_xlfn.IFNA(VLOOKUP(defense[[#This Row],[Playerâ–²]],scrimstats__2813[#All],5,0),0)</f>
        <v>0</v>
      </c>
      <c r="K580" s="4">
        <f>_xlfn.IFNA(VLOOKUP(defense[[#This Row],[Playerâ–²]],scrimstats__2813[#All],4,0),0)</f>
        <v>0</v>
      </c>
      <c r="L580" s="4">
        <v>1</v>
      </c>
      <c r="M580" s="4">
        <v>0</v>
      </c>
    </row>
    <row r="581" spans="1:13">
      <c r="A581" s="8">
        <v>580</v>
      </c>
      <c r="B581" s="9">
        <v>6</v>
      </c>
      <c r="C581" s="5">
        <f>_xlfn.IFNA(VLOOKUP(Table13[[#This Row],[PlayerId]],defense[#All],3,0),0)</f>
        <v>0</v>
      </c>
      <c r="D581" s="5">
        <v>0</v>
      </c>
      <c r="E581" s="5">
        <f>SUM(_xlfn.IFNA((VLOOKUP(defense[[#This Row],[Playerâ–²]],kickers12[#All],4,0)*3+VLOOKUP(defense[[#This Row],[Playerâ–²]],kickers12[#All],5,0)*1),0), C581*6)</f>
        <v>0</v>
      </c>
      <c r="F581" s="5">
        <v>0</v>
      </c>
      <c r="G581" s="9" t="s">
        <v>937</v>
      </c>
      <c r="H581" s="9" t="s">
        <v>2029</v>
      </c>
      <c r="I581" s="5">
        <f>_xlfn.IFNA(VLOOKUP(defense[[#This Row],[Playerâ–²]],passing11[#All],4,0),0)</f>
        <v>0</v>
      </c>
      <c r="J581" s="5">
        <f>_xlfn.IFNA(VLOOKUP(defense[[#This Row],[Playerâ–²]],scrimstats__2813[#All],5,0),0)</f>
        <v>0</v>
      </c>
      <c r="K581" s="5">
        <f>_xlfn.IFNA(VLOOKUP(defense[[#This Row],[Playerâ–²]],scrimstats__2813[#All],4,0),0)</f>
        <v>0</v>
      </c>
      <c r="L581" s="5">
        <v>0</v>
      </c>
      <c r="M581" s="4">
        <v>0</v>
      </c>
    </row>
    <row r="582" spans="1:13">
      <c r="A582" s="6">
        <v>581</v>
      </c>
      <c r="B582" s="7">
        <v>11</v>
      </c>
      <c r="C582" s="4">
        <f>_xlfn.IFNA(VLOOKUP(Table13[[#This Row],[PlayerId]],defense[#All],3,0),0)</f>
        <v>0</v>
      </c>
      <c r="D582" s="4">
        <v>6</v>
      </c>
      <c r="E582" s="4">
        <f>SUM(_xlfn.IFNA((VLOOKUP(defense[[#This Row],[Playerâ–²]],kickers12[#All],4,0)*3+VLOOKUP(defense[[#This Row],[Playerâ–²]],kickers12[#All],5,0)*1),0), C582*6)</f>
        <v>0</v>
      </c>
      <c r="F582" s="4">
        <v>0</v>
      </c>
      <c r="G582" s="7" t="s">
        <v>1101</v>
      </c>
      <c r="H582" s="7" t="s">
        <v>2030</v>
      </c>
      <c r="I582" s="4">
        <f>_xlfn.IFNA(VLOOKUP(defense[[#This Row],[Playerâ–²]],passing11[#All],4,0),0)</f>
        <v>0</v>
      </c>
      <c r="J582" s="4">
        <f>_xlfn.IFNA(VLOOKUP(defense[[#This Row],[Playerâ–²]],scrimstats__2813[#All],5,0),0)</f>
        <v>0</v>
      </c>
      <c r="K582" s="4">
        <f>_xlfn.IFNA(VLOOKUP(defense[[#This Row],[Playerâ–²]],scrimstats__2813[#All],4,0),0)</f>
        <v>0</v>
      </c>
      <c r="L582" s="4">
        <v>0</v>
      </c>
      <c r="M582" s="4">
        <v>0</v>
      </c>
    </row>
    <row r="583" spans="1:13">
      <c r="A583" s="8">
        <v>582</v>
      </c>
      <c r="B583" s="9">
        <v>16</v>
      </c>
      <c r="C583" s="5">
        <f>_xlfn.IFNA(VLOOKUP(Table13[[#This Row],[PlayerId]],defense[#All],3,0),0)</f>
        <v>0</v>
      </c>
      <c r="D583" s="5">
        <v>55</v>
      </c>
      <c r="E583" s="5">
        <f>SUM(_xlfn.IFNA((VLOOKUP(defense[[#This Row],[Playerâ–²]],kickers12[#All],4,0)*3+VLOOKUP(defense[[#This Row],[Playerâ–²]],kickers12[#All],5,0)*1),0), C583*6)</f>
        <v>0</v>
      </c>
      <c r="F583" s="5">
        <v>1</v>
      </c>
      <c r="G583" s="9" t="s">
        <v>1305</v>
      </c>
      <c r="H583" s="9" t="s">
        <v>803</v>
      </c>
      <c r="I583" s="5">
        <f>_xlfn.IFNA(VLOOKUP(defense[[#This Row],[Playerâ–²]],passing11[#All],4,0),0)</f>
        <v>0</v>
      </c>
      <c r="J583" s="5">
        <f>_xlfn.IFNA(VLOOKUP(defense[[#This Row],[Playerâ–²]],scrimstats__2813[#All],5,0),0)</f>
        <v>0</v>
      </c>
      <c r="K583" s="5">
        <f>_xlfn.IFNA(VLOOKUP(defense[[#This Row],[Playerâ–²]],scrimstats__2813[#All],4,0),0)</f>
        <v>0</v>
      </c>
      <c r="L583" s="5">
        <v>0</v>
      </c>
      <c r="M583" s="4">
        <v>0</v>
      </c>
    </row>
    <row r="584" spans="1:13">
      <c r="A584" s="6">
        <v>583</v>
      </c>
      <c r="B584" s="7">
        <v>5</v>
      </c>
      <c r="C584" s="4">
        <f>_xlfn.IFNA(VLOOKUP(Table13[[#This Row],[PlayerId]],defense[#All],3,0),0)</f>
        <v>0</v>
      </c>
      <c r="D584" s="4">
        <v>71</v>
      </c>
      <c r="E584" s="4">
        <f>SUM(_xlfn.IFNA((VLOOKUP(defense[[#This Row],[Playerâ–²]],kickers12[#All],4,0)*3+VLOOKUP(defense[[#This Row],[Playerâ–²]],kickers12[#All],5,0)*1),0), C584*6)</f>
        <v>0</v>
      </c>
      <c r="F584" s="4">
        <v>1</v>
      </c>
      <c r="G584" s="7" t="s">
        <v>929</v>
      </c>
      <c r="H584" s="7" t="s">
        <v>775</v>
      </c>
      <c r="I584" s="4">
        <f>_xlfn.IFNA(VLOOKUP(defense[[#This Row],[Playerâ–²]],passing11[#All],4,0),0)</f>
        <v>0</v>
      </c>
      <c r="J584" s="4">
        <f>_xlfn.IFNA(VLOOKUP(defense[[#This Row],[Playerâ–²]],scrimstats__2813[#All],5,0),0)</f>
        <v>0</v>
      </c>
      <c r="K584" s="4">
        <f>_xlfn.IFNA(VLOOKUP(defense[[#This Row],[Playerâ–²]],scrimstats__2813[#All],4,0),0)</f>
        <v>0</v>
      </c>
      <c r="L584" s="4">
        <v>1</v>
      </c>
      <c r="M584" s="4">
        <v>0</v>
      </c>
    </row>
    <row r="585" spans="1:13">
      <c r="A585" s="8">
        <v>584</v>
      </c>
      <c r="B585" s="9">
        <v>22</v>
      </c>
      <c r="C585" s="5">
        <f>_xlfn.IFNA(VLOOKUP(Table13[[#This Row],[PlayerId]],defense[#All],3,0),0)</f>
        <v>0</v>
      </c>
      <c r="D585" s="5">
        <v>10</v>
      </c>
      <c r="E585" s="5">
        <f>SUM(_xlfn.IFNA((VLOOKUP(defense[[#This Row],[Playerâ–²]],kickers12[#All],4,0)*3+VLOOKUP(defense[[#This Row],[Playerâ–²]],kickers12[#All],5,0)*1),0), C585*6)</f>
        <v>0</v>
      </c>
      <c r="F585" s="5">
        <v>0</v>
      </c>
      <c r="G585" s="9" t="s">
        <v>1483</v>
      </c>
      <c r="H585" s="9" t="s">
        <v>765</v>
      </c>
      <c r="I585" s="5">
        <f>_xlfn.IFNA(VLOOKUP(defense[[#This Row],[Playerâ–²]],passing11[#All],4,0),0)</f>
        <v>0</v>
      </c>
      <c r="J585" s="5">
        <f>_xlfn.IFNA(VLOOKUP(defense[[#This Row],[Playerâ–²]],scrimstats__2813[#All],5,0),0)</f>
        <v>0</v>
      </c>
      <c r="K585" s="5">
        <f>_xlfn.IFNA(VLOOKUP(defense[[#This Row],[Playerâ–²]],scrimstats__2813[#All],4,0),0)</f>
        <v>0</v>
      </c>
      <c r="L585" s="5">
        <v>0</v>
      </c>
      <c r="M585" s="4">
        <v>0</v>
      </c>
    </row>
    <row r="586" spans="1:13">
      <c r="A586" s="6">
        <v>585</v>
      </c>
      <c r="B586" s="7">
        <v>2</v>
      </c>
      <c r="C586" s="4">
        <f>_xlfn.IFNA(VLOOKUP(Table13[[#This Row],[PlayerId]],defense[#All],3,0),0)</f>
        <v>0</v>
      </c>
      <c r="D586" s="4">
        <v>3</v>
      </c>
      <c r="E586" s="4">
        <f>SUM(_xlfn.IFNA((VLOOKUP(defense[[#This Row],[Playerâ–²]],kickers12[#All],4,0)*3+VLOOKUP(defense[[#This Row],[Playerâ–²]],kickers12[#All],5,0)*1),0), C586*6)</f>
        <v>0</v>
      </c>
      <c r="F586" s="4">
        <v>0</v>
      </c>
      <c r="G586" s="7" t="s">
        <v>237</v>
      </c>
      <c r="H586" s="7" t="s">
        <v>223</v>
      </c>
      <c r="I586" s="4">
        <f>_xlfn.IFNA(VLOOKUP(defense[[#This Row],[Playerâ–²]],passing11[#All],4,0),0)</f>
        <v>0</v>
      </c>
      <c r="J586" s="4">
        <f>_xlfn.IFNA(VLOOKUP(defense[[#This Row],[Playerâ–²]],scrimstats__2813[#All],5,0),0)</f>
        <v>0</v>
      </c>
      <c r="K586" s="4">
        <f>_xlfn.IFNA(VLOOKUP(defense[[#This Row],[Playerâ–²]],scrimstats__2813[#All],4,0),0)</f>
        <v>48</v>
      </c>
      <c r="L586" s="4">
        <v>0</v>
      </c>
      <c r="M586" s="4">
        <v>0</v>
      </c>
    </row>
    <row r="587" spans="1:13">
      <c r="A587" s="8">
        <v>586</v>
      </c>
      <c r="B587" s="9">
        <v>24</v>
      </c>
      <c r="C587" s="5">
        <f>_xlfn.IFNA(VLOOKUP(Table13[[#This Row],[PlayerId]],defense[#All],3,0),0)</f>
        <v>0</v>
      </c>
      <c r="D587" s="5">
        <v>4</v>
      </c>
      <c r="E587" s="5">
        <f>SUM(_xlfn.IFNA((VLOOKUP(defense[[#This Row],[Playerâ–²]],kickers12[#All],4,0)*3+VLOOKUP(defense[[#This Row],[Playerâ–²]],kickers12[#All],5,0)*1),0), C587*6)</f>
        <v>0</v>
      </c>
      <c r="F587" s="5">
        <v>0</v>
      </c>
      <c r="G587" s="9" t="s">
        <v>552</v>
      </c>
      <c r="H587" s="9" t="s">
        <v>223</v>
      </c>
      <c r="I587" s="5">
        <f>_xlfn.IFNA(VLOOKUP(defense[[#This Row],[Playerâ–²]],passing11[#All],4,0),0)</f>
        <v>0</v>
      </c>
      <c r="J587" s="5">
        <f>_xlfn.IFNA(VLOOKUP(defense[[#This Row],[Playerâ–²]],scrimstats__2813[#All],5,0),0)</f>
        <v>0</v>
      </c>
      <c r="K587" s="5">
        <f>_xlfn.IFNA(VLOOKUP(defense[[#This Row],[Playerâ–²]],scrimstats__2813[#All],4,0),0)</f>
        <v>72</v>
      </c>
      <c r="L587" s="5">
        <v>0</v>
      </c>
      <c r="M587" s="4">
        <v>0</v>
      </c>
    </row>
    <row r="588" spans="1:13">
      <c r="A588" s="6">
        <v>587</v>
      </c>
      <c r="B588" s="7">
        <v>3</v>
      </c>
      <c r="C588" s="4">
        <f>_xlfn.IFNA(VLOOKUP(Table13[[#This Row],[PlayerId]],defense[#All],3,0),0)</f>
        <v>0</v>
      </c>
      <c r="D588" s="4">
        <v>68</v>
      </c>
      <c r="E588" s="4">
        <f>SUM(_xlfn.IFNA((VLOOKUP(defense[[#This Row],[Playerâ–²]],kickers12[#All],4,0)*3+VLOOKUP(defense[[#This Row],[Playerâ–²]],kickers12[#All],5,0)*1),0), C588*6)</f>
        <v>0</v>
      </c>
      <c r="F588" s="4">
        <v>0</v>
      </c>
      <c r="G588" s="7" t="s">
        <v>857</v>
      </c>
      <c r="H588" s="7" t="s">
        <v>775</v>
      </c>
      <c r="I588" s="4">
        <f>_xlfn.IFNA(VLOOKUP(defense[[#This Row],[Playerâ–²]],passing11[#All],4,0),0)</f>
        <v>0</v>
      </c>
      <c r="J588" s="4">
        <f>_xlfn.IFNA(VLOOKUP(defense[[#This Row],[Playerâ–²]],scrimstats__2813[#All],5,0),0)</f>
        <v>0</v>
      </c>
      <c r="K588" s="4">
        <f>_xlfn.IFNA(VLOOKUP(defense[[#This Row],[Playerâ–²]],scrimstats__2813[#All],4,0),0)</f>
        <v>0</v>
      </c>
      <c r="L588" s="4">
        <v>1</v>
      </c>
      <c r="M588" s="4">
        <v>0</v>
      </c>
    </row>
    <row r="589" spans="1:13">
      <c r="A589" s="8">
        <v>588</v>
      </c>
      <c r="B589" s="9">
        <v>20</v>
      </c>
      <c r="C589" s="5">
        <f>_xlfn.IFNA(VLOOKUP(Table13[[#This Row],[PlayerId]],defense[#All],3,0),0)</f>
        <v>0</v>
      </c>
      <c r="D589" s="5">
        <v>42</v>
      </c>
      <c r="E589" s="5">
        <f>SUM(_xlfn.IFNA((VLOOKUP(defense[[#This Row],[Playerâ–²]],kickers12[#All],4,0)*3+VLOOKUP(defense[[#This Row],[Playerâ–²]],kickers12[#All],5,0)*1),0), C589*6)</f>
        <v>0</v>
      </c>
      <c r="F589" s="5">
        <v>0</v>
      </c>
      <c r="G589" s="9" t="s">
        <v>1431</v>
      </c>
      <c r="H589" s="9" t="s">
        <v>769</v>
      </c>
      <c r="I589" s="5">
        <f>_xlfn.IFNA(VLOOKUP(defense[[#This Row],[Playerâ–²]],passing11[#All],4,0),0)</f>
        <v>0</v>
      </c>
      <c r="J589" s="5">
        <f>_xlfn.IFNA(VLOOKUP(defense[[#This Row],[Playerâ–²]],scrimstats__2813[#All],5,0),0)</f>
        <v>0</v>
      </c>
      <c r="K589" s="5">
        <f>_xlfn.IFNA(VLOOKUP(defense[[#This Row],[Playerâ–²]],scrimstats__2813[#All],4,0),0)</f>
        <v>0</v>
      </c>
      <c r="L589" s="5">
        <v>2</v>
      </c>
      <c r="M589" s="4">
        <v>0</v>
      </c>
    </row>
    <row r="590" spans="1:13">
      <c r="A590" s="6">
        <v>589</v>
      </c>
      <c r="B590" s="7">
        <v>25</v>
      </c>
      <c r="C590" s="4">
        <f>_xlfn.IFNA(VLOOKUP(Table13[[#This Row],[PlayerId]],defense[#All],3,0),0)</f>
        <v>0</v>
      </c>
      <c r="D590" s="4">
        <v>49</v>
      </c>
      <c r="E590" s="4">
        <f>SUM(_xlfn.IFNA((VLOOKUP(defense[[#This Row],[Playerâ–²]],kickers12[#All],4,0)*3+VLOOKUP(defense[[#This Row],[Playerâ–²]],kickers12[#All],5,0)*1),0), C590*6)</f>
        <v>0</v>
      </c>
      <c r="F590" s="4">
        <v>2</v>
      </c>
      <c r="G590" s="7" t="s">
        <v>1595</v>
      </c>
      <c r="H590" s="7" t="s">
        <v>803</v>
      </c>
      <c r="I590" s="4">
        <f>_xlfn.IFNA(VLOOKUP(defense[[#This Row],[Playerâ–²]],passing11[#All],4,0),0)</f>
        <v>0</v>
      </c>
      <c r="J590" s="4">
        <f>_xlfn.IFNA(VLOOKUP(defense[[#This Row],[Playerâ–²]],scrimstats__2813[#All],5,0),0)</f>
        <v>0</v>
      </c>
      <c r="K590" s="4">
        <f>_xlfn.IFNA(VLOOKUP(defense[[#This Row],[Playerâ–²]],scrimstats__2813[#All],4,0),0)</f>
        <v>0</v>
      </c>
      <c r="L590" s="4">
        <v>0</v>
      </c>
      <c r="M590" s="4">
        <v>0</v>
      </c>
    </row>
    <row r="591" spans="1:13">
      <c r="A591" s="8">
        <v>590</v>
      </c>
      <c r="B591" s="9">
        <v>14</v>
      </c>
      <c r="C591" s="9">
        <f>_xlfn.IFNA(VLOOKUP(Table13[[#This Row],[PlayerId]],defense[#All],3,0),0)</f>
        <v>3</v>
      </c>
      <c r="D591" s="5">
        <v>0</v>
      </c>
      <c r="E591" s="5">
        <f>SUM(_xlfn.IFNA((VLOOKUP(defense[[#This Row],[Playerâ–²]],kickers12[#All],4,0)*3+VLOOKUP(defense[[#This Row],[Playerâ–²]],kickers12[#All],5,0)*1),0), C591*6)</f>
        <v>18</v>
      </c>
      <c r="F591" s="5">
        <v>0</v>
      </c>
      <c r="G591" s="9" t="s">
        <v>415</v>
      </c>
      <c r="H591" s="9" t="s">
        <v>223</v>
      </c>
      <c r="I591" s="5">
        <f>_xlfn.IFNA(VLOOKUP(defense[[#This Row],[Playerâ–²]],passing11[#All],4,0),0)</f>
        <v>0</v>
      </c>
      <c r="J591" s="9">
        <f>_xlfn.IFNA(VLOOKUP(defense[[#This Row],[Playerâ–²]],scrimstats__2813[#All],5,0),0)</f>
        <v>0</v>
      </c>
      <c r="K591" s="9">
        <f>_xlfn.IFNA(VLOOKUP(defense[[#This Row],[Playerâ–²]],scrimstats__2813[#All],4,0),0)</f>
        <v>87</v>
      </c>
      <c r="L591" s="5">
        <v>0</v>
      </c>
      <c r="M591" s="4">
        <v>0</v>
      </c>
    </row>
    <row r="592" spans="1:13">
      <c r="A592" s="6">
        <v>591</v>
      </c>
      <c r="B592" s="7">
        <v>29</v>
      </c>
      <c r="C592" s="4">
        <f>_xlfn.IFNA(VLOOKUP(Table13[[#This Row],[PlayerId]],defense[#All],3,0),0)</f>
        <v>0</v>
      </c>
      <c r="D592" s="4">
        <v>0</v>
      </c>
      <c r="E592" s="4">
        <f>SUM(_xlfn.IFNA((VLOOKUP(defense[[#This Row],[Playerâ–²]],kickers12[#All],4,0)*3+VLOOKUP(defense[[#This Row],[Playerâ–²]],kickers12[#All],5,0)*1),0), C592*6)</f>
        <v>0</v>
      </c>
      <c r="F592" s="4">
        <v>0</v>
      </c>
      <c r="G592" s="7" t="s">
        <v>1668</v>
      </c>
      <c r="H592" s="7" t="s">
        <v>2029</v>
      </c>
      <c r="I592" s="4">
        <f>_xlfn.IFNA(VLOOKUP(defense[[#This Row],[Playerâ–²]],passing11[#All],4,0),0)</f>
        <v>0</v>
      </c>
      <c r="J592" s="4">
        <f>_xlfn.IFNA(VLOOKUP(defense[[#This Row],[Playerâ–²]],scrimstats__2813[#All],5,0),0)</f>
        <v>0</v>
      </c>
      <c r="K592" s="4">
        <f>_xlfn.IFNA(VLOOKUP(defense[[#This Row],[Playerâ–²]],scrimstats__2813[#All],4,0),0)</f>
        <v>0</v>
      </c>
      <c r="L592" s="4">
        <v>0</v>
      </c>
      <c r="M592" s="4">
        <v>0</v>
      </c>
    </row>
    <row r="593" spans="1:13">
      <c r="A593" s="8">
        <v>592</v>
      </c>
      <c r="B593" s="9">
        <v>18</v>
      </c>
      <c r="C593" s="5">
        <f>_xlfn.IFNA(VLOOKUP(Table13[[#This Row],[PlayerId]],defense[#All],3,0),0)</f>
        <v>0</v>
      </c>
      <c r="D593" s="5">
        <v>8</v>
      </c>
      <c r="E593" s="5">
        <f>SUM(_xlfn.IFNA((VLOOKUP(defense[[#This Row],[Playerâ–²]],kickers12[#All],4,0)*3+VLOOKUP(defense[[#This Row],[Playerâ–²]],kickers12[#All],5,0)*1),0), C593*6)</f>
        <v>0</v>
      </c>
      <c r="F593" s="5">
        <v>0</v>
      </c>
      <c r="G593" s="9" t="s">
        <v>1361</v>
      </c>
      <c r="H593" s="9" t="s">
        <v>2030</v>
      </c>
      <c r="I593" s="5">
        <f>_xlfn.IFNA(VLOOKUP(defense[[#This Row],[Playerâ–²]],passing11[#All],4,0),0)</f>
        <v>0</v>
      </c>
      <c r="J593" s="5">
        <f>_xlfn.IFNA(VLOOKUP(defense[[#This Row],[Playerâ–²]],scrimstats__2813[#All],5,0),0)</f>
        <v>0</v>
      </c>
      <c r="K593" s="5">
        <f>_xlfn.IFNA(VLOOKUP(defense[[#This Row],[Playerâ–²]],scrimstats__2813[#All],4,0),0)</f>
        <v>0</v>
      </c>
      <c r="L593" s="5">
        <v>1</v>
      </c>
      <c r="M593" s="4">
        <v>0</v>
      </c>
    </row>
    <row r="594" spans="1:13">
      <c r="A594" s="6">
        <v>593</v>
      </c>
      <c r="B594" s="7">
        <v>14</v>
      </c>
      <c r="C594" s="4">
        <f>_xlfn.IFNA(VLOOKUP(Table13[[#This Row],[PlayerId]],defense[#All],3,0),0)</f>
        <v>0</v>
      </c>
      <c r="D594" s="4">
        <v>0</v>
      </c>
      <c r="E594" s="4">
        <f>SUM(_xlfn.IFNA((VLOOKUP(defense[[#This Row],[Playerâ–²]],kickers12[#All],4,0)*3+VLOOKUP(defense[[#This Row],[Playerâ–²]],kickers12[#All],5,0)*1),0), C594*6)</f>
        <v>0</v>
      </c>
      <c r="F594" s="4">
        <v>0</v>
      </c>
      <c r="G594" s="7" t="s">
        <v>1201</v>
      </c>
      <c r="H594" s="7" t="s">
        <v>410</v>
      </c>
      <c r="I594" s="4">
        <f>_xlfn.IFNA(VLOOKUP(defense[[#This Row],[Playerâ–²]],passing11[#All],4,0),0)</f>
        <v>0</v>
      </c>
      <c r="J594" s="4">
        <f>_xlfn.IFNA(VLOOKUP(defense[[#This Row],[Playerâ–²]],scrimstats__2813[#All],5,0),0)</f>
        <v>0</v>
      </c>
      <c r="K594" s="4">
        <f>_xlfn.IFNA(VLOOKUP(defense[[#This Row],[Playerâ–²]],scrimstats__2813[#All],4,0),0)</f>
        <v>0</v>
      </c>
      <c r="L594" s="4">
        <v>0</v>
      </c>
      <c r="M594" s="4">
        <v>0</v>
      </c>
    </row>
    <row r="595" spans="1:13">
      <c r="A595" s="8">
        <v>594</v>
      </c>
      <c r="B595" s="9">
        <v>23</v>
      </c>
      <c r="C595" s="9">
        <f>_xlfn.IFNA(VLOOKUP(Table13[[#This Row],[PlayerId]],defense[#All],3,0),0)</f>
        <v>3</v>
      </c>
      <c r="D595" s="5">
        <v>0</v>
      </c>
      <c r="E595" s="5">
        <f>SUM(_xlfn.IFNA((VLOOKUP(defense[[#This Row],[Playerâ–²]],kickers12[#All],4,0)*3+VLOOKUP(defense[[#This Row],[Playerâ–²]],kickers12[#All],5,0)*1),0), C595*6)</f>
        <v>18</v>
      </c>
      <c r="F595" s="5">
        <v>0</v>
      </c>
      <c r="G595" s="9" t="s">
        <v>546</v>
      </c>
      <c r="H595" s="9" t="s">
        <v>223</v>
      </c>
      <c r="I595" s="5">
        <f>_xlfn.IFNA(VLOOKUP(defense[[#This Row],[Playerâ–²]],passing11[#All],4,0),0)</f>
        <v>0</v>
      </c>
      <c r="J595" s="9">
        <f>_xlfn.IFNA(VLOOKUP(defense[[#This Row],[Playerâ–²]],scrimstats__2813[#All],5,0),0)</f>
        <v>36</v>
      </c>
      <c r="K595" s="9">
        <f>_xlfn.IFNA(VLOOKUP(defense[[#This Row],[Playerâ–²]],scrimstats__2813[#All],4,0),0)</f>
        <v>577</v>
      </c>
      <c r="L595" s="5">
        <v>0</v>
      </c>
      <c r="M595" s="4">
        <v>0</v>
      </c>
    </row>
    <row r="596" spans="1:13">
      <c r="A596" s="6">
        <v>595</v>
      </c>
      <c r="B596" s="7">
        <v>32</v>
      </c>
      <c r="C596" s="4">
        <f>_xlfn.IFNA(VLOOKUP(Table13[[#This Row],[PlayerId]],defense[#All],3,0),0)</f>
        <v>0</v>
      </c>
      <c r="D596" s="4">
        <v>9</v>
      </c>
      <c r="E596" s="4">
        <f>SUM(_xlfn.IFNA((VLOOKUP(defense[[#This Row],[Playerâ–²]],kickers12[#All],4,0)*3+VLOOKUP(defense[[#This Row],[Playerâ–²]],kickers12[#All],5,0)*1),0), C596*6)</f>
        <v>0</v>
      </c>
      <c r="F596" s="4">
        <v>0</v>
      </c>
      <c r="G596" s="7" t="s">
        <v>695</v>
      </c>
      <c r="H596" s="7" t="s">
        <v>755</v>
      </c>
      <c r="I596" s="4">
        <f>_xlfn.IFNA(VLOOKUP(defense[[#This Row],[Playerâ–²]],passing11[#All],4,0),0)</f>
        <v>0</v>
      </c>
      <c r="J596" s="4">
        <f>_xlfn.IFNA(VLOOKUP(defense[[#This Row],[Playerâ–²]],scrimstats__2813[#All],5,0),0)</f>
        <v>0</v>
      </c>
      <c r="K596" s="4">
        <f>_xlfn.IFNA(VLOOKUP(defense[[#This Row],[Playerâ–²]],scrimstats__2813[#All],4,0),0)</f>
        <v>0</v>
      </c>
      <c r="L596" s="4">
        <v>0</v>
      </c>
      <c r="M596" s="4">
        <v>0</v>
      </c>
    </row>
    <row r="597" spans="1:13">
      <c r="A597" s="8">
        <v>596</v>
      </c>
      <c r="B597" s="9">
        <v>20</v>
      </c>
      <c r="C597" s="5">
        <f>_xlfn.IFNA(VLOOKUP(Table13[[#This Row],[PlayerId]],defense[#All],3,0),0)</f>
        <v>0</v>
      </c>
      <c r="D597" s="5">
        <v>33</v>
      </c>
      <c r="E597" s="5">
        <f>SUM(_xlfn.IFNA((VLOOKUP(defense[[#This Row],[Playerâ–²]],kickers12[#All],4,0)*3+VLOOKUP(defense[[#This Row],[Playerâ–²]],kickers12[#All],5,0)*1),0), C597*6)</f>
        <v>0</v>
      </c>
      <c r="F597" s="5">
        <v>0</v>
      </c>
      <c r="G597" s="9" t="s">
        <v>1424</v>
      </c>
      <c r="H597" s="9" t="s">
        <v>755</v>
      </c>
      <c r="I597" s="5">
        <f>_xlfn.IFNA(VLOOKUP(defense[[#This Row],[Playerâ–²]],passing11[#All],4,0),0)</f>
        <v>0</v>
      </c>
      <c r="J597" s="5">
        <f>_xlfn.IFNA(VLOOKUP(defense[[#This Row],[Playerâ–²]],scrimstats__2813[#All],5,0),0)</f>
        <v>0</v>
      </c>
      <c r="K597" s="5">
        <f>_xlfn.IFNA(VLOOKUP(defense[[#This Row],[Playerâ–²]],scrimstats__2813[#All],4,0),0)</f>
        <v>0</v>
      </c>
      <c r="L597" s="5">
        <v>5.5</v>
      </c>
      <c r="M597" s="4">
        <v>0</v>
      </c>
    </row>
    <row r="598" spans="1:13">
      <c r="A598" s="6">
        <v>597</v>
      </c>
      <c r="B598" s="7">
        <v>11</v>
      </c>
      <c r="C598" s="4">
        <f>_xlfn.IFNA(VLOOKUP(Table13[[#This Row],[PlayerId]],defense[#All],3,0),0)</f>
        <v>0</v>
      </c>
      <c r="D598" s="4">
        <v>11</v>
      </c>
      <c r="E598" s="4">
        <f>SUM(_xlfn.IFNA((VLOOKUP(defense[[#This Row],[Playerâ–²]],kickers12[#All],4,0)*3+VLOOKUP(defense[[#This Row],[Playerâ–²]],kickers12[#All],5,0)*1),0), C598*6)</f>
        <v>0</v>
      </c>
      <c r="F598" s="4">
        <v>0</v>
      </c>
      <c r="G598" s="7" t="s">
        <v>1105</v>
      </c>
      <c r="H598" s="7" t="s">
        <v>755</v>
      </c>
      <c r="I598" s="4">
        <f>_xlfn.IFNA(VLOOKUP(defense[[#This Row],[Playerâ–²]],passing11[#All],4,0),0)</f>
        <v>0</v>
      </c>
      <c r="J598" s="4">
        <f>_xlfn.IFNA(VLOOKUP(defense[[#This Row],[Playerâ–²]],scrimstats__2813[#All],5,0),0)</f>
        <v>0</v>
      </c>
      <c r="K598" s="4">
        <f>_xlfn.IFNA(VLOOKUP(defense[[#This Row],[Playerâ–²]],scrimstats__2813[#All],4,0),0)</f>
        <v>0</v>
      </c>
      <c r="L598" s="4">
        <v>4</v>
      </c>
      <c r="M598" s="4">
        <v>0</v>
      </c>
    </row>
    <row r="599" spans="1:13">
      <c r="A599" s="8">
        <v>598</v>
      </c>
      <c r="B599" s="9">
        <v>9</v>
      </c>
      <c r="C599" s="5">
        <f>_xlfn.IFNA(VLOOKUP(Table13[[#This Row],[PlayerId]],defense[#All],3,0),0)</f>
        <v>9</v>
      </c>
      <c r="D599" s="5">
        <v>0</v>
      </c>
      <c r="E599" s="5">
        <f>SUM(_xlfn.IFNA((VLOOKUP(defense[[#This Row],[Playerâ–²]],kickers12[#All],4,0)*3+VLOOKUP(defense[[#This Row],[Playerâ–²]],kickers12[#All],5,0)*1),0), C599*6)</f>
        <v>54</v>
      </c>
      <c r="F599" s="5">
        <v>0</v>
      </c>
      <c r="G599" s="9" t="s">
        <v>354</v>
      </c>
      <c r="H599" s="9" t="s">
        <v>229</v>
      </c>
      <c r="I599" s="5">
        <f>_xlfn.IFNA(VLOOKUP(defense[[#This Row],[Playerâ–²]],passing11[#All],4,0),0)</f>
        <v>0</v>
      </c>
      <c r="J599" s="5">
        <f>_xlfn.IFNA(VLOOKUP(defense[[#This Row],[Playerâ–²]],scrimstats__2813[#All],5,0),0)</f>
        <v>1434</v>
      </c>
      <c r="K599" s="5">
        <f>_xlfn.IFNA(VLOOKUP(defense[[#This Row],[Playerâ–²]],scrimstats__2813[#All],4,0),0)</f>
        <v>567</v>
      </c>
      <c r="L599" s="5">
        <v>0</v>
      </c>
      <c r="M599" s="4">
        <v>0</v>
      </c>
    </row>
    <row r="600" spans="1:13">
      <c r="A600" s="6">
        <v>599</v>
      </c>
      <c r="B600" s="7">
        <v>32</v>
      </c>
      <c r="C600" s="4">
        <f>_xlfn.IFNA(VLOOKUP(Table13[[#This Row],[PlayerId]],defense[#All],3,0),0)</f>
        <v>0</v>
      </c>
      <c r="D600" s="4">
        <v>58</v>
      </c>
      <c r="E600" s="4">
        <f>SUM(_xlfn.IFNA((VLOOKUP(defense[[#This Row],[Playerâ–²]],kickers12[#All],4,0)*3+VLOOKUP(defense[[#This Row],[Playerâ–²]],kickers12[#All],5,0)*1),0), C600*6)</f>
        <v>0</v>
      </c>
      <c r="F600" s="4">
        <v>1</v>
      </c>
      <c r="G600" s="7" t="s">
        <v>1851</v>
      </c>
      <c r="H600" s="7" t="s">
        <v>765</v>
      </c>
      <c r="I600" s="4">
        <f>_xlfn.IFNA(VLOOKUP(defense[[#This Row],[Playerâ–²]],passing11[#All],4,0),0)</f>
        <v>0</v>
      </c>
      <c r="J600" s="4">
        <f>_xlfn.IFNA(VLOOKUP(defense[[#This Row],[Playerâ–²]],scrimstats__2813[#All],5,0),0)</f>
        <v>0</v>
      </c>
      <c r="K600" s="4">
        <f>_xlfn.IFNA(VLOOKUP(defense[[#This Row],[Playerâ–²]],scrimstats__2813[#All],4,0),0)</f>
        <v>0</v>
      </c>
      <c r="L600" s="4">
        <v>0</v>
      </c>
      <c r="M600" s="4">
        <v>0</v>
      </c>
    </row>
    <row r="601" spans="1:13">
      <c r="A601" s="8">
        <v>600</v>
      </c>
      <c r="B601" s="9">
        <v>12</v>
      </c>
      <c r="C601" s="5">
        <f>_xlfn.IFNA(VLOOKUP(Table13[[#This Row],[PlayerId]],defense[#All],3,0),0)</f>
        <v>0</v>
      </c>
      <c r="D601" s="5">
        <v>20</v>
      </c>
      <c r="E601" s="5">
        <f>SUM(_xlfn.IFNA((VLOOKUP(defense[[#This Row],[Playerâ–²]],kickers12[#All],4,0)*3+VLOOKUP(defense[[#This Row],[Playerâ–²]],kickers12[#All],5,0)*1),0), C601*6)</f>
        <v>0</v>
      </c>
      <c r="F601" s="5">
        <v>0</v>
      </c>
      <c r="G601" s="9" t="s">
        <v>713</v>
      </c>
      <c r="H601" s="9" t="s">
        <v>755</v>
      </c>
      <c r="I601" s="5">
        <f>_xlfn.IFNA(VLOOKUP(defense[[#This Row],[Playerâ–²]],passing11[#All],4,0),0)</f>
        <v>0</v>
      </c>
      <c r="J601" s="5">
        <f>_xlfn.IFNA(VLOOKUP(defense[[#This Row],[Playerâ–²]],scrimstats__2813[#All],5,0),0)</f>
        <v>0</v>
      </c>
      <c r="K601" s="5">
        <f>_xlfn.IFNA(VLOOKUP(defense[[#This Row],[Playerâ–²]],scrimstats__2813[#All],4,0),0)</f>
        <v>0</v>
      </c>
      <c r="L601" s="5">
        <v>0</v>
      </c>
      <c r="M601" s="4">
        <v>0</v>
      </c>
    </row>
    <row r="602" spans="1:13">
      <c r="A602" s="6">
        <v>601</v>
      </c>
      <c r="B602" s="7">
        <v>26</v>
      </c>
      <c r="C602" s="4">
        <f>_xlfn.IFNA(VLOOKUP(Table13[[#This Row],[PlayerId]],defense[#All],3,0),0)</f>
        <v>0</v>
      </c>
      <c r="D602" s="4">
        <v>46</v>
      </c>
      <c r="E602" s="4">
        <f>SUM(_xlfn.IFNA((VLOOKUP(defense[[#This Row],[Playerâ–²]],kickers12[#All],4,0)*3+VLOOKUP(defense[[#This Row],[Playerâ–²]],kickers12[#All],5,0)*1),0), C602*6)</f>
        <v>0</v>
      </c>
      <c r="F602" s="4">
        <v>0</v>
      </c>
      <c r="G602" s="7" t="s">
        <v>1622</v>
      </c>
      <c r="H602" s="7" t="s">
        <v>759</v>
      </c>
      <c r="I602" s="4">
        <f>_xlfn.IFNA(VLOOKUP(defense[[#This Row],[Playerâ–²]],passing11[#All],4,0),0)</f>
        <v>0</v>
      </c>
      <c r="J602" s="4">
        <f>_xlfn.IFNA(VLOOKUP(defense[[#This Row],[Playerâ–²]],scrimstats__2813[#All],5,0),0)</f>
        <v>0</v>
      </c>
      <c r="K602" s="4">
        <f>_xlfn.IFNA(VLOOKUP(defense[[#This Row],[Playerâ–²]],scrimstats__2813[#All],4,0),0)</f>
        <v>0</v>
      </c>
      <c r="L602" s="4">
        <v>10.5</v>
      </c>
      <c r="M602" s="4">
        <v>1</v>
      </c>
    </row>
    <row r="603" spans="1:13">
      <c r="A603" s="8">
        <v>602</v>
      </c>
      <c r="B603" s="9">
        <v>2</v>
      </c>
      <c r="C603" s="5">
        <f>_xlfn.IFNA(VLOOKUP(Table13[[#This Row],[PlayerId]],defense[#All],3,0),0)</f>
        <v>0</v>
      </c>
      <c r="D603" s="5">
        <v>91</v>
      </c>
      <c r="E603" s="5">
        <f>SUM(_xlfn.IFNA((VLOOKUP(defense[[#This Row],[Playerâ–²]],kickers12[#All],4,0)*3+VLOOKUP(defense[[#This Row],[Playerâ–²]],kickers12[#All],5,0)*1),0), C603*6)</f>
        <v>0</v>
      </c>
      <c r="F603" s="5">
        <v>0</v>
      </c>
      <c r="G603" s="9" t="s">
        <v>812</v>
      </c>
      <c r="H603" s="9" t="s">
        <v>769</v>
      </c>
      <c r="I603" s="5">
        <f>_xlfn.IFNA(VLOOKUP(defense[[#This Row],[Playerâ–²]],passing11[#All],4,0),0)</f>
        <v>0</v>
      </c>
      <c r="J603" s="5">
        <f>_xlfn.IFNA(VLOOKUP(defense[[#This Row],[Playerâ–²]],scrimstats__2813[#All],5,0),0)</f>
        <v>0</v>
      </c>
      <c r="K603" s="5">
        <f>_xlfn.IFNA(VLOOKUP(defense[[#This Row],[Playerâ–²]],scrimstats__2813[#All],4,0),0)</f>
        <v>0</v>
      </c>
      <c r="L603" s="5">
        <v>0</v>
      </c>
      <c r="M603" s="4">
        <v>0</v>
      </c>
    </row>
    <row r="604" spans="1:13">
      <c r="A604" s="6">
        <v>603</v>
      </c>
      <c r="B604" s="7">
        <v>29</v>
      </c>
      <c r="C604" s="4">
        <f>_xlfn.IFNA(VLOOKUP(Table13[[#This Row],[PlayerId]],defense[#All],3,0),0)</f>
        <v>0</v>
      </c>
      <c r="D604" s="4">
        <v>41</v>
      </c>
      <c r="E604" s="4">
        <f>SUM(_xlfn.IFNA((VLOOKUP(defense[[#This Row],[Playerâ–²]],kickers12[#All],4,0)*3+VLOOKUP(defense[[#This Row],[Playerâ–²]],kickers12[#All],5,0)*1),0), C604*6)</f>
        <v>0</v>
      </c>
      <c r="F604" s="4">
        <v>1</v>
      </c>
      <c r="G604" s="7" t="s">
        <v>1692</v>
      </c>
      <c r="H604" s="7" t="s">
        <v>755</v>
      </c>
      <c r="I604" s="4">
        <f>_xlfn.IFNA(VLOOKUP(defense[[#This Row],[Playerâ–²]],passing11[#All],4,0),0)</f>
        <v>0</v>
      </c>
      <c r="J604" s="4">
        <f>_xlfn.IFNA(VLOOKUP(defense[[#This Row],[Playerâ–²]],scrimstats__2813[#All],5,0),0)</f>
        <v>0</v>
      </c>
      <c r="K604" s="4">
        <f>_xlfn.IFNA(VLOOKUP(defense[[#This Row],[Playerâ–²]],scrimstats__2813[#All],4,0),0)</f>
        <v>0</v>
      </c>
      <c r="L604" s="4">
        <v>13</v>
      </c>
      <c r="M604" s="4">
        <v>0</v>
      </c>
    </row>
    <row r="605" spans="1:13">
      <c r="A605" s="8">
        <v>604</v>
      </c>
      <c r="B605" s="9">
        <v>19</v>
      </c>
      <c r="C605" s="9">
        <f>_xlfn.IFNA(VLOOKUP(Table13[[#This Row],[PlayerId]],defense[#All],3,0),0)</f>
        <v>1</v>
      </c>
      <c r="D605" s="5">
        <v>0</v>
      </c>
      <c r="E605" s="5">
        <f>SUM(_xlfn.IFNA((VLOOKUP(defense[[#This Row],[Playerâ–²]],kickers12[#All],4,0)*3+VLOOKUP(defense[[#This Row],[Playerâ–²]],kickers12[#All],5,0)*1),0), C605*6)</f>
        <v>6</v>
      </c>
      <c r="F605" s="5">
        <v>0</v>
      </c>
      <c r="G605" s="9" t="s">
        <v>484</v>
      </c>
      <c r="H605" s="9" t="s">
        <v>229</v>
      </c>
      <c r="I605" s="5">
        <f>_xlfn.IFNA(VLOOKUP(defense[[#This Row],[Playerâ–²]],passing11[#All],4,0),0)</f>
        <v>0</v>
      </c>
      <c r="J605" s="9">
        <f>_xlfn.IFNA(VLOOKUP(defense[[#This Row],[Playerâ–²]],scrimstats__2813[#All],5,0),0)</f>
        <v>722</v>
      </c>
      <c r="K605" s="9">
        <f>_xlfn.IFNA(VLOOKUP(defense[[#This Row],[Playerâ–²]],scrimstats__2813[#All],4,0),0)</f>
        <v>124</v>
      </c>
      <c r="L605" s="5">
        <v>0</v>
      </c>
      <c r="M605" s="4">
        <v>0</v>
      </c>
    </row>
    <row r="606" spans="1:13">
      <c r="A606" s="6">
        <v>605</v>
      </c>
      <c r="B606" s="7">
        <v>16</v>
      </c>
      <c r="C606" s="4">
        <f>_xlfn.IFNA(VLOOKUP(Table13[[#This Row],[PlayerId]],defense[#All],3,0),0)</f>
        <v>0</v>
      </c>
      <c r="D606" s="4">
        <v>2</v>
      </c>
      <c r="E606" s="4">
        <f>SUM(_xlfn.IFNA((VLOOKUP(defense[[#This Row],[Playerâ–²]],kickers12[#All],4,0)*3+VLOOKUP(defense[[#This Row],[Playerâ–²]],kickers12[#All],5,0)*1),0), C606*6)</f>
        <v>0</v>
      </c>
      <c r="F606" s="4">
        <v>0</v>
      </c>
      <c r="G606" s="7" t="s">
        <v>1281</v>
      </c>
      <c r="H606" s="7" t="s">
        <v>2030</v>
      </c>
      <c r="I606" s="4">
        <f>_xlfn.IFNA(VLOOKUP(defense[[#This Row],[Playerâ–²]],passing11[#All],4,0),0)</f>
        <v>0</v>
      </c>
      <c r="J606" s="4">
        <f>_xlfn.IFNA(VLOOKUP(defense[[#This Row],[Playerâ–²]],scrimstats__2813[#All],5,0),0)</f>
        <v>0</v>
      </c>
      <c r="K606" s="4">
        <f>_xlfn.IFNA(VLOOKUP(defense[[#This Row],[Playerâ–²]],scrimstats__2813[#All],4,0),0)</f>
        <v>0</v>
      </c>
      <c r="L606" s="4">
        <v>0</v>
      </c>
      <c r="M606" s="4">
        <v>0</v>
      </c>
    </row>
    <row r="607" spans="1:13">
      <c r="A607" s="8">
        <v>606</v>
      </c>
      <c r="B607" s="9">
        <v>24</v>
      </c>
      <c r="C607" s="5">
        <f>_xlfn.IFNA(VLOOKUP(Table13[[#This Row],[PlayerId]],defense[#All],3,0),0)</f>
        <v>0</v>
      </c>
      <c r="D607" s="5">
        <v>22</v>
      </c>
      <c r="E607" s="5">
        <f>SUM(_xlfn.IFNA((VLOOKUP(defense[[#This Row],[Playerâ–²]],kickers12[#All],4,0)*3+VLOOKUP(defense[[#This Row],[Playerâ–²]],kickers12[#All],5,0)*1),0), C607*6)</f>
        <v>0</v>
      </c>
      <c r="F607" s="5">
        <v>0</v>
      </c>
      <c r="G607" s="9" t="s">
        <v>1549</v>
      </c>
      <c r="H607" s="9" t="s">
        <v>769</v>
      </c>
      <c r="I607" s="5">
        <f>_xlfn.IFNA(VLOOKUP(defense[[#This Row],[Playerâ–²]],passing11[#All],4,0),0)</f>
        <v>0</v>
      </c>
      <c r="J607" s="5">
        <f>_xlfn.IFNA(VLOOKUP(defense[[#This Row],[Playerâ–²]],scrimstats__2813[#All],5,0),0)</f>
        <v>0</v>
      </c>
      <c r="K607" s="5">
        <f>_xlfn.IFNA(VLOOKUP(defense[[#This Row],[Playerâ–²]],scrimstats__2813[#All],4,0),0)</f>
        <v>0</v>
      </c>
      <c r="L607" s="5">
        <v>3</v>
      </c>
      <c r="M607" s="4">
        <v>0</v>
      </c>
    </row>
    <row r="608" spans="1:13">
      <c r="A608" s="6">
        <v>607</v>
      </c>
      <c r="B608" s="7">
        <v>28</v>
      </c>
      <c r="C608" s="4">
        <f>_xlfn.IFNA(VLOOKUP(Table13[[#This Row],[PlayerId]],defense[#All],3,0),0)</f>
        <v>0</v>
      </c>
      <c r="D608" s="4">
        <v>124</v>
      </c>
      <c r="E608" s="4">
        <f>SUM(_xlfn.IFNA((VLOOKUP(defense[[#This Row],[Playerâ–²]],kickers12[#All],4,0)*3+VLOOKUP(defense[[#This Row],[Playerâ–²]],kickers12[#All],5,0)*1),0), C608*6)</f>
        <v>0</v>
      </c>
      <c r="F608" s="4">
        <v>0</v>
      </c>
      <c r="G608" s="7" t="s">
        <v>1747</v>
      </c>
      <c r="H608" s="7" t="s">
        <v>769</v>
      </c>
      <c r="I608" s="4">
        <f>_xlfn.IFNA(VLOOKUP(defense[[#This Row],[Playerâ–²]],passing11[#All],4,0),0)</f>
        <v>0</v>
      </c>
      <c r="J608" s="4">
        <f>_xlfn.IFNA(VLOOKUP(defense[[#This Row],[Playerâ–²]],scrimstats__2813[#All],5,0),0)</f>
        <v>0</v>
      </c>
      <c r="K608" s="4">
        <f>_xlfn.IFNA(VLOOKUP(defense[[#This Row],[Playerâ–²]],scrimstats__2813[#All],4,0),0)</f>
        <v>0</v>
      </c>
      <c r="L608" s="4">
        <v>0</v>
      </c>
      <c r="M608" s="4">
        <v>0</v>
      </c>
    </row>
    <row r="609" spans="1:13">
      <c r="A609" s="8">
        <v>608</v>
      </c>
      <c r="B609" s="9">
        <v>30</v>
      </c>
      <c r="C609" s="5">
        <f>_xlfn.IFNA(VLOOKUP(Table13[[#This Row],[PlayerId]],defense[#All],3,0),0)</f>
        <v>0</v>
      </c>
      <c r="D609" s="5">
        <v>1</v>
      </c>
      <c r="E609" s="5">
        <f>SUM(_xlfn.IFNA((VLOOKUP(defense[[#This Row],[Playerâ–²]],kickers12[#All],4,0)*3+VLOOKUP(defense[[#This Row],[Playerâ–²]],kickers12[#All],5,0)*1),0), C609*6)</f>
        <v>0</v>
      </c>
      <c r="F609" s="5">
        <v>0</v>
      </c>
      <c r="G609" s="9" t="s">
        <v>1752</v>
      </c>
      <c r="H609" s="9" t="s">
        <v>2030</v>
      </c>
      <c r="I609" s="5">
        <f>_xlfn.IFNA(VLOOKUP(defense[[#This Row],[Playerâ–²]],passing11[#All],4,0),0)</f>
        <v>0</v>
      </c>
      <c r="J609" s="5">
        <f>_xlfn.IFNA(VLOOKUP(defense[[#This Row],[Playerâ–²]],scrimstats__2813[#All],5,0),0)</f>
        <v>0</v>
      </c>
      <c r="K609" s="5">
        <f>_xlfn.IFNA(VLOOKUP(defense[[#This Row],[Playerâ–²]],scrimstats__2813[#All],4,0),0)</f>
        <v>0</v>
      </c>
      <c r="L609" s="5">
        <v>0</v>
      </c>
      <c r="M609" s="4">
        <v>0</v>
      </c>
    </row>
    <row r="610" spans="1:13">
      <c r="A610" s="6">
        <v>609</v>
      </c>
      <c r="B610" s="7">
        <v>25</v>
      </c>
      <c r="C610" s="4">
        <f>_xlfn.IFNA(VLOOKUP(Table13[[#This Row],[PlayerId]],defense[#All],3,0),0)</f>
        <v>0</v>
      </c>
      <c r="D610" s="4">
        <v>37</v>
      </c>
      <c r="E610" s="4">
        <f>SUM(_xlfn.IFNA((VLOOKUP(defense[[#This Row],[Playerâ–²]],kickers12[#All],4,0)*3+VLOOKUP(defense[[#This Row],[Playerâ–²]],kickers12[#All],5,0)*1),0), C610*6)</f>
        <v>0</v>
      </c>
      <c r="F610" s="4">
        <v>0</v>
      </c>
      <c r="G610" s="7" t="s">
        <v>1587</v>
      </c>
      <c r="H610" s="7" t="s">
        <v>755</v>
      </c>
      <c r="I610" s="4">
        <f>_xlfn.IFNA(VLOOKUP(defense[[#This Row],[Playerâ–²]],passing11[#All],4,0),0)</f>
        <v>0</v>
      </c>
      <c r="J610" s="4">
        <f>_xlfn.IFNA(VLOOKUP(defense[[#This Row],[Playerâ–²]],scrimstats__2813[#All],5,0),0)</f>
        <v>0</v>
      </c>
      <c r="K610" s="4">
        <f>_xlfn.IFNA(VLOOKUP(defense[[#This Row],[Playerâ–²]],scrimstats__2813[#All],4,0),0)</f>
        <v>0</v>
      </c>
      <c r="L610" s="4">
        <v>0</v>
      </c>
      <c r="M610" s="4">
        <v>0</v>
      </c>
    </row>
    <row r="611" spans="1:13">
      <c r="A611" s="8">
        <v>610</v>
      </c>
      <c r="B611" s="9">
        <v>25</v>
      </c>
      <c r="C611" s="5">
        <f>_xlfn.IFNA(VLOOKUP(Table13[[#This Row],[PlayerId]],defense[#All],3,0),0)</f>
        <v>0</v>
      </c>
      <c r="D611" s="5">
        <v>0</v>
      </c>
      <c r="E611" s="5">
        <f>SUM(_xlfn.IFNA((VLOOKUP(defense[[#This Row],[Playerâ–²]],kickers12[#All],4,0)*3+VLOOKUP(defense[[#This Row],[Playerâ–²]],kickers12[#All],5,0)*1),0), C611*6)</f>
        <v>0</v>
      </c>
      <c r="F611" s="5">
        <v>0</v>
      </c>
      <c r="G611" s="9" t="s">
        <v>1572</v>
      </c>
      <c r="H611" s="9" t="s">
        <v>2029</v>
      </c>
      <c r="I611" s="5">
        <f>_xlfn.IFNA(VLOOKUP(defense[[#This Row],[Playerâ–²]],passing11[#All],4,0),0)</f>
        <v>0</v>
      </c>
      <c r="J611" s="5">
        <f>_xlfn.IFNA(VLOOKUP(defense[[#This Row],[Playerâ–²]],scrimstats__2813[#All],5,0),0)</f>
        <v>0</v>
      </c>
      <c r="K611" s="5">
        <f>_xlfn.IFNA(VLOOKUP(defense[[#This Row],[Playerâ–²]],scrimstats__2813[#All],4,0),0)</f>
        <v>0</v>
      </c>
      <c r="L611" s="5">
        <v>0</v>
      </c>
      <c r="M611" s="4">
        <v>0</v>
      </c>
    </row>
    <row r="612" spans="1:13">
      <c r="A612" s="6">
        <v>611</v>
      </c>
      <c r="B612" s="7">
        <v>25</v>
      </c>
      <c r="C612" s="4">
        <f>_xlfn.IFNA(VLOOKUP(Table13[[#This Row],[PlayerId]],defense[#All],3,0),0)</f>
        <v>0</v>
      </c>
      <c r="D612" s="4">
        <v>1</v>
      </c>
      <c r="E612" s="4">
        <f>SUM(_xlfn.IFNA((VLOOKUP(defense[[#This Row],[Playerâ–²]],kickers12[#All],4,0)*3+VLOOKUP(defense[[#This Row],[Playerâ–²]],kickers12[#All],5,0)*1),0), C612*6)</f>
        <v>0</v>
      </c>
      <c r="F612" s="4">
        <v>0</v>
      </c>
      <c r="G612" s="7" t="s">
        <v>1570</v>
      </c>
      <c r="H612" s="7" t="s">
        <v>2030</v>
      </c>
      <c r="I612" s="4">
        <f>_xlfn.IFNA(VLOOKUP(defense[[#This Row],[Playerâ–²]],passing11[#All],4,0),0)</f>
        <v>0</v>
      </c>
      <c r="J612" s="4">
        <f>_xlfn.IFNA(VLOOKUP(defense[[#This Row],[Playerâ–²]],scrimstats__2813[#All],5,0),0)</f>
        <v>0</v>
      </c>
      <c r="K612" s="4">
        <f>_xlfn.IFNA(VLOOKUP(defense[[#This Row],[Playerâ–²]],scrimstats__2813[#All],4,0),0)</f>
        <v>0</v>
      </c>
      <c r="L612" s="4">
        <v>0</v>
      </c>
      <c r="M612" s="4">
        <v>0</v>
      </c>
    </row>
    <row r="613" spans="1:13">
      <c r="A613" s="8">
        <v>612</v>
      </c>
      <c r="B613" s="9">
        <v>25</v>
      </c>
      <c r="C613" s="5">
        <f>_xlfn.IFNA(VLOOKUP(Table13[[#This Row],[PlayerId]],defense[#All],3,0),0)</f>
        <v>1</v>
      </c>
      <c r="D613" s="5">
        <v>37</v>
      </c>
      <c r="E613" s="5">
        <f>SUM(_xlfn.IFNA((VLOOKUP(defense[[#This Row],[Playerâ–²]],kickers12[#All],4,0)*3+VLOOKUP(defense[[#This Row],[Playerâ–²]],kickers12[#All],5,0)*1),0), C613*6)</f>
        <v>6</v>
      </c>
      <c r="F613" s="5">
        <v>3</v>
      </c>
      <c r="G613" s="9" t="s">
        <v>1588</v>
      </c>
      <c r="H613" s="9" t="s">
        <v>765</v>
      </c>
      <c r="I613" s="5">
        <f>_xlfn.IFNA(VLOOKUP(defense[[#This Row],[Playerâ–²]],passing11[#All],4,0),0)</f>
        <v>0</v>
      </c>
      <c r="J613" s="5">
        <f>_xlfn.IFNA(VLOOKUP(defense[[#This Row],[Playerâ–²]],scrimstats__2813[#All],5,0),0)</f>
        <v>0</v>
      </c>
      <c r="K613" s="5">
        <f>_xlfn.IFNA(VLOOKUP(defense[[#This Row],[Playerâ–²]],scrimstats__2813[#All],4,0),0)</f>
        <v>0</v>
      </c>
      <c r="L613" s="5">
        <v>0</v>
      </c>
      <c r="M613" s="4">
        <v>0</v>
      </c>
    </row>
    <row r="614" spans="1:13">
      <c r="A614" s="6">
        <v>613</v>
      </c>
      <c r="B614" s="7">
        <v>28</v>
      </c>
      <c r="C614" s="4">
        <f>_xlfn.IFNA(VLOOKUP(Table13[[#This Row],[PlayerId]],defense[#All],3,0),0)</f>
        <v>2</v>
      </c>
      <c r="D614" s="4">
        <v>5</v>
      </c>
      <c r="E614" s="4">
        <f>SUM(_xlfn.IFNA((VLOOKUP(defense[[#This Row],[Playerâ–²]],kickers12[#All],4,0)*3+VLOOKUP(defense[[#This Row],[Playerâ–²]],kickers12[#All],5,0)*1),0), C614*6)</f>
        <v>12</v>
      </c>
      <c r="F614" s="4">
        <v>0</v>
      </c>
      <c r="G614" s="7" t="s">
        <v>623</v>
      </c>
      <c r="H614" s="7" t="s">
        <v>223</v>
      </c>
      <c r="I614" s="4">
        <f>_xlfn.IFNA(VLOOKUP(defense[[#This Row],[Playerâ–²]],passing11[#All],4,0),0)</f>
        <v>0</v>
      </c>
      <c r="J614" s="4">
        <f>_xlfn.IFNA(VLOOKUP(defense[[#This Row],[Playerâ–²]],scrimstats__2813[#All],5,0),0)</f>
        <v>0</v>
      </c>
      <c r="K614" s="4">
        <f>_xlfn.IFNA(VLOOKUP(defense[[#This Row],[Playerâ–²]],scrimstats__2813[#All],4,0),0)</f>
        <v>90</v>
      </c>
      <c r="L614" s="4">
        <v>0</v>
      </c>
      <c r="M614" s="4">
        <v>0</v>
      </c>
    </row>
    <row r="615" spans="1:13">
      <c r="A615" s="8">
        <v>614</v>
      </c>
      <c r="B615" s="9">
        <v>5</v>
      </c>
      <c r="C615" s="9">
        <f>_xlfn.IFNA(VLOOKUP(Table13[[#This Row],[PlayerId]],defense[#All],3,0),0)</f>
        <v>0</v>
      </c>
      <c r="D615" s="5">
        <v>0</v>
      </c>
      <c r="E615" s="5">
        <f>SUM(_xlfn.IFNA((VLOOKUP(defense[[#This Row],[Playerâ–²]],kickers12[#All],4,0)*3+VLOOKUP(defense[[#This Row],[Playerâ–²]],kickers12[#All],5,0)*1),0), C615*6)</f>
        <v>0</v>
      </c>
      <c r="F615" s="5">
        <v>0</v>
      </c>
      <c r="G615" s="9" t="s">
        <v>1903</v>
      </c>
      <c r="H615" s="9" t="s">
        <v>233</v>
      </c>
      <c r="I615" s="5">
        <f>_xlfn.IFNA(VLOOKUP(defense[[#This Row],[Playerâ–²]],passing11[#All],4,0),0)</f>
        <v>40</v>
      </c>
      <c r="J615" s="9">
        <f>_xlfn.IFNA(VLOOKUP(defense[[#This Row],[Playerâ–²]],scrimstats__2813[#All],5,0),0)</f>
        <v>0</v>
      </c>
      <c r="K615" s="9">
        <f>_xlfn.IFNA(VLOOKUP(defense[[#This Row],[Playerâ–²]],scrimstats__2813[#All],4,0),0)</f>
        <v>0</v>
      </c>
      <c r="L615" s="5">
        <v>0</v>
      </c>
      <c r="M615" s="4">
        <v>0</v>
      </c>
    </row>
    <row r="616" spans="1:13">
      <c r="A616" s="6">
        <v>615</v>
      </c>
      <c r="B616" s="7">
        <v>30</v>
      </c>
      <c r="C616" s="4">
        <f>_xlfn.IFNA(VLOOKUP(Table13[[#This Row],[PlayerId]],defense[#All],3,0),0)</f>
        <v>0</v>
      </c>
      <c r="D616" s="4">
        <v>4</v>
      </c>
      <c r="E616" s="4">
        <f>SUM(_xlfn.IFNA((VLOOKUP(defense[[#This Row],[Playerâ–²]],kickers12[#All],4,0)*3+VLOOKUP(defense[[#This Row],[Playerâ–²]],kickers12[#All],5,0)*1),0), C616*6)</f>
        <v>0</v>
      </c>
      <c r="F616" s="4">
        <v>0</v>
      </c>
      <c r="G616" s="7" t="s">
        <v>1756</v>
      </c>
      <c r="H616" s="7" t="s">
        <v>2030</v>
      </c>
      <c r="I616" s="4">
        <f>_xlfn.IFNA(VLOOKUP(defense[[#This Row],[Playerâ–²]],passing11[#All],4,0),0)</f>
        <v>0</v>
      </c>
      <c r="J616" s="4">
        <f>_xlfn.IFNA(VLOOKUP(defense[[#This Row],[Playerâ–²]],scrimstats__2813[#All],5,0),0)</f>
        <v>0</v>
      </c>
      <c r="K616" s="4">
        <f>_xlfn.IFNA(VLOOKUP(defense[[#This Row],[Playerâ–²]],scrimstats__2813[#All],4,0),0)</f>
        <v>0</v>
      </c>
      <c r="L616" s="4">
        <v>0</v>
      </c>
      <c r="M616" s="4">
        <v>0</v>
      </c>
    </row>
    <row r="617" spans="1:13">
      <c r="A617" s="8">
        <v>616</v>
      </c>
      <c r="B617" s="9">
        <v>1</v>
      </c>
      <c r="C617" s="5">
        <f>_xlfn.IFNA(VLOOKUP(Table13[[#This Row],[PlayerId]],defense[#All],3,0),0)</f>
        <v>0</v>
      </c>
      <c r="D617" s="5">
        <v>2</v>
      </c>
      <c r="E617" s="5">
        <f>SUM(_xlfn.IFNA((VLOOKUP(defense[[#This Row],[Playerâ–²]],kickers12[#All],4,0)*3+VLOOKUP(defense[[#This Row],[Playerâ–²]],kickers12[#All],5,0)*1),0), C617*6)</f>
        <v>0</v>
      </c>
      <c r="F617" s="5">
        <v>0</v>
      </c>
      <c r="G617" s="9" t="s">
        <v>736</v>
      </c>
      <c r="H617" s="9" t="s">
        <v>2030</v>
      </c>
      <c r="I617" s="5">
        <f>_xlfn.IFNA(VLOOKUP(defense[[#This Row],[Playerâ–²]],passing11[#All],4,0),0)</f>
        <v>0</v>
      </c>
      <c r="J617" s="5">
        <f>_xlfn.IFNA(VLOOKUP(defense[[#This Row],[Playerâ–²]],scrimstats__2813[#All],5,0),0)</f>
        <v>0</v>
      </c>
      <c r="K617" s="5">
        <f>_xlfn.IFNA(VLOOKUP(defense[[#This Row],[Playerâ–²]],scrimstats__2813[#All],4,0),0)</f>
        <v>0</v>
      </c>
      <c r="L617" s="5">
        <v>0</v>
      </c>
      <c r="M617" s="4">
        <v>0</v>
      </c>
    </row>
    <row r="618" spans="1:13">
      <c r="A618" s="6">
        <v>617</v>
      </c>
      <c r="B618" s="7">
        <v>16</v>
      </c>
      <c r="C618" s="4">
        <f>_xlfn.IFNA(VLOOKUP(Table13[[#This Row],[PlayerId]],defense[#All],3,0),0)</f>
        <v>0</v>
      </c>
      <c r="D618" s="4">
        <v>1</v>
      </c>
      <c r="E618" s="4">
        <f>SUM(_xlfn.IFNA((VLOOKUP(defense[[#This Row],[Playerâ–²]],kickers12[#All],4,0)*3+VLOOKUP(defense[[#This Row],[Playerâ–²]],kickers12[#All],5,0)*1),0), C618*6)</f>
        <v>0</v>
      </c>
      <c r="F618" s="4">
        <v>0</v>
      </c>
      <c r="G618" s="7" t="s">
        <v>442</v>
      </c>
      <c r="H618" s="7" t="s">
        <v>2030</v>
      </c>
      <c r="I618" s="4">
        <f>_xlfn.IFNA(VLOOKUP(defense[[#This Row],[Playerâ–²]],passing11[#All],4,0),0)</f>
        <v>0</v>
      </c>
      <c r="J618" s="4">
        <f>_xlfn.IFNA(VLOOKUP(defense[[#This Row],[Playerâ–²]],scrimstats__2813[#All],5,0),0)</f>
        <v>0</v>
      </c>
      <c r="K618" s="4">
        <f>_xlfn.IFNA(VLOOKUP(defense[[#This Row],[Playerâ–²]],scrimstats__2813[#All],4,0),0)</f>
        <v>22</v>
      </c>
      <c r="L618" s="4">
        <v>0</v>
      </c>
      <c r="M618" s="4">
        <v>0</v>
      </c>
    </row>
    <row r="619" spans="1:13">
      <c r="A619" s="8">
        <v>618</v>
      </c>
      <c r="B619" s="9">
        <v>8</v>
      </c>
      <c r="C619" s="5">
        <f>_xlfn.IFNA(VLOOKUP(Table13[[#This Row],[PlayerId]],defense[#All],3,0),0)</f>
        <v>0</v>
      </c>
      <c r="D619" s="5">
        <v>40</v>
      </c>
      <c r="E619" s="5">
        <f>SUM(_xlfn.IFNA((VLOOKUP(defense[[#This Row],[Playerâ–²]],kickers12[#All],4,0)*3+VLOOKUP(defense[[#This Row],[Playerâ–²]],kickers12[#All],5,0)*1),0), C619*6)</f>
        <v>0</v>
      </c>
      <c r="F619" s="5">
        <v>0</v>
      </c>
      <c r="G619" s="9" t="s">
        <v>1022</v>
      </c>
      <c r="H619" s="9" t="s">
        <v>769</v>
      </c>
      <c r="I619" s="5">
        <f>_xlfn.IFNA(VLOOKUP(defense[[#This Row],[Playerâ–²]],passing11[#All],4,0),0)</f>
        <v>0</v>
      </c>
      <c r="J619" s="5">
        <f>_xlfn.IFNA(VLOOKUP(defense[[#This Row],[Playerâ–²]],scrimstats__2813[#All],5,0),0)</f>
        <v>0</v>
      </c>
      <c r="K619" s="5">
        <f>_xlfn.IFNA(VLOOKUP(defense[[#This Row],[Playerâ–²]],scrimstats__2813[#All],4,0),0)</f>
        <v>0</v>
      </c>
      <c r="L619" s="5">
        <v>4.5</v>
      </c>
      <c r="M619" s="4">
        <v>0</v>
      </c>
    </row>
    <row r="620" spans="1:13">
      <c r="A620" s="6">
        <v>619</v>
      </c>
      <c r="B620" s="7">
        <v>14</v>
      </c>
      <c r="C620" s="4">
        <f>_xlfn.IFNA(VLOOKUP(Table13[[#This Row],[PlayerId]],defense[#All],3,0),0)</f>
        <v>0</v>
      </c>
      <c r="D620" s="4">
        <v>1</v>
      </c>
      <c r="E620" s="4">
        <f>SUM(_xlfn.IFNA((VLOOKUP(defense[[#This Row],[Playerâ–²]],kickers12[#All],4,0)*3+VLOOKUP(defense[[#This Row],[Playerâ–²]],kickers12[#All],5,0)*1),0), C620*6)</f>
        <v>0</v>
      </c>
      <c r="F620" s="4">
        <v>0</v>
      </c>
      <c r="G620" s="7" t="s">
        <v>682</v>
      </c>
      <c r="H620" s="7" t="s">
        <v>769</v>
      </c>
      <c r="I620" s="4">
        <f>_xlfn.IFNA(VLOOKUP(defense[[#This Row],[Playerâ–²]],passing11[#All],4,0),0)</f>
        <v>0</v>
      </c>
      <c r="J620" s="4">
        <f>_xlfn.IFNA(VLOOKUP(defense[[#This Row],[Playerâ–²]],scrimstats__2813[#All],5,0),0)</f>
        <v>0</v>
      </c>
      <c r="K620" s="4">
        <f>_xlfn.IFNA(VLOOKUP(defense[[#This Row],[Playerâ–²]],scrimstats__2813[#All],4,0),0)</f>
        <v>0</v>
      </c>
      <c r="L620" s="4">
        <v>0</v>
      </c>
      <c r="M620" s="4">
        <v>0</v>
      </c>
    </row>
    <row r="621" spans="1:13">
      <c r="A621" s="8">
        <v>620</v>
      </c>
      <c r="B621" s="9">
        <v>7</v>
      </c>
      <c r="C621" s="5">
        <f>_xlfn.IFNA(VLOOKUP(Table13[[#This Row],[PlayerId]],defense[#All],3,0),0)</f>
        <v>0</v>
      </c>
      <c r="D621" s="5">
        <v>45</v>
      </c>
      <c r="E621" s="5">
        <f>SUM(_xlfn.IFNA((VLOOKUP(defense[[#This Row],[Playerâ–²]],kickers12[#All],4,0)*3+VLOOKUP(defense[[#This Row],[Playerâ–²]],kickers12[#All],5,0)*1),0), C621*6)</f>
        <v>0</v>
      </c>
      <c r="F621" s="5">
        <v>0</v>
      </c>
      <c r="G621" s="9" t="s">
        <v>992</v>
      </c>
      <c r="H621" s="9" t="s">
        <v>759</v>
      </c>
      <c r="I621" s="5">
        <f>_xlfn.IFNA(VLOOKUP(defense[[#This Row],[Playerâ–²]],passing11[#All],4,0),0)</f>
        <v>0</v>
      </c>
      <c r="J621" s="5">
        <f>_xlfn.IFNA(VLOOKUP(defense[[#This Row],[Playerâ–²]],scrimstats__2813[#All],5,0),0)</f>
        <v>0</v>
      </c>
      <c r="K621" s="5">
        <f>_xlfn.IFNA(VLOOKUP(defense[[#This Row],[Playerâ–²]],scrimstats__2813[#All],4,0),0)</f>
        <v>0</v>
      </c>
      <c r="L621" s="5">
        <v>10</v>
      </c>
      <c r="M621" s="4">
        <v>0</v>
      </c>
    </row>
    <row r="622" spans="1:13">
      <c r="A622" s="6">
        <v>621</v>
      </c>
      <c r="B622" s="7">
        <v>17</v>
      </c>
      <c r="C622" s="7">
        <f>_xlfn.IFNA(VLOOKUP(Table13[[#This Row],[PlayerId]],defense[#All],3,0),0)</f>
        <v>0</v>
      </c>
      <c r="D622" s="4">
        <v>0</v>
      </c>
      <c r="E622" s="4">
        <f>SUM(_xlfn.IFNA((VLOOKUP(defense[[#This Row],[Playerâ–²]],kickers12[#All],4,0)*3+VLOOKUP(defense[[#This Row],[Playerâ–²]],kickers12[#All],5,0)*1),0), C622*6)</f>
        <v>0</v>
      </c>
      <c r="F622" s="4">
        <v>0</v>
      </c>
      <c r="G622" s="7" t="s">
        <v>1909</v>
      </c>
      <c r="H622" s="7" t="s">
        <v>233</v>
      </c>
      <c r="I622" s="4">
        <f>_xlfn.IFNA(VLOOKUP(defense[[#This Row],[Playerâ–²]],passing11[#All],4,0),0)</f>
        <v>8</v>
      </c>
      <c r="J622" s="7">
        <f>_xlfn.IFNA(VLOOKUP(defense[[#This Row],[Playerâ–²]],scrimstats__2813[#All],5,0),0)</f>
        <v>2</v>
      </c>
      <c r="K622" s="7">
        <f>_xlfn.IFNA(VLOOKUP(defense[[#This Row],[Playerâ–²]],scrimstats__2813[#All],4,0),0)</f>
        <v>0</v>
      </c>
      <c r="L622" s="4">
        <v>0</v>
      </c>
      <c r="M622" s="4">
        <v>0</v>
      </c>
    </row>
    <row r="623" spans="1:13">
      <c r="A623" s="8">
        <v>622</v>
      </c>
      <c r="B623" s="9">
        <v>9</v>
      </c>
      <c r="C623" s="5">
        <f>_xlfn.IFNA(VLOOKUP(Table13[[#This Row],[PlayerId]],defense[#All],3,0),0)</f>
        <v>1</v>
      </c>
      <c r="D623" s="5">
        <v>1</v>
      </c>
      <c r="E623" s="5">
        <f>SUM(_xlfn.IFNA((VLOOKUP(defense[[#This Row],[Playerâ–²]],kickers12[#All],4,0)*3+VLOOKUP(defense[[#This Row],[Playerâ–²]],kickers12[#All],5,0)*1),0), C623*6)</f>
        <v>6</v>
      </c>
      <c r="F623" s="5">
        <v>0</v>
      </c>
      <c r="G623" s="9" t="s">
        <v>350</v>
      </c>
      <c r="H623" s="9" t="s">
        <v>223</v>
      </c>
      <c r="I623" s="5">
        <f>_xlfn.IFNA(VLOOKUP(defense[[#This Row],[Playerâ–²]],passing11[#All],4,0),0)</f>
        <v>0</v>
      </c>
      <c r="J623" s="5">
        <f>_xlfn.IFNA(VLOOKUP(defense[[#This Row],[Playerâ–²]],scrimstats__2813[#All],5,0),0)</f>
        <v>0</v>
      </c>
      <c r="K623" s="5">
        <f>_xlfn.IFNA(VLOOKUP(defense[[#This Row],[Playerâ–²]],scrimstats__2813[#All],4,0),0)</f>
        <v>242</v>
      </c>
      <c r="L623" s="5">
        <v>0</v>
      </c>
      <c r="M623" s="4">
        <v>0</v>
      </c>
    </row>
    <row r="624" spans="1:13">
      <c r="A624" s="6">
        <v>623</v>
      </c>
      <c r="B624" s="7">
        <v>29</v>
      </c>
      <c r="C624" s="7">
        <f>_xlfn.IFNA(VLOOKUP(Table13[[#This Row],[PlayerId]],defense[#All],3,0),0)</f>
        <v>0</v>
      </c>
      <c r="D624" s="4">
        <v>0</v>
      </c>
      <c r="E624" s="4">
        <f>SUM(_xlfn.IFNA((VLOOKUP(defense[[#This Row],[Playerâ–²]],kickers12[#All],4,0)*3+VLOOKUP(defense[[#This Row],[Playerâ–²]],kickers12[#All],5,0)*1),0), C624*6)</f>
        <v>0</v>
      </c>
      <c r="F624" s="4">
        <v>0</v>
      </c>
      <c r="G624" s="7" t="s">
        <v>608</v>
      </c>
      <c r="H624" s="7" t="s">
        <v>268</v>
      </c>
      <c r="I624" s="4">
        <f>_xlfn.IFNA(VLOOKUP(defense[[#This Row],[Playerâ–²]],passing11[#All],4,0),0)</f>
        <v>0</v>
      </c>
      <c r="J624" s="7">
        <f>_xlfn.IFNA(VLOOKUP(defense[[#This Row],[Playerâ–²]],scrimstats__2813[#All],5,0),0)</f>
        <v>0</v>
      </c>
      <c r="K624" s="7">
        <f>_xlfn.IFNA(VLOOKUP(defense[[#This Row],[Playerâ–²]],scrimstats__2813[#All],4,0),0)</f>
        <v>9</v>
      </c>
      <c r="L624" s="4">
        <v>0</v>
      </c>
      <c r="M624" s="4">
        <v>0</v>
      </c>
    </row>
    <row r="625" spans="1:13">
      <c r="A625" s="8">
        <v>624</v>
      </c>
      <c r="B625" s="9">
        <v>20</v>
      </c>
      <c r="C625" s="5">
        <f>_xlfn.IFNA(VLOOKUP(Table13[[#This Row],[PlayerId]],defense[#All],3,0),0)</f>
        <v>0</v>
      </c>
      <c r="D625" s="5">
        <v>16</v>
      </c>
      <c r="E625" s="5">
        <f>SUM(_xlfn.IFNA((VLOOKUP(defense[[#This Row],[Playerâ–²]],kickers12[#All],4,0)*3+VLOOKUP(defense[[#This Row],[Playerâ–²]],kickers12[#All],5,0)*1),0), C625*6)</f>
        <v>0</v>
      </c>
      <c r="F625" s="5">
        <v>0</v>
      </c>
      <c r="G625" s="9" t="s">
        <v>1421</v>
      </c>
      <c r="H625" s="9" t="s">
        <v>803</v>
      </c>
      <c r="I625" s="5">
        <f>_xlfn.IFNA(VLOOKUP(defense[[#This Row],[Playerâ–²]],passing11[#All],4,0),0)</f>
        <v>0</v>
      </c>
      <c r="J625" s="5">
        <f>_xlfn.IFNA(VLOOKUP(defense[[#This Row],[Playerâ–²]],scrimstats__2813[#All],5,0),0)</f>
        <v>0</v>
      </c>
      <c r="K625" s="5">
        <f>_xlfn.IFNA(VLOOKUP(defense[[#This Row],[Playerâ–²]],scrimstats__2813[#All],4,0),0)</f>
        <v>0</v>
      </c>
      <c r="L625" s="5">
        <v>0</v>
      </c>
      <c r="M625" s="4">
        <v>0</v>
      </c>
    </row>
    <row r="626" spans="1:13">
      <c r="A626" s="6">
        <v>625</v>
      </c>
      <c r="B626" s="7">
        <v>28</v>
      </c>
      <c r="C626" s="7">
        <f>_xlfn.IFNA(VLOOKUP(Table13[[#This Row],[PlayerId]],defense[#All],3,0),0)</f>
        <v>5</v>
      </c>
      <c r="D626" s="4">
        <v>0</v>
      </c>
      <c r="E626" s="4">
        <f>SUM(_xlfn.IFNA((VLOOKUP(defense[[#This Row],[Playerâ–²]],kickers12[#All],4,0)*3+VLOOKUP(defense[[#This Row],[Playerâ–²]],kickers12[#All],5,0)*1),0), C626*6)</f>
        <v>30</v>
      </c>
      <c r="F626" s="4">
        <v>0</v>
      </c>
      <c r="G626" s="7" t="s">
        <v>635</v>
      </c>
      <c r="H626" s="7" t="s">
        <v>223</v>
      </c>
      <c r="I626" s="4">
        <f>_xlfn.IFNA(VLOOKUP(defense[[#This Row],[Playerâ–²]],passing11[#All],4,0),0)</f>
        <v>0</v>
      </c>
      <c r="J626" s="7">
        <f>_xlfn.IFNA(VLOOKUP(defense[[#This Row],[Playerâ–²]],scrimstats__2813[#All],5,0),0)</f>
        <v>10</v>
      </c>
      <c r="K626" s="7">
        <f>_xlfn.IFNA(VLOOKUP(defense[[#This Row],[Playerâ–²]],scrimstats__2813[#All],4,0),0)</f>
        <v>1377</v>
      </c>
      <c r="L626" s="4">
        <v>0</v>
      </c>
      <c r="M626" s="4">
        <v>0</v>
      </c>
    </row>
    <row r="627" spans="1:13">
      <c r="A627" s="8">
        <v>626</v>
      </c>
      <c r="B627" s="9">
        <v>14</v>
      </c>
      <c r="C627" s="5">
        <f>_xlfn.IFNA(VLOOKUP(Table13[[#This Row],[PlayerId]],defense[#All],3,0),0)</f>
        <v>0</v>
      </c>
      <c r="D627" s="5">
        <v>36</v>
      </c>
      <c r="E627" s="5">
        <f>SUM(_xlfn.IFNA((VLOOKUP(defense[[#This Row],[Playerâ–²]],kickers12[#All],4,0)*3+VLOOKUP(defense[[#This Row],[Playerâ–²]],kickers12[#All],5,0)*1),0), C627*6)</f>
        <v>0</v>
      </c>
      <c r="F627" s="5">
        <v>1</v>
      </c>
      <c r="G627" s="9" t="s">
        <v>1221</v>
      </c>
      <c r="H627" s="9" t="s">
        <v>775</v>
      </c>
      <c r="I627" s="5">
        <f>_xlfn.IFNA(VLOOKUP(defense[[#This Row],[Playerâ–²]],passing11[#All],4,0),0)</f>
        <v>0</v>
      </c>
      <c r="J627" s="5">
        <f>_xlfn.IFNA(VLOOKUP(defense[[#This Row],[Playerâ–²]],scrimstats__2813[#All],5,0),0)</f>
        <v>0</v>
      </c>
      <c r="K627" s="5">
        <f>_xlfn.IFNA(VLOOKUP(defense[[#This Row],[Playerâ–²]],scrimstats__2813[#All],4,0),0)</f>
        <v>0</v>
      </c>
      <c r="L627" s="5">
        <v>0</v>
      </c>
      <c r="M627" s="4">
        <v>0</v>
      </c>
    </row>
    <row r="628" spans="1:13">
      <c r="A628" s="6">
        <v>627</v>
      </c>
      <c r="B628" s="7">
        <v>18</v>
      </c>
      <c r="C628" s="7">
        <f>_xlfn.IFNA(VLOOKUP(Table13[[#This Row],[PlayerId]],defense[#All],3,0),0)</f>
        <v>3</v>
      </c>
      <c r="D628" s="4">
        <v>0</v>
      </c>
      <c r="E628" s="4">
        <f>SUM(_xlfn.IFNA((VLOOKUP(defense[[#This Row],[Playerâ–²]],kickers12[#All],4,0)*3+VLOOKUP(defense[[#This Row],[Playerâ–²]],kickers12[#All],5,0)*1),0), C628*6)</f>
        <v>18</v>
      </c>
      <c r="F628" s="4">
        <v>0</v>
      </c>
      <c r="G628" s="7" t="s">
        <v>474</v>
      </c>
      <c r="H628" s="7" t="s">
        <v>223</v>
      </c>
      <c r="I628" s="4">
        <f>_xlfn.IFNA(VLOOKUP(defense[[#This Row],[Playerâ–²]],passing11[#All],4,0),0)</f>
        <v>0</v>
      </c>
      <c r="J628" s="7">
        <f>_xlfn.IFNA(VLOOKUP(defense[[#This Row],[Playerâ–²]],scrimstats__2813[#All],5,0),0)</f>
        <v>16</v>
      </c>
      <c r="K628" s="7">
        <f>_xlfn.IFNA(VLOOKUP(defense[[#This Row],[Playerâ–²]],scrimstats__2813[#All],4,0),0)</f>
        <v>320</v>
      </c>
      <c r="L628" s="4">
        <v>0</v>
      </c>
      <c r="M628" s="4">
        <v>0</v>
      </c>
    </row>
    <row r="629" spans="1:13">
      <c r="A629" s="8">
        <v>628</v>
      </c>
      <c r="B629" s="9">
        <v>1</v>
      </c>
      <c r="C629" s="5">
        <f>_xlfn.IFNA(VLOOKUP(Table13[[#This Row],[PlayerId]],defense[#All],3,0),0)</f>
        <v>0</v>
      </c>
      <c r="D629" s="5">
        <v>55</v>
      </c>
      <c r="E629" s="5">
        <f>SUM(_xlfn.IFNA((VLOOKUP(defense[[#This Row],[Playerâ–²]],kickers12[#All],4,0)*3+VLOOKUP(defense[[#This Row],[Playerâ–²]],kickers12[#All],5,0)*1),0), C629*6)</f>
        <v>0</v>
      </c>
      <c r="F629" s="5">
        <v>0</v>
      </c>
      <c r="G629" s="9" t="s">
        <v>762</v>
      </c>
      <c r="H629" s="9" t="s">
        <v>769</v>
      </c>
      <c r="I629" s="5">
        <f>_xlfn.IFNA(VLOOKUP(defense[[#This Row],[Playerâ–²]],passing11[#All],4,0),0)</f>
        <v>0</v>
      </c>
      <c r="J629" s="5">
        <f>_xlfn.IFNA(VLOOKUP(defense[[#This Row],[Playerâ–²]],scrimstats__2813[#All],5,0),0)</f>
        <v>0</v>
      </c>
      <c r="K629" s="5">
        <f>_xlfn.IFNA(VLOOKUP(defense[[#This Row],[Playerâ–²]],scrimstats__2813[#All],4,0),0)</f>
        <v>0</v>
      </c>
      <c r="L629" s="5">
        <v>0</v>
      </c>
      <c r="M629" s="4">
        <v>0</v>
      </c>
    </row>
    <row r="630" spans="1:13">
      <c r="A630" s="6">
        <v>629</v>
      </c>
      <c r="B630" s="7">
        <v>30</v>
      </c>
      <c r="C630" s="4">
        <f>_xlfn.IFNA(VLOOKUP(Table13[[#This Row],[PlayerId]],defense[#All],3,0),0)</f>
        <v>0</v>
      </c>
      <c r="D630" s="4">
        <v>28</v>
      </c>
      <c r="E630" s="4">
        <f>SUM(_xlfn.IFNA((VLOOKUP(defense[[#This Row],[Playerâ–²]],kickers12[#All],4,0)*3+VLOOKUP(defense[[#This Row],[Playerâ–²]],kickers12[#All],5,0)*1),0), C630*6)</f>
        <v>0</v>
      </c>
      <c r="F630" s="4">
        <v>0</v>
      </c>
      <c r="G630" s="7" t="s">
        <v>1769</v>
      </c>
      <c r="H630" s="7" t="s">
        <v>759</v>
      </c>
      <c r="I630" s="4">
        <f>_xlfn.IFNA(VLOOKUP(defense[[#This Row],[Playerâ–²]],passing11[#All],4,0),0)</f>
        <v>0</v>
      </c>
      <c r="J630" s="4">
        <f>_xlfn.IFNA(VLOOKUP(defense[[#This Row],[Playerâ–²]],scrimstats__2813[#All],5,0),0)</f>
        <v>0</v>
      </c>
      <c r="K630" s="4">
        <f>_xlfn.IFNA(VLOOKUP(defense[[#This Row],[Playerâ–²]],scrimstats__2813[#All],4,0),0)</f>
        <v>0</v>
      </c>
      <c r="L630" s="4">
        <v>6</v>
      </c>
      <c r="M630" s="4">
        <v>0</v>
      </c>
    </row>
    <row r="631" spans="1:13">
      <c r="A631" s="8">
        <v>630</v>
      </c>
      <c r="B631" s="9">
        <v>17</v>
      </c>
      <c r="C631" s="5">
        <f>_xlfn.IFNA(VLOOKUP(Table13[[#This Row],[PlayerId]],defense[#All],3,0),0)</f>
        <v>0</v>
      </c>
      <c r="D631" s="5">
        <v>8</v>
      </c>
      <c r="E631" s="5">
        <f>SUM(_xlfn.IFNA((VLOOKUP(defense[[#This Row],[Playerâ–²]],kickers12[#All],4,0)*3+VLOOKUP(defense[[#This Row],[Playerâ–²]],kickers12[#All],5,0)*1),0), C631*6)</f>
        <v>0</v>
      </c>
      <c r="F631" s="5">
        <v>0</v>
      </c>
      <c r="G631" s="9" t="s">
        <v>1322</v>
      </c>
      <c r="H631" s="9" t="s">
        <v>2030</v>
      </c>
      <c r="I631" s="5">
        <f>_xlfn.IFNA(VLOOKUP(defense[[#This Row],[Playerâ–²]],passing11[#All],4,0),0)</f>
        <v>0</v>
      </c>
      <c r="J631" s="5">
        <f>_xlfn.IFNA(VLOOKUP(defense[[#This Row],[Playerâ–²]],scrimstats__2813[#All],5,0),0)</f>
        <v>0</v>
      </c>
      <c r="K631" s="5">
        <f>_xlfn.IFNA(VLOOKUP(defense[[#This Row],[Playerâ–²]],scrimstats__2813[#All],4,0),0)</f>
        <v>0</v>
      </c>
      <c r="L631" s="5">
        <v>0</v>
      </c>
      <c r="M631" s="4">
        <v>0</v>
      </c>
    </row>
    <row r="632" spans="1:13">
      <c r="A632" s="6">
        <v>631</v>
      </c>
      <c r="B632" s="7">
        <v>12</v>
      </c>
      <c r="C632" s="7">
        <f>_xlfn.IFNA(VLOOKUP(Table13[[#This Row],[PlayerId]],defense[#All],3,0),0)</f>
        <v>2</v>
      </c>
      <c r="D632" s="4">
        <v>0</v>
      </c>
      <c r="E632" s="4">
        <f>SUM(_xlfn.IFNA((VLOOKUP(defense[[#This Row],[Playerâ–²]],kickers12[#All],4,0)*3+VLOOKUP(defense[[#This Row],[Playerâ–²]],kickers12[#All],5,0)*1),0), C632*6)</f>
        <v>12</v>
      </c>
      <c r="F632" s="4">
        <v>0</v>
      </c>
      <c r="G632" s="7" t="s">
        <v>387</v>
      </c>
      <c r="H632" s="7" t="s">
        <v>230</v>
      </c>
      <c r="I632" s="4">
        <f>_xlfn.IFNA(VLOOKUP(defense[[#This Row],[Playerâ–²]],passing11[#All],4,0),0)</f>
        <v>0</v>
      </c>
      <c r="J632" s="7">
        <f>_xlfn.IFNA(VLOOKUP(defense[[#This Row],[Playerâ–²]],scrimstats__2813[#All],5,0),0)</f>
        <v>0</v>
      </c>
      <c r="K632" s="7">
        <f>_xlfn.IFNA(VLOOKUP(defense[[#This Row],[Playerâ–²]],scrimstats__2813[#All],4,0),0)</f>
        <v>303</v>
      </c>
      <c r="L632" s="4">
        <v>0</v>
      </c>
      <c r="M632" s="4">
        <v>0</v>
      </c>
    </row>
    <row r="633" spans="1:13">
      <c r="A633" s="8">
        <v>632</v>
      </c>
      <c r="B633" s="9">
        <v>2</v>
      </c>
      <c r="C633" s="9">
        <f>_xlfn.IFNA(VLOOKUP(Table13[[#This Row],[PlayerId]],defense[#All],3,0),0)</f>
        <v>0</v>
      </c>
      <c r="D633" s="5">
        <v>0</v>
      </c>
      <c r="E633" s="5">
        <f>SUM(_xlfn.IFNA((VLOOKUP(defense[[#This Row],[Playerâ–²]],kickers12[#All],4,0)*3+VLOOKUP(defense[[#This Row],[Playerâ–²]],kickers12[#All],5,0)*1),0), C633*6)</f>
        <v>23</v>
      </c>
      <c r="F633" s="5">
        <v>0</v>
      </c>
      <c r="G633" s="9" t="s">
        <v>1861</v>
      </c>
      <c r="H633" s="9" t="s">
        <v>1010</v>
      </c>
      <c r="I633" s="5">
        <f>_xlfn.IFNA(VLOOKUP(defense[[#This Row],[Playerâ–²]],passing11[#All],4,0),0)</f>
        <v>0</v>
      </c>
      <c r="J633" s="9">
        <f>_xlfn.IFNA(VLOOKUP(defense[[#This Row],[Playerâ–²]],scrimstats__2813[#All],5,0),0)</f>
        <v>0</v>
      </c>
      <c r="K633" s="9">
        <f>_xlfn.IFNA(VLOOKUP(defense[[#This Row],[Playerâ–²]],scrimstats__2813[#All],4,0),0)</f>
        <v>0</v>
      </c>
      <c r="L633" s="5">
        <v>0</v>
      </c>
      <c r="M633" s="4">
        <v>0</v>
      </c>
    </row>
    <row r="634" spans="1:13">
      <c r="A634" s="6">
        <v>633</v>
      </c>
      <c r="B634" s="7">
        <v>7</v>
      </c>
      <c r="C634" s="4">
        <f>_xlfn.IFNA(VLOOKUP(Table13[[#This Row],[PlayerId]],defense[#All],3,0),0)</f>
        <v>3</v>
      </c>
      <c r="D634" s="4">
        <v>0</v>
      </c>
      <c r="E634" s="4">
        <f>SUM(_xlfn.IFNA((VLOOKUP(defense[[#This Row],[Playerâ–²]],kickers12[#All],4,0)*3+VLOOKUP(defense[[#This Row],[Playerâ–²]],kickers12[#All],5,0)*1),0), C634*6)</f>
        <v>18</v>
      </c>
      <c r="F634" s="4">
        <v>0</v>
      </c>
      <c r="G634" s="7" t="s">
        <v>324</v>
      </c>
      <c r="H634" s="7" t="s">
        <v>229</v>
      </c>
      <c r="I634" s="4">
        <f>_xlfn.IFNA(VLOOKUP(defense[[#This Row],[Playerâ–²]],passing11[#All],4,0),0)</f>
        <v>0</v>
      </c>
      <c r="J634" s="4">
        <f>_xlfn.IFNA(VLOOKUP(defense[[#This Row],[Playerâ–²]],scrimstats__2813[#All],5,0),0)</f>
        <v>211</v>
      </c>
      <c r="K634" s="4">
        <f>_xlfn.IFNA(VLOOKUP(defense[[#This Row],[Playerâ–²]],scrimstats__2813[#All],4,0),0)</f>
        <v>218</v>
      </c>
      <c r="L634" s="4">
        <v>0</v>
      </c>
      <c r="M634" s="4">
        <v>0</v>
      </c>
    </row>
    <row r="635" spans="1:13">
      <c r="A635" s="8">
        <v>634</v>
      </c>
      <c r="B635" s="9">
        <v>11</v>
      </c>
      <c r="C635" s="5">
        <f>_xlfn.IFNA(VLOOKUP(Table13[[#This Row],[PlayerId]],defense[#All],3,0),0)</f>
        <v>0</v>
      </c>
      <c r="D635" s="5">
        <v>74</v>
      </c>
      <c r="E635" s="5">
        <f>SUM(_xlfn.IFNA((VLOOKUP(defense[[#This Row],[Playerâ–²]],kickers12[#All],4,0)*3+VLOOKUP(defense[[#This Row],[Playerâ–²]],kickers12[#All],5,0)*1),0), C635*6)</f>
        <v>0</v>
      </c>
      <c r="F635" s="5">
        <v>0</v>
      </c>
      <c r="G635" s="9" t="s">
        <v>1125</v>
      </c>
      <c r="H635" s="9" t="s">
        <v>775</v>
      </c>
      <c r="I635" s="5">
        <f>_xlfn.IFNA(VLOOKUP(defense[[#This Row],[Playerâ–²]],passing11[#All],4,0),0)</f>
        <v>0</v>
      </c>
      <c r="J635" s="5">
        <f>_xlfn.IFNA(VLOOKUP(defense[[#This Row],[Playerâ–²]],scrimstats__2813[#All],5,0),0)</f>
        <v>0</v>
      </c>
      <c r="K635" s="5">
        <f>_xlfn.IFNA(VLOOKUP(defense[[#This Row],[Playerâ–²]],scrimstats__2813[#All],4,0),0)</f>
        <v>0</v>
      </c>
      <c r="L635" s="5">
        <v>1</v>
      </c>
      <c r="M635" s="4">
        <v>0</v>
      </c>
    </row>
    <row r="636" spans="1:13">
      <c r="A636" s="6">
        <v>635</v>
      </c>
      <c r="B636" s="7">
        <v>28</v>
      </c>
      <c r="C636" s="4">
        <f>_xlfn.IFNA(VLOOKUP(Table13[[#This Row],[PlayerId]],defense[#All],3,0),0)</f>
        <v>0</v>
      </c>
      <c r="D636" s="4">
        <v>2</v>
      </c>
      <c r="E636" s="4">
        <f>SUM(_xlfn.IFNA((VLOOKUP(defense[[#This Row],[Playerâ–²]],kickers12[#All],4,0)*3+VLOOKUP(defense[[#This Row],[Playerâ–²]],kickers12[#All],5,0)*1),0), C636*6)</f>
        <v>0</v>
      </c>
      <c r="F636" s="4">
        <v>0</v>
      </c>
      <c r="G636" s="7" t="s">
        <v>684</v>
      </c>
      <c r="H636" s="7" t="s">
        <v>775</v>
      </c>
      <c r="I636" s="4">
        <f>_xlfn.IFNA(VLOOKUP(defense[[#This Row],[Playerâ–²]],passing11[#All],4,0),0)</f>
        <v>0</v>
      </c>
      <c r="J636" s="4">
        <f>_xlfn.IFNA(VLOOKUP(defense[[#This Row],[Playerâ–²]],scrimstats__2813[#All],5,0),0)</f>
        <v>0</v>
      </c>
      <c r="K636" s="4">
        <f>_xlfn.IFNA(VLOOKUP(defense[[#This Row],[Playerâ–²]],scrimstats__2813[#All],4,0),0)</f>
        <v>0</v>
      </c>
      <c r="L636" s="4">
        <v>0</v>
      </c>
      <c r="M636" s="4">
        <v>0</v>
      </c>
    </row>
    <row r="637" spans="1:13">
      <c r="A637" s="8">
        <v>636</v>
      </c>
      <c r="B637" s="9">
        <v>26</v>
      </c>
      <c r="C637" s="9">
        <f>_xlfn.IFNA(VLOOKUP(Table13[[#This Row],[PlayerId]],defense[#All],3,0),0)</f>
        <v>4</v>
      </c>
      <c r="D637" s="5">
        <v>0</v>
      </c>
      <c r="E637" s="5">
        <f>SUM(_xlfn.IFNA((VLOOKUP(defense[[#This Row],[Playerâ–²]],kickers12[#All],4,0)*3+VLOOKUP(defense[[#This Row],[Playerâ–²]],kickers12[#All],5,0)*1),0), C637*6)</f>
        <v>24</v>
      </c>
      <c r="F637" s="5">
        <v>0</v>
      </c>
      <c r="G637" s="9" t="s">
        <v>213</v>
      </c>
      <c r="H637" s="9" t="s">
        <v>230</v>
      </c>
      <c r="I637" s="5">
        <f>_xlfn.IFNA(VLOOKUP(defense[[#This Row],[Playerâ–²]],passing11[#All],4,0),0)</f>
        <v>0</v>
      </c>
      <c r="J637" s="9">
        <f>_xlfn.IFNA(VLOOKUP(defense[[#This Row],[Playerâ–²]],scrimstats__2813[#All],5,0),0)</f>
        <v>34</v>
      </c>
      <c r="K637" s="9">
        <f>_xlfn.IFNA(VLOOKUP(defense[[#This Row],[Playerâ–²]],scrimstats__2813[#All],4,0),0)</f>
        <v>795</v>
      </c>
      <c r="L637" s="5">
        <v>0</v>
      </c>
      <c r="M637" s="4">
        <v>0</v>
      </c>
    </row>
    <row r="638" spans="1:13">
      <c r="A638" s="6">
        <v>637</v>
      </c>
      <c r="B638" s="7">
        <v>2</v>
      </c>
      <c r="C638" s="4">
        <f>_xlfn.IFNA(VLOOKUP(Table13[[#This Row],[PlayerId]],defense[#All],3,0),0)</f>
        <v>0</v>
      </c>
      <c r="D638" s="4">
        <v>52</v>
      </c>
      <c r="E638" s="4">
        <f>SUM(_xlfn.IFNA((VLOOKUP(defense[[#This Row],[Playerâ–²]],kickers12[#All],4,0)*3+VLOOKUP(defense[[#This Row],[Playerâ–²]],kickers12[#All],5,0)*1),0), C638*6)</f>
        <v>0</v>
      </c>
      <c r="F638" s="4">
        <v>0</v>
      </c>
      <c r="G638" s="7" t="s">
        <v>804</v>
      </c>
      <c r="H638" s="7" t="s">
        <v>759</v>
      </c>
      <c r="I638" s="4">
        <f>_xlfn.IFNA(VLOOKUP(defense[[#This Row],[Playerâ–²]],passing11[#All],4,0),0)</f>
        <v>0</v>
      </c>
      <c r="J638" s="4">
        <f>_xlfn.IFNA(VLOOKUP(defense[[#This Row],[Playerâ–²]],scrimstats__2813[#All],5,0),0)</f>
        <v>0</v>
      </c>
      <c r="K638" s="4">
        <f>_xlfn.IFNA(VLOOKUP(defense[[#This Row],[Playerâ–²]],scrimstats__2813[#All],4,0),0)</f>
        <v>0</v>
      </c>
      <c r="L638" s="4">
        <v>6</v>
      </c>
      <c r="M638" s="4">
        <v>0</v>
      </c>
    </row>
    <row r="639" spans="1:13">
      <c r="A639" s="8">
        <v>638</v>
      </c>
      <c r="B639" s="9">
        <v>5</v>
      </c>
      <c r="C639" s="9">
        <f>_xlfn.IFNA(VLOOKUP(Table13[[#This Row],[PlayerId]],defense[#All],3,0),0)</f>
        <v>0</v>
      </c>
      <c r="D639" s="5">
        <v>0</v>
      </c>
      <c r="E639" s="5">
        <f>SUM(_xlfn.IFNA((VLOOKUP(defense[[#This Row],[Playerâ–²]],kickers12[#All],4,0)*3+VLOOKUP(defense[[#This Row],[Playerâ–²]],kickers12[#All],5,0)*1),0), C639*6)</f>
        <v>72</v>
      </c>
      <c r="F639" s="5">
        <v>0</v>
      </c>
      <c r="G639" s="9" t="s">
        <v>1867</v>
      </c>
      <c r="H639" s="9" t="s">
        <v>1010</v>
      </c>
      <c r="I639" s="5">
        <f>_xlfn.IFNA(VLOOKUP(defense[[#This Row],[Playerâ–²]],passing11[#All],4,0),0)</f>
        <v>0</v>
      </c>
      <c r="J639" s="9">
        <f>_xlfn.IFNA(VLOOKUP(defense[[#This Row],[Playerâ–²]],scrimstats__2813[#All],5,0),0)</f>
        <v>0</v>
      </c>
      <c r="K639" s="9">
        <f>_xlfn.IFNA(VLOOKUP(defense[[#This Row],[Playerâ–²]],scrimstats__2813[#All],4,0),0)</f>
        <v>0</v>
      </c>
      <c r="L639" s="5">
        <v>0</v>
      </c>
      <c r="M639" s="4">
        <v>0</v>
      </c>
    </row>
    <row r="640" spans="1:13">
      <c r="A640" s="6">
        <v>639</v>
      </c>
      <c r="B640" s="7">
        <v>23</v>
      </c>
      <c r="C640" s="4">
        <f>_xlfn.IFNA(VLOOKUP(Table13[[#This Row],[PlayerId]],defense[#All],3,0),0)</f>
        <v>0</v>
      </c>
      <c r="D640" s="4">
        <v>33</v>
      </c>
      <c r="E640" s="4">
        <f>SUM(_xlfn.IFNA((VLOOKUP(defense[[#This Row],[Playerâ–²]],kickers12[#All],4,0)*3+VLOOKUP(defense[[#This Row],[Playerâ–²]],kickers12[#All],5,0)*1),0), C640*6)</f>
        <v>0</v>
      </c>
      <c r="F640" s="4">
        <v>0</v>
      </c>
      <c r="G640" s="7" t="s">
        <v>1525</v>
      </c>
      <c r="H640" s="7" t="s">
        <v>765</v>
      </c>
      <c r="I640" s="4">
        <f>_xlfn.IFNA(VLOOKUP(defense[[#This Row],[Playerâ–²]],passing11[#All],4,0),0)</f>
        <v>0</v>
      </c>
      <c r="J640" s="4">
        <f>_xlfn.IFNA(VLOOKUP(defense[[#This Row],[Playerâ–²]],scrimstats__2813[#All],5,0),0)</f>
        <v>0</v>
      </c>
      <c r="K640" s="4">
        <f>_xlfn.IFNA(VLOOKUP(defense[[#This Row],[Playerâ–²]],scrimstats__2813[#All],4,0),0)</f>
        <v>0</v>
      </c>
      <c r="L640" s="4">
        <v>0</v>
      </c>
      <c r="M640" s="4">
        <v>0</v>
      </c>
    </row>
    <row r="641" spans="1:13">
      <c r="A641" s="8">
        <v>640</v>
      </c>
      <c r="B641" s="9">
        <v>8</v>
      </c>
      <c r="C641" s="5">
        <f>_xlfn.IFNA(VLOOKUP(Table13[[#This Row],[PlayerId]],defense[#All],3,0),0)</f>
        <v>0</v>
      </c>
      <c r="D641" s="5">
        <v>1</v>
      </c>
      <c r="E641" s="5">
        <f>SUM(_xlfn.IFNA((VLOOKUP(defense[[#This Row],[Playerâ–²]],kickers12[#All],4,0)*3+VLOOKUP(defense[[#This Row],[Playerâ–²]],kickers12[#All],5,0)*1),0), C641*6)</f>
        <v>76</v>
      </c>
      <c r="F641" s="5">
        <v>0</v>
      </c>
      <c r="G641" s="9" t="s">
        <v>1009</v>
      </c>
      <c r="H641" s="9" t="s">
        <v>1010</v>
      </c>
      <c r="I641" s="5">
        <f>_xlfn.IFNA(VLOOKUP(defense[[#This Row],[Playerâ–²]],passing11[#All],4,0),0)</f>
        <v>0</v>
      </c>
      <c r="J641" s="5">
        <f>_xlfn.IFNA(VLOOKUP(defense[[#This Row],[Playerâ–²]],scrimstats__2813[#All],5,0),0)</f>
        <v>0</v>
      </c>
      <c r="K641" s="5">
        <f>_xlfn.IFNA(VLOOKUP(defense[[#This Row],[Playerâ–²]],scrimstats__2813[#All],4,0),0)</f>
        <v>0</v>
      </c>
      <c r="L641" s="5">
        <v>0</v>
      </c>
      <c r="M641" s="4">
        <v>0</v>
      </c>
    </row>
    <row r="642" spans="1:13">
      <c r="A642" s="6">
        <v>641</v>
      </c>
      <c r="B642" s="7">
        <v>28</v>
      </c>
      <c r="C642" s="4">
        <f>_xlfn.IFNA(VLOOKUP(Table13[[#This Row],[PlayerId]],defense[#All],3,0),0)</f>
        <v>0</v>
      </c>
      <c r="D642" s="4">
        <v>16</v>
      </c>
      <c r="E642" s="4">
        <f>SUM(_xlfn.IFNA((VLOOKUP(defense[[#This Row],[Playerâ–²]],kickers12[#All],4,0)*3+VLOOKUP(defense[[#This Row],[Playerâ–²]],kickers12[#All],5,0)*1),0), C642*6)</f>
        <v>0</v>
      </c>
      <c r="F642" s="4">
        <v>0</v>
      </c>
      <c r="G642" s="7" t="s">
        <v>1722</v>
      </c>
      <c r="H642" s="7" t="s">
        <v>765</v>
      </c>
      <c r="I642" s="4">
        <f>_xlfn.IFNA(VLOOKUP(defense[[#This Row],[Playerâ–²]],passing11[#All],4,0),0)</f>
        <v>0</v>
      </c>
      <c r="J642" s="4">
        <f>_xlfn.IFNA(VLOOKUP(defense[[#This Row],[Playerâ–²]],scrimstats__2813[#All],5,0),0)</f>
        <v>0</v>
      </c>
      <c r="K642" s="4">
        <f>_xlfn.IFNA(VLOOKUP(defense[[#This Row],[Playerâ–²]],scrimstats__2813[#All],4,0),0)</f>
        <v>0</v>
      </c>
      <c r="L642" s="4">
        <v>0</v>
      </c>
      <c r="M642" s="4">
        <v>0</v>
      </c>
    </row>
    <row r="643" spans="1:13">
      <c r="A643" s="8">
        <v>642</v>
      </c>
      <c r="B643" s="9">
        <v>5</v>
      </c>
      <c r="C643" s="5">
        <f>_xlfn.IFNA(VLOOKUP(Table13[[#This Row],[PlayerId]],defense[#All],3,0),0)</f>
        <v>4</v>
      </c>
      <c r="D643" s="5">
        <v>0</v>
      </c>
      <c r="E643" s="5">
        <f>SUM(_xlfn.IFNA((VLOOKUP(defense[[#This Row],[Playerâ–²]],kickers12[#All],4,0)*3+VLOOKUP(defense[[#This Row],[Playerâ–²]],kickers12[#All],5,0)*1),0), C643*6)</f>
        <v>24</v>
      </c>
      <c r="F643" s="5">
        <v>0</v>
      </c>
      <c r="G643" s="9" t="s">
        <v>288</v>
      </c>
      <c r="H643" s="9" t="s">
        <v>223</v>
      </c>
      <c r="I643" s="5">
        <f>_xlfn.IFNA(VLOOKUP(defense[[#This Row],[Playerâ–²]],passing11[#All],4,0),0)</f>
        <v>0</v>
      </c>
      <c r="J643" s="5">
        <f>_xlfn.IFNA(VLOOKUP(defense[[#This Row],[Playerâ–²]],scrimstats__2813[#All],5,0),0)</f>
        <v>0</v>
      </c>
      <c r="K643" s="5">
        <f>_xlfn.IFNA(VLOOKUP(defense[[#This Row],[Playerâ–²]],scrimstats__2813[#All],4,0),0)</f>
        <v>291</v>
      </c>
      <c r="L643" s="5">
        <v>0</v>
      </c>
      <c r="M643" s="4">
        <v>0</v>
      </c>
    </row>
    <row r="644" spans="1:13">
      <c r="A644" s="6">
        <v>643</v>
      </c>
      <c r="B644" s="7">
        <v>32</v>
      </c>
      <c r="C644" s="4">
        <f>_xlfn.IFNA(VLOOKUP(Table13[[#This Row],[PlayerId]],defense[#All],3,0),0)</f>
        <v>0</v>
      </c>
      <c r="D644" s="4">
        <v>38</v>
      </c>
      <c r="E644" s="4">
        <f>SUM(_xlfn.IFNA((VLOOKUP(defense[[#This Row],[Playerâ–²]],kickers12[#All],4,0)*3+VLOOKUP(defense[[#This Row],[Playerâ–²]],kickers12[#All],5,0)*1),0), C644*6)</f>
        <v>0</v>
      </c>
      <c r="F644" s="4">
        <v>1</v>
      </c>
      <c r="G644" s="7" t="s">
        <v>1844</v>
      </c>
      <c r="H644" s="7" t="s">
        <v>765</v>
      </c>
      <c r="I644" s="4">
        <f>_xlfn.IFNA(VLOOKUP(defense[[#This Row],[Playerâ–²]],passing11[#All],4,0),0)</f>
        <v>0</v>
      </c>
      <c r="J644" s="4">
        <f>_xlfn.IFNA(VLOOKUP(defense[[#This Row],[Playerâ–²]],scrimstats__2813[#All],5,0),0)</f>
        <v>0</v>
      </c>
      <c r="K644" s="4">
        <f>_xlfn.IFNA(VLOOKUP(defense[[#This Row],[Playerâ–²]],scrimstats__2813[#All],4,0),0)</f>
        <v>0</v>
      </c>
      <c r="L644" s="4">
        <v>0</v>
      </c>
      <c r="M644" s="4">
        <v>0</v>
      </c>
    </row>
    <row r="645" spans="1:13">
      <c r="A645" s="8">
        <v>644</v>
      </c>
      <c r="B645" s="9">
        <v>5</v>
      </c>
      <c r="C645" s="5">
        <f>_xlfn.IFNA(VLOOKUP(Table13[[#This Row],[PlayerId]],defense[#All],3,0),0)</f>
        <v>0</v>
      </c>
      <c r="D645" s="5">
        <v>0</v>
      </c>
      <c r="E645" s="5">
        <f>SUM(_xlfn.IFNA((VLOOKUP(defense[[#This Row],[Playerâ–²]],kickers12[#All],4,0)*3+VLOOKUP(defense[[#This Row],[Playerâ–²]],kickers12[#All],5,0)*1),0), C645*6)</f>
        <v>0</v>
      </c>
      <c r="F645" s="5">
        <v>0</v>
      </c>
      <c r="G645" s="9" t="s">
        <v>900</v>
      </c>
      <c r="H645" s="9" t="s">
        <v>2029</v>
      </c>
      <c r="I645" s="5">
        <f>_xlfn.IFNA(VLOOKUP(defense[[#This Row],[Playerâ–²]],passing11[#All],4,0),0)</f>
        <v>0</v>
      </c>
      <c r="J645" s="5">
        <f>_xlfn.IFNA(VLOOKUP(defense[[#This Row],[Playerâ–²]],scrimstats__2813[#All],5,0),0)</f>
        <v>0</v>
      </c>
      <c r="K645" s="5">
        <f>_xlfn.IFNA(VLOOKUP(defense[[#This Row],[Playerâ–²]],scrimstats__2813[#All],4,0),0)</f>
        <v>0</v>
      </c>
      <c r="L645" s="5">
        <v>0</v>
      </c>
      <c r="M645" s="4">
        <v>0</v>
      </c>
    </row>
    <row r="646" spans="1:13">
      <c r="A646" s="6">
        <v>645</v>
      </c>
      <c r="B646" s="7">
        <v>18</v>
      </c>
      <c r="C646" s="4">
        <f>_xlfn.IFNA(VLOOKUP(Table13[[#This Row],[PlayerId]],defense[#All],3,0),0)</f>
        <v>0</v>
      </c>
      <c r="D646" s="4">
        <v>1</v>
      </c>
      <c r="E646" s="4">
        <f>SUM(_xlfn.IFNA((VLOOKUP(defense[[#This Row],[Playerâ–²]],kickers12[#All],4,0)*3+VLOOKUP(defense[[#This Row],[Playerâ–²]],kickers12[#All],5,0)*1),0), C646*6)</f>
        <v>116</v>
      </c>
      <c r="F646" s="4">
        <v>0</v>
      </c>
      <c r="G646" s="7" t="s">
        <v>1351</v>
      </c>
      <c r="H646" s="7" t="s">
        <v>1010</v>
      </c>
      <c r="I646" s="4">
        <f>_xlfn.IFNA(VLOOKUP(defense[[#This Row],[Playerâ–²]],passing11[#All],4,0),0)</f>
        <v>0</v>
      </c>
      <c r="J646" s="4">
        <f>_xlfn.IFNA(VLOOKUP(defense[[#This Row],[Playerâ–²]],scrimstats__2813[#All],5,0),0)</f>
        <v>0</v>
      </c>
      <c r="K646" s="4">
        <f>_xlfn.IFNA(VLOOKUP(defense[[#This Row],[Playerâ–²]],scrimstats__2813[#All],4,0),0)</f>
        <v>0</v>
      </c>
      <c r="L646" s="4">
        <v>0</v>
      </c>
      <c r="M646" s="4">
        <v>0</v>
      </c>
    </row>
    <row r="647" spans="1:13">
      <c r="A647" s="8">
        <v>646</v>
      </c>
      <c r="B647" s="9">
        <v>14</v>
      </c>
      <c r="C647" s="5">
        <f>_xlfn.IFNA(VLOOKUP(Table13[[#This Row],[PlayerId]],defense[#All],3,0),0)</f>
        <v>0</v>
      </c>
      <c r="D647" s="5">
        <v>17</v>
      </c>
      <c r="E647" s="5">
        <f>SUM(_xlfn.IFNA((VLOOKUP(defense[[#This Row],[Playerâ–²]],kickers12[#All],4,0)*3+VLOOKUP(defense[[#This Row],[Playerâ–²]],kickers12[#All],5,0)*1),0), C647*6)</f>
        <v>0</v>
      </c>
      <c r="F647" s="5">
        <v>0</v>
      </c>
      <c r="G647" s="9" t="s">
        <v>1212</v>
      </c>
      <c r="H647" s="9" t="s">
        <v>759</v>
      </c>
      <c r="I647" s="5">
        <f>_xlfn.IFNA(VLOOKUP(defense[[#This Row],[Playerâ–²]],passing11[#All],4,0),0)</f>
        <v>0</v>
      </c>
      <c r="J647" s="5">
        <f>_xlfn.IFNA(VLOOKUP(defense[[#This Row],[Playerâ–²]],scrimstats__2813[#All],5,0),0)</f>
        <v>0</v>
      </c>
      <c r="K647" s="5">
        <f>_xlfn.IFNA(VLOOKUP(defense[[#This Row],[Playerâ–²]],scrimstats__2813[#All],4,0),0)</f>
        <v>0</v>
      </c>
      <c r="L647" s="5">
        <v>0</v>
      </c>
      <c r="M647" s="4">
        <v>0</v>
      </c>
    </row>
    <row r="648" spans="1:13">
      <c r="A648" s="6">
        <v>647</v>
      </c>
      <c r="B648" s="7">
        <v>3</v>
      </c>
      <c r="C648" s="4">
        <f>_xlfn.IFNA(VLOOKUP(Table13[[#This Row],[PlayerId]],defense[#All],3,0),0)</f>
        <v>2</v>
      </c>
      <c r="D648" s="4">
        <v>0</v>
      </c>
      <c r="E648" s="4">
        <f>SUM(_xlfn.IFNA((VLOOKUP(defense[[#This Row],[Playerâ–²]],kickers12[#All],4,0)*3+VLOOKUP(defense[[#This Row],[Playerâ–²]],kickers12[#All],5,0)*1),0), C648*6)</f>
        <v>12</v>
      </c>
      <c r="F648" s="4">
        <v>0</v>
      </c>
      <c r="G648" s="7" t="s">
        <v>252</v>
      </c>
      <c r="H648" s="7" t="s">
        <v>229</v>
      </c>
      <c r="I648" s="4">
        <f>_xlfn.IFNA(VLOOKUP(defense[[#This Row],[Playerâ–²]],passing11[#All],4,0),0)</f>
        <v>0</v>
      </c>
      <c r="J648" s="4">
        <f>_xlfn.IFNA(VLOOKUP(defense[[#This Row],[Playerâ–²]],scrimstats__2813[#All],5,0),0)</f>
        <v>718</v>
      </c>
      <c r="K648" s="4">
        <f>_xlfn.IFNA(VLOOKUP(defense[[#This Row],[Playerâ–²]],scrimstats__2813[#All],4,0),0)</f>
        <v>20</v>
      </c>
      <c r="L648" s="4">
        <v>0</v>
      </c>
      <c r="M648" s="4">
        <v>0</v>
      </c>
    </row>
    <row r="649" spans="1:13">
      <c r="A649" s="8">
        <v>648</v>
      </c>
      <c r="B649" s="9">
        <v>32</v>
      </c>
      <c r="C649" s="5">
        <f>_xlfn.IFNA(VLOOKUP(Table13[[#This Row],[PlayerId]],defense[#All],3,0),0)</f>
        <v>0</v>
      </c>
      <c r="D649" s="5">
        <v>93</v>
      </c>
      <c r="E649" s="5">
        <f>SUM(_xlfn.IFNA((VLOOKUP(defense[[#This Row],[Playerâ–²]],kickers12[#All],4,0)*3+VLOOKUP(defense[[#This Row],[Playerâ–²]],kickers12[#All],5,0)*1),0), C649*6)</f>
        <v>0</v>
      </c>
      <c r="F649" s="5">
        <v>3</v>
      </c>
      <c r="G649" s="9" t="s">
        <v>722</v>
      </c>
      <c r="H649" s="9" t="s">
        <v>803</v>
      </c>
      <c r="I649" s="5">
        <f>_xlfn.IFNA(VLOOKUP(defense[[#This Row],[Playerâ–²]],passing11[#All],4,0),0)</f>
        <v>0</v>
      </c>
      <c r="J649" s="5">
        <f>_xlfn.IFNA(VLOOKUP(defense[[#This Row],[Playerâ–²]],scrimstats__2813[#All],5,0),0)</f>
        <v>0</v>
      </c>
      <c r="K649" s="5">
        <f>_xlfn.IFNA(VLOOKUP(defense[[#This Row],[Playerâ–²]],scrimstats__2813[#All],4,0),0)</f>
        <v>0</v>
      </c>
      <c r="L649" s="5">
        <v>1</v>
      </c>
      <c r="M649" s="4">
        <v>0</v>
      </c>
    </row>
    <row r="650" spans="1:13">
      <c r="A650" s="6">
        <v>649</v>
      </c>
      <c r="B650" s="7">
        <v>1</v>
      </c>
      <c r="C650" s="4">
        <f>_xlfn.IFNA(VLOOKUP(Table13[[#This Row],[PlayerId]],defense[#All],3,0),0)</f>
        <v>0</v>
      </c>
      <c r="D650" s="4">
        <v>80</v>
      </c>
      <c r="E650" s="4">
        <f>SUM(_xlfn.IFNA((VLOOKUP(defense[[#This Row],[Playerâ–²]],kickers12[#All],4,0)*3+VLOOKUP(defense[[#This Row],[Playerâ–²]],kickers12[#All],5,0)*1),0), C650*6)</f>
        <v>0</v>
      </c>
      <c r="F650" s="4">
        <v>0</v>
      </c>
      <c r="G650" s="7" t="s">
        <v>768</v>
      </c>
      <c r="H650" s="7" t="s">
        <v>769</v>
      </c>
      <c r="I650" s="4">
        <f>_xlfn.IFNA(VLOOKUP(defense[[#This Row],[Playerâ–²]],passing11[#All],4,0),0)</f>
        <v>0</v>
      </c>
      <c r="J650" s="4">
        <f>_xlfn.IFNA(VLOOKUP(defense[[#This Row],[Playerâ–²]],scrimstats__2813[#All],5,0),0)</f>
        <v>0</v>
      </c>
      <c r="K650" s="4">
        <f>_xlfn.IFNA(VLOOKUP(defense[[#This Row],[Playerâ–²]],scrimstats__2813[#All],4,0),0)</f>
        <v>0</v>
      </c>
      <c r="L650" s="4">
        <v>4</v>
      </c>
      <c r="M650" s="4">
        <v>0</v>
      </c>
    </row>
    <row r="651" spans="1:13">
      <c r="A651" s="8">
        <v>650</v>
      </c>
      <c r="B651" s="9">
        <v>11</v>
      </c>
      <c r="C651" s="9">
        <f>_xlfn.IFNA(VLOOKUP(Table13[[#This Row],[PlayerId]],defense[#All],3,0),0)</f>
        <v>0</v>
      </c>
      <c r="D651" s="5">
        <v>0</v>
      </c>
      <c r="E651" s="5">
        <f>SUM(_xlfn.IFNA((VLOOKUP(defense[[#This Row],[Playerâ–²]],kickers12[#All],4,0)*3+VLOOKUP(defense[[#This Row],[Playerâ–²]],kickers12[#All],5,0)*1),0), C651*6)</f>
        <v>0</v>
      </c>
      <c r="F651" s="5">
        <v>0</v>
      </c>
      <c r="G651" s="9" t="s">
        <v>366</v>
      </c>
      <c r="H651" s="9" t="s">
        <v>223</v>
      </c>
      <c r="I651" s="5">
        <f>_xlfn.IFNA(VLOOKUP(defense[[#This Row],[Playerâ–²]],passing11[#All],4,0),0)</f>
        <v>0</v>
      </c>
      <c r="J651" s="9">
        <f>_xlfn.IFNA(VLOOKUP(defense[[#This Row],[Playerâ–²]],scrimstats__2813[#All],5,0),0)</f>
        <v>0</v>
      </c>
      <c r="K651" s="9">
        <f>_xlfn.IFNA(VLOOKUP(defense[[#This Row],[Playerâ–²]],scrimstats__2813[#All],4,0),0)</f>
        <v>11</v>
      </c>
      <c r="L651" s="5">
        <v>0</v>
      </c>
      <c r="M651" s="4">
        <v>0</v>
      </c>
    </row>
    <row r="652" spans="1:13">
      <c r="A652" s="6">
        <v>651</v>
      </c>
      <c r="B652" s="7">
        <v>26</v>
      </c>
      <c r="C652" s="4">
        <f>_xlfn.IFNA(VLOOKUP(Table13[[#This Row],[PlayerId]],defense[#All],3,0),0)</f>
        <v>0</v>
      </c>
      <c r="D652" s="4">
        <v>17</v>
      </c>
      <c r="E652" s="4">
        <f>SUM(_xlfn.IFNA((VLOOKUP(defense[[#This Row],[Playerâ–²]],kickers12[#All],4,0)*3+VLOOKUP(defense[[#This Row],[Playerâ–²]],kickers12[#All],5,0)*1),0), C652*6)</f>
        <v>0</v>
      </c>
      <c r="F652" s="4">
        <v>0</v>
      </c>
      <c r="G652" s="7" t="s">
        <v>1612</v>
      </c>
      <c r="H652" s="7" t="s">
        <v>759</v>
      </c>
      <c r="I652" s="4">
        <f>_xlfn.IFNA(VLOOKUP(defense[[#This Row],[Playerâ–²]],passing11[#All],4,0),0)</f>
        <v>0</v>
      </c>
      <c r="J652" s="4">
        <f>_xlfn.IFNA(VLOOKUP(defense[[#This Row],[Playerâ–²]],scrimstats__2813[#All],5,0),0)</f>
        <v>0</v>
      </c>
      <c r="K652" s="4">
        <f>_xlfn.IFNA(VLOOKUP(defense[[#This Row],[Playerâ–²]],scrimstats__2813[#All],4,0),0)</f>
        <v>0</v>
      </c>
      <c r="L652" s="4">
        <v>1</v>
      </c>
      <c r="M652" s="4">
        <v>0</v>
      </c>
    </row>
    <row r="653" spans="1:13">
      <c r="A653" s="8">
        <v>652</v>
      </c>
      <c r="B653" s="9">
        <v>7</v>
      </c>
      <c r="C653" s="5">
        <f>_xlfn.IFNA(VLOOKUP(Table13[[#This Row],[PlayerId]],defense[#All],3,0),0)</f>
        <v>0</v>
      </c>
      <c r="D653" s="5">
        <v>57</v>
      </c>
      <c r="E653" s="5">
        <f>SUM(_xlfn.IFNA((VLOOKUP(defense[[#This Row],[Playerâ–²]],kickers12[#All],4,0)*3+VLOOKUP(defense[[#This Row],[Playerâ–²]],kickers12[#All],5,0)*1),0), C653*6)</f>
        <v>0</v>
      </c>
      <c r="F653" s="5">
        <v>0</v>
      </c>
      <c r="G653" s="9" t="s">
        <v>997</v>
      </c>
      <c r="H653" s="9" t="s">
        <v>769</v>
      </c>
      <c r="I653" s="5">
        <f>_xlfn.IFNA(VLOOKUP(defense[[#This Row],[Playerâ–²]],passing11[#All],4,0),0)</f>
        <v>0</v>
      </c>
      <c r="J653" s="5">
        <f>_xlfn.IFNA(VLOOKUP(defense[[#This Row],[Playerâ–²]],scrimstats__2813[#All],5,0),0)</f>
        <v>0</v>
      </c>
      <c r="K653" s="5">
        <f>_xlfn.IFNA(VLOOKUP(defense[[#This Row],[Playerâ–²]],scrimstats__2813[#All],4,0),0)</f>
        <v>0</v>
      </c>
      <c r="L653" s="5">
        <v>0</v>
      </c>
      <c r="M653" s="4">
        <v>0</v>
      </c>
    </row>
    <row r="654" spans="1:13">
      <c r="A654" s="6">
        <v>653</v>
      </c>
      <c r="B654" s="7">
        <v>31</v>
      </c>
      <c r="C654" s="4">
        <f>_xlfn.IFNA(VLOOKUP(Table13[[#This Row],[PlayerId]],defense[#All],3,0),0)</f>
        <v>0</v>
      </c>
      <c r="D654" s="4">
        <v>44</v>
      </c>
      <c r="E654" s="4">
        <f>SUM(_xlfn.IFNA((VLOOKUP(defense[[#This Row],[Playerâ–²]],kickers12[#All],4,0)*3+VLOOKUP(defense[[#This Row],[Playerâ–²]],kickers12[#All],5,0)*1),0), C654*6)</f>
        <v>0</v>
      </c>
      <c r="F654" s="4">
        <v>0</v>
      </c>
      <c r="G654" s="7" t="s">
        <v>1803</v>
      </c>
      <c r="H654" s="7" t="s">
        <v>769</v>
      </c>
      <c r="I654" s="4">
        <f>_xlfn.IFNA(VLOOKUP(defense[[#This Row],[Playerâ–²]],passing11[#All],4,0),0)</f>
        <v>0</v>
      </c>
      <c r="J654" s="4">
        <f>_xlfn.IFNA(VLOOKUP(defense[[#This Row],[Playerâ–²]],scrimstats__2813[#All],5,0),0)</f>
        <v>0</v>
      </c>
      <c r="K654" s="4">
        <f>_xlfn.IFNA(VLOOKUP(defense[[#This Row],[Playerâ–²]],scrimstats__2813[#All],4,0),0)</f>
        <v>0</v>
      </c>
      <c r="L654" s="4">
        <v>4.5</v>
      </c>
      <c r="M654" s="4">
        <v>0</v>
      </c>
    </row>
    <row r="655" spans="1:13">
      <c r="A655" s="8">
        <v>654</v>
      </c>
      <c r="B655" s="9">
        <v>16</v>
      </c>
      <c r="C655" s="5">
        <f>_xlfn.IFNA(VLOOKUP(Table13[[#This Row],[PlayerId]],defense[#All],3,0),0)</f>
        <v>0</v>
      </c>
      <c r="D655" s="5">
        <v>2</v>
      </c>
      <c r="E655" s="5">
        <f>SUM(_xlfn.IFNA((VLOOKUP(defense[[#This Row],[Playerâ–²]],kickers12[#All],4,0)*3+VLOOKUP(defense[[#This Row],[Playerâ–²]],kickers12[#All],5,0)*1),0), C655*6)</f>
        <v>137</v>
      </c>
      <c r="F655" s="5">
        <v>0</v>
      </c>
      <c r="G655" s="9" t="s">
        <v>1280</v>
      </c>
      <c r="H655" s="9" t="s">
        <v>1010</v>
      </c>
      <c r="I655" s="5">
        <f>_xlfn.IFNA(VLOOKUP(defense[[#This Row],[Playerâ–²]],passing11[#All],4,0),0)</f>
        <v>0</v>
      </c>
      <c r="J655" s="5">
        <f>_xlfn.IFNA(VLOOKUP(defense[[#This Row],[Playerâ–²]],scrimstats__2813[#All],5,0),0)</f>
        <v>0</v>
      </c>
      <c r="K655" s="5">
        <f>_xlfn.IFNA(VLOOKUP(defense[[#This Row],[Playerâ–²]],scrimstats__2813[#All],4,0),0)</f>
        <v>0</v>
      </c>
      <c r="L655" s="5">
        <v>0</v>
      </c>
      <c r="M655" s="4">
        <v>0</v>
      </c>
    </row>
    <row r="656" spans="1:13">
      <c r="A656" s="6">
        <v>655</v>
      </c>
      <c r="B656" s="7">
        <v>4</v>
      </c>
      <c r="C656" s="4">
        <f>_xlfn.IFNA(VLOOKUP(Table13[[#This Row],[PlayerId]],defense[#All],3,0),0)</f>
        <v>0</v>
      </c>
      <c r="D656" s="4">
        <v>35</v>
      </c>
      <c r="E656" s="4">
        <f>SUM(_xlfn.IFNA((VLOOKUP(defense[[#This Row],[Playerâ–²]],kickers12[#All],4,0)*3+VLOOKUP(defense[[#This Row],[Playerâ–²]],kickers12[#All],5,0)*1),0), C656*6)</f>
        <v>0</v>
      </c>
      <c r="F656" s="4">
        <v>0</v>
      </c>
      <c r="G656" s="7" t="s">
        <v>1932</v>
      </c>
      <c r="H656" s="7" t="s">
        <v>2030</v>
      </c>
      <c r="I656" s="4">
        <f>_xlfn.IFNA(VLOOKUP(defense[[#This Row],[Playerâ–²]],passing11[#All],4,0),0)</f>
        <v>0</v>
      </c>
      <c r="J656" s="4">
        <f>_xlfn.IFNA(VLOOKUP(defense[[#This Row],[Playerâ–²]],scrimstats__2813[#All],5,0),0)</f>
        <v>0</v>
      </c>
      <c r="K656" s="4">
        <f>_xlfn.IFNA(VLOOKUP(defense[[#This Row],[Playerâ–²]],scrimstats__2813[#All],4,0),0)</f>
        <v>0</v>
      </c>
      <c r="L656" s="4">
        <v>0</v>
      </c>
      <c r="M656" s="4">
        <v>0</v>
      </c>
    </row>
    <row r="657" spans="1:13">
      <c r="A657" s="8">
        <v>656</v>
      </c>
      <c r="B657" s="9">
        <v>20</v>
      </c>
      <c r="C657" s="5">
        <f>_xlfn.IFNA(VLOOKUP(Table13[[#This Row],[PlayerId]],defense[#All],3,0),0)</f>
        <v>0</v>
      </c>
      <c r="D657" s="5">
        <v>84</v>
      </c>
      <c r="E657" s="5">
        <f>SUM(_xlfn.IFNA((VLOOKUP(defense[[#This Row],[Playerâ–²]],kickers12[#All],4,0)*3+VLOOKUP(defense[[#This Row],[Playerâ–²]],kickers12[#All],5,0)*1),0), C657*6)</f>
        <v>0</v>
      </c>
      <c r="F657" s="5">
        <v>3</v>
      </c>
      <c r="G657" s="9" t="s">
        <v>1440</v>
      </c>
      <c r="H657" s="9" t="s">
        <v>775</v>
      </c>
      <c r="I657" s="5">
        <f>_xlfn.IFNA(VLOOKUP(defense[[#This Row],[Playerâ–²]],passing11[#All],4,0),0)</f>
        <v>0</v>
      </c>
      <c r="J657" s="5">
        <f>_xlfn.IFNA(VLOOKUP(defense[[#This Row],[Playerâ–²]],scrimstats__2813[#All],5,0),0)</f>
        <v>0</v>
      </c>
      <c r="K657" s="5">
        <f>_xlfn.IFNA(VLOOKUP(defense[[#This Row],[Playerâ–²]],scrimstats__2813[#All],4,0),0)</f>
        <v>0</v>
      </c>
      <c r="L657" s="5">
        <v>3</v>
      </c>
      <c r="M657" s="4">
        <v>0</v>
      </c>
    </row>
    <row r="658" spans="1:13">
      <c r="A658" s="6">
        <v>657</v>
      </c>
      <c r="B658" s="7">
        <v>14</v>
      </c>
      <c r="C658" s="4">
        <f>_xlfn.IFNA(VLOOKUP(Table13[[#This Row],[PlayerId]],defense[#All],3,0),0)</f>
        <v>0</v>
      </c>
      <c r="D658" s="4">
        <v>6</v>
      </c>
      <c r="E658" s="4">
        <f>SUM(_xlfn.IFNA((VLOOKUP(defense[[#This Row],[Playerâ–²]],kickers12[#All],4,0)*3+VLOOKUP(defense[[#This Row],[Playerâ–²]],kickers12[#All],5,0)*1),0), C658*6)</f>
        <v>0</v>
      </c>
      <c r="F658" s="4">
        <v>0</v>
      </c>
      <c r="G658" s="7" t="s">
        <v>1208</v>
      </c>
      <c r="H658" s="7" t="s">
        <v>2030</v>
      </c>
      <c r="I658" s="4">
        <f>_xlfn.IFNA(VLOOKUP(defense[[#This Row],[Playerâ–²]],passing11[#All],4,0),0)</f>
        <v>0</v>
      </c>
      <c r="J658" s="4">
        <f>_xlfn.IFNA(VLOOKUP(defense[[#This Row],[Playerâ–²]],scrimstats__2813[#All],5,0),0)</f>
        <v>0</v>
      </c>
      <c r="K658" s="4">
        <f>_xlfn.IFNA(VLOOKUP(defense[[#This Row],[Playerâ–²]],scrimstats__2813[#All],4,0),0)</f>
        <v>0</v>
      </c>
      <c r="L658" s="4">
        <v>0</v>
      </c>
      <c r="M658" s="4">
        <v>0</v>
      </c>
    </row>
    <row r="659" spans="1:13">
      <c r="A659" s="8">
        <v>658</v>
      </c>
      <c r="B659" s="9">
        <v>3</v>
      </c>
      <c r="C659" s="9">
        <f>_xlfn.IFNA(VLOOKUP(Table13[[#This Row],[PlayerId]],defense[#All],3,0),0)</f>
        <v>1</v>
      </c>
      <c r="D659" s="5">
        <v>0</v>
      </c>
      <c r="E659" s="5">
        <f>SUM(_xlfn.IFNA((VLOOKUP(defense[[#This Row],[Playerâ–²]],kickers12[#All],4,0)*3+VLOOKUP(defense[[#This Row],[Playerâ–²]],kickers12[#All],5,0)*1),0), C659*6)</f>
        <v>6</v>
      </c>
      <c r="F659" s="5">
        <v>0</v>
      </c>
      <c r="G659" s="9" t="s">
        <v>254</v>
      </c>
      <c r="H659" s="9" t="s">
        <v>223</v>
      </c>
      <c r="I659" s="5">
        <f>_xlfn.IFNA(VLOOKUP(defense[[#This Row],[Playerâ–²]],passing11[#All],4,0),0)</f>
        <v>0</v>
      </c>
      <c r="J659" s="9">
        <f>_xlfn.IFNA(VLOOKUP(defense[[#This Row],[Playerâ–²]],scrimstats__2813[#All],5,0),0)</f>
        <v>0</v>
      </c>
      <c r="K659" s="9">
        <f>_xlfn.IFNA(VLOOKUP(defense[[#This Row],[Playerâ–²]],scrimstats__2813[#All],4,0),0)</f>
        <v>163</v>
      </c>
      <c r="L659" s="5">
        <v>0</v>
      </c>
      <c r="M659" s="4">
        <v>0</v>
      </c>
    </row>
    <row r="660" spans="1:13">
      <c r="A660" s="6">
        <v>659</v>
      </c>
      <c r="B660" s="7">
        <v>17</v>
      </c>
      <c r="C660" s="4">
        <f>_xlfn.IFNA(VLOOKUP(Table13[[#This Row],[PlayerId]],defense[#All],3,0),0)</f>
        <v>0</v>
      </c>
      <c r="D660" s="4">
        <v>18</v>
      </c>
      <c r="E660" s="4">
        <f>SUM(_xlfn.IFNA((VLOOKUP(defense[[#This Row],[Playerâ–²]],kickers12[#All],4,0)*3+VLOOKUP(defense[[#This Row],[Playerâ–²]],kickers12[#All],5,0)*1),0), C660*6)</f>
        <v>0</v>
      </c>
      <c r="F660" s="4">
        <v>0</v>
      </c>
      <c r="G660" s="7" t="s">
        <v>1328</v>
      </c>
      <c r="H660" s="7" t="s">
        <v>2030</v>
      </c>
      <c r="I660" s="4">
        <f>_xlfn.IFNA(VLOOKUP(defense[[#This Row],[Playerâ–²]],passing11[#All],4,0),0)</f>
        <v>0</v>
      </c>
      <c r="J660" s="4">
        <f>_xlfn.IFNA(VLOOKUP(defense[[#This Row],[Playerâ–²]],scrimstats__2813[#All],5,0),0)</f>
        <v>0</v>
      </c>
      <c r="K660" s="4">
        <f>_xlfn.IFNA(VLOOKUP(defense[[#This Row],[Playerâ–²]],scrimstats__2813[#All],4,0),0)</f>
        <v>0</v>
      </c>
      <c r="L660" s="4">
        <v>0</v>
      </c>
      <c r="M660" s="4">
        <v>0</v>
      </c>
    </row>
    <row r="661" spans="1:13">
      <c r="A661" s="8">
        <v>660</v>
      </c>
      <c r="B661" s="9">
        <v>24</v>
      </c>
      <c r="C661" s="5">
        <f>_xlfn.IFNA(VLOOKUP(Table13[[#This Row],[PlayerId]],defense[#All],3,0),0)</f>
        <v>0</v>
      </c>
      <c r="D661" s="5">
        <v>35</v>
      </c>
      <c r="E661" s="5">
        <f>SUM(_xlfn.IFNA((VLOOKUP(defense[[#This Row],[Playerâ–²]],kickers12[#All],4,0)*3+VLOOKUP(defense[[#This Row],[Playerâ–²]],kickers12[#All],5,0)*1),0), C661*6)</f>
        <v>0</v>
      </c>
      <c r="F661" s="5">
        <v>0</v>
      </c>
      <c r="G661" s="9" t="s">
        <v>1552</v>
      </c>
      <c r="H661" s="9" t="s">
        <v>759</v>
      </c>
      <c r="I661" s="5">
        <f>_xlfn.IFNA(VLOOKUP(defense[[#This Row],[Playerâ–²]],passing11[#All],4,0),0)</f>
        <v>0</v>
      </c>
      <c r="J661" s="5">
        <f>_xlfn.IFNA(VLOOKUP(defense[[#This Row],[Playerâ–²]],scrimstats__2813[#All],5,0),0)</f>
        <v>0</v>
      </c>
      <c r="K661" s="5">
        <f>_xlfn.IFNA(VLOOKUP(defense[[#This Row],[Playerâ–²]],scrimstats__2813[#All],4,0),0)</f>
        <v>0</v>
      </c>
      <c r="L661" s="5">
        <v>7</v>
      </c>
      <c r="M661" s="4">
        <v>0</v>
      </c>
    </row>
    <row r="662" spans="1:13">
      <c r="A662" s="6">
        <v>661</v>
      </c>
      <c r="B662" s="7">
        <v>20</v>
      </c>
      <c r="C662" s="4">
        <f>_xlfn.IFNA(VLOOKUP(Table13[[#This Row],[PlayerId]],defense[#All],3,0),0)</f>
        <v>0</v>
      </c>
      <c r="D662" s="4">
        <v>36</v>
      </c>
      <c r="E662" s="4">
        <f>SUM(_xlfn.IFNA((VLOOKUP(defense[[#This Row],[Playerâ–²]],kickers12[#All],4,0)*3+VLOOKUP(defense[[#This Row],[Playerâ–²]],kickers12[#All],5,0)*1),0), C662*6)</f>
        <v>0</v>
      </c>
      <c r="F662" s="4">
        <v>1</v>
      </c>
      <c r="G662" s="7" t="s">
        <v>1429</v>
      </c>
      <c r="H662" s="7" t="s">
        <v>765</v>
      </c>
      <c r="I662" s="4">
        <f>_xlfn.IFNA(VLOOKUP(defense[[#This Row],[Playerâ–²]],passing11[#All],4,0),0)</f>
        <v>0</v>
      </c>
      <c r="J662" s="4">
        <f>_xlfn.IFNA(VLOOKUP(defense[[#This Row],[Playerâ–²]],scrimstats__2813[#All],5,0),0)</f>
        <v>0</v>
      </c>
      <c r="K662" s="4">
        <f>_xlfn.IFNA(VLOOKUP(defense[[#This Row],[Playerâ–²]],scrimstats__2813[#All],4,0),0)</f>
        <v>0</v>
      </c>
      <c r="L662" s="4">
        <v>0</v>
      </c>
      <c r="M662" s="4">
        <v>0</v>
      </c>
    </row>
    <row r="663" spans="1:13">
      <c r="A663" s="8">
        <v>662</v>
      </c>
      <c r="B663" s="9">
        <v>12</v>
      </c>
      <c r="C663" s="5">
        <f>_xlfn.IFNA(VLOOKUP(Table13[[#This Row],[PlayerId]],defense[#All],3,0),0)</f>
        <v>0</v>
      </c>
      <c r="D663" s="5">
        <v>1</v>
      </c>
      <c r="E663" s="5">
        <f>SUM(_xlfn.IFNA((VLOOKUP(defense[[#This Row],[Playerâ–²]],kickers12[#All],4,0)*3+VLOOKUP(defense[[#This Row],[Playerâ–²]],kickers12[#All],5,0)*1),0), C663*6)</f>
        <v>0</v>
      </c>
      <c r="F663" s="5">
        <v>0</v>
      </c>
      <c r="G663" s="9" t="s">
        <v>1132</v>
      </c>
      <c r="H663" s="9" t="s">
        <v>2030</v>
      </c>
      <c r="I663" s="5">
        <f>_xlfn.IFNA(VLOOKUP(defense[[#This Row],[Playerâ–²]],passing11[#All],4,0),0)</f>
        <v>0</v>
      </c>
      <c r="J663" s="5">
        <f>_xlfn.IFNA(VLOOKUP(defense[[#This Row],[Playerâ–²]],scrimstats__2813[#All],5,0),0)</f>
        <v>0</v>
      </c>
      <c r="K663" s="5">
        <f>_xlfn.IFNA(VLOOKUP(defense[[#This Row],[Playerâ–²]],scrimstats__2813[#All],4,0),0)</f>
        <v>0</v>
      </c>
      <c r="L663" s="5">
        <v>0</v>
      </c>
      <c r="M663" s="4">
        <v>0</v>
      </c>
    </row>
    <row r="664" spans="1:13">
      <c r="A664" s="6">
        <v>663</v>
      </c>
      <c r="B664" s="7">
        <v>5</v>
      </c>
      <c r="C664" s="4">
        <f>_xlfn.IFNA(VLOOKUP(Table13[[#This Row],[PlayerId]],defense[#All],3,0),0)</f>
        <v>2</v>
      </c>
      <c r="D664" s="4">
        <v>1</v>
      </c>
      <c r="E664" s="4">
        <f>SUM(_xlfn.IFNA((VLOOKUP(defense[[#This Row],[Playerâ–²]],kickers12[#All],4,0)*3+VLOOKUP(defense[[#This Row],[Playerâ–²]],kickers12[#All],5,0)*1),0), C664*6)</f>
        <v>12</v>
      </c>
      <c r="F664" s="4">
        <v>0</v>
      </c>
      <c r="G664" s="7" t="s">
        <v>289</v>
      </c>
      <c r="H664" s="7" t="s">
        <v>223</v>
      </c>
      <c r="I664" s="4">
        <f>_xlfn.IFNA(VLOOKUP(defense[[#This Row],[Playerâ–²]],passing11[#All],4,0),0)</f>
        <v>0</v>
      </c>
      <c r="J664" s="4">
        <f>_xlfn.IFNA(VLOOKUP(defense[[#This Row],[Playerâ–²]],scrimstats__2813[#All],5,0),0)</f>
        <v>0</v>
      </c>
      <c r="K664" s="4">
        <f>_xlfn.IFNA(VLOOKUP(defense[[#This Row],[Playerâ–²]],scrimstats__2813[#All],4,0),0)</f>
        <v>333</v>
      </c>
      <c r="L664" s="4">
        <v>0</v>
      </c>
      <c r="M664" s="4">
        <v>0</v>
      </c>
    </row>
    <row r="665" spans="1:13">
      <c r="A665" s="8">
        <v>664</v>
      </c>
      <c r="B665" s="9">
        <v>24</v>
      </c>
      <c r="C665" s="5">
        <f>_xlfn.IFNA(VLOOKUP(Table13[[#This Row],[PlayerId]],defense[#All],3,0),0)</f>
        <v>0</v>
      </c>
      <c r="D665" s="5">
        <v>19</v>
      </c>
      <c r="E665" s="5">
        <f>SUM(_xlfn.IFNA((VLOOKUP(defense[[#This Row],[Playerâ–²]],kickers12[#All],4,0)*3+VLOOKUP(defense[[#This Row],[Playerâ–²]],kickers12[#All],5,0)*1),0), C665*6)</f>
        <v>0</v>
      </c>
      <c r="F665" s="5">
        <v>0</v>
      </c>
      <c r="G665" s="9" t="s">
        <v>723</v>
      </c>
      <c r="H665" s="9" t="s">
        <v>803</v>
      </c>
      <c r="I665" s="5">
        <f>_xlfn.IFNA(VLOOKUP(defense[[#This Row],[Playerâ–²]],passing11[#All],4,0),0)</f>
        <v>0</v>
      </c>
      <c r="J665" s="5">
        <f>_xlfn.IFNA(VLOOKUP(defense[[#This Row],[Playerâ–²]],scrimstats__2813[#All],5,0),0)</f>
        <v>0</v>
      </c>
      <c r="K665" s="5">
        <f>_xlfn.IFNA(VLOOKUP(defense[[#This Row],[Playerâ–²]],scrimstats__2813[#All],4,0),0)</f>
        <v>0</v>
      </c>
      <c r="L665" s="5">
        <v>0</v>
      </c>
      <c r="M665" s="4">
        <v>0</v>
      </c>
    </row>
    <row r="666" spans="1:13">
      <c r="A666" s="6">
        <v>665</v>
      </c>
      <c r="B666" s="7">
        <v>1</v>
      </c>
      <c r="C666" s="4">
        <f>_xlfn.IFNA(VLOOKUP(Table13[[#This Row],[PlayerId]],defense[#All],3,0),0)</f>
        <v>0</v>
      </c>
      <c r="D666" s="4">
        <v>1</v>
      </c>
      <c r="E666" s="4">
        <f>SUM(_xlfn.IFNA((VLOOKUP(defense[[#This Row],[Playerâ–²]],kickers12[#All],4,0)*3+VLOOKUP(defense[[#This Row],[Playerâ–²]],kickers12[#All],5,0)*1),0), C666*6)</f>
        <v>0</v>
      </c>
      <c r="F666" s="4">
        <v>0</v>
      </c>
      <c r="G666" s="7" t="s">
        <v>727</v>
      </c>
      <c r="H666" s="7" t="s">
        <v>2030</v>
      </c>
      <c r="I666" s="4">
        <f>_xlfn.IFNA(VLOOKUP(defense[[#This Row],[Playerâ–²]],passing11[#All],4,0),0)</f>
        <v>0</v>
      </c>
      <c r="J666" s="4">
        <f>_xlfn.IFNA(VLOOKUP(defense[[#This Row],[Playerâ–²]],scrimstats__2813[#All],5,0),0)</f>
        <v>0</v>
      </c>
      <c r="K666" s="4">
        <f>_xlfn.IFNA(VLOOKUP(defense[[#This Row],[Playerâ–²]],scrimstats__2813[#All],4,0),0)</f>
        <v>0</v>
      </c>
      <c r="L666" s="4">
        <v>0</v>
      </c>
      <c r="M666" s="4">
        <v>0</v>
      </c>
    </row>
    <row r="667" spans="1:13">
      <c r="A667" s="8">
        <v>666</v>
      </c>
      <c r="B667" s="9">
        <v>17</v>
      </c>
      <c r="C667" s="5">
        <f>_xlfn.IFNA(VLOOKUP(Table13[[#This Row],[PlayerId]],defense[#All],3,0),0)</f>
        <v>0</v>
      </c>
      <c r="D667" s="5">
        <v>29</v>
      </c>
      <c r="E667" s="5">
        <f>SUM(_xlfn.IFNA((VLOOKUP(defense[[#This Row],[Playerâ–²]],kickers12[#All],4,0)*3+VLOOKUP(defense[[#This Row],[Playerâ–²]],kickers12[#All],5,0)*1),0), C667*6)</f>
        <v>0</v>
      </c>
      <c r="F667" s="5">
        <v>1</v>
      </c>
      <c r="G667" s="9" t="s">
        <v>1332</v>
      </c>
      <c r="H667" s="9" t="s">
        <v>755</v>
      </c>
      <c r="I667" s="5">
        <f>_xlfn.IFNA(VLOOKUP(defense[[#This Row],[Playerâ–²]],passing11[#All],4,0),0)</f>
        <v>0</v>
      </c>
      <c r="J667" s="5">
        <f>_xlfn.IFNA(VLOOKUP(defense[[#This Row],[Playerâ–²]],scrimstats__2813[#All],5,0),0)</f>
        <v>0</v>
      </c>
      <c r="K667" s="5">
        <f>_xlfn.IFNA(VLOOKUP(defense[[#This Row],[Playerâ–²]],scrimstats__2813[#All],4,0),0)</f>
        <v>0</v>
      </c>
      <c r="L667" s="5">
        <v>5</v>
      </c>
      <c r="M667" s="4">
        <v>0</v>
      </c>
    </row>
    <row r="668" spans="1:13">
      <c r="A668" s="6">
        <v>667</v>
      </c>
      <c r="B668" s="7">
        <v>10</v>
      </c>
      <c r="C668" s="4">
        <f>_xlfn.IFNA(VLOOKUP(Table13[[#This Row],[PlayerId]],defense[#All],3,0),0)</f>
        <v>0</v>
      </c>
      <c r="D668" s="4">
        <v>20</v>
      </c>
      <c r="E668" s="4">
        <f>SUM(_xlfn.IFNA((VLOOKUP(defense[[#This Row],[Playerâ–²]],kickers12[#All],4,0)*3+VLOOKUP(defense[[#This Row],[Playerâ–²]],kickers12[#All],5,0)*1),0), C668*6)</f>
        <v>0</v>
      </c>
      <c r="F668" s="4">
        <v>1</v>
      </c>
      <c r="G668" s="7" t="s">
        <v>1077</v>
      </c>
      <c r="H668" s="7" t="s">
        <v>765</v>
      </c>
      <c r="I668" s="4">
        <f>_xlfn.IFNA(VLOOKUP(defense[[#This Row],[Playerâ–²]],passing11[#All],4,0),0)</f>
        <v>0</v>
      </c>
      <c r="J668" s="4">
        <f>_xlfn.IFNA(VLOOKUP(defense[[#This Row],[Playerâ–²]],scrimstats__2813[#All],5,0),0)</f>
        <v>0</v>
      </c>
      <c r="K668" s="4">
        <f>_xlfn.IFNA(VLOOKUP(defense[[#This Row],[Playerâ–²]],scrimstats__2813[#All],4,0),0)</f>
        <v>0</v>
      </c>
      <c r="L668" s="4">
        <v>0</v>
      </c>
      <c r="M668" s="4">
        <v>0</v>
      </c>
    </row>
    <row r="669" spans="1:13">
      <c r="A669" s="8">
        <v>668</v>
      </c>
      <c r="B669" s="9">
        <v>24</v>
      </c>
      <c r="C669" s="5">
        <f>_xlfn.IFNA(VLOOKUP(Table13[[#This Row],[PlayerId]],defense[#All],3,0),0)</f>
        <v>6</v>
      </c>
      <c r="D669" s="5">
        <v>0</v>
      </c>
      <c r="E669" s="5">
        <f>SUM(_xlfn.IFNA((VLOOKUP(defense[[#This Row],[Playerâ–²]],kickers12[#All],4,0)*3+VLOOKUP(defense[[#This Row],[Playerâ–²]],kickers12[#All],5,0)*1),0), C669*6)</f>
        <v>36</v>
      </c>
      <c r="F669" s="5">
        <v>0</v>
      </c>
      <c r="G669" s="9" t="s">
        <v>559</v>
      </c>
      <c r="H669" s="9" t="s">
        <v>229</v>
      </c>
      <c r="I669" s="5">
        <f>_xlfn.IFNA(VLOOKUP(defense[[#This Row],[Playerâ–²]],passing11[#All],4,0),0)</f>
        <v>0</v>
      </c>
      <c r="J669" s="5">
        <f>_xlfn.IFNA(VLOOKUP(defense[[#This Row],[Playerâ–²]],scrimstats__2813[#All],5,0),0)</f>
        <v>685</v>
      </c>
      <c r="K669" s="5">
        <f>_xlfn.IFNA(VLOOKUP(defense[[#This Row],[Playerâ–²]],scrimstats__2813[#All],4,0),0)</f>
        <v>152</v>
      </c>
      <c r="L669" s="5">
        <v>0</v>
      </c>
      <c r="M669" s="4">
        <v>0</v>
      </c>
    </row>
    <row r="670" spans="1:13">
      <c r="A670" s="6">
        <v>669</v>
      </c>
      <c r="B670" s="7">
        <v>6</v>
      </c>
      <c r="C670" s="4">
        <f>_xlfn.IFNA(VLOOKUP(Table13[[#This Row],[PlayerId]],defense[#All],3,0),0)</f>
        <v>0</v>
      </c>
      <c r="D670" s="4">
        <v>8</v>
      </c>
      <c r="E670" s="4">
        <f>SUM(_xlfn.IFNA((VLOOKUP(defense[[#This Row],[Playerâ–²]],kickers12[#All],4,0)*3+VLOOKUP(defense[[#This Row],[Playerâ–²]],kickers12[#All],5,0)*1),0), C670*6)</f>
        <v>0</v>
      </c>
      <c r="F670" s="4">
        <v>0</v>
      </c>
      <c r="G670" s="7" t="s">
        <v>943</v>
      </c>
      <c r="H670" s="7" t="s">
        <v>2030</v>
      </c>
      <c r="I670" s="4">
        <f>_xlfn.IFNA(VLOOKUP(defense[[#This Row],[Playerâ–²]],passing11[#All],4,0),0)</f>
        <v>0</v>
      </c>
      <c r="J670" s="4">
        <f>_xlfn.IFNA(VLOOKUP(defense[[#This Row],[Playerâ–²]],scrimstats__2813[#All],5,0),0)</f>
        <v>0</v>
      </c>
      <c r="K670" s="4">
        <f>_xlfn.IFNA(VLOOKUP(defense[[#This Row],[Playerâ–²]],scrimstats__2813[#All],4,0),0)</f>
        <v>0</v>
      </c>
      <c r="L670" s="4">
        <v>1</v>
      </c>
      <c r="M670" s="4">
        <v>0</v>
      </c>
    </row>
    <row r="671" spans="1:13">
      <c r="A671" s="8">
        <v>670</v>
      </c>
      <c r="B671" s="9">
        <v>30</v>
      </c>
      <c r="C671" s="5">
        <f>_xlfn.IFNA(VLOOKUP(Table13[[#This Row],[PlayerId]],defense[#All],3,0),0)</f>
        <v>0</v>
      </c>
      <c r="D671" s="5">
        <v>48</v>
      </c>
      <c r="E671" s="5">
        <f>SUM(_xlfn.IFNA((VLOOKUP(defense[[#This Row],[Playerâ–²]],kickers12[#All],4,0)*3+VLOOKUP(defense[[#This Row],[Playerâ–²]],kickers12[#All],5,0)*1),0), C671*6)</f>
        <v>0</v>
      </c>
      <c r="F671" s="5">
        <v>1</v>
      </c>
      <c r="G671" s="9" t="s">
        <v>1354</v>
      </c>
      <c r="H671" s="9" t="s">
        <v>803</v>
      </c>
      <c r="I671" s="5">
        <f>_xlfn.IFNA(VLOOKUP(defense[[#This Row],[Playerâ–²]],passing11[#All],4,0),0)</f>
        <v>0</v>
      </c>
      <c r="J671" s="5">
        <f>_xlfn.IFNA(VLOOKUP(defense[[#This Row],[Playerâ–²]],scrimstats__2813[#All],5,0),0)</f>
        <v>0</v>
      </c>
      <c r="K671" s="5">
        <f>_xlfn.IFNA(VLOOKUP(defense[[#This Row],[Playerâ–²]],scrimstats__2813[#All],4,0),0)</f>
        <v>0</v>
      </c>
      <c r="L671" s="5">
        <v>0</v>
      </c>
      <c r="M671" s="4">
        <v>0</v>
      </c>
    </row>
    <row r="672" spans="1:13">
      <c r="A672" s="6">
        <v>671</v>
      </c>
      <c r="B672" s="7">
        <v>10</v>
      </c>
      <c r="C672" s="7">
        <f>_xlfn.IFNA(VLOOKUP(Table13[[#This Row],[PlayerId]],defense[#All],3,0),0)</f>
        <v>2</v>
      </c>
      <c r="D672" s="4">
        <v>0</v>
      </c>
      <c r="E672" s="4">
        <f>SUM(_xlfn.IFNA((VLOOKUP(defense[[#This Row],[Playerâ–²]],kickers12[#All],4,0)*3+VLOOKUP(defense[[#This Row],[Playerâ–²]],kickers12[#All],5,0)*1),0), C672*6)</f>
        <v>12</v>
      </c>
      <c r="F672" s="4">
        <v>0</v>
      </c>
      <c r="G672" s="7" t="s">
        <v>207</v>
      </c>
      <c r="H672" s="7" t="s">
        <v>230</v>
      </c>
      <c r="I672" s="4">
        <f>_xlfn.IFNA(VLOOKUP(defense[[#This Row],[Playerâ–²]],passing11[#All],4,0),0)</f>
        <v>0</v>
      </c>
      <c r="J672" s="7">
        <f>_xlfn.IFNA(VLOOKUP(defense[[#This Row],[Playerâ–²]],scrimstats__2813[#All],5,0),0)</f>
        <v>66</v>
      </c>
      <c r="K672" s="7">
        <f>_xlfn.IFNA(VLOOKUP(defense[[#This Row],[Playerâ–²]],scrimstats__2813[#All],4,0),0)</f>
        <v>179</v>
      </c>
      <c r="L672" s="4">
        <v>0</v>
      </c>
      <c r="M672" s="4">
        <v>0</v>
      </c>
    </row>
    <row r="673" spans="1:13">
      <c r="A673" s="8">
        <v>672</v>
      </c>
      <c r="B673" s="9">
        <v>2</v>
      </c>
      <c r="C673" s="5">
        <f>_xlfn.IFNA(VLOOKUP(Table13[[#This Row],[PlayerId]],defense[#All],3,0),0)</f>
        <v>0</v>
      </c>
      <c r="D673" s="5">
        <v>23</v>
      </c>
      <c r="E673" s="5">
        <f>SUM(_xlfn.IFNA((VLOOKUP(defense[[#This Row],[Playerâ–²]],kickers12[#All],4,0)*3+VLOOKUP(defense[[#This Row],[Playerâ–²]],kickers12[#All],5,0)*1),0), C673*6)</f>
        <v>0</v>
      </c>
      <c r="F673" s="5">
        <v>1</v>
      </c>
      <c r="G673" s="9" t="s">
        <v>800</v>
      </c>
      <c r="H673" s="9" t="s">
        <v>765</v>
      </c>
      <c r="I673" s="5">
        <f>_xlfn.IFNA(VLOOKUP(defense[[#This Row],[Playerâ–²]],passing11[#All],4,0),0)</f>
        <v>0</v>
      </c>
      <c r="J673" s="5">
        <f>_xlfn.IFNA(VLOOKUP(defense[[#This Row],[Playerâ–²]],scrimstats__2813[#All],5,0),0)</f>
        <v>0</v>
      </c>
      <c r="K673" s="5">
        <f>_xlfn.IFNA(VLOOKUP(defense[[#This Row],[Playerâ–²]],scrimstats__2813[#All],4,0),0)</f>
        <v>0</v>
      </c>
      <c r="L673" s="5">
        <v>0</v>
      </c>
      <c r="M673" s="4">
        <v>0</v>
      </c>
    </row>
    <row r="674" spans="1:13">
      <c r="A674" s="6">
        <v>673</v>
      </c>
      <c r="B674" s="7">
        <v>2</v>
      </c>
      <c r="C674" s="7">
        <f>_xlfn.IFNA(VLOOKUP(Table13[[#This Row],[PlayerId]],defense[#All],3,0),0)</f>
        <v>4</v>
      </c>
      <c r="D674" s="4">
        <v>0</v>
      </c>
      <c r="E674" s="4">
        <f>SUM(_xlfn.IFNA((VLOOKUP(defense[[#This Row],[Playerâ–²]],kickers12[#All],4,0)*3+VLOOKUP(defense[[#This Row],[Playerâ–²]],kickers12[#All],5,0)*1),0), C674*6)</f>
        <v>24</v>
      </c>
      <c r="F674" s="4">
        <v>0</v>
      </c>
      <c r="G674" s="7" t="s">
        <v>244</v>
      </c>
      <c r="H674" s="7" t="s">
        <v>229</v>
      </c>
      <c r="I674" s="4">
        <f>_xlfn.IFNA(VLOOKUP(defense[[#This Row],[Playerâ–²]],passing11[#All],4,0),0)</f>
        <v>0</v>
      </c>
      <c r="J674" s="7">
        <f>_xlfn.IFNA(VLOOKUP(defense[[#This Row],[Playerâ–²]],scrimstats__2813[#All],5,0),0)</f>
        <v>315</v>
      </c>
      <c r="K674" s="7">
        <f>_xlfn.IFNA(VLOOKUP(defense[[#This Row],[Playerâ–²]],scrimstats__2813[#All],4,0),0)</f>
        <v>152</v>
      </c>
      <c r="L674" s="4">
        <v>0</v>
      </c>
      <c r="M674" s="4">
        <v>0</v>
      </c>
    </row>
    <row r="675" spans="1:13">
      <c r="A675" s="8">
        <v>674</v>
      </c>
      <c r="B675" s="9">
        <v>22</v>
      </c>
      <c r="C675" s="5">
        <f>_xlfn.IFNA(VLOOKUP(Table13[[#This Row],[PlayerId]],defense[#All],3,0),0)</f>
        <v>0</v>
      </c>
      <c r="D675" s="5">
        <v>24</v>
      </c>
      <c r="E675" s="5">
        <f>SUM(_xlfn.IFNA((VLOOKUP(defense[[#This Row],[Playerâ–²]],kickers12[#All],4,0)*3+VLOOKUP(defense[[#This Row],[Playerâ–²]],kickers12[#All],5,0)*1),0), C675*6)</f>
        <v>0</v>
      </c>
      <c r="F675" s="5">
        <v>3</v>
      </c>
      <c r="G675" s="9" t="s">
        <v>1492</v>
      </c>
      <c r="H675" s="9" t="s">
        <v>765</v>
      </c>
      <c r="I675" s="5">
        <f>_xlfn.IFNA(VLOOKUP(defense[[#This Row],[Playerâ–²]],passing11[#All],4,0),0)</f>
        <v>0</v>
      </c>
      <c r="J675" s="5">
        <f>_xlfn.IFNA(VLOOKUP(defense[[#This Row],[Playerâ–²]],scrimstats__2813[#All],5,0),0)</f>
        <v>0</v>
      </c>
      <c r="K675" s="5">
        <f>_xlfn.IFNA(VLOOKUP(defense[[#This Row],[Playerâ–²]],scrimstats__2813[#All],4,0),0)</f>
        <v>0</v>
      </c>
      <c r="L675" s="5">
        <v>0</v>
      </c>
      <c r="M675" s="4">
        <v>0</v>
      </c>
    </row>
    <row r="676" spans="1:13">
      <c r="A676" s="6">
        <v>675</v>
      </c>
      <c r="B676" s="7">
        <v>29</v>
      </c>
      <c r="C676" s="4">
        <f>_xlfn.IFNA(VLOOKUP(Table13[[#This Row],[PlayerId]],defense[#All],3,0),0)</f>
        <v>0</v>
      </c>
      <c r="D676" s="4">
        <v>2</v>
      </c>
      <c r="E676" s="4">
        <f>SUM(_xlfn.IFNA((VLOOKUP(defense[[#This Row],[Playerâ–²]],kickers12[#All],4,0)*3+VLOOKUP(defense[[#This Row],[Playerâ–²]],kickers12[#All],5,0)*1),0), C676*6)</f>
        <v>0</v>
      </c>
      <c r="F676" s="4">
        <v>0</v>
      </c>
      <c r="G676" s="7" t="s">
        <v>1670</v>
      </c>
      <c r="H676" s="7" t="s">
        <v>2030</v>
      </c>
      <c r="I676" s="4">
        <f>_xlfn.IFNA(VLOOKUP(defense[[#This Row],[Playerâ–²]],passing11[#All],4,0),0)</f>
        <v>0</v>
      </c>
      <c r="J676" s="4">
        <f>_xlfn.IFNA(VLOOKUP(defense[[#This Row],[Playerâ–²]],scrimstats__2813[#All],5,0),0)</f>
        <v>8</v>
      </c>
      <c r="K676" s="4">
        <f>_xlfn.IFNA(VLOOKUP(defense[[#This Row],[Playerâ–²]],scrimstats__2813[#All],4,0),0)</f>
        <v>0</v>
      </c>
      <c r="L676" s="4">
        <v>0</v>
      </c>
      <c r="M676" s="4">
        <v>0</v>
      </c>
    </row>
    <row r="677" spans="1:13">
      <c r="A677" s="8">
        <v>676</v>
      </c>
      <c r="B677" s="9">
        <v>5</v>
      </c>
      <c r="C677" s="5">
        <f>_xlfn.IFNA(VLOOKUP(Table13[[#This Row],[PlayerId]],defense[#All],3,0),0)</f>
        <v>0</v>
      </c>
      <c r="D677" s="5">
        <v>1</v>
      </c>
      <c r="E677" s="5">
        <f>SUM(_xlfn.IFNA((VLOOKUP(defense[[#This Row],[Playerâ–²]],kickers12[#All],4,0)*3+VLOOKUP(defense[[#This Row],[Playerâ–²]],kickers12[#All],5,0)*1),0), C677*6)</f>
        <v>0</v>
      </c>
      <c r="F677" s="5">
        <v>0</v>
      </c>
      <c r="G677" s="9" t="s">
        <v>907</v>
      </c>
      <c r="H677" s="9" t="s">
        <v>2030</v>
      </c>
      <c r="I677" s="5">
        <f>_xlfn.IFNA(VLOOKUP(defense[[#This Row],[Playerâ–²]],passing11[#All],4,0),0)</f>
        <v>0</v>
      </c>
      <c r="J677" s="5">
        <f>_xlfn.IFNA(VLOOKUP(defense[[#This Row],[Playerâ–²]],scrimstats__2813[#All],5,0),0)</f>
        <v>0</v>
      </c>
      <c r="K677" s="5">
        <f>_xlfn.IFNA(VLOOKUP(defense[[#This Row],[Playerâ–²]],scrimstats__2813[#All],4,0),0)</f>
        <v>0</v>
      </c>
      <c r="L677" s="5">
        <v>0</v>
      </c>
      <c r="M677" s="4">
        <v>0</v>
      </c>
    </row>
    <row r="678" spans="1:13">
      <c r="A678" s="6">
        <v>677</v>
      </c>
      <c r="B678" s="7">
        <v>13</v>
      </c>
      <c r="C678" s="4">
        <f>_xlfn.IFNA(VLOOKUP(Table13[[#This Row],[PlayerId]],defense[#All],3,0),0)</f>
        <v>0</v>
      </c>
      <c r="D678" s="4">
        <v>61</v>
      </c>
      <c r="E678" s="4">
        <f>SUM(_xlfn.IFNA((VLOOKUP(defense[[#This Row],[Playerâ–²]],kickers12[#All],4,0)*3+VLOOKUP(defense[[#This Row],[Playerâ–²]],kickers12[#All],5,0)*1),0), C678*6)</f>
        <v>0</v>
      </c>
      <c r="F678" s="4">
        <v>0</v>
      </c>
      <c r="G678" s="7" t="s">
        <v>1193</v>
      </c>
      <c r="H678" s="7" t="s">
        <v>755</v>
      </c>
      <c r="I678" s="4">
        <f>_xlfn.IFNA(VLOOKUP(defense[[#This Row],[Playerâ–²]],passing11[#All],4,0),0)</f>
        <v>0</v>
      </c>
      <c r="J678" s="4">
        <f>_xlfn.IFNA(VLOOKUP(defense[[#This Row],[Playerâ–²]],scrimstats__2813[#All],5,0),0)</f>
        <v>0</v>
      </c>
      <c r="K678" s="4">
        <f>_xlfn.IFNA(VLOOKUP(defense[[#This Row],[Playerâ–²]],scrimstats__2813[#All],4,0),0)</f>
        <v>0</v>
      </c>
      <c r="L678" s="4">
        <v>16</v>
      </c>
      <c r="M678" s="4">
        <v>1</v>
      </c>
    </row>
    <row r="679" spans="1:13">
      <c r="A679" s="8">
        <v>678</v>
      </c>
      <c r="B679" s="9">
        <v>24</v>
      </c>
      <c r="C679" s="5">
        <f>_xlfn.IFNA(VLOOKUP(Table13[[#This Row],[PlayerId]],defense[#All],3,0),0)</f>
        <v>0</v>
      </c>
      <c r="D679" s="5">
        <v>7</v>
      </c>
      <c r="E679" s="5">
        <f>SUM(_xlfn.IFNA((VLOOKUP(defense[[#This Row],[Playerâ–²]],kickers12[#All],4,0)*3+VLOOKUP(defense[[#This Row],[Playerâ–²]],kickers12[#All],5,0)*1),0), C679*6)</f>
        <v>0</v>
      </c>
      <c r="F679" s="5">
        <v>0</v>
      </c>
      <c r="G679" s="9" t="s">
        <v>699</v>
      </c>
      <c r="H679" s="9" t="s">
        <v>775</v>
      </c>
      <c r="I679" s="5">
        <f>_xlfn.IFNA(VLOOKUP(defense[[#This Row],[Playerâ–²]],passing11[#All],4,0),0)</f>
        <v>0</v>
      </c>
      <c r="J679" s="5">
        <f>_xlfn.IFNA(VLOOKUP(defense[[#This Row],[Playerâ–²]],scrimstats__2813[#All],5,0),0)</f>
        <v>0</v>
      </c>
      <c r="K679" s="5">
        <f>_xlfn.IFNA(VLOOKUP(defense[[#This Row],[Playerâ–²]],scrimstats__2813[#All],4,0),0)</f>
        <v>0</v>
      </c>
      <c r="L679" s="5">
        <v>0</v>
      </c>
      <c r="M679" s="4">
        <v>0</v>
      </c>
    </row>
    <row r="680" spans="1:13">
      <c r="A680" s="6">
        <v>679</v>
      </c>
      <c r="B680" s="7">
        <v>29</v>
      </c>
      <c r="C680" s="4">
        <f>_xlfn.IFNA(VLOOKUP(Table13[[#This Row],[PlayerId]],defense[#All],3,0),0)</f>
        <v>0</v>
      </c>
      <c r="D680" s="4">
        <v>0</v>
      </c>
      <c r="E680" s="4">
        <f>SUM(_xlfn.IFNA((VLOOKUP(defense[[#This Row],[Playerâ–²]],kickers12[#All],4,0)*3+VLOOKUP(defense[[#This Row],[Playerâ–²]],kickers12[#All],5,0)*1),0), C680*6)</f>
        <v>0</v>
      </c>
      <c r="F680" s="4">
        <v>0</v>
      </c>
      <c r="G680" s="7" t="s">
        <v>1666</v>
      </c>
      <c r="H680" s="7" t="s">
        <v>2029</v>
      </c>
      <c r="I680" s="4">
        <f>_xlfn.IFNA(VLOOKUP(defense[[#This Row],[Playerâ–²]],passing11[#All],4,0),0)</f>
        <v>0</v>
      </c>
      <c r="J680" s="4">
        <f>_xlfn.IFNA(VLOOKUP(defense[[#This Row],[Playerâ–²]],scrimstats__2813[#All],5,0),0)</f>
        <v>0</v>
      </c>
      <c r="K680" s="4">
        <f>_xlfn.IFNA(VLOOKUP(defense[[#This Row],[Playerâ–²]],scrimstats__2813[#All],4,0),0)</f>
        <v>0</v>
      </c>
      <c r="L680" s="4">
        <v>0</v>
      </c>
      <c r="M680" s="4">
        <v>0</v>
      </c>
    </row>
    <row r="681" spans="1:13">
      <c r="A681" s="8">
        <v>680</v>
      </c>
      <c r="B681" s="9">
        <v>21</v>
      </c>
      <c r="C681" s="5">
        <f>_xlfn.IFNA(VLOOKUP(Table13[[#This Row],[PlayerId]],defense[#All],3,0),0)</f>
        <v>0</v>
      </c>
      <c r="D681" s="5">
        <v>2</v>
      </c>
      <c r="E681" s="5">
        <f>SUM(_xlfn.IFNA((VLOOKUP(defense[[#This Row],[Playerâ–²]],kickers12[#All],4,0)*3+VLOOKUP(defense[[#This Row],[Playerâ–²]],kickers12[#All],5,0)*1),0), C681*6)</f>
        <v>0</v>
      </c>
      <c r="F681" s="5">
        <v>0</v>
      </c>
      <c r="G681" s="9" t="s">
        <v>1442</v>
      </c>
      <c r="H681" s="9" t="s">
        <v>2030</v>
      </c>
      <c r="I681" s="5">
        <f>_xlfn.IFNA(VLOOKUP(defense[[#This Row],[Playerâ–²]],passing11[#All],4,0),0)</f>
        <v>0</v>
      </c>
      <c r="J681" s="5">
        <f>_xlfn.IFNA(VLOOKUP(defense[[#This Row],[Playerâ–²]],scrimstats__2813[#All],5,0),0)</f>
        <v>0</v>
      </c>
      <c r="K681" s="5">
        <f>_xlfn.IFNA(VLOOKUP(defense[[#This Row],[Playerâ–²]],scrimstats__2813[#All],4,0),0)</f>
        <v>0</v>
      </c>
      <c r="L681" s="5">
        <v>0</v>
      </c>
      <c r="M681" s="4">
        <v>0</v>
      </c>
    </row>
    <row r="682" spans="1:13">
      <c r="A682" s="6">
        <v>681</v>
      </c>
      <c r="B682" s="7">
        <v>14</v>
      </c>
      <c r="C682" s="4">
        <f>_xlfn.IFNA(VLOOKUP(Table13[[#This Row],[PlayerId]],defense[#All],3,0),0)</f>
        <v>0</v>
      </c>
      <c r="D682" s="4">
        <v>50</v>
      </c>
      <c r="E682" s="4">
        <f>SUM(_xlfn.IFNA((VLOOKUP(defense[[#This Row],[Playerâ–²]],kickers12[#All],4,0)*3+VLOOKUP(defense[[#This Row],[Playerâ–²]],kickers12[#All],5,0)*1),0), C682*6)</f>
        <v>0</v>
      </c>
      <c r="F682" s="4">
        <v>0</v>
      </c>
      <c r="G682" s="7" t="s">
        <v>1228</v>
      </c>
      <c r="H682" s="7" t="s">
        <v>755</v>
      </c>
      <c r="I682" s="4">
        <f>_xlfn.IFNA(VLOOKUP(defense[[#This Row],[Playerâ–²]],passing11[#All],4,0),0)</f>
        <v>0</v>
      </c>
      <c r="J682" s="4">
        <f>_xlfn.IFNA(VLOOKUP(defense[[#This Row],[Playerâ–²]],scrimstats__2813[#All],5,0),0)</f>
        <v>0</v>
      </c>
      <c r="K682" s="4">
        <f>_xlfn.IFNA(VLOOKUP(defense[[#This Row],[Playerâ–²]],scrimstats__2813[#All],4,0),0)</f>
        <v>0</v>
      </c>
      <c r="L682" s="4">
        <v>5.5</v>
      </c>
      <c r="M682" s="4">
        <v>0</v>
      </c>
    </row>
    <row r="683" spans="1:13">
      <c r="A683" s="8">
        <v>682</v>
      </c>
      <c r="B683" s="9">
        <v>8</v>
      </c>
      <c r="C683" s="5">
        <f>_xlfn.IFNA(VLOOKUP(Table13[[#This Row],[PlayerId]],defense[#All],3,0),0)</f>
        <v>0</v>
      </c>
      <c r="D683" s="5">
        <v>79</v>
      </c>
      <c r="E683" s="5">
        <f>SUM(_xlfn.IFNA((VLOOKUP(defense[[#This Row],[Playerâ–²]],kickers12[#All],4,0)*3+VLOOKUP(defense[[#This Row],[Playerâ–²]],kickers12[#All],5,0)*1),0), C683*6)</f>
        <v>0</v>
      </c>
      <c r="F683" s="5">
        <v>1</v>
      </c>
      <c r="G683" s="9" t="s">
        <v>1028</v>
      </c>
      <c r="H683" s="9" t="s">
        <v>803</v>
      </c>
      <c r="I683" s="5">
        <f>_xlfn.IFNA(VLOOKUP(defense[[#This Row],[Playerâ–²]],passing11[#All],4,0),0)</f>
        <v>0</v>
      </c>
      <c r="J683" s="5">
        <f>_xlfn.IFNA(VLOOKUP(defense[[#This Row],[Playerâ–²]],scrimstats__2813[#All],5,0),0)</f>
        <v>0</v>
      </c>
      <c r="K683" s="5">
        <f>_xlfn.IFNA(VLOOKUP(defense[[#This Row],[Playerâ–²]],scrimstats__2813[#All],4,0),0)</f>
        <v>0</v>
      </c>
      <c r="L683" s="5">
        <v>1</v>
      </c>
      <c r="M683" s="4">
        <v>0</v>
      </c>
    </row>
    <row r="684" spans="1:13">
      <c r="A684" s="6">
        <v>683</v>
      </c>
      <c r="B684" s="7">
        <v>30</v>
      </c>
      <c r="C684" s="4">
        <f>_xlfn.IFNA(VLOOKUP(Table13[[#This Row],[PlayerId]],defense[#All],3,0),0)</f>
        <v>0</v>
      </c>
      <c r="D684" s="4">
        <v>4</v>
      </c>
      <c r="E684" s="4">
        <f>SUM(_xlfn.IFNA((VLOOKUP(defense[[#This Row],[Playerâ–²]],kickers12[#All],4,0)*3+VLOOKUP(defense[[#This Row],[Playerâ–²]],kickers12[#All],5,0)*1),0), C684*6)</f>
        <v>0</v>
      </c>
      <c r="F684" s="4">
        <v>0</v>
      </c>
      <c r="G684" s="7" t="s">
        <v>1759</v>
      </c>
      <c r="H684" s="7" t="s">
        <v>2030</v>
      </c>
      <c r="I684" s="4">
        <f>_xlfn.IFNA(VLOOKUP(defense[[#This Row],[Playerâ–²]],passing11[#All],4,0),0)</f>
        <v>0</v>
      </c>
      <c r="J684" s="4">
        <f>_xlfn.IFNA(VLOOKUP(defense[[#This Row],[Playerâ–²]],scrimstats__2813[#All],5,0),0)</f>
        <v>0</v>
      </c>
      <c r="K684" s="4">
        <f>_xlfn.IFNA(VLOOKUP(defense[[#This Row],[Playerâ–²]],scrimstats__2813[#All],4,0),0)</f>
        <v>0</v>
      </c>
      <c r="L684" s="4">
        <v>0</v>
      </c>
      <c r="M684" s="4">
        <v>0</v>
      </c>
    </row>
    <row r="685" spans="1:13">
      <c r="A685" s="8">
        <v>684</v>
      </c>
      <c r="B685" s="9">
        <v>2</v>
      </c>
      <c r="C685" s="5">
        <f>_xlfn.IFNA(VLOOKUP(Table13[[#This Row],[PlayerId]],defense[#All],3,0),0)</f>
        <v>0</v>
      </c>
      <c r="D685" s="5">
        <v>35</v>
      </c>
      <c r="E685" s="5">
        <f>SUM(_xlfn.IFNA((VLOOKUP(defense[[#This Row],[Playerâ–²]],kickers12[#All],4,0)*3+VLOOKUP(defense[[#This Row],[Playerâ–²]],kickers12[#All],5,0)*1),0), C685*6)</f>
        <v>0</v>
      </c>
      <c r="F685" s="5">
        <v>1</v>
      </c>
      <c r="G685" s="9" t="s">
        <v>798</v>
      </c>
      <c r="H685" s="9" t="s">
        <v>755</v>
      </c>
      <c r="I685" s="5">
        <f>_xlfn.IFNA(VLOOKUP(defense[[#This Row],[Playerâ–²]],passing11[#All],4,0),0)</f>
        <v>0</v>
      </c>
      <c r="J685" s="5">
        <f>_xlfn.IFNA(VLOOKUP(defense[[#This Row],[Playerâ–²]],scrimstats__2813[#All],5,0),0)</f>
        <v>0</v>
      </c>
      <c r="K685" s="5">
        <f>_xlfn.IFNA(VLOOKUP(defense[[#This Row],[Playerâ–²]],scrimstats__2813[#All],4,0),0)</f>
        <v>0</v>
      </c>
      <c r="L685" s="5">
        <v>6</v>
      </c>
      <c r="M685" s="4">
        <v>0</v>
      </c>
    </row>
    <row r="686" spans="1:13">
      <c r="A686" s="6">
        <v>685</v>
      </c>
      <c r="B686" s="7">
        <v>14</v>
      </c>
      <c r="C686" s="7">
        <f>_xlfn.IFNA(VLOOKUP(Table13[[#This Row],[PlayerId]],defense[#All],3,0),0)</f>
        <v>2</v>
      </c>
      <c r="D686" s="4">
        <v>0</v>
      </c>
      <c r="E686" s="4">
        <f>SUM(_xlfn.IFNA((VLOOKUP(defense[[#This Row],[Playerâ–²]],kickers12[#All],4,0)*3+VLOOKUP(defense[[#This Row],[Playerâ–²]],kickers12[#All],5,0)*1),0), C686*6)</f>
        <v>12</v>
      </c>
      <c r="F686" s="4">
        <v>0</v>
      </c>
      <c r="G686" s="7" t="s">
        <v>418</v>
      </c>
      <c r="H686" s="7" t="s">
        <v>223</v>
      </c>
      <c r="I686" s="4">
        <f>_xlfn.IFNA(VLOOKUP(defense[[#This Row],[Playerâ–²]],passing11[#All],4,0),0)</f>
        <v>0</v>
      </c>
      <c r="J686" s="7">
        <f>_xlfn.IFNA(VLOOKUP(defense[[#This Row],[Playerâ–²]],scrimstats__2813[#All],5,0),0)</f>
        <v>0</v>
      </c>
      <c r="K686" s="7">
        <f>_xlfn.IFNA(VLOOKUP(defense[[#This Row],[Playerâ–²]],scrimstats__2813[#All],4,0),0)</f>
        <v>245</v>
      </c>
      <c r="L686" s="4">
        <v>0</v>
      </c>
      <c r="M686" s="4">
        <v>0</v>
      </c>
    </row>
    <row r="687" spans="1:13">
      <c r="A687" s="8">
        <v>686</v>
      </c>
      <c r="B687" s="9">
        <v>22</v>
      </c>
      <c r="C687" s="5">
        <f>_xlfn.IFNA(VLOOKUP(Table13[[#This Row],[PlayerId]],defense[#All],3,0),0)</f>
        <v>0</v>
      </c>
      <c r="D687" s="5">
        <v>1</v>
      </c>
      <c r="E687" s="5">
        <f>SUM(_xlfn.IFNA((VLOOKUP(defense[[#This Row],[Playerâ–²]],kickers12[#All],4,0)*3+VLOOKUP(defense[[#This Row],[Playerâ–²]],kickers12[#All],5,0)*1),0), C687*6)</f>
        <v>0</v>
      </c>
      <c r="F687" s="5">
        <v>0</v>
      </c>
      <c r="G687" s="9" t="s">
        <v>527</v>
      </c>
      <c r="H687" s="9" t="s">
        <v>230</v>
      </c>
      <c r="I687" s="5">
        <f>_xlfn.IFNA(VLOOKUP(defense[[#This Row],[Playerâ–²]],passing11[#All],4,0),0)</f>
        <v>0</v>
      </c>
      <c r="J687" s="5">
        <f>_xlfn.IFNA(VLOOKUP(defense[[#This Row],[Playerâ–²]],scrimstats__2813[#All],5,0),0)</f>
        <v>0</v>
      </c>
      <c r="K687" s="5">
        <f>_xlfn.IFNA(VLOOKUP(defense[[#This Row],[Playerâ–²]],scrimstats__2813[#All],4,0),0)</f>
        <v>52</v>
      </c>
      <c r="L687" s="5">
        <v>0</v>
      </c>
      <c r="M687" s="4">
        <v>0</v>
      </c>
    </row>
    <row r="688" spans="1:13">
      <c r="A688" s="6">
        <v>687</v>
      </c>
      <c r="B688" s="7">
        <v>29</v>
      </c>
      <c r="C688" s="4">
        <f>_xlfn.IFNA(VLOOKUP(Table13[[#This Row],[PlayerId]],defense[#All],3,0),0)</f>
        <v>0</v>
      </c>
      <c r="D688" s="4">
        <v>9</v>
      </c>
      <c r="E688" s="4">
        <f>SUM(_xlfn.IFNA((VLOOKUP(defense[[#This Row],[Playerâ–²]],kickers12[#All],4,0)*3+VLOOKUP(defense[[#This Row],[Playerâ–²]],kickers12[#All],5,0)*1),0), C688*6)</f>
        <v>0</v>
      </c>
      <c r="F688" s="4">
        <v>0</v>
      </c>
      <c r="G688" s="7" t="s">
        <v>1673</v>
      </c>
      <c r="H688" s="7" t="s">
        <v>2030</v>
      </c>
      <c r="I688" s="4">
        <f>_xlfn.IFNA(VLOOKUP(defense[[#This Row],[Playerâ–²]],passing11[#All],4,0),0)</f>
        <v>0</v>
      </c>
      <c r="J688" s="4">
        <f>_xlfn.IFNA(VLOOKUP(defense[[#This Row],[Playerâ–²]],scrimstats__2813[#All],5,0),0)</f>
        <v>0</v>
      </c>
      <c r="K688" s="4">
        <f>_xlfn.IFNA(VLOOKUP(defense[[#This Row],[Playerâ–²]],scrimstats__2813[#All],4,0),0)</f>
        <v>0</v>
      </c>
      <c r="L688" s="4">
        <v>3</v>
      </c>
      <c r="M688" s="4">
        <v>0</v>
      </c>
    </row>
    <row r="689" spans="1:13">
      <c r="A689" s="8">
        <v>688</v>
      </c>
      <c r="B689" s="9">
        <v>14</v>
      </c>
      <c r="C689" s="9">
        <f>_xlfn.IFNA(VLOOKUP(Table13[[#This Row],[PlayerId]],defense[#All],3,0),0)</f>
        <v>0</v>
      </c>
      <c r="D689" s="5">
        <v>0</v>
      </c>
      <c r="E689" s="5">
        <f>SUM(_xlfn.IFNA((VLOOKUP(defense[[#This Row],[Playerâ–²]],kickers12[#All],4,0)*3+VLOOKUP(defense[[#This Row],[Playerâ–²]],kickers12[#All],5,0)*1),0), C689*6)</f>
        <v>0</v>
      </c>
      <c r="F689" s="5">
        <v>0</v>
      </c>
      <c r="G689" s="9" t="s">
        <v>1907</v>
      </c>
      <c r="H689" s="9" t="s">
        <v>233</v>
      </c>
      <c r="I689" s="5">
        <f>_xlfn.IFNA(VLOOKUP(defense[[#This Row],[Playerâ–²]],passing11[#All],4,0),0)</f>
        <v>2</v>
      </c>
      <c r="J689" s="9">
        <f>_xlfn.IFNA(VLOOKUP(defense[[#This Row],[Playerâ–²]],scrimstats__2813[#All],5,0),0)</f>
        <v>0</v>
      </c>
      <c r="K689" s="9">
        <f>_xlfn.IFNA(VLOOKUP(defense[[#This Row],[Playerâ–²]],scrimstats__2813[#All],4,0),0)</f>
        <v>0</v>
      </c>
      <c r="L689" s="5">
        <v>0</v>
      </c>
      <c r="M689" s="4">
        <v>0</v>
      </c>
    </row>
    <row r="690" spans="1:13">
      <c r="A690" s="6">
        <v>689</v>
      </c>
      <c r="B690" s="7">
        <v>25</v>
      </c>
      <c r="C690" s="4">
        <f>_xlfn.IFNA(VLOOKUP(Table13[[#This Row],[PlayerId]],defense[#All],3,0),0)</f>
        <v>0</v>
      </c>
      <c r="D690" s="4">
        <v>3</v>
      </c>
      <c r="E690" s="4">
        <f>SUM(_xlfn.IFNA((VLOOKUP(defense[[#This Row],[Playerâ–²]],kickers12[#All],4,0)*3+VLOOKUP(defense[[#This Row],[Playerâ–²]],kickers12[#All],5,0)*1),0), C690*6)</f>
        <v>0</v>
      </c>
      <c r="F690" s="4">
        <v>0</v>
      </c>
      <c r="G690" s="7" t="s">
        <v>683</v>
      </c>
      <c r="H690" s="7" t="s">
        <v>755</v>
      </c>
      <c r="I690" s="4">
        <f>_xlfn.IFNA(VLOOKUP(defense[[#This Row],[Playerâ–²]],passing11[#All],4,0),0)</f>
        <v>0</v>
      </c>
      <c r="J690" s="4">
        <f>_xlfn.IFNA(VLOOKUP(defense[[#This Row],[Playerâ–²]],scrimstats__2813[#All],5,0),0)</f>
        <v>0</v>
      </c>
      <c r="K690" s="4">
        <f>_xlfn.IFNA(VLOOKUP(defense[[#This Row],[Playerâ–²]],scrimstats__2813[#All],4,0),0)</f>
        <v>0</v>
      </c>
      <c r="L690" s="4">
        <v>0</v>
      </c>
      <c r="M690" s="4">
        <v>0</v>
      </c>
    </row>
    <row r="691" spans="1:13">
      <c r="A691" s="8">
        <v>690</v>
      </c>
      <c r="B691" s="9">
        <v>30</v>
      </c>
      <c r="C691" s="5">
        <f>_xlfn.IFNA(VLOOKUP(Table13[[#This Row],[PlayerId]],defense[#All],3,0),0)</f>
        <v>1</v>
      </c>
      <c r="D691" s="5">
        <v>4</v>
      </c>
      <c r="E691" s="5">
        <f>SUM(_xlfn.IFNA((VLOOKUP(defense[[#This Row],[Playerâ–²]],kickers12[#All],4,0)*3+VLOOKUP(defense[[#This Row],[Playerâ–²]],kickers12[#All],5,0)*1),0), C691*6)</f>
        <v>6</v>
      </c>
      <c r="F691" s="5">
        <v>0</v>
      </c>
      <c r="G691" s="9" t="s">
        <v>645</v>
      </c>
      <c r="H691" s="9" t="s">
        <v>2030</v>
      </c>
      <c r="I691" s="5">
        <f>_xlfn.IFNA(VLOOKUP(defense[[#This Row],[Playerâ–²]],passing11[#All],4,0),0)</f>
        <v>0</v>
      </c>
      <c r="J691" s="5">
        <f>_xlfn.IFNA(VLOOKUP(defense[[#This Row],[Playerâ–²]],scrimstats__2813[#All],5,0),0)</f>
        <v>106</v>
      </c>
      <c r="K691" s="5">
        <f>_xlfn.IFNA(VLOOKUP(defense[[#This Row],[Playerâ–²]],scrimstats__2813[#All],4,0),0)</f>
        <v>304</v>
      </c>
      <c r="L691" s="5">
        <v>0</v>
      </c>
      <c r="M691" s="4">
        <v>0</v>
      </c>
    </row>
    <row r="692" spans="1:13">
      <c r="A692" s="6">
        <v>691</v>
      </c>
      <c r="B692" s="7">
        <v>13</v>
      </c>
      <c r="C692" s="4">
        <f>_xlfn.IFNA(VLOOKUP(Table13[[#This Row],[PlayerId]],defense[#All],3,0),0)</f>
        <v>1</v>
      </c>
      <c r="D692" s="4">
        <v>47</v>
      </c>
      <c r="E692" s="4">
        <f>SUM(_xlfn.IFNA((VLOOKUP(defense[[#This Row],[Playerâ–²]],kickers12[#All],4,0)*3+VLOOKUP(defense[[#This Row],[Playerâ–²]],kickers12[#All],5,0)*1),0), C692*6)</f>
        <v>6</v>
      </c>
      <c r="F692" s="4">
        <v>0</v>
      </c>
      <c r="G692" s="7" t="s">
        <v>1191</v>
      </c>
      <c r="H692" s="7" t="s">
        <v>755</v>
      </c>
      <c r="I692" s="4">
        <f>_xlfn.IFNA(VLOOKUP(defense[[#This Row],[Playerâ–²]],passing11[#All],4,0),0)</f>
        <v>0</v>
      </c>
      <c r="J692" s="4">
        <f>_xlfn.IFNA(VLOOKUP(defense[[#This Row],[Playerâ–²]],scrimstats__2813[#All],5,0),0)</f>
        <v>0</v>
      </c>
      <c r="K692" s="4">
        <f>_xlfn.IFNA(VLOOKUP(defense[[#This Row],[Playerâ–²]],scrimstats__2813[#All],4,0),0)</f>
        <v>0</v>
      </c>
      <c r="L692" s="4">
        <v>9</v>
      </c>
      <c r="M692" s="4">
        <v>0</v>
      </c>
    </row>
    <row r="693" spans="1:13">
      <c r="A693" s="8">
        <v>692</v>
      </c>
      <c r="B693" s="9">
        <v>17</v>
      </c>
      <c r="C693" s="5">
        <f>_xlfn.IFNA(VLOOKUP(Table13[[#This Row],[PlayerId]],defense[#All],3,0),0)</f>
        <v>0</v>
      </c>
      <c r="D693" s="5">
        <v>75</v>
      </c>
      <c r="E693" s="5">
        <f>SUM(_xlfn.IFNA((VLOOKUP(defense[[#This Row],[Playerâ–²]],kickers12[#All],4,0)*3+VLOOKUP(defense[[#This Row],[Playerâ–²]],kickers12[#All],5,0)*1),0), C693*6)</f>
        <v>0</v>
      </c>
      <c r="F693" s="5">
        <v>1</v>
      </c>
      <c r="G693" s="9" t="s">
        <v>1342</v>
      </c>
      <c r="H693" s="9" t="s">
        <v>803</v>
      </c>
      <c r="I693" s="5">
        <f>_xlfn.IFNA(VLOOKUP(defense[[#This Row],[Playerâ–²]],passing11[#All],4,0),0)</f>
        <v>0</v>
      </c>
      <c r="J693" s="5">
        <f>_xlfn.IFNA(VLOOKUP(defense[[#This Row],[Playerâ–²]],scrimstats__2813[#All],5,0),0)</f>
        <v>0</v>
      </c>
      <c r="K693" s="5">
        <f>_xlfn.IFNA(VLOOKUP(defense[[#This Row],[Playerâ–²]],scrimstats__2813[#All],4,0),0)</f>
        <v>0</v>
      </c>
      <c r="L693" s="5">
        <v>1</v>
      </c>
      <c r="M693" s="4">
        <v>0</v>
      </c>
    </row>
    <row r="694" spans="1:13">
      <c r="A694" s="6">
        <v>693</v>
      </c>
      <c r="B694" s="7">
        <v>12</v>
      </c>
      <c r="C694" s="4">
        <f>_xlfn.IFNA(VLOOKUP(Table13[[#This Row],[PlayerId]],defense[#All],3,0),0)</f>
        <v>0</v>
      </c>
      <c r="D694" s="4">
        <v>66</v>
      </c>
      <c r="E694" s="4">
        <f>SUM(_xlfn.IFNA((VLOOKUP(defense[[#This Row],[Playerâ–²]],kickers12[#All],4,0)*3+VLOOKUP(defense[[#This Row],[Playerâ–²]],kickers12[#All],5,0)*1),0), C694*6)</f>
        <v>0</v>
      </c>
      <c r="F694" s="4">
        <v>1</v>
      </c>
      <c r="G694" s="7" t="s">
        <v>1160</v>
      </c>
      <c r="H694" s="7" t="s">
        <v>765</v>
      </c>
      <c r="I694" s="4">
        <f>_xlfn.IFNA(VLOOKUP(defense[[#This Row],[Playerâ–²]],passing11[#All],4,0),0)</f>
        <v>0</v>
      </c>
      <c r="J694" s="4">
        <f>_xlfn.IFNA(VLOOKUP(defense[[#This Row],[Playerâ–²]],scrimstats__2813[#All],5,0),0)</f>
        <v>0</v>
      </c>
      <c r="K694" s="4">
        <f>_xlfn.IFNA(VLOOKUP(defense[[#This Row],[Playerâ–²]],scrimstats__2813[#All],4,0),0)</f>
        <v>0</v>
      </c>
      <c r="L694" s="4">
        <v>0.5</v>
      </c>
      <c r="M694" s="4">
        <v>0</v>
      </c>
    </row>
    <row r="695" spans="1:13">
      <c r="A695" s="8">
        <v>694</v>
      </c>
      <c r="B695" s="9">
        <v>10</v>
      </c>
      <c r="C695" s="9">
        <f>_xlfn.IFNA(VLOOKUP(Table13[[#This Row],[PlayerId]],defense[#All],3,0),0)</f>
        <v>0</v>
      </c>
      <c r="D695" s="5">
        <v>0</v>
      </c>
      <c r="E695" s="5">
        <f>SUM(_xlfn.IFNA((VLOOKUP(defense[[#This Row],[Playerâ–²]],kickers12[#All],4,0)*3+VLOOKUP(defense[[#This Row],[Playerâ–²]],kickers12[#All],5,0)*1),0), C695*6)</f>
        <v>0</v>
      </c>
      <c r="F695" s="5">
        <v>0</v>
      </c>
      <c r="G695" s="9" t="s">
        <v>358</v>
      </c>
      <c r="H695" s="9" t="s">
        <v>223</v>
      </c>
      <c r="I695" s="5">
        <f>_xlfn.IFNA(VLOOKUP(defense[[#This Row],[Playerâ–²]],passing11[#All],4,0),0)</f>
        <v>0</v>
      </c>
      <c r="J695" s="9">
        <f>_xlfn.IFNA(VLOOKUP(defense[[#This Row],[Playerâ–²]],scrimstats__2813[#All],5,0),0)</f>
        <v>0</v>
      </c>
      <c r="K695" s="9">
        <f>_xlfn.IFNA(VLOOKUP(defense[[#This Row],[Playerâ–²]],scrimstats__2813[#All],4,0),0)</f>
        <v>85</v>
      </c>
      <c r="L695" s="5">
        <v>0</v>
      </c>
      <c r="M695" s="4">
        <v>0</v>
      </c>
    </row>
    <row r="696" spans="1:13">
      <c r="A696" s="6">
        <v>695</v>
      </c>
      <c r="B696" s="7">
        <v>26</v>
      </c>
      <c r="C696" s="7">
        <f>_xlfn.IFNA(VLOOKUP(Table13[[#This Row],[PlayerId]],defense[#All],3,0),0)</f>
        <v>0</v>
      </c>
      <c r="D696" s="4">
        <v>0</v>
      </c>
      <c r="E696" s="4">
        <f>SUM(_xlfn.IFNA((VLOOKUP(defense[[#This Row],[Playerâ–²]],kickers12[#All],4,0)*3+VLOOKUP(defense[[#This Row],[Playerâ–²]],kickers12[#All],5,0)*1),0), C696*6)</f>
        <v>111</v>
      </c>
      <c r="F696" s="4">
        <v>0</v>
      </c>
      <c r="G696" s="7" t="s">
        <v>1892</v>
      </c>
      <c r="H696" s="7" t="s">
        <v>1010</v>
      </c>
      <c r="I696" s="4">
        <f>_xlfn.IFNA(VLOOKUP(defense[[#This Row],[Playerâ–²]],passing11[#All],4,0),0)</f>
        <v>0</v>
      </c>
      <c r="J696" s="7">
        <f>_xlfn.IFNA(VLOOKUP(defense[[#This Row],[Playerâ–²]],scrimstats__2813[#All],5,0),0)</f>
        <v>0</v>
      </c>
      <c r="K696" s="7">
        <f>_xlfn.IFNA(VLOOKUP(defense[[#This Row],[Playerâ–²]],scrimstats__2813[#All],4,0),0)</f>
        <v>0</v>
      </c>
      <c r="L696" s="4">
        <v>0</v>
      </c>
      <c r="M696" s="4">
        <v>0</v>
      </c>
    </row>
    <row r="697" spans="1:13">
      <c r="A697" s="8">
        <v>696</v>
      </c>
      <c r="B697" s="9">
        <v>12</v>
      </c>
      <c r="C697" s="5">
        <f>_xlfn.IFNA(VLOOKUP(Table13[[#This Row],[PlayerId]],defense[#All],3,0),0)</f>
        <v>1</v>
      </c>
      <c r="D697" s="5">
        <v>3</v>
      </c>
      <c r="E697" s="5">
        <f>SUM(_xlfn.IFNA((VLOOKUP(defense[[#This Row],[Playerâ–²]],kickers12[#All],4,0)*3+VLOOKUP(defense[[#This Row],[Playerâ–²]],kickers12[#All],5,0)*1),0), C697*6)</f>
        <v>6</v>
      </c>
      <c r="F697" s="5">
        <v>0</v>
      </c>
      <c r="G697" s="9" t="s">
        <v>385</v>
      </c>
      <c r="H697" s="9" t="s">
        <v>230</v>
      </c>
      <c r="I697" s="5">
        <f>_xlfn.IFNA(VLOOKUP(defense[[#This Row],[Playerâ–²]],passing11[#All],4,0),0)</f>
        <v>0</v>
      </c>
      <c r="J697" s="5">
        <f>_xlfn.IFNA(VLOOKUP(defense[[#This Row],[Playerâ–²]],scrimstats__2813[#All],5,0),0)</f>
        <v>0</v>
      </c>
      <c r="K697" s="5">
        <f>_xlfn.IFNA(VLOOKUP(defense[[#This Row],[Playerâ–²]],scrimstats__2813[#All],4,0),0)</f>
        <v>103</v>
      </c>
      <c r="L697" s="5">
        <v>0</v>
      </c>
      <c r="M697" s="4">
        <v>0</v>
      </c>
    </row>
    <row r="698" spans="1:13">
      <c r="A698" s="6">
        <v>697</v>
      </c>
      <c r="B698" s="7">
        <v>18</v>
      </c>
      <c r="C698" s="4">
        <f>_xlfn.IFNA(VLOOKUP(Table13[[#This Row],[PlayerId]],defense[#All],3,0),0)</f>
        <v>0</v>
      </c>
      <c r="D698" s="4">
        <v>2</v>
      </c>
      <c r="E698" s="4">
        <f>SUM(_xlfn.IFNA((VLOOKUP(defense[[#This Row],[Playerâ–²]],kickers12[#All],4,0)*3+VLOOKUP(defense[[#This Row],[Playerâ–²]],kickers12[#All],5,0)*1),0), C698*6)</f>
        <v>0</v>
      </c>
      <c r="F698" s="4">
        <v>0</v>
      </c>
      <c r="G698" s="7" t="s">
        <v>1353</v>
      </c>
      <c r="H698" s="7" t="s">
        <v>2030</v>
      </c>
      <c r="I698" s="4">
        <f>_xlfn.IFNA(VLOOKUP(defense[[#This Row],[Playerâ–²]],passing11[#All],4,0),0)</f>
        <v>0</v>
      </c>
      <c r="J698" s="4">
        <f>_xlfn.IFNA(VLOOKUP(defense[[#This Row],[Playerâ–²]],scrimstats__2813[#All],5,0),0)</f>
        <v>0</v>
      </c>
      <c r="K698" s="4">
        <f>_xlfn.IFNA(VLOOKUP(defense[[#This Row],[Playerâ–²]],scrimstats__2813[#All],4,0),0)</f>
        <v>0</v>
      </c>
      <c r="L698" s="4">
        <v>0</v>
      </c>
      <c r="M698" s="4">
        <v>0</v>
      </c>
    </row>
    <row r="699" spans="1:13">
      <c r="A699" s="8">
        <v>698</v>
      </c>
      <c r="B699" s="9">
        <v>19</v>
      </c>
      <c r="C699" s="9">
        <f>_xlfn.IFNA(VLOOKUP(Table13[[#This Row],[PlayerId]],defense[#All],3,0),0)</f>
        <v>2</v>
      </c>
      <c r="D699" s="5">
        <v>0</v>
      </c>
      <c r="E699" s="5">
        <f>SUM(_xlfn.IFNA((VLOOKUP(defense[[#This Row],[Playerâ–²]],kickers12[#All],4,0)*3+VLOOKUP(defense[[#This Row],[Playerâ–²]],kickers12[#All],5,0)*1),0), C699*6)</f>
        <v>12</v>
      </c>
      <c r="F699" s="5">
        <v>0</v>
      </c>
      <c r="G699" s="9" t="s">
        <v>485</v>
      </c>
      <c r="H699" s="9" t="s">
        <v>230</v>
      </c>
      <c r="I699" s="5">
        <f>_xlfn.IFNA(VLOOKUP(defense[[#This Row],[Playerâ–²]],passing11[#All],4,0),0)</f>
        <v>0</v>
      </c>
      <c r="J699" s="9">
        <f>_xlfn.IFNA(VLOOKUP(defense[[#This Row],[Playerâ–²]],scrimstats__2813[#All],5,0),0)</f>
        <v>5</v>
      </c>
      <c r="K699" s="9">
        <f>_xlfn.IFNA(VLOOKUP(defense[[#This Row],[Playerâ–²]],scrimstats__2813[#All],4,0),0)</f>
        <v>268</v>
      </c>
      <c r="L699" s="5">
        <v>0</v>
      </c>
      <c r="M699" s="4">
        <v>0</v>
      </c>
    </row>
    <row r="700" spans="1:13">
      <c r="A700" s="6">
        <v>699</v>
      </c>
      <c r="B700" s="7">
        <v>20</v>
      </c>
      <c r="C700" s="4">
        <f>_xlfn.IFNA(VLOOKUP(Table13[[#This Row],[PlayerId]],defense[#All],3,0),0)</f>
        <v>0</v>
      </c>
      <c r="D700" s="4">
        <v>13</v>
      </c>
      <c r="E700" s="4">
        <f>SUM(_xlfn.IFNA((VLOOKUP(defense[[#This Row],[Playerâ–²]],kickers12[#All],4,0)*3+VLOOKUP(defense[[#This Row],[Playerâ–²]],kickers12[#All],5,0)*1),0), C700*6)</f>
        <v>0</v>
      </c>
      <c r="F700" s="4">
        <v>0</v>
      </c>
      <c r="G700" s="7" t="s">
        <v>1419</v>
      </c>
      <c r="H700" s="7" t="s">
        <v>759</v>
      </c>
      <c r="I700" s="4">
        <f>_xlfn.IFNA(VLOOKUP(defense[[#This Row],[Playerâ–²]],passing11[#All],4,0),0)</f>
        <v>0</v>
      </c>
      <c r="J700" s="4">
        <f>_xlfn.IFNA(VLOOKUP(defense[[#This Row],[Playerâ–²]],scrimstats__2813[#All],5,0),0)</f>
        <v>0</v>
      </c>
      <c r="K700" s="4">
        <f>_xlfn.IFNA(VLOOKUP(defense[[#This Row],[Playerâ–²]],scrimstats__2813[#All],4,0),0)</f>
        <v>0</v>
      </c>
      <c r="L700" s="4">
        <v>0.5</v>
      </c>
      <c r="M700" s="4">
        <v>0</v>
      </c>
    </row>
    <row r="701" spans="1:13">
      <c r="A701" s="8">
        <v>700</v>
      </c>
      <c r="B701" s="9">
        <v>19</v>
      </c>
      <c r="C701" s="5">
        <f>_xlfn.IFNA(VLOOKUP(Table13[[#This Row],[PlayerId]],defense[#All],3,0),0)</f>
        <v>0</v>
      </c>
      <c r="D701" s="5">
        <v>6</v>
      </c>
      <c r="E701" s="5">
        <f>SUM(_xlfn.IFNA((VLOOKUP(defense[[#This Row],[Playerâ–²]],kickers12[#All],4,0)*3+VLOOKUP(defense[[#This Row],[Playerâ–²]],kickers12[#All],5,0)*1),0), C701*6)</f>
        <v>0</v>
      </c>
      <c r="F701" s="5">
        <v>0</v>
      </c>
      <c r="G701" s="9" t="s">
        <v>1391</v>
      </c>
      <c r="H701" s="9" t="s">
        <v>2030</v>
      </c>
      <c r="I701" s="5">
        <f>_xlfn.IFNA(VLOOKUP(defense[[#This Row],[Playerâ–²]],passing11[#All],4,0),0)</f>
        <v>0</v>
      </c>
      <c r="J701" s="5">
        <f>_xlfn.IFNA(VLOOKUP(defense[[#This Row],[Playerâ–²]],scrimstats__2813[#All],5,0),0)</f>
        <v>0</v>
      </c>
      <c r="K701" s="5">
        <f>_xlfn.IFNA(VLOOKUP(defense[[#This Row],[Playerâ–²]],scrimstats__2813[#All],4,0),0)</f>
        <v>0</v>
      </c>
      <c r="L701" s="5">
        <v>1</v>
      </c>
      <c r="M701" s="4">
        <v>0</v>
      </c>
    </row>
    <row r="702" spans="1:13">
      <c r="A702" s="6">
        <v>701</v>
      </c>
      <c r="B702" s="7">
        <v>26</v>
      </c>
      <c r="C702" s="4">
        <f>_xlfn.IFNA(VLOOKUP(Table13[[#This Row],[PlayerId]],defense[#All],3,0),0)</f>
        <v>0</v>
      </c>
      <c r="D702" s="4">
        <v>42</v>
      </c>
      <c r="E702" s="4">
        <f>SUM(_xlfn.IFNA((VLOOKUP(defense[[#This Row],[Playerâ–²]],kickers12[#All],4,0)*3+VLOOKUP(defense[[#This Row],[Playerâ–²]],kickers12[#All],5,0)*1),0), C702*6)</f>
        <v>0</v>
      </c>
      <c r="F702" s="4">
        <v>0</v>
      </c>
      <c r="G702" s="7" t="s">
        <v>1623</v>
      </c>
      <c r="H702" s="7" t="s">
        <v>765</v>
      </c>
      <c r="I702" s="4">
        <f>_xlfn.IFNA(VLOOKUP(defense[[#This Row],[Playerâ–²]],passing11[#All],4,0),0)</f>
        <v>0</v>
      </c>
      <c r="J702" s="4">
        <f>_xlfn.IFNA(VLOOKUP(defense[[#This Row],[Playerâ–²]],scrimstats__2813[#All],5,0),0)</f>
        <v>0</v>
      </c>
      <c r="K702" s="4">
        <f>_xlfn.IFNA(VLOOKUP(defense[[#This Row],[Playerâ–²]],scrimstats__2813[#All],4,0),0)</f>
        <v>0</v>
      </c>
      <c r="L702" s="4">
        <v>0</v>
      </c>
      <c r="M702" s="4">
        <v>0</v>
      </c>
    </row>
    <row r="703" spans="1:13">
      <c r="A703" s="8">
        <v>702</v>
      </c>
      <c r="B703" s="9">
        <v>15</v>
      </c>
      <c r="C703" s="5">
        <f>_xlfn.IFNA(VLOOKUP(Table13[[#This Row],[PlayerId]],defense[#All],3,0),0)</f>
        <v>0</v>
      </c>
      <c r="D703" s="5">
        <v>65</v>
      </c>
      <c r="E703" s="5">
        <f>SUM(_xlfn.IFNA((VLOOKUP(defense[[#This Row],[Playerâ–²]],kickers12[#All],4,0)*3+VLOOKUP(defense[[#This Row],[Playerâ–²]],kickers12[#All],5,0)*1),0), C703*6)</f>
        <v>0</v>
      </c>
      <c r="F703" s="5">
        <v>3</v>
      </c>
      <c r="G703" s="9" t="s">
        <v>1273</v>
      </c>
      <c r="H703" s="9" t="s">
        <v>765</v>
      </c>
      <c r="I703" s="5">
        <f>_xlfn.IFNA(VLOOKUP(defense[[#This Row],[Playerâ–²]],passing11[#All],4,0),0)</f>
        <v>0</v>
      </c>
      <c r="J703" s="5">
        <f>_xlfn.IFNA(VLOOKUP(defense[[#This Row],[Playerâ–²]],scrimstats__2813[#All],5,0),0)</f>
        <v>0</v>
      </c>
      <c r="K703" s="5">
        <f>_xlfn.IFNA(VLOOKUP(defense[[#This Row],[Playerâ–²]],scrimstats__2813[#All],4,0),0)</f>
        <v>0</v>
      </c>
      <c r="L703" s="5">
        <v>0</v>
      </c>
      <c r="M703" s="4">
        <v>0</v>
      </c>
    </row>
    <row r="704" spans="1:13">
      <c r="A704" s="6">
        <v>703</v>
      </c>
      <c r="B704" s="7">
        <v>11</v>
      </c>
      <c r="C704" s="4">
        <f>_xlfn.IFNA(VLOOKUP(Table13[[#This Row],[PlayerId]],defense[#All],3,0),0)</f>
        <v>0</v>
      </c>
      <c r="D704" s="4">
        <v>13</v>
      </c>
      <c r="E704" s="4">
        <f>SUM(_xlfn.IFNA((VLOOKUP(defense[[#This Row],[Playerâ–²]],kickers12[#All],4,0)*3+VLOOKUP(defense[[#This Row],[Playerâ–²]],kickers12[#All],5,0)*1),0), C704*6)</f>
        <v>0</v>
      </c>
      <c r="F704" s="4">
        <v>0</v>
      </c>
      <c r="G704" s="7" t="s">
        <v>1107</v>
      </c>
      <c r="H704" s="7" t="s">
        <v>2030</v>
      </c>
      <c r="I704" s="4">
        <f>_xlfn.IFNA(VLOOKUP(defense[[#This Row],[Playerâ–²]],passing11[#All],4,0),0)</f>
        <v>0</v>
      </c>
      <c r="J704" s="4">
        <f>_xlfn.IFNA(VLOOKUP(defense[[#This Row],[Playerâ–²]],scrimstats__2813[#All],5,0),0)</f>
        <v>0</v>
      </c>
      <c r="K704" s="4">
        <f>_xlfn.IFNA(VLOOKUP(defense[[#This Row],[Playerâ–²]],scrimstats__2813[#All],4,0),0)</f>
        <v>0</v>
      </c>
      <c r="L704" s="4">
        <v>0</v>
      </c>
      <c r="M704" s="4">
        <v>0</v>
      </c>
    </row>
    <row r="705" spans="1:13">
      <c r="A705" s="8">
        <v>704</v>
      </c>
      <c r="B705" s="9">
        <v>25</v>
      </c>
      <c r="C705" s="5">
        <f>_xlfn.IFNA(VLOOKUP(Table13[[#This Row],[PlayerId]],defense[#All],3,0),0)</f>
        <v>1</v>
      </c>
      <c r="D705" s="5">
        <v>4</v>
      </c>
      <c r="E705" s="5">
        <f>SUM(_xlfn.IFNA((VLOOKUP(defense[[#This Row],[Playerâ–²]],kickers12[#All],4,0)*3+VLOOKUP(defense[[#This Row],[Playerâ–²]],kickers12[#All],5,0)*1),0), C705*6)</f>
        <v>6</v>
      </c>
      <c r="F705" s="5">
        <v>0</v>
      </c>
      <c r="G705" s="9" t="s">
        <v>576</v>
      </c>
      <c r="H705" s="9" t="s">
        <v>229</v>
      </c>
      <c r="I705" s="5">
        <f>_xlfn.IFNA(VLOOKUP(defense[[#This Row],[Playerâ–²]],passing11[#All],4,0),0)</f>
        <v>0</v>
      </c>
      <c r="J705" s="5">
        <f>_xlfn.IFNA(VLOOKUP(defense[[#This Row],[Playerâ–²]],scrimstats__2813[#All],5,0),0)</f>
        <v>259</v>
      </c>
      <c r="K705" s="5">
        <f>_xlfn.IFNA(VLOOKUP(defense[[#This Row],[Playerâ–²]],scrimstats__2813[#All],4,0),0)</f>
        <v>607</v>
      </c>
      <c r="L705" s="5">
        <v>0</v>
      </c>
      <c r="M705" s="4">
        <v>0</v>
      </c>
    </row>
    <row r="706" spans="1:13">
      <c r="A706" s="6">
        <v>705</v>
      </c>
      <c r="B706" s="7">
        <v>1</v>
      </c>
      <c r="C706" s="7">
        <f>_xlfn.IFNA(VLOOKUP(Table13[[#This Row],[PlayerId]],defense[#All],3,0),0)</f>
        <v>0</v>
      </c>
      <c r="D706" s="4">
        <v>0</v>
      </c>
      <c r="E706" s="4">
        <f>SUM(_xlfn.IFNA((VLOOKUP(defense[[#This Row],[Playerâ–²]],kickers12[#All],4,0)*3+VLOOKUP(defense[[#This Row],[Playerâ–²]],kickers12[#All],5,0)*1),0), C706*6)</f>
        <v>0</v>
      </c>
      <c r="F706" s="4">
        <v>0</v>
      </c>
      <c r="G706" s="7" t="s">
        <v>217</v>
      </c>
      <c r="H706" s="7" t="s">
        <v>230</v>
      </c>
      <c r="I706" s="4">
        <f>_xlfn.IFNA(VLOOKUP(defense[[#This Row],[Playerâ–²]],passing11[#All],4,0),0)</f>
        <v>0</v>
      </c>
      <c r="J706" s="7">
        <f>_xlfn.IFNA(VLOOKUP(defense[[#This Row],[Playerâ–²]],scrimstats__2813[#All],5,0),0)</f>
        <v>0</v>
      </c>
      <c r="K706" s="7">
        <f>_xlfn.IFNA(VLOOKUP(defense[[#This Row],[Playerâ–²]],scrimstats__2813[#All],4,0),0)</f>
        <v>37</v>
      </c>
      <c r="L706" s="4">
        <v>0</v>
      </c>
      <c r="M706" s="4">
        <v>0</v>
      </c>
    </row>
    <row r="707" spans="1:13">
      <c r="A707" s="8">
        <v>706</v>
      </c>
      <c r="B707" s="9">
        <v>20</v>
      </c>
      <c r="C707" s="5">
        <f>_xlfn.IFNA(VLOOKUP(Table13[[#This Row],[PlayerId]],defense[#All],3,0),0)</f>
        <v>0</v>
      </c>
      <c r="D707" s="5">
        <v>3</v>
      </c>
      <c r="E707" s="5">
        <f>SUM(_xlfn.IFNA((VLOOKUP(defense[[#This Row],[Playerâ–²]],kickers12[#All],4,0)*3+VLOOKUP(defense[[#This Row],[Playerâ–²]],kickers12[#All],5,0)*1),0), C707*6)</f>
        <v>0</v>
      </c>
      <c r="F707" s="5">
        <v>0</v>
      </c>
      <c r="G707" s="9" t="s">
        <v>1417</v>
      </c>
      <c r="H707" s="9" t="s">
        <v>2030</v>
      </c>
      <c r="I707" s="5">
        <f>_xlfn.IFNA(VLOOKUP(defense[[#This Row],[Playerâ–²]],passing11[#All],4,0),0)</f>
        <v>0</v>
      </c>
      <c r="J707" s="5">
        <f>_xlfn.IFNA(VLOOKUP(defense[[#This Row],[Playerâ–²]],scrimstats__2813[#All],5,0),0)</f>
        <v>0</v>
      </c>
      <c r="K707" s="5">
        <f>_xlfn.IFNA(VLOOKUP(defense[[#This Row],[Playerâ–²]],scrimstats__2813[#All],4,0),0)</f>
        <v>0</v>
      </c>
      <c r="L707" s="5">
        <v>1</v>
      </c>
      <c r="M707" s="4">
        <v>0</v>
      </c>
    </row>
    <row r="708" spans="1:13">
      <c r="A708" s="6">
        <v>707</v>
      </c>
      <c r="B708" s="7">
        <v>15</v>
      </c>
      <c r="C708" s="7">
        <f>_xlfn.IFNA(VLOOKUP(Table13[[#This Row],[PlayerId]],defense[#All],3,0),0)</f>
        <v>0</v>
      </c>
      <c r="D708" s="4">
        <v>0</v>
      </c>
      <c r="E708" s="4">
        <f>SUM(_xlfn.IFNA((VLOOKUP(defense[[#This Row],[Playerâ–²]],kickers12[#All],4,0)*3+VLOOKUP(defense[[#This Row],[Playerâ–²]],kickers12[#All],5,0)*1),0), C708*6)</f>
        <v>0</v>
      </c>
      <c r="F708" s="4">
        <v>0</v>
      </c>
      <c r="G708" s="7" t="s">
        <v>426</v>
      </c>
      <c r="H708" s="7" t="s">
        <v>229</v>
      </c>
      <c r="I708" s="4">
        <f>_xlfn.IFNA(VLOOKUP(defense[[#This Row],[Playerâ–²]],passing11[#All],4,0),0)</f>
        <v>0</v>
      </c>
      <c r="J708" s="7">
        <f>_xlfn.IFNA(VLOOKUP(defense[[#This Row],[Playerâ–²]],scrimstats__2813[#All],5,0),0)</f>
        <v>7</v>
      </c>
      <c r="K708" s="7">
        <f>_xlfn.IFNA(VLOOKUP(defense[[#This Row],[Playerâ–²]],scrimstats__2813[#All],4,0),0)</f>
        <v>7</v>
      </c>
      <c r="L708" s="4">
        <v>0</v>
      </c>
      <c r="M708" s="4">
        <v>0</v>
      </c>
    </row>
    <row r="709" spans="1:13">
      <c r="A709" s="8">
        <v>708</v>
      </c>
      <c r="B709" s="9">
        <v>12</v>
      </c>
      <c r="C709" s="9">
        <f>_xlfn.IFNA(VLOOKUP(Table13[[#This Row],[PlayerId]],defense[#All],3,0),0)</f>
        <v>3</v>
      </c>
      <c r="D709" s="5">
        <v>0</v>
      </c>
      <c r="E709" s="5">
        <f>SUM(_xlfn.IFNA((VLOOKUP(defense[[#This Row],[Playerâ–²]],kickers12[#All],4,0)*3+VLOOKUP(defense[[#This Row],[Playerâ–²]],kickers12[#All],5,0)*1),0), C709*6)</f>
        <v>18</v>
      </c>
      <c r="F709" s="5">
        <v>0</v>
      </c>
      <c r="G709" s="9" t="s">
        <v>390</v>
      </c>
      <c r="H709" s="9" t="s">
        <v>229</v>
      </c>
      <c r="I709" s="5">
        <f>_xlfn.IFNA(VLOOKUP(defense[[#This Row],[Playerâ–²]],passing11[#All],4,0),0)</f>
        <v>0</v>
      </c>
      <c r="J709" s="9">
        <f>_xlfn.IFNA(VLOOKUP(defense[[#This Row],[Playerâ–²]],scrimstats__2813[#All],5,0),0)</f>
        <v>464</v>
      </c>
      <c r="K709" s="9">
        <f>_xlfn.IFNA(VLOOKUP(defense[[#This Row],[Playerâ–²]],scrimstats__2813[#All],4,0),0)</f>
        <v>210</v>
      </c>
      <c r="L709" s="5">
        <v>0</v>
      </c>
      <c r="M709" s="4">
        <v>0</v>
      </c>
    </row>
    <row r="710" spans="1:13">
      <c r="A710" s="6">
        <v>709</v>
      </c>
      <c r="B710" s="7">
        <v>24</v>
      </c>
      <c r="C710" s="4">
        <f>_xlfn.IFNA(VLOOKUP(Table13[[#This Row],[PlayerId]],defense[#All],3,0),0)</f>
        <v>0</v>
      </c>
      <c r="D710" s="4">
        <v>115</v>
      </c>
      <c r="E710" s="4">
        <f>SUM(_xlfn.IFNA((VLOOKUP(defense[[#This Row],[Playerâ–²]],kickers12[#All],4,0)*3+VLOOKUP(defense[[#This Row],[Playerâ–²]],kickers12[#All],5,0)*1),0), C710*6)</f>
        <v>0</v>
      </c>
      <c r="F710" s="4">
        <v>1</v>
      </c>
      <c r="G710" s="7" t="s">
        <v>1569</v>
      </c>
      <c r="H710" s="7" t="s">
        <v>803</v>
      </c>
      <c r="I710" s="4">
        <f>_xlfn.IFNA(VLOOKUP(defense[[#This Row],[Playerâ–²]],passing11[#All],4,0),0)</f>
        <v>0</v>
      </c>
      <c r="J710" s="4">
        <f>_xlfn.IFNA(VLOOKUP(defense[[#This Row],[Playerâ–²]],scrimstats__2813[#All],5,0),0)</f>
        <v>0</v>
      </c>
      <c r="K710" s="4">
        <f>_xlfn.IFNA(VLOOKUP(defense[[#This Row],[Playerâ–²]],scrimstats__2813[#All],4,0),0)</f>
        <v>0</v>
      </c>
      <c r="L710" s="4">
        <v>3.5</v>
      </c>
      <c r="M710" s="4">
        <v>0</v>
      </c>
    </row>
    <row r="711" spans="1:13">
      <c r="A711" s="8">
        <v>710</v>
      </c>
      <c r="B711" s="9">
        <v>11</v>
      </c>
      <c r="C711" s="5">
        <f>_xlfn.IFNA(VLOOKUP(Table13[[#This Row],[PlayerId]],defense[#All],3,0),0)</f>
        <v>0</v>
      </c>
      <c r="D711" s="5">
        <v>7</v>
      </c>
      <c r="E711" s="5">
        <f>SUM(_xlfn.IFNA((VLOOKUP(defense[[#This Row],[Playerâ–²]],kickers12[#All],4,0)*3+VLOOKUP(defense[[#This Row],[Playerâ–²]],kickers12[#All],5,0)*1),0), C711*6)</f>
        <v>0</v>
      </c>
      <c r="F711" s="5">
        <v>0</v>
      </c>
      <c r="G711" s="9" t="s">
        <v>1106</v>
      </c>
      <c r="H711" s="9" t="s">
        <v>2030</v>
      </c>
      <c r="I711" s="5">
        <f>_xlfn.IFNA(VLOOKUP(defense[[#This Row],[Playerâ–²]],passing11[#All],4,0),0)</f>
        <v>0</v>
      </c>
      <c r="J711" s="5">
        <f>_xlfn.IFNA(VLOOKUP(defense[[#This Row],[Playerâ–²]],scrimstats__2813[#All],5,0),0)</f>
        <v>17</v>
      </c>
      <c r="K711" s="5">
        <f>_xlfn.IFNA(VLOOKUP(defense[[#This Row],[Playerâ–²]],scrimstats__2813[#All],4,0),0)</f>
        <v>0</v>
      </c>
      <c r="L711" s="5">
        <v>0</v>
      </c>
      <c r="M711" s="4">
        <v>0</v>
      </c>
    </row>
    <row r="712" spans="1:13">
      <c r="A712" s="6">
        <v>711</v>
      </c>
      <c r="B712" s="7">
        <v>10</v>
      </c>
      <c r="C712" s="4">
        <f>_xlfn.IFNA(VLOOKUP(Table13[[#This Row],[PlayerId]],defense[#All],3,0),0)</f>
        <v>0</v>
      </c>
      <c r="D712" s="4">
        <v>18</v>
      </c>
      <c r="E712" s="4">
        <f>SUM(_xlfn.IFNA((VLOOKUP(defense[[#This Row],[Playerâ–²]],kickers12[#All],4,0)*3+VLOOKUP(defense[[#This Row],[Playerâ–²]],kickers12[#All],5,0)*1),0), C712*6)</f>
        <v>0</v>
      </c>
      <c r="F712" s="4">
        <v>0</v>
      </c>
      <c r="G712" s="7" t="s">
        <v>711</v>
      </c>
      <c r="H712" s="7" t="s">
        <v>765</v>
      </c>
      <c r="I712" s="4">
        <f>_xlfn.IFNA(VLOOKUP(defense[[#This Row],[Playerâ–²]],passing11[#All],4,0),0)</f>
        <v>0</v>
      </c>
      <c r="J712" s="4">
        <f>_xlfn.IFNA(VLOOKUP(defense[[#This Row],[Playerâ–²]],scrimstats__2813[#All],5,0),0)</f>
        <v>0</v>
      </c>
      <c r="K712" s="4">
        <f>_xlfn.IFNA(VLOOKUP(defense[[#This Row],[Playerâ–²]],scrimstats__2813[#All],4,0),0)</f>
        <v>0</v>
      </c>
      <c r="L712" s="4">
        <v>0</v>
      </c>
      <c r="M712" s="4">
        <v>0</v>
      </c>
    </row>
    <row r="713" spans="1:13">
      <c r="A713" s="8">
        <v>712</v>
      </c>
      <c r="B713" s="9">
        <v>30</v>
      </c>
      <c r="C713" s="5">
        <f>_xlfn.IFNA(VLOOKUP(Table13[[#This Row],[PlayerId]],defense[#All],3,0),0)</f>
        <v>20</v>
      </c>
      <c r="D713" s="5">
        <v>0</v>
      </c>
      <c r="E713" s="5">
        <f>SUM(_xlfn.IFNA((VLOOKUP(defense[[#This Row],[Playerâ–²]],kickers12[#All],4,0)*3+VLOOKUP(defense[[#This Row],[Playerâ–²]],kickers12[#All],5,0)*1),0), C713*6)</f>
        <v>120</v>
      </c>
      <c r="F713" s="5">
        <v>0</v>
      </c>
      <c r="G713" s="9" t="s">
        <v>1748</v>
      </c>
      <c r="H713" s="9" t="s">
        <v>233</v>
      </c>
      <c r="I713" s="5">
        <f>_xlfn.IFNA(VLOOKUP(defense[[#This Row],[Playerâ–²]],passing11[#All],4,0),0)</f>
        <v>2992</v>
      </c>
      <c r="J713" s="5">
        <f>_xlfn.IFNA(VLOOKUP(defense[[#This Row],[Playerâ–²]],scrimstats__2813[#All],5,0),0)</f>
        <v>281</v>
      </c>
      <c r="K713" s="5">
        <f>_xlfn.IFNA(VLOOKUP(defense[[#This Row],[Playerâ–²]],scrimstats__2813[#All],4,0),0)</f>
        <v>0</v>
      </c>
      <c r="L713" s="5">
        <v>0</v>
      </c>
      <c r="M713" s="4">
        <v>0</v>
      </c>
    </row>
    <row r="714" spans="1:13">
      <c r="A714" s="6">
        <v>713</v>
      </c>
      <c r="B714" s="7">
        <v>5</v>
      </c>
      <c r="C714" s="4">
        <f>_xlfn.IFNA(VLOOKUP(Table13[[#This Row],[PlayerId]],defense[#All],3,0),0)</f>
        <v>0</v>
      </c>
      <c r="D714" s="4">
        <v>70</v>
      </c>
      <c r="E714" s="4">
        <f>SUM(_xlfn.IFNA((VLOOKUP(defense[[#This Row],[Playerâ–²]],kickers12[#All],4,0)*3+VLOOKUP(defense[[#This Row],[Playerâ–²]],kickers12[#All],5,0)*1),0), C714*6)</f>
        <v>0</v>
      </c>
      <c r="F714" s="4">
        <v>1</v>
      </c>
      <c r="G714" s="7" t="s">
        <v>931</v>
      </c>
      <c r="H714" s="7" t="s">
        <v>765</v>
      </c>
      <c r="I714" s="4">
        <f>_xlfn.IFNA(VLOOKUP(defense[[#This Row],[Playerâ–²]],passing11[#All],4,0),0)</f>
        <v>0</v>
      </c>
      <c r="J714" s="4">
        <f>_xlfn.IFNA(VLOOKUP(defense[[#This Row],[Playerâ–²]],scrimstats__2813[#All],5,0),0)</f>
        <v>0</v>
      </c>
      <c r="K714" s="4">
        <f>_xlfn.IFNA(VLOOKUP(defense[[#This Row],[Playerâ–²]],scrimstats__2813[#All],4,0),0)</f>
        <v>0</v>
      </c>
      <c r="L714" s="4">
        <v>1</v>
      </c>
      <c r="M714" s="4">
        <v>0</v>
      </c>
    </row>
    <row r="715" spans="1:13">
      <c r="A715" s="8">
        <v>714</v>
      </c>
      <c r="B715" s="9">
        <v>8</v>
      </c>
      <c r="C715" s="5">
        <f>_xlfn.IFNA(VLOOKUP(Table13[[#This Row],[PlayerId]],defense[#All],3,0),0)</f>
        <v>0</v>
      </c>
      <c r="D715" s="5">
        <v>8</v>
      </c>
      <c r="E715" s="5">
        <f>SUM(_xlfn.IFNA((VLOOKUP(defense[[#This Row],[Playerâ–²]],kickers12[#All],4,0)*3+VLOOKUP(defense[[#This Row],[Playerâ–²]],kickers12[#All],5,0)*1),0), C715*6)</f>
        <v>0</v>
      </c>
      <c r="F715" s="5">
        <v>0</v>
      </c>
      <c r="G715" s="9" t="s">
        <v>1013</v>
      </c>
      <c r="H715" s="9" t="s">
        <v>769</v>
      </c>
      <c r="I715" s="5">
        <f>_xlfn.IFNA(VLOOKUP(defense[[#This Row],[Playerâ–²]],passing11[#All],4,0),0)</f>
        <v>0</v>
      </c>
      <c r="J715" s="5">
        <f>_xlfn.IFNA(VLOOKUP(defense[[#This Row],[Playerâ–²]],scrimstats__2813[#All],5,0),0)</f>
        <v>0</v>
      </c>
      <c r="K715" s="5">
        <f>_xlfn.IFNA(VLOOKUP(defense[[#This Row],[Playerâ–²]],scrimstats__2813[#All],4,0),0)</f>
        <v>0</v>
      </c>
      <c r="L715" s="5">
        <v>0</v>
      </c>
      <c r="M715" s="4">
        <v>0</v>
      </c>
    </row>
    <row r="716" spans="1:13">
      <c r="A716" s="6">
        <v>715</v>
      </c>
      <c r="B716" s="7">
        <v>27</v>
      </c>
      <c r="C716" s="7">
        <f>_xlfn.IFNA(VLOOKUP(Table13[[#This Row],[PlayerId]],defense[#All],3,0),0)</f>
        <v>13</v>
      </c>
      <c r="D716" s="4">
        <v>0</v>
      </c>
      <c r="E716" s="4">
        <f>SUM(_xlfn.IFNA((VLOOKUP(defense[[#This Row],[Playerâ–²]],kickers12[#All],4,0)*3+VLOOKUP(defense[[#This Row],[Playerâ–²]],kickers12[#All],5,0)*1),0), C716*6)</f>
        <v>78</v>
      </c>
      <c r="F716" s="4">
        <v>0</v>
      </c>
      <c r="G716" s="7" t="s">
        <v>603</v>
      </c>
      <c r="H716" s="7" t="s">
        <v>229</v>
      </c>
      <c r="I716" s="4">
        <f>_xlfn.IFNA(VLOOKUP(defense[[#This Row],[Playerâ–²]],passing11[#All],4,0),0)</f>
        <v>0</v>
      </c>
      <c r="J716" s="7">
        <f>_xlfn.IFNA(VLOOKUP(defense[[#This Row],[Playerâ–²]],scrimstats__2813[#All],5,0),0)</f>
        <v>973</v>
      </c>
      <c r="K716" s="7">
        <f>_xlfn.IFNA(VLOOKUP(defense[[#This Row],[Playerâ–²]],scrimstats__2813[#All],4,0),0)</f>
        <v>497</v>
      </c>
      <c r="L716" s="4">
        <v>0</v>
      </c>
      <c r="M716" s="4">
        <v>0</v>
      </c>
    </row>
    <row r="717" spans="1:13">
      <c r="A717" s="8">
        <v>716</v>
      </c>
      <c r="B717" s="9">
        <v>12</v>
      </c>
      <c r="C717" s="5">
        <f>_xlfn.IFNA(VLOOKUP(Table13[[#This Row],[PlayerId]],defense[#All],3,0),0)</f>
        <v>0</v>
      </c>
      <c r="D717" s="5">
        <v>9</v>
      </c>
      <c r="E717" s="5">
        <f>SUM(_xlfn.IFNA((VLOOKUP(defense[[#This Row],[Playerâ–²]],kickers12[#All],4,0)*3+VLOOKUP(defense[[#This Row],[Playerâ–²]],kickers12[#All],5,0)*1),0), C717*6)</f>
        <v>0</v>
      </c>
      <c r="F717" s="5">
        <v>0</v>
      </c>
      <c r="G717" s="9" t="s">
        <v>1138</v>
      </c>
      <c r="H717" s="9" t="s">
        <v>2030</v>
      </c>
      <c r="I717" s="5">
        <f>_xlfn.IFNA(VLOOKUP(defense[[#This Row],[Playerâ–²]],passing11[#All],4,0),0)</f>
        <v>0</v>
      </c>
      <c r="J717" s="5">
        <f>_xlfn.IFNA(VLOOKUP(defense[[#This Row],[Playerâ–²]],scrimstats__2813[#All],5,0),0)</f>
        <v>0</v>
      </c>
      <c r="K717" s="5">
        <f>_xlfn.IFNA(VLOOKUP(defense[[#This Row],[Playerâ–²]],scrimstats__2813[#All],4,0),0)</f>
        <v>0</v>
      </c>
      <c r="L717" s="5">
        <v>0</v>
      </c>
      <c r="M717" s="4">
        <v>0</v>
      </c>
    </row>
    <row r="718" spans="1:13">
      <c r="A718" s="6">
        <v>717</v>
      </c>
      <c r="B718" s="7">
        <v>6</v>
      </c>
      <c r="C718" s="4">
        <f>_xlfn.IFNA(VLOOKUP(Table13[[#This Row],[PlayerId]],defense[#All],3,0),0)</f>
        <v>0</v>
      </c>
      <c r="D718" s="4">
        <v>0</v>
      </c>
      <c r="E718" s="4">
        <f>SUM(_xlfn.IFNA((VLOOKUP(defense[[#This Row],[Playerâ–²]],kickers12[#All],4,0)*3+VLOOKUP(defense[[#This Row],[Playerâ–²]],kickers12[#All],5,0)*1),0), C718*6)</f>
        <v>0</v>
      </c>
      <c r="F718" s="4">
        <v>0</v>
      </c>
      <c r="G718" s="7" t="s">
        <v>939</v>
      </c>
      <c r="H718" s="7" t="s">
        <v>2029</v>
      </c>
      <c r="I718" s="4">
        <f>_xlfn.IFNA(VLOOKUP(defense[[#This Row],[Playerâ–²]],passing11[#All],4,0),0)</f>
        <v>0</v>
      </c>
      <c r="J718" s="4">
        <f>_xlfn.IFNA(VLOOKUP(defense[[#This Row],[Playerâ–²]],scrimstats__2813[#All],5,0),0)</f>
        <v>0</v>
      </c>
      <c r="K718" s="4">
        <f>_xlfn.IFNA(VLOOKUP(defense[[#This Row],[Playerâ–²]],scrimstats__2813[#All],4,0),0)</f>
        <v>0</v>
      </c>
      <c r="L718" s="4">
        <v>0</v>
      </c>
      <c r="M718" s="4">
        <v>0</v>
      </c>
    </row>
    <row r="719" spans="1:13">
      <c r="A719" s="8">
        <v>718</v>
      </c>
      <c r="B719" s="9">
        <v>22</v>
      </c>
      <c r="C719" s="5">
        <f>_xlfn.IFNA(VLOOKUP(Table13[[#This Row],[PlayerId]],defense[#All],3,0),0)</f>
        <v>4</v>
      </c>
      <c r="D719" s="5">
        <v>4</v>
      </c>
      <c r="E719" s="5">
        <f>SUM(_xlfn.IFNA((VLOOKUP(defense[[#This Row],[Playerâ–²]],kickers12[#All],4,0)*3+VLOOKUP(defense[[#This Row],[Playerâ–²]],kickers12[#All],5,0)*1),0), C719*6)</f>
        <v>24</v>
      </c>
      <c r="F719" s="5">
        <v>0</v>
      </c>
      <c r="G719" s="9" t="s">
        <v>529</v>
      </c>
      <c r="H719" s="9" t="s">
        <v>236</v>
      </c>
      <c r="I719" s="5">
        <f>_xlfn.IFNA(VLOOKUP(defense[[#This Row],[Playerâ–²]],passing11[#All],4,0),0)</f>
        <v>0</v>
      </c>
      <c r="J719" s="5">
        <f>_xlfn.IFNA(VLOOKUP(defense[[#This Row],[Playerâ–²]],scrimstats__2813[#All],5,0),0)</f>
        <v>8</v>
      </c>
      <c r="K719" s="5">
        <f>_xlfn.IFNA(VLOOKUP(defense[[#This Row],[Playerâ–²]],scrimstats__2813[#All],4,0),0)</f>
        <v>61</v>
      </c>
      <c r="L719" s="5">
        <v>0</v>
      </c>
      <c r="M719" s="4">
        <v>0</v>
      </c>
    </row>
    <row r="720" spans="1:13">
      <c r="A720" s="6">
        <v>719</v>
      </c>
      <c r="B720" s="7">
        <v>28</v>
      </c>
      <c r="C720" s="4">
        <f>_xlfn.IFNA(VLOOKUP(Table13[[#This Row],[PlayerId]],defense[#All],3,0),0)</f>
        <v>0</v>
      </c>
      <c r="D720" s="4">
        <v>2</v>
      </c>
      <c r="E720" s="4">
        <f>SUM(_xlfn.IFNA((VLOOKUP(defense[[#This Row],[Playerâ–²]],kickers12[#All],4,0)*3+VLOOKUP(defense[[#This Row],[Playerâ–²]],kickers12[#All],5,0)*1),0), C720*6)</f>
        <v>0</v>
      </c>
      <c r="F720" s="4">
        <v>0</v>
      </c>
      <c r="G720" s="7" t="s">
        <v>1714</v>
      </c>
      <c r="H720" s="7" t="s">
        <v>2030</v>
      </c>
      <c r="I720" s="4">
        <f>_xlfn.IFNA(VLOOKUP(defense[[#This Row],[Playerâ–²]],passing11[#All],4,0),0)</f>
        <v>0</v>
      </c>
      <c r="J720" s="4">
        <f>_xlfn.IFNA(VLOOKUP(defense[[#This Row],[Playerâ–²]],scrimstats__2813[#All],5,0),0)</f>
        <v>0</v>
      </c>
      <c r="K720" s="4">
        <f>_xlfn.IFNA(VLOOKUP(defense[[#This Row],[Playerâ–²]],scrimstats__2813[#All],4,0),0)</f>
        <v>0</v>
      </c>
      <c r="L720" s="4">
        <v>0</v>
      </c>
      <c r="M720" s="4">
        <v>0</v>
      </c>
    </row>
    <row r="721" spans="1:13">
      <c r="A721" s="8">
        <v>720</v>
      </c>
      <c r="B721" s="9">
        <v>15</v>
      </c>
      <c r="C721" s="5">
        <f>_xlfn.IFNA(VLOOKUP(Table13[[#This Row],[PlayerId]],defense[#All],3,0),0)</f>
        <v>0</v>
      </c>
      <c r="D721" s="5">
        <v>2</v>
      </c>
      <c r="E721" s="5">
        <f>SUM(_xlfn.IFNA((VLOOKUP(defense[[#This Row],[Playerâ–²]],kickers12[#All],4,0)*3+VLOOKUP(defense[[#This Row],[Playerâ–²]],kickers12[#All],5,0)*1),0), C721*6)</f>
        <v>0</v>
      </c>
      <c r="F721" s="5">
        <v>0</v>
      </c>
      <c r="G721" s="9" t="s">
        <v>436</v>
      </c>
      <c r="H721" s="9" t="s">
        <v>223</v>
      </c>
      <c r="I721" s="5">
        <f>_xlfn.IFNA(VLOOKUP(defense[[#This Row],[Playerâ–²]],passing11[#All],4,0),0)</f>
        <v>0</v>
      </c>
      <c r="J721" s="5">
        <f>_xlfn.IFNA(VLOOKUP(defense[[#This Row],[Playerâ–²]],scrimstats__2813[#All],5,0),0)</f>
        <v>0</v>
      </c>
      <c r="K721" s="5">
        <f>_xlfn.IFNA(VLOOKUP(defense[[#This Row],[Playerâ–²]],scrimstats__2813[#All],4,0),0)</f>
        <v>214</v>
      </c>
      <c r="L721" s="5">
        <v>0</v>
      </c>
      <c r="M721" s="4">
        <v>0</v>
      </c>
    </row>
    <row r="722" spans="1:13">
      <c r="A722" s="6">
        <v>721</v>
      </c>
      <c r="B722" s="7">
        <v>27</v>
      </c>
      <c r="C722" s="4">
        <f>_xlfn.IFNA(VLOOKUP(Table13[[#This Row],[PlayerId]],defense[#All],3,0),0)</f>
        <v>1</v>
      </c>
      <c r="D722" s="4">
        <v>1</v>
      </c>
      <c r="E722" s="4">
        <f>SUM(_xlfn.IFNA((VLOOKUP(defense[[#This Row],[Playerâ–²]],kickers12[#All],4,0)*3+VLOOKUP(defense[[#This Row],[Playerâ–²]],kickers12[#All],5,0)*1),0), C722*6)</f>
        <v>6</v>
      </c>
      <c r="F722" s="4">
        <v>0</v>
      </c>
      <c r="G722" s="7" t="s">
        <v>1984</v>
      </c>
      <c r="H722" s="7" t="s">
        <v>230</v>
      </c>
      <c r="I722" s="4">
        <f>_xlfn.IFNA(VLOOKUP(defense[[#This Row],[Playerâ–²]],passing11[#All],4,0),0)</f>
        <v>0</v>
      </c>
      <c r="J722" s="4">
        <f>_xlfn.IFNA(VLOOKUP(defense[[#This Row],[Playerâ–²]],scrimstats__2813[#All],5,0),0)</f>
        <v>0</v>
      </c>
      <c r="K722" s="4">
        <f>_xlfn.IFNA(VLOOKUP(defense[[#This Row],[Playerâ–²]],scrimstats__2813[#All],4,0),0)</f>
        <v>217</v>
      </c>
      <c r="L722" s="4">
        <v>0</v>
      </c>
      <c r="M722" s="4">
        <v>0</v>
      </c>
    </row>
    <row r="723" spans="1:13">
      <c r="A723" s="8">
        <v>722</v>
      </c>
      <c r="B723" s="9">
        <v>22</v>
      </c>
      <c r="C723" s="9">
        <f>_xlfn.IFNA(VLOOKUP(Table13[[#This Row],[PlayerId]],defense[#All],3,0),0)</f>
        <v>12</v>
      </c>
      <c r="D723" s="5">
        <v>0</v>
      </c>
      <c r="E723" s="5">
        <f>SUM(_xlfn.IFNA((VLOOKUP(defense[[#This Row],[Playerâ–²]],kickers12[#All],4,0)*3+VLOOKUP(defense[[#This Row],[Playerâ–²]],kickers12[#All],5,0)*1),0), C723*6)</f>
        <v>72</v>
      </c>
      <c r="F723" s="5">
        <v>0</v>
      </c>
      <c r="G723" s="9" t="s">
        <v>536</v>
      </c>
      <c r="H723" s="9" t="s">
        <v>229</v>
      </c>
      <c r="I723" s="5">
        <f>_xlfn.IFNA(VLOOKUP(defense[[#This Row],[Playerâ–²]],passing11[#All],4,0),0)</f>
        <v>0</v>
      </c>
      <c r="J723" s="9">
        <f>_xlfn.IFNA(VLOOKUP(defense[[#This Row],[Playerâ–²]],scrimstats__2813[#All],5,0),0)</f>
        <v>425</v>
      </c>
      <c r="K723" s="9">
        <f>_xlfn.IFNA(VLOOKUP(defense[[#This Row],[Playerâ–²]],scrimstats__2813[#All],4,0),0)</f>
        <v>751</v>
      </c>
      <c r="L723" s="5">
        <v>0</v>
      </c>
      <c r="M723" s="4">
        <v>0</v>
      </c>
    </row>
    <row r="724" spans="1:13">
      <c r="A724" s="6">
        <v>723</v>
      </c>
      <c r="B724" s="7">
        <v>16</v>
      </c>
      <c r="C724" s="4">
        <f>_xlfn.IFNA(VLOOKUP(Table13[[#This Row],[PlayerId]],defense[#All],3,0),0)</f>
        <v>0</v>
      </c>
      <c r="D724" s="4">
        <v>1</v>
      </c>
      <c r="E724" s="4">
        <f>SUM(_xlfn.IFNA((VLOOKUP(defense[[#This Row],[Playerâ–²]],kickers12[#All],4,0)*3+VLOOKUP(defense[[#This Row],[Playerâ–²]],kickers12[#All],5,0)*1),0), C724*6)</f>
        <v>0</v>
      </c>
      <c r="F724" s="4">
        <v>0</v>
      </c>
      <c r="G724" s="7" t="s">
        <v>1279</v>
      </c>
      <c r="H724" s="7" t="s">
        <v>2030</v>
      </c>
      <c r="I724" s="4">
        <f>_xlfn.IFNA(VLOOKUP(defense[[#This Row],[Playerâ–²]],passing11[#All],4,0),0)</f>
        <v>0</v>
      </c>
      <c r="J724" s="4">
        <f>_xlfn.IFNA(VLOOKUP(defense[[#This Row],[Playerâ–²]],scrimstats__2813[#All],5,0),0)</f>
        <v>0</v>
      </c>
      <c r="K724" s="4">
        <f>_xlfn.IFNA(VLOOKUP(defense[[#This Row],[Playerâ–²]],scrimstats__2813[#All],4,0),0)</f>
        <v>0</v>
      </c>
      <c r="L724" s="4">
        <v>0</v>
      </c>
      <c r="M724" s="4">
        <v>0</v>
      </c>
    </row>
    <row r="725" spans="1:13">
      <c r="A725" s="8">
        <v>724</v>
      </c>
      <c r="B725" s="9">
        <v>8</v>
      </c>
      <c r="C725" s="5">
        <f>_xlfn.IFNA(VLOOKUP(Table13[[#This Row],[PlayerId]],defense[#All],3,0),0)</f>
        <v>0</v>
      </c>
      <c r="D725" s="5">
        <v>104</v>
      </c>
      <c r="E725" s="5">
        <f>SUM(_xlfn.IFNA((VLOOKUP(defense[[#This Row],[Playerâ–²]],kickers12[#All],4,0)*3+VLOOKUP(defense[[#This Row],[Playerâ–²]],kickers12[#All],5,0)*1),0), C725*6)</f>
        <v>0</v>
      </c>
      <c r="F725" s="5">
        <v>1</v>
      </c>
      <c r="G725" s="9" t="s">
        <v>1031</v>
      </c>
      <c r="H725" s="9" t="s">
        <v>769</v>
      </c>
      <c r="I725" s="5">
        <f>_xlfn.IFNA(VLOOKUP(defense[[#This Row],[Playerâ–²]],passing11[#All],4,0),0)</f>
        <v>0</v>
      </c>
      <c r="J725" s="5">
        <f>_xlfn.IFNA(VLOOKUP(defense[[#This Row],[Playerâ–²]],scrimstats__2813[#All],5,0),0)</f>
        <v>0</v>
      </c>
      <c r="K725" s="5">
        <f>_xlfn.IFNA(VLOOKUP(defense[[#This Row],[Playerâ–²]],scrimstats__2813[#All],4,0),0)</f>
        <v>0</v>
      </c>
      <c r="L725" s="5">
        <v>4</v>
      </c>
      <c r="M725" s="4">
        <v>0</v>
      </c>
    </row>
    <row r="726" spans="1:13">
      <c r="A726" s="6">
        <v>725</v>
      </c>
      <c r="B726" s="7">
        <v>32</v>
      </c>
      <c r="C726" s="7">
        <f>_xlfn.IFNA(VLOOKUP(Table13[[#This Row],[PlayerId]],defense[#All],3,0),0)</f>
        <v>2</v>
      </c>
      <c r="D726" s="4">
        <v>0</v>
      </c>
      <c r="E726" s="4">
        <f>SUM(_xlfn.IFNA((VLOOKUP(defense[[#This Row],[Playerâ–²]],kickers12[#All],4,0)*3+VLOOKUP(defense[[#This Row],[Playerâ–²]],kickers12[#All],5,0)*1),0), C726*6)</f>
        <v>12</v>
      </c>
      <c r="F726" s="4">
        <v>0</v>
      </c>
      <c r="G726" s="7" t="s">
        <v>676</v>
      </c>
      <c r="H726" s="7" t="s">
        <v>230</v>
      </c>
      <c r="I726" s="4">
        <f>_xlfn.IFNA(VLOOKUP(defense[[#This Row],[Playerâ–²]],passing11[#All],4,0),0)</f>
        <v>0</v>
      </c>
      <c r="J726" s="7">
        <f>_xlfn.IFNA(VLOOKUP(defense[[#This Row],[Playerâ–²]],scrimstats__2813[#All],5,0),0)</f>
        <v>30</v>
      </c>
      <c r="K726" s="7">
        <f>_xlfn.IFNA(VLOOKUP(defense[[#This Row],[Playerâ–²]],scrimstats__2813[#All],4,0),0)</f>
        <v>388</v>
      </c>
      <c r="L726" s="4">
        <v>0</v>
      </c>
      <c r="M726" s="4">
        <v>0</v>
      </c>
    </row>
    <row r="727" spans="1:13">
      <c r="A727" s="8">
        <v>726</v>
      </c>
      <c r="B727" s="9">
        <v>19</v>
      </c>
      <c r="C727" s="5">
        <f>_xlfn.IFNA(VLOOKUP(Table13[[#This Row],[PlayerId]],defense[#All],3,0),0)</f>
        <v>0</v>
      </c>
      <c r="D727" s="5">
        <v>2</v>
      </c>
      <c r="E727" s="5">
        <f>SUM(_xlfn.IFNA((VLOOKUP(defense[[#This Row],[Playerâ–²]],kickers12[#All],4,0)*3+VLOOKUP(defense[[#This Row],[Playerâ–²]],kickers12[#All],5,0)*1),0), C727*6)</f>
        <v>0</v>
      </c>
      <c r="F727" s="5">
        <v>0</v>
      </c>
      <c r="G727" s="9" t="s">
        <v>1978</v>
      </c>
      <c r="H727" s="9" t="s">
        <v>2030</v>
      </c>
      <c r="I727" s="5">
        <f>_xlfn.IFNA(VLOOKUP(defense[[#This Row],[Playerâ–²]],passing11[#All],4,0),0)</f>
        <v>0</v>
      </c>
      <c r="J727" s="5">
        <f>_xlfn.IFNA(VLOOKUP(defense[[#This Row],[Playerâ–²]],scrimstats__2813[#All],5,0),0)</f>
        <v>0</v>
      </c>
      <c r="K727" s="5">
        <f>_xlfn.IFNA(VLOOKUP(defense[[#This Row],[Playerâ–²]],scrimstats__2813[#All],4,0),0)</f>
        <v>0</v>
      </c>
      <c r="L727" s="5">
        <v>0</v>
      </c>
      <c r="M727" s="4">
        <v>0</v>
      </c>
    </row>
    <row r="728" spans="1:13">
      <c r="A728" s="6">
        <v>727</v>
      </c>
      <c r="B728" s="7">
        <v>9</v>
      </c>
      <c r="C728" s="4">
        <f>_xlfn.IFNA(VLOOKUP(Table13[[#This Row],[PlayerId]],defense[#All],3,0),0)</f>
        <v>0</v>
      </c>
      <c r="D728" s="4">
        <v>12</v>
      </c>
      <c r="E728" s="4">
        <f>SUM(_xlfn.IFNA((VLOOKUP(defense[[#This Row],[Playerâ–²]],kickers12[#All],4,0)*3+VLOOKUP(defense[[#This Row],[Playerâ–²]],kickers12[#All],5,0)*1),0), C728*6)</f>
        <v>0</v>
      </c>
      <c r="F728" s="4">
        <v>0</v>
      </c>
      <c r="G728" s="7" t="s">
        <v>343</v>
      </c>
      <c r="H728" s="7" t="s">
        <v>236</v>
      </c>
      <c r="I728" s="4">
        <f>_xlfn.IFNA(VLOOKUP(defense[[#This Row],[Playerâ–²]],passing11[#All],4,0),0)</f>
        <v>0</v>
      </c>
      <c r="J728" s="4">
        <f>_xlfn.IFNA(VLOOKUP(defense[[#This Row],[Playerâ–²]],scrimstats__2813[#All],5,0),0)</f>
        <v>0</v>
      </c>
      <c r="K728" s="4">
        <f>_xlfn.IFNA(VLOOKUP(defense[[#This Row],[Playerâ–²]],scrimstats__2813[#All],4,0),0)</f>
        <v>13</v>
      </c>
      <c r="L728" s="4">
        <v>0</v>
      </c>
      <c r="M728" s="4">
        <v>0</v>
      </c>
    </row>
    <row r="729" spans="1:13">
      <c r="A729" s="8">
        <v>728</v>
      </c>
      <c r="B729" s="9">
        <v>23</v>
      </c>
      <c r="C729" s="5">
        <f>_xlfn.IFNA(VLOOKUP(Table13[[#This Row],[PlayerId]],defense[#All],3,0),0)</f>
        <v>0</v>
      </c>
      <c r="D729" s="5">
        <v>70</v>
      </c>
      <c r="E729" s="5">
        <f>SUM(_xlfn.IFNA((VLOOKUP(defense[[#This Row],[Playerâ–²]],kickers12[#All],4,0)*3+VLOOKUP(defense[[#This Row],[Playerâ–²]],kickers12[#All],5,0)*1),0), C729*6)</f>
        <v>0</v>
      </c>
      <c r="F729" s="5">
        <v>2</v>
      </c>
      <c r="G729" s="9" t="s">
        <v>1532</v>
      </c>
      <c r="H729" s="9" t="s">
        <v>765</v>
      </c>
      <c r="I729" s="5">
        <f>_xlfn.IFNA(VLOOKUP(defense[[#This Row],[Playerâ–²]],passing11[#All],4,0),0)</f>
        <v>0</v>
      </c>
      <c r="J729" s="5">
        <f>_xlfn.IFNA(VLOOKUP(defense[[#This Row],[Playerâ–²]],scrimstats__2813[#All],5,0),0)</f>
        <v>0</v>
      </c>
      <c r="K729" s="5">
        <f>_xlfn.IFNA(VLOOKUP(defense[[#This Row],[Playerâ–²]],scrimstats__2813[#All],4,0),0)</f>
        <v>0</v>
      </c>
      <c r="L729" s="5">
        <v>0</v>
      </c>
      <c r="M729" s="4">
        <v>0</v>
      </c>
    </row>
    <row r="730" spans="1:13">
      <c r="A730" s="6">
        <v>729</v>
      </c>
      <c r="B730" s="7">
        <v>28</v>
      </c>
      <c r="C730" s="4">
        <f>_xlfn.IFNA(VLOOKUP(Table13[[#This Row],[PlayerId]],defense[#All],3,0),0)</f>
        <v>0</v>
      </c>
      <c r="D730" s="4">
        <v>42</v>
      </c>
      <c r="E730" s="4">
        <f>SUM(_xlfn.IFNA((VLOOKUP(defense[[#This Row],[Playerâ–²]],kickers12[#All],4,0)*3+VLOOKUP(defense[[#This Row],[Playerâ–²]],kickers12[#All],5,0)*1),0), C730*6)</f>
        <v>0</v>
      </c>
      <c r="F730" s="4">
        <v>1</v>
      </c>
      <c r="G730" s="7" t="s">
        <v>1740</v>
      </c>
      <c r="H730" s="7" t="s">
        <v>775</v>
      </c>
      <c r="I730" s="4">
        <f>_xlfn.IFNA(VLOOKUP(defense[[#This Row],[Playerâ–²]],passing11[#All],4,0),0)</f>
        <v>0</v>
      </c>
      <c r="J730" s="4">
        <f>_xlfn.IFNA(VLOOKUP(defense[[#This Row],[Playerâ–²]],scrimstats__2813[#All],5,0),0)</f>
        <v>0</v>
      </c>
      <c r="K730" s="4">
        <f>_xlfn.IFNA(VLOOKUP(defense[[#This Row],[Playerâ–²]],scrimstats__2813[#All],4,0),0)</f>
        <v>0</v>
      </c>
      <c r="L730" s="4">
        <v>0</v>
      </c>
      <c r="M730" s="4">
        <v>0</v>
      </c>
    </row>
    <row r="731" spans="1:13">
      <c r="A731" s="8">
        <v>730</v>
      </c>
      <c r="B731" s="9">
        <v>25</v>
      </c>
      <c r="C731" s="9">
        <f>_xlfn.IFNA(VLOOKUP(Table13[[#This Row],[PlayerId]],defense[#All],3,0),0)</f>
        <v>6</v>
      </c>
      <c r="D731" s="5">
        <v>0</v>
      </c>
      <c r="E731" s="5">
        <f>SUM(_xlfn.IFNA((VLOOKUP(defense[[#This Row],[Playerâ–²]],kickers12[#All],4,0)*3+VLOOKUP(defense[[#This Row],[Playerâ–²]],kickers12[#All],5,0)*1),0), C731*6)</f>
        <v>36</v>
      </c>
      <c r="F731" s="5">
        <v>0</v>
      </c>
      <c r="G731" s="9" t="s">
        <v>577</v>
      </c>
      <c r="H731" s="9" t="s">
        <v>223</v>
      </c>
      <c r="I731" s="5">
        <f>_xlfn.IFNA(VLOOKUP(defense[[#This Row],[Playerâ–²]],passing11[#All],4,0),0)</f>
        <v>0</v>
      </c>
      <c r="J731" s="9">
        <f>_xlfn.IFNA(VLOOKUP(defense[[#This Row],[Playerâ–²]],scrimstats__2813[#All],5,0),0)</f>
        <v>0</v>
      </c>
      <c r="K731" s="9">
        <f>_xlfn.IFNA(VLOOKUP(defense[[#This Row],[Playerâ–²]],scrimstats__2813[#All],4,0),0)</f>
        <v>896</v>
      </c>
      <c r="L731" s="5">
        <v>0</v>
      </c>
      <c r="M731" s="4">
        <v>0</v>
      </c>
    </row>
    <row r="732" spans="1:13">
      <c r="A732" s="6">
        <v>731</v>
      </c>
      <c r="B732" s="7">
        <v>18</v>
      </c>
      <c r="C732" s="4">
        <f>_xlfn.IFNA(VLOOKUP(Table13[[#This Row],[PlayerId]],defense[#All],3,0),0)</f>
        <v>35</v>
      </c>
      <c r="D732" s="4">
        <v>0</v>
      </c>
      <c r="E732" s="4">
        <f>SUM(_xlfn.IFNA((VLOOKUP(defense[[#This Row],[Playerâ–²]],kickers12[#All],4,0)*3+VLOOKUP(defense[[#This Row],[Playerâ–²]],kickers12[#All],5,0)*1),0), C732*6)</f>
        <v>210</v>
      </c>
      <c r="F732" s="4">
        <v>0</v>
      </c>
      <c r="G732" s="7" t="s">
        <v>1349</v>
      </c>
      <c r="H732" s="7" t="s">
        <v>233</v>
      </c>
      <c r="I732" s="4">
        <f>_xlfn.IFNA(VLOOKUP(defense[[#This Row],[Playerâ–²]],passing11[#All],4,0),0)</f>
        <v>4688</v>
      </c>
      <c r="J732" s="4">
        <f>_xlfn.IFNA(VLOOKUP(defense[[#This Row],[Playerâ–²]],scrimstats__2813[#All],5,0),0)</f>
        <v>108</v>
      </c>
      <c r="K732" s="4">
        <f>_xlfn.IFNA(VLOOKUP(defense[[#This Row],[Playerâ–²]],scrimstats__2813[#All],4,0),0)</f>
        <v>0</v>
      </c>
      <c r="L732" s="4">
        <v>0</v>
      </c>
      <c r="M732" s="4">
        <v>0</v>
      </c>
    </row>
    <row r="733" spans="1:13">
      <c r="A733" s="8">
        <v>732</v>
      </c>
      <c r="B733" s="9">
        <v>5</v>
      </c>
      <c r="C733" s="5">
        <f>_xlfn.IFNA(VLOOKUP(Table13[[#This Row],[PlayerId]],defense[#All],3,0),0)</f>
        <v>0</v>
      </c>
      <c r="D733" s="5">
        <v>1</v>
      </c>
      <c r="E733" s="5">
        <f>SUM(_xlfn.IFNA((VLOOKUP(defense[[#This Row],[Playerâ–²]],kickers12[#All],4,0)*3+VLOOKUP(defense[[#This Row],[Playerâ–²]],kickers12[#All],5,0)*1),0), C733*6)</f>
        <v>0</v>
      </c>
      <c r="F733" s="5">
        <v>0</v>
      </c>
      <c r="G733" s="9" t="s">
        <v>906</v>
      </c>
      <c r="H733" s="9" t="s">
        <v>2030</v>
      </c>
      <c r="I733" s="5">
        <f>_xlfn.IFNA(VLOOKUP(defense[[#This Row],[Playerâ–²]],passing11[#All],4,0),0)</f>
        <v>0</v>
      </c>
      <c r="J733" s="5">
        <f>_xlfn.IFNA(VLOOKUP(defense[[#This Row],[Playerâ–²]],scrimstats__2813[#All],5,0),0)</f>
        <v>0</v>
      </c>
      <c r="K733" s="5">
        <f>_xlfn.IFNA(VLOOKUP(defense[[#This Row],[Playerâ–²]],scrimstats__2813[#All],4,0),0)</f>
        <v>0</v>
      </c>
      <c r="L733" s="5">
        <v>0</v>
      </c>
      <c r="M733" s="4">
        <v>0</v>
      </c>
    </row>
    <row r="734" spans="1:13">
      <c r="A734" s="6">
        <v>733</v>
      </c>
      <c r="B734" s="7">
        <v>10</v>
      </c>
      <c r="C734" s="4">
        <f>_xlfn.IFNA(VLOOKUP(Table13[[#This Row],[PlayerId]],defense[#All],3,0),0)</f>
        <v>0</v>
      </c>
      <c r="D734" s="4">
        <v>0</v>
      </c>
      <c r="E734" s="4">
        <f>SUM(_xlfn.IFNA((VLOOKUP(defense[[#This Row],[Playerâ–²]],kickers12[#All],4,0)*3+VLOOKUP(defense[[#This Row],[Playerâ–²]],kickers12[#All],5,0)*1),0), C734*6)</f>
        <v>0</v>
      </c>
      <c r="F734" s="4">
        <v>0</v>
      </c>
      <c r="G734" s="7" t="s">
        <v>1062</v>
      </c>
      <c r="H734" s="7" t="s">
        <v>268</v>
      </c>
      <c r="I734" s="4">
        <f>_xlfn.IFNA(VLOOKUP(defense[[#This Row],[Playerâ–²]],passing11[#All],4,0),0)</f>
        <v>0</v>
      </c>
      <c r="J734" s="4">
        <f>_xlfn.IFNA(VLOOKUP(defense[[#This Row],[Playerâ–²]],scrimstats__2813[#All],5,0),0)</f>
        <v>0</v>
      </c>
      <c r="K734" s="4">
        <f>_xlfn.IFNA(VLOOKUP(defense[[#This Row],[Playerâ–²]],scrimstats__2813[#All],4,0),0)</f>
        <v>0</v>
      </c>
      <c r="L734" s="4">
        <v>0</v>
      </c>
      <c r="M734" s="4">
        <v>0</v>
      </c>
    </row>
    <row r="735" spans="1:13">
      <c r="A735" s="8">
        <v>734</v>
      </c>
      <c r="B735" s="9">
        <v>5</v>
      </c>
      <c r="C735" s="5">
        <f>_xlfn.IFNA(VLOOKUP(Table13[[#This Row],[PlayerId]],defense[#All],3,0),0)</f>
        <v>1</v>
      </c>
      <c r="D735" s="5">
        <v>0</v>
      </c>
      <c r="E735" s="5">
        <f>SUM(_xlfn.IFNA((VLOOKUP(defense[[#This Row],[Playerâ–²]],kickers12[#All],4,0)*3+VLOOKUP(defense[[#This Row],[Playerâ–²]],kickers12[#All],5,0)*1),0), C735*6)</f>
        <v>6</v>
      </c>
      <c r="F735" s="5">
        <v>0</v>
      </c>
      <c r="G735" s="9" t="s">
        <v>291</v>
      </c>
      <c r="H735" s="9" t="s">
        <v>236</v>
      </c>
      <c r="I735" s="5">
        <f>_xlfn.IFNA(VLOOKUP(defense[[#This Row],[Playerâ–²]],passing11[#All],4,0),0)</f>
        <v>0</v>
      </c>
      <c r="J735" s="5">
        <f>_xlfn.IFNA(VLOOKUP(defense[[#This Row],[Playerâ–²]],scrimstats__2813[#All],5,0),0)</f>
        <v>39</v>
      </c>
      <c r="K735" s="5">
        <f>_xlfn.IFNA(VLOOKUP(defense[[#This Row],[Playerâ–²]],scrimstats__2813[#All],4,0),0)</f>
        <v>447</v>
      </c>
      <c r="L735" s="5">
        <v>0</v>
      </c>
      <c r="M735" s="4">
        <v>0</v>
      </c>
    </row>
    <row r="736" spans="1:13">
      <c r="A736" s="6">
        <v>735</v>
      </c>
      <c r="B736" s="7">
        <v>29</v>
      </c>
      <c r="C736" s="4">
        <f>_xlfn.IFNA(VLOOKUP(Table13[[#This Row],[PlayerId]],defense[#All],3,0),0)</f>
        <v>5</v>
      </c>
      <c r="D736" s="4">
        <v>2</v>
      </c>
      <c r="E736" s="4">
        <f>SUM(_xlfn.IFNA((VLOOKUP(defense[[#This Row],[Playerâ–²]],kickers12[#All],4,0)*3+VLOOKUP(defense[[#This Row],[Playerâ–²]],kickers12[#All],5,0)*1),0), C736*6)</f>
        <v>30</v>
      </c>
      <c r="F736" s="4">
        <v>0</v>
      </c>
      <c r="G736" s="7" t="s">
        <v>617</v>
      </c>
      <c r="H736" s="7" t="s">
        <v>230</v>
      </c>
      <c r="I736" s="4">
        <f>_xlfn.IFNA(VLOOKUP(defense[[#This Row],[Playerâ–²]],passing11[#All],4,0),0)</f>
        <v>0</v>
      </c>
      <c r="J736" s="4">
        <f>_xlfn.IFNA(VLOOKUP(defense[[#This Row],[Playerâ–²]],scrimstats__2813[#All],5,0),0)</f>
        <v>0</v>
      </c>
      <c r="K736" s="4">
        <f>_xlfn.IFNA(VLOOKUP(defense[[#This Row],[Playerâ–²]],scrimstats__2813[#All],4,0),0)</f>
        <v>166</v>
      </c>
      <c r="L736" s="4">
        <v>0</v>
      </c>
      <c r="M736" s="4">
        <v>0</v>
      </c>
    </row>
    <row r="737" spans="1:13">
      <c r="A737" s="8">
        <v>736</v>
      </c>
      <c r="B737" s="9">
        <v>11</v>
      </c>
      <c r="C737" s="5">
        <f>_xlfn.IFNA(VLOOKUP(Table13[[#This Row],[PlayerId]],defense[#All],3,0),0)</f>
        <v>0</v>
      </c>
      <c r="D737" s="5">
        <v>100</v>
      </c>
      <c r="E737" s="5">
        <f>SUM(_xlfn.IFNA((VLOOKUP(defense[[#This Row],[Playerâ–²]],kickers12[#All],4,0)*3+VLOOKUP(defense[[#This Row],[Playerâ–²]],kickers12[#All],5,0)*1),0), C737*6)</f>
        <v>0</v>
      </c>
      <c r="F737" s="5">
        <v>0</v>
      </c>
      <c r="G737" s="9" t="s">
        <v>1128</v>
      </c>
      <c r="H737" s="9" t="s">
        <v>769</v>
      </c>
      <c r="I737" s="5">
        <f>_xlfn.IFNA(VLOOKUP(defense[[#This Row],[Playerâ–²]],passing11[#All],4,0),0)</f>
        <v>0</v>
      </c>
      <c r="J737" s="5">
        <f>_xlfn.IFNA(VLOOKUP(defense[[#This Row],[Playerâ–²]],scrimstats__2813[#All],5,0),0)</f>
        <v>0</v>
      </c>
      <c r="K737" s="5">
        <f>_xlfn.IFNA(VLOOKUP(defense[[#This Row],[Playerâ–²]],scrimstats__2813[#All],4,0),0)</f>
        <v>0</v>
      </c>
      <c r="L737" s="5">
        <v>6</v>
      </c>
      <c r="M737" s="4">
        <v>0</v>
      </c>
    </row>
    <row r="738" spans="1:13">
      <c r="A738" s="6">
        <v>737</v>
      </c>
      <c r="B738" s="7">
        <v>29</v>
      </c>
      <c r="C738" s="4">
        <f>_xlfn.IFNA(VLOOKUP(Table13[[#This Row],[PlayerId]],defense[#All],3,0),0)</f>
        <v>0</v>
      </c>
      <c r="D738" s="4">
        <v>50</v>
      </c>
      <c r="E738" s="4">
        <f>SUM(_xlfn.IFNA((VLOOKUP(defense[[#This Row],[Playerâ–²]],kickers12[#All],4,0)*3+VLOOKUP(defense[[#This Row],[Playerâ–²]],kickers12[#All],5,0)*1),0), C738*6)</f>
        <v>0</v>
      </c>
      <c r="F738" s="4">
        <v>0</v>
      </c>
      <c r="G738" s="7" t="s">
        <v>1694</v>
      </c>
      <c r="H738" s="7" t="s">
        <v>759</v>
      </c>
      <c r="I738" s="4">
        <f>_xlfn.IFNA(VLOOKUP(defense[[#This Row],[Playerâ–²]],passing11[#All],4,0),0)</f>
        <v>0</v>
      </c>
      <c r="J738" s="4">
        <f>_xlfn.IFNA(VLOOKUP(defense[[#This Row],[Playerâ–²]],scrimstats__2813[#All],5,0),0)</f>
        <v>0</v>
      </c>
      <c r="K738" s="4">
        <f>_xlfn.IFNA(VLOOKUP(defense[[#This Row],[Playerâ–²]],scrimstats__2813[#All],4,0),0)</f>
        <v>0</v>
      </c>
      <c r="L738" s="4">
        <v>10.5</v>
      </c>
      <c r="M738" s="4">
        <v>0</v>
      </c>
    </row>
    <row r="739" spans="1:13">
      <c r="A739" s="8">
        <v>738</v>
      </c>
      <c r="B739" s="9">
        <v>15</v>
      </c>
      <c r="C739" s="5">
        <f>_xlfn.IFNA(VLOOKUP(Table13[[#This Row],[PlayerId]],defense[#All],3,0),0)</f>
        <v>0</v>
      </c>
      <c r="D739" s="5">
        <v>21</v>
      </c>
      <c r="E739" s="5">
        <f>SUM(_xlfn.IFNA((VLOOKUP(defense[[#This Row],[Playerâ–²]],kickers12[#All],4,0)*3+VLOOKUP(defense[[#This Row],[Playerâ–²]],kickers12[#All],5,0)*1),0), C739*6)</f>
        <v>0</v>
      </c>
      <c r="F739" s="5">
        <v>0</v>
      </c>
      <c r="G739" s="9" t="s">
        <v>1258</v>
      </c>
      <c r="H739" s="9" t="s">
        <v>803</v>
      </c>
      <c r="I739" s="5">
        <f>_xlfn.IFNA(VLOOKUP(defense[[#This Row],[Playerâ–²]],passing11[#All],4,0),0)</f>
        <v>0</v>
      </c>
      <c r="J739" s="5">
        <f>_xlfn.IFNA(VLOOKUP(defense[[#This Row],[Playerâ–²]],scrimstats__2813[#All],5,0),0)</f>
        <v>0</v>
      </c>
      <c r="K739" s="5">
        <f>_xlfn.IFNA(VLOOKUP(defense[[#This Row],[Playerâ–²]],scrimstats__2813[#All],4,0),0)</f>
        <v>0</v>
      </c>
      <c r="L739" s="5">
        <v>0</v>
      </c>
      <c r="M739" s="4">
        <v>0</v>
      </c>
    </row>
    <row r="740" spans="1:13">
      <c r="A740" s="6">
        <v>739</v>
      </c>
      <c r="B740" s="7">
        <v>16</v>
      </c>
      <c r="C740" s="4">
        <f>_xlfn.IFNA(VLOOKUP(Table13[[#This Row],[PlayerId]],defense[#All],3,0),0)</f>
        <v>0</v>
      </c>
      <c r="D740" s="4">
        <v>6</v>
      </c>
      <c r="E740" s="4">
        <f>SUM(_xlfn.IFNA((VLOOKUP(defense[[#This Row],[Playerâ–²]],kickers12[#All],4,0)*3+VLOOKUP(defense[[#This Row],[Playerâ–²]],kickers12[#All],5,0)*1),0), C740*6)</f>
        <v>0</v>
      </c>
      <c r="F740" s="4">
        <v>0</v>
      </c>
      <c r="G740" s="7" t="s">
        <v>1285</v>
      </c>
      <c r="H740" s="7" t="s">
        <v>2030</v>
      </c>
      <c r="I740" s="4">
        <f>_xlfn.IFNA(VLOOKUP(defense[[#This Row],[Playerâ–²]],passing11[#All],4,0),0)</f>
        <v>0</v>
      </c>
      <c r="J740" s="4">
        <f>_xlfn.IFNA(VLOOKUP(defense[[#This Row],[Playerâ–²]],scrimstats__2813[#All],5,0),0)</f>
        <v>0</v>
      </c>
      <c r="K740" s="4">
        <f>_xlfn.IFNA(VLOOKUP(defense[[#This Row],[Playerâ–²]],scrimstats__2813[#All],4,0),0)</f>
        <v>0</v>
      </c>
      <c r="L740" s="4">
        <v>0</v>
      </c>
      <c r="M740" s="4">
        <v>0</v>
      </c>
    </row>
    <row r="741" spans="1:13">
      <c r="A741" s="8">
        <v>740</v>
      </c>
      <c r="B741" s="9">
        <v>8</v>
      </c>
      <c r="C741" s="9">
        <f>_xlfn.IFNA(VLOOKUP(Table13[[#This Row],[PlayerId]],defense[#All],3,0),0)</f>
        <v>5</v>
      </c>
      <c r="D741" s="5">
        <v>0</v>
      </c>
      <c r="E741" s="5">
        <f>SUM(_xlfn.IFNA((VLOOKUP(defense[[#This Row],[Playerâ–²]],kickers12[#All],4,0)*3+VLOOKUP(defense[[#This Row],[Playerâ–²]],kickers12[#All],5,0)*1),0), C741*6)</f>
        <v>30</v>
      </c>
      <c r="F741" s="5">
        <v>0</v>
      </c>
      <c r="G741" s="9" t="s">
        <v>341</v>
      </c>
      <c r="H741" s="9" t="s">
        <v>230</v>
      </c>
      <c r="I741" s="5">
        <f>_xlfn.IFNA(VLOOKUP(defense[[#This Row],[Playerâ–²]],passing11[#All],4,0),0)</f>
        <v>63</v>
      </c>
      <c r="J741" s="9">
        <f>_xlfn.IFNA(VLOOKUP(defense[[#This Row],[Playerâ–²]],scrimstats__2813[#All],5,0),0)</f>
        <v>60</v>
      </c>
      <c r="K741" s="9">
        <f>_xlfn.IFNA(VLOOKUP(defense[[#This Row],[Playerâ–²]],scrimstats__2813[#All],4,0),0)</f>
        <v>976</v>
      </c>
      <c r="L741" s="5">
        <v>0</v>
      </c>
      <c r="M741" s="4">
        <v>0</v>
      </c>
    </row>
    <row r="742" spans="1:13">
      <c r="A742" s="6">
        <v>741</v>
      </c>
      <c r="B742" s="7">
        <v>25</v>
      </c>
      <c r="C742" s="4">
        <f>_xlfn.IFNA(VLOOKUP(Table13[[#This Row],[PlayerId]],defense[#All],3,0),0)</f>
        <v>0</v>
      </c>
      <c r="D742" s="4">
        <v>21</v>
      </c>
      <c r="E742" s="4">
        <f>SUM(_xlfn.IFNA((VLOOKUP(defense[[#This Row],[Playerâ–²]],kickers12[#All],4,0)*3+VLOOKUP(defense[[#This Row],[Playerâ–²]],kickers12[#All],5,0)*1),0), C742*6)</f>
        <v>0</v>
      </c>
      <c r="F742" s="4">
        <v>0</v>
      </c>
      <c r="G742" s="7" t="s">
        <v>1581</v>
      </c>
      <c r="H742" s="7" t="s">
        <v>769</v>
      </c>
      <c r="I742" s="4">
        <f>_xlfn.IFNA(VLOOKUP(defense[[#This Row],[Playerâ–²]],passing11[#All],4,0),0)</f>
        <v>0</v>
      </c>
      <c r="J742" s="4">
        <f>_xlfn.IFNA(VLOOKUP(defense[[#This Row],[Playerâ–²]],scrimstats__2813[#All],5,0),0)</f>
        <v>0</v>
      </c>
      <c r="K742" s="4">
        <f>_xlfn.IFNA(VLOOKUP(defense[[#This Row],[Playerâ–²]],scrimstats__2813[#All],4,0),0)</f>
        <v>0</v>
      </c>
      <c r="L742" s="4">
        <v>0</v>
      </c>
      <c r="M742" s="4">
        <v>0</v>
      </c>
    </row>
    <row r="743" spans="1:13">
      <c r="A743" s="8">
        <v>742</v>
      </c>
      <c r="B743" s="9">
        <v>4</v>
      </c>
      <c r="C743" s="5">
        <f>_xlfn.IFNA(VLOOKUP(Table13[[#This Row],[PlayerId]],defense[#All],3,0),0)</f>
        <v>2</v>
      </c>
      <c r="D743" s="5">
        <v>3</v>
      </c>
      <c r="E743" s="5">
        <f>SUM(_xlfn.IFNA((VLOOKUP(defense[[#This Row],[Playerâ–²]],kickers12[#All],4,0)*3+VLOOKUP(defense[[#This Row],[Playerâ–²]],kickers12[#All],5,0)*1),0), C743*6)</f>
        <v>12</v>
      </c>
      <c r="F743" s="5">
        <v>0</v>
      </c>
      <c r="G743" s="9" t="s">
        <v>278</v>
      </c>
      <c r="H743" s="9" t="s">
        <v>223</v>
      </c>
      <c r="I743" s="5">
        <f>_xlfn.IFNA(VLOOKUP(defense[[#This Row],[Playerâ–²]],passing11[#All],4,0),0)</f>
        <v>0</v>
      </c>
      <c r="J743" s="5">
        <f>_xlfn.IFNA(VLOOKUP(defense[[#This Row],[Playerâ–²]],scrimstats__2813[#All],5,0),0)</f>
        <v>0</v>
      </c>
      <c r="K743" s="5">
        <f>_xlfn.IFNA(VLOOKUP(defense[[#This Row],[Playerâ–²]],scrimstats__2813[#All],4,0),0)</f>
        <v>259</v>
      </c>
      <c r="L743" s="5">
        <v>0</v>
      </c>
      <c r="M743" s="4">
        <v>0</v>
      </c>
    </row>
    <row r="744" spans="1:13">
      <c r="A744" s="6">
        <v>743</v>
      </c>
      <c r="B744" s="7">
        <v>22</v>
      </c>
      <c r="C744" s="4">
        <f>_xlfn.IFNA(VLOOKUP(Table13[[#This Row],[PlayerId]],defense[#All],3,0),0)</f>
        <v>0</v>
      </c>
      <c r="D744" s="4">
        <v>70</v>
      </c>
      <c r="E744" s="4">
        <f>SUM(_xlfn.IFNA((VLOOKUP(defense[[#This Row],[Playerâ–²]],kickers12[#All],4,0)*3+VLOOKUP(defense[[#This Row],[Playerâ–²]],kickers12[#All],5,0)*1),0), C744*6)</f>
        <v>0</v>
      </c>
      <c r="F744" s="4">
        <v>1</v>
      </c>
      <c r="G744" s="7" t="s">
        <v>1502</v>
      </c>
      <c r="H744" s="7" t="s">
        <v>765</v>
      </c>
      <c r="I744" s="4">
        <f>_xlfn.IFNA(VLOOKUP(defense[[#This Row],[Playerâ–²]],passing11[#All],4,0),0)</f>
        <v>0</v>
      </c>
      <c r="J744" s="4">
        <f>_xlfn.IFNA(VLOOKUP(defense[[#This Row],[Playerâ–²]],scrimstats__2813[#All],5,0),0)</f>
        <v>0</v>
      </c>
      <c r="K744" s="4">
        <f>_xlfn.IFNA(VLOOKUP(defense[[#This Row],[Playerâ–²]],scrimstats__2813[#All],4,0),0)</f>
        <v>0</v>
      </c>
      <c r="L744" s="4">
        <v>0</v>
      </c>
      <c r="M744" s="4">
        <v>0</v>
      </c>
    </row>
    <row r="745" spans="1:13">
      <c r="A745" s="8">
        <v>744</v>
      </c>
      <c r="B745" s="9">
        <v>24</v>
      </c>
      <c r="C745" s="5">
        <f>_xlfn.IFNA(VLOOKUP(Table13[[#This Row],[PlayerId]],defense[#All],3,0),0)</f>
        <v>0</v>
      </c>
      <c r="D745" s="5">
        <v>1</v>
      </c>
      <c r="E745" s="5">
        <f>SUM(_xlfn.IFNA((VLOOKUP(defense[[#This Row],[Playerâ–²]],kickers12[#All],4,0)*3+VLOOKUP(defense[[#This Row],[Playerâ–²]],kickers12[#All],5,0)*1),0), C745*6)</f>
        <v>129</v>
      </c>
      <c r="F745" s="5">
        <v>0</v>
      </c>
      <c r="G745" s="9" t="s">
        <v>1537</v>
      </c>
      <c r="H745" s="9" t="s">
        <v>1010</v>
      </c>
      <c r="I745" s="5">
        <f>_xlfn.IFNA(VLOOKUP(defense[[#This Row],[Playerâ–²]],passing11[#All],4,0),0)</f>
        <v>0</v>
      </c>
      <c r="J745" s="5">
        <f>_xlfn.IFNA(VLOOKUP(defense[[#This Row],[Playerâ–²]],scrimstats__2813[#All],5,0),0)</f>
        <v>0</v>
      </c>
      <c r="K745" s="5">
        <f>_xlfn.IFNA(VLOOKUP(defense[[#This Row],[Playerâ–²]],scrimstats__2813[#All],4,0),0)</f>
        <v>0</v>
      </c>
      <c r="L745" s="5">
        <v>0</v>
      </c>
      <c r="M745" s="4">
        <v>0</v>
      </c>
    </row>
    <row r="746" spans="1:13">
      <c r="A746" s="6">
        <v>745</v>
      </c>
      <c r="B746" s="7">
        <v>30</v>
      </c>
      <c r="C746" s="4">
        <f>_xlfn.IFNA(VLOOKUP(Table13[[#This Row],[PlayerId]],defense[#All],3,0),0)</f>
        <v>0</v>
      </c>
      <c r="D746" s="4">
        <v>58</v>
      </c>
      <c r="E746" s="4">
        <f>SUM(_xlfn.IFNA((VLOOKUP(defense[[#This Row],[Playerâ–²]],kickers12[#All],4,0)*3+VLOOKUP(defense[[#This Row],[Playerâ–²]],kickers12[#All],5,0)*1),0), C746*6)</f>
        <v>0</v>
      </c>
      <c r="F746" s="4">
        <v>0</v>
      </c>
      <c r="G746" s="7" t="s">
        <v>1779</v>
      </c>
      <c r="H746" s="7" t="s">
        <v>755</v>
      </c>
      <c r="I746" s="4">
        <f>_xlfn.IFNA(VLOOKUP(defense[[#This Row],[Playerâ–²]],passing11[#All],4,0),0)</f>
        <v>0</v>
      </c>
      <c r="J746" s="4">
        <f>_xlfn.IFNA(VLOOKUP(defense[[#This Row],[Playerâ–²]],scrimstats__2813[#All],5,0),0)</f>
        <v>0</v>
      </c>
      <c r="K746" s="4">
        <f>_xlfn.IFNA(VLOOKUP(defense[[#This Row],[Playerâ–²]],scrimstats__2813[#All],4,0),0)</f>
        <v>0</v>
      </c>
      <c r="L746" s="4">
        <v>12.5</v>
      </c>
      <c r="M746" s="4">
        <v>0</v>
      </c>
    </row>
    <row r="747" spans="1:13">
      <c r="A747" s="8">
        <v>746</v>
      </c>
      <c r="B747" s="9">
        <v>19</v>
      </c>
      <c r="C747" s="9">
        <f>_xlfn.IFNA(VLOOKUP(Table13[[#This Row],[PlayerId]],defense[#All],3,0),0)</f>
        <v>0</v>
      </c>
      <c r="D747" s="5">
        <v>0</v>
      </c>
      <c r="E747" s="5">
        <f>SUM(_xlfn.IFNA((VLOOKUP(defense[[#This Row],[Playerâ–²]],kickers12[#All],4,0)*3+VLOOKUP(defense[[#This Row],[Playerâ–²]],kickers12[#All],5,0)*1),0), C747*6)</f>
        <v>89</v>
      </c>
      <c r="F747" s="5">
        <v>0</v>
      </c>
      <c r="G747" s="9" t="s">
        <v>1885</v>
      </c>
      <c r="H747" s="9" t="s">
        <v>1010</v>
      </c>
      <c r="I747" s="5">
        <f>_xlfn.IFNA(VLOOKUP(defense[[#This Row],[Playerâ–²]],passing11[#All],4,0),0)</f>
        <v>0</v>
      </c>
      <c r="J747" s="9">
        <f>_xlfn.IFNA(VLOOKUP(defense[[#This Row],[Playerâ–²]],scrimstats__2813[#All],5,0),0)</f>
        <v>0</v>
      </c>
      <c r="K747" s="9">
        <f>_xlfn.IFNA(VLOOKUP(defense[[#This Row],[Playerâ–²]],scrimstats__2813[#All],4,0),0)</f>
        <v>0</v>
      </c>
      <c r="L747" s="5">
        <v>0</v>
      </c>
      <c r="M747" s="4">
        <v>0</v>
      </c>
    </row>
    <row r="748" spans="1:13">
      <c r="A748" s="6">
        <v>747</v>
      </c>
      <c r="B748" s="7">
        <v>17</v>
      </c>
      <c r="C748" s="4">
        <f>_xlfn.IFNA(VLOOKUP(Table13[[#This Row],[PlayerId]],defense[#All],3,0),0)</f>
        <v>0</v>
      </c>
      <c r="D748" s="4">
        <v>97</v>
      </c>
      <c r="E748" s="4">
        <f>SUM(_xlfn.IFNA((VLOOKUP(defense[[#This Row],[Playerâ–²]],kickers12[#All],4,0)*3+VLOOKUP(defense[[#This Row],[Playerâ–²]],kickers12[#All],5,0)*1),0), C748*6)</f>
        <v>0</v>
      </c>
      <c r="F748" s="4">
        <v>0</v>
      </c>
      <c r="G748" s="7" t="s">
        <v>1343</v>
      </c>
      <c r="H748" s="7" t="s">
        <v>769</v>
      </c>
      <c r="I748" s="4">
        <f>_xlfn.IFNA(VLOOKUP(defense[[#This Row],[Playerâ–²]],passing11[#All],4,0),0)</f>
        <v>0</v>
      </c>
      <c r="J748" s="4">
        <f>_xlfn.IFNA(VLOOKUP(defense[[#This Row],[Playerâ–²]],scrimstats__2813[#All],5,0),0)</f>
        <v>0</v>
      </c>
      <c r="K748" s="4">
        <f>_xlfn.IFNA(VLOOKUP(defense[[#This Row],[Playerâ–²]],scrimstats__2813[#All],4,0),0)</f>
        <v>0</v>
      </c>
      <c r="L748" s="4">
        <v>1</v>
      </c>
      <c r="M748" s="4">
        <v>0</v>
      </c>
    </row>
    <row r="749" spans="1:13">
      <c r="A749" s="8">
        <v>748</v>
      </c>
      <c r="B749" s="9">
        <v>30</v>
      </c>
      <c r="C749" s="5">
        <f>_xlfn.IFNA(VLOOKUP(Table13[[#This Row],[PlayerId]],defense[#All],3,0),0)</f>
        <v>0</v>
      </c>
      <c r="D749" s="5">
        <v>24</v>
      </c>
      <c r="E749" s="5">
        <f>SUM(_xlfn.IFNA((VLOOKUP(defense[[#This Row],[Playerâ–²]],kickers12[#All],4,0)*3+VLOOKUP(defense[[#This Row],[Playerâ–²]],kickers12[#All],5,0)*1),0), C749*6)</f>
        <v>0</v>
      </c>
      <c r="F749" s="5">
        <v>1</v>
      </c>
      <c r="G749" s="9" t="s">
        <v>1771</v>
      </c>
      <c r="H749" s="9" t="s">
        <v>765</v>
      </c>
      <c r="I749" s="5">
        <f>_xlfn.IFNA(VLOOKUP(defense[[#This Row],[Playerâ–²]],passing11[#All],4,0),0)</f>
        <v>0</v>
      </c>
      <c r="J749" s="5">
        <f>_xlfn.IFNA(VLOOKUP(defense[[#This Row],[Playerâ–²]],scrimstats__2813[#All],5,0),0)</f>
        <v>0</v>
      </c>
      <c r="K749" s="5">
        <f>_xlfn.IFNA(VLOOKUP(defense[[#This Row],[Playerâ–²]],scrimstats__2813[#All],4,0),0)</f>
        <v>0</v>
      </c>
      <c r="L749" s="5">
        <v>0</v>
      </c>
      <c r="M749" s="4">
        <v>0</v>
      </c>
    </row>
    <row r="750" spans="1:13">
      <c r="A750" s="6">
        <v>749</v>
      </c>
      <c r="B750" s="7">
        <v>27</v>
      </c>
      <c r="C750" s="4">
        <f>_xlfn.IFNA(VLOOKUP(Table13[[#This Row],[PlayerId]],defense[#All],3,0),0)</f>
        <v>0</v>
      </c>
      <c r="D750" s="4">
        <v>49</v>
      </c>
      <c r="E750" s="4">
        <f>SUM(_xlfn.IFNA((VLOOKUP(defense[[#This Row],[Playerâ–²]],kickers12[#All],4,0)*3+VLOOKUP(defense[[#This Row],[Playerâ–²]],kickers12[#All],5,0)*1),0), C750*6)</f>
        <v>0</v>
      </c>
      <c r="F750" s="4">
        <v>0</v>
      </c>
      <c r="G750" s="7" t="s">
        <v>1651</v>
      </c>
      <c r="H750" s="7" t="s">
        <v>759</v>
      </c>
      <c r="I750" s="4">
        <f>_xlfn.IFNA(VLOOKUP(defense[[#This Row],[Playerâ–²]],passing11[#All],4,0),0)</f>
        <v>0</v>
      </c>
      <c r="J750" s="4">
        <f>_xlfn.IFNA(VLOOKUP(defense[[#This Row],[Playerâ–²]],scrimstats__2813[#All],5,0),0)</f>
        <v>0</v>
      </c>
      <c r="K750" s="4">
        <f>_xlfn.IFNA(VLOOKUP(defense[[#This Row],[Playerâ–²]],scrimstats__2813[#All],4,0),0)</f>
        <v>0</v>
      </c>
      <c r="L750" s="4">
        <v>6.5</v>
      </c>
      <c r="M750" s="4">
        <v>0</v>
      </c>
    </row>
    <row r="751" spans="1:13">
      <c r="A751" s="8">
        <v>750</v>
      </c>
      <c r="B751" s="9">
        <v>6</v>
      </c>
      <c r="C751" s="9">
        <f>_xlfn.IFNA(VLOOKUP(Table13[[#This Row],[PlayerId]],defense[#All],3,0),0)</f>
        <v>0</v>
      </c>
      <c r="D751" s="5">
        <v>0</v>
      </c>
      <c r="E751" s="5">
        <f>SUM(_xlfn.IFNA((VLOOKUP(defense[[#This Row],[Playerâ–²]],kickers12[#All],4,0)*3+VLOOKUP(defense[[#This Row],[Playerâ–²]],kickers12[#All],5,0)*1),0), C751*6)</f>
        <v>0</v>
      </c>
      <c r="F751" s="5">
        <v>0</v>
      </c>
      <c r="G751" s="9" t="s">
        <v>302</v>
      </c>
      <c r="H751" s="9" t="s">
        <v>230</v>
      </c>
      <c r="I751" s="5">
        <f>_xlfn.IFNA(VLOOKUP(defense[[#This Row],[Playerâ–²]],passing11[#All],4,0),0)</f>
        <v>0</v>
      </c>
      <c r="J751" s="9">
        <f>_xlfn.IFNA(VLOOKUP(defense[[#This Row],[Playerâ–²]],scrimstats__2813[#All],5,0),0)</f>
        <v>0</v>
      </c>
      <c r="K751" s="9">
        <f>_xlfn.IFNA(VLOOKUP(defense[[#This Row],[Playerâ–²]],scrimstats__2813[#All],4,0),0)</f>
        <v>32</v>
      </c>
      <c r="L751" s="5">
        <v>0</v>
      </c>
      <c r="M751" s="4">
        <v>0</v>
      </c>
    </row>
    <row r="752" spans="1:13">
      <c r="A752" s="6">
        <v>751</v>
      </c>
      <c r="B752" s="7">
        <v>3</v>
      </c>
      <c r="C752" s="4">
        <f>_xlfn.IFNA(VLOOKUP(Table13[[#This Row],[PlayerId]],defense[#All],3,0),0)</f>
        <v>5</v>
      </c>
      <c r="D752" s="4">
        <v>4</v>
      </c>
      <c r="E752" s="4">
        <f>SUM(_xlfn.IFNA((VLOOKUP(defense[[#This Row],[Playerâ–²]],kickers12[#All],4,0)*3+VLOOKUP(defense[[#This Row],[Playerâ–²]],kickers12[#All],5,0)*1),0), C752*6)</f>
        <v>30</v>
      </c>
      <c r="F752" s="4">
        <v>0</v>
      </c>
      <c r="G752" s="7" t="s">
        <v>260</v>
      </c>
      <c r="H752" s="7" t="s">
        <v>2030</v>
      </c>
      <c r="I752" s="4">
        <f>_xlfn.IFNA(VLOOKUP(defense[[#This Row],[Playerâ–²]],passing11[#All],4,0),0)</f>
        <v>0</v>
      </c>
      <c r="J752" s="4">
        <f>_xlfn.IFNA(VLOOKUP(defense[[#This Row],[Playerâ–²]],scrimstats__2813[#All],5,0),0)</f>
        <v>110</v>
      </c>
      <c r="K752" s="4">
        <f>_xlfn.IFNA(VLOOKUP(defense[[#This Row],[Playerâ–²]],scrimstats__2813[#All],4,0),0)</f>
        <v>196</v>
      </c>
      <c r="L752" s="4">
        <v>0</v>
      </c>
      <c r="M752" s="4">
        <v>0</v>
      </c>
    </row>
    <row r="753" spans="1:13">
      <c r="A753" s="8">
        <v>752</v>
      </c>
      <c r="B753" s="9">
        <v>22</v>
      </c>
      <c r="C753" s="5">
        <f>_xlfn.IFNA(VLOOKUP(Table13[[#This Row],[PlayerId]],defense[#All],3,0),0)</f>
        <v>0</v>
      </c>
      <c r="D753" s="5">
        <v>14</v>
      </c>
      <c r="E753" s="5">
        <f>SUM(_xlfn.IFNA((VLOOKUP(defense[[#This Row],[Playerâ–²]],kickers12[#All],4,0)*3+VLOOKUP(defense[[#This Row],[Playerâ–²]],kickers12[#All],5,0)*1),0), C753*6)</f>
        <v>0</v>
      </c>
      <c r="F753" s="5">
        <v>1</v>
      </c>
      <c r="G753" s="9" t="s">
        <v>1485</v>
      </c>
      <c r="H753" s="9" t="s">
        <v>755</v>
      </c>
      <c r="I753" s="5">
        <f>_xlfn.IFNA(VLOOKUP(defense[[#This Row],[Playerâ–²]],passing11[#All],4,0),0)</f>
        <v>0</v>
      </c>
      <c r="J753" s="5">
        <f>_xlfn.IFNA(VLOOKUP(defense[[#This Row],[Playerâ–²]],scrimstats__2813[#All],5,0),0)</f>
        <v>0</v>
      </c>
      <c r="K753" s="5">
        <f>_xlfn.IFNA(VLOOKUP(defense[[#This Row],[Playerâ–²]],scrimstats__2813[#All],4,0),0)</f>
        <v>0</v>
      </c>
      <c r="L753" s="5">
        <v>0</v>
      </c>
      <c r="M753" s="4">
        <v>0</v>
      </c>
    </row>
    <row r="754" spans="1:13">
      <c r="A754" s="6">
        <v>753</v>
      </c>
      <c r="B754" s="7">
        <v>23</v>
      </c>
      <c r="C754" s="4">
        <f>_xlfn.IFNA(VLOOKUP(Table13[[#This Row],[PlayerId]],defense[#All],3,0),0)</f>
        <v>0</v>
      </c>
      <c r="D754" s="4">
        <v>2</v>
      </c>
      <c r="E754" s="4">
        <f>SUM(_xlfn.IFNA((VLOOKUP(defense[[#This Row],[Playerâ–²]],kickers12[#All],4,0)*3+VLOOKUP(defense[[#This Row],[Playerâ–²]],kickers12[#All],5,0)*1),0), C754*6)</f>
        <v>0</v>
      </c>
      <c r="F754" s="4">
        <v>0</v>
      </c>
      <c r="G754" s="7" t="s">
        <v>537</v>
      </c>
      <c r="H754" s="7" t="s">
        <v>2030</v>
      </c>
      <c r="I754" s="4">
        <f>_xlfn.IFNA(VLOOKUP(defense[[#This Row],[Playerâ–²]],passing11[#All],4,0),0)</f>
        <v>0</v>
      </c>
      <c r="J754" s="4">
        <f>_xlfn.IFNA(VLOOKUP(defense[[#This Row],[Playerâ–²]],scrimstats__2813[#All],5,0),0)</f>
        <v>0</v>
      </c>
      <c r="K754" s="4">
        <f>_xlfn.IFNA(VLOOKUP(defense[[#This Row],[Playerâ–²]],scrimstats__2813[#All],4,0),0)</f>
        <v>40</v>
      </c>
      <c r="L754" s="4">
        <v>0</v>
      </c>
      <c r="M754" s="4">
        <v>0</v>
      </c>
    </row>
    <row r="755" spans="1:13">
      <c r="A755" s="8">
        <v>754</v>
      </c>
      <c r="B755" s="9">
        <v>26</v>
      </c>
      <c r="C755" s="9">
        <f>_xlfn.IFNA(VLOOKUP(Table13[[#This Row],[PlayerId]],defense[#All],3,0),0)</f>
        <v>3</v>
      </c>
      <c r="D755" s="5">
        <v>0</v>
      </c>
      <c r="E755" s="5">
        <f>SUM(_xlfn.IFNA((VLOOKUP(defense[[#This Row],[Playerâ–²]],kickers12[#All],4,0)*3+VLOOKUP(defense[[#This Row],[Playerâ–²]],kickers12[#All],5,0)*1),0), C755*6)</f>
        <v>18</v>
      </c>
      <c r="F755" s="5">
        <v>0</v>
      </c>
      <c r="G755" s="9" t="s">
        <v>582</v>
      </c>
      <c r="H755" s="9" t="s">
        <v>229</v>
      </c>
      <c r="I755" s="5">
        <f>_xlfn.IFNA(VLOOKUP(defense[[#This Row],[Playerâ–²]],passing11[#All],4,0),0)</f>
        <v>0</v>
      </c>
      <c r="J755" s="9">
        <f>_xlfn.IFNA(VLOOKUP(defense[[#This Row],[Playerâ–²]],scrimstats__2813[#All],5,0),0)</f>
        <v>184</v>
      </c>
      <c r="K755" s="9">
        <f>_xlfn.IFNA(VLOOKUP(defense[[#This Row],[Playerâ–²]],scrimstats__2813[#All],4,0),0)</f>
        <v>20</v>
      </c>
      <c r="L755" s="5">
        <v>0</v>
      </c>
      <c r="M755" s="4">
        <v>0</v>
      </c>
    </row>
    <row r="756" spans="1:13">
      <c r="A756" s="6">
        <v>755</v>
      </c>
      <c r="B756" s="7">
        <v>21</v>
      </c>
      <c r="C756" s="4">
        <f>_xlfn.IFNA(VLOOKUP(Table13[[#This Row],[PlayerId]],defense[#All],3,0),0)</f>
        <v>0</v>
      </c>
      <c r="D756" s="4">
        <v>4</v>
      </c>
      <c r="E756" s="4">
        <f>SUM(_xlfn.IFNA((VLOOKUP(defense[[#This Row],[Playerâ–²]],kickers12[#All],4,0)*3+VLOOKUP(defense[[#This Row],[Playerâ–²]],kickers12[#All],5,0)*1),0), C756*6)</f>
        <v>0</v>
      </c>
      <c r="F756" s="4">
        <v>0</v>
      </c>
      <c r="G756" s="7" t="s">
        <v>1444</v>
      </c>
      <c r="H756" s="7" t="s">
        <v>2030</v>
      </c>
      <c r="I756" s="4">
        <f>_xlfn.IFNA(VLOOKUP(defense[[#This Row],[Playerâ–²]],passing11[#All],4,0),0)</f>
        <v>0</v>
      </c>
      <c r="J756" s="4">
        <f>_xlfn.IFNA(VLOOKUP(defense[[#This Row],[Playerâ–²]],scrimstats__2813[#All],5,0),0)</f>
        <v>0</v>
      </c>
      <c r="K756" s="4">
        <f>_xlfn.IFNA(VLOOKUP(defense[[#This Row],[Playerâ–²]],scrimstats__2813[#All],4,0),0)</f>
        <v>0</v>
      </c>
      <c r="L756" s="4">
        <v>0</v>
      </c>
      <c r="M756" s="4">
        <v>0</v>
      </c>
    </row>
    <row r="757" spans="1:13">
      <c r="A757" s="8">
        <v>756</v>
      </c>
      <c r="B757" s="9">
        <v>27</v>
      </c>
      <c r="C757" s="9">
        <f>_xlfn.IFNA(VLOOKUP(Table13[[#This Row],[PlayerId]],defense[#All],3,0),0)</f>
        <v>3</v>
      </c>
      <c r="D757" s="5">
        <v>0</v>
      </c>
      <c r="E757" s="5">
        <f>SUM(_xlfn.IFNA((VLOOKUP(defense[[#This Row],[Playerâ–²]],kickers12[#All],4,0)*3+VLOOKUP(defense[[#This Row],[Playerâ–²]],kickers12[#All],5,0)*1),0), C757*6)</f>
        <v>18</v>
      </c>
      <c r="F757" s="5">
        <v>0</v>
      </c>
      <c r="G757" s="9" t="s">
        <v>599</v>
      </c>
      <c r="H757" s="9" t="s">
        <v>229</v>
      </c>
      <c r="I757" s="5">
        <f>_xlfn.IFNA(VLOOKUP(defense[[#This Row],[Playerâ–²]],passing11[#All],4,0),0)</f>
        <v>0</v>
      </c>
      <c r="J757" s="9">
        <f>_xlfn.IFNA(VLOOKUP(defense[[#This Row],[Playerâ–²]],scrimstats__2813[#All],5,0),0)</f>
        <v>256</v>
      </c>
      <c r="K757" s="9">
        <f>_xlfn.IFNA(VLOOKUP(defense[[#This Row],[Playerâ–²]],scrimstats__2813[#All],4,0),0)</f>
        <v>199</v>
      </c>
      <c r="L757" s="5">
        <v>0</v>
      </c>
      <c r="M757" s="4">
        <v>0</v>
      </c>
    </row>
    <row r="758" spans="1:13">
      <c r="A758" s="6">
        <v>757</v>
      </c>
      <c r="B758" s="7">
        <v>9</v>
      </c>
      <c r="C758" s="4">
        <f>_xlfn.IFNA(VLOOKUP(Table13[[#This Row],[PlayerId]],defense[#All],3,0),0)</f>
        <v>1</v>
      </c>
      <c r="D758" s="4">
        <v>121</v>
      </c>
      <c r="E758" s="4">
        <f>SUM(_xlfn.IFNA((VLOOKUP(defense[[#This Row],[Playerâ–²]],kickers12[#All],4,0)*3+VLOOKUP(defense[[#This Row],[Playerâ–²]],kickers12[#All],5,0)*1),0), C758*6)</f>
        <v>6</v>
      </c>
      <c r="F758" s="4">
        <v>0</v>
      </c>
      <c r="G758" s="7" t="s">
        <v>1059</v>
      </c>
      <c r="H758" s="7" t="s">
        <v>769</v>
      </c>
      <c r="I758" s="4">
        <f>_xlfn.IFNA(VLOOKUP(defense[[#This Row],[Playerâ–²]],passing11[#All],4,0),0)</f>
        <v>0</v>
      </c>
      <c r="J758" s="4">
        <f>_xlfn.IFNA(VLOOKUP(defense[[#This Row],[Playerâ–²]],scrimstats__2813[#All],5,0),0)</f>
        <v>0</v>
      </c>
      <c r="K758" s="4">
        <f>_xlfn.IFNA(VLOOKUP(defense[[#This Row],[Playerâ–²]],scrimstats__2813[#All],4,0),0)</f>
        <v>0</v>
      </c>
      <c r="L758" s="4">
        <v>4</v>
      </c>
      <c r="M758" s="4">
        <v>0</v>
      </c>
    </row>
    <row r="759" spans="1:13">
      <c r="A759" s="8">
        <v>758</v>
      </c>
      <c r="B759" s="9">
        <v>31</v>
      </c>
      <c r="C759" s="5">
        <f>_xlfn.IFNA(VLOOKUP(Table13[[#This Row],[PlayerId]],defense[#All],3,0),0)</f>
        <v>1</v>
      </c>
      <c r="D759" s="5">
        <v>97</v>
      </c>
      <c r="E759" s="5">
        <f>SUM(_xlfn.IFNA((VLOOKUP(defense[[#This Row],[Playerâ–²]],kickers12[#All],4,0)*3+VLOOKUP(defense[[#This Row],[Playerâ–²]],kickers12[#All],5,0)*1),0), C759*6)</f>
        <v>6</v>
      </c>
      <c r="F759" s="5">
        <v>1</v>
      </c>
      <c r="G759" s="9" t="s">
        <v>1810</v>
      </c>
      <c r="H759" s="9" t="s">
        <v>769</v>
      </c>
      <c r="I759" s="5">
        <f>_xlfn.IFNA(VLOOKUP(defense[[#This Row],[Playerâ–²]],passing11[#All],4,0),0)</f>
        <v>0</v>
      </c>
      <c r="J759" s="5">
        <f>_xlfn.IFNA(VLOOKUP(defense[[#This Row],[Playerâ–²]],scrimstats__2813[#All],5,0),0)</f>
        <v>0</v>
      </c>
      <c r="K759" s="5">
        <f>_xlfn.IFNA(VLOOKUP(defense[[#This Row],[Playerâ–²]],scrimstats__2813[#All],4,0),0)</f>
        <v>0</v>
      </c>
      <c r="L759" s="5">
        <v>6</v>
      </c>
      <c r="M759" s="4">
        <v>0</v>
      </c>
    </row>
    <row r="760" spans="1:13">
      <c r="A760" s="6">
        <v>759</v>
      </c>
      <c r="B760" s="7">
        <v>20</v>
      </c>
      <c r="C760" s="4">
        <f>_xlfn.IFNA(VLOOKUP(Table13[[#This Row],[PlayerId]],defense[#All],3,0),0)</f>
        <v>0</v>
      </c>
      <c r="D760" s="4">
        <v>32</v>
      </c>
      <c r="E760" s="4">
        <f>SUM(_xlfn.IFNA((VLOOKUP(defense[[#This Row],[Playerâ–²]],kickers12[#All],4,0)*3+VLOOKUP(defense[[#This Row],[Playerâ–²]],kickers12[#All],5,0)*1),0), C760*6)</f>
        <v>0</v>
      </c>
      <c r="F760" s="4">
        <v>0</v>
      </c>
      <c r="G760" s="7" t="s">
        <v>1427</v>
      </c>
      <c r="H760" s="7" t="s">
        <v>765</v>
      </c>
      <c r="I760" s="4">
        <f>_xlfn.IFNA(VLOOKUP(defense[[#This Row],[Playerâ–²]],passing11[#All],4,0),0)</f>
        <v>0</v>
      </c>
      <c r="J760" s="4">
        <f>_xlfn.IFNA(VLOOKUP(defense[[#This Row],[Playerâ–²]],scrimstats__2813[#All],5,0),0)</f>
        <v>0</v>
      </c>
      <c r="K760" s="4">
        <f>_xlfn.IFNA(VLOOKUP(defense[[#This Row],[Playerâ–²]],scrimstats__2813[#All],4,0),0)</f>
        <v>0</v>
      </c>
      <c r="L760" s="4">
        <v>0.5</v>
      </c>
      <c r="M760" s="4">
        <v>0</v>
      </c>
    </row>
    <row r="761" spans="1:13">
      <c r="A761" s="8">
        <v>760</v>
      </c>
      <c r="B761" s="9">
        <v>7</v>
      </c>
      <c r="C761" s="5">
        <f>_xlfn.IFNA(VLOOKUP(Table13[[#This Row],[PlayerId]],defense[#All],3,0),0)</f>
        <v>8</v>
      </c>
      <c r="D761" s="5">
        <v>0</v>
      </c>
      <c r="E761" s="5">
        <f>SUM(_xlfn.IFNA((VLOOKUP(defense[[#This Row],[Playerâ–²]],kickers12[#All],4,0)*3+VLOOKUP(defense[[#This Row],[Playerâ–²]],kickers12[#All],5,0)*1),0), C761*6)</f>
        <v>48</v>
      </c>
      <c r="F761" s="5">
        <v>0</v>
      </c>
      <c r="G761" s="9" t="s">
        <v>973</v>
      </c>
      <c r="H761" s="9" t="s">
        <v>233</v>
      </c>
      <c r="I761" s="5">
        <f>_xlfn.IFNA(VLOOKUP(defense[[#This Row],[Playerâ–²]],passing11[#All],4,0),0)</f>
        <v>1003</v>
      </c>
      <c r="J761" s="5">
        <f>_xlfn.IFNA(VLOOKUP(defense[[#This Row],[Playerâ–²]],scrimstats__2813[#All],5,0),0)</f>
        <v>130</v>
      </c>
      <c r="K761" s="5">
        <f>_xlfn.IFNA(VLOOKUP(defense[[#This Row],[Playerâ–²]],scrimstats__2813[#All],4,0),0)</f>
        <v>0</v>
      </c>
      <c r="L761" s="5">
        <v>0</v>
      </c>
      <c r="M761" s="4">
        <v>0</v>
      </c>
    </row>
    <row r="762" spans="1:13">
      <c r="A762" s="6">
        <v>761</v>
      </c>
      <c r="B762" s="7">
        <v>9</v>
      </c>
      <c r="C762" s="4">
        <f>_xlfn.IFNA(VLOOKUP(Table13[[#This Row],[PlayerId]],defense[#All],3,0),0)</f>
        <v>0</v>
      </c>
      <c r="D762" s="4">
        <v>85</v>
      </c>
      <c r="E762" s="4">
        <f>SUM(_xlfn.IFNA((VLOOKUP(defense[[#This Row],[Playerâ–²]],kickers12[#All],4,0)*3+VLOOKUP(defense[[#This Row],[Playerâ–²]],kickers12[#All],5,0)*1),0), C762*6)</f>
        <v>0</v>
      </c>
      <c r="F762" s="4">
        <v>1</v>
      </c>
      <c r="G762" s="7" t="s">
        <v>1058</v>
      </c>
      <c r="H762" s="7" t="s">
        <v>775</v>
      </c>
      <c r="I762" s="4">
        <f>_xlfn.IFNA(VLOOKUP(defense[[#This Row],[Playerâ–²]],passing11[#All],4,0),0)</f>
        <v>0</v>
      </c>
      <c r="J762" s="4">
        <f>_xlfn.IFNA(VLOOKUP(defense[[#This Row],[Playerâ–²]],scrimstats__2813[#All],5,0),0)</f>
        <v>3</v>
      </c>
      <c r="K762" s="4">
        <f>_xlfn.IFNA(VLOOKUP(defense[[#This Row],[Playerâ–²]],scrimstats__2813[#All],4,0),0)</f>
        <v>0</v>
      </c>
      <c r="L762" s="4">
        <v>0</v>
      </c>
      <c r="M762" s="4">
        <v>0</v>
      </c>
    </row>
    <row r="763" spans="1:13">
      <c r="A763" s="8">
        <v>762</v>
      </c>
      <c r="B763" s="9">
        <v>10</v>
      </c>
      <c r="C763" s="5">
        <f>_xlfn.IFNA(VLOOKUP(Table13[[#This Row],[PlayerId]],defense[#All],3,0),0)</f>
        <v>2</v>
      </c>
      <c r="D763" s="5">
        <v>0</v>
      </c>
      <c r="E763" s="5">
        <f>SUM(_xlfn.IFNA((VLOOKUP(defense[[#This Row],[Playerâ–²]],kickers12[#All],4,0)*3+VLOOKUP(defense[[#This Row],[Playerâ–²]],kickers12[#All],5,0)*1),0), C763*6)</f>
        <v>12</v>
      </c>
      <c r="F763" s="5">
        <v>0</v>
      </c>
      <c r="G763" s="9" t="s">
        <v>361</v>
      </c>
      <c r="H763" s="9" t="s">
        <v>223</v>
      </c>
      <c r="I763" s="5">
        <f>_xlfn.IFNA(VLOOKUP(defense[[#This Row],[Playerâ–²]],passing11[#All],4,0),0)</f>
        <v>0</v>
      </c>
      <c r="J763" s="5">
        <f>_xlfn.IFNA(VLOOKUP(defense[[#This Row],[Playerâ–²]],scrimstats__2813[#All],5,0),0)</f>
        <v>0</v>
      </c>
      <c r="K763" s="5">
        <f>_xlfn.IFNA(VLOOKUP(defense[[#This Row],[Playerâ–²]],scrimstats__2813[#All],4,0),0)</f>
        <v>281</v>
      </c>
      <c r="L763" s="5">
        <v>0</v>
      </c>
      <c r="M763" s="4">
        <v>0</v>
      </c>
    </row>
    <row r="764" spans="1:13">
      <c r="A764" s="6">
        <v>763</v>
      </c>
      <c r="B764" s="7">
        <v>10</v>
      </c>
      <c r="C764" s="4">
        <f>_xlfn.IFNA(VLOOKUP(Table13[[#This Row],[PlayerId]],defense[#All],3,0),0)</f>
        <v>0</v>
      </c>
      <c r="D764" s="4">
        <v>6</v>
      </c>
      <c r="E764" s="4">
        <f>SUM(_xlfn.IFNA((VLOOKUP(defense[[#This Row],[Playerâ–²]],kickers12[#All],4,0)*3+VLOOKUP(defense[[#This Row],[Playerâ–²]],kickers12[#All],5,0)*1),0), C764*6)</f>
        <v>0</v>
      </c>
      <c r="F764" s="4">
        <v>0</v>
      </c>
      <c r="G764" s="7" t="s">
        <v>1066</v>
      </c>
      <c r="H764" s="7" t="s">
        <v>2030</v>
      </c>
      <c r="I764" s="4">
        <f>_xlfn.IFNA(VLOOKUP(defense[[#This Row],[Playerâ–²]],passing11[#All],4,0),0)</f>
        <v>0</v>
      </c>
      <c r="J764" s="4">
        <f>_xlfn.IFNA(VLOOKUP(defense[[#This Row],[Playerâ–²]],scrimstats__2813[#All],5,0),0)</f>
        <v>0</v>
      </c>
      <c r="K764" s="4">
        <f>_xlfn.IFNA(VLOOKUP(defense[[#This Row],[Playerâ–²]],scrimstats__2813[#All],4,0),0)</f>
        <v>0</v>
      </c>
      <c r="L764" s="4">
        <v>0</v>
      </c>
      <c r="M764" s="4">
        <v>0</v>
      </c>
    </row>
    <row r="765" spans="1:13">
      <c r="A765" s="8">
        <v>764</v>
      </c>
      <c r="B765" s="9">
        <v>17</v>
      </c>
      <c r="C765" s="5">
        <f>_xlfn.IFNA(VLOOKUP(Table13[[#This Row],[PlayerId]],defense[#All],3,0),0)</f>
        <v>0</v>
      </c>
      <c r="D765" s="5">
        <v>5</v>
      </c>
      <c r="E765" s="5">
        <f>SUM(_xlfn.IFNA((VLOOKUP(defense[[#This Row],[Playerâ–²]],kickers12[#All],4,0)*3+VLOOKUP(defense[[#This Row],[Playerâ–²]],kickers12[#All],5,0)*1),0), C765*6)</f>
        <v>0</v>
      </c>
      <c r="F765" s="5">
        <v>0</v>
      </c>
      <c r="G765" s="9" t="s">
        <v>1323</v>
      </c>
      <c r="H765" s="9" t="s">
        <v>2030</v>
      </c>
      <c r="I765" s="5">
        <f>_xlfn.IFNA(VLOOKUP(defense[[#This Row],[Playerâ–²]],passing11[#All],4,0),0)</f>
        <v>0</v>
      </c>
      <c r="J765" s="5">
        <f>_xlfn.IFNA(VLOOKUP(defense[[#This Row],[Playerâ–²]],scrimstats__2813[#All],5,0),0)</f>
        <v>0</v>
      </c>
      <c r="K765" s="5">
        <f>_xlfn.IFNA(VLOOKUP(defense[[#This Row],[Playerâ–²]],scrimstats__2813[#All],4,0),0)</f>
        <v>0</v>
      </c>
      <c r="L765" s="5">
        <v>0</v>
      </c>
      <c r="M765" s="4">
        <v>0</v>
      </c>
    </row>
    <row r="766" spans="1:13">
      <c r="A766" s="6">
        <v>765</v>
      </c>
      <c r="B766" s="7">
        <v>28</v>
      </c>
      <c r="C766" s="4">
        <f>_xlfn.IFNA(VLOOKUP(Table13[[#This Row],[PlayerId]],defense[#All],3,0),0)</f>
        <v>0</v>
      </c>
      <c r="D766" s="4">
        <v>1</v>
      </c>
      <c r="E766" s="4">
        <f>SUM(_xlfn.IFNA((VLOOKUP(defense[[#This Row],[Playerâ–²]],kickers12[#All],4,0)*3+VLOOKUP(defense[[#This Row],[Playerâ–²]],kickers12[#All],5,0)*1),0), C766*6)</f>
        <v>0</v>
      </c>
      <c r="F766" s="4">
        <v>0</v>
      </c>
      <c r="G766" s="7" t="s">
        <v>627</v>
      </c>
      <c r="H766" s="7" t="s">
        <v>229</v>
      </c>
      <c r="I766" s="4">
        <f>_xlfn.IFNA(VLOOKUP(defense[[#This Row],[Playerâ–²]],passing11[#All],4,0),0)</f>
        <v>0</v>
      </c>
      <c r="J766" s="4">
        <f>_xlfn.IFNA(VLOOKUP(defense[[#This Row],[Playerâ–²]],scrimstats__2813[#All],5,0),0)</f>
        <v>266</v>
      </c>
      <c r="K766" s="4">
        <f>_xlfn.IFNA(VLOOKUP(defense[[#This Row],[Playerâ–²]],scrimstats__2813[#All],4,0),0)</f>
        <v>98</v>
      </c>
      <c r="L766" s="4">
        <v>0</v>
      </c>
      <c r="M766" s="4">
        <v>0</v>
      </c>
    </row>
    <row r="767" spans="1:13">
      <c r="A767" s="8">
        <v>766</v>
      </c>
      <c r="B767" s="9">
        <v>32</v>
      </c>
      <c r="C767" s="5">
        <f>_xlfn.IFNA(VLOOKUP(Table13[[#This Row],[PlayerId]],defense[#All],3,0),0)</f>
        <v>0</v>
      </c>
      <c r="D767" s="5">
        <v>3</v>
      </c>
      <c r="E767" s="5">
        <f>SUM(_xlfn.IFNA((VLOOKUP(defense[[#This Row],[Playerâ–²]],kickers12[#All],4,0)*3+VLOOKUP(defense[[#This Row],[Playerâ–²]],kickers12[#All],5,0)*1),0), C767*6)</f>
        <v>0</v>
      </c>
      <c r="F767" s="5">
        <v>0</v>
      </c>
      <c r="G767" s="9" t="s">
        <v>665</v>
      </c>
      <c r="H767" s="9" t="s">
        <v>2030</v>
      </c>
      <c r="I767" s="5">
        <f>_xlfn.IFNA(VLOOKUP(defense[[#This Row],[Playerâ–²]],passing11[#All],4,0),0)</f>
        <v>0</v>
      </c>
      <c r="J767" s="5">
        <f>_xlfn.IFNA(VLOOKUP(defense[[#This Row],[Playerâ–²]],scrimstats__2813[#All],5,0),0)</f>
        <v>-4</v>
      </c>
      <c r="K767" s="5">
        <f>_xlfn.IFNA(VLOOKUP(defense[[#This Row],[Playerâ–²]],scrimstats__2813[#All],4,0),0)</f>
        <v>7</v>
      </c>
      <c r="L767" s="5">
        <v>0</v>
      </c>
      <c r="M767" s="4">
        <v>0</v>
      </c>
    </row>
    <row r="768" spans="1:13">
      <c r="A768" s="6">
        <v>767</v>
      </c>
      <c r="B768" s="7">
        <v>30</v>
      </c>
      <c r="C768" s="4">
        <f>_xlfn.IFNA(VLOOKUP(Table13[[#This Row],[PlayerId]],defense[#All],3,0),0)</f>
        <v>0</v>
      </c>
      <c r="D768" s="4">
        <v>3</v>
      </c>
      <c r="E768" s="4">
        <f>SUM(_xlfn.IFNA((VLOOKUP(defense[[#This Row],[Playerâ–²]],kickers12[#All],4,0)*3+VLOOKUP(defense[[#This Row],[Playerâ–²]],kickers12[#All],5,0)*1),0), C768*6)</f>
        <v>0</v>
      </c>
      <c r="F768" s="4">
        <v>0</v>
      </c>
      <c r="G768" s="7" t="s">
        <v>1754</v>
      </c>
      <c r="H768" s="7" t="s">
        <v>2030</v>
      </c>
      <c r="I768" s="4">
        <f>_xlfn.IFNA(VLOOKUP(defense[[#This Row],[Playerâ–²]],passing11[#All],4,0),0)</f>
        <v>0</v>
      </c>
      <c r="J768" s="4">
        <f>_xlfn.IFNA(VLOOKUP(defense[[#This Row],[Playerâ–²]],scrimstats__2813[#All],5,0),0)</f>
        <v>0</v>
      </c>
      <c r="K768" s="4">
        <f>_xlfn.IFNA(VLOOKUP(defense[[#This Row],[Playerâ–²]],scrimstats__2813[#All],4,0),0)</f>
        <v>0</v>
      </c>
      <c r="L768" s="4">
        <v>0</v>
      </c>
      <c r="M768" s="4">
        <v>0</v>
      </c>
    </row>
    <row r="769" spans="1:13">
      <c r="A769" s="8">
        <v>768</v>
      </c>
      <c r="B769" s="9">
        <v>24</v>
      </c>
      <c r="C769" s="5">
        <f>_xlfn.IFNA(VLOOKUP(Table13[[#This Row],[PlayerId]],defense[#All],3,0),0)</f>
        <v>0</v>
      </c>
      <c r="D769" s="5">
        <v>9</v>
      </c>
      <c r="E769" s="5">
        <f>SUM(_xlfn.IFNA((VLOOKUP(defense[[#This Row],[Playerâ–²]],kickers12[#All],4,0)*3+VLOOKUP(defense[[#This Row],[Playerâ–²]],kickers12[#All],5,0)*1),0), C769*6)</f>
        <v>0</v>
      </c>
      <c r="F769" s="5">
        <v>0</v>
      </c>
      <c r="G769" s="9" t="s">
        <v>1545</v>
      </c>
      <c r="H769" s="9" t="s">
        <v>2030</v>
      </c>
      <c r="I769" s="5">
        <f>_xlfn.IFNA(VLOOKUP(defense[[#This Row],[Playerâ–²]],passing11[#All],4,0),0)</f>
        <v>0</v>
      </c>
      <c r="J769" s="5">
        <f>_xlfn.IFNA(VLOOKUP(defense[[#This Row],[Playerâ–²]],scrimstats__2813[#All],5,0),0)</f>
        <v>0</v>
      </c>
      <c r="K769" s="5">
        <f>_xlfn.IFNA(VLOOKUP(defense[[#This Row],[Playerâ–²]],scrimstats__2813[#All],4,0),0)</f>
        <v>0</v>
      </c>
      <c r="L769" s="5">
        <v>2</v>
      </c>
      <c r="M769" s="4">
        <v>0</v>
      </c>
    </row>
    <row r="770" spans="1:13">
      <c r="A770" s="6">
        <v>769</v>
      </c>
      <c r="B770" s="7">
        <v>30</v>
      </c>
      <c r="C770" s="4">
        <f>_xlfn.IFNA(VLOOKUP(Table13[[#This Row],[PlayerId]],defense[#All],3,0),0)</f>
        <v>0</v>
      </c>
      <c r="D770" s="4">
        <v>1</v>
      </c>
      <c r="E770" s="4">
        <f>SUM(_xlfn.IFNA((VLOOKUP(defense[[#This Row],[Playerâ–²]],kickers12[#All],4,0)*3+VLOOKUP(defense[[#This Row],[Playerâ–²]],kickers12[#All],5,0)*1),0), C770*6)</f>
        <v>0</v>
      </c>
      <c r="F770" s="4">
        <v>0</v>
      </c>
      <c r="G770" s="7" t="s">
        <v>1753</v>
      </c>
      <c r="H770" s="7" t="s">
        <v>2030</v>
      </c>
      <c r="I770" s="4">
        <f>_xlfn.IFNA(VLOOKUP(defense[[#This Row],[Playerâ–²]],passing11[#All],4,0),0)</f>
        <v>0</v>
      </c>
      <c r="J770" s="4">
        <f>_xlfn.IFNA(VLOOKUP(defense[[#This Row],[Playerâ–²]],scrimstats__2813[#All],5,0),0)</f>
        <v>0</v>
      </c>
      <c r="K770" s="4">
        <f>_xlfn.IFNA(VLOOKUP(defense[[#This Row],[Playerâ–²]],scrimstats__2813[#All],4,0),0)</f>
        <v>0</v>
      </c>
      <c r="L770" s="4">
        <v>0</v>
      </c>
      <c r="M770" s="4">
        <v>0</v>
      </c>
    </row>
    <row r="771" spans="1:13">
      <c r="A771" s="8">
        <v>770</v>
      </c>
      <c r="B771" s="9">
        <v>8</v>
      </c>
      <c r="C771" s="5">
        <f>_xlfn.IFNA(VLOOKUP(Table13[[#This Row],[PlayerId]],defense[#All],3,0),0)</f>
        <v>0</v>
      </c>
      <c r="D771" s="5">
        <v>1</v>
      </c>
      <c r="E771" s="5">
        <f>SUM(_xlfn.IFNA((VLOOKUP(defense[[#This Row],[Playerâ–²]],kickers12[#All],4,0)*3+VLOOKUP(defense[[#This Row],[Playerâ–²]],kickers12[#All],5,0)*1),0), C771*6)</f>
        <v>0</v>
      </c>
      <c r="F771" s="5">
        <v>0</v>
      </c>
      <c r="G771" s="9" t="s">
        <v>1008</v>
      </c>
      <c r="H771" s="9" t="s">
        <v>2030</v>
      </c>
      <c r="I771" s="5">
        <f>_xlfn.IFNA(VLOOKUP(defense[[#This Row],[Playerâ–²]],passing11[#All],4,0),0)</f>
        <v>0</v>
      </c>
      <c r="J771" s="5">
        <f>_xlfn.IFNA(VLOOKUP(defense[[#This Row],[Playerâ–²]],scrimstats__2813[#All],5,0),0)</f>
        <v>0</v>
      </c>
      <c r="K771" s="5">
        <f>_xlfn.IFNA(VLOOKUP(defense[[#This Row],[Playerâ–²]],scrimstats__2813[#All],4,0),0)</f>
        <v>0</v>
      </c>
      <c r="L771" s="5">
        <v>0</v>
      </c>
      <c r="M771" s="4">
        <v>0</v>
      </c>
    </row>
    <row r="772" spans="1:13">
      <c r="A772" s="6">
        <v>771</v>
      </c>
      <c r="B772" s="7">
        <v>22</v>
      </c>
      <c r="C772" s="7">
        <f>_xlfn.IFNA(VLOOKUP(Table13[[#This Row],[PlayerId]],defense[#All],3,0),0)</f>
        <v>0</v>
      </c>
      <c r="D772" s="4">
        <v>0</v>
      </c>
      <c r="E772" s="4">
        <f>SUM(_xlfn.IFNA((VLOOKUP(defense[[#This Row],[Playerâ–²]],kickers12[#All],4,0)*3+VLOOKUP(defense[[#This Row],[Playerâ–²]],kickers12[#All],5,0)*1),0), C772*6)</f>
        <v>0</v>
      </c>
      <c r="F772" s="4">
        <v>0</v>
      </c>
      <c r="G772" s="7" t="s">
        <v>524</v>
      </c>
      <c r="H772" s="7" t="s">
        <v>229</v>
      </c>
      <c r="I772" s="4">
        <f>_xlfn.IFNA(VLOOKUP(defense[[#This Row],[Playerâ–²]],passing11[#All],4,0),0)</f>
        <v>0</v>
      </c>
      <c r="J772" s="7">
        <f>_xlfn.IFNA(VLOOKUP(defense[[#This Row],[Playerâ–²]],scrimstats__2813[#All],5,0),0)</f>
        <v>25</v>
      </c>
      <c r="K772" s="7">
        <f>_xlfn.IFNA(VLOOKUP(defense[[#This Row],[Playerâ–²]],scrimstats__2813[#All],4,0),0)</f>
        <v>6</v>
      </c>
      <c r="L772" s="4">
        <v>0</v>
      </c>
      <c r="M772" s="4">
        <v>0</v>
      </c>
    </row>
    <row r="773" spans="1:13">
      <c r="A773" s="8">
        <v>772</v>
      </c>
      <c r="B773" s="9">
        <v>4</v>
      </c>
      <c r="C773" s="9">
        <f>_xlfn.IFNA(VLOOKUP(Table13[[#This Row],[PlayerId]],defense[#All],3,0),0)</f>
        <v>0</v>
      </c>
      <c r="D773" s="5">
        <v>0</v>
      </c>
      <c r="E773" s="5">
        <f>SUM(_xlfn.IFNA((VLOOKUP(defense[[#This Row],[Playerâ–²]],kickers12[#All],4,0)*3+VLOOKUP(defense[[#This Row],[Playerâ–²]],kickers12[#All],5,0)*1),0), C773*6)</f>
        <v>0</v>
      </c>
      <c r="F773" s="5">
        <v>0</v>
      </c>
      <c r="G773" s="9" t="s">
        <v>269</v>
      </c>
      <c r="H773" s="9" t="s">
        <v>230</v>
      </c>
      <c r="I773" s="5">
        <f>_xlfn.IFNA(VLOOKUP(defense[[#This Row],[Playerâ–²]],passing11[#All],4,0),0)</f>
        <v>0</v>
      </c>
      <c r="J773" s="9">
        <f>_xlfn.IFNA(VLOOKUP(defense[[#This Row],[Playerâ–²]],scrimstats__2813[#All],5,0),0)</f>
        <v>0</v>
      </c>
      <c r="K773" s="9">
        <f>_xlfn.IFNA(VLOOKUP(defense[[#This Row],[Playerâ–²]],scrimstats__2813[#All],4,0),0)</f>
        <v>7</v>
      </c>
      <c r="L773" s="5">
        <v>0</v>
      </c>
      <c r="M773" s="4">
        <v>0</v>
      </c>
    </row>
    <row r="774" spans="1:13">
      <c r="A774" s="6">
        <v>773</v>
      </c>
      <c r="B774" s="7">
        <v>2</v>
      </c>
      <c r="C774" s="4">
        <f>_xlfn.IFNA(VLOOKUP(Table13[[#This Row],[PlayerId]],defense[#All],3,0),0)</f>
        <v>0</v>
      </c>
      <c r="D774" s="4">
        <v>2</v>
      </c>
      <c r="E774" s="4">
        <f>SUM(_xlfn.IFNA((VLOOKUP(defense[[#This Row],[Playerâ–²]],kickers12[#All],4,0)*3+VLOOKUP(defense[[#This Row],[Playerâ–²]],kickers12[#All],5,0)*1),0), C774*6)</f>
        <v>0</v>
      </c>
      <c r="F774" s="4">
        <v>0</v>
      </c>
      <c r="G774" s="7" t="s">
        <v>782</v>
      </c>
      <c r="H774" s="7" t="s">
        <v>2030</v>
      </c>
      <c r="I774" s="4">
        <f>_xlfn.IFNA(VLOOKUP(defense[[#This Row],[Playerâ–²]],passing11[#All],4,0),0)</f>
        <v>0</v>
      </c>
      <c r="J774" s="4">
        <f>_xlfn.IFNA(VLOOKUP(defense[[#This Row],[Playerâ–²]],scrimstats__2813[#All],5,0),0)</f>
        <v>25</v>
      </c>
      <c r="K774" s="4">
        <f>_xlfn.IFNA(VLOOKUP(defense[[#This Row],[Playerâ–²]],scrimstats__2813[#All],4,0),0)</f>
        <v>0</v>
      </c>
      <c r="L774" s="4">
        <v>0</v>
      </c>
      <c r="M774" s="4">
        <v>0</v>
      </c>
    </row>
    <row r="775" spans="1:13">
      <c r="A775" s="8">
        <v>774</v>
      </c>
      <c r="B775" s="9">
        <v>31</v>
      </c>
      <c r="C775" s="9">
        <f>_xlfn.IFNA(VLOOKUP(Table13[[#This Row],[PlayerId]],defense[#All],3,0),0)</f>
        <v>0</v>
      </c>
      <c r="D775" s="5">
        <v>0</v>
      </c>
      <c r="E775" s="5">
        <f>SUM(_xlfn.IFNA((VLOOKUP(defense[[#This Row],[Playerâ–²]],kickers12[#All],4,0)*3+VLOOKUP(defense[[#This Row],[Playerâ–²]],kickers12[#All],5,0)*1),0), C775*6)</f>
        <v>0</v>
      </c>
      <c r="F775" s="5">
        <v>0</v>
      </c>
      <c r="G775" s="9" t="s">
        <v>1920</v>
      </c>
      <c r="H775" s="9" t="s">
        <v>229</v>
      </c>
      <c r="I775" s="5">
        <f>_xlfn.IFNA(VLOOKUP(defense[[#This Row],[Playerâ–²]],passing11[#All],4,0),0)</f>
        <v>0</v>
      </c>
      <c r="J775" s="9">
        <f>_xlfn.IFNA(VLOOKUP(defense[[#This Row],[Playerâ–²]],scrimstats__2813[#All],5,0),0)</f>
        <v>8</v>
      </c>
      <c r="K775" s="9">
        <f>_xlfn.IFNA(VLOOKUP(defense[[#This Row],[Playerâ–²]],scrimstats__2813[#All],4,0),0)</f>
        <v>0</v>
      </c>
      <c r="L775" s="5">
        <v>0</v>
      </c>
      <c r="M775" s="4">
        <v>0</v>
      </c>
    </row>
    <row r="776" spans="1:13">
      <c r="A776" s="6">
        <v>775</v>
      </c>
      <c r="B776" s="7">
        <v>32</v>
      </c>
      <c r="C776" s="4">
        <f>_xlfn.IFNA(VLOOKUP(Table13[[#This Row],[PlayerId]],defense[#All],3,0),0)</f>
        <v>1</v>
      </c>
      <c r="D776" s="4">
        <v>0</v>
      </c>
      <c r="E776" s="4">
        <f>SUM(_xlfn.IFNA((VLOOKUP(defense[[#This Row],[Playerâ–²]],kickers12[#All],4,0)*3+VLOOKUP(defense[[#This Row],[Playerâ–²]],kickers12[#All],5,0)*1),0), C776*6)</f>
        <v>6</v>
      </c>
      <c r="F776" s="4">
        <v>0</v>
      </c>
      <c r="G776" s="7" t="s">
        <v>669</v>
      </c>
      <c r="H776" s="7" t="s">
        <v>223</v>
      </c>
      <c r="I776" s="4">
        <f>_xlfn.IFNA(VLOOKUP(defense[[#This Row],[Playerâ–²]],passing11[#All],4,0),0)</f>
        <v>0</v>
      </c>
      <c r="J776" s="4">
        <f>_xlfn.IFNA(VLOOKUP(defense[[#This Row],[Playerâ–²]],scrimstats__2813[#All],5,0),0)</f>
        <v>0</v>
      </c>
      <c r="K776" s="4">
        <f>_xlfn.IFNA(VLOOKUP(defense[[#This Row],[Playerâ–²]],scrimstats__2813[#All],4,0),0)</f>
        <v>41</v>
      </c>
      <c r="L776" s="4">
        <v>0</v>
      </c>
      <c r="M776" s="4">
        <v>0</v>
      </c>
    </row>
    <row r="777" spans="1:13">
      <c r="A777" s="8">
        <v>776</v>
      </c>
      <c r="B777" s="9">
        <v>5</v>
      </c>
      <c r="C777" s="5">
        <f>_xlfn.IFNA(VLOOKUP(Table13[[#This Row],[PlayerId]],defense[#All],3,0),0)</f>
        <v>0</v>
      </c>
      <c r="D777" s="5">
        <v>13</v>
      </c>
      <c r="E777" s="5">
        <f>SUM(_xlfn.IFNA((VLOOKUP(defense[[#This Row],[Playerâ–²]],kickers12[#All],4,0)*3+VLOOKUP(defense[[#This Row],[Playerâ–²]],kickers12[#All],5,0)*1),0), C777*6)</f>
        <v>0</v>
      </c>
      <c r="F777" s="5">
        <v>0</v>
      </c>
      <c r="G777" s="9" t="s">
        <v>1997</v>
      </c>
      <c r="H777" s="9" t="s">
        <v>769</v>
      </c>
      <c r="I777" s="5">
        <f>_xlfn.IFNA(VLOOKUP(defense[[#This Row],[Playerâ–²]],passing11[#All],4,0),0)</f>
        <v>0</v>
      </c>
      <c r="J777" s="5">
        <f>_xlfn.IFNA(VLOOKUP(defense[[#This Row],[Playerâ–²]],scrimstats__2813[#All],5,0),0)</f>
        <v>0</v>
      </c>
      <c r="K777" s="5">
        <f>_xlfn.IFNA(VLOOKUP(defense[[#This Row],[Playerâ–²]],scrimstats__2813[#All],4,0),0)</f>
        <v>0</v>
      </c>
      <c r="L777" s="5">
        <v>0</v>
      </c>
      <c r="M777" s="4">
        <v>0</v>
      </c>
    </row>
    <row r="778" spans="1:13">
      <c r="A778" s="6">
        <v>777</v>
      </c>
      <c r="B778" s="7">
        <v>1</v>
      </c>
      <c r="C778" s="7">
        <f>_xlfn.IFNA(VLOOKUP(Table13[[#This Row],[PlayerId]],defense[#All],3,0),0)</f>
        <v>0</v>
      </c>
      <c r="D778" s="4">
        <v>0</v>
      </c>
      <c r="E778" s="4">
        <f>SUM(_xlfn.IFNA((VLOOKUP(defense[[#This Row],[Playerâ–²]],kickers12[#All],4,0)*3+VLOOKUP(defense[[#This Row],[Playerâ–²]],kickers12[#All],5,0)*1),0), C778*6)</f>
        <v>0</v>
      </c>
      <c r="F778" s="4">
        <v>0</v>
      </c>
      <c r="G778" s="7" t="s">
        <v>222</v>
      </c>
      <c r="H778" s="7" t="s">
        <v>223</v>
      </c>
      <c r="I778" s="4">
        <f>_xlfn.IFNA(VLOOKUP(defense[[#This Row],[Playerâ–²]],passing11[#All],4,0),0)</f>
        <v>0</v>
      </c>
      <c r="J778" s="7">
        <f>_xlfn.IFNA(VLOOKUP(defense[[#This Row],[Playerâ–²]],scrimstats__2813[#All],5,0),0)</f>
        <v>0</v>
      </c>
      <c r="K778" s="7">
        <f>_xlfn.IFNA(VLOOKUP(defense[[#This Row],[Playerâ–²]],scrimstats__2813[#All],4,0),0)</f>
        <v>94</v>
      </c>
      <c r="L778" s="4">
        <v>0</v>
      </c>
      <c r="M778" s="4">
        <v>0</v>
      </c>
    </row>
    <row r="779" spans="1:13">
      <c r="A779" s="8">
        <v>778</v>
      </c>
      <c r="B779" s="9">
        <v>24</v>
      </c>
      <c r="C779" s="9">
        <f>_xlfn.IFNA(VLOOKUP(Table13[[#This Row],[PlayerId]],defense[#All],3,0),0)</f>
        <v>1</v>
      </c>
      <c r="D779" s="5">
        <v>0</v>
      </c>
      <c r="E779" s="5">
        <f>SUM(_xlfn.IFNA((VLOOKUP(defense[[#This Row],[Playerâ–²]],kickers12[#All],4,0)*3+VLOOKUP(defense[[#This Row],[Playerâ–²]],kickers12[#All],5,0)*1),0), C779*6)</f>
        <v>6</v>
      </c>
      <c r="F779" s="5">
        <v>0</v>
      </c>
      <c r="G779" s="9" t="s">
        <v>560</v>
      </c>
      <c r="H779" s="9" t="s">
        <v>230</v>
      </c>
      <c r="I779" s="5">
        <f>_xlfn.IFNA(VLOOKUP(defense[[#This Row],[Playerâ–²]],passing11[#All],4,0),0)</f>
        <v>0</v>
      </c>
      <c r="J779" s="9">
        <f>_xlfn.IFNA(VLOOKUP(defense[[#This Row],[Playerâ–²]],scrimstats__2813[#All],5,0),0)</f>
        <v>0</v>
      </c>
      <c r="K779" s="9">
        <f>_xlfn.IFNA(VLOOKUP(defense[[#This Row],[Playerâ–²]],scrimstats__2813[#All],4,0),0)</f>
        <v>371</v>
      </c>
      <c r="L779" s="5">
        <v>0</v>
      </c>
      <c r="M779" s="4">
        <v>0</v>
      </c>
    </row>
    <row r="780" spans="1:13">
      <c r="A780" s="6">
        <v>779</v>
      </c>
      <c r="B780" s="7">
        <v>8</v>
      </c>
      <c r="C780" s="4">
        <f>_xlfn.IFNA(VLOOKUP(Table13[[#This Row],[PlayerId]],defense[#All],3,0),0)</f>
        <v>0</v>
      </c>
      <c r="D780" s="4">
        <v>24</v>
      </c>
      <c r="E780" s="4">
        <f>SUM(_xlfn.IFNA((VLOOKUP(defense[[#This Row],[Playerâ–²]],kickers12[#All],4,0)*3+VLOOKUP(defense[[#This Row],[Playerâ–²]],kickers12[#All],5,0)*1),0), C780*6)</f>
        <v>0</v>
      </c>
      <c r="F780" s="4">
        <v>0</v>
      </c>
      <c r="G780" s="7" t="s">
        <v>716</v>
      </c>
      <c r="H780" s="7" t="s">
        <v>803</v>
      </c>
      <c r="I780" s="4">
        <f>_xlfn.IFNA(VLOOKUP(defense[[#This Row],[Playerâ–²]],passing11[#All],4,0),0)</f>
        <v>0</v>
      </c>
      <c r="J780" s="4">
        <f>_xlfn.IFNA(VLOOKUP(defense[[#This Row],[Playerâ–²]],scrimstats__2813[#All],5,0),0)</f>
        <v>0</v>
      </c>
      <c r="K780" s="4">
        <f>_xlfn.IFNA(VLOOKUP(defense[[#This Row],[Playerâ–²]],scrimstats__2813[#All],4,0),0)</f>
        <v>0</v>
      </c>
      <c r="L780" s="4">
        <v>1</v>
      </c>
      <c r="M780" s="4">
        <v>0</v>
      </c>
    </row>
    <row r="781" spans="1:13">
      <c r="A781" s="8">
        <v>780</v>
      </c>
      <c r="B781" s="9">
        <v>15</v>
      </c>
      <c r="C781" s="5">
        <f>_xlfn.IFNA(VLOOKUP(Table13[[#This Row],[PlayerId]],defense[#All],3,0),0)</f>
        <v>0</v>
      </c>
      <c r="D781" s="5">
        <v>0</v>
      </c>
      <c r="E781" s="5">
        <f>SUM(_xlfn.IFNA((VLOOKUP(defense[[#This Row],[Playerâ–²]],kickers12[#All],4,0)*3+VLOOKUP(defense[[#This Row],[Playerâ–²]],kickers12[#All],5,0)*1),0), C781*6)</f>
        <v>0</v>
      </c>
      <c r="F781" s="5">
        <v>0</v>
      </c>
      <c r="G781" s="9" t="s">
        <v>1238</v>
      </c>
      <c r="H781" s="9" t="s">
        <v>268</v>
      </c>
      <c r="I781" s="5">
        <f>_xlfn.IFNA(VLOOKUP(defense[[#This Row],[Playerâ–²]],passing11[#All],4,0),0)</f>
        <v>0</v>
      </c>
      <c r="J781" s="5">
        <f>_xlfn.IFNA(VLOOKUP(defense[[#This Row],[Playerâ–²]],scrimstats__2813[#All],5,0),0)</f>
        <v>0</v>
      </c>
      <c r="K781" s="5">
        <f>_xlfn.IFNA(VLOOKUP(defense[[#This Row],[Playerâ–²]],scrimstats__2813[#All],4,0),0)</f>
        <v>0</v>
      </c>
      <c r="L781" s="5">
        <v>0</v>
      </c>
      <c r="M781" s="4">
        <v>0</v>
      </c>
    </row>
    <row r="782" spans="1:13">
      <c r="A782" s="6">
        <v>781</v>
      </c>
      <c r="B782" s="7">
        <v>19</v>
      </c>
      <c r="C782" s="4">
        <f>_xlfn.IFNA(VLOOKUP(Table13[[#This Row],[PlayerId]],defense[#All],3,0),0)</f>
        <v>1</v>
      </c>
      <c r="D782" s="4">
        <v>79</v>
      </c>
      <c r="E782" s="4">
        <f>SUM(_xlfn.IFNA((VLOOKUP(defense[[#This Row],[Playerâ–²]],kickers12[#All],4,0)*3+VLOOKUP(defense[[#This Row],[Playerâ–²]],kickers12[#All],5,0)*1),0), C782*6)</f>
        <v>6</v>
      </c>
      <c r="F782" s="4">
        <v>1</v>
      </c>
      <c r="G782" s="7" t="s">
        <v>1409</v>
      </c>
      <c r="H782" s="7" t="s">
        <v>769</v>
      </c>
      <c r="I782" s="4">
        <f>_xlfn.IFNA(VLOOKUP(defense[[#This Row],[Playerâ–²]],passing11[#All],4,0),0)</f>
        <v>0</v>
      </c>
      <c r="J782" s="4">
        <f>_xlfn.IFNA(VLOOKUP(defense[[#This Row],[Playerâ–²]],scrimstats__2813[#All],5,0),0)</f>
        <v>0</v>
      </c>
      <c r="K782" s="4">
        <f>_xlfn.IFNA(VLOOKUP(defense[[#This Row],[Playerâ–²]],scrimstats__2813[#All],4,0),0)</f>
        <v>0</v>
      </c>
      <c r="L782" s="4">
        <v>3</v>
      </c>
      <c r="M782" s="4">
        <v>0</v>
      </c>
    </row>
    <row r="783" spans="1:13">
      <c r="A783" s="8">
        <v>782</v>
      </c>
      <c r="B783" s="9">
        <v>4</v>
      </c>
      <c r="C783" s="5">
        <f>_xlfn.IFNA(VLOOKUP(Table13[[#This Row],[PlayerId]],defense[#All],3,0),0)</f>
        <v>0</v>
      </c>
      <c r="D783" s="5">
        <v>37</v>
      </c>
      <c r="E783" s="5">
        <f>SUM(_xlfn.IFNA((VLOOKUP(defense[[#This Row],[Playerâ–²]],kickers12[#All],4,0)*3+VLOOKUP(defense[[#This Row],[Playerâ–²]],kickers12[#All],5,0)*1),0), C783*6)</f>
        <v>0</v>
      </c>
      <c r="F783" s="5">
        <v>0</v>
      </c>
      <c r="G783" s="9" t="s">
        <v>888</v>
      </c>
      <c r="H783" s="9" t="s">
        <v>755</v>
      </c>
      <c r="I783" s="5">
        <f>_xlfn.IFNA(VLOOKUP(defense[[#This Row],[Playerâ–²]],passing11[#All],4,0),0)</f>
        <v>0</v>
      </c>
      <c r="J783" s="5">
        <f>_xlfn.IFNA(VLOOKUP(defense[[#This Row],[Playerâ–²]],scrimstats__2813[#All],5,0),0)</f>
        <v>0</v>
      </c>
      <c r="K783" s="5">
        <f>_xlfn.IFNA(VLOOKUP(defense[[#This Row],[Playerâ–²]],scrimstats__2813[#All],4,0),0)</f>
        <v>0</v>
      </c>
      <c r="L783" s="5">
        <v>7</v>
      </c>
      <c r="M783" s="4">
        <v>0</v>
      </c>
    </row>
    <row r="784" spans="1:13">
      <c r="A784" s="6">
        <v>783</v>
      </c>
      <c r="B784" s="7">
        <v>19</v>
      </c>
      <c r="C784" s="4">
        <f>_xlfn.IFNA(VLOOKUP(Table13[[#This Row],[PlayerId]],defense[#All],3,0),0)</f>
        <v>0</v>
      </c>
      <c r="D784" s="4">
        <v>0</v>
      </c>
      <c r="E784" s="4">
        <f>SUM(_xlfn.IFNA((VLOOKUP(defense[[#This Row],[Playerâ–²]],kickers12[#All],4,0)*3+VLOOKUP(defense[[#This Row],[Playerâ–²]],kickers12[#All],5,0)*1),0), C784*6)</f>
        <v>0</v>
      </c>
      <c r="F784" s="4">
        <v>0</v>
      </c>
      <c r="G784" s="7" t="s">
        <v>1383</v>
      </c>
      <c r="H784" s="7" t="s">
        <v>765</v>
      </c>
      <c r="I784" s="4">
        <f>_xlfn.IFNA(VLOOKUP(defense[[#This Row],[Playerâ–²]],passing11[#All],4,0),0)</f>
        <v>0</v>
      </c>
      <c r="J784" s="4">
        <f>_xlfn.IFNA(VLOOKUP(defense[[#This Row],[Playerâ–²]],scrimstats__2813[#All],5,0),0)</f>
        <v>0</v>
      </c>
      <c r="K784" s="4">
        <f>_xlfn.IFNA(VLOOKUP(defense[[#This Row],[Playerâ–²]],scrimstats__2813[#All],4,0),0)</f>
        <v>0</v>
      </c>
      <c r="L784" s="4">
        <v>0</v>
      </c>
      <c r="M784" s="4">
        <v>0</v>
      </c>
    </row>
    <row r="785" spans="1:13">
      <c r="A785" s="8">
        <v>784</v>
      </c>
      <c r="B785" s="9">
        <v>27</v>
      </c>
      <c r="C785" s="9">
        <f>_xlfn.IFNA(VLOOKUP(Table13[[#This Row],[PlayerId]],defense[#All],3,0),0)</f>
        <v>2</v>
      </c>
      <c r="D785" s="5">
        <v>0</v>
      </c>
      <c r="E785" s="5">
        <f>SUM(_xlfn.IFNA((VLOOKUP(defense[[#This Row],[Playerâ–²]],kickers12[#All],4,0)*3+VLOOKUP(defense[[#This Row],[Playerâ–²]],kickers12[#All],5,0)*1),0), C785*6)</f>
        <v>12</v>
      </c>
      <c r="F785" s="5">
        <v>0</v>
      </c>
      <c r="G785" s="9" t="s">
        <v>600</v>
      </c>
      <c r="H785" s="9" t="s">
        <v>223</v>
      </c>
      <c r="I785" s="5">
        <f>_xlfn.IFNA(VLOOKUP(defense[[#This Row],[Playerâ–²]],passing11[#All],4,0),0)</f>
        <v>0</v>
      </c>
      <c r="J785" s="9">
        <f>_xlfn.IFNA(VLOOKUP(defense[[#This Row],[Playerâ–²]],scrimstats__2813[#All],5,0),0)</f>
        <v>0</v>
      </c>
      <c r="K785" s="9">
        <f>_xlfn.IFNA(VLOOKUP(defense[[#This Row],[Playerâ–²]],scrimstats__2813[#All],4,0),0)</f>
        <v>423</v>
      </c>
      <c r="L785" s="5">
        <v>0</v>
      </c>
      <c r="M785" s="4">
        <v>0</v>
      </c>
    </row>
    <row r="786" spans="1:13">
      <c r="A786" s="6">
        <v>785</v>
      </c>
      <c r="B786" s="7">
        <v>7</v>
      </c>
      <c r="C786" s="4">
        <f>_xlfn.IFNA(VLOOKUP(Table13[[#This Row],[PlayerId]],defense[#All],3,0),0)</f>
        <v>1</v>
      </c>
      <c r="D786" s="4">
        <v>111</v>
      </c>
      <c r="E786" s="4">
        <f>SUM(_xlfn.IFNA((VLOOKUP(defense[[#This Row],[Playerâ–²]],kickers12[#All],4,0)*3+VLOOKUP(defense[[#This Row],[Playerâ–²]],kickers12[#All],5,0)*1),0), C786*6)</f>
        <v>6</v>
      </c>
      <c r="F786" s="4">
        <v>3</v>
      </c>
      <c r="G786" s="7" t="s">
        <v>1001</v>
      </c>
      <c r="H786" s="7" t="s">
        <v>775</v>
      </c>
      <c r="I786" s="4">
        <f>_xlfn.IFNA(VLOOKUP(defense[[#This Row],[Playerâ–²]],passing11[#All],4,0),0)</f>
        <v>0</v>
      </c>
      <c r="J786" s="4">
        <f>_xlfn.IFNA(VLOOKUP(defense[[#This Row],[Playerâ–²]],scrimstats__2813[#All],5,0),0)</f>
        <v>0</v>
      </c>
      <c r="K786" s="4">
        <f>_xlfn.IFNA(VLOOKUP(defense[[#This Row],[Playerâ–²]],scrimstats__2813[#All],4,0),0)</f>
        <v>0</v>
      </c>
      <c r="L786" s="4">
        <v>0</v>
      </c>
      <c r="M786" s="4">
        <v>0</v>
      </c>
    </row>
    <row r="787" spans="1:13">
      <c r="A787" s="8">
        <v>786</v>
      </c>
      <c r="B787" s="9">
        <v>14</v>
      </c>
      <c r="C787" s="5">
        <f>_xlfn.IFNA(VLOOKUP(Table13[[#This Row],[PlayerId]],defense[#All],3,0),0)</f>
        <v>0</v>
      </c>
      <c r="D787" s="5">
        <v>4</v>
      </c>
      <c r="E787" s="5">
        <f>SUM(_xlfn.IFNA((VLOOKUP(defense[[#This Row],[Playerâ–²]],kickers12[#All],4,0)*3+VLOOKUP(defense[[#This Row],[Playerâ–²]],kickers12[#All],5,0)*1),0), C787*6)</f>
        <v>0</v>
      </c>
      <c r="F787" s="5">
        <v>0</v>
      </c>
      <c r="G787" s="9" t="s">
        <v>1205</v>
      </c>
      <c r="H787" s="9" t="s">
        <v>2030</v>
      </c>
      <c r="I787" s="5">
        <f>_xlfn.IFNA(VLOOKUP(defense[[#This Row],[Playerâ–²]],passing11[#All],4,0),0)</f>
        <v>0</v>
      </c>
      <c r="J787" s="5">
        <f>_xlfn.IFNA(VLOOKUP(defense[[#This Row],[Playerâ–²]],scrimstats__2813[#All],5,0),0)</f>
        <v>0</v>
      </c>
      <c r="K787" s="5">
        <f>_xlfn.IFNA(VLOOKUP(defense[[#This Row],[Playerâ–²]],scrimstats__2813[#All],4,0),0)</f>
        <v>0</v>
      </c>
      <c r="L787" s="5">
        <v>3</v>
      </c>
      <c r="M787" s="4">
        <v>0</v>
      </c>
    </row>
    <row r="788" spans="1:13">
      <c r="A788" s="6">
        <v>787</v>
      </c>
      <c r="B788" s="7">
        <v>28</v>
      </c>
      <c r="C788" s="4">
        <f>_xlfn.IFNA(VLOOKUP(Table13[[#This Row],[PlayerId]],defense[#All],3,0),0)</f>
        <v>0</v>
      </c>
      <c r="D788" s="4">
        <v>24</v>
      </c>
      <c r="E788" s="4">
        <f>SUM(_xlfn.IFNA((VLOOKUP(defense[[#This Row],[Playerâ–²]],kickers12[#All],4,0)*3+VLOOKUP(defense[[#This Row],[Playerâ–²]],kickers12[#All],5,0)*1),0), C788*6)</f>
        <v>0</v>
      </c>
      <c r="F788" s="4">
        <v>0</v>
      </c>
      <c r="G788" s="7" t="s">
        <v>1727</v>
      </c>
      <c r="H788" s="7" t="s">
        <v>765</v>
      </c>
      <c r="I788" s="4">
        <f>_xlfn.IFNA(VLOOKUP(defense[[#This Row],[Playerâ–²]],passing11[#All],4,0),0)</f>
        <v>0</v>
      </c>
      <c r="J788" s="4">
        <f>_xlfn.IFNA(VLOOKUP(defense[[#This Row],[Playerâ–²]],scrimstats__2813[#All],5,0),0)</f>
        <v>0</v>
      </c>
      <c r="K788" s="4">
        <f>_xlfn.IFNA(VLOOKUP(defense[[#This Row],[Playerâ–²]],scrimstats__2813[#All],4,0),0)</f>
        <v>0</v>
      </c>
      <c r="L788" s="4">
        <v>0</v>
      </c>
      <c r="M788" s="4">
        <v>0</v>
      </c>
    </row>
    <row r="789" spans="1:13">
      <c r="A789" s="8">
        <v>788</v>
      </c>
      <c r="B789" s="9">
        <v>28</v>
      </c>
      <c r="C789" s="5">
        <f>_xlfn.IFNA(VLOOKUP(Table13[[#This Row],[PlayerId]],defense[#All],3,0),0)</f>
        <v>5</v>
      </c>
      <c r="D789" s="5">
        <v>0</v>
      </c>
      <c r="E789" s="5">
        <f>SUM(_xlfn.IFNA((VLOOKUP(defense[[#This Row],[Playerâ–²]],kickers12[#All],4,0)*3+VLOOKUP(defense[[#This Row],[Playerâ–²]],kickers12[#All],5,0)*1),0), C789*6)</f>
        <v>30</v>
      </c>
      <c r="F789" s="5">
        <v>0</v>
      </c>
      <c r="G789" s="9" t="s">
        <v>1708</v>
      </c>
      <c r="H789" s="9" t="s">
        <v>233</v>
      </c>
      <c r="I789" s="5">
        <f>_xlfn.IFNA(VLOOKUP(defense[[#This Row],[Playerâ–²]],passing11[#All],4,0),0)</f>
        <v>718</v>
      </c>
      <c r="J789" s="5">
        <f>_xlfn.IFNA(VLOOKUP(defense[[#This Row],[Playerâ–²]],scrimstats__2813[#All],5,0),0)</f>
        <v>33</v>
      </c>
      <c r="K789" s="5">
        <f>_xlfn.IFNA(VLOOKUP(defense[[#This Row],[Playerâ–²]],scrimstats__2813[#All],4,0),0)</f>
        <v>0</v>
      </c>
      <c r="L789" s="5">
        <v>0</v>
      </c>
      <c r="M789" s="4">
        <v>0</v>
      </c>
    </row>
    <row r="790" spans="1:13">
      <c r="A790" s="6">
        <v>789</v>
      </c>
      <c r="B790" s="7">
        <v>12</v>
      </c>
      <c r="C790" s="7">
        <f>_xlfn.IFNA(VLOOKUP(Table13[[#This Row],[PlayerId]],defense[#All],3,0),0)</f>
        <v>2</v>
      </c>
      <c r="D790" s="4">
        <v>0</v>
      </c>
      <c r="E790" s="4">
        <f>SUM(_xlfn.IFNA((VLOOKUP(defense[[#This Row],[Playerâ–²]],kickers12[#All],4,0)*3+VLOOKUP(defense[[#This Row],[Playerâ–²]],kickers12[#All],5,0)*1),0), C790*6)</f>
        <v>12</v>
      </c>
      <c r="F790" s="4">
        <v>0</v>
      </c>
      <c r="G790" s="7" t="s">
        <v>393</v>
      </c>
      <c r="H790" s="7" t="s">
        <v>223</v>
      </c>
      <c r="I790" s="4">
        <f>_xlfn.IFNA(VLOOKUP(defense[[#This Row],[Playerâ–²]],passing11[#All],4,0),0)</f>
        <v>0</v>
      </c>
      <c r="J790" s="7">
        <f>_xlfn.IFNA(VLOOKUP(defense[[#This Row],[Playerâ–²]],scrimstats__2813[#All],5,0),0)</f>
        <v>0</v>
      </c>
      <c r="K790" s="7">
        <f>_xlfn.IFNA(VLOOKUP(defense[[#This Row],[Playerâ–²]],scrimstats__2813[#All],4,0),0)</f>
        <v>636</v>
      </c>
      <c r="L790" s="4">
        <v>0</v>
      </c>
      <c r="M790" s="4">
        <v>0</v>
      </c>
    </row>
    <row r="791" spans="1:13">
      <c r="A791" s="8">
        <v>790</v>
      </c>
      <c r="B791" s="9">
        <v>3</v>
      </c>
      <c r="C791" s="5">
        <f>_xlfn.IFNA(VLOOKUP(Table13[[#This Row],[PlayerId]],defense[#All],3,0),0)</f>
        <v>0</v>
      </c>
      <c r="D791" s="5">
        <v>45</v>
      </c>
      <c r="E791" s="5">
        <f>SUM(_xlfn.IFNA((VLOOKUP(defense[[#This Row],[Playerâ–²]],kickers12[#All],4,0)*3+VLOOKUP(defense[[#This Row],[Playerâ–²]],kickers12[#All],5,0)*1),0), C791*6)</f>
        <v>0</v>
      </c>
      <c r="F791" s="5">
        <v>2</v>
      </c>
      <c r="G791" s="9" t="s">
        <v>849</v>
      </c>
      <c r="H791" s="9" t="s">
        <v>765</v>
      </c>
      <c r="I791" s="5">
        <f>_xlfn.IFNA(VLOOKUP(defense[[#This Row],[Playerâ–²]],passing11[#All],4,0),0)</f>
        <v>0</v>
      </c>
      <c r="J791" s="5">
        <f>_xlfn.IFNA(VLOOKUP(defense[[#This Row],[Playerâ–²]],scrimstats__2813[#All],5,0),0)</f>
        <v>0</v>
      </c>
      <c r="K791" s="5">
        <f>_xlfn.IFNA(VLOOKUP(defense[[#This Row],[Playerâ–²]],scrimstats__2813[#All],4,0),0)</f>
        <v>0</v>
      </c>
      <c r="L791" s="5">
        <v>0</v>
      </c>
      <c r="M791" s="4">
        <v>0</v>
      </c>
    </row>
    <row r="792" spans="1:13">
      <c r="A792" s="6">
        <v>791</v>
      </c>
      <c r="B792" s="7">
        <v>17</v>
      </c>
      <c r="C792" s="7">
        <f>_xlfn.IFNA(VLOOKUP(Table13[[#This Row],[PlayerId]],defense[#All],3,0),0)</f>
        <v>0</v>
      </c>
      <c r="D792" s="4">
        <v>0</v>
      </c>
      <c r="E792" s="4">
        <f>SUM(_xlfn.IFNA((VLOOKUP(defense[[#This Row],[Playerâ–²]],kickers12[#All],4,0)*3+VLOOKUP(defense[[#This Row],[Playerâ–²]],kickers12[#All],5,0)*1),0), C792*6)</f>
        <v>0</v>
      </c>
      <c r="F792" s="4">
        <v>0</v>
      </c>
      <c r="G792" s="7" t="s">
        <v>195</v>
      </c>
      <c r="H792" s="7" t="s">
        <v>230</v>
      </c>
      <c r="I792" s="4">
        <f>_xlfn.IFNA(VLOOKUP(defense[[#This Row],[Playerâ–²]],passing11[#All],4,0),0)</f>
        <v>0</v>
      </c>
      <c r="J792" s="7">
        <f>_xlfn.IFNA(VLOOKUP(defense[[#This Row],[Playerâ–²]],scrimstats__2813[#All],5,0),0)</f>
        <v>0</v>
      </c>
      <c r="K792" s="7">
        <f>_xlfn.IFNA(VLOOKUP(defense[[#This Row],[Playerâ–²]],scrimstats__2813[#All],4,0),0)</f>
        <v>3</v>
      </c>
      <c r="L792" s="4">
        <v>0</v>
      </c>
      <c r="M792" s="4">
        <v>0</v>
      </c>
    </row>
    <row r="793" spans="1:13">
      <c r="A793" s="8">
        <v>792</v>
      </c>
      <c r="B793" s="9">
        <v>1</v>
      </c>
      <c r="C793" s="9">
        <f>_xlfn.IFNA(VLOOKUP(Table13[[#This Row],[PlayerId]],defense[#All],3,0),0)</f>
        <v>0</v>
      </c>
      <c r="D793" s="5">
        <v>0</v>
      </c>
      <c r="E793" s="5">
        <f>SUM(_xlfn.IFNA((VLOOKUP(defense[[#This Row],[Playerâ–²]],kickers12[#All],4,0)*3+VLOOKUP(defense[[#This Row],[Playerâ–²]],kickers12[#All],5,0)*1),0), C793*6)</f>
        <v>0</v>
      </c>
      <c r="F793" s="5">
        <v>0</v>
      </c>
      <c r="G793" s="9" t="s">
        <v>220</v>
      </c>
      <c r="H793" s="9" t="s">
        <v>230</v>
      </c>
      <c r="I793" s="5">
        <f>_xlfn.IFNA(VLOOKUP(defense[[#This Row],[Playerâ–²]],passing11[#All],4,0),0)</f>
        <v>0</v>
      </c>
      <c r="J793" s="9">
        <f>_xlfn.IFNA(VLOOKUP(defense[[#This Row],[Playerâ–²]],scrimstats__2813[#All],5,0),0)</f>
        <v>0</v>
      </c>
      <c r="K793" s="9">
        <f>_xlfn.IFNA(VLOOKUP(defense[[#This Row],[Playerâ–²]],scrimstats__2813[#All],4,0),0)</f>
        <v>64</v>
      </c>
      <c r="L793" s="5">
        <v>0</v>
      </c>
      <c r="M793" s="4">
        <v>0</v>
      </c>
    </row>
    <row r="794" spans="1:13">
      <c r="A794" s="6">
        <v>793</v>
      </c>
      <c r="B794" s="7">
        <v>12</v>
      </c>
      <c r="C794" s="4">
        <f>_xlfn.IFNA(VLOOKUP(Table13[[#This Row],[PlayerId]],defense[#All],3,0),0)</f>
        <v>0</v>
      </c>
      <c r="D794" s="4">
        <v>2</v>
      </c>
      <c r="E794" s="4">
        <f>SUM(_xlfn.IFNA((VLOOKUP(defense[[#This Row],[Playerâ–²]],kickers12[#All],4,0)*3+VLOOKUP(defense[[#This Row],[Playerâ–²]],kickers12[#All],5,0)*1),0), C794*6)</f>
        <v>0</v>
      </c>
      <c r="F794" s="4">
        <v>0</v>
      </c>
      <c r="G794" s="7" t="s">
        <v>1134</v>
      </c>
      <c r="H794" s="7" t="s">
        <v>733</v>
      </c>
      <c r="I794" s="4">
        <f>_xlfn.IFNA(VLOOKUP(defense[[#This Row],[Playerâ–²]],passing11[#All],4,0),0)</f>
        <v>0</v>
      </c>
      <c r="J794" s="4">
        <f>_xlfn.IFNA(VLOOKUP(defense[[#This Row],[Playerâ–²]],scrimstats__2813[#All],5,0),0)</f>
        <v>0</v>
      </c>
      <c r="K794" s="4">
        <f>_xlfn.IFNA(VLOOKUP(defense[[#This Row],[Playerâ–²]],scrimstats__2813[#All],4,0),0)</f>
        <v>0</v>
      </c>
      <c r="L794" s="4">
        <v>0</v>
      </c>
      <c r="M794" s="4">
        <v>0</v>
      </c>
    </row>
    <row r="795" spans="1:13">
      <c r="A795" s="8">
        <v>794</v>
      </c>
      <c r="B795" s="9">
        <v>12</v>
      </c>
      <c r="C795" s="5">
        <f>_xlfn.IFNA(VLOOKUP(Table13[[#This Row],[PlayerId]],defense[#All],3,0),0)</f>
        <v>0</v>
      </c>
      <c r="D795" s="5">
        <v>2</v>
      </c>
      <c r="E795" s="5">
        <f>SUM(_xlfn.IFNA((VLOOKUP(defense[[#This Row],[Playerâ–²]],kickers12[#All],4,0)*3+VLOOKUP(defense[[#This Row],[Playerâ–²]],kickers12[#All],5,0)*1),0), C795*6)</f>
        <v>0</v>
      </c>
      <c r="F795" s="5">
        <v>0</v>
      </c>
      <c r="G795" s="9" t="s">
        <v>382</v>
      </c>
      <c r="H795" s="9" t="s">
        <v>2030</v>
      </c>
      <c r="I795" s="5">
        <f>_xlfn.IFNA(VLOOKUP(defense[[#This Row],[Playerâ–²]],passing11[#All],4,0),0)</f>
        <v>0</v>
      </c>
      <c r="J795" s="5">
        <f>_xlfn.IFNA(VLOOKUP(defense[[#This Row],[Playerâ–²]],scrimstats__2813[#All],5,0),0)</f>
        <v>0</v>
      </c>
      <c r="K795" s="5">
        <f>_xlfn.IFNA(VLOOKUP(defense[[#This Row],[Playerâ–²]],scrimstats__2813[#All],4,0),0)</f>
        <v>15</v>
      </c>
      <c r="L795" s="5">
        <v>0</v>
      </c>
      <c r="M795" s="4">
        <v>0</v>
      </c>
    </row>
    <row r="796" spans="1:13">
      <c r="A796" s="6">
        <v>795</v>
      </c>
      <c r="B796" s="7">
        <v>22</v>
      </c>
      <c r="C796" s="4">
        <f>_xlfn.IFNA(VLOOKUP(Table13[[#This Row],[PlayerId]],defense[#All],3,0),0)</f>
        <v>0</v>
      </c>
      <c r="D796" s="4">
        <v>1</v>
      </c>
      <c r="E796" s="4">
        <f>SUM(_xlfn.IFNA((VLOOKUP(defense[[#This Row],[Playerâ–²]],kickers12[#All],4,0)*3+VLOOKUP(defense[[#This Row],[Playerâ–²]],kickers12[#All],5,0)*1),0), C796*6)</f>
        <v>0</v>
      </c>
      <c r="F796" s="4">
        <v>0</v>
      </c>
      <c r="G796" s="7" t="s">
        <v>1987</v>
      </c>
      <c r="H796" s="7" t="s">
        <v>2030</v>
      </c>
      <c r="I796" s="4">
        <f>_xlfn.IFNA(VLOOKUP(defense[[#This Row],[Playerâ–²]],passing11[#All],4,0),0)</f>
        <v>0</v>
      </c>
      <c r="J796" s="4">
        <f>_xlfn.IFNA(VLOOKUP(defense[[#This Row],[Playerâ–²]],scrimstats__2813[#All],5,0),0)</f>
        <v>0</v>
      </c>
      <c r="K796" s="4">
        <f>_xlfn.IFNA(VLOOKUP(defense[[#This Row],[Playerâ–²]],scrimstats__2813[#All],4,0),0)</f>
        <v>0</v>
      </c>
      <c r="L796" s="4">
        <v>0</v>
      </c>
      <c r="M796" s="4">
        <v>0</v>
      </c>
    </row>
    <row r="797" spans="1:13">
      <c r="A797" s="8">
        <v>796</v>
      </c>
      <c r="B797" s="9">
        <v>3</v>
      </c>
      <c r="C797" s="5">
        <f>_xlfn.IFNA(VLOOKUP(Table13[[#This Row],[PlayerId]],defense[#All],3,0),0)</f>
        <v>12</v>
      </c>
      <c r="D797" s="5">
        <v>0</v>
      </c>
      <c r="E797" s="5">
        <f>SUM(_xlfn.IFNA((VLOOKUP(defense[[#This Row],[Playerâ–²]],kickers12[#All],4,0)*3+VLOOKUP(defense[[#This Row],[Playerâ–²]],kickers12[#All],5,0)*1),0), C797*6)</f>
        <v>72</v>
      </c>
      <c r="F797" s="5">
        <v>0</v>
      </c>
      <c r="G797" s="9" t="s">
        <v>820</v>
      </c>
      <c r="H797" s="9" t="s">
        <v>233</v>
      </c>
      <c r="I797" s="5">
        <f>_xlfn.IFNA(VLOOKUP(defense[[#This Row],[Playerâ–²]],passing11[#All],4,0),0)</f>
        <v>2465</v>
      </c>
      <c r="J797" s="5">
        <f>_xlfn.IFNA(VLOOKUP(defense[[#This Row],[Playerâ–²]],scrimstats__2813[#All],5,0),0)</f>
        <v>45</v>
      </c>
      <c r="K797" s="5">
        <f>_xlfn.IFNA(VLOOKUP(defense[[#This Row],[Playerâ–²]],scrimstats__2813[#All],4,0),0)</f>
        <v>0</v>
      </c>
      <c r="L797" s="5">
        <v>0</v>
      </c>
      <c r="M797" s="4">
        <v>0</v>
      </c>
    </row>
    <row r="798" spans="1:13">
      <c r="A798" s="6">
        <v>797</v>
      </c>
      <c r="B798" s="7">
        <v>27</v>
      </c>
      <c r="C798" s="4">
        <f>_xlfn.IFNA(VLOOKUP(Table13[[#This Row],[PlayerId]],defense[#All],3,0),0)</f>
        <v>0</v>
      </c>
      <c r="D798" s="4">
        <v>63</v>
      </c>
      <c r="E798" s="4">
        <f>SUM(_xlfn.IFNA((VLOOKUP(defense[[#This Row],[Playerâ–²]],kickers12[#All],4,0)*3+VLOOKUP(defense[[#This Row],[Playerâ–²]],kickers12[#All],5,0)*1),0), C798*6)</f>
        <v>0</v>
      </c>
      <c r="F798" s="4">
        <v>2</v>
      </c>
      <c r="G798" s="7" t="s">
        <v>1663</v>
      </c>
      <c r="H798" s="7" t="s">
        <v>765</v>
      </c>
      <c r="I798" s="4">
        <f>_xlfn.IFNA(VLOOKUP(defense[[#This Row],[Playerâ–²]],passing11[#All],4,0),0)</f>
        <v>0</v>
      </c>
      <c r="J798" s="4">
        <f>_xlfn.IFNA(VLOOKUP(defense[[#This Row],[Playerâ–²]],scrimstats__2813[#All],5,0),0)</f>
        <v>0</v>
      </c>
      <c r="K798" s="4">
        <f>_xlfn.IFNA(VLOOKUP(defense[[#This Row],[Playerâ–²]],scrimstats__2813[#All],4,0),0)</f>
        <v>0</v>
      </c>
      <c r="L798" s="4">
        <v>0</v>
      </c>
      <c r="M798" s="4">
        <v>0</v>
      </c>
    </row>
    <row r="799" spans="1:13">
      <c r="A799" s="8">
        <v>798</v>
      </c>
      <c r="B799" s="9">
        <v>7</v>
      </c>
      <c r="C799" s="9">
        <f>_xlfn.IFNA(VLOOKUP(Table13[[#This Row],[PlayerId]],defense[#All],3,0),0)</f>
        <v>9</v>
      </c>
      <c r="D799" s="5">
        <v>0</v>
      </c>
      <c r="E799" s="5">
        <f>SUM(_xlfn.IFNA((VLOOKUP(defense[[#This Row],[Playerâ–²]],kickers12[#All],4,0)*3+VLOOKUP(defense[[#This Row],[Playerâ–²]],kickers12[#All],5,0)*1),0), C799*6)</f>
        <v>54</v>
      </c>
      <c r="F799" s="5">
        <v>0</v>
      </c>
      <c r="G799" s="9" t="s">
        <v>326</v>
      </c>
      <c r="H799" s="9" t="s">
        <v>229</v>
      </c>
      <c r="I799" s="5">
        <f>_xlfn.IFNA(VLOOKUP(defense[[#This Row],[Playerâ–²]],passing11[#All],4,0),0)</f>
        <v>0</v>
      </c>
      <c r="J799" s="9">
        <f>_xlfn.IFNA(VLOOKUP(defense[[#This Row],[Playerâ–²]],scrimstats__2813[#All],5,0),0)</f>
        <v>1168</v>
      </c>
      <c r="K799" s="9">
        <f>_xlfn.IFNA(VLOOKUP(defense[[#This Row],[Playerâ–²]],scrimstats__2813[#All],4,0),0)</f>
        <v>296</v>
      </c>
      <c r="L799" s="5">
        <v>0</v>
      </c>
      <c r="M799" s="4">
        <v>0</v>
      </c>
    </row>
    <row r="800" spans="1:13">
      <c r="A800" s="6">
        <v>799</v>
      </c>
      <c r="B800" s="7">
        <v>8</v>
      </c>
      <c r="C800" s="4">
        <f>_xlfn.IFNA(VLOOKUP(Table13[[#This Row],[PlayerId]],defense[#All],3,0),0)</f>
        <v>0</v>
      </c>
      <c r="D800" s="4">
        <v>103</v>
      </c>
      <c r="E800" s="4">
        <f>SUM(_xlfn.IFNA((VLOOKUP(defense[[#This Row],[Playerâ–²]],kickers12[#All],4,0)*3+VLOOKUP(defense[[#This Row],[Playerâ–²]],kickers12[#All],5,0)*1),0), C800*6)</f>
        <v>0</v>
      </c>
      <c r="F800" s="4">
        <v>1</v>
      </c>
      <c r="G800" s="7" t="s">
        <v>1029</v>
      </c>
      <c r="H800" s="7" t="s">
        <v>769</v>
      </c>
      <c r="I800" s="4">
        <f>_xlfn.IFNA(VLOOKUP(defense[[#This Row],[Playerâ–²]],passing11[#All],4,0),0)</f>
        <v>0</v>
      </c>
      <c r="J800" s="4">
        <f>_xlfn.IFNA(VLOOKUP(defense[[#This Row],[Playerâ–²]],scrimstats__2813[#All],5,0),0)</f>
        <v>0</v>
      </c>
      <c r="K800" s="4">
        <f>_xlfn.IFNA(VLOOKUP(defense[[#This Row],[Playerâ–²]],scrimstats__2813[#All],4,0),0)</f>
        <v>0</v>
      </c>
      <c r="L800" s="4">
        <v>3</v>
      </c>
      <c r="M800" s="4">
        <v>0</v>
      </c>
    </row>
    <row r="801" spans="1:13">
      <c r="A801" s="8">
        <v>800</v>
      </c>
      <c r="B801" s="9">
        <v>9</v>
      </c>
      <c r="C801" s="5">
        <f>_xlfn.IFNA(VLOOKUP(Table13[[#This Row],[PlayerId]],defense[#All],3,0),0)</f>
        <v>0</v>
      </c>
      <c r="D801" s="5">
        <v>14</v>
      </c>
      <c r="E801" s="5">
        <f>SUM(_xlfn.IFNA((VLOOKUP(defense[[#This Row],[Playerâ–²]],kickers12[#All],4,0)*3+VLOOKUP(defense[[#This Row],[Playerâ–²]],kickers12[#All],5,0)*1),0), C801*6)</f>
        <v>0</v>
      </c>
      <c r="F801" s="5">
        <v>0</v>
      </c>
      <c r="G801" s="9" t="s">
        <v>1043</v>
      </c>
      <c r="H801" s="9" t="s">
        <v>2030</v>
      </c>
      <c r="I801" s="5">
        <f>_xlfn.IFNA(VLOOKUP(defense[[#This Row],[Playerâ–²]],passing11[#All],4,0),0)</f>
        <v>0</v>
      </c>
      <c r="J801" s="5">
        <f>_xlfn.IFNA(VLOOKUP(defense[[#This Row],[Playerâ–²]],scrimstats__2813[#All],5,0),0)</f>
        <v>0</v>
      </c>
      <c r="K801" s="5">
        <f>_xlfn.IFNA(VLOOKUP(defense[[#This Row],[Playerâ–²]],scrimstats__2813[#All],4,0),0)</f>
        <v>0</v>
      </c>
      <c r="L801" s="5">
        <v>0</v>
      </c>
      <c r="M801" s="4">
        <v>0</v>
      </c>
    </row>
    <row r="802" spans="1:13">
      <c r="A802" s="6">
        <v>801</v>
      </c>
      <c r="B802" s="7">
        <v>1</v>
      </c>
      <c r="C802" s="4">
        <f>_xlfn.IFNA(VLOOKUP(Table13[[#This Row],[PlayerId]],defense[#All],3,0),0)</f>
        <v>0</v>
      </c>
      <c r="D802" s="4">
        <v>7</v>
      </c>
      <c r="E802" s="4">
        <f>SUM(_xlfn.IFNA((VLOOKUP(defense[[#This Row],[Playerâ–²]],kickers12[#All],4,0)*3+VLOOKUP(defense[[#This Row],[Playerâ–²]],kickers12[#All],5,0)*1),0), C802*6)</f>
        <v>0</v>
      </c>
      <c r="F802" s="4">
        <v>0</v>
      </c>
      <c r="G802" s="7" t="s">
        <v>738</v>
      </c>
      <c r="H802" s="7" t="s">
        <v>2030</v>
      </c>
      <c r="I802" s="4">
        <f>_xlfn.IFNA(VLOOKUP(defense[[#This Row],[Playerâ–²]],passing11[#All],4,0),0)</f>
        <v>0</v>
      </c>
      <c r="J802" s="4">
        <f>_xlfn.IFNA(VLOOKUP(defense[[#This Row],[Playerâ–²]],scrimstats__2813[#All],5,0),0)</f>
        <v>0</v>
      </c>
      <c r="K802" s="4">
        <f>_xlfn.IFNA(VLOOKUP(defense[[#This Row],[Playerâ–²]],scrimstats__2813[#All],4,0),0)</f>
        <v>0</v>
      </c>
      <c r="L802" s="4">
        <v>0</v>
      </c>
      <c r="M802" s="4">
        <v>0</v>
      </c>
    </row>
    <row r="803" spans="1:13">
      <c r="A803" s="8">
        <v>802</v>
      </c>
      <c r="B803" s="9">
        <v>13</v>
      </c>
      <c r="C803" s="5">
        <f>_xlfn.IFNA(VLOOKUP(Table13[[#This Row],[PlayerId]],defense[#All],3,0),0)</f>
        <v>0</v>
      </c>
      <c r="D803" s="5">
        <v>3</v>
      </c>
      <c r="E803" s="5">
        <f>SUM(_xlfn.IFNA((VLOOKUP(defense[[#This Row],[Playerâ–²]],kickers12[#All],4,0)*3+VLOOKUP(defense[[#This Row],[Playerâ–²]],kickers12[#All],5,0)*1),0), C803*6)</f>
        <v>0</v>
      </c>
      <c r="F803" s="5">
        <v>0</v>
      </c>
      <c r="G803" s="9" t="s">
        <v>396</v>
      </c>
      <c r="H803" s="9" t="s">
        <v>2030</v>
      </c>
      <c r="I803" s="5">
        <f>_xlfn.IFNA(VLOOKUP(defense[[#This Row],[Playerâ–²]],passing11[#All],4,0),0)</f>
        <v>0</v>
      </c>
      <c r="J803" s="5">
        <f>_xlfn.IFNA(VLOOKUP(defense[[#This Row],[Playerâ–²]],scrimstats__2813[#All],5,0),0)</f>
        <v>0</v>
      </c>
      <c r="K803" s="5">
        <f>_xlfn.IFNA(VLOOKUP(defense[[#This Row],[Playerâ–²]],scrimstats__2813[#All],4,0),0)</f>
        <v>13</v>
      </c>
      <c r="L803" s="5">
        <v>0</v>
      </c>
      <c r="M803" s="4">
        <v>0</v>
      </c>
    </row>
    <row r="804" spans="1:13">
      <c r="A804" s="6">
        <v>803</v>
      </c>
      <c r="B804" s="7">
        <v>8</v>
      </c>
      <c r="C804" s="4">
        <f>_xlfn.IFNA(VLOOKUP(Table13[[#This Row],[PlayerId]],defense[#All],3,0),0)</f>
        <v>0</v>
      </c>
      <c r="D804" s="4">
        <v>0</v>
      </c>
      <c r="E804" s="4">
        <f>SUM(_xlfn.IFNA((VLOOKUP(defense[[#This Row],[Playerâ–²]],kickers12[#All],4,0)*3+VLOOKUP(defense[[#This Row],[Playerâ–²]],kickers12[#All],5,0)*1),0), C804*6)</f>
        <v>0</v>
      </c>
      <c r="F804" s="4">
        <v>0</v>
      </c>
      <c r="G804" s="7" t="s">
        <v>1006</v>
      </c>
      <c r="H804" s="7" t="s">
        <v>2029</v>
      </c>
      <c r="I804" s="4">
        <f>_xlfn.IFNA(VLOOKUP(defense[[#This Row],[Playerâ–²]],passing11[#All],4,0),0)</f>
        <v>0</v>
      </c>
      <c r="J804" s="4">
        <f>_xlfn.IFNA(VLOOKUP(defense[[#This Row],[Playerâ–²]],scrimstats__2813[#All],5,0),0)</f>
        <v>0</v>
      </c>
      <c r="K804" s="4">
        <f>_xlfn.IFNA(VLOOKUP(defense[[#This Row],[Playerâ–²]],scrimstats__2813[#All],4,0),0)</f>
        <v>0</v>
      </c>
      <c r="L804" s="4">
        <v>0</v>
      </c>
      <c r="M804" s="4">
        <v>0</v>
      </c>
    </row>
    <row r="805" spans="1:13">
      <c r="A805" s="8">
        <v>804</v>
      </c>
      <c r="B805" s="9">
        <v>13</v>
      </c>
      <c r="C805" s="5">
        <f>_xlfn.IFNA(VLOOKUP(Table13[[#This Row],[PlayerId]],defense[#All],3,0),0)</f>
        <v>0</v>
      </c>
      <c r="D805" s="5">
        <v>2</v>
      </c>
      <c r="E805" s="5">
        <f>SUM(_xlfn.IFNA((VLOOKUP(defense[[#This Row],[Playerâ–²]],kickers12[#All],4,0)*3+VLOOKUP(defense[[#This Row],[Playerâ–²]],kickers12[#All],5,0)*1),0), C805*6)</f>
        <v>0</v>
      </c>
      <c r="F805" s="5">
        <v>0</v>
      </c>
      <c r="G805" s="9" t="s">
        <v>1172</v>
      </c>
      <c r="H805" s="9" t="s">
        <v>2030</v>
      </c>
      <c r="I805" s="5">
        <f>_xlfn.IFNA(VLOOKUP(defense[[#This Row],[Playerâ–²]],passing11[#All],4,0),0)</f>
        <v>0</v>
      </c>
      <c r="J805" s="5">
        <f>_xlfn.IFNA(VLOOKUP(defense[[#This Row],[Playerâ–²]],scrimstats__2813[#All],5,0),0)</f>
        <v>0</v>
      </c>
      <c r="K805" s="5">
        <f>_xlfn.IFNA(VLOOKUP(defense[[#This Row],[Playerâ–²]],scrimstats__2813[#All],4,0),0)</f>
        <v>0</v>
      </c>
      <c r="L805" s="5">
        <v>0</v>
      </c>
      <c r="M805" s="4">
        <v>0</v>
      </c>
    </row>
    <row r="806" spans="1:13">
      <c r="A806" s="6">
        <v>805</v>
      </c>
      <c r="B806" s="7">
        <v>6</v>
      </c>
      <c r="C806" s="4">
        <f>_xlfn.IFNA(VLOOKUP(Table13[[#This Row],[PlayerId]],defense[#All],3,0),0)</f>
        <v>0</v>
      </c>
      <c r="D806" s="4">
        <v>9</v>
      </c>
      <c r="E806" s="4">
        <f>SUM(_xlfn.IFNA((VLOOKUP(defense[[#This Row],[Playerâ–²]],kickers12[#All],4,0)*3+VLOOKUP(defense[[#This Row],[Playerâ–²]],kickers12[#All],5,0)*1),0), C806*6)</f>
        <v>0</v>
      </c>
      <c r="F806" s="4">
        <v>0</v>
      </c>
      <c r="G806" s="7" t="s">
        <v>945</v>
      </c>
      <c r="H806" s="7" t="s">
        <v>2030</v>
      </c>
      <c r="I806" s="4">
        <f>_xlfn.IFNA(VLOOKUP(defense[[#This Row],[Playerâ–²]],passing11[#All],4,0),0)</f>
        <v>0</v>
      </c>
      <c r="J806" s="4">
        <f>_xlfn.IFNA(VLOOKUP(defense[[#This Row],[Playerâ–²]],scrimstats__2813[#All],5,0),0)</f>
        <v>0</v>
      </c>
      <c r="K806" s="4">
        <f>_xlfn.IFNA(VLOOKUP(defense[[#This Row],[Playerâ–²]],scrimstats__2813[#All],4,0),0)</f>
        <v>0</v>
      </c>
      <c r="L806" s="4">
        <v>0</v>
      </c>
      <c r="M806" s="4">
        <v>0</v>
      </c>
    </row>
    <row r="807" spans="1:13">
      <c r="A807" s="8">
        <v>806</v>
      </c>
      <c r="B807" s="9">
        <v>17</v>
      </c>
      <c r="C807" s="5">
        <f>_xlfn.IFNA(VLOOKUP(Table13[[#This Row],[PlayerId]],defense[#All],3,0),0)</f>
        <v>0</v>
      </c>
      <c r="D807" s="5">
        <v>23</v>
      </c>
      <c r="E807" s="5">
        <f>SUM(_xlfn.IFNA((VLOOKUP(defense[[#This Row],[Playerâ–²]],kickers12[#All],4,0)*3+VLOOKUP(defense[[#This Row],[Playerâ–²]],kickers12[#All],5,0)*1),0), C807*6)</f>
        <v>0</v>
      </c>
      <c r="F807" s="5">
        <v>0</v>
      </c>
      <c r="G807" s="9" t="s">
        <v>1333</v>
      </c>
      <c r="H807" s="9" t="s">
        <v>755</v>
      </c>
      <c r="I807" s="5">
        <f>_xlfn.IFNA(VLOOKUP(defense[[#This Row],[Playerâ–²]],passing11[#All],4,0),0)</f>
        <v>0</v>
      </c>
      <c r="J807" s="5">
        <f>_xlfn.IFNA(VLOOKUP(defense[[#This Row],[Playerâ–²]],scrimstats__2813[#All],5,0),0)</f>
        <v>0</v>
      </c>
      <c r="K807" s="5">
        <f>_xlfn.IFNA(VLOOKUP(defense[[#This Row],[Playerâ–²]],scrimstats__2813[#All],4,0),0)</f>
        <v>0</v>
      </c>
      <c r="L807" s="5">
        <v>5.5</v>
      </c>
      <c r="M807" s="4">
        <v>0</v>
      </c>
    </row>
    <row r="808" spans="1:13">
      <c r="A808" s="6">
        <v>807</v>
      </c>
      <c r="B808" s="7">
        <v>11</v>
      </c>
      <c r="C808" s="4">
        <f>_xlfn.IFNA(VLOOKUP(Table13[[#This Row],[PlayerId]],defense[#All],3,0),0)</f>
        <v>0</v>
      </c>
      <c r="D808" s="4">
        <v>2</v>
      </c>
      <c r="E808" s="4">
        <f>SUM(_xlfn.IFNA((VLOOKUP(defense[[#This Row],[Playerâ–²]],kickers12[#All],4,0)*3+VLOOKUP(defense[[#This Row],[Playerâ–²]],kickers12[#All],5,0)*1),0), C808*6)</f>
        <v>0</v>
      </c>
      <c r="F808" s="4">
        <v>0</v>
      </c>
      <c r="G808" s="7" t="s">
        <v>1100</v>
      </c>
      <c r="H808" s="7" t="s">
        <v>2030</v>
      </c>
      <c r="I808" s="4">
        <f>_xlfn.IFNA(VLOOKUP(defense[[#This Row],[Playerâ–²]],passing11[#All],4,0),0)</f>
        <v>0</v>
      </c>
      <c r="J808" s="4">
        <f>_xlfn.IFNA(VLOOKUP(defense[[#This Row],[Playerâ–²]],scrimstats__2813[#All],5,0),0)</f>
        <v>0</v>
      </c>
      <c r="K808" s="4">
        <f>_xlfn.IFNA(VLOOKUP(defense[[#This Row],[Playerâ–²]],scrimstats__2813[#All],4,0),0)</f>
        <v>0</v>
      </c>
      <c r="L808" s="4">
        <v>0</v>
      </c>
      <c r="M808" s="4">
        <v>0</v>
      </c>
    </row>
    <row r="809" spans="1:13">
      <c r="A809" s="8">
        <v>808</v>
      </c>
      <c r="B809" s="9">
        <v>3</v>
      </c>
      <c r="C809" s="9">
        <f>_xlfn.IFNA(VLOOKUP(Table13[[#This Row],[PlayerId]],defense[#All],3,0),0)</f>
        <v>5</v>
      </c>
      <c r="D809" s="5">
        <v>0</v>
      </c>
      <c r="E809" s="5">
        <f>SUM(_xlfn.IFNA((VLOOKUP(defense[[#This Row],[Playerâ–²]],kickers12[#All],4,0)*3+VLOOKUP(defense[[#This Row],[Playerâ–²]],kickers12[#All],5,0)*1),0), C809*6)</f>
        <v>30</v>
      </c>
      <c r="F809" s="5">
        <v>0</v>
      </c>
      <c r="G809" s="9" t="s">
        <v>261</v>
      </c>
      <c r="H809" s="9" t="s">
        <v>230</v>
      </c>
      <c r="I809" s="5">
        <f>_xlfn.IFNA(VLOOKUP(defense[[#This Row],[Playerâ–²]],passing11[#All],4,0),0)</f>
        <v>0</v>
      </c>
      <c r="J809" s="9">
        <f>_xlfn.IFNA(VLOOKUP(defense[[#This Row],[Playerâ–²]],scrimstats__2813[#All],5,0),0)</f>
        <v>4</v>
      </c>
      <c r="K809" s="9">
        <f>_xlfn.IFNA(VLOOKUP(defense[[#This Row],[Playerâ–²]],scrimstats__2813[#All],4,0),0)</f>
        <v>715</v>
      </c>
      <c r="L809" s="5">
        <v>0</v>
      </c>
      <c r="M809" s="4">
        <v>0</v>
      </c>
    </row>
    <row r="810" spans="1:13">
      <c r="A810" s="6">
        <v>809</v>
      </c>
      <c r="B810" s="7">
        <v>19</v>
      </c>
      <c r="C810" s="4">
        <f>_xlfn.IFNA(VLOOKUP(Table13[[#This Row],[PlayerId]],defense[#All],3,0),0)</f>
        <v>0</v>
      </c>
      <c r="D810" s="4">
        <v>4</v>
      </c>
      <c r="E810" s="4">
        <f>SUM(_xlfn.IFNA((VLOOKUP(defense[[#This Row],[Playerâ–²]],kickers12[#All],4,0)*3+VLOOKUP(defense[[#This Row],[Playerâ–²]],kickers12[#All],5,0)*1),0), C810*6)</f>
        <v>0</v>
      </c>
      <c r="F810" s="4">
        <v>0</v>
      </c>
      <c r="G810" s="7" t="s">
        <v>1939</v>
      </c>
      <c r="H810" s="7" t="s">
        <v>2030</v>
      </c>
      <c r="I810" s="4">
        <f>_xlfn.IFNA(VLOOKUP(defense[[#This Row],[Playerâ–²]],passing11[#All],4,0),0)</f>
        <v>0</v>
      </c>
      <c r="J810" s="4">
        <f>_xlfn.IFNA(VLOOKUP(defense[[#This Row],[Playerâ–²]],scrimstats__2813[#All],5,0),0)</f>
        <v>0</v>
      </c>
      <c r="K810" s="4">
        <f>_xlfn.IFNA(VLOOKUP(defense[[#This Row],[Playerâ–²]],scrimstats__2813[#All],4,0),0)</f>
        <v>0</v>
      </c>
      <c r="L810" s="4">
        <v>0</v>
      </c>
      <c r="M810" s="4">
        <v>0</v>
      </c>
    </row>
    <row r="811" spans="1:13">
      <c r="A811" s="8">
        <v>810</v>
      </c>
      <c r="B811" s="9">
        <v>18</v>
      </c>
      <c r="C811" s="5">
        <f>_xlfn.IFNA(VLOOKUP(Table13[[#This Row],[PlayerId]],defense[#All],3,0),0)</f>
        <v>0</v>
      </c>
      <c r="D811" s="5">
        <v>10</v>
      </c>
      <c r="E811" s="5">
        <f>SUM(_xlfn.IFNA((VLOOKUP(defense[[#This Row],[Playerâ–²]],kickers12[#All],4,0)*3+VLOOKUP(defense[[#This Row],[Playerâ–²]],kickers12[#All],5,0)*1),0), C811*6)</f>
        <v>0</v>
      </c>
      <c r="F811" s="5">
        <v>0</v>
      </c>
      <c r="G811" s="9" t="s">
        <v>1362</v>
      </c>
      <c r="H811" s="9" t="s">
        <v>2030</v>
      </c>
      <c r="I811" s="5">
        <f>_xlfn.IFNA(VLOOKUP(defense[[#This Row],[Playerâ–²]],passing11[#All],4,0),0)</f>
        <v>0</v>
      </c>
      <c r="J811" s="5">
        <f>_xlfn.IFNA(VLOOKUP(defense[[#This Row],[Playerâ–²]],scrimstats__2813[#All],5,0),0)</f>
        <v>0</v>
      </c>
      <c r="K811" s="5">
        <f>_xlfn.IFNA(VLOOKUP(defense[[#This Row],[Playerâ–²]],scrimstats__2813[#All],4,0),0)</f>
        <v>0</v>
      </c>
      <c r="L811" s="5">
        <v>2</v>
      </c>
      <c r="M811" s="4">
        <v>0</v>
      </c>
    </row>
    <row r="812" spans="1:13">
      <c r="A812" s="6">
        <v>811</v>
      </c>
      <c r="B812" s="7">
        <v>18</v>
      </c>
      <c r="C812" s="4">
        <f>_xlfn.IFNA(VLOOKUP(Table13[[#This Row],[PlayerId]],defense[#All],3,0),0)</f>
        <v>0</v>
      </c>
      <c r="D812" s="4">
        <v>119</v>
      </c>
      <c r="E812" s="4">
        <f>SUM(_xlfn.IFNA((VLOOKUP(defense[[#This Row],[Playerâ–²]],kickers12[#All],4,0)*3+VLOOKUP(defense[[#This Row],[Playerâ–²]],kickers12[#All],5,0)*1),0), C812*6)</f>
        <v>0</v>
      </c>
      <c r="F812" s="4">
        <v>4</v>
      </c>
      <c r="G812" s="7" t="s">
        <v>1379</v>
      </c>
      <c r="H812" s="7" t="s">
        <v>803</v>
      </c>
      <c r="I812" s="4">
        <f>_xlfn.IFNA(VLOOKUP(defense[[#This Row],[Playerâ–²]],passing11[#All],4,0),0)</f>
        <v>0</v>
      </c>
      <c r="J812" s="4">
        <f>_xlfn.IFNA(VLOOKUP(defense[[#This Row],[Playerâ–²]],scrimstats__2813[#All],5,0),0)</f>
        <v>0</v>
      </c>
      <c r="K812" s="4">
        <f>_xlfn.IFNA(VLOOKUP(defense[[#This Row],[Playerâ–²]],scrimstats__2813[#All],4,0),0)</f>
        <v>0</v>
      </c>
      <c r="L812" s="4">
        <v>0</v>
      </c>
      <c r="M812" s="4">
        <v>0</v>
      </c>
    </row>
    <row r="813" spans="1:13">
      <c r="A813" s="8">
        <v>812</v>
      </c>
      <c r="B813" s="9">
        <v>18</v>
      </c>
      <c r="C813" s="9">
        <f>_xlfn.IFNA(VLOOKUP(Table13[[#This Row],[PlayerId]],defense[#All],3,0),0)</f>
        <v>0</v>
      </c>
      <c r="D813" s="5">
        <v>0</v>
      </c>
      <c r="E813" s="5">
        <f>SUM(_xlfn.IFNA((VLOOKUP(defense[[#This Row],[Playerâ–²]],kickers12[#All],4,0)*3+VLOOKUP(defense[[#This Row],[Playerâ–²]],kickers12[#All],5,0)*1),0), C813*6)</f>
        <v>0</v>
      </c>
      <c r="F813" s="5">
        <v>0</v>
      </c>
      <c r="G813" s="9" t="s">
        <v>469</v>
      </c>
      <c r="H813" s="9" t="s">
        <v>229</v>
      </c>
      <c r="I813" s="5">
        <f>_xlfn.IFNA(VLOOKUP(defense[[#This Row],[Playerâ–²]],passing11[#All],4,0),0)</f>
        <v>0</v>
      </c>
      <c r="J813" s="9">
        <f>_xlfn.IFNA(VLOOKUP(defense[[#This Row],[Playerâ–²]],scrimstats__2813[#All],5,0),0)</f>
        <v>74</v>
      </c>
      <c r="K813" s="9">
        <f>_xlfn.IFNA(VLOOKUP(defense[[#This Row],[Playerâ–²]],scrimstats__2813[#All],4,0),0)</f>
        <v>27</v>
      </c>
      <c r="L813" s="5">
        <v>0</v>
      </c>
      <c r="M813" s="4">
        <v>0</v>
      </c>
    </row>
    <row r="814" spans="1:13">
      <c r="A814" s="6">
        <v>813</v>
      </c>
      <c r="B814" s="7">
        <v>1</v>
      </c>
      <c r="C814" s="7">
        <f>_xlfn.IFNA(VLOOKUP(Table13[[#This Row],[PlayerId]],defense[#All],3,0),0)</f>
        <v>0</v>
      </c>
      <c r="D814" s="4">
        <v>0</v>
      </c>
      <c r="E814" s="4">
        <f>SUM(_xlfn.IFNA((VLOOKUP(defense[[#This Row],[Playerâ–²]],kickers12[#All],4,0)*3+VLOOKUP(defense[[#This Row],[Playerâ–²]],kickers12[#All],5,0)*1),0), C814*6)</f>
        <v>0</v>
      </c>
      <c r="F814" s="4">
        <v>0</v>
      </c>
      <c r="G814" s="7" t="s">
        <v>1950</v>
      </c>
      <c r="H814" s="7" t="s">
        <v>223</v>
      </c>
      <c r="I814" s="4">
        <f>_xlfn.IFNA(VLOOKUP(defense[[#This Row],[Playerâ–²]],passing11[#All],4,0),0)</f>
        <v>0</v>
      </c>
      <c r="J814" s="7">
        <f>_xlfn.IFNA(VLOOKUP(defense[[#This Row],[Playerâ–²]],scrimstats__2813[#All],5,0),0)</f>
        <v>0</v>
      </c>
      <c r="K814" s="7">
        <f>_xlfn.IFNA(VLOOKUP(defense[[#This Row],[Playerâ–²]],scrimstats__2813[#All],4,0),0)</f>
        <v>38</v>
      </c>
      <c r="L814" s="4">
        <v>0</v>
      </c>
      <c r="M814" s="4">
        <v>0</v>
      </c>
    </row>
    <row r="815" spans="1:13">
      <c r="A815" s="8">
        <v>814</v>
      </c>
      <c r="B815" s="9">
        <v>7</v>
      </c>
      <c r="C815" s="9">
        <f>_xlfn.IFNA(VLOOKUP(Table13[[#This Row],[PlayerId]],defense[#All],3,0),0)</f>
        <v>7</v>
      </c>
      <c r="D815" s="5">
        <v>0</v>
      </c>
      <c r="E815" s="5">
        <f>SUM(_xlfn.IFNA((VLOOKUP(defense[[#This Row],[Playerâ–²]],kickers12[#All],4,0)*3+VLOOKUP(defense[[#This Row],[Playerâ–²]],kickers12[#All],5,0)*1),0), C815*6)</f>
        <v>42</v>
      </c>
      <c r="F815" s="5">
        <v>0</v>
      </c>
      <c r="G815" s="9" t="s">
        <v>323</v>
      </c>
      <c r="H815" s="9" t="s">
        <v>230</v>
      </c>
      <c r="I815" s="5">
        <f>_xlfn.IFNA(VLOOKUP(defense[[#This Row],[Playerâ–²]],passing11[#All],4,0),0)</f>
        <v>0</v>
      </c>
      <c r="J815" s="9">
        <f>_xlfn.IFNA(VLOOKUP(defense[[#This Row],[Playerâ–²]],scrimstats__2813[#All],5,0),0)</f>
        <v>9</v>
      </c>
      <c r="K815" s="9">
        <f>_xlfn.IFNA(VLOOKUP(defense[[#This Row],[Playerâ–²]],scrimstats__2813[#All],4,0),0)</f>
        <v>210</v>
      </c>
      <c r="L815" s="5">
        <v>0</v>
      </c>
      <c r="M815" s="4">
        <v>0</v>
      </c>
    </row>
    <row r="816" spans="1:13">
      <c r="A816" s="6">
        <v>815</v>
      </c>
      <c r="B816" s="7">
        <v>22</v>
      </c>
      <c r="C816" s="4">
        <f>_xlfn.IFNA(VLOOKUP(Table13[[#This Row],[PlayerId]],defense[#All],3,0),0)</f>
        <v>0</v>
      </c>
      <c r="D816" s="4">
        <v>17</v>
      </c>
      <c r="E816" s="4">
        <f>SUM(_xlfn.IFNA((VLOOKUP(defense[[#This Row],[Playerâ–²]],kickers12[#All],4,0)*3+VLOOKUP(defense[[#This Row],[Playerâ–²]],kickers12[#All],5,0)*1),0), C816*6)</f>
        <v>0</v>
      </c>
      <c r="F816" s="4">
        <v>0</v>
      </c>
      <c r="G816" s="7" t="s">
        <v>1480</v>
      </c>
      <c r="H816" s="7" t="s">
        <v>755</v>
      </c>
      <c r="I816" s="4">
        <f>_xlfn.IFNA(VLOOKUP(defense[[#This Row],[Playerâ–²]],passing11[#All],4,0),0)</f>
        <v>0</v>
      </c>
      <c r="J816" s="4">
        <f>_xlfn.IFNA(VLOOKUP(defense[[#This Row],[Playerâ–²]],scrimstats__2813[#All],5,0),0)</f>
        <v>0</v>
      </c>
      <c r="K816" s="4">
        <f>_xlfn.IFNA(VLOOKUP(defense[[#This Row],[Playerâ–²]],scrimstats__2813[#All],4,0),0)</f>
        <v>0</v>
      </c>
      <c r="L816" s="4">
        <v>2</v>
      </c>
      <c r="M816" s="4">
        <v>0</v>
      </c>
    </row>
    <row r="817" spans="1:13">
      <c r="A817" s="8">
        <v>816</v>
      </c>
      <c r="B817" s="9">
        <v>18</v>
      </c>
      <c r="C817" s="5">
        <f>_xlfn.IFNA(VLOOKUP(Table13[[#This Row],[PlayerId]],defense[#All],3,0),0)</f>
        <v>0</v>
      </c>
      <c r="D817" s="5">
        <v>0</v>
      </c>
      <c r="E817" s="5">
        <f>SUM(_xlfn.IFNA((VLOOKUP(defense[[#This Row],[Playerâ–²]],kickers12[#All],4,0)*3+VLOOKUP(defense[[#This Row],[Playerâ–²]],kickers12[#All],5,0)*1),0), C817*6)</f>
        <v>0</v>
      </c>
      <c r="F817" s="5">
        <v>0</v>
      </c>
      <c r="G817" s="9" t="s">
        <v>1346</v>
      </c>
      <c r="H817" s="9" t="s">
        <v>410</v>
      </c>
      <c r="I817" s="5">
        <f>_xlfn.IFNA(VLOOKUP(defense[[#This Row],[Playerâ–²]],passing11[#All],4,0),0)</f>
        <v>0</v>
      </c>
      <c r="J817" s="5">
        <f>_xlfn.IFNA(VLOOKUP(defense[[#This Row],[Playerâ–²]],scrimstats__2813[#All],5,0),0)</f>
        <v>0</v>
      </c>
      <c r="K817" s="5">
        <f>_xlfn.IFNA(VLOOKUP(defense[[#This Row],[Playerâ–²]],scrimstats__2813[#All],4,0),0)</f>
        <v>0</v>
      </c>
      <c r="L817" s="5">
        <v>0</v>
      </c>
      <c r="M817" s="4">
        <v>0</v>
      </c>
    </row>
    <row r="818" spans="1:13">
      <c r="A818" s="6">
        <v>817</v>
      </c>
      <c r="B818" s="7">
        <v>25</v>
      </c>
      <c r="C818" s="4">
        <f>_xlfn.IFNA(VLOOKUP(Table13[[#This Row],[PlayerId]],defense[#All],3,0),0)</f>
        <v>0</v>
      </c>
      <c r="D818" s="4">
        <v>36</v>
      </c>
      <c r="E818" s="4">
        <f>SUM(_xlfn.IFNA((VLOOKUP(defense[[#This Row],[Playerâ–²]],kickers12[#All],4,0)*3+VLOOKUP(defense[[#This Row],[Playerâ–²]],kickers12[#All],5,0)*1),0), C818*6)</f>
        <v>0</v>
      </c>
      <c r="F818" s="4">
        <v>0</v>
      </c>
      <c r="G818" s="7" t="s">
        <v>1585</v>
      </c>
      <c r="H818" s="7" t="s">
        <v>759</v>
      </c>
      <c r="I818" s="4">
        <f>_xlfn.IFNA(VLOOKUP(defense[[#This Row],[Playerâ–²]],passing11[#All],4,0),0)</f>
        <v>0</v>
      </c>
      <c r="J818" s="4">
        <f>_xlfn.IFNA(VLOOKUP(defense[[#This Row],[Playerâ–²]],scrimstats__2813[#All],5,0),0)</f>
        <v>0</v>
      </c>
      <c r="K818" s="4">
        <f>_xlfn.IFNA(VLOOKUP(defense[[#This Row],[Playerâ–²]],scrimstats__2813[#All],4,0),0)</f>
        <v>0</v>
      </c>
      <c r="L818" s="4">
        <v>0</v>
      </c>
      <c r="M818" s="4">
        <v>0</v>
      </c>
    </row>
    <row r="819" spans="1:13">
      <c r="A819" s="8">
        <v>818</v>
      </c>
      <c r="B819" s="9">
        <v>13</v>
      </c>
      <c r="C819" s="5">
        <f>_xlfn.IFNA(VLOOKUP(Table13[[#This Row],[PlayerId]],defense[#All],3,0),0)</f>
        <v>1</v>
      </c>
      <c r="D819" s="5">
        <v>58</v>
      </c>
      <c r="E819" s="5">
        <f>SUM(_xlfn.IFNA((VLOOKUP(defense[[#This Row],[Playerâ–²]],kickers12[#All],4,0)*3+VLOOKUP(defense[[#This Row],[Playerâ–²]],kickers12[#All],5,0)*1),0), C819*6)</f>
        <v>6</v>
      </c>
      <c r="F819" s="5">
        <v>2</v>
      </c>
      <c r="G819" s="9" t="s">
        <v>1194</v>
      </c>
      <c r="H819" s="9" t="s">
        <v>765</v>
      </c>
      <c r="I819" s="5">
        <f>_xlfn.IFNA(VLOOKUP(defense[[#This Row],[Playerâ–²]],passing11[#All],4,0),0)</f>
        <v>0</v>
      </c>
      <c r="J819" s="5">
        <f>_xlfn.IFNA(VLOOKUP(defense[[#This Row],[Playerâ–²]],scrimstats__2813[#All],5,0),0)</f>
        <v>0</v>
      </c>
      <c r="K819" s="5">
        <f>_xlfn.IFNA(VLOOKUP(defense[[#This Row],[Playerâ–²]],scrimstats__2813[#All],4,0),0)</f>
        <v>0</v>
      </c>
      <c r="L819" s="5">
        <v>0</v>
      </c>
      <c r="M819" s="4">
        <v>0</v>
      </c>
    </row>
    <row r="820" spans="1:13">
      <c r="A820" s="6">
        <v>819</v>
      </c>
      <c r="B820" s="7">
        <v>18</v>
      </c>
      <c r="C820" s="4">
        <f>_xlfn.IFNA(VLOOKUP(Table13[[#This Row],[PlayerId]],defense[#All],3,0),0)</f>
        <v>0</v>
      </c>
      <c r="D820" s="4">
        <v>1</v>
      </c>
      <c r="E820" s="4">
        <f>SUM(_xlfn.IFNA((VLOOKUP(defense[[#This Row],[Playerâ–²]],kickers12[#All],4,0)*3+VLOOKUP(defense[[#This Row],[Playerâ–²]],kickers12[#All],5,0)*1),0), C820*6)</f>
        <v>4</v>
      </c>
      <c r="F820" s="4">
        <v>0</v>
      </c>
      <c r="G820" s="7" t="s">
        <v>1355</v>
      </c>
      <c r="H820" s="7" t="s">
        <v>733</v>
      </c>
      <c r="I820" s="4">
        <f>_xlfn.IFNA(VLOOKUP(defense[[#This Row],[Playerâ–²]],passing11[#All],4,0),0)</f>
        <v>19</v>
      </c>
      <c r="J820" s="4">
        <f>_xlfn.IFNA(VLOOKUP(defense[[#This Row],[Playerâ–²]],scrimstats__2813[#All],5,0),0)</f>
        <v>3</v>
      </c>
      <c r="K820" s="4">
        <f>_xlfn.IFNA(VLOOKUP(defense[[#This Row],[Playerâ–²]],scrimstats__2813[#All],4,0),0)</f>
        <v>0</v>
      </c>
      <c r="L820" s="4">
        <v>0</v>
      </c>
      <c r="M820" s="4">
        <v>0</v>
      </c>
    </row>
    <row r="821" spans="1:13">
      <c r="A821" s="8">
        <v>820</v>
      </c>
      <c r="B821" s="9">
        <v>18</v>
      </c>
      <c r="C821" s="9">
        <f>_xlfn.IFNA(VLOOKUP(Table13[[#This Row],[PlayerId]],defense[#All],3,0),0)</f>
        <v>0</v>
      </c>
      <c r="D821" s="5">
        <v>0</v>
      </c>
      <c r="E821" s="5">
        <f>SUM(_xlfn.IFNA((VLOOKUP(defense[[#This Row],[Playerâ–²]],kickers12[#All],4,0)*3+VLOOKUP(defense[[#This Row],[Playerâ–²]],kickers12[#All],5,0)*1),0), C821*6)</f>
        <v>0</v>
      </c>
      <c r="F821" s="5">
        <v>0</v>
      </c>
      <c r="G821" s="9" t="s">
        <v>468</v>
      </c>
      <c r="H821" s="9" t="s">
        <v>223</v>
      </c>
      <c r="I821" s="5">
        <f>_xlfn.IFNA(VLOOKUP(defense[[#This Row],[Playerâ–²]],passing11[#All],4,0),0)</f>
        <v>0</v>
      </c>
      <c r="J821" s="9">
        <f>_xlfn.IFNA(VLOOKUP(defense[[#This Row],[Playerâ–²]],scrimstats__2813[#All],5,0),0)</f>
        <v>0</v>
      </c>
      <c r="K821" s="9">
        <f>_xlfn.IFNA(VLOOKUP(defense[[#This Row],[Playerâ–²]],scrimstats__2813[#All],4,0),0)</f>
        <v>5</v>
      </c>
      <c r="L821" s="5">
        <v>0</v>
      </c>
      <c r="M821" s="4">
        <v>0</v>
      </c>
    </row>
    <row r="822" spans="1:13">
      <c r="A822" s="6">
        <v>821</v>
      </c>
      <c r="B822" s="7">
        <v>25</v>
      </c>
      <c r="C822" s="7">
        <f>_xlfn.IFNA(VLOOKUP(Table13[[#This Row],[PlayerId]],defense[#All],3,0),0)</f>
        <v>0</v>
      </c>
      <c r="D822" s="4">
        <v>0</v>
      </c>
      <c r="E822" s="4">
        <f>SUM(_xlfn.IFNA((VLOOKUP(defense[[#This Row],[Playerâ–²]],kickers12[#All],4,0)*3+VLOOKUP(defense[[#This Row],[Playerâ–²]],kickers12[#All],5,0)*1),0), C822*6)</f>
        <v>0</v>
      </c>
      <c r="F822" s="4">
        <v>0</v>
      </c>
      <c r="G822" s="7" t="s">
        <v>1890</v>
      </c>
      <c r="H822" s="7" t="s">
        <v>733</v>
      </c>
      <c r="I822" s="4">
        <f>_xlfn.IFNA(VLOOKUP(defense[[#This Row],[Playerâ–²]],passing11[#All],4,0),0)</f>
        <v>0</v>
      </c>
      <c r="J822" s="7">
        <f>_xlfn.IFNA(VLOOKUP(defense[[#This Row],[Playerâ–²]],scrimstats__2813[#All],5,0),0)</f>
        <v>42</v>
      </c>
      <c r="K822" s="7">
        <f>_xlfn.IFNA(VLOOKUP(defense[[#This Row],[Playerâ–²]],scrimstats__2813[#All],4,0),0)</f>
        <v>0</v>
      </c>
      <c r="L822" s="4">
        <v>0</v>
      </c>
      <c r="M822" s="4">
        <v>0</v>
      </c>
    </row>
    <row r="823" spans="1:13">
      <c r="A823" s="8">
        <v>822</v>
      </c>
      <c r="B823" s="9">
        <v>13</v>
      </c>
      <c r="C823" s="5">
        <f>_xlfn.IFNA(VLOOKUP(Table13[[#This Row],[PlayerId]],defense[#All],3,0),0)</f>
        <v>0</v>
      </c>
      <c r="D823" s="5">
        <v>10</v>
      </c>
      <c r="E823" s="5">
        <f>SUM(_xlfn.IFNA((VLOOKUP(defense[[#This Row],[Playerâ–²]],kickers12[#All],4,0)*3+VLOOKUP(defense[[#This Row],[Playerâ–²]],kickers12[#All],5,0)*1),0), C823*6)</f>
        <v>0</v>
      </c>
      <c r="F823" s="5">
        <v>0</v>
      </c>
      <c r="G823" s="9" t="s">
        <v>1180</v>
      </c>
      <c r="H823" s="9" t="s">
        <v>2030</v>
      </c>
      <c r="I823" s="5">
        <f>_xlfn.IFNA(VLOOKUP(defense[[#This Row],[Playerâ–²]],passing11[#All],4,0),0)</f>
        <v>0</v>
      </c>
      <c r="J823" s="5">
        <f>_xlfn.IFNA(VLOOKUP(defense[[#This Row],[Playerâ–²]],scrimstats__2813[#All],5,0),0)</f>
        <v>0</v>
      </c>
      <c r="K823" s="5">
        <f>_xlfn.IFNA(VLOOKUP(defense[[#This Row],[Playerâ–²]],scrimstats__2813[#All],4,0),0)</f>
        <v>0</v>
      </c>
      <c r="L823" s="5">
        <v>0</v>
      </c>
      <c r="M823" s="4">
        <v>0</v>
      </c>
    </row>
    <row r="824" spans="1:13">
      <c r="A824" s="6">
        <v>823</v>
      </c>
      <c r="B824" s="7">
        <v>18</v>
      </c>
      <c r="C824" s="4">
        <f>_xlfn.IFNA(VLOOKUP(Table13[[#This Row],[PlayerId]],defense[#All],3,0),0)</f>
        <v>0</v>
      </c>
      <c r="D824" s="4">
        <v>1</v>
      </c>
      <c r="E824" s="4">
        <f>SUM(_xlfn.IFNA((VLOOKUP(defense[[#This Row],[Playerâ–²]],kickers12[#All],4,0)*3+VLOOKUP(defense[[#This Row],[Playerâ–²]],kickers12[#All],5,0)*1),0), C824*6)</f>
        <v>0</v>
      </c>
      <c r="F824" s="4">
        <v>0</v>
      </c>
      <c r="G824" s="7" t="s">
        <v>1352</v>
      </c>
      <c r="H824" s="7" t="s">
        <v>2030</v>
      </c>
      <c r="I824" s="4">
        <f>_xlfn.IFNA(VLOOKUP(defense[[#This Row],[Playerâ–²]],passing11[#All],4,0),0)</f>
        <v>0</v>
      </c>
      <c r="J824" s="4">
        <f>_xlfn.IFNA(VLOOKUP(defense[[#This Row],[Playerâ–²]],scrimstats__2813[#All],5,0),0)</f>
        <v>0</v>
      </c>
      <c r="K824" s="4">
        <f>_xlfn.IFNA(VLOOKUP(defense[[#This Row],[Playerâ–²]],scrimstats__2813[#All],4,0),0)</f>
        <v>0</v>
      </c>
      <c r="L824" s="4">
        <v>0</v>
      </c>
      <c r="M824" s="4">
        <v>0</v>
      </c>
    </row>
    <row r="825" spans="1:13">
      <c r="A825" s="8">
        <v>824</v>
      </c>
      <c r="B825" s="9">
        <v>13</v>
      </c>
      <c r="C825" s="5">
        <f>_xlfn.IFNA(VLOOKUP(Table13[[#This Row],[PlayerId]],defense[#All],3,0),0)</f>
        <v>0</v>
      </c>
      <c r="D825" s="5">
        <v>1</v>
      </c>
      <c r="E825" s="5">
        <f>SUM(_xlfn.IFNA((VLOOKUP(defense[[#This Row],[Playerâ–²]],kickers12[#All],4,0)*3+VLOOKUP(defense[[#This Row],[Playerâ–²]],kickers12[#All],5,0)*1),0), C825*6)</f>
        <v>0</v>
      </c>
      <c r="F825" s="5">
        <v>0</v>
      </c>
      <c r="G825" s="9" t="s">
        <v>1162</v>
      </c>
      <c r="H825" s="9" t="s">
        <v>2030</v>
      </c>
      <c r="I825" s="5">
        <f>_xlfn.IFNA(VLOOKUP(defense[[#This Row],[Playerâ–²]],passing11[#All],4,0),0)</f>
        <v>0</v>
      </c>
      <c r="J825" s="5">
        <f>_xlfn.IFNA(VLOOKUP(defense[[#This Row],[Playerâ–²]],scrimstats__2813[#All],5,0),0)</f>
        <v>0</v>
      </c>
      <c r="K825" s="5">
        <f>_xlfn.IFNA(VLOOKUP(defense[[#This Row],[Playerâ–²]],scrimstats__2813[#All],4,0),0)</f>
        <v>0</v>
      </c>
      <c r="L825" s="5">
        <v>0</v>
      </c>
      <c r="M825" s="4">
        <v>0</v>
      </c>
    </row>
    <row r="826" spans="1:13">
      <c r="A826" s="6">
        <v>825</v>
      </c>
      <c r="B826" s="7">
        <v>32</v>
      </c>
      <c r="C826" s="4">
        <f>_xlfn.IFNA(VLOOKUP(Table13[[#This Row],[PlayerId]],defense[#All],3,0),0)</f>
        <v>0</v>
      </c>
      <c r="D826" s="4">
        <v>61</v>
      </c>
      <c r="E826" s="4">
        <f>SUM(_xlfn.IFNA((VLOOKUP(defense[[#This Row],[Playerâ–²]],kickers12[#All],4,0)*3+VLOOKUP(defense[[#This Row],[Playerâ–²]],kickers12[#All],5,0)*1),0), C826*6)</f>
        <v>0</v>
      </c>
      <c r="F826" s="4">
        <v>0</v>
      </c>
      <c r="G826" s="7" t="s">
        <v>1849</v>
      </c>
      <c r="H826" s="7" t="s">
        <v>755</v>
      </c>
      <c r="I826" s="4">
        <f>_xlfn.IFNA(VLOOKUP(defense[[#This Row],[Playerâ–²]],passing11[#All],4,0),0)</f>
        <v>0</v>
      </c>
      <c r="J826" s="4">
        <f>_xlfn.IFNA(VLOOKUP(defense[[#This Row],[Playerâ–²]],scrimstats__2813[#All],5,0),0)</f>
        <v>0</v>
      </c>
      <c r="K826" s="4">
        <f>_xlfn.IFNA(VLOOKUP(defense[[#This Row],[Playerâ–²]],scrimstats__2813[#All],4,0),0)</f>
        <v>0</v>
      </c>
      <c r="L826" s="4">
        <v>8</v>
      </c>
      <c r="M826" s="4">
        <v>0</v>
      </c>
    </row>
    <row r="827" spans="1:13">
      <c r="A827" s="8">
        <v>826</v>
      </c>
      <c r="B827" s="9">
        <v>27</v>
      </c>
      <c r="C827" s="5">
        <f>_xlfn.IFNA(VLOOKUP(Table13[[#This Row],[PlayerId]],defense[#All],3,0),0)</f>
        <v>0</v>
      </c>
      <c r="D827" s="5">
        <v>73</v>
      </c>
      <c r="E827" s="5">
        <f>SUM(_xlfn.IFNA((VLOOKUP(defense[[#This Row],[Playerâ–²]],kickers12[#All],4,0)*3+VLOOKUP(defense[[#This Row],[Playerâ–²]],kickers12[#All],5,0)*1),0), C827*6)</f>
        <v>0</v>
      </c>
      <c r="F827" s="5">
        <v>0</v>
      </c>
      <c r="G827" s="9" t="s">
        <v>1657</v>
      </c>
      <c r="H827" s="9" t="s">
        <v>769</v>
      </c>
      <c r="I827" s="5">
        <f>_xlfn.IFNA(VLOOKUP(defense[[#This Row],[Playerâ–²]],passing11[#All],4,0),0)</f>
        <v>0</v>
      </c>
      <c r="J827" s="5">
        <f>_xlfn.IFNA(VLOOKUP(defense[[#This Row],[Playerâ–²]],scrimstats__2813[#All],5,0),0)</f>
        <v>0</v>
      </c>
      <c r="K827" s="5">
        <f>_xlfn.IFNA(VLOOKUP(defense[[#This Row],[Playerâ–²]],scrimstats__2813[#All],4,0),0)</f>
        <v>0</v>
      </c>
      <c r="L827" s="5">
        <v>2.5</v>
      </c>
      <c r="M827" s="4">
        <v>0</v>
      </c>
    </row>
    <row r="828" spans="1:13">
      <c r="A828" s="6">
        <v>827</v>
      </c>
      <c r="B828" s="7">
        <v>6</v>
      </c>
      <c r="C828" s="4">
        <f>_xlfn.IFNA(VLOOKUP(Table13[[#This Row],[PlayerId]],defense[#All],3,0),0)</f>
        <v>0</v>
      </c>
      <c r="D828" s="4">
        <v>18</v>
      </c>
      <c r="E828" s="4">
        <f>SUM(_xlfn.IFNA((VLOOKUP(defense[[#This Row],[Playerâ–²]],kickers12[#All],4,0)*3+VLOOKUP(defense[[#This Row],[Playerâ–²]],kickers12[#All],5,0)*1),0), C828*6)</f>
        <v>0</v>
      </c>
      <c r="F828" s="4">
        <v>0</v>
      </c>
      <c r="G828" s="7" t="s">
        <v>950</v>
      </c>
      <c r="H828" s="7" t="s">
        <v>755</v>
      </c>
      <c r="I828" s="4">
        <f>_xlfn.IFNA(VLOOKUP(defense[[#This Row],[Playerâ–²]],passing11[#All],4,0),0)</f>
        <v>0</v>
      </c>
      <c r="J828" s="4">
        <f>_xlfn.IFNA(VLOOKUP(defense[[#This Row],[Playerâ–²]],scrimstats__2813[#All],5,0),0)</f>
        <v>0</v>
      </c>
      <c r="K828" s="4">
        <f>_xlfn.IFNA(VLOOKUP(defense[[#This Row],[Playerâ–²]],scrimstats__2813[#All],4,0),0)</f>
        <v>0</v>
      </c>
      <c r="L828" s="4">
        <v>0</v>
      </c>
      <c r="M828" s="4">
        <v>0</v>
      </c>
    </row>
    <row r="829" spans="1:13">
      <c r="A829" s="8">
        <v>828</v>
      </c>
      <c r="B829" s="9">
        <v>22</v>
      </c>
      <c r="C829" s="5">
        <f>_xlfn.IFNA(VLOOKUP(Table13[[#This Row],[PlayerId]],defense[#All],3,0),0)</f>
        <v>0</v>
      </c>
      <c r="D829" s="5">
        <v>56</v>
      </c>
      <c r="E829" s="5">
        <f>SUM(_xlfn.IFNA((VLOOKUP(defense[[#This Row],[Playerâ–²]],kickers12[#All],4,0)*3+VLOOKUP(defense[[#This Row],[Playerâ–²]],kickers12[#All],5,0)*1),0), C829*6)</f>
        <v>0</v>
      </c>
      <c r="F829" s="5">
        <v>3</v>
      </c>
      <c r="G829" s="9" t="s">
        <v>1500</v>
      </c>
      <c r="H829" s="9" t="s">
        <v>765</v>
      </c>
      <c r="I829" s="5">
        <f>_xlfn.IFNA(VLOOKUP(defense[[#This Row],[Playerâ–²]],passing11[#All],4,0),0)</f>
        <v>0</v>
      </c>
      <c r="J829" s="5">
        <f>_xlfn.IFNA(VLOOKUP(defense[[#This Row],[Playerâ–²]],scrimstats__2813[#All],5,0),0)</f>
        <v>0</v>
      </c>
      <c r="K829" s="5">
        <f>_xlfn.IFNA(VLOOKUP(defense[[#This Row],[Playerâ–²]],scrimstats__2813[#All],4,0),0)</f>
        <v>0</v>
      </c>
      <c r="L829" s="5">
        <v>1.5</v>
      </c>
      <c r="M829" s="4">
        <v>0</v>
      </c>
    </row>
    <row r="830" spans="1:13">
      <c r="A830" s="6">
        <v>829</v>
      </c>
      <c r="B830" s="7">
        <v>23</v>
      </c>
      <c r="C830" s="7">
        <f>_xlfn.IFNA(VLOOKUP(Table13[[#This Row],[PlayerId]],defense[#All],3,0),0)</f>
        <v>0</v>
      </c>
      <c r="D830" s="4">
        <v>0</v>
      </c>
      <c r="E830" s="4">
        <f>SUM(_xlfn.IFNA((VLOOKUP(defense[[#This Row],[Playerâ–²]],kickers12[#All],4,0)*3+VLOOKUP(defense[[#This Row],[Playerâ–²]],kickers12[#All],5,0)*1),0), C830*6)</f>
        <v>0</v>
      </c>
      <c r="F830" s="4">
        <v>0</v>
      </c>
      <c r="G830" s="7" t="s">
        <v>1925</v>
      </c>
      <c r="H830" s="7" t="s">
        <v>229</v>
      </c>
      <c r="I830" s="4">
        <f>_xlfn.IFNA(VLOOKUP(defense[[#This Row],[Playerâ–²]],passing11[#All],4,0),0)</f>
        <v>0</v>
      </c>
      <c r="J830" s="7">
        <f>_xlfn.IFNA(VLOOKUP(defense[[#This Row],[Playerâ–²]],scrimstats__2813[#All],5,0),0)</f>
        <v>17</v>
      </c>
      <c r="K830" s="7">
        <f>_xlfn.IFNA(VLOOKUP(defense[[#This Row],[Playerâ–²]],scrimstats__2813[#All],4,0),0)</f>
        <v>0</v>
      </c>
      <c r="L830" s="4">
        <v>0</v>
      </c>
      <c r="M830" s="4">
        <v>0</v>
      </c>
    </row>
    <row r="831" spans="1:13">
      <c r="A831" s="8">
        <v>830</v>
      </c>
      <c r="B831" s="9">
        <v>21</v>
      </c>
      <c r="C831" s="9">
        <f>_xlfn.IFNA(VLOOKUP(Table13[[#This Row],[PlayerId]],defense[#All],3,0),0)</f>
        <v>0</v>
      </c>
      <c r="D831" s="5">
        <v>0</v>
      </c>
      <c r="E831" s="5">
        <f>SUM(_xlfn.IFNA((VLOOKUP(defense[[#This Row],[Playerâ–²]],kickers12[#All],4,0)*3+VLOOKUP(defense[[#This Row],[Playerâ–²]],kickers12[#All],5,0)*1),0), C831*6)</f>
        <v>0</v>
      </c>
      <c r="F831" s="5">
        <v>0</v>
      </c>
      <c r="G831" s="9" t="s">
        <v>507</v>
      </c>
      <c r="H831" s="9" t="s">
        <v>229</v>
      </c>
      <c r="I831" s="5">
        <f>_xlfn.IFNA(VLOOKUP(defense[[#This Row],[Playerâ–²]],passing11[#All],4,0),0)</f>
        <v>0</v>
      </c>
      <c r="J831" s="9">
        <f>_xlfn.IFNA(VLOOKUP(defense[[#This Row],[Playerâ–²]],scrimstats__2813[#All],5,0),0)</f>
        <v>0</v>
      </c>
      <c r="K831" s="9">
        <f>_xlfn.IFNA(VLOOKUP(defense[[#This Row],[Playerâ–²]],scrimstats__2813[#All],4,0),0)</f>
        <v>1</v>
      </c>
      <c r="L831" s="5">
        <v>0</v>
      </c>
      <c r="M831" s="4">
        <v>0</v>
      </c>
    </row>
    <row r="832" spans="1:13">
      <c r="A832" s="6">
        <v>831</v>
      </c>
      <c r="B832" s="7">
        <v>19</v>
      </c>
      <c r="C832" s="4">
        <f>_xlfn.IFNA(VLOOKUP(Table13[[#This Row],[PlayerId]],defense[#All],3,0),0)</f>
        <v>0</v>
      </c>
      <c r="D832" s="4">
        <v>10</v>
      </c>
      <c r="E832" s="4">
        <f>SUM(_xlfn.IFNA((VLOOKUP(defense[[#This Row],[Playerâ–²]],kickers12[#All],4,0)*3+VLOOKUP(defense[[#This Row],[Playerâ–²]],kickers12[#All],5,0)*1),0), C832*6)</f>
        <v>0</v>
      </c>
      <c r="F832" s="4">
        <v>0</v>
      </c>
      <c r="G832" s="7" t="s">
        <v>1393</v>
      </c>
      <c r="H832" s="7" t="s">
        <v>2030</v>
      </c>
      <c r="I832" s="4">
        <f>_xlfn.IFNA(VLOOKUP(defense[[#This Row],[Playerâ–²]],passing11[#All],4,0),0)</f>
        <v>0</v>
      </c>
      <c r="J832" s="4">
        <f>_xlfn.IFNA(VLOOKUP(defense[[#This Row],[Playerâ–²]],scrimstats__2813[#All],5,0),0)</f>
        <v>0</v>
      </c>
      <c r="K832" s="4">
        <f>_xlfn.IFNA(VLOOKUP(defense[[#This Row],[Playerâ–²]],scrimstats__2813[#All],4,0),0)</f>
        <v>0</v>
      </c>
      <c r="L832" s="4">
        <v>1</v>
      </c>
      <c r="M832" s="4">
        <v>0</v>
      </c>
    </row>
    <row r="833" spans="1:13">
      <c r="A833" s="8">
        <v>832</v>
      </c>
      <c r="B833" s="9">
        <v>31</v>
      </c>
      <c r="C833" s="9">
        <f>_xlfn.IFNA(VLOOKUP(Table13[[#This Row],[PlayerId]],defense[#All],3,0),0)</f>
        <v>3</v>
      </c>
      <c r="D833" s="5">
        <v>0</v>
      </c>
      <c r="E833" s="5">
        <f>SUM(_xlfn.IFNA((VLOOKUP(defense[[#This Row],[Playerâ–²]],kickers12[#All],4,0)*3+VLOOKUP(defense[[#This Row],[Playerâ–²]],kickers12[#All],5,0)*1),0), C833*6)</f>
        <v>18</v>
      </c>
      <c r="F833" s="5">
        <v>0</v>
      </c>
      <c r="G833" s="9" t="s">
        <v>658</v>
      </c>
      <c r="H833" s="9" t="s">
        <v>223</v>
      </c>
      <c r="I833" s="5">
        <f>_xlfn.IFNA(VLOOKUP(defense[[#This Row],[Playerâ–²]],passing11[#All],4,0),0)</f>
        <v>0</v>
      </c>
      <c r="J833" s="9">
        <f>_xlfn.IFNA(VLOOKUP(defense[[#This Row],[Playerâ–²]],scrimstats__2813[#All],5,0),0)</f>
        <v>0</v>
      </c>
      <c r="K833" s="9">
        <f>_xlfn.IFNA(VLOOKUP(defense[[#This Row],[Playerâ–²]],scrimstats__2813[#All],4,0),0)</f>
        <v>258</v>
      </c>
      <c r="L833" s="5">
        <v>0</v>
      </c>
      <c r="M833" s="4">
        <v>0</v>
      </c>
    </row>
    <row r="834" spans="1:13">
      <c r="A834" s="6">
        <v>833</v>
      </c>
      <c r="B834" s="7">
        <v>13</v>
      </c>
      <c r="C834" s="7">
        <f>_xlfn.IFNA(VLOOKUP(Table13[[#This Row],[PlayerId]],defense[#All],3,0),0)</f>
        <v>0</v>
      </c>
      <c r="D834" s="4">
        <v>0</v>
      </c>
      <c r="E834" s="4">
        <f>SUM(_xlfn.IFNA((VLOOKUP(defense[[#This Row],[Playerâ–²]],kickers12[#All],4,0)*3+VLOOKUP(defense[[#This Row],[Playerâ–²]],kickers12[#All],5,0)*1),0), C834*6)</f>
        <v>0</v>
      </c>
      <c r="F834" s="4">
        <v>0</v>
      </c>
      <c r="G834" s="7" t="s">
        <v>400</v>
      </c>
      <c r="H834" s="7" t="s">
        <v>223</v>
      </c>
      <c r="I834" s="4">
        <f>_xlfn.IFNA(VLOOKUP(defense[[#This Row],[Playerâ–²]],passing11[#All],4,0),0)</f>
        <v>0</v>
      </c>
      <c r="J834" s="7">
        <f>_xlfn.IFNA(VLOOKUP(defense[[#This Row],[Playerâ–²]],scrimstats__2813[#All],5,0),0)</f>
        <v>0</v>
      </c>
      <c r="K834" s="7">
        <f>_xlfn.IFNA(VLOOKUP(defense[[#This Row],[Playerâ–²]],scrimstats__2813[#All],4,0),0)</f>
        <v>225</v>
      </c>
      <c r="L834" s="4">
        <v>0</v>
      </c>
      <c r="M834" s="4">
        <v>0</v>
      </c>
    </row>
    <row r="835" spans="1:13">
      <c r="A835" s="8">
        <v>834</v>
      </c>
      <c r="B835" s="9">
        <v>27</v>
      </c>
      <c r="C835" s="9">
        <f>_xlfn.IFNA(VLOOKUP(Table13[[#This Row],[PlayerId]],defense[#All],3,0),0)</f>
        <v>0</v>
      </c>
      <c r="D835" s="5">
        <v>0</v>
      </c>
      <c r="E835" s="5">
        <f>SUM(_xlfn.IFNA((VLOOKUP(defense[[#This Row],[Playerâ–²]],kickers12[#All],4,0)*3+VLOOKUP(defense[[#This Row],[Playerâ–²]],kickers12[#All],5,0)*1),0), C835*6)</f>
        <v>0</v>
      </c>
      <c r="F835" s="5">
        <v>0</v>
      </c>
      <c r="G835" s="9" t="s">
        <v>1893</v>
      </c>
      <c r="H835" s="9" t="s">
        <v>733</v>
      </c>
      <c r="I835" s="5">
        <f>_xlfn.IFNA(VLOOKUP(defense[[#This Row],[Playerâ–²]],passing11[#All],4,0),0)</f>
        <v>0</v>
      </c>
      <c r="J835" s="9">
        <f>_xlfn.IFNA(VLOOKUP(defense[[#This Row],[Playerâ–²]],scrimstats__2813[#All],5,0),0)</f>
        <v>0</v>
      </c>
      <c r="K835" s="9">
        <f>_xlfn.IFNA(VLOOKUP(defense[[#This Row],[Playerâ–²]],scrimstats__2813[#All],4,0),0)</f>
        <v>0</v>
      </c>
      <c r="L835" s="5">
        <v>0</v>
      </c>
      <c r="M835" s="4">
        <v>0</v>
      </c>
    </row>
    <row r="836" spans="1:13">
      <c r="A836" s="6">
        <v>835</v>
      </c>
      <c r="B836" s="7">
        <v>27</v>
      </c>
      <c r="C836" s="4">
        <f>_xlfn.IFNA(VLOOKUP(Table13[[#This Row],[PlayerId]],defense[#All],3,0),0)</f>
        <v>0</v>
      </c>
      <c r="D836" s="4">
        <v>7</v>
      </c>
      <c r="E836" s="4">
        <f>SUM(_xlfn.IFNA((VLOOKUP(defense[[#This Row],[Playerâ–²]],kickers12[#All],4,0)*3+VLOOKUP(defense[[#This Row],[Playerâ–²]],kickers12[#All],5,0)*1),0), C836*6)</f>
        <v>0</v>
      </c>
      <c r="F836" s="4">
        <v>0</v>
      </c>
      <c r="G836" s="7" t="s">
        <v>1640</v>
      </c>
      <c r="H836" s="7" t="s">
        <v>775</v>
      </c>
      <c r="I836" s="4">
        <f>_xlfn.IFNA(VLOOKUP(defense[[#This Row],[Playerâ–²]],passing11[#All],4,0),0)</f>
        <v>0</v>
      </c>
      <c r="J836" s="4">
        <f>_xlfn.IFNA(VLOOKUP(defense[[#This Row],[Playerâ–²]],scrimstats__2813[#All],5,0),0)</f>
        <v>0</v>
      </c>
      <c r="K836" s="4">
        <f>_xlfn.IFNA(VLOOKUP(defense[[#This Row],[Playerâ–²]],scrimstats__2813[#All],4,0),0)</f>
        <v>0</v>
      </c>
      <c r="L836" s="4">
        <v>0</v>
      </c>
      <c r="M836" s="4">
        <v>0</v>
      </c>
    </row>
    <row r="837" spans="1:13">
      <c r="A837" s="8">
        <v>836</v>
      </c>
      <c r="B837" s="9">
        <v>7</v>
      </c>
      <c r="C837" s="5">
        <f>_xlfn.IFNA(VLOOKUP(Table13[[#This Row],[PlayerId]],defense[#All],3,0),0)</f>
        <v>0</v>
      </c>
      <c r="D837" s="5">
        <v>61</v>
      </c>
      <c r="E837" s="5">
        <f>SUM(_xlfn.IFNA((VLOOKUP(defense[[#This Row],[Playerâ–²]],kickers12[#All],4,0)*3+VLOOKUP(defense[[#This Row],[Playerâ–²]],kickers12[#All],5,0)*1),0), C837*6)</f>
        <v>0</v>
      </c>
      <c r="F837" s="5">
        <v>1</v>
      </c>
      <c r="G837" s="9" t="s">
        <v>998</v>
      </c>
      <c r="H837" s="9" t="s">
        <v>769</v>
      </c>
      <c r="I837" s="5">
        <f>_xlfn.IFNA(VLOOKUP(defense[[#This Row],[Playerâ–²]],passing11[#All],4,0),0)</f>
        <v>0</v>
      </c>
      <c r="J837" s="5">
        <f>_xlfn.IFNA(VLOOKUP(defense[[#This Row],[Playerâ–²]],scrimstats__2813[#All],5,0),0)</f>
        <v>0</v>
      </c>
      <c r="K837" s="5">
        <f>_xlfn.IFNA(VLOOKUP(defense[[#This Row],[Playerâ–²]],scrimstats__2813[#All],4,0),0)</f>
        <v>0</v>
      </c>
      <c r="L837" s="5">
        <v>1.5</v>
      </c>
      <c r="M837" s="4">
        <v>0</v>
      </c>
    </row>
    <row r="838" spans="1:13">
      <c r="A838" s="6">
        <v>837</v>
      </c>
      <c r="B838" s="7">
        <v>7</v>
      </c>
      <c r="C838" s="4">
        <f>_xlfn.IFNA(VLOOKUP(Table13[[#This Row],[PlayerId]],defense[#All],3,0),0)</f>
        <v>0</v>
      </c>
      <c r="D838" s="4">
        <v>1</v>
      </c>
      <c r="E838" s="4">
        <f>SUM(_xlfn.IFNA((VLOOKUP(defense[[#This Row],[Playerâ–²]],kickers12[#All],4,0)*3+VLOOKUP(defense[[#This Row],[Playerâ–²]],kickers12[#All],5,0)*1),0), C838*6)</f>
        <v>0</v>
      </c>
      <c r="F838" s="4">
        <v>0</v>
      </c>
      <c r="G838" s="7" t="s">
        <v>315</v>
      </c>
      <c r="H838" s="7" t="s">
        <v>2030</v>
      </c>
      <c r="I838" s="4">
        <f>_xlfn.IFNA(VLOOKUP(defense[[#This Row],[Playerâ–²]],passing11[#All],4,0),0)</f>
        <v>0</v>
      </c>
      <c r="J838" s="4">
        <f>_xlfn.IFNA(VLOOKUP(defense[[#This Row],[Playerâ–²]],scrimstats__2813[#All],5,0),0)</f>
        <v>0</v>
      </c>
      <c r="K838" s="4">
        <f>_xlfn.IFNA(VLOOKUP(defense[[#This Row],[Playerâ–²]],scrimstats__2813[#All],4,0),0)</f>
        <v>37</v>
      </c>
      <c r="L838" s="4">
        <v>0</v>
      </c>
      <c r="M838" s="4">
        <v>0</v>
      </c>
    </row>
    <row r="839" spans="1:13">
      <c r="A839" s="8">
        <v>838</v>
      </c>
      <c r="B839" s="9">
        <v>26</v>
      </c>
      <c r="C839" s="5">
        <f>_xlfn.IFNA(VLOOKUP(Table13[[#This Row],[PlayerId]],defense[#All],3,0),0)</f>
        <v>0</v>
      </c>
      <c r="D839" s="5">
        <v>91</v>
      </c>
      <c r="E839" s="5">
        <f>SUM(_xlfn.IFNA((VLOOKUP(defense[[#This Row],[Playerâ–²]],kickers12[#All],4,0)*3+VLOOKUP(defense[[#This Row],[Playerâ–²]],kickers12[#All],5,0)*1),0), C839*6)</f>
        <v>0</v>
      </c>
      <c r="F839" s="5">
        <v>0</v>
      </c>
      <c r="G839" s="9" t="s">
        <v>1627</v>
      </c>
      <c r="H839" s="9" t="s">
        <v>769</v>
      </c>
      <c r="I839" s="5">
        <f>_xlfn.IFNA(VLOOKUP(defense[[#This Row],[Playerâ–²]],passing11[#All],4,0),0)</f>
        <v>0</v>
      </c>
      <c r="J839" s="5">
        <f>_xlfn.IFNA(VLOOKUP(defense[[#This Row],[Playerâ–²]],scrimstats__2813[#All],5,0),0)</f>
        <v>0</v>
      </c>
      <c r="K839" s="5">
        <f>_xlfn.IFNA(VLOOKUP(defense[[#This Row],[Playerâ–²]],scrimstats__2813[#All],4,0),0)</f>
        <v>0</v>
      </c>
      <c r="L839" s="5">
        <v>3</v>
      </c>
      <c r="M839" s="4">
        <v>0</v>
      </c>
    </row>
    <row r="840" spans="1:13">
      <c r="A840" s="6">
        <v>839</v>
      </c>
      <c r="B840" s="7">
        <v>6</v>
      </c>
      <c r="C840" s="7">
        <f>_xlfn.IFNA(VLOOKUP(Table13[[#This Row],[PlayerId]],defense[#All],3,0),0)</f>
        <v>9</v>
      </c>
      <c r="D840" s="4">
        <v>0</v>
      </c>
      <c r="E840" s="4">
        <f>SUM(_xlfn.IFNA((VLOOKUP(defense[[#This Row],[Playerâ–²]],kickers12[#All],4,0)*3+VLOOKUP(defense[[#This Row],[Playerâ–²]],kickers12[#All],5,0)*1),0), C840*6)</f>
        <v>54</v>
      </c>
      <c r="F840" s="4">
        <v>0</v>
      </c>
      <c r="G840" s="7" t="s">
        <v>307</v>
      </c>
      <c r="H840" s="7" t="s">
        <v>229</v>
      </c>
      <c r="I840" s="4">
        <f>_xlfn.IFNA(VLOOKUP(defense[[#This Row],[Playerâ–²]],passing11[#All],4,0),0)</f>
        <v>0</v>
      </c>
      <c r="J840" s="7">
        <f>_xlfn.IFNA(VLOOKUP(defense[[#This Row],[Playerâ–²]],scrimstats__2813[#All],5,0),0)</f>
        <v>935</v>
      </c>
      <c r="K840" s="7">
        <f>_xlfn.IFNA(VLOOKUP(defense[[#This Row],[Playerâ–²]],scrimstats__2813[#All],4,0),0)</f>
        <v>145</v>
      </c>
      <c r="L840" s="4">
        <v>0</v>
      </c>
      <c r="M840" s="4">
        <v>0</v>
      </c>
    </row>
    <row r="841" spans="1:13">
      <c r="A841" s="8">
        <v>840</v>
      </c>
      <c r="B841" s="9">
        <v>24</v>
      </c>
      <c r="C841" s="5">
        <f>_xlfn.IFNA(VLOOKUP(Table13[[#This Row],[PlayerId]],defense[#All],3,0),0)</f>
        <v>0</v>
      </c>
      <c r="D841" s="5">
        <v>35</v>
      </c>
      <c r="E841" s="5">
        <f>SUM(_xlfn.IFNA((VLOOKUP(defense[[#This Row],[Playerâ–²]],kickers12[#All],4,0)*3+VLOOKUP(defense[[#This Row],[Playerâ–²]],kickers12[#All],5,0)*1),0), C841*6)</f>
        <v>0</v>
      </c>
      <c r="F841" s="5">
        <v>0</v>
      </c>
      <c r="G841" s="9" t="s">
        <v>1555</v>
      </c>
      <c r="H841" s="9" t="s">
        <v>769</v>
      </c>
      <c r="I841" s="5">
        <f>_xlfn.IFNA(VLOOKUP(defense[[#This Row],[Playerâ–²]],passing11[#All],4,0),0)</f>
        <v>0</v>
      </c>
      <c r="J841" s="5">
        <f>_xlfn.IFNA(VLOOKUP(defense[[#This Row],[Playerâ–²]],scrimstats__2813[#All],5,0),0)</f>
        <v>0</v>
      </c>
      <c r="K841" s="5">
        <f>_xlfn.IFNA(VLOOKUP(defense[[#This Row],[Playerâ–²]],scrimstats__2813[#All],4,0),0)</f>
        <v>0</v>
      </c>
      <c r="L841" s="5">
        <v>7</v>
      </c>
      <c r="M841" s="4">
        <v>0</v>
      </c>
    </row>
    <row r="842" spans="1:13">
      <c r="A842" s="6">
        <v>841</v>
      </c>
      <c r="B842" s="7">
        <v>24</v>
      </c>
      <c r="C842" s="7">
        <f>_xlfn.IFNA(VLOOKUP(Table13[[#This Row],[PlayerId]],defense[#All],3,0),0)</f>
        <v>1</v>
      </c>
      <c r="D842" s="4">
        <v>0</v>
      </c>
      <c r="E842" s="4">
        <f>SUM(_xlfn.IFNA((VLOOKUP(defense[[#This Row],[Playerâ–²]],kickers12[#All],4,0)*3+VLOOKUP(defense[[#This Row],[Playerâ–²]],kickers12[#All],5,0)*1),0), C842*6)</f>
        <v>6</v>
      </c>
      <c r="F842" s="4">
        <v>0</v>
      </c>
      <c r="G842" s="7" t="s">
        <v>556</v>
      </c>
      <c r="H842" s="7" t="s">
        <v>223</v>
      </c>
      <c r="I842" s="4">
        <f>_xlfn.IFNA(VLOOKUP(defense[[#This Row],[Playerâ–²]],passing11[#All],4,0),0)</f>
        <v>0</v>
      </c>
      <c r="J842" s="7">
        <f>_xlfn.IFNA(VLOOKUP(defense[[#This Row],[Playerâ–²]],scrimstats__2813[#All],5,0),0)</f>
        <v>0</v>
      </c>
      <c r="K842" s="7">
        <f>_xlfn.IFNA(VLOOKUP(defense[[#This Row],[Playerâ–²]],scrimstats__2813[#All],4,0),0)</f>
        <v>114</v>
      </c>
      <c r="L842" s="4">
        <v>0</v>
      </c>
      <c r="M842" s="4">
        <v>0</v>
      </c>
    </row>
    <row r="843" spans="1:13">
      <c r="A843" s="8">
        <v>842</v>
      </c>
      <c r="B843" s="9">
        <v>16</v>
      </c>
      <c r="C843" s="5">
        <f>_xlfn.IFNA(VLOOKUP(Table13[[#This Row],[PlayerId]],defense[#All],3,0),0)</f>
        <v>0</v>
      </c>
      <c r="D843" s="5">
        <v>32</v>
      </c>
      <c r="E843" s="5">
        <f>SUM(_xlfn.IFNA((VLOOKUP(defense[[#This Row],[Playerâ–²]],kickers12[#All],4,0)*3+VLOOKUP(defense[[#This Row],[Playerâ–²]],kickers12[#All],5,0)*1),0), C843*6)</f>
        <v>0</v>
      </c>
      <c r="F843" s="5">
        <v>1</v>
      </c>
      <c r="G843" s="9" t="s">
        <v>1295</v>
      </c>
      <c r="H843" s="9" t="s">
        <v>803</v>
      </c>
      <c r="I843" s="5">
        <f>_xlfn.IFNA(VLOOKUP(defense[[#This Row],[Playerâ–²]],passing11[#All],4,0),0)</f>
        <v>0</v>
      </c>
      <c r="J843" s="5">
        <f>_xlfn.IFNA(VLOOKUP(defense[[#This Row],[Playerâ–²]],scrimstats__2813[#All],5,0),0)</f>
        <v>0</v>
      </c>
      <c r="K843" s="5">
        <f>_xlfn.IFNA(VLOOKUP(defense[[#This Row],[Playerâ–²]],scrimstats__2813[#All],4,0),0)</f>
        <v>0</v>
      </c>
      <c r="L843" s="5">
        <v>1</v>
      </c>
      <c r="M843" s="4">
        <v>0</v>
      </c>
    </row>
    <row r="844" spans="1:13">
      <c r="A844" s="6">
        <v>843</v>
      </c>
      <c r="B844" s="7">
        <v>26</v>
      </c>
      <c r="C844" s="7">
        <f>_xlfn.IFNA(VLOOKUP(Table13[[#This Row],[PlayerId]],defense[#All],3,0),0)</f>
        <v>2</v>
      </c>
      <c r="D844" s="4">
        <v>0</v>
      </c>
      <c r="E844" s="4">
        <f>SUM(_xlfn.IFNA((VLOOKUP(defense[[#This Row],[Playerâ–²]],kickers12[#All],4,0)*3+VLOOKUP(defense[[#This Row],[Playerâ–²]],kickers12[#All],5,0)*1),0), C844*6)</f>
        <v>12</v>
      </c>
      <c r="F844" s="4">
        <v>0</v>
      </c>
      <c r="G844" s="7" t="s">
        <v>586</v>
      </c>
      <c r="H844" s="7" t="s">
        <v>230</v>
      </c>
      <c r="I844" s="4">
        <f>_xlfn.IFNA(VLOOKUP(defense[[#This Row],[Playerâ–²]],passing11[#All],4,0),0)</f>
        <v>0</v>
      </c>
      <c r="J844" s="7">
        <f>_xlfn.IFNA(VLOOKUP(defense[[#This Row],[Playerâ–²]],scrimstats__2813[#All],5,0),0)</f>
        <v>0</v>
      </c>
      <c r="K844" s="7">
        <f>_xlfn.IFNA(VLOOKUP(defense[[#This Row],[Playerâ–²]],scrimstats__2813[#All],4,0),0)</f>
        <v>300</v>
      </c>
      <c r="L844" s="4">
        <v>0</v>
      </c>
      <c r="M844" s="4">
        <v>0</v>
      </c>
    </row>
    <row r="845" spans="1:13">
      <c r="A845" s="8">
        <v>844</v>
      </c>
      <c r="B845" s="9">
        <v>4</v>
      </c>
      <c r="C845" s="5">
        <f>_xlfn.IFNA(VLOOKUP(Table13[[#This Row],[PlayerId]],defense[#All],3,0),0)</f>
        <v>0</v>
      </c>
      <c r="D845" s="5">
        <v>24</v>
      </c>
      <c r="E845" s="5">
        <f>SUM(_xlfn.IFNA((VLOOKUP(defense[[#This Row],[Playerâ–²]],kickers12[#All],4,0)*3+VLOOKUP(defense[[#This Row],[Playerâ–²]],kickers12[#All],5,0)*1),0), C845*6)</f>
        <v>0</v>
      </c>
      <c r="F845" s="5">
        <v>0</v>
      </c>
      <c r="G845" s="9" t="s">
        <v>1947</v>
      </c>
      <c r="H845" s="9" t="s">
        <v>759</v>
      </c>
      <c r="I845" s="5">
        <f>_xlfn.IFNA(VLOOKUP(defense[[#This Row],[Playerâ–²]],passing11[#All],4,0),0)</f>
        <v>0</v>
      </c>
      <c r="J845" s="5">
        <f>_xlfn.IFNA(VLOOKUP(defense[[#This Row],[Playerâ–²]],scrimstats__2813[#All],5,0),0)</f>
        <v>0</v>
      </c>
      <c r="K845" s="5">
        <f>_xlfn.IFNA(VLOOKUP(defense[[#This Row],[Playerâ–²]],scrimstats__2813[#All],4,0),0)</f>
        <v>0</v>
      </c>
      <c r="L845" s="5">
        <v>1</v>
      </c>
      <c r="M845" s="4">
        <v>0</v>
      </c>
    </row>
    <row r="846" spans="1:13">
      <c r="A846" s="6">
        <v>845</v>
      </c>
      <c r="B846" s="7">
        <v>4</v>
      </c>
      <c r="C846" s="4">
        <f>_xlfn.IFNA(VLOOKUP(Table13[[#This Row],[PlayerId]],defense[#All],3,0),0)</f>
        <v>0</v>
      </c>
      <c r="D846" s="4">
        <v>100</v>
      </c>
      <c r="E846" s="4">
        <f>SUM(_xlfn.IFNA((VLOOKUP(defense[[#This Row],[Playerâ–²]],kickers12[#All],4,0)*3+VLOOKUP(defense[[#This Row],[Playerâ–²]],kickers12[#All],5,0)*1),0), C846*6)</f>
        <v>0</v>
      </c>
      <c r="F846" s="4">
        <v>4</v>
      </c>
      <c r="G846" s="7" t="s">
        <v>897</v>
      </c>
      <c r="H846" s="7" t="s">
        <v>775</v>
      </c>
      <c r="I846" s="4">
        <f>_xlfn.IFNA(VLOOKUP(defense[[#This Row],[Playerâ–²]],passing11[#All],4,0),0)</f>
        <v>0</v>
      </c>
      <c r="J846" s="4">
        <f>_xlfn.IFNA(VLOOKUP(defense[[#This Row],[Playerâ–²]],scrimstats__2813[#All],5,0),0)</f>
        <v>0</v>
      </c>
      <c r="K846" s="4">
        <f>_xlfn.IFNA(VLOOKUP(defense[[#This Row],[Playerâ–²]],scrimstats__2813[#All],4,0),0)</f>
        <v>0</v>
      </c>
      <c r="L846" s="4">
        <v>2</v>
      </c>
      <c r="M846" s="4">
        <v>0</v>
      </c>
    </row>
    <row r="847" spans="1:13">
      <c r="A847" s="8">
        <v>846</v>
      </c>
      <c r="B847" s="9">
        <v>32</v>
      </c>
      <c r="C847" s="9">
        <f>_xlfn.IFNA(VLOOKUP(Table13[[#This Row],[PlayerId]],defense[#All],3,0),0)</f>
        <v>2</v>
      </c>
      <c r="D847" s="5">
        <v>0</v>
      </c>
      <c r="E847" s="5">
        <f>SUM(_xlfn.IFNA((VLOOKUP(defense[[#This Row],[Playerâ–²]],kickers12[#All],4,0)*3+VLOOKUP(defense[[#This Row],[Playerâ–²]],kickers12[#All],5,0)*1),0), C847*6)</f>
        <v>12</v>
      </c>
      <c r="F847" s="5">
        <v>0</v>
      </c>
      <c r="G847" s="9" t="s">
        <v>679</v>
      </c>
      <c r="H847" s="9" t="s">
        <v>223</v>
      </c>
      <c r="I847" s="5">
        <f>_xlfn.IFNA(VLOOKUP(defense[[#This Row],[Playerâ–²]],passing11[#All],4,0),0)</f>
        <v>0</v>
      </c>
      <c r="J847" s="9">
        <f>_xlfn.IFNA(VLOOKUP(defense[[#This Row],[Playerâ–²]],scrimstats__2813[#All],5,0),0)</f>
        <v>0</v>
      </c>
      <c r="K847" s="9">
        <f>_xlfn.IFNA(VLOOKUP(defense[[#This Row],[Playerâ–²]],scrimstats__2813[#All],4,0),0)</f>
        <v>558</v>
      </c>
      <c r="L847" s="5">
        <v>0</v>
      </c>
      <c r="M847" s="4">
        <v>0</v>
      </c>
    </row>
    <row r="848" spans="1:13">
      <c r="A848" s="6">
        <v>847</v>
      </c>
      <c r="B848" s="7">
        <v>2</v>
      </c>
      <c r="C848" s="4">
        <f>_xlfn.IFNA(VLOOKUP(Table13[[#This Row],[PlayerId]],defense[#All],3,0),0)</f>
        <v>0</v>
      </c>
      <c r="D848" s="4">
        <v>39</v>
      </c>
      <c r="E848" s="4">
        <f>SUM(_xlfn.IFNA((VLOOKUP(defense[[#This Row],[Playerâ–²]],kickers12[#All],4,0)*3+VLOOKUP(defense[[#This Row],[Playerâ–²]],kickers12[#All],5,0)*1),0), C848*6)</f>
        <v>0</v>
      </c>
      <c r="F848" s="4">
        <v>0</v>
      </c>
      <c r="G848" s="7" t="s">
        <v>802</v>
      </c>
      <c r="H848" s="7" t="s">
        <v>803</v>
      </c>
      <c r="I848" s="4">
        <f>_xlfn.IFNA(VLOOKUP(defense[[#This Row],[Playerâ–²]],passing11[#All],4,0),0)</f>
        <v>0</v>
      </c>
      <c r="J848" s="4">
        <f>_xlfn.IFNA(VLOOKUP(defense[[#This Row],[Playerâ–²]],scrimstats__2813[#All],5,0),0)</f>
        <v>0</v>
      </c>
      <c r="K848" s="4">
        <f>_xlfn.IFNA(VLOOKUP(defense[[#This Row],[Playerâ–²]],scrimstats__2813[#All],4,0),0)</f>
        <v>0</v>
      </c>
      <c r="L848" s="4">
        <v>0</v>
      </c>
      <c r="M848" s="4">
        <v>0</v>
      </c>
    </row>
    <row r="849" spans="1:13">
      <c r="A849" s="8">
        <v>848</v>
      </c>
      <c r="B849" s="9">
        <v>13</v>
      </c>
      <c r="C849" s="9">
        <f>_xlfn.IFNA(VLOOKUP(Table13[[#This Row],[PlayerId]],defense[#All],3,0),0)</f>
        <v>4</v>
      </c>
      <c r="D849" s="5">
        <v>0</v>
      </c>
      <c r="E849" s="5">
        <f>SUM(_xlfn.IFNA((VLOOKUP(defense[[#This Row],[Playerâ–²]],kickers12[#All],4,0)*3+VLOOKUP(defense[[#This Row],[Playerâ–²]],kickers12[#All],5,0)*1),0), C849*6)</f>
        <v>24</v>
      </c>
      <c r="F849" s="5">
        <v>0</v>
      </c>
      <c r="G849" s="9" t="s">
        <v>401</v>
      </c>
      <c r="H849" s="9" t="s">
        <v>223</v>
      </c>
      <c r="I849" s="5">
        <f>_xlfn.IFNA(VLOOKUP(defense[[#This Row],[Playerâ–²]],passing11[#All],4,0),0)</f>
        <v>0</v>
      </c>
      <c r="J849" s="9">
        <f>_xlfn.IFNA(VLOOKUP(defense[[#This Row],[Playerâ–²]],scrimstats__2813[#All],5,0),0)</f>
        <v>0</v>
      </c>
      <c r="K849" s="9">
        <f>_xlfn.IFNA(VLOOKUP(defense[[#This Row],[Playerâ–²]],scrimstats__2813[#All],4,0),0)</f>
        <v>215</v>
      </c>
      <c r="L849" s="5">
        <v>0</v>
      </c>
      <c r="M849" s="4">
        <v>0</v>
      </c>
    </row>
    <row r="850" spans="1:13">
      <c r="A850" s="6">
        <v>849</v>
      </c>
      <c r="B850" s="7">
        <v>30</v>
      </c>
      <c r="C850" s="4">
        <f>_xlfn.IFNA(VLOOKUP(Table13[[#This Row],[PlayerId]],defense[#All],3,0),0)</f>
        <v>0</v>
      </c>
      <c r="D850" s="4">
        <v>76</v>
      </c>
      <c r="E850" s="4">
        <f>SUM(_xlfn.IFNA((VLOOKUP(defense[[#This Row],[Playerâ–²]],kickers12[#All],4,0)*3+VLOOKUP(defense[[#This Row],[Playerâ–²]],kickers12[#All],5,0)*1),0), C850*6)</f>
        <v>0</v>
      </c>
      <c r="F850" s="4">
        <v>0</v>
      </c>
      <c r="G850" s="7" t="s">
        <v>1780</v>
      </c>
      <c r="H850" s="7" t="s">
        <v>803</v>
      </c>
      <c r="I850" s="4">
        <f>_xlfn.IFNA(VLOOKUP(defense[[#This Row],[Playerâ–²]],passing11[#All],4,0),0)</f>
        <v>0</v>
      </c>
      <c r="J850" s="4">
        <f>_xlfn.IFNA(VLOOKUP(defense[[#This Row],[Playerâ–²]],scrimstats__2813[#All],5,0),0)</f>
        <v>0</v>
      </c>
      <c r="K850" s="4">
        <f>_xlfn.IFNA(VLOOKUP(defense[[#This Row],[Playerâ–²]],scrimstats__2813[#All],4,0),0)</f>
        <v>0</v>
      </c>
      <c r="L850" s="4">
        <v>0</v>
      </c>
      <c r="M850" s="4">
        <v>0</v>
      </c>
    </row>
    <row r="851" spans="1:13">
      <c r="A851" s="8">
        <v>850</v>
      </c>
      <c r="B851" s="9">
        <v>14</v>
      </c>
      <c r="C851" s="9">
        <f>_xlfn.IFNA(VLOOKUP(Table13[[#This Row],[PlayerId]],defense[#All],3,0),0)</f>
        <v>1</v>
      </c>
      <c r="D851" s="5">
        <v>0</v>
      </c>
      <c r="E851" s="5">
        <f>SUM(_xlfn.IFNA((VLOOKUP(defense[[#This Row],[Playerâ–²]],kickers12[#All],4,0)*3+VLOOKUP(defense[[#This Row],[Playerâ–²]],kickers12[#All],5,0)*1),0), C851*6)</f>
        <v>6</v>
      </c>
      <c r="F851" s="5">
        <v>0</v>
      </c>
      <c r="G851" s="9" t="s">
        <v>416</v>
      </c>
      <c r="H851" s="9" t="s">
        <v>229</v>
      </c>
      <c r="I851" s="5">
        <f>_xlfn.IFNA(VLOOKUP(defense[[#This Row],[Playerâ–²]],passing11[#All],4,0),0)</f>
        <v>0</v>
      </c>
      <c r="J851" s="9">
        <f>_xlfn.IFNA(VLOOKUP(defense[[#This Row],[Playerâ–²]],scrimstats__2813[#All],5,0),0)</f>
        <v>336</v>
      </c>
      <c r="K851" s="9">
        <f>_xlfn.IFNA(VLOOKUP(defense[[#This Row],[Playerâ–²]],scrimstats__2813[#All],4,0),0)</f>
        <v>85</v>
      </c>
      <c r="L851" s="5">
        <v>0</v>
      </c>
      <c r="M851" s="4">
        <v>0</v>
      </c>
    </row>
    <row r="852" spans="1:13">
      <c r="A852" s="6">
        <v>851</v>
      </c>
      <c r="B852" s="7">
        <v>7</v>
      </c>
      <c r="C852" s="4">
        <f>_xlfn.IFNA(VLOOKUP(Table13[[#This Row],[PlayerId]],defense[#All],3,0),0)</f>
        <v>0</v>
      </c>
      <c r="D852" s="4">
        <v>20</v>
      </c>
      <c r="E852" s="4">
        <f>SUM(_xlfn.IFNA((VLOOKUP(defense[[#This Row],[Playerâ–²]],kickers12[#All],4,0)*3+VLOOKUP(defense[[#This Row],[Playerâ–²]],kickers12[#All],5,0)*1),0), C852*6)</f>
        <v>0</v>
      </c>
      <c r="F852" s="4">
        <v>0</v>
      </c>
      <c r="G852" s="7" t="s">
        <v>986</v>
      </c>
      <c r="H852" s="7" t="s">
        <v>755</v>
      </c>
      <c r="I852" s="4">
        <f>_xlfn.IFNA(VLOOKUP(defense[[#This Row],[Playerâ–²]],passing11[#All],4,0),0)</f>
        <v>0</v>
      </c>
      <c r="J852" s="4">
        <f>_xlfn.IFNA(VLOOKUP(defense[[#This Row],[Playerâ–²]],scrimstats__2813[#All],5,0),0)</f>
        <v>0</v>
      </c>
      <c r="K852" s="4">
        <f>_xlfn.IFNA(VLOOKUP(defense[[#This Row],[Playerâ–²]],scrimstats__2813[#All],4,0),0)</f>
        <v>0</v>
      </c>
      <c r="L852" s="4">
        <v>1</v>
      </c>
      <c r="M852" s="4">
        <v>0</v>
      </c>
    </row>
    <row r="853" spans="1:13">
      <c r="A853" s="8">
        <v>852</v>
      </c>
      <c r="B853" s="9">
        <v>25</v>
      </c>
      <c r="C853" s="5">
        <f>_xlfn.IFNA(VLOOKUP(Table13[[#This Row],[PlayerId]],defense[#All],3,0),0)</f>
        <v>3</v>
      </c>
      <c r="D853" s="5">
        <v>0</v>
      </c>
      <c r="E853" s="5">
        <f>SUM(_xlfn.IFNA((VLOOKUP(defense[[#This Row],[Playerâ–²]],kickers12[#All],4,0)*3+VLOOKUP(defense[[#This Row],[Playerâ–²]],kickers12[#All],5,0)*1),0), C853*6)</f>
        <v>18</v>
      </c>
      <c r="F853" s="5">
        <v>0</v>
      </c>
      <c r="G853" s="9" t="s">
        <v>575</v>
      </c>
      <c r="H853" s="9" t="s">
        <v>230</v>
      </c>
      <c r="I853" s="5">
        <f>_xlfn.IFNA(VLOOKUP(defense[[#This Row],[Playerâ–²]],passing11[#All],4,0),0)</f>
        <v>0</v>
      </c>
      <c r="J853" s="5">
        <f>_xlfn.IFNA(VLOOKUP(defense[[#This Row],[Playerâ–²]],scrimstats__2813[#All],5,0),0)</f>
        <v>-2</v>
      </c>
      <c r="K853" s="5">
        <f>_xlfn.IFNA(VLOOKUP(defense[[#This Row],[Playerâ–²]],scrimstats__2813[#All],4,0),0)</f>
        <v>739</v>
      </c>
      <c r="L853" s="5">
        <v>0</v>
      </c>
      <c r="M853" s="4">
        <v>0</v>
      </c>
    </row>
    <row r="854" spans="1:13">
      <c r="A854" s="6">
        <v>853</v>
      </c>
      <c r="B854" s="7">
        <v>10</v>
      </c>
      <c r="C854" s="4">
        <f>_xlfn.IFNA(VLOOKUP(Table13[[#This Row],[PlayerId]],defense[#All],3,0),0)</f>
        <v>0</v>
      </c>
      <c r="D854" s="4">
        <v>15</v>
      </c>
      <c r="E854" s="4">
        <f>SUM(_xlfn.IFNA((VLOOKUP(defense[[#This Row],[Playerâ–²]],kickers12[#All],4,0)*3+VLOOKUP(defense[[#This Row],[Playerâ–²]],kickers12[#All],5,0)*1),0), C854*6)</f>
        <v>0</v>
      </c>
      <c r="F854" s="4">
        <v>0</v>
      </c>
      <c r="G854" s="7" t="s">
        <v>1075</v>
      </c>
      <c r="H854" s="7" t="s">
        <v>2030</v>
      </c>
      <c r="I854" s="4">
        <f>_xlfn.IFNA(VLOOKUP(defense[[#This Row],[Playerâ–²]],passing11[#All],4,0),0)</f>
        <v>0</v>
      </c>
      <c r="J854" s="4">
        <f>_xlfn.IFNA(VLOOKUP(defense[[#This Row],[Playerâ–²]],scrimstats__2813[#All],5,0),0)</f>
        <v>0</v>
      </c>
      <c r="K854" s="4">
        <f>_xlfn.IFNA(VLOOKUP(defense[[#This Row],[Playerâ–²]],scrimstats__2813[#All],4,0),0)</f>
        <v>0</v>
      </c>
      <c r="L854" s="4">
        <v>0</v>
      </c>
      <c r="M854" s="4">
        <v>0</v>
      </c>
    </row>
    <row r="855" spans="1:13">
      <c r="A855" s="8">
        <v>854</v>
      </c>
      <c r="B855" s="9">
        <v>10</v>
      </c>
      <c r="C855" s="5">
        <f>_xlfn.IFNA(VLOOKUP(Table13[[#This Row],[PlayerId]],defense[#All],3,0),0)</f>
        <v>0</v>
      </c>
      <c r="D855" s="5">
        <v>58</v>
      </c>
      <c r="E855" s="5">
        <f>SUM(_xlfn.IFNA((VLOOKUP(defense[[#This Row],[Playerâ–²]],kickers12[#All],4,0)*3+VLOOKUP(defense[[#This Row],[Playerâ–²]],kickers12[#All],5,0)*1),0), C855*6)</f>
        <v>0</v>
      </c>
      <c r="F855" s="5">
        <v>0</v>
      </c>
      <c r="G855" s="9" t="s">
        <v>1087</v>
      </c>
      <c r="H855" s="9" t="s">
        <v>769</v>
      </c>
      <c r="I855" s="5">
        <f>_xlfn.IFNA(VLOOKUP(defense[[#This Row],[Playerâ–²]],passing11[#All],4,0),0)</f>
        <v>0</v>
      </c>
      <c r="J855" s="5">
        <f>_xlfn.IFNA(VLOOKUP(defense[[#This Row],[Playerâ–²]],scrimstats__2813[#All],5,0),0)</f>
        <v>0</v>
      </c>
      <c r="K855" s="5">
        <f>_xlfn.IFNA(VLOOKUP(defense[[#This Row],[Playerâ–²]],scrimstats__2813[#All],4,0),0)</f>
        <v>0</v>
      </c>
      <c r="L855" s="5">
        <v>0</v>
      </c>
      <c r="M855" s="4">
        <v>0</v>
      </c>
    </row>
    <row r="856" spans="1:13">
      <c r="A856" s="6">
        <v>855</v>
      </c>
      <c r="B856" s="7">
        <v>26</v>
      </c>
      <c r="C856" s="4">
        <f>_xlfn.IFNA(VLOOKUP(Table13[[#This Row],[PlayerId]],defense[#All],3,0),0)</f>
        <v>3</v>
      </c>
      <c r="D856" s="4">
        <v>1</v>
      </c>
      <c r="E856" s="4">
        <f>SUM(_xlfn.IFNA((VLOOKUP(defense[[#This Row],[Playerâ–²]],kickers12[#All],4,0)*3+VLOOKUP(defense[[#This Row],[Playerâ–²]],kickers12[#All],5,0)*1),0), C856*6)</f>
        <v>18</v>
      </c>
      <c r="F856" s="4">
        <v>0</v>
      </c>
      <c r="G856" s="7" t="s">
        <v>584</v>
      </c>
      <c r="H856" s="7" t="s">
        <v>229</v>
      </c>
      <c r="I856" s="4">
        <f>_xlfn.IFNA(VLOOKUP(defense[[#This Row],[Playerâ–²]],passing11[#All],4,0),0)</f>
        <v>0</v>
      </c>
      <c r="J856" s="4">
        <f>_xlfn.IFNA(VLOOKUP(defense[[#This Row],[Playerâ–²]],scrimstats__2813[#All],5,0),0)</f>
        <v>511</v>
      </c>
      <c r="K856" s="4">
        <f>_xlfn.IFNA(VLOOKUP(defense[[#This Row],[Playerâ–²]],scrimstats__2813[#All],4,0),0)</f>
        <v>58</v>
      </c>
      <c r="L856" s="4">
        <v>0</v>
      </c>
      <c r="M856" s="4">
        <v>0</v>
      </c>
    </row>
    <row r="857" spans="1:13">
      <c r="A857" s="8">
        <v>856</v>
      </c>
      <c r="B857" s="9">
        <v>4</v>
      </c>
      <c r="C857" s="5">
        <f>_xlfn.IFNA(VLOOKUP(Table13[[#This Row],[PlayerId]],defense[#All],3,0),0)</f>
        <v>18</v>
      </c>
      <c r="D857" s="5">
        <v>0</v>
      </c>
      <c r="E857" s="5">
        <f>SUM(_xlfn.IFNA((VLOOKUP(defense[[#This Row],[Playerâ–²]],kickers12[#All],4,0)*3+VLOOKUP(defense[[#This Row],[Playerâ–²]],kickers12[#All],5,0)*1),0), C857*6)</f>
        <v>108</v>
      </c>
      <c r="F857" s="5">
        <v>0</v>
      </c>
      <c r="G857" s="9" t="s">
        <v>866</v>
      </c>
      <c r="H857" s="9" t="s">
        <v>233</v>
      </c>
      <c r="I857" s="5">
        <f>_xlfn.IFNA(VLOOKUP(defense[[#This Row],[Playerâ–²]],passing11[#All],4,0),0)</f>
        <v>2074</v>
      </c>
      <c r="J857" s="5">
        <f>_xlfn.IFNA(VLOOKUP(defense[[#This Row],[Playerâ–²]],scrimstats__2813[#All],5,0),0)</f>
        <v>631</v>
      </c>
      <c r="K857" s="5">
        <f>_xlfn.IFNA(VLOOKUP(defense[[#This Row],[Playerâ–²]],scrimstats__2813[#All],4,0),0)</f>
        <v>0</v>
      </c>
      <c r="L857" s="5">
        <v>0</v>
      </c>
      <c r="M857" s="4">
        <v>0</v>
      </c>
    </row>
    <row r="858" spans="1:13">
      <c r="A858" s="6">
        <v>857</v>
      </c>
      <c r="B858" s="7">
        <v>6</v>
      </c>
      <c r="C858" s="4">
        <f>_xlfn.IFNA(VLOOKUP(Table13[[#This Row],[PlayerId]],defense[#All],3,0),0)</f>
        <v>1</v>
      </c>
      <c r="D858" s="4">
        <v>3</v>
      </c>
      <c r="E858" s="4">
        <f>SUM(_xlfn.IFNA((VLOOKUP(defense[[#This Row],[Playerâ–²]],kickers12[#All],4,0)*3+VLOOKUP(defense[[#This Row],[Playerâ–²]],kickers12[#All],5,0)*1),0), C858*6)</f>
        <v>6</v>
      </c>
      <c r="F858" s="4">
        <v>0</v>
      </c>
      <c r="G858" s="7" t="s">
        <v>306</v>
      </c>
      <c r="H858" s="7" t="s">
        <v>230</v>
      </c>
      <c r="I858" s="4">
        <f>_xlfn.IFNA(VLOOKUP(defense[[#This Row],[Playerâ–²]],passing11[#All],4,0),0)</f>
        <v>0</v>
      </c>
      <c r="J858" s="4">
        <f>_xlfn.IFNA(VLOOKUP(defense[[#This Row],[Playerâ–²]],scrimstats__2813[#All],5,0),0)</f>
        <v>0</v>
      </c>
      <c r="K858" s="4">
        <f>_xlfn.IFNA(VLOOKUP(defense[[#This Row],[Playerâ–²]],scrimstats__2813[#All],4,0),0)</f>
        <v>117</v>
      </c>
      <c r="L858" s="4">
        <v>0</v>
      </c>
      <c r="M858" s="4">
        <v>0</v>
      </c>
    </row>
    <row r="859" spans="1:13">
      <c r="A859" s="8">
        <v>858</v>
      </c>
      <c r="B859" s="9">
        <v>1</v>
      </c>
      <c r="C859" s="5">
        <f>_xlfn.IFNA(VLOOKUP(Table13[[#This Row],[PlayerId]],defense[#All],3,0),0)</f>
        <v>1</v>
      </c>
      <c r="D859" s="5">
        <v>75</v>
      </c>
      <c r="E859" s="5">
        <f>SUM(_xlfn.IFNA((VLOOKUP(defense[[#This Row],[Playerâ–²]],kickers12[#All],4,0)*3+VLOOKUP(defense[[#This Row],[Playerâ–²]],kickers12[#All],5,0)*1),0), C859*6)</f>
        <v>6</v>
      </c>
      <c r="F859" s="5">
        <v>0</v>
      </c>
      <c r="G859" s="9" t="s">
        <v>766</v>
      </c>
      <c r="H859" s="9" t="s">
        <v>769</v>
      </c>
      <c r="I859" s="5">
        <f>_xlfn.IFNA(VLOOKUP(defense[[#This Row],[Playerâ–²]],passing11[#All],4,0),0)</f>
        <v>0</v>
      </c>
      <c r="J859" s="5">
        <f>_xlfn.IFNA(VLOOKUP(defense[[#This Row],[Playerâ–²]],scrimstats__2813[#All],5,0),0)</f>
        <v>0</v>
      </c>
      <c r="K859" s="5">
        <f>_xlfn.IFNA(VLOOKUP(defense[[#This Row],[Playerâ–²]],scrimstats__2813[#All],4,0),0)</f>
        <v>0</v>
      </c>
      <c r="L859" s="5">
        <v>2</v>
      </c>
      <c r="M859" s="4">
        <v>0</v>
      </c>
    </row>
    <row r="860" spans="1:13">
      <c r="A860" s="6">
        <v>859</v>
      </c>
      <c r="B860" s="7">
        <v>32</v>
      </c>
      <c r="C860" s="7">
        <f>_xlfn.IFNA(VLOOKUP(Table13[[#This Row],[PlayerId]],defense[#All],3,0),0)</f>
        <v>2</v>
      </c>
      <c r="D860" s="4">
        <v>0</v>
      </c>
      <c r="E860" s="4">
        <f>SUM(_xlfn.IFNA((VLOOKUP(defense[[#This Row],[Playerâ–²]],kickers12[#All],4,0)*3+VLOOKUP(defense[[#This Row],[Playerâ–²]],kickers12[#All],5,0)*1),0), C860*6)</f>
        <v>12</v>
      </c>
      <c r="F860" s="4">
        <v>0</v>
      </c>
      <c r="G860" s="7" t="s">
        <v>678</v>
      </c>
      <c r="H860" s="7" t="s">
        <v>230</v>
      </c>
      <c r="I860" s="4">
        <f>_xlfn.IFNA(VLOOKUP(defense[[#This Row],[Playerâ–²]],passing11[#All],4,0),0)</f>
        <v>0</v>
      </c>
      <c r="J860" s="7">
        <f>_xlfn.IFNA(VLOOKUP(defense[[#This Row],[Playerâ–²]],scrimstats__2813[#All],5,0),0)</f>
        <v>0</v>
      </c>
      <c r="K860" s="7">
        <f>_xlfn.IFNA(VLOOKUP(defense[[#This Row],[Playerâ–²]],scrimstats__2813[#All],4,0),0)</f>
        <v>532</v>
      </c>
      <c r="L860" s="4">
        <v>0</v>
      </c>
      <c r="M860" s="4">
        <v>0</v>
      </c>
    </row>
    <row r="861" spans="1:13">
      <c r="A861" s="8">
        <v>860</v>
      </c>
      <c r="B861" s="9">
        <v>22</v>
      </c>
      <c r="C861" s="9">
        <f>_xlfn.IFNA(VLOOKUP(Table13[[#This Row],[PlayerId]],defense[#All],3,0),0)</f>
        <v>4</v>
      </c>
      <c r="D861" s="5">
        <v>0</v>
      </c>
      <c r="E861" s="5">
        <f>SUM(_xlfn.IFNA((VLOOKUP(defense[[#This Row],[Playerâ–²]],kickers12[#All],4,0)*3+VLOOKUP(defense[[#This Row],[Playerâ–²]],kickers12[#All],5,0)*1),0), C861*6)</f>
        <v>24</v>
      </c>
      <c r="F861" s="5">
        <v>0</v>
      </c>
      <c r="G861" s="9" t="s">
        <v>211</v>
      </c>
      <c r="H861" s="9" t="s">
        <v>230</v>
      </c>
      <c r="I861" s="5">
        <f>_xlfn.IFNA(VLOOKUP(defense[[#This Row],[Playerâ–²]],passing11[#All],4,0),0)</f>
        <v>0</v>
      </c>
      <c r="J861" s="9">
        <f>_xlfn.IFNA(VLOOKUP(defense[[#This Row],[Playerâ–²]],scrimstats__2813[#All],5,0),0)</f>
        <v>0</v>
      </c>
      <c r="K861" s="9">
        <f>_xlfn.IFNA(VLOOKUP(defense[[#This Row],[Playerâ–²]],scrimstats__2813[#All],4,0),0)</f>
        <v>737</v>
      </c>
      <c r="L861" s="5">
        <v>0</v>
      </c>
      <c r="M861" s="4">
        <v>0</v>
      </c>
    </row>
    <row r="862" spans="1:13">
      <c r="A862" s="6">
        <v>861</v>
      </c>
      <c r="B862" s="7">
        <v>32</v>
      </c>
      <c r="C862" s="4">
        <f>_xlfn.IFNA(VLOOKUP(Table13[[#This Row],[PlayerId]],defense[#All],3,0),0)</f>
        <v>0</v>
      </c>
      <c r="D862" s="4">
        <v>22</v>
      </c>
      <c r="E862" s="4">
        <f>SUM(_xlfn.IFNA((VLOOKUP(defense[[#This Row],[Playerâ–²]],kickers12[#All],4,0)*3+VLOOKUP(defense[[#This Row],[Playerâ–²]],kickers12[#All],5,0)*1),0), C862*6)</f>
        <v>0</v>
      </c>
      <c r="F862" s="4">
        <v>0</v>
      </c>
      <c r="G862" s="7" t="s">
        <v>2020</v>
      </c>
      <c r="H862" s="7" t="s">
        <v>2030</v>
      </c>
      <c r="I862" s="4">
        <f>_xlfn.IFNA(VLOOKUP(defense[[#This Row],[Playerâ–²]],passing11[#All],4,0),0)</f>
        <v>0</v>
      </c>
      <c r="J862" s="4">
        <f>_xlfn.IFNA(VLOOKUP(defense[[#This Row],[Playerâ–²]],scrimstats__2813[#All],5,0),0)</f>
        <v>0</v>
      </c>
      <c r="K862" s="4">
        <f>_xlfn.IFNA(VLOOKUP(defense[[#This Row],[Playerâ–²]],scrimstats__2813[#All],4,0),0)</f>
        <v>0</v>
      </c>
      <c r="L862" s="4">
        <v>1</v>
      </c>
      <c r="M862" s="4">
        <v>0</v>
      </c>
    </row>
    <row r="863" spans="1:13">
      <c r="A863" s="8">
        <v>862</v>
      </c>
      <c r="B863" s="9">
        <v>21</v>
      </c>
      <c r="C863" s="9">
        <f>_xlfn.IFNA(VLOOKUP(Table13[[#This Row],[PlayerId]],defense[#All],3,0),0)</f>
        <v>1</v>
      </c>
      <c r="D863" s="5">
        <v>0</v>
      </c>
      <c r="E863" s="5">
        <f>SUM(_xlfn.IFNA((VLOOKUP(defense[[#This Row],[Playerâ–²]],kickers12[#All],4,0)*3+VLOOKUP(defense[[#This Row],[Playerâ–²]],kickers12[#All],5,0)*1),0), C863*6)</f>
        <v>6</v>
      </c>
      <c r="F863" s="5">
        <v>0</v>
      </c>
      <c r="G863" s="9" t="s">
        <v>517</v>
      </c>
      <c r="H863" s="9" t="s">
        <v>223</v>
      </c>
      <c r="I863" s="5">
        <f>_xlfn.IFNA(VLOOKUP(defense[[#This Row],[Playerâ–²]],passing11[#All],4,0),0)</f>
        <v>0</v>
      </c>
      <c r="J863" s="9">
        <f>_xlfn.IFNA(VLOOKUP(defense[[#This Row],[Playerâ–²]],scrimstats__2813[#All],5,0),0)</f>
        <v>0</v>
      </c>
      <c r="K863" s="9">
        <f>_xlfn.IFNA(VLOOKUP(defense[[#This Row],[Playerâ–²]],scrimstats__2813[#All],4,0),0)</f>
        <v>185</v>
      </c>
      <c r="L863" s="5">
        <v>0</v>
      </c>
      <c r="M863" s="4">
        <v>0</v>
      </c>
    </row>
    <row r="864" spans="1:13">
      <c r="A864" s="6">
        <v>863</v>
      </c>
      <c r="B864" s="7">
        <v>12</v>
      </c>
      <c r="C864" s="4">
        <f>_xlfn.IFNA(VLOOKUP(Table13[[#This Row],[PlayerId]],defense[#All],3,0),0)</f>
        <v>0</v>
      </c>
      <c r="D864" s="4">
        <v>49</v>
      </c>
      <c r="E864" s="4">
        <f>SUM(_xlfn.IFNA((VLOOKUP(defense[[#This Row],[Playerâ–²]],kickers12[#All],4,0)*3+VLOOKUP(defense[[#This Row],[Playerâ–²]],kickers12[#All],5,0)*1),0), C864*6)</f>
        <v>0</v>
      </c>
      <c r="F864" s="4">
        <v>0</v>
      </c>
      <c r="G864" s="7" t="s">
        <v>1155</v>
      </c>
      <c r="H864" s="7" t="s">
        <v>765</v>
      </c>
      <c r="I864" s="4">
        <f>_xlfn.IFNA(VLOOKUP(defense[[#This Row],[Playerâ–²]],passing11[#All],4,0),0)</f>
        <v>0</v>
      </c>
      <c r="J864" s="4">
        <f>_xlfn.IFNA(VLOOKUP(defense[[#This Row],[Playerâ–²]],scrimstats__2813[#All],5,0),0)</f>
        <v>0</v>
      </c>
      <c r="K864" s="4">
        <f>_xlfn.IFNA(VLOOKUP(defense[[#This Row],[Playerâ–²]],scrimstats__2813[#All],4,0),0)</f>
        <v>0</v>
      </c>
      <c r="L864" s="4">
        <v>0</v>
      </c>
      <c r="M864" s="4">
        <v>0</v>
      </c>
    </row>
    <row r="865" spans="1:13">
      <c r="A865" s="8">
        <v>864</v>
      </c>
      <c r="B865" s="9">
        <v>32</v>
      </c>
      <c r="C865" s="9">
        <f>_xlfn.IFNA(VLOOKUP(Table13[[#This Row],[PlayerId]],defense[#All],3,0),0)</f>
        <v>4</v>
      </c>
      <c r="D865" s="5">
        <v>0</v>
      </c>
      <c r="E865" s="5">
        <f>SUM(_xlfn.IFNA((VLOOKUP(defense[[#This Row],[Playerâ–²]],kickers12[#All],4,0)*3+VLOOKUP(defense[[#This Row],[Playerâ–²]],kickers12[#All],5,0)*1),0), C865*6)</f>
        <v>24</v>
      </c>
      <c r="F865" s="5">
        <v>0</v>
      </c>
      <c r="G865" s="9" t="s">
        <v>1919</v>
      </c>
      <c r="H865" s="9" t="s">
        <v>233</v>
      </c>
      <c r="I865" s="5">
        <f>_xlfn.IFNA(VLOOKUP(defense[[#This Row],[Playerâ–²]],passing11[#All],4,0),0)</f>
        <v>590</v>
      </c>
      <c r="J865" s="9">
        <f>_xlfn.IFNA(VLOOKUP(defense[[#This Row],[Playerâ–²]],scrimstats__2813[#All],5,0),0)</f>
        <v>120</v>
      </c>
      <c r="K865" s="9">
        <f>_xlfn.IFNA(VLOOKUP(defense[[#This Row],[Playerâ–²]],scrimstats__2813[#All],4,0),0)</f>
        <v>0</v>
      </c>
      <c r="L865" s="5">
        <v>0</v>
      </c>
      <c r="M865" s="4">
        <v>0</v>
      </c>
    </row>
    <row r="866" spans="1:13">
      <c r="A866" s="6">
        <v>865</v>
      </c>
      <c r="B866" s="7">
        <v>12</v>
      </c>
      <c r="C866" s="4">
        <f>_xlfn.IFNA(VLOOKUP(Table13[[#This Row],[PlayerId]],defense[#All],3,0),0)</f>
        <v>0</v>
      </c>
      <c r="D866" s="4">
        <v>55</v>
      </c>
      <c r="E866" s="4">
        <f>SUM(_xlfn.IFNA((VLOOKUP(defense[[#This Row],[Playerâ–²]],kickers12[#All],4,0)*3+VLOOKUP(defense[[#This Row],[Playerâ–²]],kickers12[#All],5,0)*1),0), C866*6)</f>
        <v>0</v>
      </c>
      <c r="F866" s="4">
        <v>0</v>
      </c>
      <c r="G866" s="7" t="s">
        <v>1158</v>
      </c>
      <c r="H866" s="7" t="s">
        <v>803</v>
      </c>
      <c r="I866" s="4">
        <f>_xlfn.IFNA(VLOOKUP(defense[[#This Row],[Playerâ–²]],passing11[#All],4,0),0)</f>
        <v>0</v>
      </c>
      <c r="J866" s="4">
        <f>_xlfn.IFNA(VLOOKUP(defense[[#This Row],[Playerâ–²]],scrimstats__2813[#All],5,0),0)</f>
        <v>0</v>
      </c>
      <c r="K866" s="4">
        <f>_xlfn.IFNA(VLOOKUP(defense[[#This Row],[Playerâ–²]],scrimstats__2813[#All],4,0),0)</f>
        <v>0</v>
      </c>
      <c r="L866" s="4">
        <v>1</v>
      </c>
      <c r="M866" s="4">
        <v>0</v>
      </c>
    </row>
    <row r="867" spans="1:13">
      <c r="A867" s="8">
        <v>866</v>
      </c>
      <c r="B867" s="9">
        <v>13</v>
      </c>
      <c r="C867" s="5">
        <f>_xlfn.IFNA(VLOOKUP(Table13[[#This Row],[PlayerId]],defense[#All],3,0),0)</f>
        <v>0</v>
      </c>
      <c r="D867" s="5">
        <v>5</v>
      </c>
      <c r="E867" s="5">
        <f>SUM(_xlfn.IFNA((VLOOKUP(defense[[#This Row],[Playerâ–²]],kickers12[#All],4,0)*3+VLOOKUP(defense[[#This Row],[Playerâ–²]],kickers12[#All],5,0)*1),0), C867*6)</f>
        <v>0</v>
      </c>
      <c r="F867" s="5">
        <v>0</v>
      </c>
      <c r="G867" s="9" t="s">
        <v>1174</v>
      </c>
      <c r="H867" s="9" t="s">
        <v>2030</v>
      </c>
      <c r="I867" s="5">
        <f>_xlfn.IFNA(VLOOKUP(defense[[#This Row],[Playerâ–²]],passing11[#All],4,0),0)</f>
        <v>0</v>
      </c>
      <c r="J867" s="5">
        <f>_xlfn.IFNA(VLOOKUP(defense[[#This Row],[Playerâ–²]],scrimstats__2813[#All],5,0),0)</f>
        <v>0</v>
      </c>
      <c r="K867" s="5">
        <f>_xlfn.IFNA(VLOOKUP(defense[[#This Row],[Playerâ–²]],scrimstats__2813[#All],4,0),0)</f>
        <v>0</v>
      </c>
      <c r="L867" s="5">
        <v>0</v>
      </c>
      <c r="M867" s="4">
        <v>0</v>
      </c>
    </row>
    <row r="868" spans="1:13">
      <c r="A868" s="6">
        <v>867</v>
      </c>
      <c r="B868" s="7">
        <v>15</v>
      </c>
      <c r="C868" s="7">
        <f>_xlfn.IFNA(VLOOKUP(Table13[[#This Row],[PlayerId]],defense[#All],3,0),0)</f>
        <v>0</v>
      </c>
      <c r="D868" s="4">
        <v>0</v>
      </c>
      <c r="E868" s="4">
        <f>SUM(_xlfn.IFNA((VLOOKUP(defense[[#This Row],[Playerâ–²]],kickers12[#All],4,0)*3+VLOOKUP(defense[[#This Row],[Playerâ–²]],kickers12[#All],5,0)*1),0), C868*6)</f>
        <v>76</v>
      </c>
      <c r="F868" s="4">
        <v>0</v>
      </c>
      <c r="G868" s="7" t="s">
        <v>1881</v>
      </c>
      <c r="H868" s="7" t="s">
        <v>1010</v>
      </c>
      <c r="I868" s="4">
        <f>_xlfn.IFNA(VLOOKUP(defense[[#This Row],[Playerâ–²]],passing11[#All],4,0),0)</f>
        <v>0</v>
      </c>
      <c r="J868" s="7">
        <f>_xlfn.IFNA(VLOOKUP(defense[[#This Row],[Playerâ–²]],scrimstats__2813[#All],5,0),0)</f>
        <v>0</v>
      </c>
      <c r="K868" s="7">
        <f>_xlfn.IFNA(VLOOKUP(defense[[#This Row],[Playerâ–²]],scrimstats__2813[#All],4,0),0)</f>
        <v>0</v>
      </c>
      <c r="L868" s="4">
        <v>0</v>
      </c>
      <c r="M868" s="4">
        <v>0</v>
      </c>
    </row>
    <row r="869" spans="1:13">
      <c r="A869" s="8">
        <v>868</v>
      </c>
      <c r="B869" s="9">
        <v>7</v>
      </c>
      <c r="C869" s="9">
        <f>_xlfn.IFNA(VLOOKUP(Table13[[#This Row],[PlayerId]],defense[#All],3,0),0)</f>
        <v>0</v>
      </c>
      <c r="D869" s="5">
        <v>0</v>
      </c>
      <c r="E869" s="5">
        <f>SUM(_xlfn.IFNA((VLOOKUP(defense[[#This Row],[Playerâ–²]],kickers12[#All],4,0)*3+VLOOKUP(defense[[#This Row],[Playerâ–²]],kickers12[#All],5,0)*1),0), C869*6)</f>
        <v>0</v>
      </c>
      <c r="F869" s="5">
        <v>0</v>
      </c>
      <c r="G869" s="9" t="s">
        <v>314</v>
      </c>
      <c r="H869" s="9" t="s">
        <v>230</v>
      </c>
      <c r="I869" s="5">
        <f>_xlfn.IFNA(VLOOKUP(defense[[#This Row],[Playerâ–²]],passing11[#All],4,0),0)</f>
        <v>0</v>
      </c>
      <c r="J869" s="9">
        <f>_xlfn.IFNA(VLOOKUP(defense[[#This Row],[Playerâ–²]],scrimstats__2813[#All],5,0),0)</f>
        <v>0</v>
      </c>
      <c r="K869" s="9">
        <f>_xlfn.IFNA(VLOOKUP(defense[[#This Row],[Playerâ–²]],scrimstats__2813[#All],4,0),0)</f>
        <v>12</v>
      </c>
      <c r="L869" s="5">
        <v>0</v>
      </c>
      <c r="M869" s="4">
        <v>0</v>
      </c>
    </row>
    <row r="870" spans="1:13">
      <c r="A870" s="6">
        <v>869</v>
      </c>
      <c r="B870" s="7">
        <v>24</v>
      </c>
      <c r="C870" s="4">
        <f>_xlfn.IFNA(VLOOKUP(Table13[[#This Row],[PlayerId]],defense[#All],3,0),0)</f>
        <v>0</v>
      </c>
      <c r="D870" s="4">
        <v>1</v>
      </c>
      <c r="E870" s="4">
        <f>SUM(_xlfn.IFNA((VLOOKUP(defense[[#This Row],[Playerâ–²]],kickers12[#All],4,0)*3+VLOOKUP(defense[[#This Row],[Playerâ–²]],kickers12[#All],5,0)*1),0), C870*6)</f>
        <v>0</v>
      </c>
      <c r="F870" s="4">
        <v>0</v>
      </c>
      <c r="G870" s="7" t="s">
        <v>1538</v>
      </c>
      <c r="H870" s="7" t="s">
        <v>2030</v>
      </c>
      <c r="I870" s="4">
        <f>_xlfn.IFNA(VLOOKUP(defense[[#This Row],[Playerâ–²]],passing11[#All],4,0),0)</f>
        <v>0</v>
      </c>
      <c r="J870" s="4">
        <f>_xlfn.IFNA(VLOOKUP(defense[[#This Row],[Playerâ–²]],scrimstats__2813[#All],5,0),0)</f>
        <v>0</v>
      </c>
      <c r="K870" s="4">
        <f>_xlfn.IFNA(VLOOKUP(defense[[#This Row],[Playerâ–²]],scrimstats__2813[#All],4,0),0)</f>
        <v>0</v>
      </c>
      <c r="L870" s="4">
        <v>0</v>
      </c>
      <c r="M870" s="4">
        <v>0</v>
      </c>
    </row>
    <row r="871" spans="1:13">
      <c r="A871" s="8">
        <v>870</v>
      </c>
      <c r="B871" s="9">
        <v>23</v>
      </c>
      <c r="C871" s="5">
        <f>_xlfn.IFNA(VLOOKUP(Table13[[#This Row],[PlayerId]],defense[#All],3,0),0)</f>
        <v>0</v>
      </c>
      <c r="D871" s="5">
        <v>28</v>
      </c>
      <c r="E871" s="5">
        <f>SUM(_xlfn.IFNA((VLOOKUP(defense[[#This Row],[Playerâ–²]],kickers12[#All],4,0)*3+VLOOKUP(defense[[#This Row],[Playerâ–²]],kickers12[#All],5,0)*1),0), C871*6)</f>
        <v>0</v>
      </c>
      <c r="F871" s="5">
        <v>0</v>
      </c>
      <c r="G871" s="9" t="s">
        <v>1518</v>
      </c>
      <c r="H871" s="9" t="s">
        <v>759</v>
      </c>
      <c r="I871" s="5">
        <f>_xlfn.IFNA(VLOOKUP(defense[[#This Row],[Playerâ–²]],passing11[#All],4,0),0)</f>
        <v>0</v>
      </c>
      <c r="J871" s="5">
        <f>_xlfn.IFNA(VLOOKUP(defense[[#This Row],[Playerâ–²]],scrimstats__2813[#All],5,0),0)</f>
        <v>0</v>
      </c>
      <c r="K871" s="5">
        <f>_xlfn.IFNA(VLOOKUP(defense[[#This Row],[Playerâ–²]],scrimstats__2813[#All],4,0),0)</f>
        <v>0</v>
      </c>
      <c r="L871" s="5">
        <v>1</v>
      </c>
      <c r="M871" s="4">
        <v>0</v>
      </c>
    </row>
    <row r="872" spans="1:13">
      <c r="A872" s="6">
        <v>871</v>
      </c>
      <c r="B872" s="7">
        <v>24</v>
      </c>
      <c r="C872" s="7">
        <f>_xlfn.IFNA(VLOOKUP(Table13[[#This Row],[PlayerId]],defense[#All],3,0),0)</f>
        <v>1</v>
      </c>
      <c r="D872" s="4">
        <v>0</v>
      </c>
      <c r="E872" s="4">
        <f>SUM(_xlfn.IFNA((VLOOKUP(defense[[#This Row],[Playerâ–²]],kickers12[#All],4,0)*3+VLOOKUP(defense[[#This Row],[Playerâ–²]],kickers12[#All],5,0)*1),0), C872*6)</f>
        <v>6</v>
      </c>
      <c r="F872" s="4">
        <v>0</v>
      </c>
      <c r="G872" s="7" t="s">
        <v>1914</v>
      </c>
      <c r="H872" s="7" t="s">
        <v>233</v>
      </c>
      <c r="I872" s="4">
        <f>_xlfn.IFNA(VLOOKUP(defense[[#This Row],[Playerâ–²]],passing11[#All],4,0),0)</f>
        <v>539</v>
      </c>
      <c r="J872" s="7">
        <f>_xlfn.IFNA(VLOOKUP(defense[[#This Row],[Playerâ–²]],scrimstats__2813[#All],5,0),0)</f>
        <v>32</v>
      </c>
      <c r="K872" s="7">
        <f>_xlfn.IFNA(VLOOKUP(defense[[#This Row],[Playerâ–²]],scrimstats__2813[#All],4,0),0)</f>
        <v>0</v>
      </c>
      <c r="L872" s="4">
        <v>0</v>
      </c>
      <c r="M872" s="4">
        <v>0</v>
      </c>
    </row>
    <row r="873" spans="1:13">
      <c r="A873" s="8">
        <v>872</v>
      </c>
      <c r="B873" s="9">
        <v>32</v>
      </c>
      <c r="C873" s="5">
        <f>_xlfn.IFNA(VLOOKUP(Table13[[#This Row],[PlayerId]],defense[#All],3,0),0)</f>
        <v>0</v>
      </c>
      <c r="D873" s="5">
        <v>64</v>
      </c>
      <c r="E873" s="5">
        <f>SUM(_xlfn.IFNA((VLOOKUP(defense[[#This Row],[Playerâ–²]],kickers12[#All],4,0)*3+VLOOKUP(defense[[#This Row],[Playerâ–²]],kickers12[#All],5,0)*1),0), C873*6)</f>
        <v>0</v>
      </c>
      <c r="F873" s="5">
        <v>3</v>
      </c>
      <c r="G873" s="9" t="s">
        <v>1974</v>
      </c>
      <c r="H873" s="9" t="s">
        <v>765</v>
      </c>
      <c r="I873" s="5">
        <f>_xlfn.IFNA(VLOOKUP(defense[[#This Row],[Playerâ–²]],passing11[#All],4,0),0)</f>
        <v>0</v>
      </c>
      <c r="J873" s="5">
        <f>_xlfn.IFNA(VLOOKUP(defense[[#This Row],[Playerâ–²]],scrimstats__2813[#All],5,0),0)</f>
        <v>0</v>
      </c>
      <c r="K873" s="5">
        <f>_xlfn.IFNA(VLOOKUP(defense[[#This Row],[Playerâ–²]],scrimstats__2813[#All],4,0),0)</f>
        <v>0</v>
      </c>
      <c r="L873" s="5">
        <v>0</v>
      </c>
      <c r="M873" s="4">
        <v>0</v>
      </c>
    </row>
    <row r="874" spans="1:13">
      <c r="A874" s="6">
        <v>873</v>
      </c>
      <c r="B874" s="7">
        <v>18</v>
      </c>
      <c r="C874" s="4">
        <f>_xlfn.IFNA(VLOOKUP(Table13[[#This Row],[PlayerId]],defense[#All],3,0),0)</f>
        <v>5</v>
      </c>
      <c r="D874" s="4">
        <v>1</v>
      </c>
      <c r="E874" s="4">
        <f>SUM(_xlfn.IFNA((VLOOKUP(defense[[#This Row],[Playerâ–²]],kickers12[#All],4,0)*3+VLOOKUP(defense[[#This Row],[Playerâ–²]],kickers12[#All],5,0)*1),0), C874*6)</f>
        <v>30</v>
      </c>
      <c r="F874" s="4">
        <v>0</v>
      </c>
      <c r="G874" s="7" t="s">
        <v>473</v>
      </c>
      <c r="H874" s="7" t="s">
        <v>230</v>
      </c>
      <c r="I874" s="4">
        <f>_xlfn.IFNA(VLOOKUP(defense[[#This Row],[Playerâ–²]],passing11[#All],4,0),0)</f>
        <v>0</v>
      </c>
      <c r="J874" s="4">
        <f>_xlfn.IFNA(VLOOKUP(defense[[#This Row],[Playerâ–²]],scrimstats__2813[#All],5,0),0)</f>
        <v>8</v>
      </c>
      <c r="K874" s="4">
        <f>_xlfn.IFNA(VLOOKUP(defense[[#This Row],[Playerâ–²]],scrimstats__2813[#All],4,0),0)</f>
        <v>402</v>
      </c>
      <c r="L874" s="4">
        <v>0</v>
      </c>
      <c r="M874" s="4">
        <v>0</v>
      </c>
    </row>
    <row r="875" spans="1:13">
      <c r="A875" s="8">
        <v>874</v>
      </c>
      <c r="B875" s="9">
        <v>21</v>
      </c>
      <c r="C875" s="5">
        <f>_xlfn.IFNA(VLOOKUP(Table13[[#This Row],[PlayerId]],defense[#All],3,0),0)</f>
        <v>0</v>
      </c>
      <c r="D875" s="5">
        <v>6</v>
      </c>
      <c r="E875" s="5">
        <f>SUM(_xlfn.IFNA((VLOOKUP(defense[[#This Row],[Playerâ–²]],kickers12[#All],4,0)*3+VLOOKUP(defense[[#This Row],[Playerâ–²]],kickers12[#All],5,0)*1),0), C875*6)</f>
        <v>0</v>
      </c>
      <c r="F875" s="5">
        <v>0</v>
      </c>
      <c r="G875" s="9" t="s">
        <v>1446</v>
      </c>
      <c r="H875" s="9" t="s">
        <v>2030</v>
      </c>
      <c r="I875" s="5">
        <f>_xlfn.IFNA(VLOOKUP(defense[[#This Row],[Playerâ–²]],passing11[#All],4,0),0)</f>
        <v>0</v>
      </c>
      <c r="J875" s="5">
        <f>_xlfn.IFNA(VLOOKUP(defense[[#This Row],[Playerâ–²]],scrimstats__2813[#All],5,0),0)</f>
        <v>0</v>
      </c>
      <c r="K875" s="5">
        <f>_xlfn.IFNA(VLOOKUP(defense[[#This Row],[Playerâ–²]],scrimstats__2813[#All],4,0),0)</f>
        <v>0</v>
      </c>
      <c r="L875" s="5">
        <v>0</v>
      </c>
      <c r="M875" s="4">
        <v>0</v>
      </c>
    </row>
    <row r="876" spans="1:13">
      <c r="A876" s="6">
        <v>875</v>
      </c>
      <c r="B876" s="7">
        <v>1</v>
      </c>
      <c r="C876" s="7">
        <f>_xlfn.IFNA(VLOOKUP(Table13[[#This Row],[PlayerId]],defense[#All],3,0),0)</f>
        <v>11</v>
      </c>
      <c r="D876" s="4">
        <v>0</v>
      </c>
      <c r="E876" s="4">
        <f>SUM(_xlfn.IFNA((VLOOKUP(defense[[#This Row],[Playerâ–²]],kickers12[#All],4,0)*3+VLOOKUP(defense[[#This Row],[Playerâ–²]],kickers12[#All],5,0)*1),0), C876*6)</f>
        <v>66</v>
      </c>
      <c r="F876" s="4">
        <v>0</v>
      </c>
      <c r="G876" s="7" t="s">
        <v>726</v>
      </c>
      <c r="H876" s="7" t="s">
        <v>233</v>
      </c>
      <c r="I876" s="4">
        <f>_xlfn.IFNA(VLOOKUP(defense[[#This Row],[Playerâ–²]],passing11[#All],4,0),0)</f>
        <v>2278</v>
      </c>
      <c r="J876" s="7">
        <f>_xlfn.IFNA(VLOOKUP(defense[[#This Row],[Playerâ–²]],scrimstats__2813[#All],5,0),0)</f>
        <v>138</v>
      </c>
      <c r="K876" s="7">
        <f>_xlfn.IFNA(VLOOKUP(defense[[#This Row],[Playerâ–²]],scrimstats__2813[#All],4,0),0)</f>
        <v>0</v>
      </c>
      <c r="L876" s="4">
        <v>0</v>
      </c>
      <c r="M876" s="4">
        <v>0</v>
      </c>
    </row>
    <row r="877" spans="1:13">
      <c r="A877" s="8">
        <v>876</v>
      </c>
      <c r="B877" s="9">
        <v>30</v>
      </c>
      <c r="C877" s="5">
        <f>_xlfn.IFNA(VLOOKUP(Table13[[#This Row],[PlayerId]],defense[#All],3,0),0)</f>
        <v>0</v>
      </c>
      <c r="D877" s="5">
        <v>12</v>
      </c>
      <c r="E877" s="5">
        <f>SUM(_xlfn.IFNA((VLOOKUP(defense[[#This Row],[Playerâ–²]],kickers12[#All],4,0)*3+VLOOKUP(defense[[#This Row],[Playerâ–²]],kickers12[#All],5,0)*1),0), C877*6)</f>
        <v>0</v>
      </c>
      <c r="F877" s="5">
        <v>0</v>
      </c>
      <c r="G877" s="9" t="s">
        <v>709</v>
      </c>
      <c r="H877" s="9" t="s">
        <v>765</v>
      </c>
      <c r="I877" s="5">
        <f>_xlfn.IFNA(VLOOKUP(defense[[#This Row],[Playerâ–²]],passing11[#All],4,0),0)</f>
        <v>0</v>
      </c>
      <c r="J877" s="5">
        <f>_xlfn.IFNA(VLOOKUP(defense[[#This Row],[Playerâ–²]],scrimstats__2813[#All],5,0),0)</f>
        <v>0</v>
      </c>
      <c r="K877" s="5">
        <f>_xlfn.IFNA(VLOOKUP(defense[[#This Row],[Playerâ–²]],scrimstats__2813[#All],4,0),0)</f>
        <v>0</v>
      </c>
      <c r="L877" s="5">
        <v>0</v>
      </c>
      <c r="M877" s="4">
        <v>0</v>
      </c>
    </row>
    <row r="878" spans="1:13">
      <c r="A878" s="6">
        <v>877</v>
      </c>
      <c r="B878" s="7">
        <v>26</v>
      </c>
      <c r="C878" s="4">
        <f>_xlfn.IFNA(VLOOKUP(Table13[[#This Row],[PlayerId]],defense[#All],3,0),0)</f>
        <v>0</v>
      </c>
      <c r="D878" s="4">
        <v>1</v>
      </c>
      <c r="E878" s="4">
        <f>SUM(_xlfn.IFNA((VLOOKUP(defense[[#This Row],[Playerâ–²]],kickers12[#All],4,0)*3+VLOOKUP(defense[[#This Row],[Playerâ–²]],kickers12[#All],5,0)*1),0), C878*6)</f>
        <v>0</v>
      </c>
      <c r="F878" s="4">
        <v>0</v>
      </c>
      <c r="G878" s="7" t="s">
        <v>1600</v>
      </c>
      <c r="H878" s="7" t="s">
        <v>2030</v>
      </c>
      <c r="I878" s="4">
        <f>_xlfn.IFNA(VLOOKUP(defense[[#This Row],[Playerâ–²]],passing11[#All],4,0),0)</f>
        <v>0</v>
      </c>
      <c r="J878" s="4">
        <f>_xlfn.IFNA(VLOOKUP(defense[[#This Row],[Playerâ–²]],scrimstats__2813[#All],5,0),0)</f>
        <v>0</v>
      </c>
      <c r="K878" s="4">
        <f>_xlfn.IFNA(VLOOKUP(defense[[#This Row],[Playerâ–²]],scrimstats__2813[#All],4,0),0)</f>
        <v>0</v>
      </c>
      <c r="L878" s="4">
        <v>0</v>
      </c>
      <c r="M878" s="4">
        <v>0</v>
      </c>
    </row>
    <row r="879" spans="1:13">
      <c r="A879" s="8">
        <v>878</v>
      </c>
      <c r="B879" s="9">
        <v>7</v>
      </c>
      <c r="C879" s="5">
        <f>_xlfn.IFNA(VLOOKUP(Table13[[#This Row],[PlayerId]],defense[#All],3,0),0)</f>
        <v>0</v>
      </c>
      <c r="D879" s="5">
        <v>9</v>
      </c>
      <c r="E879" s="5">
        <f>SUM(_xlfn.IFNA((VLOOKUP(defense[[#This Row],[Playerâ–²]],kickers12[#All],4,0)*3+VLOOKUP(defense[[#This Row],[Playerâ–²]],kickers12[#All],5,0)*1),0), C879*6)</f>
        <v>0</v>
      </c>
      <c r="F879" s="5">
        <v>0</v>
      </c>
      <c r="G879" s="9" t="s">
        <v>982</v>
      </c>
      <c r="H879" s="9" t="s">
        <v>2030</v>
      </c>
      <c r="I879" s="5">
        <f>_xlfn.IFNA(VLOOKUP(defense[[#This Row],[Playerâ–²]],passing11[#All],4,0),0)</f>
        <v>0</v>
      </c>
      <c r="J879" s="5">
        <f>_xlfn.IFNA(VLOOKUP(defense[[#This Row],[Playerâ–²]],scrimstats__2813[#All],5,0),0)</f>
        <v>0</v>
      </c>
      <c r="K879" s="5">
        <f>_xlfn.IFNA(VLOOKUP(defense[[#This Row],[Playerâ–²]],scrimstats__2813[#All],4,0),0)</f>
        <v>0</v>
      </c>
      <c r="L879" s="5">
        <v>0</v>
      </c>
      <c r="M879" s="4">
        <v>0</v>
      </c>
    </row>
    <row r="880" spans="1:13">
      <c r="A880" s="6">
        <v>879</v>
      </c>
      <c r="B880" s="7">
        <v>15</v>
      </c>
      <c r="C880" s="4">
        <f>_xlfn.IFNA(VLOOKUP(Table13[[#This Row],[PlayerId]],defense[#All],3,0),0)</f>
        <v>0</v>
      </c>
      <c r="D880" s="4">
        <v>0</v>
      </c>
      <c r="E880" s="4">
        <f>SUM(_xlfn.IFNA((VLOOKUP(defense[[#This Row],[Playerâ–²]],kickers12[#All],4,0)*3+VLOOKUP(defense[[#This Row],[Playerâ–²]],kickers12[#All],5,0)*1),0), C880*6)</f>
        <v>0</v>
      </c>
      <c r="F880" s="4">
        <v>0</v>
      </c>
      <c r="G880" s="7" t="s">
        <v>1235</v>
      </c>
      <c r="H880" s="7" t="s">
        <v>268</v>
      </c>
      <c r="I880" s="4">
        <f>_xlfn.IFNA(VLOOKUP(defense[[#This Row],[Playerâ–²]],passing11[#All],4,0),0)</f>
        <v>0</v>
      </c>
      <c r="J880" s="4">
        <f>_xlfn.IFNA(VLOOKUP(defense[[#This Row],[Playerâ–²]],scrimstats__2813[#All],5,0),0)</f>
        <v>0</v>
      </c>
      <c r="K880" s="4">
        <f>_xlfn.IFNA(VLOOKUP(defense[[#This Row],[Playerâ–²]],scrimstats__2813[#All],4,0),0)</f>
        <v>0</v>
      </c>
      <c r="L880" s="4">
        <v>0</v>
      </c>
      <c r="M880" s="4">
        <v>0</v>
      </c>
    </row>
    <row r="881" spans="1:13">
      <c r="A881" s="8">
        <v>880</v>
      </c>
      <c r="B881" s="9">
        <v>27</v>
      </c>
      <c r="C881" s="9">
        <f>_xlfn.IFNA(VLOOKUP(Table13[[#This Row],[PlayerId]],defense[#All],3,0),0)</f>
        <v>0</v>
      </c>
      <c r="D881" s="5">
        <v>0</v>
      </c>
      <c r="E881" s="5">
        <f>SUM(_xlfn.IFNA((VLOOKUP(defense[[#This Row],[Playerâ–²]],kickers12[#All],4,0)*3+VLOOKUP(defense[[#This Row],[Playerâ–²]],kickers12[#All],5,0)*1),0), C881*6)</f>
        <v>0</v>
      </c>
      <c r="F881" s="5">
        <v>0</v>
      </c>
      <c r="G881" s="9" t="s">
        <v>1916</v>
      </c>
      <c r="H881" s="9" t="s">
        <v>233</v>
      </c>
      <c r="I881" s="5">
        <f>_xlfn.IFNA(VLOOKUP(defense[[#This Row],[Playerâ–²]],passing11[#All],4,0),0)</f>
        <v>43</v>
      </c>
      <c r="J881" s="9">
        <f>_xlfn.IFNA(VLOOKUP(defense[[#This Row],[Playerâ–²]],scrimstats__2813[#All],5,0),0)</f>
        <v>11</v>
      </c>
      <c r="K881" s="9">
        <f>_xlfn.IFNA(VLOOKUP(defense[[#This Row],[Playerâ–²]],scrimstats__2813[#All],4,0),0)</f>
        <v>0</v>
      </c>
      <c r="L881" s="5">
        <v>0</v>
      </c>
      <c r="M881" s="4">
        <v>0</v>
      </c>
    </row>
    <row r="882" spans="1:13">
      <c r="A882" s="6">
        <v>881</v>
      </c>
      <c r="B882" s="7">
        <v>32</v>
      </c>
      <c r="C882" s="4">
        <f>_xlfn.IFNA(VLOOKUP(Table13[[#This Row],[PlayerId]],defense[#All],3,0),0)</f>
        <v>0</v>
      </c>
      <c r="D882" s="4">
        <v>2</v>
      </c>
      <c r="E882" s="4">
        <f>SUM(_xlfn.IFNA((VLOOKUP(defense[[#This Row],[Playerâ–²]],kickers12[#All],4,0)*3+VLOOKUP(defense[[#This Row],[Playerâ–²]],kickers12[#All],5,0)*1),0), C882*6)</f>
        <v>0</v>
      </c>
      <c r="F882" s="4">
        <v>0</v>
      </c>
      <c r="G882" s="7" t="s">
        <v>1829</v>
      </c>
      <c r="H882" s="7" t="s">
        <v>2030</v>
      </c>
      <c r="I882" s="4">
        <f>_xlfn.IFNA(VLOOKUP(defense[[#This Row],[Playerâ–²]],passing11[#All],4,0),0)</f>
        <v>0</v>
      </c>
      <c r="J882" s="4">
        <f>_xlfn.IFNA(VLOOKUP(defense[[#This Row],[Playerâ–²]],scrimstats__2813[#All],5,0),0)</f>
        <v>0</v>
      </c>
      <c r="K882" s="4">
        <f>_xlfn.IFNA(VLOOKUP(defense[[#This Row],[Playerâ–²]],scrimstats__2813[#All],4,0),0)</f>
        <v>0</v>
      </c>
      <c r="L882" s="4">
        <v>0</v>
      </c>
      <c r="M882" s="4">
        <v>0</v>
      </c>
    </row>
    <row r="883" spans="1:13">
      <c r="A883" s="8">
        <v>882</v>
      </c>
      <c r="B883" s="9">
        <v>31</v>
      </c>
      <c r="C883" s="5">
        <f>_xlfn.IFNA(VLOOKUP(Table13[[#This Row],[PlayerId]],defense[#All],3,0),0)</f>
        <v>0</v>
      </c>
      <c r="D883" s="5">
        <v>4</v>
      </c>
      <c r="E883" s="5">
        <f>SUM(_xlfn.IFNA((VLOOKUP(defense[[#This Row],[Playerâ–²]],kickers12[#All],4,0)*3+VLOOKUP(defense[[#This Row],[Playerâ–²]],kickers12[#All],5,0)*1),0), C883*6)</f>
        <v>0</v>
      </c>
      <c r="F883" s="5">
        <v>0</v>
      </c>
      <c r="G883" s="9" t="s">
        <v>1788</v>
      </c>
      <c r="H883" s="9" t="s">
        <v>2030</v>
      </c>
      <c r="I883" s="5">
        <f>_xlfn.IFNA(VLOOKUP(defense[[#This Row],[Playerâ–²]],passing11[#All],4,0),0)</f>
        <v>0</v>
      </c>
      <c r="J883" s="5">
        <f>_xlfn.IFNA(VLOOKUP(defense[[#This Row],[Playerâ–²]],scrimstats__2813[#All],5,0),0)</f>
        <v>0</v>
      </c>
      <c r="K883" s="5">
        <f>_xlfn.IFNA(VLOOKUP(defense[[#This Row],[Playerâ–²]],scrimstats__2813[#All],4,0),0)</f>
        <v>0</v>
      </c>
      <c r="L883" s="5">
        <v>0</v>
      </c>
      <c r="M883" s="4">
        <v>0</v>
      </c>
    </row>
    <row r="884" spans="1:13">
      <c r="A884" s="6">
        <v>883</v>
      </c>
      <c r="B884" s="7">
        <v>26</v>
      </c>
      <c r="C884" s="4">
        <f>_xlfn.IFNA(VLOOKUP(Table13[[#This Row],[PlayerId]],defense[#All],3,0),0)</f>
        <v>0</v>
      </c>
      <c r="D884" s="4">
        <v>2</v>
      </c>
      <c r="E884" s="4">
        <f>SUM(_xlfn.IFNA((VLOOKUP(defense[[#This Row],[Playerâ–²]],kickers12[#All],4,0)*3+VLOOKUP(defense[[#This Row],[Playerâ–²]],kickers12[#All],5,0)*1),0), C884*6)</f>
        <v>0</v>
      </c>
      <c r="F884" s="4">
        <v>0</v>
      </c>
      <c r="G884" s="7" t="s">
        <v>581</v>
      </c>
      <c r="H884" s="7" t="s">
        <v>223</v>
      </c>
      <c r="I884" s="4">
        <f>_xlfn.IFNA(VLOOKUP(defense[[#This Row],[Playerâ–²]],passing11[#All],4,0),0)</f>
        <v>0</v>
      </c>
      <c r="J884" s="4">
        <f>_xlfn.IFNA(VLOOKUP(defense[[#This Row],[Playerâ–²]],scrimstats__2813[#All],5,0),0)</f>
        <v>0</v>
      </c>
      <c r="K884" s="4">
        <f>_xlfn.IFNA(VLOOKUP(defense[[#This Row],[Playerâ–²]],scrimstats__2813[#All],4,0),0)</f>
        <v>67</v>
      </c>
      <c r="L884" s="4">
        <v>0</v>
      </c>
      <c r="M884" s="4">
        <v>0</v>
      </c>
    </row>
    <row r="885" spans="1:13">
      <c r="A885" s="8">
        <v>884</v>
      </c>
      <c r="B885" s="9">
        <v>9</v>
      </c>
      <c r="C885" s="5">
        <f>_xlfn.IFNA(VLOOKUP(Table13[[#This Row],[PlayerId]],defense[#All],3,0),0)</f>
        <v>0</v>
      </c>
      <c r="D885" s="5">
        <v>12</v>
      </c>
      <c r="E885" s="5">
        <f>SUM(_xlfn.IFNA((VLOOKUP(defense[[#This Row],[Playerâ–²]],kickers12[#All],4,0)*3+VLOOKUP(defense[[#This Row],[Playerâ–²]],kickers12[#All],5,0)*1),0), C885*6)</f>
        <v>0</v>
      </c>
      <c r="F885" s="5">
        <v>1</v>
      </c>
      <c r="G885" s="9" t="s">
        <v>1045</v>
      </c>
      <c r="H885" s="9" t="s">
        <v>765</v>
      </c>
      <c r="I885" s="5">
        <f>_xlfn.IFNA(VLOOKUP(defense[[#This Row],[Playerâ–²]],passing11[#All],4,0),0)</f>
        <v>0</v>
      </c>
      <c r="J885" s="5">
        <f>_xlfn.IFNA(VLOOKUP(defense[[#This Row],[Playerâ–²]],scrimstats__2813[#All],5,0),0)</f>
        <v>12</v>
      </c>
      <c r="K885" s="5">
        <f>_xlfn.IFNA(VLOOKUP(defense[[#This Row],[Playerâ–²]],scrimstats__2813[#All],4,0),0)</f>
        <v>0</v>
      </c>
      <c r="L885" s="5">
        <v>0</v>
      </c>
      <c r="M885" s="4">
        <v>0</v>
      </c>
    </row>
    <row r="886" spans="1:13">
      <c r="A886" s="6">
        <v>885</v>
      </c>
      <c r="B886" s="7">
        <v>27</v>
      </c>
      <c r="C886" s="4">
        <f>_xlfn.IFNA(VLOOKUP(Table13[[#This Row],[PlayerId]],defense[#All],3,0),0)</f>
        <v>7</v>
      </c>
      <c r="D886" s="4">
        <v>0</v>
      </c>
      <c r="E886" s="4">
        <f>SUM(_xlfn.IFNA((VLOOKUP(defense[[#This Row],[Playerâ–²]],kickers12[#All],4,0)*3+VLOOKUP(defense[[#This Row],[Playerâ–²]],kickers12[#All],5,0)*1),0), C886*6)</f>
        <v>42</v>
      </c>
      <c r="F886" s="4">
        <v>0</v>
      </c>
      <c r="G886" s="7" t="s">
        <v>605</v>
      </c>
      <c r="H886" s="7" t="s">
        <v>230</v>
      </c>
      <c r="I886" s="4">
        <f>_xlfn.IFNA(VLOOKUP(defense[[#This Row],[Playerâ–²]],passing11[#All],4,0),0)</f>
        <v>0</v>
      </c>
      <c r="J886" s="4">
        <f>_xlfn.IFNA(VLOOKUP(defense[[#This Row],[Playerâ–²]],scrimstats__2813[#All],5,0),0)</f>
        <v>13</v>
      </c>
      <c r="K886" s="4">
        <f>_xlfn.IFNA(VLOOKUP(defense[[#This Row],[Playerâ–²]],scrimstats__2813[#All],4,0),0)</f>
        <v>1426</v>
      </c>
      <c r="L886" s="4">
        <v>0</v>
      </c>
      <c r="M886" s="4">
        <v>0</v>
      </c>
    </row>
    <row r="887" spans="1:13">
      <c r="A887" s="8">
        <v>886</v>
      </c>
      <c r="B887" s="9">
        <v>22</v>
      </c>
      <c r="C887" s="5">
        <f>_xlfn.IFNA(VLOOKUP(Table13[[#This Row],[PlayerId]],defense[#All],3,0),0)</f>
        <v>6</v>
      </c>
      <c r="D887" s="5">
        <v>0</v>
      </c>
      <c r="E887" s="5">
        <f>SUM(_xlfn.IFNA((VLOOKUP(defense[[#This Row],[Playerâ–²]],kickers12[#All],4,0)*3+VLOOKUP(defense[[#This Row],[Playerâ–²]],kickers12[#All],5,0)*1),0), C887*6)</f>
        <v>36</v>
      </c>
      <c r="F887" s="5">
        <v>0</v>
      </c>
      <c r="G887" s="9" t="s">
        <v>535</v>
      </c>
      <c r="H887" s="9" t="s">
        <v>230</v>
      </c>
      <c r="I887" s="5">
        <f>_xlfn.IFNA(VLOOKUP(defense[[#This Row],[Playerâ–²]],passing11[#All],4,0),0)</f>
        <v>43</v>
      </c>
      <c r="J887" s="5">
        <f>_xlfn.IFNA(VLOOKUP(defense[[#This Row],[Playerâ–²]],scrimstats__2813[#All],5,0),0)</f>
        <v>107</v>
      </c>
      <c r="K887" s="5">
        <f>_xlfn.IFNA(VLOOKUP(defense[[#This Row],[Playerâ–²]],scrimstats__2813[#All],4,0),0)</f>
        <v>850</v>
      </c>
      <c r="L887" s="5">
        <v>0</v>
      </c>
      <c r="M887" s="4">
        <v>0</v>
      </c>
    </row>
    <row r="888" spans="1:13">
      <c r="A888" s="6">
        <v>887</v>
      </c>
      <c r="B888" s="7">
        <v>4</v>
      </c>
      <c r="C888" s="4">
        <f>_xlfn.IFNA(VLOOKUP(Table13[[#This Row],[PlayerId]],defense[#All],3,0),0)</f>
        <v>0</v>
      </c>
      <c r="D888" s="4">
        <v>15</v>
      </c>
      <c r="E888" s="4">
        <f>SUM(_xlfn.IFNA((VLOOKUP(defense[[#This Row],[Playerâ–²]],kickers12[#All],4,0)*3+VLOOKUP(defense[[#This Row],[Playerâ–²]],kickers12[#All],5,0)*1),0), C888*6)</f>
        <v>0</v>
      </c>
      <c r="F888" s="4">
        <v>0</v>
      </c>
      <c r="G888" s="7" t="s">
        <v>883</v>
      </c>
      <c r="H888" s="7" t="s">
        <v>769</v>
      </c>
      <c r="I888" s="4">
        <f>_xlfn.IFNA(VLOOKUP(defense[[#This Row],[Playerâ–²]],passing11[#All],4,0),0)</f>
        <v>0</v>
      </c>
      <c r="J888" s="4">
        <f>_xlfn.IFNA(VLOOKUP(defense[[#This Row],[Playerâ–²]],scrimstats__2813[#All],5,0),0)</f>
        <v>0</v>
      </c>
      <c r="K888" s="4">
        <f>_xlfn.IFNA(VLOOKUP(defense[[#This Row],[Playerâ–²]],scrimstats__2813[#All],4,0),0)</f>
        <v>0</v>
      </c>
      <c r="L888" s="4">
        <v>1</v>
      </c>
      <c r="M888" s="4">
        <v>0</v>
      </c>
    </row>
    <row r="889" spans="1:13">
      <c r="A889" s="8">
        <v>888</v>
      </c>
      <c r="B889" s="9">
        <v>13</v>
      </c>
      <c r="C889" s="5">
        <f>_xlfn.IFNA(VLOOKUP(Table13[[#This Row],[PlayerId]],defense[#All],3,0),0)</f>
        <v>0</v>
      </c>
      <c r="D889" s="5">
        <v>0</v>
      </c>
      <c r="E889" s="5">
        <f>SUM(_xlfn.IFNA((VLOOKUP(defense[[#This Row],[Playerâ–²]],kickers12[#All],4,0)*3+VLOOKUP(defense[[#This Row],[Playerâ–²]],kickers12[#All],5,0)*1),0), C889*6)</f>
        <v>0</v>
      </c>
      <c r="F889" s="5">
        <v>0</v>
      </c>
      <c r="G889" s="9" t="s">
        <v>1167</v>
      </c>
      <c r="H889" s="9" t="s">
        <v>268</v>
      </c>
      <c r="I889" s="5">
        <f>_xlfn.IFNA(VLOOKUP(defense[[#This Row],[Playerâ–²]],passing11[#All],4,0),0)</f>
        <v>0</v>
      </c>
      <c r="J889" s="5">
        <f>_xlfn.IFNA(VLOOKUP(defense[[#This Row],[Playerâ–²]],scrimstats__2813[#All],5,0),0)</f>
        <v>0</v>
      </c>
      <c r="K889" s="5">
        <f>_xlfn.IFNA(VLOOKUP(defense[[#This Row],[Playerâ–²]],scrimstats__2813[#All],4,0),0)</f>
        <v>0</v>
      </c>
      <c r="L889" s="5">
        <v>0</v>
      </c>
      <c r="M889" s="4">
        <v>0</v>
      </c>
    </row>
    <row r="890" spans="1:13">
      <c r="A890" s="6">
        <v>889</v>
      </c>
      <c r="B890" s="7">
        <v>2</v>
      </c>
      <c r="C890" s="7">
        <f>_xlfn.IFNA(VLOOKUP(Table13[[#This Row],[PlayerId]],defense[#All],3,0),0)</f>
        <v>8</v>
      </c>
      <c r="D890" s="4">
        <v>0</v>
      </c>
      <c r="E890" s="4">
        <f>SUM(_xlfn.IFNA((VLOOKUP(defense[[#This Row],[Playerâ–²]],kickers12[#All],4,0)*3+VLOOKUP(defense[[#This Row],[Playerâ–²]],kickers12[#All],5,0)*1),0), C890*6)</f>
        <v>48</v>
      </c>
      <c r="F890" s="4">
        <v>0</v>
      </c>
      <c r="G890" s="7" t="s">
        <v>249</v>
      </c>
      <c r="H890" s="7" t="s">
        <v>230</v>
      </c>
      <c r="I890" s="4">
        <f>_xlfn.IFNA(VLOOKUP(defense[[#This Row],[Playerâ–²]],passing11[#All],4,0),0)</f>
        <v>0</v>
      </c>
      <c r="J890" s="7">
        <f>_xlfn.IFNA(VLOOKUP(defense[[#This Row],[Playerâ–²]],scrimstats__2813[#All],5,0),0)</f>
        <v>12</v>
      </c>
      <c r="K890" s="7">
        <f>_xlfn.IFNA(VLOOKUP(defense[[#This Row],[Playerâ–²]],scrimstats__2813[#All],4,0),0)</f>
        <v>1677</v>
      </c>
      <c r="L890" s="4">
        <v>0</v>
      </c>
      <c r="M890" s="4">
        <v>0</v>
      </c>
    </row>
    <row r="891" spans="1:13">
      <c r="A891" s="8">
        <v>890</v>
      </c>
      <c r="B891" s="9">
        <v>5</v>
      </c>
      <c r="C891" s="5">
        <f>_xlfn.IFNA(VLOOKUP(Table13[[#This Row],[PlayerId]],defense[#All],3,0),0)</f>
        <v>0</v>
      </c>
      <c r="D891" s="5">
        <v>22</v>
      </c>
      <c r="E891" s="5">
        <f>SUM(_xlfn.IFNA((VLOOKUP(defense[[#This Row],[Playerâ–²]],kickers12[#All],4,0)*3+VLOOKUP(defense[[#This Row],[Playerâ–²]],kickers12[#All],5,0)*1),0), C891*6)</f>
        <v>0</v>
      </c>
      <c r="F891" s="5">
        <v>0</v>
      </c>
      <c r="G891" s="9" t="s">
        <v>920</v>
      </c>
      <c r="H891" s="9" t="s">
        <v>755</v>
      </c>
      <c r="I891" s="5">
        <f>_xlfn.IFNA(VLOOKUP(defense[[#This Row],[Playerâ–²]],passing11[#All],4,0),0)</f>
        <v>0</v>
      </c>
      <c r="J891" s="5">
        <f>_xlfn.IFNA(VLOOKUP(defense[[#This Row],[Playerâ–²]],scrimstats__2813[#All],5,0),0)</f>
        <v>0</v>
      </c>
      <c r="K891" s="5">
        <f>_xlfn.IFNA(VLOOKUP(defense[[#This Row],[Playerâ–²]],scrimstats__2813[#All],4,0),0)</f>
        <v>0</v>
      </c>
      <c r="L891" s="5">
        <v>5</v>
      </c>
      <c r="M891" s="4">
        <v>0</v>
      </c>
    </row>
    <row r="892" spans="1:13">
      <c r="A892" s="6">
        <v>891</v>
      </c>
      <c r="B892" s="7">
        <v>28</v>
      </c>
      <c r="C892" s="4">
        <f>_xlfn.IFNA(VLOOKUP(Table13[[#This Row],[PlayerId]],defense[#All],3,0),0)</f>
        <v>0</v>
      </c>
      <c r="D892" s="4">
        <v>7</v>
      </c>
      <c r="E892" s="4">
        <f>SUM(_xlfn.IFNA((VLOOKUP(defense[[#This Row],[Playerâ–²]],kickers12[#All],4,0)*3+VLOOKUP(defense[[#This Row],[Playerâ–²]],kickers12[#All],5,0)*1),0), C892*6)</f>
        <v>0</v>
      </c>
      <c r="F892" s="4">
        <v>0</v>
      </c>
      <c r="G892" s="7" t="s">
        <v>1716</v>
      </c>
      <c r="H892" s="7" t="s">
        <v>2030</v>
      </c>
      <c r="I892" s="4">
        <f>_xlfn.IFNA(VLOOKUP(defense[[#This Row],[Playerâ–²]],passing11[#All],4,0),0)</f>
        <v>0</v>
      </c>
      <c r="J892" s="4">
        <f>_xlfn.IFNA(VLOOKUP(defense[[#This Row],[Playerâ–²]],scrimstats__2813[#All],5,0),0)</f>
        <v>0</v>
      </c>
      <c r="K892" s="4">
        <f>_xlfn.IFNA(VLOOKUP(defense[[#This Row],[Playerâ–²]],scrimstats__2813[#All],4,0),0)</f>
        <v>0</v>
      </c>
      <c r="L892" s="4">
        <v>0</v>
      </c>
      <c r="M892" s="4">
        <v>0</v>
      </c>
    </row>
    <row r="893" spans="1:13">
      <c r="A893" s="8">
        <v>892</v>
      </c>
      <c r="B893" s="9">
        <v>31</v>
      </c>
      <c r="C893" s="5">
        <f>_xlfn.IFNA(VLOOKUP(Table13[[#This Row],[PlayerId]],defense[#All],3,0),0)</f>
        <v>0</v>
      </c>
      <c r="D893" s="5">
        <v>62</v>
      </c>
      <c r="E893" s="5">
        <f>SUM(_xlfn.IFNA((VLOOKUP(defense[[#This Row],[Playerâ–²]],kickers12[#All],4,0)*3+VLOOKUP(defense[[#This Row],[Playerâ–²]],kickers12[#All],5,0)*1),0), C893*6)</f>
        <v>0</v>
      </c>
      <c r="F893" s="5">
        <v>0</v>
      </c>
      <c r="G893" s="9" t="s">
        <v>1805</v>
      </c>
      <c r="H893" s="9" t="s">
        <v>759</v>
      </c>
      <c r="I893" s="5">
        <f>_xlfn.IFNA(VLOOKUP(defense[[#This Row],[Playerâ–²]],passing11[#All],4,0),0)</f>
        <v>0</v>
      </c>
      <c r="J893" s="5">
        <f>_xlfn.IFNA(VLOOKUP(defense[[#This Row],[Playerâ–²]],scrimstats__2813[#All],5,0),0)</f>
        <v>0</v>
      </c>
      <c r="K893" s="5">
        <f>_xlfn.IFNA(VLOOKUP(defense[[#This Row],[Playerâ–²]],scrimstats__2813[#All],4,0),0)</f>
        <v>0</v>
      </c>
      <c r="L893" s="5">
        <v>7</v>
      </c>
      <c r="M893" s="4">
        <v>0</v>
      </c>
    </row>
    <row r="894" spans="1:13">
      <c r="A894" s="6">
        <v>893</v>
      </c>
      <c r="B894" s="7">
        <v>2</v>
      </c>
      <c r="C894" s="4">
        <f>_xlfn.IFNA(VLOOKUP(Table13[[#This Row],[PlayerId]],defense[#All],3,0),0)</f>
        <v>0</v>
      </c>
      <c r="D894" s="4">
        <v>14</v>
      </c>
      <c r="E894" s="4">
        <f>SUM(_xlfn.IFNA((VLOOKUP(defense[[#This Row],[Playerâ–²]],kickers12[#All],4,0)*3+VLOOKUP(defense[[#This Row],[Playerâ–²]],kickers12[#All],5,0)*1),0), C894*6)</f>
        <v>0</v>
      </c>
      <c r="F894" s="4">
        <v>0</v>
      </c>
      <c r="G894" s="7" t="s">
        <v>792</v>
      </c>
      <c r="H894" s="7" t="s">
        <v>2030</v>
      </c>
      <c r="I894" s="4">
        <f>_xlfn.IFNA(VLOOKUP(defense[[#This Row],[Playerâ–²]],passing11[#All],4,0),0)</f>
        <v>0</v>
      </c>
      <c r="J894" s="4">
        <f>_xlfn.IFNA(VLOOKUP(defense[[#This Row],[Playerâ–²]],scrimstats__2813[#All],5,0),0)</f>
        <v>0</v>
      </c>
      <c r="K894" s="4">
        <f>_xlfn.IFNA(VLOOKUP(defense[[#This Row],[Playerâ–²]],scrimstats__2813[#All],4,0),0)</f>
        <v>0</v>
      </c>
      <c r="L894" s="4">
        <v>0</v>
      </c>
      <c r="M894" s="4">
        <v>0</v>
      </c>
    </row>
    <row r="895" spans="1:13">
      <c r="A895" s="8">
        <v>894</v>
      </c>
      <c r="B895" s="9">
        <v>29</v>
      </c>
      <c r="C895" s="5">
        <f>_xlfn.IFNA(VLOOKUP(Table13[[#This Row],[PlayerId]],defense[#All],3,0),0)</f>
        <v>1</v>
      </c>
      <c r="D895" s="5">
        <v>55</v>
      </c>
      <c r="E895" s="5">
        <f>SUM(_xlfn.IFNA((VLOOKUP(defense[[#This Row],[Playerâ–²]],kickers12[#All],4,0)*3+VLOOKUP(defense[[#This Row],[Playerâ–²]],kickers12[#All],5,0)*1),0), C895*6)</f>
        <v>6</v>
      </c>
      <c r="F895" s="5">
        <v>1</v>
      </c>
      <c r="G895" s="9" t="s">
        <v>1698</v>
      </c>
      <c r="H895" s="9" t="s">
        <v>765</v>
      </c>
      <c r="I895" s="5">
        <f>_xlfn.IFNA(VLOOKUP(defense[[#This Row],[Playerâ–²]],passing11[#All],4,0),0)</f>
        <v>0</v>
      </c>
      <c r="J895" s="5">
        <f>_xlfn.IFNA(VLOOKUP(defense[[#This Row],[Playerâ–²]],scrimstats__2813[#All],5,0),0)</f>
        <v>0</v>
      </c>
      <c r="K895" s="5">
        <f>_xlfn.IFNA(VLOOKUP(defense[[#This Row],[Playerâ–²]],scrimstats__2813[#All],4,0),0)</f>
        <v>0</v>
      </c>
      <c r="L895" s="5">
        <v>0.5</v>
      </c>
      <c r="M895" s="4">
        <v>0</v>
      </c>
    </row>
    <row r="896" spans="1:13">
      <c r="A896" s="6">
        <v>895</v>
      </c>
      <c r="B896" s="7">
        <v>18</v>
      </c>
      <c r="C896" s="4">
        <f>_xlfn.IFNA(VLOOKUP(Table13[[#This Row],[PlayerId]],defense[#All],3,0),0)</f>
        <v>0</v>
      </c>
      <c r="D896" s="4">
        <v>3</v>
      </c>
      <c r="E896" s="4">
        <f>SUM(_xlfn.IFNA((VLOOKUP(defense[[#This Row],[Playerâ–²]],kickers12[#All],4,0)*3+VLOOKUP(defense[[#This Row],[Playerâ–²]],kickers12[#All],5,0)*1),0), C896*6)</f>
        <v>0</v>
      </c>
      <c r="F896" s="4">
        <v>0</v>
      </c>
      <c r="G896" s="7" t="s">
        <v>1358</v>
      </c>
      <c r="H896" s="7" t="s">
        <v>2030</v>
      </c>
      <c r="I896" s="4">
        <f>_xlfn.IFNA(VLOOKUP(defense[[#This Row],[Playerâ–²]],passing11[#All],4,0),0)</f>
        <v>0</v>
      </c>
      <c r="J896" s="4">
        <f>_xlfn.IFNA(VLOOKUP(defense[[#This Row],[Playerâ–²]],scrimstats__2813[#All],5,0),0)</f>
        <v>19</v>
      </c>
      <c r="K896" s="4">
        <f>_xlfn.IFNA(VLOOKUP(defense[[#This Row],[Playerâ–²]],scrimstats__2813[#All],4,0),0)</f>
        <v>0</v>
      </c>
      <c r="L896" s="4">
        <v>0</v>
      </c>
      <c r="M896" s="4">
        <v>0</v>
      </c>
    </row>
    <row r="897" spans="1:13">
      <c r="A897" s="8">
        <v>896</v>
      </c>
      <c r="B897" s="9">
        <v>25</v>
      </c>
      <c r="C897" s="5">
        <f>_xlfn.IFNA(VLOOKUP(Table13[[#This Row],[PlayerId]],defense[#All],3,0),0)</f>
        <v>0</v>
      </c>
      <c r="D897" s="5">
        <v>7</v>
      </c>
      <c r="E897" s="5">
        <f>SUM(_xlfn.IFNA((VLOOKUP(defense[[#This Row],[Playerâ–²]],kickers12[#All],4,0)*3+VLOOKUP(defense[[#This Row],[Playerâ–²]],kickers12[#All],5,0)*1),0), C897*6)</f>
        <v>0</v>
      </c>
      <c r="F897" s="5">
        <v>0</v>
      </c>
      <c r="G897" s="9" t="s">
        <v>1575</v>
      </c>
      <c r="H897" s="9" t="s">
        <v>759</v>
      </c>
      <c r="I897" s="5">
        <f>_xlfn.IFNA(VLOOKUP(defense[[#This Row],[Playerâ–²]],passing11[#All],4,0),0)</f>
        <v>0</v>
      </c>
      <c r="J897" s="5">
        <f>_xlfn.IFNA(VLOOKUP(defense[[#This Row],[Playerâ–²]],scrimstats__2813[#All],5,0),0)</f>
        <v>0</v>
      </c>
      <c r="K897" s="5">
        <f>_xlfn.IFNA(VLOOKUP(defense[[#This Row],[Playerâ–²]],scrimstats__2813[#All],4,0),0)</f>
        <v>0</v>
      </c>
      <c r="L897" s="5">
        <v>0</v>
      </c>
      <c r="M897" s="4">
        <v>0</v>
      </c>
    </row>
    <row r="898" spans="1:13">
      <c r="A898" s="6">
        <v>897</v>
      </c>
      <c r="B898" s="7">
        <v>30</v>
      </c>
      <c r="C898" s="4">
        <f>_xlfn.IFNA(VLOOKUP(Table13[[#This Row],[PlayerId]],defense[#All],3,0),0)</f>
        <v>1</v>
      </c>
      <c r="D898" s="4">
        <v>59</v>
      </c>
      <c r="E898" s="4">
        <f>SUM(_xlfn.IFNA((VLOOKUP(defense[[#This Row],[Playerâ–²]],kickers12[#All],4,0)*3+VLOOKUP(defense[[#This Row],[Playerâ–²]],kickers12[#All],5,0)*1),0), C898*6)</f>
        <v>6</v>
      </c>
      <c r="F898" s="4">
        <v>1</v>
      </c>
      <c r="G898" s="7" t="s">
        <v>1778</v>
      </c>
      <c r="H898" s="7" t="s">
        <v>803</v>
      </c>
      <c r="I898" s="4">
        <f>_xlfn.IFNA(VLOOKUP(defense[[#This Row],[Playerâ–²]],passing11[#All],4,0),0)</f>
        <v>0</v>
      </c>
      <c r="J898" s="4">
        <f>_xlfn.IFNA(VLOOKUP(defense[[#This Row],[Playerâ–²]],scrimstats__2813[#All],5,0),0)</f>
        <v>0</v>
      </c>
      <c r="K898" s="4">
        <f>_xlfn.IFNA(VLOOKUP(defense[[#This Row],[Playerâ–²]],scrimstats__2813[#All],4,0),0)</f>
        <v>0</v>
      </c>
      <c r="L898" s="4">
        <v>0</v>
      </c>
      <c r="M898" s="4">
        <v>0</v>
      </c>
    </row>
    <row r="899" spans="1:13">
      <c r="A899" s="8">
        <v>898</v>
      </c>
      <c r="B899" s="9">
        <v>21</v>
      </c>
      <c r="C899" s="5">
        <f>_xlfn.IFNA(VLOOKUP(Table13[[#This Row],[PlayerId]],defense[#All],3,0),0)</f>
        <v>0</v>
      </c>
      <c r="D899" s="5">
        <v>19</v>
      </c>
      <c r="E899" s="5">
        <f>SUM(_xlfn.IFNA((VLOOKUP(defense[[#This Row],[Playerâ–²]],kickers12[#All],4,0)*3+VLOOKUP(defense[[#This Row],[Playerâ–²]],kickers12[#All],5,0)*1),0), C899*6)</f>
        <v>0</v>
      </c>
      <c r="F899" s="5">
        <v>1</v>
      </c>
      <c r="G899" s="9" t="s">
        <v>508</v>
      </c>
      <c r="H899" s="9" t="s">
        <v>2030</v>
      </c>
      <c r="I899" s="5">
        <f>_xlfn.IFNA(VLOOKUP(defense[[#This Row],[Playerâ–²]],passing11[#All],4,0),0)</f>
        <v>0</v>
      </c>
      <c r="J899" s="5">
        <f>_xlfn.IFNA(VLOOKUP(defense[[#This Row],[Playerâ–²]],scrimstats__2813[#All],5,0),0)</f>
        <v>0</v>
      </c>
      <c r="K899" s="5">
        <f>_xlfn.IFNA(VLOOKUP(defense[[#This Row],[Playerâ–²]],scrimstats__2813[#All],4,0),0)</f>
        <v>10</v>
      </c>
      <c r="L899" s="5">
        <v>0</v>
      </c>
      <c r="M899" s="4">
        <v>0</v>
      </c>
    </row>
    <row r="900" spans="1:13">
      <c r="A900" s="6">
        <v>899</v>
      </c>
      <c r="B900" s="7">
        <v>2</v>
      </c>
      <c r="C900" s="4">
        <f>_xlfn.IFNA(VLOOKUP(Table13[[#This Row],[PlayerId]],defense[#All],3,0),0)</f>
        <v>2</v>
      </c>
      <c r="D900" s="4">
        <v>2</v>
      </c>
      <c r="E900" s="4">
        <f>SUM(_xlfn.IFNA((VLOOKUP(defense[[#This Row],[Playerâ–²]],kickers12[#All],4,0)*3+VLOOKUP(defense[[#This Row],[Playerâ–²]],kickers12[#All],5,0)*1),0), C900*6)</f>
        <v>12</v>
      </c>
      <c r="F900" s="4">
        <v>0</v>
      </c>
      <c r="G900" s="7" t="s">
        <v>243</v>
      </c>
      <c r="H900" s="7" t="s">
        <v>2030</v>
      </c>
      <c r="I900" s="4">
        <f>_xlfn.IFNA(VLOOKUP(defense[[#This Row],[Playerâ–²]],passing11[#All],4,0),0)</f>
        <v>0</v>
      </c>
      <c r="J900" s="4">
        <f>_xlfn.IFNA(VLOOKUP(defense[[#This Row],[Playerâ–²]],scrimstats__2813[#All],5,0),0)</f>
        <v>0</v>
      </c>
      <c r="K900" s="4">
        <f>_xlfn.IFNA(VLOOKUP(defense[[#This Row],[Playerâ–²]],scrimstats__2813[#All],4,0),0)</f>
        <v>133</v>
      </c>
      <c r="L900" s="4">
        <v>0</v>
      </c>
      <c r="M900" s="4">
        <v>0</v>
      </c>
    </row>
    <row r="901" spans="1:13">
      <c r="A901" s="8">
        <v>900</v>
      </c>
      <c r="B901" s="9">
        <v>16</v>
      </c>
      <c r="C901" s="5">
        <f>_xlfn.IFNA(VLOOKUP(Table13[[#This Row],[PlayerId]],defense[#All],3,0),0)</f>
        <v>0</v>
      </c>
      <c r="D901" s="5">
        <v>37</v>
      </c>
      <c r="E901" s="5">
        <f>SUM(_xlfn.IFNA((VLOOKUP(defense[[#This Row],[Playerâ–²]],kickers12[#All],4,0)*3+VLOOKUP(defense[[#This Row],[Playerâ–²]],kickers12[#All],5,0)*1),0), C901*6)</f>
        <v>0</v>
      </c>
      <c r="F901" s="5">
        <v>1</v>
      </c>
      <c r="G901" s="9" t="s">
        <v>1943</v>
      </c>
      <c r="H901" s="9" t="s">
        <v>769</v>
      </c>
      <c r="I901" s="5">
        <f>_xlfn.IFNA(VLOOKUP(defense[[#This Row],[Playerâ–²]],passing11[#All],4,0),0)</f>
        <v>0</v>
      </c>
      <c r="J901" s="5">
        <f>_xlfn.IFNA(VLOOKUP(defense[[#This Row],[Playerâ–²]],scrimstats__2813[#All],5,0),0)</f>
        <v>0</v>
      </c>
      <c r="K901" s="5">
        <f>_xlfn.IFNA(VLOOKUP(defense[[#This Row],[Playerâ–²]],scrimstats__2813[#All],4,0),0)</f>
        <v>0</v>
      </c>
      <c r="L901" s="5">
        <v>9</v>
      </c>
      <c r="M901" s="4">
        <v>0</v>
      </c>
    </row>
    <row r="902" spans="1:13">
      <c r="A902" s="6">
        <v>901</v>
      </c>
      <c r="B902" s="7">
        <v>27</v>
      </c>
      <c r="C902" s="7">
        <f>_xlfn.IFNA(VLOOKUP(Table13[[#This Row],[PlayerId]],defense[#All],3,0),0)</f>
        <v>0</v>
      </c>
      <c r="D902" s="4">
        <v>0</v>
      </c>
      <c r="E902" s="4">
        <f>SUM(_xlfn.IFNA((VLOOKUP(defense[[#This Row],[Playerâ–²]],kickers12[#All],4,0)*3+VLOOKUP(defense[[#This Row],[Playerâ–²]],kickers12[#All],5,0)*1),0), C902*6)</f>
        <v>0</v>
      </c>
      <c r="F902" s="4">
        <v>0</v>
      </c>
      <c r="G902" s="7" t="s">
        <v>595</v>
      </c>
      <c r="H902" s="7" t="s">
        <v>230</v>
      </c>
      <c r="I902" s="4">
        <f>_xlfn.IFNA(VLOOKUP(defense[[#This Row],[Playerâ–²]],passing11[#All],4,0),0)</f>
        <v>0</v>
      </c>
      <c r="J902" s="7">
        <f>_xlfn.IFNA(VLOOKUP(defense[[#This Row],[Playerâ–²]],scrimstats__2813[#All],5,0),0)</f>
        <v>0</v>
      </c>
      <c r="K902" s="7">
        <f>_xlfn.IFNA(VLOOKUP(defense[[#This Row],[Playerâ–²]],scrimstats__2813[#All],4,0),0)</f>
        <v>21</v>
      </c>
      <c r="L902" s="4">
        <v>0</v>
      </c>
      <c r="M902" s="4">
        <v>0</v>
      </c>
    </row>
    <row r="903" spans="1:13">
      <c r="A903" s="8">
        <v>902</v>
      </c>
      <c r="B903" s="9">
        <v>17</v>
      </c>
      <c r="C903" s="5">
        <f>_xlfn.IFNA(VLOOKUP(Table13[[#This Row],[PlayerId]],defense[#All],3,0),0)</f>
        <v>2</v>
      </c>
      <c r="D903" s="5">
        <v>5</v>
      </c>
      <c r="E903" s="5">
        <f>SUM(_xlfn.IFNA((VLOOKUP(defense[[#This Row],[Playerâ–²]],kickers12[#All],4,0)*3+VLOOKUP(defense[[#This Row],[Playerâ–²]],kickers12[#All],5,0)*1),0), C903*6)</f>
        <v>12</v>
      </c>
      <c r="F903" s="5">
        <v>0</v>
      </c>
      <c r="G903" s="9" t="s">
        <v>458</v>
      </c>
      <c r="H903" s="9" t="s">
        <v>229</v>
      </c>
      <c r="I903" s="5">
        <f>_xlfn.IFNA(VLOOKUP(defense[[#This Row],[Playerâ–²]],passing11[#All],4,0),0)</f>
        <v>0</v>
      </c>
      <c r="J903" s="5">
        <f>_xlfn.IFNA(VLOOKUP(defense[[#This Row],[Playerâ–²]],scrimstats__2813[#All],5,0),0)</f>
        <v>206</v>
      </c>
      <c r="K903" s="5">
        <f>_xlfn.IFNA(VLOOKUP(defense[[#This Row],[Playerâ–²]],scrimstats__2813[#All],4,0),0)</f>
        <v>135</v>
      </c>
      <c r="L903" s="5">
        <v>0</v>
      </c>
      <c r="M903" s="4">
        <v>0</v>
      </c>
    </row>
    <row r="904" spans="1:13">
      <c r="A904" s="6">
        <v>903</v>
      </c>
      <c r="B904" s="7">
        <v>17</v>
      </c>
      <c r="C904" s="4">
        <f>_xlfn.IFNA(VLOOKUP(Table13[[#This Row],[PlayerId]],defense[#All],3,0),0)</f>
        <v>0</v>
      </c>
      <c r="D904" s="4">
        <v>17</v>
      </c>
      <c r="E904" s="4">
        <f>SUM(_xlfn.IFNA((VLOOKUP(defense[[#This Row],[Playerâ–²]],kickers12[#All],4,0)*3+VLOOKUP(defense[[#This Row],[Playerâ–²]],kickers12[#All],5,0)*1),0), C904*6)</f>
        <v>0</v>
      </c>
      <c r="F904" s="4">
        <v>0</v>
      </c>
      <c r="G904" s="7" t="s">
        <v>1325</v>
      </c>
      <c r="H904" s="7" t="s">
        <v>2030</v>
      </c>
      <c r="I904" s="4">
        <f>_xlfn.IFNA(VLOOKUP(defense[[#This Row],[Playerâ–²]],passing11[#All],4,0),0)</f>
        <v>0</v>
      </c>
      <c r="J904" s="4">
        <f>_xlfn.IFNA(VLOOKUP(defense[[#This Row],[Playerâ–²]],scrimstats__2813[#All],5,0),0)</f>
        <v>0</v>
      </c>
      <c r="K904" s="4">
        <f>_xlfn.IFNA(VLOOKUP(defense[[#This Row],[Playerâ–²]],scrimstats__2813[#All],4,0),0)</f>
        <v>0</v>
      </c>
      <c r="L904" s="4">
        <v>0.5</v>
      </c>
      <c r="M904" s="4">
        <v>0</v>
      </c>
    </row>
    <row r="905" spans="1:13">
      <c r="A905" s="8">
        <v>904</v>
      </c>
      <c r="B905" s="9">
        <v>18</v>
      </c>
      <c r="C905" s="5">
        <f>_xlfn.IFNA(VLOOKUP(Table13[[#This Row],[PlayerId]],defense[#All],3,0),0)</f>
        <v>0</v>
      </c>
      <c r="D905" s="5">
        <v>6</v>
      </c>
      <c r="E905" s="5">
        <f>SUM(_xlfn.IFNA((VLOOKUP(defense[[#This Row],[Playerâ–²]],kickers12[#All],4,0)*3+VLOOKUP(defense[[#This Row],[Playerâ–²]],kickers12[#All],5,0)*1),0), C905*6)</f>
        <v>0</v>
      </c>
      <c r="F905" s="5">
        <v>0</v>
      </c>
      <c r="G905" s="9" t="s">
        <v>1359</v>
      </c>
      <c r="H905" s="9" t="s">
        <v>2030</v>
      </c>
      <c r="I905" s="5">
        <f>_xlfn.IFNA(VLOOKUP(defense[[#This Row],[Playerâ–²]],passing11[#All],4,0),0)</f>
        <v>0</v>
      </c>
      <c r="J905" s="5">
        <f>_xlfn.IFNA(VLOOKUP(defense[[#This Row],[Playerâ–²]],scrimstats__2813[#All],5,0),0)</f>
        <v>0</v>
      </c>
      <c r="K905" s="5">
        <f>_xlfn.IFNA(VLOOKUP(defense[[#This Row],[Playerâ–²]],scrimstats__2813[#All],4,0),0)</f>
        <v>0</v>
      </c>
      <c r="L905" s="5">
        <v>0</v>
      </c>
      <c r="M905" s="4">
        <v>0</v>
      </c>
    </row>
    <row r="906" spans="1:13">
      <c r="A906" s="6">
        <v>905</v>
      </c>
      <c r="B906" s="7">
        <v>9</v>
      </c>
      <c r="C906" s="4">
        <f>_xlfn.IFNA(VLOOKUP(Table13[[#This Row],[PlayerId]],defense[#All],3,0),0)</f>
        <v>0</v>
      </c>
      <c r="D906" s="4">
        <v>4</v>
      </c>
      <c r="E906" s="4">
        <f>SUM(_xlfn.IFNA((VLOOKUP(defense[[#This Row],[Playerâ–²]],kickers12[#All],4,0)*3+VLOOKUP(defense[[#This Row],[Playerâ–²]],kickers12[#All],5,0)*1),0), C906*6)</f>
        <v>0</v>
      </c>
      <c r="F906" s="4">
        <v>0</v>
      </c>
      <c r="G906" s="7" t="s">
        <v>1035</v>
      </c>
      <c r="H906" s="7" t="s">
        <v>2030</v>
      </c>
      <c r="I906" s="4">
        <f>_xlfn.IFNA(VLOOKUP(defense[[#This Row],[Playerâ–²]],passing11[#All],4,0),0)</f>
        <v>0</v>
      </c>
      <c r="J906" s="4">
        <f>_xlfn.IFNA(VLOOKUP(defense[[#This Row],[Playerâ–²]],scrimstats__2813[#All],5,0),0)</f>
        <v>0</v>
      </c>
      <c r="K906" s="4">
        <f>_xlfn.IFNA(VLOOKUP(defense[[#This Row],[Playerâ–²]],scrimstats__2813[#All],4,0),0)</f>
        <v>0</v>
      </c>
      <c r="L906" s="4">
        <v>0</v>
      </c>
      <c r="M906" s="4">
        <v>0</v>
      </c>
    </row>
    <row r="907" spans="1:13">
      <c r="A907" s="8">
        <v>906</v>
      </c>
      <c r="B907" s="9">
        <v>13</v>
      </c>
      <c r="C907" s="5">
        <f>_xlfn.IFNA(VLOOKUP(Table13[[#This Row],[PlayerId]],defense[#All],3,0),0)</f>
        <v>1</v>
      </c>
      <c r="D907" s="5">
        <v>88</v>
      </c>
      <c r="E907" s="5">
        <f>SUM(_xlfn.IFNA((VLOOKUP(defense[[#This Row],[Playerâ–²]],kickers12[#All],4,0)*3+VLOOKUP(defense[[#This Row],[Playerâ–²]],kickers12[#All],5,0)*1),0), C907*6)</f>
        <v>6</v>
      </c>
      <c r="F907" s="5">
        <v>3</v>
      </c>
      <c r="G907" s="9" t="s">
        <v>1196</v>
      </c>
      <c r="H907" s="9" t="s">
        <v>803</v>
      </c>
      <c r="I907" s="5">
        <f>_xlfn.IFNA(VLOOKUP(defense[[#This Row],[Playerâ–²]],passing11[#All],4,0),0)</f>
        <v>0</v>
      </c>
      <c r="J907" s="5">
        <f>_xlfn.IFNA(VLOOKUP(defense[[#This Row],[Playerâ–²]],scrimstats__2813[#All],5,0),0)</f>
        <v>0</v>
      </c>
      <c r="K907" s="5">
        <f>_xlfn.IFNA(VLOOKUP(defense[[#This Row],[Playerâ–²]],scrimstats__2813[#All],4,0),0)</f>
        <v>0</v>
      </c>
      <c r="L907" s="5">
        <v>0</v>
      </c>
      <c r="M907" s="4">
        <v>0</v>
      </c>
    </row>
    <row r="908" spans="1:13">
      <c r="A908" s="6">
        <v>907</v>
      </c>
      <c r="B908" s="7">
        <v>10</v>
      </c>
      <c r="C908" s="4">
        <f>_xlfn.IFNA(VLOOKUP(Table13[[#This Row],[PlayerId]],defense[#All],3,0),0)</f>
        <v>0</v>
      </c>
      <c r="D908" s="4">
        <v>97</v>
      </c>
      <c r="E908" s="4">
        <f>SUM(_xlfn.IFNA((VLOOKUP(defense[[#This Row],[Playerâ–²]],kickers12[#All],4,0)*3+VLOOKUP(defense[[#This Row],[Playerâ–²]],kickers12[#All],5,0)*1),0), C908*6)</f>
        <v>0</v>
      </c>
      <c r="F908" s="4">
        <v>3</v>
      </c>
      <c r="G908" s="7" t="s">
        <v>1093</v>
      </c>
      <c r="H908" s="7" t="s">
        <v>775</v>
      </c>
      <c r="I908" s="4">
        <f>_xlfn.IFNA(VLOOKUP(defense[[#This Row],[Playerâ–²]],passing11[#All],4,0),0)</f>
        <v>0</v>
      </c>
      <c r="J908" s="4">
        <f>_xlfn.IFNA(VLOOKUP(defense[[#This Row],[Playerâ–²]],scrimstats__2813[#All],5,0),0)</f>
        <v>0</v>
      </c>
      <c r="K908" s="4">
        <f>_xlfn.IFNA(VLOOKUP(defense[[#This Row],[Playerâ–²]],scrimstats__2813[#All],4,0),0)</f>
        <v>0</v>
      </c>
      <c r="L908" s="4">
        <v>0</v>
      </c>
      <c r="M908" s="4">
        <v>0</v>
      </c>
    </row>
    <row r="909" spans="1:13">
      <c r="A909" s="8">
        <v>908</v>
      </c>
      <c r="B909" s="9">
        <v>3</v>
      </c>
      <c r="C909" s="9">
        <f>_xlfn.IFNA(VLOOKUP(Table13[[#This Row],[PlayerId]],defense[#All],3,0),0)</f>
        <v>0</v>
      </c>
      <c r="D909" s="5">
        <v>0</v>
      </c>
      <c r="E909" s="5">
        <f>SUM(_xlfn.IFNA((VLOOKUP(defense[[#This Row],[Playerâ–²]],kickers12[#All],4,0)*3+VLOOKUP(defense[[#This Row],[Playerâ–²]],kickers12[#All],5,0)*1),0), C909*6)</f>
        <v>141</v>
      </c>
      <c r="F909" s="5">
        <v>0</v>
      </c>
      <c r="G909" s="9" t="s">
        <v>1863</v>
      </c>
      <c r="H909" s="9" t="s">
        <v>1010</v>
      </c>
      <c r="I909" s="5">
        <f>_xlfn.IFNA(VLOOKUP(defense[[#This Row],[Playerâ–²]],passing11[#All],4,0),0)</f>
        <v>0</v>
      </c>
      <c r="J909" s="9">
        <f>_xlfn.IFNA(VLOOKUP(defense[[#This Row],[Playerâ–²]],scrimstats__2813[#All],5,0),0)</f>
        <v>0</v>
      </c>
      <c r="K909" s="9">
        <f>_xlfn.IFNA(VLOOKUP(defense[[#This Row],[Playerâ–²]],scrimstats__2813[#All],4,0),0)</f>
        <v>0</v>
      </c>
      <c r="L909" s="5">
        <v>0</v>
      </c>
      <c r="M909" s="4">
        <v>0</v>
      </c>
    </row>
    <row r="910" spans="1:13">
      <c r="A910" s="6">
        <v>909</v>
      </c>
      <c r="B910" s="7">
        <v>30</v>
      </c>
      <c r="C910" s="4">
        <f>_xlfn.IFNA(VLOOKUP(Table13[[#This Row],[PlayerId]],defense[#All],3,0),0)</f>
        <v>0</v>
      </c>
      <c r="D910" s="4">
        <v>6</v>
      </c>
      <c r="E910" s="4">
        <f>SUM(_xlfn.IFNA((VLOOKUP(defense[[#This Row],[Playerâ–²]],kickers12[#All],4,0)*3+VLOOKUP(defense[[#This Row],[Playerâ–²]],kickers12[#All],5,0)*1),0), C910*6)</f>
        <v>0</v>
      </c>
      <c r="F910" s="4">
        <v>0</v>
      </c>
      <c r="G910" s="7" t="s">
        <v>636</v>
      </c>
      <c r="H910" s="7" t="s">
        <v>2030</v>
      </c>
      <c r="I910" s="4">
        <f>_xlfn.IFNA(VLOOKUP(defense[[#This Row],[Playerâ–²]],passing11[#All],4,0),0)</f>
        <v>0</v>
      </c>
      <c r="J910" s="4">
        <f>_xlfn.IFNA(VLOOKUP(defense[[#This Row],[Playerâ–²]],scrimstats__2813[#All],5,0),0)</f>
        <v>0</v>
      </c>
      <c r="K910" s="4">
        <f>_xlfn.IFNA(VLOOKUP(defense[[#This Row],[Playerâ–²]],scrimstats__2813[#All],4,0),0)</f>
        <v>5</v>
      </c>
      <c r="L910" s="4">
        <v>0</v>
      </c>
      <c r="M910" s="4">
        <v>0</v>
      </c>
    </row>
    <row r="911" spans="1:13">
      <c r="A911" s="8">
        <v>910</v>
      </c>
      <c r="B911" s="9">
        <v>8</v>
      </c>
      <c r="C911" s="5">
        <f>_xlfn.IFNA(VLOOKUP(Table13[[#This Row],[PlayerId]],defense[#All],3,0),0)</f>
        <v>0</v>
      </c>
      <c r="D911" s="5">
        <v>2</v>
      </c>
      <c r="E911" s="5">
        <f>SUM(_xlfn.IFNA((VLOOKUP(defense[[#This Row],[Playerâ–²]],kickers12[#All],4,0)*3+VLOOKUP(defense[[#This Row],[Playerâ–²]],kickers12[#All],5,0)*1),0), C911*6)</f>
        <v>0</v>
      </c>
      <c r="F911" s="5">
        <v>0</v>
      </c>
      <c r="G911" s="9" t="s">
        <v>691</v>
      </c>
      <c r="H911" s="9" t="s">
        <v>765</v>
      </c>
      <c r="I911" s="5">
        <f>_xlfn.IFNA(VLOOKUP(defense[[#This Row],[Playerâ–²]],passing11[#All],4,0),0)</f>
        <v>0</v>
      </c>
      <c r="J911" s="5">
        <f>_xlfn.IFNA(VLOOKUP(defense[[#This Row],[Playerâ–²]],scrimstats__2813[#All],5,0),0)</f>
        <v>0</v>
      </c>
      <c r="K911" s="5">
        <f>_xlfn.IFNA(VLOOKUP(defense[[#This Row],[Playerâ–²]],scrimstats__2813[#All],4,0),0)</f>
        <v>0</v>
      </c>
      <c r="L911" s="5">
        <v>0</v>
      </c>
      <c r="M911" s="4">
        <v>0</v>
      </c>
    </row>
    <row r="912" spans="1:13">
      <c r="A912" s="6">
        <v>911</v>
      </c>
      <c r="B912" s="7">
        <v>29</v>
      </c>
      <c r="C912" s="4">
        <f>_xlfn.IFNA(VLOOKUP(Table13[[#This Row],[PlayerId]],defense[#All],3,0),0)</f>
        <v>0</v>
      </c>
      <c r="D912" s="4">
        <v>23</v>
      </c>
      <c r="E912" s="4">
        <f>SUM(_xlfn.IFNA((VLOOKUP(defense[[#This Row],[Playerâ–²]],kickers12[#All],4,0)*3+VLOOKUP(defense[[#This Row],[Playerâ–²]],kickers12[#All],5,0)*1),0), C912*6)</f>
        <v>0</v>
      </c>
      <c r="F912" s="4">
        <v>0</v>
      </c>
      <c r="G912" s="7" t="s">
        <v>1682</v>
      </c>
      <c r="H912" s="7" t="s">
        <v>769</v>
      </c>
      <c r="I912" s="4">
        <f>_xlfn.IFNA(VLOOKUP(defense[[#This Row],[Playerâ–²]],passing11[#All],4,0),0)</f>
        <v>0</v>
      </c>
      <c r="J912" s="4">
        <f>_xlfn.IFNA(VLOOKUP(defense[[#This Row],[Playerâ–²]],scrimstats__2813[#All],5,0),0)</f>
        <v>0</v>
      </c>
      <c r="K912" s="4">
        <f>_xlfn.IFNA(VLOOKUP(defense[[#This Row],[Playerâ–²]],scrimstats__2813[#All],4,0),0)</f>
        <v>0</v>
      </c>
      <c r="L912" s="4">
        <v>0</v>
      </c>
      <c r="M912" s="4">
        <v>0</v>
      </c>
    </row>
    <row r="913" spans="1:13">
      <c r="A913" s="8">
        <v>912</v>
      </c>
      <c r="B913" s="9">
        <v>23</v>
      </c>
      <c r="C913" s="5">
        <f>_xlfn.IFNA(VLOOKUP(Table13[[#This Row],[PlayerId]],defense[#All],3,0),0)</f>
        <v>0</v>
      </c>
      <c r="D913" s="5">
        <v>1</v>
      </c>
      <c r="E913" s="5">
        <f>SUM(_xlfn.IFNA((VLOOKUP(defense[[#This Row],[Playerâ–²]],kickers12[#All],4,0)*3+VLOOKUP(defense[[#This Row],[Playerâ–²]],kickers12[#All],5,0)*1),0), C913*6)</f>
        <v>0</v>
      </c>
      <c r="F913" s="5">
        <v>0</v>
      </c>
      <c r="G913" s="9" t="s">
        <v>1509</v>
      </c>
      <c r="H913" s="9" t="s">
        <v>2030</v>
      </c>
      <c r="I913" s="5">
        <f>_xlfn.IFNA(VLOOKUP(defense[[#This Row],[Playerâ–²]],passing11[#All],4,0),0)</f>
        <v>0</v>
      </c>
      <c r="J913" s="5">
        <f>_xlfn.IFNA(VLOOKUP(defense[[#This Row],[Playerâ–²]],scrimstats__2813[#All],5,0),0)</f>
        <v>0</v>
      </c>
      <c r="K913" s="5">
        <f>_xlfn.IFNA(VLOOKUP(defense[[#This Row],[Playerâ–²]],scrimstats__2813[#All],4,0),0)</f>
        <v>0</v>
      </c>
      <c r="L913" s="5">
        <v>0</v>
      </c>
      <c r="M913" s="4">
        <v>0</v>
      </c>
    </row>
    <row r="914" spans="1:13">
      <c r="A914" s="6">
        <v>913</v>
      </c>
      <c r="B914" s="7">
        <v>15</v>
      </c>
      <c r="C914" s="7">
        <f>_xlfn.IFNA(VLOOKUP(Table13[[#This Row],[PlayerId]],defense[#All],3,0),0)</f>
        <v>0</v>
      </c>
      <c r="D914" s="4">
        <v>0</v>
      </c>
      <c r="E914" s="4">
        <f>SUM(_xlfn.IFNA((VLOOKUP(defense[[#This Row],[Playerâ–²]],kickers12[#All],4,0)*3+VLOOKUP(defense[[#This Row],[Playerâ–²]],kickers12[#All],5,0)*1),0), C914*6)</f>
        <v>15</v>
      </c>
      <c r="F914" s="4">
        <v>0</v>
      </c>
      <c r="G914" s="7" t="s">
        <v>1880</v>
      </c>
      <c r="H914" s="7" t="s">
        <v>1010</v>
      </c>
      <c r="I914" s="4">
        <f>_xlfn.IFNA(VLOOKUP(defense[[#This Row],[Playerâ–²]],passing11[#All],4,0),0)</f>
        <v>0</v>
      </c>
      <c r="J914" s="7">
        <f>_xlfn.IFNA(VLOOKUP(defense[[#This Row],[Playerâ–²]],scrimstats__2813[#All],5,0),0)</f>
        <v>0</v>
      </c>
      <c r="K914" s="7">
        <f>_xlfn.IFNA(VLOOKUP(defense[[#This Row],[Playerâ–²]],scrimstats__2813[#All],4,0),0)</f>
        <v>0</v>
      </c>
      <c r="L914" s="4">
        <v>0</v>
      </c>
      <c r="M914" s="4">
        <v>0</v>
      </c>
    </row>
    <row r="915" spans="1:13">
      <c r="A915" s="8">
        <v>914</v>
      </c>
      <c r="B915" s="9">
        <v>13</v>
      </c>
      <c r="C915" s="5">
        <f>_xlfn.IFNA(VLOOKUP(Table13[[#This Row],[PlayerId]],defense[#All],3,0),0)</f>
        <v>0</v>
      </c>
      <c r="D915" s="5">
        <v>1</v>
      </c>
      <c r="E915" s="5">
        <f>SUM(_xlfn.IFNA((VLOOKUP(defense[[#This Row],[Playerâ–²]],kickers12[#All],4,0)*3+VLOOKUP(defense[[#This Row],[Playerâ–²]],kickers12[#All],5,0)*1),0), C915*6)</f>
        <v>150</v>
      </c>
      <c r="F915" s="5">
        <v>0</v>
      </c>
      <c r="G915" s="9" t="s">
        <v>1170</v>
      </c>
      <c r="H915" s="9" t="s">
        <v>1010</v>
      </c>
      <c r="I915" s="5">
        <f>_xlfn.IFNA(VLOOKUP(defense[[#This Row],[Playerâ–²]],passing11[#All],4,0),0)</f>
        <v>0</v>
      </c>
      <c r="J915" s="5">
        <f>_xlfn.IFNA(VLOOKUP(defense[[#This Row],[Playerâ–²]],scrimstats__2813[#All],5,0),0)</f>
        <v>0</v>
      </c>
      <c r="K915" s="5">
        <f>_xlfn.IFNA(VLOOKUP(defense[[#This Row],[Playerâ–²]],scrimstats__2813[#All],4,0),0)</f>
        <v>0</v>
      </c>
      <c r="L915" s="5">
        <v>0</v>
      </c>
      <c r="M915" s="4">
        <v>0</v>
      </c>
    </row>
    <row r="916" spans="1:13">
      <c r="A916" s="6">
        <v>915</v>
      </c>
      <c r="B916" s="7">
        <v>19</v>
      </c>
      <c r="C916" s="4">
        <f>_xlfn.IFNA(VLOOKUP(Table13[[#This Row],[PlayerId]],defense[#All],3,0),0)</f>
        <v>1</v>
      </c>
      <c r="D916" s="4">
        <v>3</v>
      </c>
      <c r="E916" s="4">
        <f>SUM(_xlfn.IFNA((VLOOKUP(defense[[#This Row],[Playerâ–²]],kickers12[#All],4,0)*3+VLOOKUP(defense[[#This Row],[Playerâ–²]],kickers12[#All],5,0)*1),0), C916*6)</f>
        <v>6</v>
      </c>
      <c r="F916" s="4">
        <v>0</v>
      </c>
      <c r="G916" s="7" t="s">
        <v>1985</v>
      </c>
      <c r="H916" s="7" t="s">
        <v>2030</v>
      </c>
      <c r="I916" s="4">
        <f>_xlfn.IFNA(VLOOKUP(defense[[#This Row],[Playerâ–²]],passing11[#All],4,0),0)</f>
        <v>0</v>
      </c>
      <c r="J916" s="4">
        <f>_xlfn.IFNA(VLOOKUP(defense[[#This Row],[Playerâ–²]],scrimstats__2813[#All],5,0),0)</f>
        <v>191</v>
      </c>
      <c r="K916" s="4">
        <f>_xlfn.IFNA(VLOOKUP(defense[[#This Row],[Playerâ–²]],scrimstats__2813[#All],4,0),0)</f>
        <v>56</v>
      </c>
      <c r="L916" s="4">
        <v>0</v>
      </c>
      <c r="M916" s="4">
        <v>0</v>
      </c>
    </row>
    <row r="917" spans="1:13">
      <c r="A917" s="8">
        <v>916</v>
      </c>
      <c r="B917" s="9">
        <v>31</v>
      </c>
      <c r="C917" s="5">
        <f>_xlfn.IFNA(VLOOKUP(Table13[[#This Row],[PlayerId]],defense[#All],3,0),0)</f>
        <v>0</v>
      </c>
      <c r="D917" s="5">
        <v>19</v>
      </c>
      <c r="E917" s="5">
        <f>SUM(_xlfn.IFNA((VLOOKUP(defense[[#This Row],[Playerâ–²]],kickers12[#All],4,0)*3+VLOOKUP(defense[[#This Row],[Playerâ–²]],kickers12[#All],5,0)*1),0), C917*6)</f>
        <v>0</v>
      </c>
      <c r="F917" s="5">
        <v>0</v>
      </c>
      <c r="G917" s="9" t="s">
        <v>1794</v>
      </c>
      <c r="H917" s="9" t="s">
        <v>769</v>
      </c>
      <c r="I917" s="5">
        <f>_xlfn.IFNA(VLOOKUP(defense[[#This Row],[Playerâ–²]],passing11[#All],4,0),0)</f>
        <v>0</v>
      </c>
      <c r="J917" s="5">
        <f>_xlfn.IFNA(VLOOKUP(defense[[#This Row],[Playerâ–²]],scrimstats__2813[#All],5,0),0)</f>
        <v>0</v>
      </c>
      <c r="K917" s="5">
        <f>_xlfn.IFNA(VLOOKUP(defense[[#This Row],[Playerâ–²]],scrimstats__2813[#All],4,0),0)</f>
        <v>0</v>
      </c>
      <c r="L917" s="5">
        <v>3.5</v>
      </c>
      <c r="M917" s="4">
        <v>0</v>
      </c>
    </row>
    <row r="918" spans="1:13">
      <c r="A918" s="6">
        <v>917</v>
      </c>
      <c r="B918" s="7">
        <v>26</v>
      </c>
      <c r="C918" s="7">
        <f>_xlfn.IFNA(VLOOKUP(Table13[[#This Row],[PlayerId]],defense[#All],3,0),0)</f>
        <v>0</v>
      </c>
      <c r="D918" s="4">
        <v>0</v>
      </c>
      <c r="E918" s="4">
        <f>SUM(_xlfn.IFNA((VLOOKUP(defense[[#This Row],[Playerâ–²]],kickers12[#All],4,0)*3+VLOOKUP(defense[[#This Row],[Playerâ–²]],kickers12[#All],5,0)*1),0), C918*6)</f>
        <v>0</v>
      </c>
      <c r="F918" s="4">
        <v>0</v>
      </c>
      <c r="G918" s="7" t="s">
        <v>583</v>
      </c>
      <c r="H918" s="7" t="s">
        <v>230</v>
      </c>
      <c r="I918" s="4">
        <f>_xlfn.IFNA(VLOOKUP(defense[[#This Row],[Playerâ–²]],passing11[#All],4,0),0)</f>
        <v>0</v>
      </c>
      <c r="J918" s="7">
        <f>_xlfn.IFNA(VLOOKUP(defense[[#This Row],[Playerâ–²]],scrimstats__2813[#All],5,0),0)</f>
        <v>0</v>
      </c>
      <c r="K918" s="7">
        <f>_xlfn.IFNA(VLOOKUP(defense[[#This Row],[Playerâ–²]],scrimstats__2813[#All],4,0),0)</f>
        <v>53</v>
      </c>
      <c r="L918" s="4">
        <v>0</v>
      </c>
      <c r="M918" s="4">
        <v>0</v>
      </c>
    </row>
    <row r="919" spans="1:13">
      <c r="A919" s="8">
        <v>918</v>
      </c>
      <c r="B919" s="9">
        <v>27</v>
      </c>
      <c r="C919" s="5">
        <f>_xlfn.IFNA(VLOOKUP(Table13[[#This Row],[PlayerId]],defense[#All],3,0),0)</f>
        <v>0</v>
      </c>
      <c r="D919" s="5">
        <v>1</v>
      </c>
      <c r="E919" s="5">
        <f>SUM(_xlfn.IFNA((VLOOKUP(defense[[#This Row],[Playerâ–²]],kickers12[#All],4,0)*3+VLOOKUP(defense[[#This Row],[Playerâ–²]],kickers12[#All],5,0)*1),0), C919*6)</f>
        <v>0</v>
      </c>
      <c r="F919" s="5">
        <v>0</v>
      </c>
      <c r="G919" s="9" t="s">
        <v>1631</v>
      </c>
      <c r="H919" s="9" t="s">
        <v>2030</v>
      </c>
      <c r="I919" s="5">
        <f>_xlfn.IFNA(VLOOKUP(defense[[#This Row],[Playerâ–²]],passing11[#All],4,0),0)</f>
        <v>0</v>
      </c>
      <c r="J919" s="5">
        <f>_xlfn.IFNA(VLOOKUP(defense[[#This Row],[Playerâ–²]],scrimstats__2813[#All],5,0),0)</f>
        <v>0</v>
      </c>
      <c r="K919" s="5">
        <f>_xlfn.IFNA(VLOOKUP(defense[[#This Row],[Playerâ–²]],scrimstats__2813[#All],4,0),0)</f>
        <v>0</v>
      </c>
      <c r="L919" s="5">
        <v>0</v>
      </c>
      <c r="M919" s="4">
        <v>0</v>
      </c>
    </row>
    <row r="920" spans="1:13">
      <c r="A920" s="6">
        <v>919</v>
      </c>
      <c r="B920" s="7">
        <v>26</v>
      </c>
      <c r="C920" s="4">
        <f>_xlfn.IFNA(VLOOKUP(Table13[[#This Row],[PlayerId]],defense[#All],3,0),0)</f>
        <v>0</v>
      </c>
      <c r="D920" s="4">
        <v>45</v>
      </c>
      <c r="E920" s="4">
        <f>SUM(_xlfn.IFNA((VLOOKUP(defense[[#This Row],[Playerâ–²]],kickers12[#All],4,0)*3+VLOOKUP(defense[[#This Row],[Playerâ–²]],kickers12[#All],5,0)*1),0), C920*6)</f>
        <v>0</v>
      </c>
      <c r="F920" s="4">
        <v>1</v>
      </c>
      <c r="G920" s="7" t="s">
        <v>1621</v>
      </c>
      <c r="H920" s="7" t="s">
        <v>769</v>
      </c>
      <c r="I920" s="4">
        <f>_xlfn.IFNA(VLOOKUP(defense[[#This Row],[Playerâ–²]],passing11[#All],4,0),0)</f>
        <v>0</v>
      </c>
      <c r="J920" s="4">
        <f>_xlfn.IFNA(VLOOKUP(defense[[#This Row],[Playerâ–²]],scrimstats__2813[#All],5,0),0)</f>
        <v>0</v>
      </c>
      <c r="K920" s="4">
        <f>_xlfn.IFNA(VLOOKUP(defense[[#This Row],[Playerâ–²]],scrimstats__2813[#All],4,0),0)</f>
        <v>0</v>
      </c>
      <c r="L920" s="4">
        <v>1</v>
      </c>
      <c r="M920" s="4">
        <v>0</v>
      </c>
    </row>
    <row r="921" spans="1:13">
      <c r="A921" s="8">
        <v>920</v>
      </c>
      <c r="B921" s="9">
        <v>12</v>
      </c>
      <c r="C921" s="5">
        <f>_xlfn.IFNA(VLOOKUP(Table13[[#This Row],[PlayerId]],defense[#All],3,0),0)</f>
        <v>4</v>
      </c>
      <c r="D921" s="5">
        <v>1</v>
      </c>
      <c r="E921" s="5">
        <f>SUM(_xlfn.IFNA((VLOOKUP(defense[[#This Row],[Playerâ–²]],kickers12[#All],4,0)*3+VLOOKUP(defense[[#This Row],[Playerâ–²]],kickers12[#All],5,0)*1),0), C921*6)</f>
        <v>24</v>
      </c>
      <c r="F921" s="5">
        <v>0</v>
      </c>
      <c r="G921" s="9" t="s">
        <v>205</v>
      </c>
      <c r="H921" s="9" t="s">
        <v>229</v>
      </c>
      <c r="I921" s="5">
        <f>_xlfn.IFNA(VLOOKUP(defense[[#This Row],[Playerâ–²]],passing11[#All],4,0),0)</f>
        <v>0</v>
      </c>
      <c r="J921" s="5">
        <f>_xlfn.IFNA(VLOOKUP(defense[[#This Row],[Playerâ–²]],scrimstats__2813[#All],5,0),0)</f>
        <v>103</v>
      </c>
      <c r="K921" s="5">
        <f>_xlfn.IFNA(VLOOKUP(defense[[#This Row],[Playerâ–²]],scrimstats__2813[#All],4,0),0)</f>
        <v>115</v>
      </c>
      <c r="L921" s="5">
        <v>0</v>
      </c>
      <c r="M921" s="4">
        <v>0</v>
      </c>
    </row>
    <row r="922" spans="1:13">
      <c r="A922" s="6">
        <v>921</v>
      </c>
      <c r="B922" s="7">
        <v>16</v>
      </c>
      <c r="C922" s="7">
        <f>_xlfn.IFNA(VLOOKUP(Table13[[#This Row],[PlayerId]],defense[#All],3,0),0)</f>
        <v>14</v>
      </c>
      <c r="D922" s="4">
        <v>0</v>
      </c>
      <c r="E922" s="4">
        <f>SUM(_xlfn.IFNA((VLOOKUP(defense[[#This Row],[Playerâ–²]],kickers12[#All],4,0)*3+VLOOKUP(defense[[#This Row],[Playerâ–²]],kickers12[#All],5,0)*1),0), C922*6)</f>
        <v>84</v>
      </c>
      <c r="F922" s="4">
        <v>0</v>
      </c>
      <c r="G922" s="7" t="s">
        <v>451</v>
      </c>
      <c r="H922" s="7" t="s">
        <v>229</v>
      </c>
      <c r="I922" s="4">
        <f>_xlfn.IFNA(VLOOKUP(defense[[#This Row],[Playerâ–²]],passing11[#All],4,0),0)</f>
        <v>0</v>
      </c>
      <c r="J922" s="7">
        <f>_xlfn.IFNA(VLOOKUP(defense[[#This Row],[Playerâ–²]],scrimstats__2813[#All],5,0),0)</f>
        <v>824</v>
      </c>
      <c r="K922" s="7">
        <f>_xlfn.IFNA(VLOOKUP(defense[[#This Row],[Playerâ–²]],scrimstats__2813[#All],4,0),0)</f>
        <v>378</v>
      </c>
      <c r="L922" s="4">
        <v>0</v>
      </c>
      <c r="M922" s="4">
        <v>0</v>
      </c>
    </row>
    <row r="923" spans="1:13">
      <c r="A923" s="8">
        <v>922</v>
      </c>
      <c r="B923" s="9">
        <v>13</v>
      </c>
      <c r="C923" s="5">
        <f>_xlfn.IFNA(VLOOKUP(Table13[[#This Row],[PlayerId]],defense[#All],3,0),0)</f>
        <v>0</v>
      </c>
      <c r="D923" s="5">
        <v>87</v>
      </c>
      <c r="E923" s="5">
        <f>SUM(_xlfn.IFNA((VLOOKUP(defense[[#This Row],[Playerâ–²]],kickers12[#All],4,0)*3+VLOOKUP(defense[[#This Row],[Playerâ–²]],kickers12[#All],5,0)*1),0), C923*6)</f>
        <v>0</v>
      </c>
      <c r="F923" s="5">
        <v>2</v>
      </c>
      <c r="G923" s="9" t="s">
        <v>1198</v>
      </c>
      <c r="H923" s="9" t="s">
        <v>765</v>
      </c>
      <c r="I923" s="5">
        <f>_xlfn.IFNA(VLOOKUP(defense[[#This Row],[Playerâ–²]],passing11[#All],4,0),0)</f>
        <v>0</v>
      </c>
      <c r="J923" s="5">
        <f>_xlfn.IFNA(VLOOKUP(defense[[#This Row],[Playerâ–²]],scrimstats__2813[#All],5,0),0)</f>
        <v>0</v>
      </c>
      <c r="K923" s="5">
        <f>_xlfn.IFNA(VLOOKUP(defense[[#This Row],[Playerâ–²]],scrimstats__2813[#All],4,0),0)</f>
        <v>0</v>
      </c>
      <c r="L923" s="5">
        <v>1</v>
      </c>
      <c r="M923" s="4">
        <v>0</v>
      </c>
    </row>
    <row r="924" spans="1:13">
      <c r="A924" s="6">
        <v>923</v>
      </c>
      <c r="B924" s="7">
        <v>23</v>
      </c>
      <c r="C924" s="4">
        <f>_xlfn.IFNA(VLOOKUP(Table13[[#This Row],[PlayerId]],defense[#All],3,0),0)</f>
        <v>0</v>
      </c>
      <c r="D924" s="4">
        <v>48</v>
      </c>
      <c r="E924" s="4">
        <f>SUM(_xlfn.IFNA((VLOOKUP(defense[[#This Row],[Playerâ–²]],kickers12[#All],4,0)*3+VLOOKUP(defense[[#This Row],[Playerâ–²]],kickers12[#All],5,0)*1),0), C924*6)</f>
        <v>0</v>
      </c>
      <c r="F924" s="4">
        <v>0</v>
      </c>
      <c r="G924" s="7" t="s">
        <v>1520</v>
      </c>
      <c r="H924" s="7" t="s">
        <v>769</v>
      </c>
      <c r="I924" s="4">
        <f>_xlfn.IFNA(VLOOKUP(defense[[#This Row],[Playerâ–²]],passing11[#All],4,0),0)</f>
        <v>0</v>
      </c>
      <c r="J924" s="4">
        <f>_xlfn.IFNA(VLOOKUP(defense[[#This Row],[Playerâ–²]],scrimstats__2813[#All],5,0),0)</f>
        <v>0</v>
      </c>
      <c r="K924" s="4">
        <f>_xlfn.IFNA(VLOOKUP(defense[[#This Row],[Playerâ–²]],scrimstats__2813[#All],4,0),0)</f>
        <v>0</v>
      </c>
      <c r="L924" s="4">
        <v>1.5</v>
      </c>
      <c r="M924" s="4">
        <v>0</v>
      </c>
    </row>
    <row r="925" spans="1:13">
      <c r="A925" s="8">
        <v>924</v>
      </c>
      <c r="B925" s="9">
        <v>25</v>
      </c>
      <c r="C925" s="5">
        <f>_xlfn.IFNA(VLOOKUP(Table13[[#This Row],[PlayerId]],defense[#All],3,0),0)</f>
        <v>0</v>
      </c>
      <c r="D925" s="5">
        <v>48</v>
      </c>
      <c r="E925" s="5">
        <f>SUM(_xlfn.IFNA((VLOOKUP(defense[[#This Row],[Playerâ–²]],kickers12[#All],4,0)*3+VLOOKUP(defense[[#This Row],[Playerâ–²]],kickers12[#All],5,0)*1),0), C925*6)</f>
        <v>0</v>
      </c>
      <c r="F925" s="5">
        <v>1</v>
      </c>
      <c r="G925" s="9" t="s">
        <v>1593</v>
      </c>
      <c r="H925" s="9" t="s">
        <v>803</v>
      </c>
      <c r="I925" s="5">
        <f>_xlfn.IFNA(VLOOKUP(defense[[#This Row],[Playerâ–²]],passing11[#All],4,0),0)</f>
        <v>0</v>
      </c>
      <c r="J925" s="5">
        <f>_xlfn.IFNA(VLOOKUP(defense[[#This Row],[Playerâ–²]],scrimstats__2813[#All],5,0),0)</f>
        <v>0</v>
      </c>
      <c r="K925" s="5">
        <f>_xlfn.IFNA(VLOOKUP(defense[[#This Row],[Playerâ–²]],scrimstats__2813[#All],4,0),0)</f>
        <v>0</v>
      </c>
      <c r="L925" s="5">
        <v>2</v>
      </c>
      <c r="M925" s="4">
        <v>0</v>
      </c>
    </row>
    <row r="926" spans="1:13">
      <c r="A926" s="6">
        <v>925</v>
      </c>
      <c r="B926" s="7">
        <v>9</v>
      </c>
      <c r="C926" s="4">
        <f>_xlfn.IFNA(VLOOKUP(Table13[[#This Row],[PlayerId]],defense[#All],3,0),0)</f>
        <v>0</v>
      </c>
      <c r="D926" s="4">
        <v>23</v>
      </c>
      <c r="E926" s="4">
        <f>SUM(_xlfn.IFNA((VLOOKUP(defense[[#This Row],[Playerâ–²]],kickers12[#All],4,0)*3+VLOOKUP(defense[[#This Row],[Playerâ–²]],kickers12[#All],5,0)*1),0), C926*6)</f>
        <v>0</v>
      </c>
      <c r="F926" s="4">
        <v>0</v>
      </c>
      <c r="G926" s="7" t="s">
        <v>1049</v>
      </c>
      <c r="H926" s="7" t="s">
        <v>775</v>
      </c>
      <c r="I926" s="4">
        <f>_xlfn.IFNA(VLOOKUP(defense[[#This Row],[Playerâ–²]],passing11[#All],4,0),0)</f>
        <v>0</v>
      </c>
      <c r="J926" s="4">
        <f>_xlfn.IFNA(VLOOKUP(defense[[#This Row],[Playerâ–²]],scrimstats__2813[#All],5,0),0)</f>
        <v>0</v>
      </c>
      <c r="K926" s="4">
        <f>_xlfn.IFNA(VLOOKUP(defense[[#This Row],[Playerâ–²]],scrimstats__2813[#All],4,0),0)</f>
        <v>0</v>
      </c>
      <c r="L926" s="4">
        <v>1</v>
      </c>
      <c r="M926" s="4">
        <v>0</v>
      </c>
    </row>
    <row r="927" spans="1:13">
      <c r="A927" s="8">
        <v>926</v>
      </c>
      <c r="B927" s="9">
        <v>5</v>
      </c>
      <c r="C927" s="5">
        <f>_xlfn.IFNA(VLOOKUP(Table13[[#This Row],[PlayerId]],defense[#All],3,0),0)</f>
        <v>0</v>
      </c>
      <c r="D927" s="5">
        <v>42</v>
      </c>
      <c r="E927" s="5">
        <f>SUM(_xlfn.IFNA((VLOOKUP(defense[[#This Row],[Playerâ–²]],kickers12[#All],4,0)*3+VLOOKUP(defense[[#This Row],[Playerâ–²]],kickers12[#All],5,0)*1),0), C927*6)</f>
        <v>0</v>
      </c>
      <c r="F927" s="5">
        <v>0</v>
      </c>
      <c r="G927" s="9" t="s">
        <v>923</v>
      </c>
      <c r="H927" s="9" t="s">
        <v>759</v>
      </c>
      <c r="I927" s="5">
        <f>_xlfn.IFNA(VLOOKUP(defense[[#This Row],[Playerâ–²]],passing11[#All],4,0),0)</f>
        <v>0</v>
      </c>
      <c r="J927" s="5">
        <f>_xlfn.IFNA(VLOOKUP(defense[[#This Row],[Playerâ–²]],scrimstats__2813[#All],5,0),0)</f>
        <v>0</v>
      </c>
      <c r="K927" s="5">
        <f>_xlfn.IFNA(VLOOKUP(defense[[#This Row],[Playerâ–²]],scrimstats__2813[#All],4,0),0)</f>
        <v>0</v>
      </c>
      <c r="L927" s="5">
        <v>3</v>
      </c>
      <c r="M927" s="4">
        <v>0</v>
      </c>
    </row>
    <row r="928" spans="1:13">
      <c r="A928" s="6">
        <v>927</v>
      </c>
      <c r="B928" s="7">
        <v>13</v>
      </c>
      <c r="C928" s="4">
        <f>_xlfn.IFNA(VLOOKUP(Table13[[#This Row],[PlayerId]],defense[#All],3,0),0)</f>
        <v>0</v>
      </c>
      <c r="D928" s="4">
        <v>1</v>
      </c>
      <c r="E928" s="4">
        <f>SUM(_xlfn.IFNA((VLOOKUP(defense[[#This Row],[Playerâ–²]],kickers12[#All],4,0)*3+VLOOKUP(defense[[#This Row],[Playerâ–²]],kickers12[#All],5,0)*1),0), C928*6)</f>
        <v>0</v>
      </c>
      <c r="F928" s="4">
        <v>0</v>
      </c>
      <c r="G928" s="7" t="s">
        <v>1168</v>
      </c>
      <c r="H928" s="7" t="s">
        <v>765</v>
      </c>
      <c r="I928" s="4">
        <f>_xlfn.IFNA(VLOOKUP(defense[[#This Row],[Playerâ–²]],passing11[#All],4,0),0)</f>
        <v>0</v>
      </c>
      <c r="J928" s="4">
        <f>_xlfn.IFNA(VLOOKUP(defense[[#This Row],[Playerâ–²]],scrimstats__2813[#All],5,0),0)</f>
        <v>0</v>
      </c>
      <c r="K928" s="4">
        <f>_xlfn.IFNA(VLOOKUP(defense[[#This Row],[Playerâ–²]],scrimstats__2813[#All],4,0),0)</f>
        <v>0</v>
      </c>
      <c r="L928" s="4">
        <v>0</v>
      </c>
      <c r="M928" s="4">
        <v>0</v>
      </c>
    </row>
    <row r="929" spans="1:13">
      <c r="A929" s="8">
        <v>928</v>
      </c>
      <c r="B929" s="9">
        <v>2</v>
      </c>
      <c r="C929" s="5">
        <f>_xlfn.IFNA(VLOOKUP(Table13[[#This Row],[PlayerId]],defense[#All],3,0),0)</f>
        <v>0</v>
      </c>
      <c r="D929" s="5">
        <v>2</v>
      </c>
      <c r="E929" s="5">
        <f>SUM(_xlfn.IFNA((VLOOKUP(defense[[#This Row],[Playerâ–²]],kickers12[#All],4,0)*3+VLOOKUP(defense[[#This Row],[Playerâ–²]],kickers12[#All],5,0)*1),0), C929*6)</f>
        <v>0</v>
      </c>
      <c r="F929" s="5">
        <v>0</v>
      </c>
      <c r="G929" s="9" t="s">
        <v>780</v>
      </c>
      <c r="H929" s="9" t="s">
        <v>803</v>
      </c>
      <c r="I929" s="5">
        <f>_xlfn.IFNA(VLOOKUP(defense[[#This Row],[Playerâ–²]],passing11[#All],4,0),0)</f>
        <v>0</v>
      </c>
      <c r="J929" s="5">
        <f>_xlfn.IFNA(VLOOKUP(defense[[#This Row],[Playerâ–²]],scrimstats__2813[#All],5,0),0)</f>
        <v>0</v>
      </c>
      <c r="K929" s="5">
        <f>_xlfn.IFNA(VLOOKUP(defense[[#This Row],[Playerâ–²]],scrimstats__2813[#All],4,0),0)</f>
        <v>0</v>
      </c>
      <c r="L929" s="5">
        <v>0</v>
      </c>
      <c r="M929" s="4">
        <v>0</v>
      </c>
    </row>
    <row r="930" spans="1:13">
      <c r="A930" s="6">
        <v>929</v>
      </c>
      <c r="B930" s="7">
        <v>15</v>
      </c>
      <c r="C930" s="7">
        <f>_xlfn.IFNA(VLOOKUP(Table13[[#This Row],[PlayerId]],defense[#All],3,0),0)</f>
        <v>1</v>
      </c>
      <c r="D930" s="4">
        <v>0</v>
      </c>
      <c r="E930" s="4">
        <f>SUM(_xlfn.IFNA((VLOOKUP(defense[[#This Row],[Playerâ–²]],kickers12[#All],4,0)*3+VLOOKUP(defense[[#This Row],[Playerâ–²]],kickers12[#All],5,0)*1),0), C930*6)</f>
        <v>6</v>
      </c>
      <c r="F930" s="4">
        <v>0</v>
      </c>
      <c r="G930" s="7" t="s">
        <v>437</v>
      </c>
      <c r="H930" s="7" t="s">
        <v>230</v>
      </c>
      <c r="I930" s="4">
        <f>_xlfn.IFNA(VLOOKUP(defense[[#This Row],[Playerâ–²]],passing11[#All],4,0),0)</f>
        <v>0</v>
      </c>
      <c r="J930" s="7">
        <f>_xlfn.IFNA(VLOOKUP(defense[[#This Row],[Playerâ–²]],scrimstats__2813[#All],5,0),0)</f>
        <v>0</v>
      </c>
      <c r="K930" s="7">
        <f>_xlfn.IFNA(VLOOKUP(defense[[#This Row],[Playerâ–²]],scrimstats__2813[#All],4,0),0)</f>
        <v>491</v>
      </c>
      <c r="L930" s="4">
        <v>0</v>
      </c>
      <c r="M930" s="4">
        <v>0</v>
      </c>
    </row>
    <row r="931" spans="1:13">
      <c r="A931" s="8">
        <v>930</v>
      </c>
      <c r="B931" s="9">
        <v>17</v>
      </c>
      <c r="C931" s="5">
        <f>_xlfn.IFNA(VLOOKUP(Table13[[#This Row],[PlayerId]],defense[#All],3,0),0)</f>
        <v>6</v>
      </c>
      <c r="D931" s="5">
        <v>0</v>
      </c>
      <c r="E931" s="5">
        <f>SUM(_xlfn.IFNA((VLOOKUP(defense[[#This Row],[Playerâ–²]],kickers12[#All],4,0)*3+VLOOKUP(defense[[#This Row],[Playerâ–²]],kickers12[#All],5,0)*1),0), C931*6)</f>
        <v>36</v>
      </c>
      <c r="F931" s="5">
        <v>0</v>
      </c>
      <c r="G931" s="9" t="s">
        <v>465</v>
      </c>
      <c r="H931" s="9" t="s">
        <v>230</v>
      </c>
      <c r="I931" s="5">
        <f>_xlfn.IFNA(VLOOKUP(defense[[#This Row],[Playerâ–²]],passing11[#All],4,0),0)</f>
        <v>0</v>
      </c>
      <c r="J931" s="5">
        <f>_xlfn.IFNA(VLOOKUP(defense[[#This Row],[Playerâ–²]],scrimstats__2813[#All],5,0),0)</f>
        <v>75</v>
      </c>
      <c r="K931" s="5">
        <f>_xlfn.IFNA(VLOOKUP(defense[[#This Row],[Playerâ–²]],scrimstats__2813[#All],4,0),0)</f>
        <v>1196</v>
      </c>
      <c r="L931" s="5">
        <v>0</v>
      </c>
      <c r="M931" s="4">
        <v>0</v>
      </c>
    </row>
    <row r="932" spans="1:13">
      <c r="A932" s="6">
        <v>931</v>
      </c>
      <c r="B932" s="7">
        <v>22</v>
      </c>
      <c r="C932" s="4">
        <f>_xlfn.IFNA(VLOOKUP(Table13[[#This Row],[PlayerId]],defense[#All],3,0),0)</f>
        <v>0</v>
      </c>
      <c r="D932" s="4">
        <v>14</v>
      </c>
      <c r="E932" s="4">
        <f>SUM(_xlfn.IFNA((VLOOKUP(defense[[#This Row],[Playerâ–²]],kickers12[#All],4,0)*3+VLOOKUP(defense[[#This Row],[Playerâ–²]],kickers12[#All],5,0)*1),0), C932*6)</f>
        <v>0</v>
      </c>
      <c r="F932" s="4">
        <v>0</v>
      </c>
      <c r="G932" s="7" t="s">
        <v>1487</v>
      </c>
      <c r="H932" s="7" t="s">
        <v>2030</v>
      </c>
      <c r="I932" s="4">
        <f>_xlfn.IFNA(VLOOKUP(defense[[#This Row],[Playerâ–²]],passing11[#All],4,0),0)</f>
        <v>0</v>
      </c>
      <c r="J932" s="4">
        <f>_xlfn.IFNA(VLOOKUP(defense[[#This Row],[Playerâ–²]],scrimstats__2813[#All],5,0),0)</f>
        <v>0</v>
      </c>
      <c r="K932" s="4">
        <f>_xlfn.IFNA(VLOOKUP(defense[[#This Row],[Playerâ–²]],scrimstats__2813[#All],4,0),0)</f>
        <v>0</v>
      </c>
      <c r="L932" s="4">
        <v>0</v>
      </c>
      <c r="M932" s="4">
        <v>0</v>
      </c>
    </row>
    <row r="933" spans="1:13">
      <c r="A933" s="8">
        <v>932</v>
      </c>
      <c r="B933" s="9">
        <v>22</v>
      </c>
      <c r="C933" s="5">
        <f>_xlfn.IFNA(VLOOKUP(Table13[[#This Row],[PlayerId]],defense[#All],3,0),0)</f>
        <v>0</v>
      </c>
      <c r="D933" s="5">
        <v>6</v>
      </c>
      <c r="E933" s="5">
        <f>SUM(_xlfn.IFNA((VLOOKUP(defense[[#This Row],[Playerâ–²]],kickers12[#All],4,0)*3+VLOOKUP(defense[[#This Row],[Playerâ–²]],kickers12[#All],5,0)*1),0), C933*6)</f>
        <v>0</v>
      </c>
      <c r="F933" s="5">
        <v>0</v>
      </c>
      <c r="G933" s="9" t="s">
        <v>1477</v>
      </c>
      <c r="H933" s="9" t="s">
        <v>755</v>
      </c>
      <c r="I933" s="5">
        <f>_xlfn.IFNA(VLOOKUP(defense[[#This Row],[Playerâ–²]],passing11[#All],4,0),0)</f>
        <v>0</v>
      </c>
      <c r="J933" s="5">
        <f>_xlfn.IFNA(VLOOKUP(defense[[#This Row],[Playerâ–²]],scrimstats__2813[#All],5,0),0)</f>
        <v>0</v>
      </c>
      <c r="K933" s="5">
        <f>_xlfn.IFNA(VLOOKUP(defense[[#This Row],[Playerâ–²]],scrimstats__2813[#All],4,0),0)</f>
        <v>0</v>
      </c>
      <c r="L933" s="5">
        <v>0</v>
      </c>
      <c r="M933" s="4">
        <v>0</v>
      </c>
    </row>
    <row r="934" spans="1:13">
      <c r="A934" s="6">
        <v>933</v>
      </c>
      <c r="B934" s="7">
        <v>10</v>
      </c>
      <c r="C934" s="4">
        <f>_xlfn.IFNA(VLOOKUP(Table13[[#This Row],[PlayerId]],defense[#All],3,0),0)</f>
        <v>0</v>
      </c>
      <c r="D934" s="4">
        <v>5</v>
      </c>
      <c r="E934" s="4">
        <f>SUM(_xlfn.IFNA((VLOOKUP(defense[[#This Row],[Playerâ–²]],kickers12[#All],4,0)*3+VLOOKUP(defense[[#This Row],[Playerâ–²]],kickers12[#All],5,0)*1),0), C934*6)</f>
        <v>0</v>
      </c>
      <c r="F934" s="4">
        <v>0</v>
      </c>
      <c r="G934" s="7" t="s">
        <v>1069</v>
      </c>
      <c r="H934" s="7" t="s">
        <v>2030</v>
      </c>
      <c r="I934" s="4">
        <f>_xlfn.IFNA(VLOOKUP(defense[[#This Row],[Playerâ–²]],passing11[#All],4,0),0)</f>
        <v>0</v>
      </c>
      <c r="J934" s="4">
        <f>_xlfn.IFNA(VLOOKUP(defense[[#This Row],[Playerâ–²]],scrimstats__2813[#All],5,0),0)</f>
        <v>0</v>
      </c>
      <c r="K934" s="4">
        <f>_xlfn.IFNA(VLOOKUP(defense[[#This Row],[Playerâ–²]],scrimstats__2813[#All],4,0),0)</f>
        <v>0</v>
      </c>
      <c r="L934" s="4">
        <v>0</v>
      </c>
      <c r="M934" s="4">
        <v>0</v>
      </c>
    </row>
    <row r="935" spans="1:13">
      <c r="A935" s="8">
        <v>934</v>
      </c>
      <c r="B935" s="9">
        <v>4</v>
      </c>
      <c r="C935" s="9">
        <f>_xlfn.IFNA(VLOOKUP(Table13[[#This Row],[PlayerId]],defense[#All],3,0),0)</f>
        <v>0</v>
      </c>
      <c r="D935" s="5">
        <v>0</v>
      </c>
      <c r="E935" s="5">
        <f>SUM(_xlfn.IFNA((VLOOKUP(defense[[#This Row],[Playerâ–²]],kickers12[#All],4,0)*3+VLOOKUP(defense[[#This Row],[Playerâ–²]],kickers12[#All],5,0)*1),0), C935*6)</f>
        <v>0</v>
      </c>
      <c r="F935" s="5">
        <v>0</v>
      </c>
      <c r="G935" s="9" t="s">
        <v>270</v>
      </c>
      <c r="H935" s="9" t="s">
        <v>229</v>
      </c>
      <c r="I935" s="5">
        <f>_xlfn.IFNA(VLOOKUP(defense[[#This Row],[Playerâ–²]],passing11[#All],4,0),0)</f>
        <v>0</v>
      </c>
      <c r="J935" s="9">
        <f>_xlfn.IFNA(VLOOKUP(defense[[#This Row],[Playerâ–²]],scrimstats__2813[#All],5,0),0)</f>
        <v>79</v>
      </c>
      <c r="K935" s="9">
        <f>_xlfn.IFNA(VLOOKUP(defense[[#This Row],[Playerâ–²]],scrimstats__2813[#All],4,0),0)</f>
        <v>21</v>
      </c>
      <c r="L935" s="5">
        <v>0</v>
      </c>
      <c r="M935" s="4">
        <v>0</v>
      </c>
    </row>
    <row r="936" spans="1:13">
      <c r="A936" s="6">
        <v>935</v>
      </c>
      <c r="B936" s="7">
        <v>21</v>
      </c>
      <c r="C936" s="4">
        <f>_xlfn.IFNA(VLOOKUP(Table13[[#This Row],[PlayerId]],defense[#All],3,0),0)</f>
        <v>2</v>
      </c>
      <c r="D936" s="4">
        <v>1</v>
      </c>
      <c r="E936" s="4">
        <f>SUM(_xlfn.IFNA((VLOOKUP(defense[[#This Row],[Playerâ–²]],kickers12[#All],4,0)*3+VLOOKUP(defense[[#This Row],[Playerâ–²]],kickers12[#All],5,0)*1),0), C936*6)</f>
        <v>12</v>
      </c>
      <c r="F936" s="4">
        <v>0</v>
      </c>
      <c r="G936" s="7" t="s">
        <v>516</v>
      </c>
      <c r="H936" s="7" t="s">
        <v>230</v>
      </c>
      <c r="I936" s="4">
        <f>_xlfn.IFNA(VLOOKUP(defense[[#This Row],[Playerâ–²]],passing11[#All],4,0),0)</f>
        <v>0</v>
      </c>
      <c r="J936" s="4">
        <f>_xlfn.IFNA(VLOOKUP(defense[[#This Row],[Playerâ–²]],scrimstats__2813[#All],5,0),0)</f>
        <v>0</v>
      </c>
      <c r="K936" s="4">
        <f>_xlfn.IFNA(VLOOKUP(defense[[#This Row],[Playerâ–²]],scrimstats__2813[#All],4,0),0)</f>
        <v>209</v>
      </c>
      <c r="L936" s="4">
        <v>0</v>
      </c>
      <c r="M936" s="4">
        <v>0</v>
      </c>
    </row>
    <row r="937" spans="1:13">
      <c r="A937" s="8">
        <v>936</v>
      </c>
      <c r="B937" s="9">
        <v>25</v>
      </c>
      <c r="C937" s="5">
        <f>_xlfn.IFNA(VLOOKUP(Table13[[#This Row],[PlayerId]],defense[#All],3,0),0)</f>
        <v>0</v>
      </c>
      <c r="D937" s="5">
        <v>8</v>
      </c>
      <c r="E937" s="5">
        <f>SUM(_xlfn.IFNA((VLOOKUP(defense[[#This Row],[Playerâ–²]],kickers12[#All],4,0)*3+VLOOKUP(defense[[#This Row],[Playerâ–²]],kickers12[#All],5,0)*1),0), C937*6)</f>
        <v>0</v>
      </c>
      <c r="F937" s="5">
        <v>0</v>
      </c>
      <c r="G937" s="9" t="s">
        <v>565</v>
      </c>
      <c r="H937" s="9" t="s">
        <v>236</v>
      </c>
      <c r="I937" s="5">
        <f>_xlfn.IFNA(VLOOKUP(defense[[#This Row],[Playerâ–²]],passing11[#All],4,0),0)</f>
        <v>0</v>
      </c>
      <c r="J937" s="5">
        <f>_xlfn.IFNA(VLOOKUP(defense[[#This Row],[Playerâ–²]],scrimstats__2813[#All],5,0),0)</f>
        <v>0</v>
      </c>
      <c r="K937" s="5">
        <f>_xlfn.IFNA(VLOOKUP(defense[[#This Row],[Playerâ–²]],scrimstats__2813[#All],4,0),0)</f>
        <v>23</v>
      </c>
      <c r="L937" s="5">
        <v>0</v>
      </c>
      <c r="M937" s="4">
        <v>0</v>
      </c>
    </row>
    <row r="938" spans="1:13">
      <c r="A938" s="6">
        <v>937</v>
      </c>
      <c r="B938" s="7">
        <v>2</v>
      </c>
      <c r="C938" s="4">
        <f>_xlfn.IFNA(VLOOKUP(Table13[[#This Row],[PlayerId]],defense[#All],3,0),0)</f>
        <v>0</v>
      </c>
      <c r="D938" s="4">
        <v>2</v>
      </c>
      <c r="E938" s="4">
        <f>SUM(_xlfn.IFNA((VLOOKUP(defense[[#This Row],[Playerâ–²]],kickers12[#All],4,0)*3+VLOOKUP(defense[[#This Row],[Playerâ–²]],kickers12[#All],5,0)*1),0), C938*6)</f>
        <v>0</v>
      </c>
      <c r="F938" s="4">
        <v>0</v>
      </c>
      <c r="G938" s="7" t="s">
        <v>776</v>
      </c>
      <c r="H938" s="7" t="s">
        <v>2030</v>
      </c>
      <c r="I938" s="4">
        <f>_xlfn.IFNA(VLOOKUP(defense[[#This Row],[Playerâ–²]],passing11[#All],4,0),0)</f>
        <v>0</v>
      </c>
      <c r="J938" s="4">
        <f>_xlfn.IFNA(VLOOKUP(defense[[#This Row],[Playerâ–²]],scrimstats__2813[#All],5,0),0)</f>
        <v>0</v>
      </c>
      <c r="K938" s="4">
        <f>_xlfn.IFNA(VLOOKUP(defense[[#This Row],[Playerâ–²]],scrimstats__2813[#All],4,0),0)</f>
        <v>0</v>
      </c>
      <c r="L938" s="4">
        <v>0</v>
      </c>
      <c r="M938" s="4">
        <v>0</v>
      </c>
    </row>
    <row r="939" spans="1:13">
      <c r="A939" s="8">
        <v>938</v>
      </c>
      <c r="B939" s="9">
        <v>7</v>
      </c>
      <c r="C939" s="5">
        <f>_xlfn.IFNA(VLOOKUP(Table13[[#This Row],[PlayerId]],defense[#All],3,0),0)</f>
        <v>0</v>
      </c>
      <c r="D939" s="5">
        <v>12</v>
      </c>
      <c r="E939" s="5">
        <f>SUM(_xlfn.IFNA((VLOOKUP(defense[[#This Row],[Playerâ–²]],kickers12[#All],4,0)*3+VLOOKUP(defense[[#This Row],[Playerâ–²]],kickers12[#All],5,0)*1),0), C939*6)</f>
        <v>0</v>
      </c>
      <c r="F939" s="5">
        <v>0</v>
      </c>
      <c r="G939" s="9" t="s">
        <v>984</v>
      </c>
      <c r="H939" s="9" t="s">
        <v>765</v>
      </c>
      <c r="I939" s="5">
        <f>_xlfn.IFNA(VLOOKUP(defense[[#This Row],[Playerâ–²]],passing11[#All],4,0),0)</f>
        <v>0</v>
      </c>
      <c r="J939" s="5">
        <f>_xlfn.IFNA(VLOOKUP(defense[[#This Row],[Playerâ–²]],scrimstats__2813[#All],5,0),0)</f>
        <v>0</v>
      </c>
      <c r="K939" s="5">
        <f>_xlfn.IFNA(VLOOKUP(defense[[#This Row],[Playerâ–²]],scrimstats__2813[#All],4,0),0)</f>
        <v>0</v>
      </c>
      <c r="L939" s="5">
        <v>0</v>
      </c>
      <c r="M939" s="4">
        <v>0</v>
      </c>
    </row>
    <row r="940" spans="1:13">
      <c r="A940" s="6">
        <v>939</v>
      </c>
      <c r="B940" s="7">
        <v>13</v>
      </c>
      <c r="C940" s="7">
        <f>_xlfn.IFNA(VLOOKUP(Table13[[#This Row],[PlayerId]],defense[#All],3,0),0)</f>
        <v>1</v>
      </c>
      <c r="D940" s="4">
        <v>0</v>
      </c>
      <c r="E940" s="4">
        <f>SUM(_xlfn.IFNA((VLOOKUP(defense[[#This Row],[Playerâ–²]],kickers12[#All],4,0)*3+VLOOKUP(defense[[#This Row],[Playerâ–²]],kickers12[#All],5,0)*1),0), C940*6)</f>
        <v>6</v>
      </c>
      <c r="F940" s="4">
        <v>0</v>
      </c>
      <c r="G940" s="7" t="s">
        <v>405</v>
      </c>
      <c r="H940" s="7" t="s">
        <v>230</v>
      </c>
      <c r="I940" s="4">
        <f>_xlfn.IFNA(VLOOKUP(defense[[#This Row],[Playerâ–²]],passing11[#All],4,0),0)</f>
        <v>0</v>
      </c>
      <c r="J940" s="7">
        <f>_xlfn.IFNA(VLOOKUP(defense[[#This Row],[Playerâ–²]],scrimstats__2813[#All],5,0),0)</f>
        <v>0</v>
      </c>
      <c r="K940" s="7">
        <f>_xlfn.IFNA(VLOOKUP(defense[[#This Row],[Playerâ–²]],scrimstats__2813[#All],4,0),0)</f>
        <v>287</v>
      </c>
      <c r="L940" s="4">
        <v>0</v>
      </c>
      <c r="M940" s="4">
        <v>0</v>
      </c>
    </row>
    <row r="941" spans="1:13">
      <c r="A941" s="8">
        <v>940</v>
      </c>
      <c r="B941" s="9">
        <v>16</v>
      </c>
      <c r="C941" s="9">
        <f>_xlfn.IFNA(VLOOKUP(Table13[[#This Row],[PlayerId]],defense[#All],3,0),0)</f>
        <v>1</v>
      </c>
      <c r="D941" s="5">
        <v>0</v>
      </c>
      <c r="E941" s="5">
        <f>SUM(_xlfn.IFNA((VLOOKUP(defense[[#This Row],[Playerâ–²]],kickers12[#All],4,0)*3+VLOOKUP(defense[[#This Row],[Playerâ–²]],kickers12[#All],5,0)*1),0), C941*6)</f>
        <v>6</v>
      </c>
      <c r="F941" s="5">
        <v>0</v>
      </c>
      <c r="G941" s="9" t="s">
        <v>209</v>
      </c>
      <c r="H941" s="9" t="s">
        <v>230</v>
      </c>
      <c r="I941" s="5">
        <f>_xlfn.IFNA(VLOOKUP(defense[[#This Row],[Playerâ–²]],passing11[#All],4,0),0)</f>
        <v>0</v>
      </c>
      <c r="J941" s="9">
        <f>_xlfn.IFNA(VLOOKUP(defense[[#This Row],[Playerâ–²]],scrimstats__2813[#All],5,0),0)</f>
        <v>0</v>
      </c>
      <c r="K941" s="9">
        <f>_xlfn.IFNA(VLOOKUP(defense[[#This Row],[Playerâ–²]],scrimstats__2813[#All],4,0),0)</f>
        <v>380</v>
      </c>
      <c r="L941" s="5">
        <v>0</v>
      </c>
      <c r="M941" s="4">
        <v>0</v>
      </c>
    </row>
    <row r="942" spans="1:13">
      <c r="A942" s="6">
        <v>941</v>
      </c>
      <c r="B942" s="7">
        <v>11</v>
      </c>
      <c r="C942" s="4">
        <f>_xlfn.IFNA(VLOOKUP(Table13[[#This Row],[PlayerId]],defense[#All],3,0),0)</f>
        <v>0</v>
      </c>
      <c r="D942" s="4">
        <v>5</v>
      </c>
      <c r="E942" s="4">
        <f>SUM(_xlfn.IFNA((VLOOKUP(defense[[#This Row],[Playerâ–²]],kickers12[#All],4,0)*3+VLOOKUP(defense[[#This Row],[Playerâ–²]],kickers12[#All],5,0)*1),0), C942*6)</f>
        <v>0</v>
      </c>
      <c r="F942" s="4">
        <v>0</v>
      </c>
      <c r="G942" s="7" t="s">
        <v>1102</v>
      </c>
      <c r="H942" s="7" t="s">
        <v>769</v>
      </c>
      <c r="I942" s="4">
        <f>_xlfn.IFNA(VLOOKUP(defense[[#This Row],[Playerâ–²]],passing11[#All],4,0),0)</f>
        <v>0</v>
      </c>
      <c r="J942" s="4">
        <f>_xlfn.IFNA(VLOOKUP(defense[[#This Row],[Playerâ–²]],scrimstats__2813[#All],5,0),0)</f>
        <v>0</v>
      </c>
      <c r="K942" s="4">
        <f>_xlfn.IFNA(VLOOKUP(defense[[#This Row],[Playerâ–²]],scrimstats__2813[#All],4,0),0)</f>
        <v>0</v>
      </c>
      <c r="L942" s="4">
        <v>0</v>
      </c>
      <c r="M942" s="4">
        <v>0</v>
      </c>
    </row>
    <row r="943" spans="1:13">
      <c r="A943" s="8">
        <v>942</v>
      </c>
      <c r="B943" s="9">
        <v>2</v>
      </c>
      <c r="C943" s="5">
        <f>_xlfn.IFNA(VLOOKUP(Table13[[#This Row],[PlayerId]],defense[#All],3,0),0)</f>
        <v>0</v>
      </c>
      <c r="D943" s="5">
        <v>21</v>
      </c>
      <c r="E943" s="5">
        <f>SUM(_xlfn.IFNA((VLOOKUP(defense[[#This Row],[Playerâ–²]],kickers12[#All],4,0)*3+VLOOKUP(defense[[#This Row],[Playerâ–²]],kickers12[#All],5,0)*1),0), C943*6)</f>
        <v>0</v>
      </c>
      <c r="F943" s="5">
        <v>0</v>
      </c>
      <c r="G943" s="9" t="s">
        <v>791</v>
      </c>
      <c r="H943" s="9" t="s">
        <v>2030</v>
      </c>
      <c r="I943" s="5">
        <f>_xlfn.IFNA(VLOOKUP(defense[[#This Row],[Playerâ–²]],passing11[#All],4,0),0)</f>
        <v>0</v>
      </c>
      <c r="J943" s="5">
        <f>_xlfn.IFNA(VLOOKUP(defense[[#This Row],[Playerâ–²]],scrimstats__2813[#All],5,0),0)</f>
        <v>0</v>
      </c>
      <c r="K943" s="5">
        <f>_xlfn.IFNA(VLOOKUP(defense[[#This Row],[Playerâ–²]],scrimstats__2813[#All],4,0),0)</f>
        <v>0</v>
      </c>
      <c r="L943" s="5">
        <v>0</v>
      </c>
      <c r="M943" s="4">
        <v>0</v>
      </c>
    </row>
    <row r="944" spans="1:13">
      <c r="A944" s="6">
        <v>943</v>
      </c>
      <c r="B944" s="7">
        <v>14</v>
      </c>
      <c r="C944" s="4">
        <f>_xlfn.IFNA(VLOOKUP(Table13[[#This Row],[PlayerId]],defense[#All],3,0),0)</f>
        <v>0</v>
      </c>
      <c r="D944" s="4">
        <v>15</v>
      </c>
      <c r="E944" s="4">
        <f>SUM(_xlfn.IFNA((VLOOKUP(defense[[#This Row],[Playerâ–²]],kickers12[#All],4,0)*3+VLOOKUP(defense[[#This Row],[Playerâ–²]],kickers12[#All],5,0)*1),0), C944*6)</f>
        <v>0</v>
      </c>
      <c r="F944" s="4">
        <v>0</v>
      </c>
      <c r="G944" s="7" t="s">
        <v>1216</v>
      </c>
      <c r="H944" s="7" t="s">
        <v>755</v>
      </c>
      <c r="I944" s="4">
        <f>_xlfn.IFNA(VLOOKUP(defense[[#This Row],[Playerâ–²]],passing11[#All],4,0),0)</f>
        <v>0</v>
      </c>
      <c r="J944" s="4">
        <f>_xlfn.IFNA(VLOOKUP(defense[[#This Row],[Playerâ–²]],scrimstats__2813[#All],5,0),0)</f>
        <v>0</v>
      </c>
      <c r="K944" s="4">
        <f>_xlfn.IFNA(VLOOKUP(defense[[#This Row],[Playerâ–²]],scrimstats__2813[#All],4,0),0)</f>
        <v>0</v>
      </c>
      <c r="L944" s="4">
        <v>4</v>
      </c>
      <c r="M944" s="4">
        <v>0</v>
      </c>
    </row>
    <row r="945" spans="1:13">
      <c r="A945" s="8">
        <v>944</v>
      </c>
      <c r="B945" s="9">
        <v>21</v>
      </c>
      <c r="C945" s="5">
        <f>_xlfn.IFNA(VLOOKUP(Table13[[#This Row],[PlayerId]],defense[#All],3,0),0)</f>
        <v>0</v>
      </c>
      <c r="D945" s="5">
        <v>31</v>
      </c>
      <c r="E945" s="5">
        <f>SUM(_xlfn.IFNA((VLOOKUP(defense[[#This Row],[Playerâ–²]],kickers12[#All],4,0)*3+VLOOKUP(defense[[#This Row],[Playerâ–²]],kickers12[#All],5,0)*1),0), C945*6)</f>
        <v>0</v>
      </c>
      <c r="F945" s="5">
        <v>0</v>
      </c>
      <c r="G945" s="9" t="s">
        <v>1462</v>
      </c>
      <c r="H945" s="9" t="s">
        <v>765</v>
      </c>
      <c r="I945" s="5">
        <f>_xlfn.IFNA(VLOOKUP(defense[[#This Row],[Playerâ–²]],passing11[#All],4,0),0)</f>
        <v>0</v>
      </c>
      <c r="J945" s="5">
        <f>_xlfn.IFNA(VLOOKUP(defense[[#This Row],[Playerâ–²]],scrimstats__2813[#All],5,0),0)</f>
        <v>0</v>
      </c>
      <c r="K945" s="5">
        <f>_xlfn.IFNA(VLOOKUP(defense[[#This Row],[Playerâ–²]],scrimstats__2813[#All],4,0),0)</f>
        <v>0</v>
      </c>
      <c r="L945" s="5">
        <v>0</v>
      </c>
      <c r="M945" s="4">
        <v>0</v>
      </c>
    </row>
    <row r="946" spans="1:13">
      <c r="A946" s="6">
        <v>945</v>
      </c>
      <c r="B946" s="7">
        <v>16</v>
      </c>
      <c r="C946" s="4">
        <f>_xlfn.IFNA(VLOOKUP(Table13[[#This Row],[PlayerId]],defense[#All],3,0),0)</f>
        <v>0</v>
      </c>
      <c r="D946" s="4">
        <v>82</v>
      </c>
      <c r="E946" s="4">
        <f>SUM(_xlfn.IFNA((VLOOKUP(defense[[#This Row],[Playerâ–²]],kickers12[#All],4,0)*3+VLOOKUP(defense[[#This Row],[Playerâ–²]],kickers12[#All],5,0)*1),0), C946*6)</f>
        <v>0</v>
      </c>
      <c r="F946" s="4">
        <v>2</v>
      </c>
      <c r="G946" s="7" t="s">
        <v>1310</v>
      </c>
      <c r="H946" s="7" t="s">
        <v>765</v>
      </c>
      <c r="I946" s="4">
        <f>_xlfn.IFNA(VLOOKUP(defense[[#This Row],[Playerâ–²]],passing11[#All],4,0),0)</f>
        <v>0</v>
      </c>
      <c r="J946" s="4">
        <f>_xlfn.IFNA(VLOOKUP(defense[[#This Row],[Playerâ–²]],scrimstats__2813[#All],5,0),0)</f>
        <v>0</v>
      </c>
      <c r="K946" s="4">
        <f>_xlfn.IFNA(VLOOKUP(defense[[#This Row],[Playerâ–²]],scrimstats__2813[#All],4,0),0)</f>
        <v>0</v>
      </c>
      <c r="L946" s="4">
        <v>0</v>
      </c>
      <c r="M946" s="4">
        <v>0</v>
      </c>
    </row>
    <row r="947" spans="1:13">
      <c r="A947" s="8">
        <v>946</v>
      </c>
      <c r="B947" s="9">
        <v>28</v>
      </c>
      <c r="C947" s="5">
        <f>_xlfn.IFNA(VLOOKUP(Table13[[#This Row],[PlayerId]],defense[#All],3,0),0)</f>
        <v>4</v>
      </c>
      <c r="D947" s="5">
        <v>0</v>
      </c>
      <c r="E947" s="5">
        <f>SUM(_xlfn.IFNA((VLOOKUP(defense[[#This Row],[Playerâ–²]],kickers12[#All],4,0)*3+VLOOKUP(defense[[#This Row],[Playerâ–²]],kickers12[#All],5,0)*1),0), C947*6)</f>
        <v>24</v>
      </c>
      <c r="F947" s="5">
        <v>0</v>
      </c>
      <c r="G947" s="9" t="s">
        <v>634</v>
      </c>
      <c r="H947" s="9" t="s">
        <v>230</v>
      </c>
      <c r="I947" s="5">
        <f>_xlfn.IFNA(VLOOKUP(defense[[#This Row],[Playerâ–²]],passing11[#All],4,0),0)</f>
        <v>0</v>
      </c>
      <c r="J947" s="5">
        <f>_xlfn.IFNA(VLOOKUP(defense[[#This Row],[Playerâ–²]],scrimstats__2813[#All],5,0),0)</f>
        <v>0</v>
      </c>
      <c r="K947" s="5">
        <f>_xlfn.IFNA(VLOOKUP(defense[[#This Row],[Playerâ–²]],scrimstats__2813[#All],4,0),0)</f>
        <v>487</v>
      </c>
      <c r="L947" s="5">
        <v>0</v>
      </c>
      <c r="M947" s="4">
        <v>0</v>
      </c>
    </row>
    <row r="948" spans="1:13">
      <c r="A948" s="6">
        <v>947</v>
      </c>
      <c r="B948" s="7">
        <v>31</v>
      </c>
      <c r="C948" s="4">
        <f>_xlfn.IFNA(VLOOKUP(Table13[[#This Row],[PlayerId]],defense[#All],3,0),0)</f>
        <v>0</v>
      </c>
      <c r="D948" s="4">
        <v>27</v>
      </c>
      <c r="E948" s="4">
        <f>SUM(_xlfn.IFNA((VLOOKUP(defense[[#This Row],[Playerâ–²]],kickers12[#All],4,0)*3+VLOOKUP(defense[[#This Row],[Playerâ–²]],kickers12[#All],5,0)*1),0), C948*6)</f>
        <v>0</v>
      </c>
      <c r="F948" s="4">
        <v>0</v>
      </c>
      <c r="G948" s="7" t="s">
        <v>1799</v>
      </c>
      <c r="H948" s="7" t="s">
        <v>803</v>
      </c>
      <c r="I948" s="4">
        <f>_xlfn.IFNA(VLOOKUP(defense[[#This Row],[Playerâ–²]],passing11[#All],4,0),0)</f>
        <v>0</v>
      </c>
      <c r="J948" s="4">
        <f>_xlfn.IFNA(VLOOKUP(defense[[#This Row],[Playerâ–²]],scrimstats__2813[#All],5,0),0)</f>
        <v>0</v>
      </c>
      <c r="K948" s="4">
        <f>_xlfn.IFNA(VLOOKUP(defense[[#This Row],[Playerâ–²]],scrimstats__2813[#All],4,0),0)</f>
        <v>0</v>
      </c>
      <c r="L948" s="4">
        <v>0</v>
      </c>
      <c r="M948" s="4">
        <v>0</v>
      </c>
    </row>
    <row r="949" spans="1:13">
      <c r="A949" s="8">
        <v>948</v>
      </c>
      <c r="B949" s="9">
        <v>22</v>
      </c>
      <c r="C949" s="5">
        <f>_xlfn.IFNA(VLOOKUP(Table13[[#This Row],[PlayerId]],defense[#All],3,0),0)</f>
        <v>0</v>
      </c>
      <c r="D949" s="5">
        <v>1</v>
      </c>
      <c r="E949" s="5">
        <f>SUM(_xlfn.IFNA((VLOOKUP(defense[[#This Row],[Playerâ–²]],kickers12[#All],4,0)*3+VLOOKUP(defense[[#This Row],[Playerâ–²]],kickers12[#All],5,0)*1),0), C949*6)</f>
        <v>0</v>
      </c>
      <c r="F949" s="5">
        <v>0</v>
      </c>
      <c r="G949" s="9" t="s">
        <v>197</v>
      </c>
      <c r="H949" s="9" t="s">
        <v>229</v>
      </c>
      <c r="I949" s="5">
        <f>_xlfn.IFNA(VLOOKUP(defense[[#This Row],[Playerâ–²]],passing11[#All],4,0),0)</f>
        <v>0</v>
      </c>
      <c r="J949" s="5">
        <f>_xlfn.IFNA(VLOOKUP(defense[[#This Row],[Playerâ–²]],scrimstats__2813[#All],5,0),0)</f>
        <v>71</v>
      </c>
      <c r="K949" s="5">
        <f>_xlfn.IFNA(VLOOKUP(defense[[#This Row],[Playerâ–²]],scrimstats__2813[#All],4,0),0)</f>
        <v>3</v>
      </c>
      <c r="L949" s="5">
        <v>0</v>
      </c>
      <c r="M949" s="4">
        <v>0</v>
      </c>
    </row>
    <row r="950" spans="1:13">
      <c r="A950" s="6">
        <v>949</v>
      </c>
      <c r="B950" s="7">
        <v>3</v>
      </c>
      <c r="C950" s="7">
        <f>_xlfn.IFNA(VLOOKUP(Table13[[#This Row],[PlayerId]],defense[#All],3,0),0)</f>
        <v>2</v>
      </c>
      <c r="D950" s="4">
        <v>0</v>
      </c>
      <c r="E950" s="4">
        <f>SUM(_xlfn.IFNA((VLOOKUP(defense[[#This Row],[Playerâ–²]],kickers12[#All],4,0)*3+VLOOKUP(defense[[#This Row],[Playerâ–²]],kickers12[#All],5,0)*1),0), C950*6)</f>
        <v>12</v>
      </c>
      <c r="F950" s="4">
        <v>0</v>
      </c>
      <c r="G950" s="7" t="s">
        <v>253</v>
      </c>
      <c r="H950" s="7" t="s">
        <v>229</v>
      </c>
      <c r="I950" s="4">
        <f>_xlfn.IFNA(VLOOKUP(defense[[#This Row],[Playerâ–²]],passing11[#All],4,0),0)</f>
        <v>0</v>
      </c>
      <c r="J950" s="7">
        <f>_xlfn.IFNA(VLOOKUP(defense[[#This Row],[Playerâ–²]],scrimstats__2813[#All],5,0),0)</f>
        <v>333</v>
      </c>
      <c r="K950" s="7">
        <f>_xlfn.IFNA(VLOOKUP(defense[[#This Row],[Playerâ–²]],scrimstats__2813[#All],4,0),0)</f>
        <v>51</v>
      </c>
      <c r="L950" s="4">
        <v>0</v>
      </c>
      <c r="M950" s="4">
        <v>0</v>
      </c>
    </row>
    <row r="951" spans="1:13">
      <c r="A951" s="8">
        <v>950</v>
      </c>
      <c r="B951" s="9">
        <v>12</v>
      </c>
      <c r="C951" s="5">
        <f>_xlfn.IFNA(VLOOKUP(Table13[[#This Row],[PlayerId]],defense[#All],3,0),0)</f>
        <v>0</v>
      </c>
      <c r="D951" s="5">
        <v>55</v>
      </c>
      <c r="E951" s="5">
        <f>SUM(_xlfn.IFNA((VLOOKUP(defense[[#This Row],[Playerâ–²]],kickers12[#All],4,0)*3+VLOOKUP(defense[[#This Row],[Playerâ–²]],kickers12[#All],5,0)*1),0), C951*6)</f>
        <v>0</v>
      </c>
      <c r="F951" s="5">
        <v>0</v>
      </c>
      <c r="G951" s="9" t="s">
        <v>1153</v>
      </c>
      <c r="H951" s="9" t="s">
        <v>755</v>
      </c>
      <c r="I951" s="5">
        <f>_xlfn.IFNA(VLOOKUP(defense[[#This Row],[Playerâ–²]],passing11[#All],4,0),0)</f>
        <v>0</v>
      </c>
      <c r="J951" s="5">
        <f>_xlfn.IFNA(VLOOKUP(defense[[#This Row],[Playerâ–²]],scrimstats__2813[#All],5,0),0)</f>
        <v>0</v>
      </c>
      <c r="K951" s="5">
        <f>_xlfn.IFNA(VLOOKUP(defense[[#This Row],[Playerâ–²]],scrimstats__2813[#All],4,0),0)</f>
        <v>0</v>
      </c>
      <c r="L951" s="5">
        <v>6</v>
      </c>
      <c r="M951" s="4">
        <v>0</v>
      </c>
    </row>
    <row r="952" spans="1:13">
      <c r="A952" s="6">
        <v>951</v>
      </c>
      <c r="B952" s="7">
        <v>11</v>
      </c>
      <c r="C952" s="4">
        <f>_xlfn.IFNA(VLOOKUP(Table13[[#This Row],[PlayerId]],defense[#All],3,0),0)</f>
        <v>5</v>
      </c>
      <c r="D952" s="4">
        <v>0</v>
      </c>
      <c r="E952" s="4">
        <f>SUM(_xlfn.IFNA((VLOOKUP(defense[[#This Row],[Playerâ–²]],kickers12[#All],4,0)*3+VLOOKUP(defense[[#This Row],[Playerâ–²]],kickers12[#All],5,0)*1),0), C952*6)</f>
        <v>30</v>
      </c>
      <c r="F952" s="4">
        <v>0</v>
      </c>
      <c r="G952" s="7" t="s">
        <v>379</v>
      </c>
      <c r="H952" s="7" t="s">
        <v>230</v>
      </c>
      <c r="I952" s="4">
        <f>_xlfn.IFNA(VLOOKUP(defense[[#This Row],[Playerâ–²]],passing11[#All],4,0),0)</f>
        <v>0</v>
      </c>
      <c r="J952" s="4">
        <f>_xlfn.IFNA(VLOOKUP(defense[[#This Row],[Playerâ–²]],scrimstats__2813[#All],5,0),0)</f>
        <v>8</v>
      </c>
      <c r="K952" s="4">
        <f>_xlfn.IFNA(VLOOKUP(defense[[#This Row],[Playerâ–²]],scrimstats__2813[#All],4,0),0)</f>
        <v>1063</v>
      </c>
      <c r="L952" s="4">
        <v>0</v>
      </c>
      <c r="M952" s="4">
        <v>0</v>
      </c>
    </row>
    <row r="953" spans="1:13">
      <c r="A953" s="8">
 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   <c r="E953" s="5">
        <f>SUM(_xlfn.IFNA((VLOOKUP(defense[[#This Row],[Playerâ–²]],kickers12[#All],4,0)*3+VLOOKUP(defense[[#This Row],[Playerâ–²]],kickers12[#All],5,0)*1),0), C953*6)</f>
        <v>0</v>
      </c>
      <c r="F953" s="5">
        <v>0</v>
      </c>
      <c r="G953" s="9" t="s">
        <v>694</v>
      </c>
      <c r="H953" s="9" t="s">
        <v>775</v>
      </c>
      <c r="I953" s="5">
        <f>_xlfn.IFNA(VLOOKUP(defense[[#This Row],[Playerâ–²]],passing11[#All],4,0),0)</f>
        <v>0</v>
      </c>
      <c r="J953" s="5">
        <f>_xlfn.IFNA(VLOOKUP(defense[[#This Row],[Playerâ–²]],scrimstats__2813[#All],5,0),0)</f>
        <v>0</v>
      </c>
      <c r="K953" s="5">
        <f>_xlfn.IFNA(VLOOKUP(defense[[#This Row],[Playerâ–²]],scrimstats__2813[#All],4,0),0)</f>
        <v>0</v>
      </c>
      <c r="L953" s="5">
        <v>0</v>
      </c>
      <c r="M953" s="4">
        <v>0</v>
      </c>
    </row>
    <row r="954" spans="1:13">
      <c r="A954" s="6">
        <v>953</v>
      </c>
      <c r="B954" s="7">
        <v>14</v>
      </c>
      <c r="C954" s="4">
        <f>_xlfn.IFNA(VLOOKUP(Table13[[#This Row],[PlayerId]],defense[#All],3,0),0)</f>
        <v>0</v>
      </c>
      <c r="D954" s="4">
        <v>77</v>
      </c>
      <c r="E954" s="4">
        <f>SUM(_xlfn.IFNA((VLOOKUP(defense[[#This Row],[Playerâ–²]],kickers12[#All],4,0)*3+VLOOKUP(defense[[#This Row],[Playerâ–²]],kickers12[#All],5,0)*1),0), C954*6)</f>
        <v>0</v>
      </c>
      <c r="F954" s="4">
        <v>3</v>
      </c>
      <c r="G954" s="7" t="s">
        <v>1232</v>
      </c>
      <c r="H954" s="7" t="s">
        <v>765</v>
      </c>
      <c r="I954" s="4">
        <f>_xlfn.IFNA(VLOOKUP(defense[[#This Row],[Playerâ–²]],passing11[#All],4,0),0)</f>
        <v>0</v>
      </c>
      <c r="J954" s="4">
        <f>_xlfn.IFNA(VLOOKUP(defense[[#This Row],[Playerâ–²]],scrimstats__2813[#All],5,0),0)</f>
        <v>0</v>
      </c>
      <c r="K954" s="4">
        <f>_xlfn.IFNA(VLOOKUP(defense[[#This Row],[Playerâ–²]],scrimstats__2813[#All],4,0),0)</f>
        <v>0</v>
      </c>
      <c r="L954" s="4">
        <v>1.5</v>
      </c>
      <c r="M954" s="4">
        <v>0</v>
      </c>
    </row>
    <row r="955" spans="1:13">
      <c r="A955" s="8">
        <v>954</v>
      </c>
      <c r="B955" s="9">
        <v>19</v>
      </c>
      <c r="C955" s="5">
        <f>_xlfn.IFNA(VLOOKUP(Table13[[#This Row],[PlayerId]],defense[#All],3,0),0)</f>
        <v>7</v>
      </c>
      <c r="D955" s="5">
        <v>0</v>
      </c>
      <c r="E955" s="5">
        <f>SUM(_xlfn.IFNA((VLOOKUP(defense[[#This Row],[Playerâ–²]],kickers12[#All],4,0)*3+VLOOKUP(defense[[#This Row],[Playerâ–²]],kickers12[#All],5,0)*1),0), C955*6)</f>
        <v>42</v>
      </c>
      <c r="F955" s="5">
        <v>0</v>
      </c>
      <c r="G955" s="9" t="s">
        <v>489</v>
      </c>
      <c r="H955" s="9" t="s">
        <v>230</v>
      </c>
      <c r="I955" s="5">
        <f>_xlfn.IFNA(VLOOKUP(defense[[#This Row],[Playerâ–²]],passing11[#All],4,0),0)</f>
        <v>3</v>
      </c>
      <c r="J955" s="5">
        <f>_xlfn.IFNA(VLOOKUP(defense[[#This Row],[Playerâ–²]],scrimstats__2813[#All],5,0),0)</f>
        <v>0</v>
      </c>
      <c r="K955" s="5">
        <f>_xlfn.IFNA(VLOOKUP(defense[[#This Row],[Playerâ–²]],scrimstats__2813[#All],4,0),0)</f>
        <v>553</v>
      </c>
      <c r="L955" s="5">
        <v>0</v>
      </c>
      <c r="M955" s="4">
        <v>0</v>
      </c>
    </row>
    <row r="956" spans="1:13">
      <c r="A956" s="6">
        <v>955</v>
      </c>
      <c r="B956" s="7">
        <v>31</v>
      </c>
      <c r="C956" s="4">
        <f>_xlfn.IFNA(VLOOKUP(Table13[[#This Row],[PlayerId]],defense[#All],3,0),0)</f>
        <v>0</v>
      </c>
      <c r="D956" s="4">
        <v>58</v>
      </c>
      <c r="E956" s="4">
        <f>SUM(_xlfn.IFNA((VLOOKUP(defense[[#This Row],[Playerâ–²]],kickers12[#All],4,0)*3+VLOOKUP(defense[[#This Row],[Playerâ–²]],kickers12[#All],5,0)*1),0), C956*6)</f>
        <v>0</v>
      </c>
      <c r="F956" s="4">
        <v>1</v>
      </c>
      <c r="G956" s="7" t="s">
        <v>1806</v>
      </c>
      <c r="H956" s="7" t="s">
        <v>803</v>
      </c>
      <c r="I956" s="4">
        <f>_xlfn.IFNA(VLOOKUP(defense[[#This Row],[Playerâ–²]],passing11[#All],4,0),0)</f>
        <v>0</v>
      </c>
      <c r="J956" s="4">
        <f>_xlfn.IFNA(VLOOKUP(defense[[#This Row],[Playerâ–²]],scrimstats__2813[#All],5,0),0)</f>
        <v>0</v>
      </c>
      <c r="K956" s="4">
        <f>_xlfn.IFNA(VLOOKUP(defense[[#This Row],[Playerâ–²]],scrimstats__2813[#All],4,0),0)</f>
        <v>0</v>
      </c>
      <c r="L956" s="4">
        <v>2</v>
      </c>
      <c r="M956" s="4">
        <v>0</v>
      </c>
    </row>
    <row r="957" spans="1:13">
      <c r="A957" s="8">
        <v>956</v>
      </c>
      <c r="B957" s="9">
        <v>3</v>
      </c>
      <c r="C957" s="5">
        <f>_xlfn.IFNA(VLOOKUP(Table13[[#This Row],[PlayerId]],defense[#All],3,0),0)</f>
        <v>0</v>
      </c>
      <c r="D957" s="5">
        <v>51</v>
      </c>
      <c r="E957" s="5">
        <f>SUM(_xlfn.IFNA((VLOOKUP(defense[[#This Row],[Playerâ–²]],kickers12[#All],4,0)*3+VLOOKUP(defense[[#This Row],[Playerâ–²]],kickers12[#All],5,0)*1),0), C957*6)</f>
        <v>0</v>
      </c>
      <c r="F957" s="5">
        <v>0</v>
      </c>
      <c r="G957" s="9" t="s">
        <v>855</v>
      </c>
      <c r="H957" s="9" t="s">
        <v>769</v>
      </c>
      <c r="I957" s="5">
        <f>_xlfn.IFNA(VLOOKUP(defense[[#This Row],[Playerâ–²]],passing11[#All],4,0),0)</f>
        <v>0</v>
      </c>
      <c r="J957" s="5">
        <f>_xlfn.IFNA(VLOOKUP(defense[[#This Row],[Playerâ–²]],scrimstats__2813[#All],5,0),0)</f>
        <v>0</v>
      </c>
      <c r="K957" s="5">
        <f>_xlfn.IFNA(VLOOKUP(defense[[#This Row],[Playerâ–²]],scrimstats__2813[#All],4,0),0)</f>
        <v>0</v>
      </c>
      <c r="L957" s="5">
        <v>2.5</v>
      </c>
      <c r="M957" s="4">
        <v>0</v>
      </c>
    </row>
    <row r="958" spans="1:13">
      <c r="A958" s="6">
        <v>957</v>
      </c>
      <c r="B958" s="7">
        <v>12</v>
      </c>
      <c r="C958" s="4">
        <f>_xlfn.IFNA(VLOOKUP(Table13[[#This Row],[PlayerId]],defense[#All],3,0),0)</f>
        <v>0</v>
      </c>
      <c r="D958" s="4">
        <v>50</v>
      </c>
      <c r="E958" s="4">
        <f>SUM(_xlfn.IFNA((VLOOKUP(defense[[#This Row],[Playerâ–²]],kickers12[#All],4,0)*3+VLOOKUP(defense[[#This Row],[Playerâ–²]],kickers12[#All],5,0)*1),0), C958*6)</f>
        <v>0</v>
      </c>
      <c r="F958" s="4">
        <v>0</v>
      </c>
      <c r="G958" s="7" t="s">
        <v>1159</v>
      </c>
      <c r="H958" s="7" t="s">
        <v>803</v>
      </c>
      <c r="I958" s="4">
        <f>_xlfn.IFNA(VLOOKUP(defense[[#This Row],[Playerâ–²]],passing11[#All],4,0),0)</f>
        <v>0</v>
      </c>
      <c r="J958" s="4">
        <f>_xlfn.IFNA(VLOOKUP(defense[[#This Row],[Playerâ–²]],scrimstats__2813[#All],5,0),0)</f>
        <v>0</v>
      </c>
      <c r="K958" s="4">
        <f>_xlfn.IFNA(VLOOKUP(defense[[#This Row],[Playerâ–²]],scrimstats__2813[#All],4,0),0)</f>
        <v>0</v>
      </c>
      <c r="L958" s="4">
        <v>1</v>
      </c>
      <c r="M958" s="4">
        <v>0</v>
      </c>
    </row>
    <row r="959" spans="1:13">
      <c r="A959" s="8">
        <v>958</v>
      </c>
      <c r="B959" s="9">
        <v>20</v>
      </c>
      <c r="C959" s="5">
        <f>_xlfn.IFNA(VLOOKUP(Table13[[#This Row],[PlayerId]],defense[#All],3,0),0)</f>
        <v>0</v>
      </c>
      <c r="D959" s="5">
        <v>10</v>
      </c>
      <c r="E959" s="5">
        <f>SUM(_xlfn.IFNA((VLOOKUP(defense[[#This Row],[Playerâ–²]],kickers12[#All],4,0)*3+VLOOKUP(defense[[#This Row],[Playerâ–²]],kickers12[#All],5,0)*1),0), C959*6)</f>
        <v>0</v>
      </c>
      <c r="F959" s="5">
        <v>0</v>
      </c>
      <c r="G959" s="9" t="s">
        <v>1420</v>
      </c>
      <c r="H959" s="9" t="s">
        <v>2030</v>
      </c>
      <c r="I959" s="5">
        <f>_xlfn.IFNA(VLOOKUP(defense[[#This Row],[Playerâ–²]],passing11[#All],4,0),0)</f>
        <v>0</v>
      </c>
      <c r="J959" s="5">
        <f>_xlfn.IFNA(VLOOKUP(defense[[#This Row],[Playerâ–²]],scrimstats__2813[#All],5,0),0)</f>
        <v>0</v>
      </c>
      <c r="K959" s="5">
        <f>_xlfn.IFNA(VLOOKUP(defense[[#This Row],[Playerâ–²]],scrimstats__2813[#All],4,0),0)</f>
        <v>0</v>
      </c>
      <c r="L959" s="5">
        <v>1</v>
      </c>
      <c r="M959" s="4">
        <v>0</v>
      </c>
    </row>
    <row r="960" spans="1:13">
      <c r="A960" s="6">
        <v>959</v>
      </c>
      <c r="B960" s="7">
        <v>19</v>
      </c>
      <c r="C960" s="7">
        <f>_xlfn.IFNA(VLOOKUP(Table13[[#This Row],[PlayerId]],defense[#All],3,0),0)</f>
        <v>9</v>
      </c>
      <c r="D960" s="4">
        <v>0</v>
      </c>
      <c r="E960" s="4">
        <f>SUM(_xlfn.IFNA((VLOOKUP(defense[[#This Row],[Playerâ–²]],kickers12[#All],4,0)*3+VLOOKUP(defense[[#This Row],[Playerâ–²]],kickers12[#All],5,0)*1),0), C960*6)</f>
        <v>54</v>
      </c>
      <c r="F960" s="4">
        <v>0</v>
      </c>
      <c r="G960" s="7" t="s">
        <v>490</v>
      </c>
      <c r="H960" s="7" t="s">
        <v>229</v>
      </c>
      <c r="I960" s="4">
        <f>_xlfn.IFNA(VLOOKUP(defense[[#This Row],[Playerâ–²]],passing11[#All],4,0),0)</f>
        <v>0</v>
      </c>
      <c r="J960" s="7">
        <f>_xlfn.IFNA(VLOOKUP(defense[[#This Row],[Playerâ–²]],scrimstats__2813[#All],5,0),0)</f>
        <v>535</v>
      </c>
      <c r="K960" s="7">
        <f>_xlfn.IFNA(VLOOKUP(defense[[#This Row],[Playerâ–²]],scrimstats__2813[#All],4,0),0)</f>
        <v>477</v>
      </c>
      <c r="L960" s="4">
        <v>0</v>
      </c>
      <c r="M960" s="4">
        <v>0</v>
      </c>
    </row>
    <row r="961" spans="1:13">
      <c r="A961" s="8">
        <v>960</v>
      </c>
      <c r="B961" s="9">
        <v>25</v>
      </c>
      <c r="C961" s="5">
        <f>_xlfn.IFNA(VLOOKUP(Table13[[#This Row],[PlayerId]],defense[#All],3,0),0)</f>
        <v>0</v>
      </c>
      <c r="D961" s="5">
        <v>1</v>
      </c>
      <c r="E961" s="5">
        <f>SUM(_xlfn.IFNA((VLOOKUP(defense[[#This Row],[Playerâ–²]],kickers12[#All],4,0)*3+VLOOKUP(defense[[#This Row],[Playerâ–²]],kickers12[#All],5,0)*1),0), C961*6)</f>
        <v>0</v>
      </c>
      <c r="F961" s="5">
        <v>0</v>
      </c>
      <c r="G961" s="9" t="s">
        <v>564</v>
      </c>
      <c r="H961" s="9" t="s">
        <v>2030</v>
      </c>
      <c r="I961" s="5">
        <f>_xlfn.IFNA(VLOOKUP(defense[[#This Row],[Playerâ–²]],passing11[#All],4,0),0)</f>
        <v>0</v>
      </c>
      <c r="J961" s="5">
        <f>_xlfn.IFNA(VLOOKUP(defense[[#This Row],[Playerâ–²]],scrimstats__2813[#All],5,0),0)</f>
        <v>0</v>
      </c>
      <c r="K961" s="5">
        <f>_xlfn.IFNA(VLOOKUP(defense[[#This Row],[Playerâ–²]],scrimstats__2813[#All],4,0),0)</f>
        <v>8</v>
      </c>
      <c r="L961" s="5">
        <v>0</v>
      </c>
      <c r="M961" s="4">
        <v>0</v>
      </c>
    </row>
    <row r="962" spans="1:13">
      <c r="A962" s="6">
        <v>961</v>
      </c>
      <c r="B962" s="7">
        <v>11</v>
      </c>
      <c r="C962" s="4">
        <f>_xlfn.IFNA(VLOOKUP(Table13[[#This Row],[PlayerId]],defense[#All],3,0),0)</f>
        <v>0</v>
      </c>
      <c r="D962" s="4">
        <v>6</v>
      </c>
      <c r="E962" s="4">
        <f>SUM(_xlfn.IFNA((VLOOKUP(defense[[#This Row],[Playerâ–²]],kickers12[#All],4,0)*3+VLOOKUP(defense[[#This Row],[Playerâ–²]],kickers12[#All],5,0)*1),0), C962*6)</f>
        <v>0</v>
      </c>
      <c r="F962" s="4">
        <v>0</v>
      </c>
      <c r="G962" s="7" t="s">
        <v>1104</v>
      </c>
      <c r="H962" s="7" t="s">
        <v>2030</v>
      </c>
      <c r="I962" s="4">
        <f>_xlfn.IFNA(VLOOKUP(defense[[#This Row],[Playerâ–²]],passing11[#All],4,0),0)</f>
        <v>0</v>
      </c>
      <c r="J962" s="4">
        <f>_xlfn.IFNA(VLOOKUP(defense[[#This Row],[Playerâ–²]],scrimstats__2813[#All],5,0),0)</f>
        <v>0</v>
      </c>
      <c r="K962" s="4">
        <f>_xlfn.IFNA(VLOOKUP(defense[[#This Row],[Playerâ–²]],scrimstats__2813[#All],4,0),0)</f>
        <v>0</v>
      </c>
      <c r="L962" s="4">
        <v>1</v>
      </c>
      <c r="M962" s="4">
        <v>0</v>
      </c>
    </row>
    <row r="963" spans="1:13">
      <c r="A963" s="8">
        <v>962</v>
      </c>
      <c r="B963" s="9">
        <v>23</v>
      </c>
      <c r="C963" s="5">
        <f>_xlfn.IFNA(VLOOKUP(Table13[[#This Row],[PlayerId]],defense[#All],3,0),0)</f>
        <v>0</v>
      </c>
      <c r="D963" s="5">
        <v>39</v>
      </c>
      <c r="E963" s="5">
        <f>SUM(_xlfn.IFNA((VLOOKUP(defense[[#This Row],[Playerâ–²]],kickers12[#All],4,0)*3+VLOOKUP(defense[[#This Row],[Playerâ–²]],kickers12[#All],5,0)*1),0), C963*6)</f>
        <v>0</v>
      </c>
      <c r="F963" s="5">
        <v>0</v>
      </c>
      <c r="G963" s="9" t="s">
        <v>1522</v>
      </c>
      <c r="H963" s="9" t="s">
        <v>755</v>
      </c>
      <c r="I963" s="5">
        <f>_xlfn.IFNA(VLOOKUP(defense[[#This Row],[Playerâ–²]],passing11[#All],4,0),0)</f>
        <v>0</v>
      </c>
      <c r="J963" s="5">
        <f>_xlfn.IFNA(VLOOKUP(defense[[#This Row],[Playerâ–²]],scrimstats__2813[#All],5,0),0)</f>
        <v>0</v>
      </c>
      <c r="K963" s="5">
        <f>_xlfn.IFNA(VLOOKUP(defense[[#This Row],[Playerâ–²]],scrimstats__2813[#All],4,0),0)</f>
        <v>0</v>
      </c>
      <c r="L963" s="5">
        <v>1.5</v>
      </c>
      <c r="M963" s="4">
        <v>0</v>
      </c>
    </row>
    <row r="964" spans="1:13">
      <c r="A964" s="6">
        <v>963</v>
      </c>
      <c r="B964" s="7">
        <v>11</v>
      </c>
      <c r="C964" s="7">
        <f>_xlfn.IFNA(VLOOKUP(Table13[[#This Row],[PlayerId]],defense[#All],3,0),0)</f>
        <v>4</v>
      </c>
      <c r="D964" s="4">
        <v>0</v>
      </c>
      <c r="E964" s="4">
        <f>SUM(_xlfn.IFNA((VLOOKUP(defense[[#This Row],[Playerâ–²]],kickers12[#All],4,0)*3+VLOOKUP(defense[[#This Row],[Playerâ–²]],kickers12[#All],5,0)*1),0), C964*6)</f>
        <v>24</v>
      </c>
      <c r="F964" s="4">
        <v>0</v>
      </c>
      <c r="G964" s="7" t="s">
        <v>376</v>
      </c>
      <c r="H964" s="7" t="s">
        <v>229</v>
      </c>
      <c r="I964" s="4">
        <f>_xlfn.IFNA(VLOOKUP(defense[[#This Row],[Playerâ–²]],passing11[#All],4,0),0)</f>
        <v>0</v>
      </c>
      <c r="J964" s="7">
        <f>_xlfn.IFNA(VLOOKUP(defense[[#This Row],[Playerâ–²]],scrimstats__2813[#All],5,0),0)</f>
        <v>641</v>
      </c>
      <c r="K964" s="7">
        <f>_xlfn.IFNA(VLOOKUP(defense[[#This Row],[Playerâ–²]],scrimstats__2813[#All],4,0),0)</f>
        <v>213</v>
      </c>
      <c r="L964" s="4">
        <v>0</v>
      </c>
      <c r="M964" s="4">
        <v>0</v>
      </c>
    </row>
    <row r="965" spans="1:13">
      <c r="A965" s="8">
        <v>964</v>
      </c>
      <c r="B965" s="9">
        <v>31</v>
      </c>
      <c r="C965" s="5">
        <f>_xlfn.IFNA(VLOOKUP(Table13[[#This Row],[PlayerId]],defense[#All],3,0),0)</f>
        <v>1</v>
      </c>
      <c r="D965" s="5">
        <v>90</v>
      </c>
      <c r="E965" s="5">
        <f>SUM(_xlfn.IFNA((VLOOKUP(defense[[#This Row],[Playerâ–²]],kickers12[#All],4,0)*3+VLOOKUP(defense[[#This Row],[Playerâ–²]],kickers12[#All],5,0)*1),0), C965*6)</f>
        <v>6</v>
      </c>
      <c r="F965" s="5">
        <v>4</v>
      </c>
      <c r="G965" s="9" t="s">
        <v>1809</v>
      </c>
      <c r="H965" s="9" t="s">
        <v>775</v>
      </c>
      <c r="I965" s="5">
        <f>_xlfn.IFNA(VLOOKUP(defense[[#This Row],[Playerâ–²]],passing11[#All],4,0),0)</f>
        <v>66</v>
      </c>
      <c r="J965" s="5">
        <f>_xlfn.IFNA(VLOOKUP(defense[[#This Row],[Playerâ–²]],scrimstats__2813[#All],5,0),0)</f>
        <v>0</v>
      </c>
      <c r="K965" s="5">
        <f>_xlfn.IFNA(VLOOKUP(defense[[#This Row],[Playerâ–²]],scrimstats__2813[#All],4,0),0)</f>
        <v>0</v>
      </c>
      <c r="L965" s="5">
        <v>2</v>
      </c>
      <c r="M965" s="4">
        <v>0</v>
      </c>
    </row>
    <row r="966" spans="1:13">
      <c r="A966" s="6">
        <v>965</v>
      </c>
      <c r="B966" s="7">
        <v>7</v>
      </c>
      <c r="C966" s="7">
        <f>_xlfn.IFNA(VLOOKUP(Table13[[#This Row],[PlayerId]],defense[#All],3,0),0)</f>
        <v>0</v>
      </c>
      <c r="D966" s="4">
        <v>0</v>
      </c>
      <c r="E966" s="4">
        <f>SUM(_xlfn.IFNA((VLOOKUP(defense[[#This Row],[Playerâ–²]],kickers12[#All],4,0)*3+VLOOKUP(defense[[#This Row],[Playerâ–²]],kickers12[#All],5,0)*1),0), C966*6)</f>
        <v>0</v>
      </c>
      <c r="F966" s="4">
        <v>0</v>
      </c>
      <c r="G966" s="7" t="s">
        <v>1870</v>
      </c>
      <c r="H966" s="7" t="s">
        <v>733</v>
      </c>
      <c r="I966" s="4">
        <f>_xlfn.IFNA(VLOOKUP(defense[[#This Row],[Playerâ–²]],passing11[#All],4,0),0)</f>
        <v>0</v>
      </c>
      <c r="J966" s="7">
        <f>_xlfn.IFNA(VLOOKUP(defense[[#This Row],[Playerâ–²]],scrimstats__2813[#All],5,0),0)</f>
        <v>0</v>
      </c>
      <c r="K966" s="7">
        <f>_xlfn.IFNA(VLOOKUP(defense[[#This Row],[Playerâ–²]],scrimstats__2813[#All],4,0),0)</f>
        <v>0</v>
      </c>
      <c r="L966" s="4">
        <v>0</v>
      </c>
      <c r="M966" s="4">
        <v>0</v>
      </c>
    </row>
    <row r="967" spans="1:13">
      <c r="A967" s="8">
        <v>966</v>
      </c>
      <c r="B967" s="9">
        <v>13</v>
      </c>
      <c r="C967" s="5">
        <f>_xlfn.IFNA(VLOOKUP(Table13[[#This Row],[PlayerId]],defense[#All],3,0),0)</f>
        <v>0</v>
      </c>
      <c r="D967" s="5">
        <v>4</v>
      </c>
      <c r="E967" s="5">
        <f>SUM(_xlfn.IFNA((VLOOKUP(defense[[#This Row],[Playerâ–²]],kickers12[#All],4,0)*3+VLOOKUP(defense[[#This Row],[Playerâ–²]],kickers12[#All],5,0)*1),0), C967*6)</f>
        <v>0</v>
      </c>
      <c r="F967" s="5">
        <v>0</v>
      </c>
      <c r="G967" s="9" t="s">
        <v>1169</v>
      </c>
      <c r="H967" s="9" t="s">
        <v>765</v>
      </c>
      <c r="I967" s="5">
        <f>_xlfn.IFNA(VLOOKUP(defense[[#This Row],[Playerâ–²]],passing11[#All],4,0),0)</f>
        <v>0</v>
      </c>
      <c r="J967" s="5">
        <f>_xlfn.IFNA(VLOOKUP(defense[[#This Row],[Playerâ–²]],scrimstats__2813[#All],5,0),0)</f>
        <v>0</v>
      </c>
      <c r="K967" s="5">
        <f>_xlfn.IFNA(VLOOKUP(defense[[#This Row],[Playerâ–²]],scrimstats__2813[#All],4,0),0)</f>
        <v>0</v>
      </c>
      <c r="L967" s="5">
        <v>0</v>
      </c>
      <c r="M967" s="4">
        <v>0</v>
      </c>
    </row>
    <row r="968" spans="1:13">
      <c r="A968" s="6">
        <v>967</v>
      </c>
      <c r="B968" s="7">
        <v>12</v>
      </c>
      <c r="C968" s="4">
        <f>_xlfn.IFNA(VLOOKUP(Table13[[#This Row],[PlayerId]],defense[#All],3,0),0)</f>
        <v>0</v>
      </c>
      <c r="D968" s="4">
        <v>17</v>
      </c>
      <c r="E968" s="4">
        <f>SUM(_xlfn.IFNA((VLOOKUP(defense[[#This Row],[Playerâ–²]],kickers12[#All],4,0)*3+VLOOKUP(defense[[#This Row],[Playerâ–²]],kickers12[#All],5,0)*1),0), C968*6)</f>
        <v>0</v>
      </c>
      <c r="F968" s="4">
        <v>1</v>
      </c>
      <c r="G968" s="7" t="s">
        <v>1141</v>
      </c>
      <c r="H968" s="7" t="s">
        <v>765</v>
      </c>
      <c r="I968" s="4">
        <f>_xlfn.IFNA(VLOOKUP(defense[[#This Row],[Playerâ–²]],passing11[#All],4,0),0)</f>
        <v>0</v>
      </c>
      <c r="J968" s="4">
        <f>_xlfn.IFNA(VLOOKUP(defense[[#This Row],[Playerâ–²]],scrimstats__2813[#All],5,0),0)</f>
        <v>0</v>
      </c>
      <c r="K968" s="4">
        <f>_xlfn.IFNA(VLOOKUP(defense[[#This Row],[Playerâ–²]],scrimstats__2813[#All],4,0),0)</f>
        <v>0</v>
      </c>
      <c r="L968" s="4">
        <v>0</v>
      </c>
      <c r="M968" s="4">
        <v>0</v>
      </c>
    </row>
    <row r="969" spans="1:13">
      <c r="A969" s="8">
        <v>968</v>
      </c>
      <c r="B969" s="9">
        <v>30</v>
      </c>
      <c r="C969" s="5">
        <f>_xlfn.IFNA(VLOOKUP(Table13[[#This Row],[PlayerId]],defense[#All],3,0),0)</f>
        <v>0</v>
      </c>
      <c r="D969" s="5">
        <v>10</v>
      </c>
      <c r="E969" s="5">
        <f>SUM(_xlfn.IFNA((VLOOKUP(defense[[#This Row],[Playerâ–²]],kickers12[#All],4,0)*3+VLOOKUP(defense[[#This Row],[Playerâ–²]],kickers12[#All],5,0)*1),0), C969*6)</f>
        <v>0</v>
      </c>
      <c r="F969" s="5">
        <v>0</v>
      </c>
      <c r="G969" s="9" t="s">
        <v>1955</v>
      </c>
      <c r="H969" s="9" t="s">
        <v>2030</v>
      </c>
      <c r="I969" s="5">
        <f>_xlfn.IFNA(VLOOKUP(defense[[#This Row],[Playerâ–²]],passing11[#All],4,0),0)</f>
        <v>0</v>
      </c>
      <c r="J969" s="5">
        <f>_xlfn.IFNA(VLOOKUP(defense[[#This Row],[Playerâ–²]],scrimstats__2813[#All],5,0),0)</f>
        <v>0</v>
      </c>
      <c r="K969" s="5">
        <f>_xlfn.IFNA(VLOOKUP(defense[[#This Row],[Playerâ–²]],scrimstats__2813[#All],4,0),0)</f>
        <v>0</v>
      </c>
      <c r="L969" s="5">
        <v>1</v>
      </c>
      <c r="M969" s="4">
        <v>0</v>
      </c>
    </row>
    <row r="970" spans="1:13">
      <c r="A970" s="6">
        <v>969</v>
      </c>
      <c r="B970" s="7">
        <v>24</v>
      </c>
      <c r="C970" s="4">
        <f>_xlfn.IFNA(VLOOKUP(Table13[[#This Row],[PlayerId]],defense[#All],3,0),0)</f>
        <v>0</v>
      </c>
      <c r="D970" s="4">
        <v>7</v>
      </c>
      <c r="E970" s="4">
        <f>SUM(_xlfn.IFNA((VLOOKUP(defense[[#This Row],[Playerâ–²]],kickers12[#All],4,0)*3+VLOOKUP(defense[[#This Row],[Playerâ–²]],kickers12[#All],5,0)*1),0), C970*6)</f>
        <v>0</v>
      </c>
      <c r="F970" s="4">
        <v>0</v>
      </c>
      <c r="G970" s="7" t="s">
        <v>1543</v>
      </c>
      <c r="H970" s="7" t="s">
        <v>2030</v>
      </c>
      <c r="I970" s="4">
        <f>_xlfn.IFNA(VLOOKUP(defense[[#This Row],[Playerâ–²]],passing11[#All],4,0),0)</f>
        <v>0</v>
      </c>
      <c r="J970" s="4">
        <f>_xlfn.IFNA(VLOOKUP(defense[[#This Row],[Playerâ–²]],scrimstats__2813[#All],5,0),0)</f>
        <v>0</v>
      </c>
      <c r="K970" s="4">
        <f>_xlfn.IFNA(VLOOKUP(defense[[#This Row],[Playerâ–²]],scrimstats__2813[#All],4,0),0)</f>
        <v>0</v>
      </c>
      <c r="L970" s="4">
        <v>1</v>
      </c>
      <c r="M970" s="4">
        <v>0</v>
      </c>
    </row>
    <row r="971" spans="1:13">
      <c r="A971" s="8">
        <v>970</v>
      </c>
      <c r="B971" s="9">
        <v>6</v>
      </c>
      <c r="C971" s="5">
        <f>_xlfn.IFNA(VLOOKUP(Table13[[#This Row],[PlayerId]],defense[#All],3,0),0)</f>
        <v>0</v>
      </c>
      <c r="D971" s="5">
        <v>16</v>
      </c>
      <c r="E971" s="5">
        <f>SUM(_xlfn.IFNA((VLOOKUP(defense[[#This Row],[Playerâ–²]],kickers12[#All],4,0)*3+VLOOKUP(defense[[#This Row],[Playerâ–²]],kickers12[#All],5,0)*1),0), C971*6)</f>
        <v>0</v>
      </c>
      <c r="F971" s="5">
        <v>0</v>
      </c>
      <c r="G971" s="9" t="s">
        <v>951</v>
      </c>
      <c r="H971" s="9" t="s">
        <v>765</v>
      </c>
      <c r="I971" s="5">
        <f>_xlfn.IFNA(VLOOKUP(defense[[#This Row],[Playerâ–²]],passing11[#All],4,0),0)</f>
        <v>0</v>
      </c>
      <c r="J971" s="5">
        <f>_xlfn.IFNA(VLOOKUP(defense[[#This Row],[Playerâ–²]],scrimstats__2813[#All],5,0),0)</f>
        <v>0</v>
      </c>
      <c r="K971" s="5">
        <f>_xlfn.IFNA(VLOOKUP(defense[[#This Row],[Playerâ–²]],scrimstats__2813[#All],4,0),0)</f>
        <v>0</v>
      </c>
      <c r="L971" s="5">
        <v>0</v>
      </c>
      <c r="M971" s="4">
        <v>0</v>
      </c>
    </row>
    <row r="972" spans="1:13">
      <c r="A972" s="6">
        <v>971</v>
      </c>
      <c r="B972" s="7">
        <v>6</v>
      </c>
      <c r="C972" s="7">
        <f>_xlfn.IFNA(VLOOKUP(Table13[[#This Row],[PlayerId]],defense[#All],3,0),0)</f>
        <v>0</v>
      </c>
      <c r="D972" s="4">
        <v>0</v>
      </c>
      <c r="E972" s="4">
        <f>SUM(_xlfn.IFNA((VLOOKUP(defense[[#This Row],[Playerâ–²]],kickers12[#All],4,0)*3+VLOOKUP(defense[[#This Row],[Playerâ–²]],kickers12[#All],5,0)*1),0), C972*6)</f>
        <v>0</v>
      </c>
      <c r="F972" s="4">
        <v>0</v>
      </c>
      <c r="G972" s="7" t="s">
        <v>303</v>
      </c>
      <c r="H972" s="7" t="s">
        <v>230</v>
      </c>
      <c r="I972" s="4">
        <f>_xlfn.IFNA(VLOOKUP(defense[[#This Row],[Playerâ–²]],passing11[#All],4,0),0)</f>
        <v>0</v>
      </c>
      <c r="J972" s="7">
        <f>_xlfn.IFNA(VLOOKUP(defense[[#This Row],[Playerâ–²]],scrimstats__2813[#All],5,0),0)</f>
        <v>0</v>
      </c>
      <c r="K972" s="7">
        <f>_xlfn.IFNA(VLOOKUP(defense[[#This Row],[Playerâ–²]],scrimstats__2813[#All],4,0),0)</f>
        <v>92</v>
      </c>
      <c r="L972" s="4">
        <v>0</v>
      </c>
      <c r="M972" s="4">
        <v>0</v>
      </c>
    </row>
    <row r="973" spans="1:13">
      <c r="A973" s="8">
        <v>972</v>
      </c>
      <c r="B973" s="9">
        <v>18</v>
      </c>
      <c r="C973" s="5">
        <f>_xlfn.IFNA(VLOOKUP(Table13[[#This Row],[PlayerId]],defense[#All],3,0),0)</f>
        <v>0</v>
      </c>
      <c r="D973" s="5">
        <v>5</v>
      </c>
      <c r="E973" s="5">
        <f>SUM(_xlfn.IFNA((VLOOKUP(defense[[#This Row],[Playerâ–²]],kickers12[#All],4,0)*3+VLOOKUP(defense[[#This Row],[Playerâ–²]],kickers12[#All],5,0)*1),0), C973*6)</f>
        <v>0</v>
      </c>
      <c r="F973" s="5">
        <v>0</v>
      </c>
      <c r="G973" s="9" t="s">
        <v>470</v>
      </c>
      <c r="H973" s="9" t="s">
        <v>2030</v>
      </c>
      <c r="I973" s="5">
        <f>_xlfn.IFNA(VLOOKUP(defense[[#This Row],[Playerâ–²]],passing11[#All],4,0),0)</f>
        <v>0</v>
      </c>
      <c r="J973" s="5">
        <f>_xlfn.IFNA(VLOOKUP(defense[[#This Row],[Playerâ–²]],scrimstats__2813[#All],5,0),0)</f>
        <v>0</v>
      </c>
      <c r="K973" s="5">
        <f>_xlfn.IFNA(VLOOKUP(defense[[#This Row],[Playerâ–²]],scrimstats__2813[#All],4,0),0)</f>
        <v>17</v>
      </c>
      <c r="L973" s="5">
        <v>0</v>
      </c>
      <c r="M973" s="4">
        <v>0</v>
      </c>
    </row>
    <row r="974" spans="1:13">
      <c r="A974" s="6">
        <v>973</v>
      </c>
      <c r="B974" s="7">
        <v>6</v>
      </c>
      <c r="C974" s="4">
        <f>_xlfn.IFNA(VLOOKUP(Table13[[#This Row],[PlayerId]],defense[#All],3,0),0)</f>
        <v>1</v>
      </c>
      <c r="D974" s="4">
        <v>47</v>
      </c>
      <c r="E974" s="4">
        <f>SUM(_xlfn.IFNA((VLOOKUP(defense[[#This Row],[Playerâ–²]],kickers12[#All],4,0)*3+VLOOKUP(defense[[#This Row],[Playerâ–²]],kickers12[#All],5,0)*1),0), C974*6)</f>
        <v>6</v>
      </c>
      <c r="F974" s="4">
        <v>1</v>
      </c>
      <c r="G974" s="7" t="s">
        <v>958</v>
      </c>
      <c r="H974" s="7" t="s">
        <v>769</v>
      </c>
      <c r="I974" s="4">
        <f>_xlfn.IFNA(VLOOKUP(defense[[#This Row],[Playerâ–²]],passing11[#All],4,0),0)</f>
        <v>0</v>
      </c>
      <c r="J974" s="4">
        <f>_xlfn.IFNA(VLOOKUP(defense[[#This Row],[Playerâ–²]],scrimstats__2813[#All],5,0),0)</f>
        <v>0</v>
      </c>
      <c r="K974" s="4">
        <f>_xlfn.IFNA(VLOOKUP(defense[[#This Row],[Playerâ–²]],scrimstats__2813[#All],4,0),0)</f>
        <v>0</v>
      </c>
      <c r="L974" s="4">
        <v>12.5</v>
      </c>
      <c r="M974" s="4">
        <v>1</v>
      </c>
    </row>
    <row r="975" spans="1:13">
      <c r="A975" s="8">
        <v>974</v>
      </c>
      <c r="B975" s="9">
        <v>4</v>
      </c>
      <c r="C975" s="9">
        <f>_xlfn.IFNA(VLOOKUP(Table13[[#This Row],[PlayerId]],defense[#All],3,0),0)</f>
        <v>0</v>
      </c>
      <c r="D975" s="5">
        <v>0</v>
      </c>
      <c r="E975" s="5">
        <f>SUM(_xlfn.IFNA((VLOOKUP(defense[[#This Row],[Playerâ–²]],kickers12[#All],4,0)*3+VLOOKUP(defense[[#This Row],[Playerâ–²]],kickers12[#All],5,0)*1),0), C975*6)</f>
        <v>0</v>
      </c>
      <c r="F975" s="5">
        <v>0</v>
      </c>
      <c r="G975" s="9" t="s">
        <v>266</v>
      </c>
      <c r="H975" s="9" t="s">
        <v>223</v>
      </c>
      <c r="I975" s="5">
        <f>_xlfn.IFNA(VLOOKUP(defense[[#This Row],[Playerâ–²]],passing11[#All],4,0),0)</f>
        <v>0</v>
      </c>
      <c r="J975" s="9">
        <f>_xlfn.IFNA(VLOOKUP(defense[[#This Row],[Playerâ–²]],scrimstats__2813[#All],5,0),0)</f>
        <v>0</v>
      </c>
      <c r="K975" s="9">
        <f>_xlfn.IFNA(VLOOKUP(defense[[#This Row],[Playerâ–²]],scrimstats__2813[#All],4,0),0)</f>
        <v>5</v>
      </c>
      <c r="L975" s="5">
        <v>0</v>
      </c>
      <c r="M975" s="4">
        <v>0</v>
      </c>
    </row>
    <row r="976" spans="1:13">
      <c r="A976" s="6">
        <v>975</v>
      </c>
      <c r="B976" s="7">
        <v>19</v>
      </c>
      <c r="C976" s="4">
        <f>_xlfn.IFNA(VLOOKUP(Table13[[#This Row],[PlayerId]],defense[#All],3,0),0)</f>
        <v>0</v>
      </c>
      <c r="D976" s="4">
        <v>125</v>
      </c>
      <c r="E976" s="4">
        <f>SUM(_xlfn.IFNA((VLOOKUP(defense[[#This Row],[Playerâ–²]],kickers12[#All],4,0)*3+VLOOKUP(defense[[#This Row],[Playerâ–²]],kickers12[#All],5,0)*1),0), C976*6)</f>
        <v>0</v>
      </c>
      <c r="F976" s="4">
        <v>3</v>
      </c>
      <c r="G976" s="7" t="s">
        <v>1413</v>
      </c>
      <c r="H976" s="7" t="s">
        <v>769</v>
      </c>
      <c r="I976" s="4">
        <f>_xlfn.IFNA(VLOOKUP(defense[[#This Row],[Playerâ–²]],passing11[#All],4,0),0)</f>
        <v>0</v>
      </c>
      <c r="J976" s="4">
        <f>_xlfn.IFNA(VLOOKUP(defense[[#This Row],[Playerâ–²]],scrimstats__2813[#All],5,0),0)</f>
        <v>0</v>
      </c>
      <c r="K976" s="4">
        <f>_xlfn.IFNA(VLOOKUP(defense[[#This Row],[Playerâ–²]],scrimstats__2813[#All],4,0),0)</f>
        <v>0</v>
      </c>
      <c r="L976" s="4">
        <v>0</v>
      </c>
      <c r="M976" s="4">
        <v>0</v>
      </c>
    </row>
    <row r="977" spans="1:13">
      <c r="A977" s="8">
        <v>976</v>
      </c>
      <c r="B977" s="9">
        <v>20</v>
      </c>
      <c r="C977" s="5">
        <f>_xlfn.IFNA(VLOOKUP(Table13[[#This Row],[PlayerId]],defense[#All],3,0),0)</f>
        <v>31</v>
      </c>
      <c r="D977" s="5">
        <v>0</v>
      </c>
      <c r="E977" s="5">
        <f>SUM(_xlfn.IFNA((VLOOKUP(defense[[#This Row],[Playerâ–²]],kickers12[#All],4,0)*3+VLOOKUP(defense[[#This Row],[Playerâ–²]],kickers12[#All],5,0)*1),0), C977*6)</f>
        <v>186</v>
      </c>
      <c r="F977" s="5">
        <v>0</v>
      </c>
      <c r="G977" s="9" t="s">
        <v>493</v>
      </c>
      <c r="H977" s="9" t="s">
        <v>233</v>
      </c>
      <c r="I977" s="5">
        <f>_xlfn.IFNA(VLOOKUP(defense[[#This Row],[Playerâ–²]],passing11[#All],4,0),0)</f>
        <v>4298</v>
      </c>
      <c r="J977" s="5">
        <f>_xlfn.IFNA(VLOOKUP(defense[[#This Row],[Playerâ–²]],scrimstats__2813[#All],5,0),0)</f>
        <v>123</v>
      </c>
      <c r="K977" s="5">
        <f>_xlfn.IFNA(VLOOKUP(defense[[#This Row],[Playerâ–²]],scrimstats__2813[#All],4,0),0)</f>
        <v>-1</v>
      </c>
      <c r="L977" s="5">
        <v>0</v>
      </c>
      <c r="M977" s="4">
        <v>0</v>
      </c>
    </row>
    <row r="978" spans="1:13">
      <c r="A978" s="6">
        <v>977</v>
      </c>
      <c r="B978" s="7">
        <v>25</v>
      </c>
      <c r="C978" s="4">
        <f>_xlfn.IFNA(VLOOKUP(Table13[[#This Row],[PlayerId]],defense[#All],3,0),0)</f>
        <v>0</v>
      </c>
      <c r="D978" s="4">
        <v>2</v>
      </c>
      <c r="E978" s="4">
        <f>SUM(_xlfn.IFNA((VLOOKUP(defense[[#This Row],[Playerâ–²]],kickers12[#All],4,0)*3+VLOOKUP(defense[[#This Row],[Playerâ–²]],kickers12[#All],5,0)*1),0), C978*6)</f>
        <v>0</v>
      </c>
      <c r="F978" s="4">
        <v>0</v>
      </c>
      <c r="G978" s="7" t="s">
        <v>1573</v>
      </c>
      <c r="H978" s="7" t="s">
        <v>2030</v>
      </c>
      <c r="I978" s="4">
        <f>_xlfn.IFNA(VLOOKUP(defense[[#This Row],[Playerâ–²]],passing11[#All],4,0),0)</f>
        <v>0</v>
      </c>
      <c r="J978" s="4">
        <f>_xlfn.IFNA(VLOOKUP(defense[[#This Row],[Playerâ–²]],scrimstats__2813[#All],5,0),0)</f>
        <v>0</v>
      </c>
      <c r="K978" s="4">
        <f>_xlfn.IFNA(VLOOKUP(defense[[#This Row],[Playerâ–²]],scrimstats__2813[#All],4,0),0)</f>
        <v>0</v>
      </c>
      <c r="L978" s="4">
        <v>0</v>
      </c>
      <c r="M978" s="4">
        <v>0</v>
      </c>
    </row>
    <row r="979" spans="1:13">
      <c r="A979" s="8">
        <v>978</v>
      </c>
      <c r="B979" s="9">
        <v>12</v>
      </c>
      <c r="C979" s="5">
        <f>_xlfn.IFNA(VLOOKUP(Table13[[#This Row],[PlayerId]],defense[#All],3,0),0)</f>
        <v>0</v>
      </c>
      <c r="D979" s="5">
        <v>3</v>
      </c>
      <c r="E979" s="5">
        <f>SUM(_xlfn.IFNA((VLOOKUP(defense[[#This Row],[Playerâ–²]],kickers12[#All],4,0)*3+VLOOKUP(defense[[#This Row],[Playerâ–²]],kickers12[#All],5,0)*1),0), C979*6)</f>
        <v>0</v>
      </c>
      <c r="F979" s="5">
        <v>0</v>
      </c>
      <c r="G979" s="9" t="s">
        <v>1136</v>
      </c>
      <c r="H979" s="9" t="s">
        <v>2030</v>
      </c>
      <c r="I979" s="5">
        <f>_xlfn.IFNA(VLOOKUP(defense[[#This Row],[Playerâ–²]],passing11[#All],4,0),0)</f>
        <v>0</v>
      </c>
      <c r="J979" s="5">
        <f>_xlfn.IFNA(VLOOKUP(defense[[#This Row],[Playerâ–²]],scrimstats__2813[#All],5,0),0)</f>
        <v>0</v>
      </c>
      <c r="K979" s="5">
        <f>_xlfn.IFNA(VLOOKUP(defense[[#This Row],[Playerâ–²]],scrimstats__2813[#All],4,0),0)</f>
        <v>0</v>
      </c>
      <c r="L979" s="5">
        <v>0</v>
      </c>
      <c r="M979" s="4">
        <v>0</v>
      </c>
    </row>
    <row r="980" spans="1:13">
      <c r="A980" s="6">
        <v>979</v>
      </c>
      <c r="B980" s="7">
        <v>21</v>
      </c>
      <c r="C980" s="4">
        <f>_xlfn.IFNA(VLOOKUP(Table13[[#This Row],[PlayerId]],defense[#All],3,0),0)</f>
        <v>0</v>
      </c>
      <c r="D980" s="4">
        <v>32</v>
      </c>
      <c r="E980" s="4">
        <f>SUM(_xlfn.IFNA((VLOOKUP(defense[[#This Row],[Playerâ–²]],kickers12[#All],4,0)*3+VLOOKUP(defense[[#This Row],[Playerâ–²]],kickers12[#All],5,0)*1),0), C980*6)</f>
        <v>0</v>
      </c>
      <c r="F980" s="4">
        <v>0</v>
      </c>
      <c r="G980" s="7" t="s">
        <v>1456</v>
      </c>
      <c r="H980" s="7" t="s">
        <v>803</v>
      </c>
      <c r="I980" s="4">
        <f>_xlfn.IFNA(VLOOKUP(defense[[#This Row],[Playerâ–²]],passing11[#All],4,0),0)</f>
        <v>0</v>
      </c>
      <c r="J980" s="4">
        <f>_xlfn.IFNA(VLOOKUP(defense[[#This Row],[Playerâ–²]],scrimstats__2813[#All],5,0),0)</f>
        <v>0</v>
      </c>
      <c r="K980" s="4">
        <f>_xlfn.IFNA(VLOOKUP(defense[[#This Row],[Playerâ–²]],scrimstats__2813[#All],4,0),0)</f>
        <v>0</v>
      </c>
      <c r="L980" s="4">
        <v>0</v>
      </c>
      <c r="M980" s="4">
        <v>0</v>
      </c>
    </row>
    <row r="981" spans="1:13">
      <c r="A981" s="8">
        <v>980</v>
      </c>
      <c r="B981" s="9">
        <v>28</v>
      </c>
      <c r="C981" s="5">
        <f>_xlfn.IFNA(VLOOKUP(Table13[[#This Row],[PlayerId]],defense[#All],3,0),0)</f>
        <v>0</v>
      </c>
      <c r="D981" s="5">
        <v>45</v>
      </c>
      <c r="E981" s="5">
        <f>SUM(_xlfn.IFNA((VLOOKUP(defense[[#This Row],[Playerâ–²]],kickers12[#All],4,0)*3+VLOOKUP(defense[[#This Row],[Playerâ–²]],kickers12[#All],5,0)*1),0), C981*6)</f>
        <v>0</v>
      </c>
      <c r="F981" s="5">
        <v>0</v>
      </c>
      <c r="G981" s="9" t="s">
        <v>1742</v>
      </c>
      <c r="H981" s="9" t="s">
        <v>765</v>
      </c>
      <c r="I981" s="5">
        <f>_xlfn.IFNA(VLOOKUP(defense[[#This Row],[Playerâ–²]],passing11[#All],4,0),0)</f>
        <v>0</v>
      </c>
      <c r="J981" s="5">
        <f>_xlfn.IFNA(VLOOKUP(defense[[#This Row],[Playerâ–²]],scrimstats__2813[#All],5,0),0)</f>
        <v>0</v>
      </c>
      <c r="K981" s="5">
        <f>_xlfn.IFNA(VLOOKUP(defense[[#This Row],[Playerâ–²]],scrimstats__2813[#All],4,0),0)</f>
        <v>0</v>
      </c>
      <c r="L981" s="5">
        <v>0</v>
      </c>
      <c r="M981" s="4">
        <v>0</v>
      </c>
    </row>
    <row r="982" spans="1:13">
      <c r="A982" s="6">
        <v>981</v>
      </c>
      <c r="B982" s="7">
        <v>30</v>
      </c>
      <c r="C982" s="4">
        <f>_xlfn.IFNA(VLOOKUP(Table13[[#This Row],[PlayerId]],defense[#All],3,0),0)</f>
        <v>0</v>
      </c>
      <c r="D982" s="4">
        <v>45</v>
      </c>
      <c r="E982" s="4">
        <f>SUM(_xlfn.IFNA((VLOOKUP(defense[[#This Row],[Playerâ–²]],kickers12[#All],4,0)*3+VLOOKUP(defense[[#This Row],[Playerâ–²]],kickers12[#All],5,0)*1),0), C982*6)</f>
        <v>0</v>
      </c>
      <c r="F982" s="4">
        <v>0</v>
      </c>
      <c r="G982" s="7" t="s">
        <v>1775</v>
      </c>
      <c r="H982" s="7" t="s">
        <v>769</v>
      </c>
      <c r="I982" s="4">
        <f>_xlfn.IFNA(VLOOKUP(defense[[#This Row],[Playerâ–²]],passing11[#All],4,0),0)</f>
        <v>0</v>
      </c>
      <c r="J982" s="4">
        <f>_xlfn.IFNA(VLOOKUP(defense[[#This Row],[Playerâ–²]],scrimstats__2813[#All],5,0),0)</f>
        <v>0</v>
      </c>
      <c r="K982" s="4">
        <f>_xlfn.IFNA(VLOOKUP(defense[[#This Row],[Playerâ–²]],scrimstats__2813[#All],4,0),0)</f>
        <v>0</v>
      </c>
      <c r="L982" s="4">
        <v>1</v>
      </c>
      <c r="M982" s="4">
        <v>0</v>
      </c>
    </row>
    <row r="983" spans="1:13">
      <c r="A983" s="8">
        <v>982</v>
      </c>
      <c r="B983" s="9">
        <v>5</v>
      </c>
      <c r="C983" s="9">
        <f>_xlfn.IFNA(VLOOKUP(Table13[[#This Row],[PlayerId]],defense[#All],3,0),0)</f>
        <v>3</v>
      </c>
      <c r="D983" s="5">
        <v>0</v>
      </c>
      <c r="E983" s="5">
        <f>SUM(_xlfn.IFNA((VLOOKUP(defense[[#This Row],[Playerâ–²]],kickers12[#All],4,0)*3+VLOOKUP(defense[[#This Row],[Playerâ–²]],kickers12[#All],5,0)*1),0), C983*6)</f>
        <v>18</v>
      </c>
      <c r="F983" s="5">
        <v>0</v>
      </c>
      <c r="G983" s="9" t="s">
        <v>1904</v>
      </c>
      <c r="H983" s="9" t="s">
        <v>233</v>
      </c>
      <c r="I983" s="5">
        <f>_xlfn.IFNA(VLOOKUP(defense[[#This Row],[Playerâ–²]],passing11[#All],4,0),0)</f>
        <v>266</v>
      </c>
      <c r="J983" s="9">
        <f>_xlfn.IFNA(VLOOKUP(defense[[#This Row],[Playerâ–²]],scrimstats__2813[#All],5,0),0)</f>
        <v>19</v>
      </c>
      <c r="K983" s="9">
        <f>_xlfn.IFNA(VLOOKUP(defense[[#This Row],[Playerâ–²]],scrimstats__2813[#All],4,0),0)</f>
        <v>0</v>
      </c>
      <c r="L983" s="5">
        <v>0</v>
      </c>
      <c r="M983" s="4">
        <v>0</v>
      </c>
    </row>
    <row r="984" spans="1:13">
      <c r="A984" s="6">
        <v>983</v>
      </c>
      <c r="B984" s="7">
        <v>17</v>
      </c>
      <c r="C984" s="4">
        <f>_xlfn.IFNA(VLOOKUP(Table13[[#This Row],[PlayerId]],defense[#All],3,0),0)</f>
        <v>1</v>
      </c>
      <c r="D984" s="4">
        <v>30</v>
      </c>
      <c r="E984" s="4">
        <f>SUM(_xlfn.IFNA((VLOOKUP(defense[[#This Row],[Playerâ–²]],kickers12[#All],4,0)*3+VLOOKUP(defense[[#This Row],[Playerâ–²]],kickers12[#All],5,0)*1),0), C984*6)</f>
        <v>6</v>
      </c>
      <c r="F984" s="4">
        <v>0</v>
      </c>
      <c r="G984" s="7" t="s">
        <v>1335</v>
      </c>
      <c r="H984" s="7" t="s">
        <v>769</v>
      </c>
      <c r="I984" s="4">
        <f>_xlfn.IFNA(VLOOKUP(defense[[#This Row],[Playerâ–²]],passing11[#All],4,0),0)</f>
        <v>0</v>
      </c>
      <c r="J984" s="4">
        <f>_xlfn.IFNA(VLOOKUP(defense[[#This Row],[Playerâ–²]],scrimstats__2813[#All],5,0),0)</f>
        <v>0</v>
      </c>
      <c r="K984" s="4">
        <f>_xlfn.IFNA(VLOOKUP(defense[[#This Row],[Playerâ–²]],scrimstats__2813[#All],4,0),0)</f>
        <v>0</v>
      </c>
      <c r="L984" s="4">
        <v>1</v>
      </c>
      <c r="M984" s="4">
        <v>0</v>
      </c>
    </row>
    <row r="985" spans="1:13">
      <c r="A985" s="8">
        <v>984</v>
      </c>
      <c r="B985" s="9">
        <v>32</v>
      </c>
      <c r="C985" s="5">
        <f>_xlfn.IFNA(VLOOKUP(Table13[[#This Row],[PlayerId]],defense[#All],3,0),0)</f>
        <v>0</v>
      </c>
      <c r="D985" s="5">
        <v>0</v>
      </c>
      <c r="E985" s="5">
        <f>SUM(_xlfn.IFNA((VLOOKUP(defense[[#This Row],[Playerâ–²]],kickers12[#All],4,0)*3+VLOOKUP(defense[[#This Row],[Playerâ–²]],kickers12[#All],5,0)*1),0), C985*6)</f>
        <v>0</v>
      </c>
      <c r="F985" s="5">
        <v>0</v>
      </c>
      <c r="G985" s="9" t="s">
        <v>1820</v>
      </c>
      <c r="H985" s="9" t="s">
        <v>2030</v>
      </c>
      <c r="I985" s="5">
        <f>_xlfn.IFNA(VLOOKUP(defense[[#This Row],[Playerâ–²]],passing11[#All],4,0),0)</f>
        <v>0</v>
      </c>
      <c r="J985" s="5">
        <f>_xlfn.IFNA(VLOOKUP(defense[[#This Row],[Playerâ–²]],scrimstats__2813[#All],5,0),0)</f>
        <v>0</v>
      </c>
      <c r="K985" s="5">
        <f>_xlfn.IFNA(VLOOKUP(defense[[#This Row],[Playerâ–²]],scrimstats__2813[#All],4,0),0)</f>
        <v>0</v>
      </c>
      <c r="L985" s="5">
        <v>0</v>
      </c>
      <c r="M985" s="4">
        <v>0</v>
      </c>
    </row>
    <row r="986" spans="1:13">
      <c r="A986" s="6">
        <v>985</v>
      </c>
      <c r="B986" s="7">
        <v>6</v>
      </c>
      <c r="C986" s="4">
        <f>_xlfn.IFNA(VLOOKUP(Table13[[#This Row],[PlayerId]],defense[#All],3,0),0)</f>
        <v>0</v>
      </c>
      <c r="D986" s="4">
        <v>55</v>
      </c>
      <c r="E986" s="4">
        <f>SUM(_xlfn.IFNA((VLOOKUP(defense[[#This Row],[Playerâ–²]],kickers12[#All],4,0)*3+VLOOKUP(defense[[#This Row],[Playerâ–²]],kickers12[#All],5,0)*1),0), C986*6)</f>
        <v>0</v>
      </c>
      <c r="F986" s="4">
        <v>7</v>
      </c>
      <c r="G986" s="7" t="s">
        <v>964</v>
      </c>
      <c r="H986" s="7" t="s">
        <v>765</v>
      </c>
      <c r="I986" s="4">
        <f>_xlfn.IFNA(VLOOKUP(defense[[#This Row],[Playerâ–²]],passing11[#All],4,0),0)</f>
        <v>0</v>
      </c>
      <c r="J986" s="4">
        <f>_xlfn.IFNA(VLOOKUP(defense[[#This Row],[Playerâ–²]],scrimstats__2813[#All],5,0),0)</f>
        <v>0</v>
      </c>
      <c r="K986" s="4">
        <f>_xlfn.IFNA(VLOOKUP(defense[[#This Row],[Playerâ–²]],scrimstats__2813[#All],4,0),0)</f>
        <v>0</v>
      </c>
      <c r="L986" s="4">
        <v>0</v>
      </c>
      <c r="M986" s="4">
        <v>1</v>
      </c>
    </row>
    <row r="987" spans="1:13">
      <c r="A987" s="8">
        <v>986</v>
      </c>
      <c r="B987" s="9">
        <v>28</v>
      </c>
      <c r="C987" s="9">
        <f>_xlfn.IFNA(VLOOKUP(Table13[[#This Row],[PlayerId]],defense[#All],3,0),0)</f>
        <v>1</v>
      </c>
      <c r="D987" s="5">
        <v>0</v>
      </c>
      <c r="E987" s="5">
        <f>SUM(_xlfn.IFNA((VLOOKUP(defense[[#This Row],[Playerâ–²]],kickers12[#All],4,0)*3+VLOOKUP(defense[[#This Row],[Playerâ–²]],kickers12[#All],5,0)*1),0), C987*6)</f>
        <v>6</v>
      </c>
      <c r="F987" s="5">
        <v>0</v>
      </c>
      <c r="G987" s="9" t="s">
        <v>633</v>
      </c>
      <c r="H987" s="9" t="s">
        <v>236</v>
      </c>
      <c r="I987" s="5">
        <f>_xlfn.IFNA(VLOOKUP(defense[[#This Row],[Playerâ–²]],passing11[#All],4,0),0)</f>
        <v>0</v>
      </c>
      <c r="J987" s="9">
        <f>_xlfn.IFNA(VLOOKUP(defense[[#This Row],[Playerâ–²]],scrimstats__2813[#All],5,0),0)</f>
        <v>30</v>
      </c>
      <c r="K987" s="9">
        <f>_xlfn.IFNA(VLOOKUP(defense[[#This Row],[Playerâ–²]],scrimstats__2813[#All],4,0),0)</f>
        <v>324</v>
      </c>
      <c r="L987" s="5">
        <v>0</v>
      </c>
      <c r="M987" s="4">
        <v>1</v>
      </c>
    </row>
    <row r="988" spans="1:13">
      <c r="A988" s="6">
        <v>987</v>
      </c>
      <c r="B988" s="7">
        <v>23</v>
      </c>
      <c r="C988" s="7">
        <f>_xlfn.IFNA(VLOOKUP(Table13[[#This Row],[PlayerId]],defense[#All],3,0),0)</f>
        <v>0</v>
      </c>
      <c r="D988" s="4">
        <v>0</v>
      </c>
      <c r="E988" s="4">
        <f>SUM(_xlfn.IFNA((VLOOKUP(defense[[#This Row],[Playerâ–²]],kickers12[#All],4,0)*3+VLOOKUP(defense[[#This Row],[Playerâ–²]],kickers12[#All],5,0)*1),0), C988*6)</f>
        <v>0</v>
      </c>
      <c r="F988" s="4">
        <v>0</v>
      </c>
      <c r="G988" s="7" t="s">
        <v>1913</v>
      </c>
      <c r="H988" s="7" t="s">
        <v>233</v>
      </c>
      <c r="I988" s="4">
        <f>_xlfn.IFNA(VLOOKUP(defense[[#This Row],[Playerâ–²]],passing11[#All],4,0),0)</f>
        <v>0</v>
      </c>
      <c r="J988" s="7">
        <f>_xlfn.IFNA(VLOOKUP(defense[[#This Row],[Playerâ–²]],scrimstats__2813[#All],5,0),0)</f>
        <v>0</v>
      </c>
      <c r="K988" s="7">
        <f>_xlfn.IFNA(VLOOKUP(defense[[#This Row],[Playerâ–²]],scrimstats__2813[#All],4,0),0)</f>
        <v>0</v>
      </c>
      <c r="L988" s="4">
        <v>0</v>
      </c>
      <c r="M988" s="4">
        <v>0</v>
      </c>
    </row>
    <row r="989" spans="1:13">
      <c r="A989" s="8">
        <v>988</v>
      </c>
      <c r="B989" s="9">
        <v>5</v>
      </c>
      <c r="C989" s="5">
        <f>_xlfn.IFNA(VLOOKUP(Table13[[#This Row],[PlayerId]],defense[#All],3,0),0)</f>
        <v>0</v>
      </c>
      <c r="D989" s="5">
        <v>19</v>
      </c>
      <c r="E989" s="5">
        <f>SUM(_xlfn.IFNA((VLOOKUP(defense[[#This Row],[Playerâ–²]],kickers12[#All],4,0)*3+VLOOKUP(defense[[#This Row],[Playerâ–²]],kickers12[#All],5,0)*1),0), C989*6)</f>
        <v>0</v>
      </c>
      <c r="F989" s="5">
        <v>0</v>
      </c>
      <c r="G989" s="9" t="s">
        <v>918</v>
      </c>
      <c r="H989" s="9" t="s">
        <v>759</v>
      </c>
      <c r="I989" s="5">
        <f>_xlfn.IFNA(VLOOKUP(defense[[#This Row],[Playerâ–²]],passing11[#All],4,0),0)</f>
        <v>0</v>
      </c>
      <c r="J989" s="5">
        <f>_xlfn.IFNA(VLOOKUP(defense[[#This Row],[Playerâ–²]],scrimstats__2813[#All],5,0),0)</f>
        <v>0</v>
      </c>
      <c r="K989" s="5">
        <f>_xlfn.IFNA(VLOOKUP(defense[[#This Row],[Playerâ–²]],scrimstats__2813[#All],4,0),0)</f>
        <v>0</v>
      </c>
      <c r="L989" s="5">
        <v>1.5</v>
      </c>
      <c r="M989" s="4">
        <v>0</v>
      </c>
    </row>
    <row r="990" spans="1:13">
      <c r="A990" s="6">
        <v>989</v>
      </c>
      <c r="B990" s="7">
        <v>20</v>
      </c>
      <c r="C990" s="7">
        <f>_xlfn.IFNA(VLOOKUP(Table13[[#This Row],[PlayerId]],defense[#All],3,0),0)</f>
        <v>4</v>
      </c>
      <c r="D990" s="4">
        <v>0</v>
      </c>
      <c r="E990" s="4">
        <f>SUM(_xlfn.IFNA((VLOOKUP(defense[[#This Row],[Playerâ–²]],kickers12[#All],4,0)*3+VLOOKUP(defense[[#This Row],[Playerâ–²]],kickers12[#All],5,0)*1),0), C990*6)</f>
        <v>24</v>
      </c>
      <c r="F990" s="4">
        <v>0</v>
      </c>
      <c r="G990" s="7" t="s">
        <v>504</v>
      </c>
      <c r="H990" s="7" t="s">
        <v>223</v>
      </c>
      <c r="I990" s="4">
        <f>_xlfn.IFNA(VLOOKUP(defense[[#This Row],[Playerâ–²]],passing11[#All],4,0),0)</f>
        <v>0</v>
      </c>
      <c r="J990" s="7">
        <f>_xlfn.IFNA(VLOOKUP(defense[[#This Row],[Playerâ–²]],scrimstats__2813[#All],5,0),0)</f>
        <v>0</v>
      </c>
      <c r="K990" s="7">
        <f>_xlfn.IFNA(VLOOKUP(defense[[#This Row],[Playerâ–²]],scrimstats__2813[#All],4,0),0)</f>
        <v>634</v>
      </c>
      <c r="L990" s="4">
        <v>0</v>
      </c>
      <c r="M990" s="4">
        <v>0</v>
      </c>
    </row>
    <row r="991" spans="1:13">
      <c r="A991" s="8">
        <v>990</v>
      </c>
      <c r="B991" s="9">
        <v>22</v>
      </c>
      <c r="C991" s="5">
        <f>_xlfn.IFNA(VLOOKUP(Table13[[#This Row],[PlayerId]],defense[#All],3,0),0)</f>
        <v>1</v>
      </c>
      <c r="D991" s="5">
        <v>92</v>
      </c>
      <c r="E991" s="5">
        <f>SUM(_xlfn.IFNA((VLOOKUP(defense[[#This Row],[Playerâ–²]],kickers12[#All],4,0)*3+VLOOKUP(defense[[#This Row],[Playerâ–²]],kickers12[#All],5,0)*1),0), C991*6)</f>
        <v>6</v>
      </c>
      <c r="F991" s="5">
        <v>1</v>
      </c>
      <c r="G991" s="9" t="s">
        <v>1503</v>
      </c>
      <c r="H991" s="9" t="s">
        <v>769</v>
      </c>
      <c r="I991" s="5">
        <f>_xlfn.IFNA(VLOOKUP(defense[[#This Row],[Playerâ–²]],passing11[#All],4,0),0)</f>
        <v>0</v>
      </c>
      <c r="J991" s="5">
        <f>_xlfn.IFNA(VLOOKUP(defense[[#This Row],[Playerâ–²]],scrimstats__2813[#All],5,0),0)</f>
        <v>0</v>
      </c>
      <c r="K991" s="5">
        <f>_xlfn.IFNA(VLOOKUP(defense[[#This Row],[Playerâ–²]],scrimstats__2813[#All],4,0),0)</f>
        <v>0</v>
      </c>
      <c r="L991" s="5">
        <v>3.5</v>
      </c>
      <c r="M991" s="4">
        <v>0</v>
      </c>
    </row>
    <row r="992" spans="1:13">
      <c r="A992" s="6">
        <v>991</v>
      </c>
      <c r="B992" s="7">
        <v>25</v>
      </c>
      <c r="C992" s="4">
        <f>_xlfn.IFNA(VLOOKUP(Table13[[#This Row],[PlayerId]],defense[#All],3,0),0)</f>
        <v>0</v>
      </c>
      <c r="D992" s="4">
        <v>15</v>
      </c>
      <c r="E992" s="4">
        <f>SUM(_xlfn.IFNA((VLOOKUP(defense[[#This Row],[Playerâ–²]],kickers12[#All],4,0)*3+VLOOKUP(defense[[#This Row],[Playerâ–²]],kickers12[#All],5,0)*1),0), C992*6)</f>
        <v>0</v>
      </c>
      <c r="F992" s="4">
        <v>0</v>
      </c>
      <c r="G992" s="7" t="s">
        <v>1578</v>
      </c>
      <c r="H992" s="7" t="s">
        <v>2030</v>
      </c>
      <c r="I992" s="4">
        <f>_xlfn.IFNA(VLOOKUP(defense[[#This Row],[Playerâ–²]],passing11[#All],4,0),0)</f>
        <v>0</v>
      </c>
      <c r="J992" s="4">
        <f>_xlfn.IFNA(VLOOKUP(defense[[#This Row],[Playerâ–²]],scrimstats__2813[#All],5,0),0)</f>
        <v>0</v>
      </c>
      <c r="K992" s="4">
        <f>_xlfn.IFNA(VLOOKUP(defense[[#This Row],[Playerâ–²]],scrimstats__2813[#All],4,0),0)</f>
        <v>0</v>
      </c>
      <c r="L992" s="4">
        <v>0</v>
      </c>
      <c r="M992" s="4">
        <v>0</v>
      </c>
    </row>
    <row r="993" spans="1:13">
      <c r="A993" s="8">
        <v>992</v>
      </c>
      <c r="B993" s="9">
        <v>4</v>
      </c>
      <c r="C993" s="5">
        <f>_xlfn.IFNA(VLOOKUP(Table13[[#This Row],[PlayerId]],defense[#All],3,0),0)</f>
        <v>0</v>
      </c>
      <c r="D993" s="5">
        <v>35</v>
      </c>
      <c r="E993" s="5">
        <f>SUM(_xlfn.IFNA((VLOOKUP(defense[[#This Row],[Playerâ–²]],kickers12[#All],4,0)*3+VLOOKUP(defense[[#This Row],[Playerâ–²]],kickers12[#All],5,0)*1),0), C993*6)</f>
        <v>0</v>
      </c>
      <c r="F993" s="5">
        <v>0</v>
      </c>
      <c r="G993" s="9" t="s">
        <v>264</v>
      </c>
      <c r="H993" s="9" t="s">
        <v>759</v>
      </c>
      <c r="I993" s="5">
        <f>_xlfn.IFNA(VLOOKUP(defense[[#This Row],[Playerâ–²]],passing11[#All],4,0),0)</f>
        <v>0</v>
      </c>
      <c r="J993" s="5">
        <f>_xlfn.IFNA(VLOOKUP(defense[[#This Row],[Playerâ–²]],scrimstats__2813[#All],5,0),0)</f>
        <v>0</v>
      </c>
      <c r="K993" s="5">
        <f>_xlfn.IFNA(VLOOKUP(defense[[#This Row],[Playerâ–²]],scrimstats__2813[#All],4,0),0)</f>
        <v>9</v>
      </c>
      <c r="L993" s="5">
        <v>5</v>
      </c>
      <c r="M993" s="4">
        <v>0</v>
      </c>
    </row>
    <row r="994" spans="1:13">
      <c r="A994" s="6">
        <v>993</v>
      </c>
      <c r="B994" s="7">
        <v>17</v>
      </c>
      <c r="C994" s="4">
        <f>_xlfn.IFNA(VLOOKUP(Table13[[#This Row],[PlayerId]],defense[#All],3,0),0)</f>
        <v>0</v>
      </c>
      <c r="D994" s="4">
        <v>2</v>
      </c>
      <c r="E994" s="4">
        <f>SUM(_xlfn.IFNA((VLOOKUP(defense[[#This Row],[Playerâ–²]],kickers12[#All],4,0)*3+VLOOKUP(defense[[#This Row],[Playerâ–²]],kickers12[#All],5,0)*1),0), C994*6)</f>
        <v>0</v>
      </c>
      <c r="F994" s="4">
        <v>0</v>
      </c>
      <c r="G994" s="7" t="s">
        <v>1318</v>
      </c>
      <c r="H994" s="7" t="s">
        <v>2030</v>
      </c>
      <c r="I994" s="4">
        <f>_xlfn.IFNA(VLOOKUP(defense[[#This Row],[Playerâ–²]],passing11[#All],4,0),0)</f>
        <v>0</v>
      </c>
      <c r="J994" s="4">
        <f>_xlfn.IFNA(VLOOKUP(defense[[#This Row],[Playerâ–²]],scrimstats__2813[#All],5,0),0)</f>
        <v>0</v>
      </c>
      <c r="K994" s="4">
        <f>_xlfn.IFNA(VLOOKUP(defense[[#This Row],[Playerâ–²]],scrimstats__2813[#All],4,0),0)</f>
        <v>0</v>
      </c>
      <c r="L994" s="4">
        <v>0</v>
      </c>
      <c r="M994" s="4">
        <v>0</v>
      </c>
    </row>
    <row r="995" spans="1:13">
      <c r="A995" s="8">
        <v>994</v>
      </c>
      <c r="B995" s="9">
        <v>12</v>
      </c>
      <c r="C995" s="5">
        <f>_xlfn.IFNA(VLOOKUP(Table13[[#This Row],[PlayerId]],defense[#All],3,0),0)</f>
        <v>0</v>
      </c>
      <c r="D995" s="5">
        <v>42</v>
      </c>
      <c r="E995" s="5">
        <f>SUM(_xlfn.IFNA((VLOOKUP(defense[[#This Row],[Playerâ–²]],kickers12[#All],4,0)*3+VLOOKUP(defense[[#This Row],[Playerâ–²]],kickers12[#All],5,0)*1),0), C995*6)</f>
        <v>0</v>
      </c>
      <c r="F995" s="5">
        <v>0</v>
      </c>
      <c r="G995" s="9" t="s">
        <v>1150</v>
      </c>
      <c r="H995" s="9" t="s">
        <v>769</v>
      </c>
      <c r="I995" s="5">
        <f>_xlfn.IFNA(VLOOKUP(defense[[#This Row],[Playerâ–²]],passing11[#All],4,0),0)</f>
        <v>0</v>
      </c>
      <c r="J995" s="5">
        <f>_xlfn.IFNA(VLOOKUP(defense[[#This Row],[Playerâ–²]],scrimstats__2813[#All],5,0),0)</f>
        <v>0</v>
      </c>
      <c r="K995" s="5">
        <f>_xlfn.IFNA(VLOOKUP(defense[[#This Row],[Playerâ–²]],scrimstats__2813[#All],4,0),0)</f>
        <v>0</v>
      </c>
      <c r="L995" s="5">
        <v>10.5</v>
      </c>
      <c r="M995" s="4">
        <v>0</v>
      </c>
    </row>
    <row r="996" spans="1:13">
      <c r="A996" s="6">
        <v>995</v>
      </c>
      <c r="B996" s="7">
        <v>17</v>
      </c>
      <c r="C996" s="4">
        <f>_xlfn.IFNA(VLOOKUP(Table13[[#This Row],[PlayerId]],defense[#All],3,0),0)</f>
        <v>0</v>
      </c>
      <c r="D996" s="4">
        <v>17</v>
      </c>
      <c r="E996" s="4">
        <f>SUM(_xlfn.IFNA((VLOOKUP(defense[[#This Row],[Playerâ–²]],kickers12[#All],4,0)*3+VLOOKUP(defense[[#This Row],[Playerâ–²]],kickers12[#All],5,0)*1),0), C996*6)</f>
        <v>0</v>
      </c>
      <c r="F996" s="4">
        <v>1</v>
      </c>
      <c r="G996" s="7" t="s">
        <v>1327</v>
      </c>
      <c r="H996" s="7" t="s">
        <v>769</v>
      </c>
      <c r="I996" s="4">
        <f>_xlfn.IFNA(VLOOKUP(defense[[#This Row],[Playerâ–²]],passing11[#All],4,0),0)</f>
        <v>0</v>
      </c>
      <c r="J996" s="4">
        <f>_xlfn.IFNA(VLOOKUP(defense[[#This Row],[Playerâ–²]],scrimstats__2813[#All],5,0),0)</f>
        <v>0</v>
      </c>
      <c r="K996" s="4">
        <f>_xlfn.IFNA(VLOOKUP(defense[[#This Row],[Playerâ–²]],scrimstats__2813[#All],4,0),0)</f>
        <v>0</v>
      </c>
      <c r="L996" s="4">
        <v>0</v>
      </c>
      <c r="M996" s="4">
        <v>0</v>
      </c>
    </row>
    <row r="997" spans="1:13">
      <c r="A997" s="8">
        <v>996</v>
      </c>
      <c r="B997" s="9">
        <v>27</v>
      </c>
      <c r="C997" s="5">
        <f>_xlfn.IFNA(VLOOKUP(Table13[[#This Row],[PlayerId]],defense[#All],3,0),0)</f>
        <v>1</v>
      </c>
      <c r="D997" s="5">
        <v>48</v>
      </c>
      <c r="E997" s="5">
        <f>SUM(_xlfn.IFNA((VLOOKUP(defense[[#This Row],[Playerâ–²]],kickers12[#All],4,0)*3+VLOOKUP(defense[[#This Row],[Playerâ–²]],kickers12[#All],5,0)*1),0), C997*6)</f>
        <v>6</v>
      </c>
      <c r="F997" s="5">
        <v>0</v>
      </c>
      <c r="G997" s="9" t="s">
        <v>1652</v>
      </c>
      <c r="H997" s="9" t="s">
        <v>769</v>
      </c>
      <c r="I997" s="5">
        <f>_xlfn.IFNA(VLOOKUP(defense[[#This Row],[Playerâ–²]],passing11[#All],4,0),0)</f>
        <v>0</v>
      </c>
      <c r="J997" s="5">
        <f>_xlfn.IFNA(VLOOKUP(defense[[#This Row],[Playerâ–²]],scrimstats__2813[#All],5,0),0)</f>
        <v>0</v>
      </c>
      <c r="K997" s="5">
        <f>_xlfn.IFNA(VLOOKUP(defense[[#This Row],[Playerâ–²]],scrimstats__2813[#All],4,0),0)</f>
        <v>0</v>
      </c>
      <c r="L997" s="5">
        <v>1</v>
      </c>
      <c r="M997" s="4">
        <v>0</v>
      </c>
    </row>
    <row r="998" spans="1:13">
      <c r="A998" s="6">
        <v>997</v>
      </c>
      <c r="B998" s="7">
        <v>9</v>
      </c>
      <c r="C998" s="4">
        <f>_xlfn.IFNA(VLOOKUP(Table13[[#This Row],[PlayerId]],defense[#All],3,0),0)</f>
        <v>0</v>
      </c>
      <c r="D998" s="4">
        <v>3</v>
      </c>
      <c r="E998" s="4">
        <f>SUM(_xlfn.IFNA((VLOOKUP(defense[[#This Row],[Playerâ–²]],kickers12[#All],4,0)*3+VLOOKUP(defense[[#This Row],[Playerâ–²]],kickers12[#All],5,0)*1),0), C998*6)</f>
        <v>0</v>
      </c>
      <c r="F998" s="4">
        <v>0</v>
      </c>
      <c r="G998" s="7" t="s">
        <v>1037</v>
      </c>
      <c r="H998" s="7" t="s">
        <v>2030</v>
      </c>
      <c r="I998" s="4">
        <f>_xlfn.IFNA(VLOOKUP(defense[[#This Row],[Playerâ–²]],passing11[#All],4,0),0)</f>
        <v>0</v>
      </c>
      <c r="J998" s="4">
        <f>_xlfn.IFNA(VLOOKUP(defense[[#This Row],[Playerâ–²]],scrimstats__2813[#All],5,0),0)</f>
        <v>0</v>
      </c>
      <c r="K998" s="4">
        <f>_xlfn.IFNA(VLOOKUP(defense[[#This Row],[Playerâ–²]],scrimstats__2813[#All],4,0),0)</f>
        <v>0</v>
      </c>
      <c r="L998" s="4">
        <v>0</v>
      </c>
      <c r="M998" s="4">
        <v>0</v>
      </c>
    </row>
    <row r="999" spans="1:13">
      <c r="A999" s="8">
        <v>998</v>
      </c>
      <c r="B999" s="9">
        <v>24</v>
      </c>
      <c r="C999" s="5">
        <f>_xlfn.IFNA(VLOOKUP(Table13[[#This Row],[PlayerId]],defense[#All],3,0),0)</f>
        <v>0</v>
      </c>
      <c r="D999" s="5">
        <v>0</v>
      </c>
      <c r="E999" s="5">
        <f>SUM(_xlfn.IFNA((VLOOKUP(defense[[#This Row],[Playerâ–²]],kickers12[#All],4,0)*3+VLOOKUP(defense[[#This Row],[Playerâ–²]],kickers12[#All],5,0)*1),0), C999*6)</f>
        <v>0</v>
      </c>
      <c r="F999" s="5">
        <v>0</v>
      </c>
      <c r="G999" s="9" t="s">
        <v>1969</v>
      </c>
      <c r="H999" s="9" t="s">
        <v>733</v>
      </c>
      <c r="I999" s="5">
        <f>_xlfn.IFNA(VLOOKUP(defense[[#This Row],[Playerâ–²]],passing11[#All],4,0),0)</f>
        <v>0</v>
      </c>
      <c r="J999" s="5">
        <f>_xlfn.IFNA(VLOOKUP(defense[[#This Row],[Playerâ–²]],scrimstats__2813[#All],5,0),0)</f>
        <v>0</v>
      </c>
      <c r="K999" s="5">
        <f>_xlfn.IFNA(VLOOKUP(defense[[#This Row],[Playerâ–²]],scrimstats__2813[#All],4,0),0)</f>
        <v>0</v>
      </c>
      <c r="L999" s="5">
        <v>0</v>
      </c>
      <c r="M999" s="4">
        <v>0</v>
      </c>
    </row>
    <row r="1000" spans="1:13">
      <c r="A1000" s="6">
        <v>999</v>
      </c>
      <c r="B1000" s="7">
        <v>9</v>
      </c>
      <c r="C1000" s="4">
        <f>_xlfn.IFNA(VLOOKUP(Table13[[#This Row],[PlayerId]],defense[#All],3,0),0)</f>
        <v>0</v>
      </c>
      <c r="D1000" s="4">
        <v>0</v>
      </c>
      <c r="E1000" s="4">
        <f>SUM(_xlfn.IFNA((VLOOKUP(defense[[#This Row],[Playerâ–²]],kickers12[#All],4,0)*3+VLOOKUP(defense[[#This Row],[Playerâ–²]],kickers12[#All],5,0)*1),0), C1000*6)</f>
        <v>0</v>
      </c>
      <c r="F1000" s="4">
        <v>0</v>
      </c>
      <c r="G1000" s="7" t="s">
        <v>1034</v>
      </c>
      <c r="H1000" s="7" t="s">
        <v>268</v>
      </c>
      <c r="I1000" s="4">
        <f>_xlfn.IFNA(VLOOKUP(defense[[#This Row],[Playerâ–²]],passing11[#All],4,0),0)</f>
        <v>0</v>
      </c>
      <c r="J1000" s="4">
        <f>_xlfn.IFNA(VLOOKUP(defense[[#This Row],[Playerâ–²]],scrimstats__2813[#All],5,0),0)</f>
        <v>0</v>
      </c>
      <c r="K1000" s="4">
        <f>_xlfn.IFNA(VLOOKUP(defense[[#This Row],[Playerâ–²]],scrimstats__2813[#All],4,0),0)</f>
        <v>0</v>
      </c>
      <c r="L1000" s="4">
        <v>0</v>
      </c>
      <c r="M1000" s="4">
        <v>0</v>
      </c>
    </row>
    <row r="1001" spans="1:13">
      <c r="A1001" s="8">
        <v>1000</v>
      </c>
      <c r="B1001" s="9">
        <v>4</v>
      </c>
      <c r="C1001" s="5">
        <f>_xlfn.IFNA(VLOOKUP(Table13[[#This Row],[PlayerId]],defense[#All],3,0),0)</f>
        <v>0</v>
      </c>
      <c r="D1001" s="5">
        <v>9</v>
      </c>
      <c r="E1001" s="5">
        <f>SUM(_xlfn.IFNA((VLOOKUP(defense[[#This Row],[Playerâ–²]],kickers12[#All],4,0)*3+VLOOKUP(defense[[#This Row],[Playerâ–²]],kickers12[#All],5,0)*1),0), C1001*6)</f>
        <v>0</v>
      </c>
      <c r="F1001" s="5">
        <v>0</v>
      </c>
      <c r="G1001" s="9" t="s">
        <v>877</v>
      </c>
      <c r="H1001" s="9" t="s">
        <v>2030</v>
      </c>
      <c r="I1001" s="5">
        <f>_xlfn.IFNA(VLOOKUP(defense[[#This Row],[Playerâ–²]],passing11[#All],4,0),0)</f>
        <v>0</v>
      </c>
      <c r="J1001" s="5">
        <f>_xlfn.IFNA(VLOOKUP(defense[[#This Row],[Playerâ–²]],scrimstats__2813[#All],5,0),0)</f>
        <v>0</v>
      </c>
      <c r="K1001" s="5">
        <f>_xlfn.IFNA(VLOOKUP(defense[[#This Row],[Playerâ–²]],scrimstats__2813[#All],4,0),0)</f>
        <v>0</v>
      </c>
      <c r="L1001" s="5">
        <v>0</v>
      </c>
      <c r="M1001" s="4">
        <v>0</v>
      </c>
    </row>
    <row r="1002" spans="1:13">
      <c r="A1002" s="6">
        <v>1001</v>
      </c>
      <c r="B1002" s="7">
        <v>28</v>
      </c>
      <c r="C1002" s="4">
        <f>_xlfn.IFNA(VLOOKUP(Table13[[#This Row],[PlayerId]],defense[#All],3,0),0)</f>
        <v>0</v>
      </c>
      <c r="D1002" s="4">
        <v>0</v>
      </c>
      <c r="E1002" s="4">
        <f>SUM(_xlfn.IFNA((VLOOKUP(defense[[#This Row],[Playerâ–²]],kickers12[#All],4,0)*3+VLOOKUP(defense[[#This Row],[Playerâ–²]],kickers12[#All],5,0)*1),0), C1002*6)</f>
        <v>0</v>
      </c>
      <c r="F1002" s="4">
        <v>0</v>
      </c>
      <c r="G1002" s="7" t="s">
        <v>1703</v>
      </c>
      <c r="H1002" s="7" t="s">
        <v>2029</v>
      </c>
      <c r="I1002" s="4">
        <f>_xlfn.IFNA(VLOOKUP(defense[[#This Row],[Playerâ–²]],passing11[#All],4,0),0)</f>
        <v>0</v>
      </c>
      <c r="J1002" s="4">
        <f>_xlfn.IFNA(VLOOKUP(defense[[#This Row],[Playerâ–²]],scrimstats__2813[#All],5,0),0)</f>
        <v>0</v>
      </c>
      <c r="K1002" s="4">
        <f>_xlfn.IFNA(VLOOKUP(defense[[#This Row],[Playerâ–²]],scrimstats__2813[#All],4,0),0)</f>
        <v>0</v>
      </c>
      <c r="L1002" s="4">
        <v>0</v>
      </c>
      <c r="M1002" s="4">
        <v>0</v>
      </c>
    </row>
    <row r="1003" spans="1:13">
      <c r="A1003" s="8">
        <v>1002</v>
      </c>
      <c r="B1003" s="9">
        <v>3</v>
      </c>
      <c r="C1003" s="5">
        <f>_xlfn.IFNA(VLOOKUP(Table13[[#This Row],[PlayerId]],defense[#All],3,0),0)</f>
        <v>11</v>
      </c>
      <c r="D1003" s="5">
        <v>0</v>
      </c>
      <c r="E1003" s="5">
        <f>SUM(_xlfn.IFNA((VLOOKUP(defense[[#This Row],[Playerâ–²]],kickers12[#All],4,0)*3+VLOOKUP(defense[[#This Row],[Playerâ–²]],kickers12[#All],5,0)*1),0), C1003*6)</f>
        <v>66</v>
      </c>
      <c r="F1003" s="5">
        <v>0</v>
      </c>
      <c r="G1003" s="9" t="s">
        <v>819</v>
      </c>
      <c r="H1003" s="9" t="s">
        <v>233</v>
      </c>
      <c r="I1003" s="5">
        <f>_xlfn.IFNA(VLOOKUP(defense[[#This Row],[Playerâ–²]],passing11[#All],4,0),0)</f>
        <v>1201</v>
      </c>
      <c r="J1003" s="5">
        <f>_xlfn.IFNA(VLOOKUP(defense[[#This Row],[Playerâ–²]],scrimstats__2813[#All],5,0),0)</f>
        <v>695</v>
      </c>
      <c r="K1003" s="5">
        <f>_xlfn.IFNA(VLOOKUP(defense[[#This Row],[Playerâ–²]],scrimstats__2813[#All],4,0),0)</f>
        <v>0</v>
      </c>
      <c r="L1003" s="5">
        <v>0</v>
      </c>
      <c r="M1003" s="4">
        <v>0</v>
      </c>
    </row>
    <row r="1004" spans="1:13">
      <c r="A1004" s="6">
        <v>1003</v>
      </c>
      <c r="B1004" s="7">
        <v>13</v>
      </c>
      <c r="C1004" s="7">
        <f>_xlfn.IFNA(VLOOKUP(Table13[[#This Row],[PlayerId]],defense[#All],3,0),0)</f>
        <v>6</v>
      </c>
      <c r="D1004" s="4">
        <v>0</v>
      </c>
      <c r="E1004" s="4">
        <f>SUM(_xlfn.IFNA((VLOOKUP(defense[[#This Row],[Playerâ–²]],kickers12[#All],4,0)*3+VLOOKUP(defense[[#This Row],[Playerâ–²]],kickers12[#All],5,0)*1),0), C1004*6)</f>
        <v>36</v>
      </c>
      <c r="F1004" s="4">
        <v>0</v>
      </c>
      <c r="G1004" s="7" t="s">
        <v>404</v>
      </c>
      <c r="H1004" s="7" t="s">
        <v>229</v>
      </c>
      <c r="I1004" s="4">
        <f>_xlfn.IFNA(VLOOKUP(defense[[#This Row],[Playerâ–²]],passing11[#All],4,0),0)</f>
        <v>0</v>
      </c>
      <c r="J1004" s="7">
        <f>_xlfn.IFNA(VLOOKUP(defense[[#This Row],[Playerâ–²]],scrimstats__2813[#All],5,0),0)</f>
        <v>973</v>
      </c>
      <c r="K1004" s="7">
        <f>_xlfn.IFNA(VLOOKUP(defense[[#This Row],[Playerâ–²]],scrimstats__2813[#All],4,0),0)</f>
        <v>163</v>
      </c>
      <c r="L1004" s="4">
        <v>0</v>
      </c>
      <c r="M1004" s="4">
        <v>0</v>
      </c>
    </row>
    <row r="1005" spans="1:13">
      <c r="A1005" s="8">
        <v>1004</v>
      </c>
      <c r="B1005" s="9">
        <v>18</v>
      </c>
      <c r="C1005" s="5">
        <f>_xlfn.IFNA(VLOOKUP(Table13[[#This Row],[PlayerId]],defense[#All],3,0),0)</f>
        <v>0</v>
      </c>
      <c r="D1005" s="5">
        <v>78</v>
      </c>
      <c r="E1005" s="5">
        <f>SUM(_xlfn.IFNA((VLOOKUP(defense[[#This Row],[Playerâ–²]],kickers12[#All],4,0)*3+VLOOKUP(defense[[#This Row],[Playerâ–²]],kickers12[#All],5,0)*1),0), C1005*6)</f>
        <v>0</v>
      </c>
      <c r="F1005" s="5">
        <v>1</v>
      </c>
      <c r="G1005" s="9" t="s">
        <v>1378</v>
      </c>
      <c r="H1005" s="9" t="s">
        <v>775</v>
      </c>
      <c r="I1005" s="5">
        <f>_xlfn.IFNA(VLOOKUP(defense[[#This Row],[Playerâ–²]],passing11[#All],4,0),0)</f>
        <v>0</v>
      </c>
      <c r="J1005" s="5">
        <f>_xlfn.IFNA(VLOOKUP(defense[[#This Row],[Playerâ–²]],scrimstats__2813[#All],5,0),0)</f>
        <v>0</v>
      </c>
      <c r="K1005" s="5">
        <f>_xlfn.IFNA(VLOOKUP(defense[[#This Row],[Playerâ–²]],scrimstats__2813[#All],4,0),0)</f>
        <v>0</v>
      </c>
      <c r="L1005" s="5">
        <v>1</v>
      </c>
      <c r="M1005" s="4">
        <v>0</v>
      </c>
    </row>
    <row r="1006" spans="1:13">
      <c r="A1006" s="6">
        <v>1005</v>
      </c>
      <c r="B1006" s="7">
        <v>12</v>
      </c>
      <c r="C1006" s="4">
        <f>_xlfn.IFNA(VLOOKUP(Table13[[#This Row],[PlayerId]],defense[#All],3,0),0)</f>
        <v>1</v>
      </c>
      <c r="D1006" s="4">
        <v>1</v>
      </c>
      <c r="E1006" s="4">
        <f>SUM(_xlfn.IFNA((VLOOKUP(defense[[#This Row],[Playerâ–²]],kickers12[#All],4,0)*3+VLOOKUP(defense[[#This Row],[Playerâ–²]],kickers12[#All],5,0)*1),0), C1006*6)</f>
        <v>6</v>
      </c>
      <c r="F1006" s="4">
        <v>0</v>
      </c>
      <c r="G1006" s="7" t="s">
        <v>386</v>
      </c>
      <c r="H1006" s="7" t="s">
        <v>223</v>
      </c>
      <c r="I1006" s="4">
        <f>_xlfn.IFNA(VLOOKUP(defense[[#This Row],[Playerâ–²]],passing11[#All],4,0),0)</f>
        <v>0</v>
      </c>
      <c r="J1006" s="4">
        <f>_xlfn.IFNA(VLOOKUP(defense[[#This Row],[Playerâ–²]],scrimstats__2813[#All],5,0),0)</f>
        <v>0</v>
      </c>
      <c r="K1006" s="4">
        <f>_xlfn.IFNA(VLOOKUP(defense[[#This Row],[Playerâ–²]],scrimstats__2813[#All],4,0),0)</f>
        <v>170</v>
      </c>
      <c r="L1006" s="4">
        <v>0</v>
      </c>
      <c r="M1006" s="4">
        <v>0</v>
      </c>
    </row>
    <row r="1007" spans="1:13">
      <c r="A1007" s="8">
        <v>1006</v>
      </c>
      <c r="B1007" s="9">
        <v>9</v>
      </c>
      <c r="C1007" s="5">
        <f>_xlfn.IFNA(VLOOKUP(Table13[[#This Row],[PlayerId]],defense[#All],3,0),0)</f>
        <v>0</v>
      </c>
      <c r="D1007" s="5">
        <v>1</v>
      </c>
      <c r="E1007" s="5">
        <f>SUM(_xlfn.IFNA((VLOOKUP(defense[[#This Row],[Playerâ–²]],kickers12[#All],4,0)*3+VLOOKUP(defense[[#This Row],[Playerâ–²]],kickers12[#All],5,0)*1),0), C1007*6)</f>
        <v>0</v>
      </c>
      <c r="F1007" s="5">
        <v>0</v>
      </c>
      <c r="G1007" s="9" t="s">
        <v>1036</v>
      </c>
      <c r="H1007" s="9" t="s">
        <v>2030</v>
      </c>
      <c r="I1007" s="5">
        <f>_xlfn.IFNA(VLOOKUP(defense[[#This Row],[Playerâ–²]],passing11[#All],4,0),0)</f>
        <v>0</v>
      </c>
      <c r="J1007" s="5">
        <f>_xlfn.IFNA(VLOOKUP(defense[[#This Row],[Playerâ–²]],scrimstats__2813[#All],5,0),0)</f>
        <v>0</v>
      </c>
      <c r="K1007" s="5">
        <f>_xlfn.IFNA(VLOOKUP(defense[[#This Row],[Playerâ–²]],scrimstats__2813[#All],4,0),0)</f>
        <v>0</v>
      </c>
      <c r="L1007" s="5">
        <v>0</v>
      </c>
      <c r="M1007" s="4">
        <v>0</v>
      </c>
    </row>
    <row r="1008" spans="1:13">
      <c r="A1008" s="6">
        <v>1007</v>
      </c>
      <c r="B1008" s="7">
        <v>23</v>
      </c>
      <c r="C1008" s="4">
        <f>_xlfn.IFNA(VLOOKUP(Table13[[#This Row],[PlayerId]],defense[#All],3,0),0)</f>
        <v>0</v>
      </c>
      <c r="D1008" s="4">
        <v>96</v>
      </c>
      <c r="E1008" s="4">
        <f>SUM(_xlfn.IFNA((VLOOKUP(defense[[#This Row],[Playerâ–²]],kickers12[#All],4,0)*3+VLOOKUP(defense[[#This Row],[Playerâ–²]],kickers12[#All],5,0)*1),0), C1008*6)</f>
        <v>0</v>
      </c>
      <c r="F1008" s="4">
        <v>0</v>
      </c>
      <c r="G1008" s="7" t="s">
        <v>1534</v>
      </c>
      <c r="H1008" s="7" t="s">
        <v>803</v>
      </c>
      <c r="I1008" s="4">
        <f>_xlfn.IFNA(VLOOKUP(defense[[#This Row],[Playerâ–²]],passing11[#All],4,0),0)</f>
        <v>0</v>
      </c>
      <c r="J1008" s="4">
        <f>_xlfn.IFNA(VLOOKUP(defense[[#This Row],[Playerâ–²]],scrimstats__2813[#All],5,0),0)</f>
        <v>0</v>
      </c>
      <c r="K1008" s="4">
        <f>_xlfn.IFNA(VLOOKUP(defense[[#This Row],[Playerâ–²]],scrimstats__2813[#All],4,0),0)</f>
        <v>0</v>
      </c>
      <c r="L1008" s="4">
        <v>0</v>
      </c>
      <c r="M1008" s="4">
        <v>0</v>
      </c>
    </row>
    <row r="1009" spans="1:13">
      <c r="A1009" s="8">
        <v>1008</v>
      </c>
      <c r="B1009" s="9">
        <v>20</v>
      </c>
      <c r="C1009" s="9">
        <f>_xlfn.IFNA(VLOOKUP(Table13[[#This Row],[PlayerId]],defense[#All],3,0),0)</f>
        <v>1</v>
      </c>
      <c r="D1009" s="5">
        <v>0</v>
      </c>
      <c r="E1009" s="5">
        <f>SUM(_xlfn.IFNA((VLOOKUP(defense[[#This Row],[Playerâ–²]],kickers12[#All],4,0)*3+VLOOKUP(defense[[#This Row],[Playerâ–²]],kickers12[#All],5,0)*1),0), C1009*6)</f>
        <v>6</v>
      </c>
      <c r="F1009" s="5">
        <v>0</v>
      </c>
      <c r="G1009" s="9" t="s">
        <v>503</v>
      </c>
      <c r="H1009" s="9" t="s">
        <v>230</v>
      </c>
      <c r="I1009" s="5">
        <f>_xlfn.IFNA(VLOOKUP(defense[[#This Row],[Playerâ–²]],passing11[#All],4,0),0)</f>
        <v>0</v>
      </c>
      <c r="J1009" s="9">
        <f>_xlfn.IFNA(VLOOKUP(defense[[#This Row],[Playerâ–²]],scrimstats__2813[#All],5,0),0)</f>
        <v>0</v>
      </c>
      <c r="K1009" s="9">
        <f>_xlfn.IFNA(VLOOKUP(defense[[#This Row],[Playerâ–²]],scrimstats__2813[#All],4,0),0)</f>
        <v>302</v>
      </c>
      <c r="L1009" s="5">
        <v>0</v>
      </c>
      <c r="M1009" s="4">
        <v>0</v>
      </c>
    </row>
    <row r="1010" spans="1:13">
      <c r="A1010" s="6">
        <v>1009</v>
      </c>
      <c r="B1010" s="7">
        <v>26</v>
      </c>
      <c r="C1010" s="4">
        <f>_xlfn.IFNA(VLOOKUP(Table13[[#This Row],[PlayerId]],defense[#All],3,0),0)</f>
        <v>0</v>
      </c>
      <c r="D1010" s="4">
        <v>6</v>
      </c>
      <c r="E1010" s="4">
        <f>SUM(_xlfn.IFNA((VLOOKUP(defense[[#This Row],[Playerâ–²]],kickers12[#All],4,0)*3+VLOOKUP(defense[[#This Row],[Playerâ–²]],kickers12[#All],5,0)*1),0), C1010*6)</f>
        <v>0</v>
      </c>
      <c r="F1010" s="4">
        <v>0</v>
      </c>
      <c r="G1010" s="7" t="s">
        <v>1970</v>
      </c>
      <c r="H1010" s="7" t="s">
        <v>2030</v>
      </c>
      <c r="I1010" s="4">
        <f>_xlfn.IFNA(VLOOKUP(defense[[#This Row],[Playerâ–²]],passing11[#All],4,0),0)</f>
        <v>0</v>
      </c>
      <c r="J1010" s="4">
        <f>_xlfn.IFNA(VLOOKUP(defense[[#This Row],[Playerâ–²]],scrimstats__2813[#All],5,0),0)</f>
        <v>0</v>
      </c>
      <c r="K1010" s="4">
        <f>_xlfn.IFNA(VLOOKUP(defense[[#This Row],[Playerâ–²]],scrimstats__2813[#All],4,0),0)</f>
        <v>0</v>
      </c>
      <c r="L1010" s="4">
        <v>0</v>
      </c>
      <c r="M1010" s="4">
        <v>0</v>
      </c>
    </row>
    <row r="1011" spans="1:13">
      <c r="A1011" s="8">
        <v>1010</v>
      </c>
      <c r="B1011" s="9">
        <v>1</v>
      </c>
      <c r="C1011" s="9">
        <f>_xlfn.IFNA(VLOOKUP(Table13[[#This Row],[PlayerId]],defense[#All],3,0),0)</f>
        <v>7</v>
      </c>
      <c r="D1011" s="5">
        <v>0</v>
      </c>
      <c r="E1011" s="5">
        <f>SUM(_xlfn.IFNA((VLOOKUP(defense[[#This Row],[Playerâ–²]],kickers12[#All],4,0)*3+VLOOKUP(defense[[#This Row],[Playerâ–²]],kickers12[#All],5,0)*1),0), C1011*6)</f>
        <v>42</v>
      </c>
      <c r="F1011" s="5">
        <v>0</v>
      </c>
      <c r="G1011" s="9" t="s">
        <v>1972</v>
      </c>
      <c r="H1011" s="9" t="s">
        <v>230</v>
      </c>
      <c r="I1011" s="5">
        <f>_xlfn.IFNA(VLOOKUP(defense[[#This Row],[Playerâ–²]],passing11[#All],4,0),0)</f>
        <v>32</v>
      </c>
      <c r="J1011" s="9">
        <f>_xlfn.IFNA(VLOOKUP(defense[[#This Row],[Playerâ–²]],scrimstats__2813[#All],5,0),0)</f>
        <v>0</v>
      </c>
      <c r="K1011" s="9">
        <f>_xlfn.IFNA(VLOOKUP(defense[[#This Row],[Playerâ–²]],scrimstats__2813[#All],4,0),0)</f>
        <v>734</v>
      </c>
      <c r="L1011" s="5">
        <v>0</v>
      </c>
      <c r="M1011" s="4">
        <v>0</v>
      </c>
    </row>
    <row r="1012" spans="1:13">
      <c r="A1012" s="6">
        <v>1011</v>
      </c>
      <c r="B1012" s="7">
        <v>8</v>
      </c>
      <c r="C1012" s="4">
        <f>_xlfn.IFNA(VLOOKUP(Table13[[#This Row],[PlayerId]],defense[#All],3,0),0)</f>
        <v>0</v>
      </c>
      <c r="D1012" s="4">
        <v>52</v>
      </c>
      <c r="E1012" s="4">
        <f>SUM(_xlfn.IFNA((VLOOKUP(defense[[#This Row],[Playerâ–²]],kickers12[#All],4,0)*3+VLOOKUP(defense[[#This Row],[Playerâ–²]],kickers12[#All],5,0)*1),0), C1012*6)</f>
        <v>0</v>
      </c>
      <c r="F1012" s="4">
        <v>0</v>
      </c>
      <c r="G1012" s="7" t="s">
        <v>1971</v>
      </c>
      <c r="H1012" s="7" t="s">
        <v>759</v>
      </c>
      <c r="I1012" s="4">
        <f>_xlfn.IFNA(VLOOKUP(defense[[#This Row],[Playerâ–²]],passing11[#All],4,0),0)</f>
        <v>0</v>
      </c>
      <c r="J1012" s="4">
        <f>_xlfn.IFNA(VLOOKUP(defense[[#This Row],[Playerâ–²]],scrimstats__2813[#All],5,0),0)</f>
        <v>0</v>
      </c>
      <c r="K1012" s="4">
        <f>_xlfn.IFNA(VLOOKUP(defense[[#This Row],[Playerâ–²]],scrimstats__2813[#All],4,0),0)</f>
        <v>0</v>
      </c>
      <c r="L1012" s="4">
        <v>5.5</v>
      </c>
      <c r="M1012" s="4">
        <v>0</v>
      </c>
    </row>
    <row r="1013" spans="1:13">
      <c r="A1013" s="8">
        <v>1012</v>
      </c>
      <c r="B1013" s="9">
        <v>20</v>
      </c>
      <c r="C1013" s="9">
        <f>_xlfn.IFNA(VLOOKUP(Table13[[#This Row],[PlayerId]],defense[#All],3,0),0)</f>
        <v>6</v>
      </c>
      <c r="D1013" s="5">
        <v>0</v>
      </c>
      <c r="E1013" s="5">
        <f>SUM(_xlfn.IFNA((VLOOKUP(defense[[#This Row],[Playerâ–²]],kickers12[#All],4,0)*3+VLOOKUP(defense[[#This Row],[Playerâ–²]],kickers12[#All],5,0)*1),0), C1013*6)</f>
        <v>36</v>
      </c>
      <c r="F1013" s="5">
        <v>0</v>
      </c>
      <c r="G1013" s="9" t="s">
        <v>502</v>
      </c>
      <c r="H1013" s="9" t="s">
        <v>229</v>
      </c>
      <c r="I1013" s="5">
        <f>_xlfn.IFNA(VLOOKUP(defense[[#This Row],[Playerâ–²]],passing11[#All],4,0),0)</f>
        <v>0</v>
      </c>
      <c r="J1013" s="9">
        <f>_xlfn.IFNA(VLOOKUP(defense[[#This Row],[Playerâ–²]],scrimstats__2813[#All],5,0),0)</f>
        <v>578</v>
      </c>
      <c r="K1013" s="9">
        <f>_xlfn.IFNA(VLOOKUP(defense[[#This Row],[Playerâ–²]],scrimstats__2813[#All],4,0),0)</f>
        <v>141</v>
      </c>
      <c r="L1013" s="5">
        <v>0</v>
      </c>
      <c r="M1013" s="4">
        <v>0</v>
      </c>
    </row>
    <row r="1014" spans="1:13">
      <c r="A1014" s="6">
        <v>1013</v>
      </c>
      <c r="B1014" s="7">
        <v>30</v>
      </c>
      <c r="C1014" s="4">
        <f>_xlfn.IFNA(VLOOKUP(Table13[[#This Row],[PlayerId]],defense[#All],3,0),0)</f>
        <v>0</v>
      </c>
      <c r="D1014" s="4">
        <v>120</v>
      </c>
      <c r="E1014" s="4">
        <f>SUM(_xlfn.IFNA((VLOOKUP(defense[[#This Row],[Playerâ–²]],kickers12[#All],4,0)*3+VLOOKUP(defense[[#This Row],[Playerâ–²]],kickers12[#All],5,0)*1),0), C1014*6)</f>
        <v>0</v>
      </c>
      <c r="F1014" s="4">
        <v>0</v>
      </c>
      <c r="G1014" s="7" t="s">
        <v>1781</v>
      </c>
      <c r="H1014" s="7" t="s">
        <v>769</v>
      </c>
      <c r="I1014" s="4">
        <f>_xlfn.IFNA(VLOOKUP(defense[[#This Row],[Playerâ–²]],passing11[#All],4,0),0)</f>
        <v>0</v>
      </c>
      <c r="J1014" s="4">
        <f>_xlfn.IFNA(VLOOKUP(defense[[#This Row],[Playerâ–²]],scrimstats__2813[#All],5,0),0)</f>
        <v>0</v>
      </c>
      <c r="K1014" s="4">
        <f>_xlfn.IFNA(VLOOKUP(defense[[#This Row],[Playerâ–²]],scrimstats__2813[#All],4,0),0)</f>
        <v>0</v>
      </c>
      <c r="L1014" s="4">
        <v>3.5</v>
      </c>
      <c r="M1014" s="4">
        <v>0</v>
      </c>
    </row>
    <row r="1015" spans="1:13">
      <c r="A1015" s="8">
        <v>1014</v>
      </c>
      <c r="B1015" s="9">
        <v>22</v>
      </c>
      <c r="C1015" s="5">
        <f>_xlfn.IFNA(VLOOKUP(Table13[[#This Row],[PlayerId]],defense[#All],3,0),0)</f>
        <v>0</v>
      </c>
      <c r="D1015" s="5">
        <v>59</v>
      </c>
      <c r="E1015" s="5">
        <f>SUM(_xlfn.IFNA((VLOOKUP(defense[[#This Row],[Playerâ–²]],kickers12[#All],4,0)*3+VLOOKUP(defense[[#This Row],[Playerâ–²]],kickers12[#All],5,0)*1),0), C1015*6)</f>
        <v>0</v>
      </c>
      <c r="F1015" s="5">
        <v>0</v>
      </c>
      <c r="G1015" s="9" t="s">
        <v>1495</v>
      </c>
      <c r="H1015" s="9" t="s">
        <v>759</v>
      </c>
      <c r="I1015" s="5">
        <f>_xlfn.IFNA(VLOOKUP(defense[[#This Row],[Playerâ–²]],passing11[#All],4,0),0)</f>
        <v>0</v>
      </c>
      <c r="J1015" s="5">
        <f>_xlfn.IFNA(VLOOKUP(defense[[#This Row],[Playerâ–²]],scrimstats__2813[#All],5,0),0)</f>
        <v>0</v>
      </c>
      <c r="K1015" s="5">
        <f>_xlfn.IFNA(VLOOKUP(defense[[#This Row],[Playerâ–²]],scrimstats__2813[#All],4,0),0)</f>
        <v>0</v>
      </c>
      <c r="L1015" s="5">
        <v>1</v>
      </c>
      <c r="M1015" s="4">
        <v>0</v>
      </c>
    </row>
    <row r="1016" spans="1:13">
      <c r="A1016" s="6">
        <v>1015</v>
      </c>
      <c r="B1016" s="7">
        <v>25</v>
      </c>
      <c r="C1016" s="4">
        <f>_xlfn.IFNA(VLOOKUP(Table13[[#This Row],[PlayerId]],defense[#All],3,0),0)</f>
        <v>3</v>
      </c>
      <c r="D1016" s="4">
        <v>1</v>
      </c>
      <c r="E1016" s="4">
        <f>SUM(_xlfn.IFNA((VLOOKUP(defense[[#This Row],[Playerâ–²]],kickers12[#All],4,0)*3+VLOOKUP(defense[[#This Row],[Playerâ–²]],kickers12[#All],5,0)*1),0), C1016*6)</f>
        <v>18</v>
      </c>
      <c r="F1016" s="4">
        <v>0</v>
      </c>
      <c r="G1016" s="7" t="s">
        <v>568</v>
      </c>
      <c r="H1016" s="7" t="s">
        <v>223</v>
      </c>
      <c r="I1016" s="4">
        <f>_xlfn.IFNA(VLOOKUP(defense[[#This Row],[Playerâ–²]],passing11[#All],4,0),0)</f>
        <v>0</v>
      </c>
      <c r="J1016" s="4">
        <f>_xlfn.IFNA(VLOOKUP(defense[[#This Row],[Playerâ–²]],scrimstats__2813[#All],5,0),0)</f>
        <v>0</v>
      </c>
      <c r="K1016" s="4">
        <f>_xlfn.IFNA(VLOOKUP(defense[[#This Row],[Playerâ–²]],scrimstats__2813[#All],4,0),0)</f>
        <v>73</v>
      </c>
      <c r="L1016" s="4">
        <v>0</v>
      </c>
      <c r="M1016" s="4">
        <v>0</v>
      </c>
    </row>
    <row r="1017" spans="1:13">
      <c r="A1017" s="8">
        <v>1016</v>
      </c>
      <c r="B1017" s="9">
        <v>11</v>
      </c>
      <c r="C1017" s="9">
        <f>_xlfn.IFNA(VLOOKUP(Table13[[#This Row],[PlayerId]],defense[#All],3,0),0)</f>
        <v>5</v>
      </c>
      <c r="D1017" s="5">
        <v>0</v>
      </c>
      <c r="E1017" s="5">
        <f>SUM(_xlfn.IFNA((VLOOKUP(defense[[#This Row],[Playerâ–²]],kickers12[#All],4,0)*3+VLOOKUP(defense[[#This Row],[Playerâ–²]],kickers12[#All],5,0)*1),0), C1017*6)</f>
        <v>30</v>
      </c>
      <c r="F1017" s="5">
        <v>0</v>
      </c>
      <c r="G1017" s="9" t="s">
        <v>370</v>
      </c>
      <c r="H1017" s="9" t="s">
        <v>229</v>
      </c>
      <c r="I1017" s="5">
        <f>_xlfn.IFNA(VLOOKUP(defense[[#This Row],[Playerâ–²]],passing11[#All],4,0),0)</f>
        <v>0</v>
      </c>
      <c r="J1017" s="9">
        <f>_xlfn.IFNA(VLOOKUP(defense[[#This Row],[Playerâ–²]],scrimstats__2813[#All],5,0),0)</f>
        <v>418</v>
      </c>
      <c r="K1017" s="9">
        <f>_xlfn.IFNA(VLOOKUP(defense[[#This Row],[Playerâ–²]],scrimstats__2813[#All],4,0),0)</f>
        <v>67</v>
      </c>
      <c r="L1017" s="5">
        <v>0</v>
      </c>
      <c r="M1017" s="4">
        <v>0</v>
      </c>
    </row>
    <row r="1018" spans="1:13">
      <c r="A1018" s="6">
        <v>1017</v>
      </c>
      <c r="B1018" s="7">
        <v>9</v>
      </c>
      <c r="C1018" s="4">
        <f>_xlfn.IFNA(VLOOKUP(Table13[[#This Row],[PlayerId]],defense[#All],3,0),0)</f>
        <v>0</v>
      </c>
      <c r="D1018" s="4">
        <v>140</v>
      </c>
      <c r="E1018" s="4">
        <f>SUM(_xlfn.IFNA((VLOOKUP(defense[[#This Row],[Playerâ–²]],kickers12[#All],4,0)*3+VLOOKUP(defense[[#This Row],[Playerâ–²]],kickers12[#All],5,0)*1),0), C1018*6)</f>
        <v>0</v>
      </c>
      <c r="F1018" s="4">
        <v>2</v>
      </c>
      <c r="G1018" s="7" t="s">
        <v>1060</v>
      </c>
      <c r="H1018" s="7" t="s">
        <v>769</v>
      </c>
      <c r="I1018" s="4">
        <f>_xlfn.IFNA(VLOOKUP(defense[[#This Row],[Playerâ–²]],passing11[#All],4,0),0)</f>
        <v>0</v>
      </c>
      <c r="J1018" s="4">
        <f>_xlfn.IFNA(VLOOKUP(defense[[#This Row],[Playerâ–²]],scrimstats__2813[#All],5,0),0)</f>
        <v>0</v>
      </c>
      <c r="K1018" s="4">
        <f>_xlfn.IFNA(VLOOKUP(defense[[#This Row],[Playerâ–²]],scrimstats__2813[#All],4,0),0)</f>
        <v>0</v>
      </c>
      <c r="L1018" s="4">
        <v>0</v>
      </c>
      <c r="M1018" s="4">
        <v>0</v>
      </c>
    </row>
    <row r="1019" spans="1:13">
      <c r="A1019" s="8">
        <v>1018</v>
      </c>
      <c r="B1019" s="9">
        <v>11</v>
      </c>
      <c r="C1019" s="5">
        <f>_xlfn.IFNA(VLOOKUP(Table13[[#This Row],[PlayerId]],defense[#All],3,0),0)</f>
        <v>0</v>
      </c>
      <c r="D1019" s="5">
        <v>9</v>
      </c>
      <c r="E1019" s="5">
        <f>SUM(_xlfn.IFNA((VLOOKUP(defense[[#This Row],[Playerâ–²]],kickers12[#All],4,0)*3+VLOOKUP(defense[[#This Row],[Playerâ–²]],kickers12[#All],5,0)*1),0), C1019*6)</f>
        <v>0</v>
      </c>
      <c r="F1019" s="5">
        <v>0</v>
      </c>
      <c r="G1019" s="9" t="s">
        <v>702</v>
      </c>
      <c r="H1019" s="9" t="s">
        <v>765</v>
      </c>
      <c r="I1019" s="5">
        <f>_xlfn.IFNA(VLOOKUP(defense[[#This Row],[Playerâ–²]],passing11[#All],4,0),0)</f>
        <v>0</v>
      </c>
      <c r="J1019" s="5">
        <f>_xlfn.IFNA(VLOOKUP(defense[[#This Row],[Playerâ–²]],scrimstats__2813[#All],5,0),0)</f>
        <v>0</v>
      </c>
      <c r="K1019" s="5">
        <f>_xlfn.IFNA(VLOOKUP(defense[[#This Row],[Playerâ–²]],scrimstats__2813[#All],4,0),0)</f>
        <v>0</v>
      </c>
      <c r="L1019" s="5">
        <v>0</v>
      </c>
      <c r="M1019" s="4">
        <v>0</v>
      </c>
    </row>
    <row r="1020" spans="1:13">
      <c r="A1020" s="6">
        <v>1019</v>
      </c>
      <c r="B1020" s="7">
        <v>25</v>
      </c>
      <c r="C1020" s="4">
        <f>_xlfn.IFNA(VLOOKUP(Table13[[#This Row],[PlayerId]],defense[#All],3,0),0)</f>
        <v>0</v>
      </c>
      <c r="D1020" s="4">
        <v>25</v>
      </c>
      <c r="E1020" s="4">
        <f>SUM(_xlfn.IFNA((VLOOKUP(defense[[#This Row],[Playerâ–²]],kickers12[#All],4,0)*3+VLOOKUP(defense[[#This Row],[Playerâ–²]],kickers12[#All],5,0)*1),0), C1020*6)</f>
        <v>0</v>
      </c>
      <c r="F1020" s="4">
        <v>0</v>
      </c>
      <c r="G1020" s="7" t="s">
        <v>1586</v>
      </c>
      <c r="H1020" s="7" t="s">
        <v>765</v>
      </c>
      <c r="I1020" s="4">
        <f>_xlfn.IFNA(VLOOKUP(defense[[#This Row],[Playerâ–²]],passing11[#All],4,0),0)</f>
        <v>0</v>
      </c>
      <c r="J1020" s="4">
        <f>_xlfn.IFNA(VLOOKUP(defense[[#This Row],[Playerâ–²]],scrimstats__2813[#All],5,0),0)</f>
        <v>0</v>
      </c>
      <c r="K1020" s="4">
        <f>_xlfn.IFNA(VLOOKUP(defense[[#This Row],[Playerâ–²]],scrimstats__2813[#All],4,0),0)</f>
        <v>0</v>
      </c>
      <c r="L1020" s="4">
        <v>0</v>
      </c>
      <c r="M1020" s="4">
        <v>0</v>
      </c>
    </row>
    <row r="1021" spans="1:13">
      <c r="A1021" s="8">
        <v>1020</v>
      </c>
      <c r="B1021" s="9">
        <v>15</v>
      </c>
      <c r="C1021" s="5">
        <f>_xlfn.IFNA(VLOOKUP(Table13[[#This Row],[PlayerId]],defense[#All],3,0),0)</f>
        <v>0</v>
      </c>
      <c r="D1021" s="5">
        <v>21</v>
      </c>
      <c r="E1021" s="5">
        <f>SUM(_xlfn.IFNA((VLOOKUP(defense[[#This Row],[Playerâ–²]],kickers12[#All],4,0)*3+VLOOKUP(defense[[#This Row],[Playerâ–²]],kickers12[#All],5,0)*1),0), C1021*6)</f>
        <v>0</v>
      </c>
      <c r="F1021" s="5">
        <v>0</v>
      </c>
      <c r="G1021" s="9" t="s">
        <v>1256</v>
      </c>
      <c r="H1021" s="9" t="s">
        <v>769</v>
      </c>
      <c r="I1021" s="5">
        <f>_xlfn.IFNA(VLOOKUP(defense[[#This Row],[Playerâ–²]],passing11[#All],4,0),0)</f>
        <v>0</v>
      </c>
      <c r="J1021" s="5">
        <f>_xlfn.IFNA(VLOOKUP(defense[[#This Row],[Playerâ–²]],scrimstats__2813[#All],5,0),0)</f>
        <v>0</v>
      </c>
      <c r="K1021" s="5">
        <f>_xlfn.IFNA(VLOOKUP(defense[[#This Row],[Playerâ–²]],scrimstats__2813[#All],4,0),0)</f>
        <v>0</v>
      </c>
      <c r="L1021" s="5">
        <v>0</v>
      </c>
      <c r="M1021" s="4">
        <v>0</v>
      </c>
    </row>
    <row r="1022" spans="1:13">
      <c r="A1022" s="6">
        <v>1021</v>
      </c>
      <c r="B1022" s="7">
        <v>6</v>
      </c>
      <c r="C1022" s="4">
        <f>_xlfn.IFNA(VLOOKUP(Table13[[#This Row],[PlayerId]],defense[#All],3,0),0)</f>
        <v>1</v>
      </c>
      <c r="D1022" s="4">
        <v>47</v>
      </c>
      <c r="E1022" s="4">
        <f>SUM(_xlfn.IFNA((VLOOKUP(defense[[#This Row],[Playerâ–²]],kickers12[#All],4,0)*3+VLOOKUP(defense[[#This Row],[Playerâ–²]],kickers12[#All],5,0)*1),0), C1022*6)</f>
        <v>6</v>
      </c>
      <c r="F1022" s="4">
        <v>1</v>
      </c>
      <c r="G1022" s="7" t="s">
        <v>956</v>
      </c>
      <c r="H1022" s="7" t="s">
        <v>769</v>
      </c>
      <c r="I1022" s="4">
        <f>_xlfn.IFNA(VLOOKUP(defense[[#This Row],[Playerâ–²]],passing11[#All],4,0),0)</f>
        <v>0</v>
      </c>
      <c r="J1022" s="4">
        <f>_xlfn.IFNA(VLOOKUP(defense[[#This Row],[Playerâ–²]],scrimstats__2813[#All],5,0),0)</f>
        <v>0</v>
      </c>
      <c r="K1022" s="4">
        <f>_xlfn.IFNA(VLOOKUP(defense[[#This Row],[Playerâ–²]],scrimstats__2813[#All],4,0),0)</f>
        <v>0</v>
      </c>
      <c r="L1022" s="4">
        <v>4</v>
      </c>
      <c r="M1022" s="4">
        <v>0</v>
      </c>
    </row>
    <row r="1023" spans="1:13">
      <c r="A1023" s="8">
        <v>1022</v>
      </c>
      <c r="B1023" s="9">
        <v>15</v>
      </c>
      <c r="C1023" s="9">
        <f>_xlfn.IFNA(VLOOKUP(Table13[[#This Row],[PlayerId]],defense[#All],3,0),0)</f>
        <v>6</v>
      </c>
      <c r="D1023" s="5">
        <v>0</v>
      </c>
      <c r="E1023" s="5">
        <f>SUM(_xlfn.IFNA((VLOOKUP(defense[[#This Row],[Playerâ–²]],kickers12[#All],4,0)*3+VLOOKUP(defense[[#This Row],[Playerâ–²]],kickers12[#All],5,0)*1),0), C1023*6)</f>
        <v>36</v>
      </c>
      <c r="F1023" s="5">
        <v>0</v>
      </c>
      <c r="G1023" s="9" t="s">
        <v>435</v>
      </c>
      <c r="H1023" s="9" t="s">
        <v>229</v>
      </c>
      <c r="I1023" s="5">
        <f>_xlfn.IFNA(VLOOKUP(defense[[#This Row],[Playerâ–²]],passing11[#All],4,0),0)</f>
        <v>0</v>
      </c>
      <c r="J1023" s="9">
        <f>_xlfn.IFNA(VLOOKUP(defense[[#This Row],[Playerâ–²]],scrimstats__2813[#All],5,0),0)</f>
        <v>439</v>
      </c>
      <c r="K1023" s="9">
        <f>_xlfn.IFNA(VLOOKUP(defense[[#This Row],[Playerâ–²]],scrimstats__2813[#All],4,0),0)</f>
        <v>185</v>
      </c>
      <c r="L1023" s="5">
        <v>0</v>
      </c>
      <c r="M1023" s="4">
        <v>0</v>
      </c>
    </row>
    <row r="1024" spans="1:13">
      <c r="A1024" s="6">
        <v>1023</v>
      </c>
      <c r="B1024" s="7">
        <v>1</v>
      </c>
      <c r="C1024" s="4">
        <f>_xlfn.IFNA(VLOOKUP(Table13[[#This Row],[PlayerId]],defense[#All],3,0),0)</f>
        <v>0</v>
      </c>
      <c r="D1024" s="4">
        <v>10</v>
      </c>
      <c r="E1024" s="4">
        <f>SUM(_xlfn.IFNA((VLOOKUP(defense[[#This Row],[Playerâ–²]],kickers12[#All],4,0)*3+VLOOKUP(defense[[#This Row],[Playerâ–²]],kickers12[#All],5,0)*1),0), C1024*6)</f>
        <v>0</v>
      </c>
      <c r="F1024" s="4">
        <v>0</v>
      </c>
      <c r="G1024" s="7" t="s">
        <v>746</v>
      </c>
      <c r="H1024" s="7" t="s">
        <v>765</v>
      </c>
      <c r="I1024" s="4">
        <f>_xlfn.IFNA(VLOOKUP(defense[[#This Row],[Playerâ–²]],passing11[#All],4,0),0)</f>
        <v>0</v>
      </c>
      <c r="J1024" s="4">
        <f>_xlfn.IFNA(VLOOKUP(defense[[#This Row],[Playerâ–²]],scrimstats__2813[#All],5,0),0)</f>
        <v>0</v>
      </c>
      <c r="K1024" s="4">
        <f>_xlfn.IFNA(VLOOKUP(defense[[#This Row],[Playerâ–²]],scrimstats__2813[#All],4,0),0)</f>
        <v>0</v>
      </c>
      <c r="L1024" s="4">
        <v>0</v>
      </c>
      <c r="M1024" s="4">
        <v>0</v>
      </c>
    </row>
    <row r="1025" spans="1:13">
      <c r="A1025" s="8">
        <v>1024</v>
      </c>
      <c r="B1025" s="9">
        <v>24</v>
      </c>
      <c r="C1025" s="5">
        <f>_xlfn.IFNA(VLOOKUP(Table13[[#This Row],[PlayerId]],defense[#All],3,0),0)</f>
        <v>0</v>
      </c>
      <c r="D1025" s="5">
        <v>42</v>
      </c>
      <c r="E1025" s="5">
        <f>SUM(_xlfn.IFNA((VLOOKUP(defense[[#This Row],[Playerâ–²]],kickers12[#All],4,0)*3+VLOOKUP(defense[[#This Row],[Playerâ–²]],kickers12[#All],5,0)*1),0), C1025*6)</f>
        <v>0</v>
      </c>
      <c r="F1025" s="5">
        <v>0</v>
      </c>
      <c r="G1025" s="9" t="s">
        <v>1558</v>
      </c>
      <c r="H1025" s="9" t="s">
        <v>755</v>
      </c>
      <c r="I1025" s="5">
        <f>_xlfn.IFNA(VLOOKUP(defense[[#This Row],[Playerâ–²]],passing11[#All],4,0),0)</f>
        <v>0</v>
      </c>
      <c r="J1025" s="5">
        <f>_xlfn.IFNA(VLOOKUP(defense[[#This Row],[Playerâ–²]],scrimstats__2813[#All],5,0),0)</f>
        <v>0</v>
      </c>
      <c r="K1025" s="5">
        <f>_xlfn.IFNA(VLOOKUP(defense[[#This Row],[Playerâ–²]],scrimstats__2813[#All],4,0),0)</f>
        <v>0</v>
      </c>
      <c r="L1025" s="5">
        <v>5</v>
      </c>
      <c r="M1025" s="4">
        <v>0</v>
      </c>
    </row>
    <row r="1026" spans="1:13">
      <c r="A1026" s="6">
        <v>1025</v>
      </c>
      <c r="B1026" s="7">
        <v>19</v>
      </c>
      <c r="C1026" s="4">
        <f>_xlfn.IFNA(VLOOKUP(Table13[[#This Row],[PlayerId]],defense[#All],3,0),0)</f>
        <v>1</v>
      </c>
      <c r="D1026" s="4">
        <v>2</v>
      </c>
      <c r="E1026" s="4">
        <f>SUM(_xlfn.IFNA((VLOOKUP(defense[[#This Row],[Playerâ–²]],kickers12[#All],4,0)*3+VLOOKUP(defense[[#This Row],[Playerâ–²]],kickers12[#All],5,0)*1),0), C1026*6)</f>
        <v>6</v>
      </c>
      <c r="F1026" s="4">
        <v>0</v>
      </c>
      <c r="G1026" s="7" t="s">
        <v>2013</v>
      </c>
      <c r="H1026" s="7" t="s">
        <v>2030</v>
      </c>
      <c r="I1026" s="4">
        <f>_xlfn.IFNA(VLOOKUP(defense[[#This Row],[Playerâ–²]],passing11[#All],4,0),0)</f>
        <v>0</v>
      </c>
      <c r="J1026" s="4">
        <f>_xlfn.IFNA(VLOOKUP(defense[[#This Row],[Playerâ–²]],scrimstats__2813[#All],5,0),0)</f>
        <v>14</v>
      </c>
      <c r="K1026" s="4">
        <f>_xlfn.IFNA(VLOOKUP(defense[[#This Row],[Playerâ–²]],scrimstats__2813[#All],4,0),0)</f>
        <v>94</v>
      </c>
      <c r="L1026" s="4">
        <v>0</v>
      </c>
      <c r="M1026" s="4">
        <v>0</v>
      </c>
    </row>
    <row r="1027" spans="1:13">
      <c r="A1027" s="8">
        <v>1026</v>
      </c>
      <c r="B1027" s="9">
        <v>15</v>
      </c>
      <c r="C1027" s="5">
        <f>_xlfn.IFNA(VLOOKUP(Table13[[#This Row],[PlayerId]],defense[#All],3,0),0)</f>
        <v>0</v>
      </c>
      <c r="D1027" s="5">
        <v>9</v>
      </c>
      <c r="E1027" s="5">
        <f>SUM(_xlfn.IFNA((VLOOKUP(defense[[#This Row],[Playerâ–²]],kickers12[#All],4,0)*3+VLOOKUP(defense[[#This Row],[Playerâ–²]],kickers12[#All],5,0)*1),0), C1027*6)</f>
        <v>0</v>
      </c>
      <c r="F1027" s="5">
        <v>0</v>
      </c>
      <c r="G1027" s="9" t="s">
        <v>1250</v>
      </c>
      <c r="H1027" s="9" t="s">
        <v>2030</v>
      </c>
      <c r="I1027" s="5">
        <f>_xlfn.IFNA(VLOOKUP(defense[[#This Row],[Playerâ–²]],passing11[#All],4,0),0)</f>
        <v>0</v>
      </c>
      <c r="J1027" s="5">
        <f>_xlfn.IFNA(VLOOKUP(defense[[#This Row],[Playerâ–²]],scrimstats__2813[#All],5,0),0)</f>
        <v>0</v>
      </c>
      <c r="K1027" s="5">
        <f>_xlfn.IFNA(VLOOKUP(defense[[#This Row],[Playerâ–²]],scrimstats__2813[#All],4,0),0)</f>
        <v>0</v>
      </c>
      <c r="L1027" s="5">
        <v>1</v>
      </c>
      <c r="M1027" s="4">
        <v>0</v>
      </c>
    </row>
    <row r="1028" spans="1:13">
      <c r="A1028" s="6">
        <v>1027</v>
      </c>
      <c r="B1028" s="7">
        <v>4</v>
      </c>
      <c r="C1028" s="7">
        <f>_xlfn.IFNA(VLOOKUP(Table13[[#This Row],[PlayerId]],defense[#All],3,0),0)</f>
        <v>3</v>
      </c>
      <c r="D1028" s="4">
        <v>0</v>
      </c>
      <c r="E1028" s="4">
        <f>SUM(_xlfn.IFNA((VLOOKUP(defense[[#This Row],[Playerâ–²]],kickers12[#All],4,0)*3+VLOOKUP(defense[[#This Row],[Playerâ–²]],kickers12[#All],5,0)*1),0), C1028*6)</f>
        <v>18</v>
      </c>
      <c r="F1028" s="4">
        <v>0</v>
      </c>
      <c r="G1028" s="7" t="s">
        <v>1964</v>
      </c>
      <c r="H1028" s="7" t="s">
        <v>229</v>
      </c>
      <c r="I1028" s="4">
        <f>_xlfn.IFNA(VLOOKUP(defense[[#This Row],[Playerâ–²]],passing11[#All],4,0),0)</f>
        <v>0</v>
      </c>
      <c r="J1028" s="7">
        <f>_xlfn.IFNA(VLOOKUP(defense[[#This Row],[Playerâ–²]],scrimstats__2813[#All],5,0),0)</f>
        <v>514</v>
      </c>
      <c r="K1028" s="7">
        <f>_xlfn.IFNA(VLOOKUP(defense[[#This Row],[Playerâ–²]],scrimstats__2813[#All],4,0),0)</f>
        <v>238</v>
      </c>
      <c r="L1028" s="4">
        <v>0</v>
      </c>
      <c r="M1028" s="4">
        <v>0</v>
      </c>
    </row>
    <row r="1029" spans="1:13">
      <c r="A1029" s="8">
        <v>1028</v>
      </c>
      <c r="B1029" s="9">
        <v>31</v>
      </c>
      <c r="C1029" s="5">
        <f>_xlfn.IFNA(VLOOKUP(Table13[[#This Row],[PlayerId]],defense[#All],3,0),0)</f>
        <v>0</v>
      </c>
      <c r="D1029" s="5">
        <v>22</v>
      </c>
      <c r="E1029" s="5">
        <f>SUM(_xlfn.IFNA((VLOOKUP(defense[[#This Row],[Playerâ–²]],kickers12[#All],4,0)*3+VLOOKUP(defense[[#This Row],[Playerâ–²]],kickers12[#All],5,0)*1),0), C1029*6)</f>
        <v>0</v>
      </c>
      <c r="F1029" s="5">
        <v>0</v>
      </c>
      <c r="G1029" s="9" t="s">
        <v>1796</v>
      </c>
      <c r="H1029" s="9" t="s">
        <v>765</v>
      </c>
      <c r="I1029" s="5">
        <f>_xlfn.IFNA(VLOOKUP(defense[[#This Row],[Playerâ–²]],passing11[#All],4,0),0)</f>
        <v>0</v>
      </c>
      <c r="J1029" s="5">
        <f>_xlfn.IFNA(VLOOKUP(defense[[#This Row],[Playerâ–²]],scrimstats__2813[#All],5,0),0)</f>
        <v>0</v>
      </c>
      <c r="K1029" s="5">
        <f>_xlfn.IFNA(VLOOKUP(defense[[#This Row],[Playerâ–²]],scrimstats__2813[#All],4,0),0)</f>
        <v>0</v>
      </c>
      <c r="L1029" s="5">
        <v>0</v>
      </c>
      <c r="M1029" s="4">
        <v>0</v>
      </c>
    </row>
    <row r="1030" spans="1:13">
      <c r="A1030" s="6">
        <v>1029</v>
      </c>
      <c r="B1030" s="7">
        <v>27</v>
      </c>
      <c r="C1030" s="4">
        <f>_xlfn.IFNA(VLOOKUP(Table13[[#This Row],[PlayerId]],defense[#All],3,0),0)</f>
        <v>0</v>
      </c>
      <c r="D1030" s="4">
        <v>2</v>
      </c>
      <c r="E1030" s="4">
        <f>SUM(_xlfn.IFNA((VLOOKUP(defense[[#This Row],[Playerâ–²]],kickers12[#All],4,0)*3+VLOOKUP(defense[[#This Row],[Playerâ–²]],kickers12[#All],5,0)*1),0), C1030*6)</f>
        <v>0</v>
      </c>
      <c r="F1030" s="4">
        <v>0</v>
      </c>
      <c r="G1030" s="7" t="s">
        <v>1635</v>
      </c>
      <c r="H1030" s="7" t="s">
        <v>2030</v>
      </c>
      <c r="I1030" s="4">
        <f>_xlfn.IFNA(VLOOKUP(defense[[#This Row],[Playerâ–²]],passing11[#All],4,0),0)</f>
        <v>0</v>
      </c>
      <c r="J1030" s="4">
        <f>_xlfn.IFNA(VLOOKUP(defense[[#This Row],[Playerâ–²]],scrimstats__2813[#All],5,0),0)</f>
        <v>0</v>
      </c>
      <c r="K1030" s="4">
        <f>_xlfn.IFNA(VLOOKUP(defense[[#This Row],[Playerâ–²]],scrimstats__2813[#All],4,0),0)</f>
        <v>0</v>
      </c>
      <c r="L1030" s="4">
        <v>0</v>
      </c>
      <c r="M1030" s="4">
        <v>0</v>
      </c>
    </row>
    <row r="1031" spans="1:13">
      <c r="A1031" s="8">
        <v>1030</v>
      </c>
      <c r="B1031" s="9">
        <v>4</v>
      </c>
      <c r="C1031" s="5">
        <f>_xlfn.IFNA(VLOOKUP(Table13[[#This Row],[PlayerId]],defense[#All],3,0),0)</f>
        <v>0</v>
      </c>
      <c r="D1031" s="5">
        <v>37</v>
      </c>
      <c r="E1031" s="5">
        <f>SUM(_xlfn.IFNA((VLOOKUP(defense[[#This Row],[Playerâ–²]],kickers12[#All],4,0)*3+VLOOKUP(defense[[#This Row],[Playerâ–²]],kickers12[#All],5,0)*1),0), C1031*6)</f>
        <v>0</v>
      </c>
      <c r="F1031" s="5">
        <v>0</v>
      </c>
      <c r="G1031" s="9" t="s">
        <v>887</v>
      </c>
      <c r="H1031" s="9" t="s">
        <v>765</v>
      </c>
      <c r="I1031" s="5">
        <f>_xlfn.IFNA(VLOOKUP(defense[[#This Row],[Playerâ–²]],passing11[#All],4,0),0)</f>
        <v>0</v>
      </c>
      <c r="J1031" s="5">
        <f>_xlfn.IFNA(VLOOKUP(defense[[#This Row],[Playerâ–²]],scrimstats__2813[#All],5,0),0)</f>
        <v>0</v>
      </c>
      <c r="K1031" s="5">
        <f>_xlfn.IFNA(VLOOKUP(defense[[#This Row],[Playerâ–²]],scrimstats__2813[#All],4,0),0)</f>
        <v>0</v>
      </c>
      <c r="L1031" s="5">
        <v>0</v>
      </c>
      <c r="M1031" s="4">
        <v>0</v>
      </c>
    </row>
    <row r="1032" spans="1:13">
      <c r="A1032" s="6">
        <v>1031</v>
      </c>
      <c r="B1032" s="7">
        <v>11</v>
      </c>
      <c r="C1032" s="7">
        <f>_xlfn.IFNA(VLOOKUP(Table13[[#This Row],[PlayerId]],defense[#All],3,0),0)</f>
        <v>1</v>
      </c>
      <c r="D1032" s="4">
        <v>0</v>
      </c>
      <c r="E1032" s="4">
        <f>SUM(_xlfn.IFNA((VLOOKUP(defense[[#This Row],[Playerâ–²]],kickers12[#All],4,0)*3+VLOOKUP(defense[[#This Row],[Playerâ–²]],kickers12[#All],5,0)*1),0), C1032*6)</f>
        <v>6</v>
      </c>
      <c r="F1032" s="4">
        <v>0</v>
      </c>
      <c r="G1032" s="7" t="s">
        <v>375</v>
      </c>
      <c r="H1032" s="7" t="s">
        <v>223</v>
      </c>
      <c r="I1032" s="4">
        <f>_xlfn.IFNA(VLOOKUP(defense[[#This Row],[Playerâ–²]],passing11[#All],4,0),0)</f>
        <v>0</v>
      </c>
      <c r="J1032" s="7">
        <f>_xlfn.IFNA(VLOOKUP(defense[[#This Row],[Playerâ–²]],scrimstats__2813[#All],5,0),0)</f>
        <v>0</v>
      </c>
      <c r="K1032" s="7">
        <f>_xlfn.IFNA(VLOOKUP(defense[[#This Row],[Playerâ–²]],scrimstats__2813[#All],4,0),0)</f>
        <v>263</v>
      </c>
      <c r="L1032" s="4">
        <v>0</v>
      </c>
      <c r="M1032" s="4">
        <v>0</v>
      </c>
    </row>
    <row r="1033" spans="1:13">
      <c r="A1033" s="8">
        <v>1032</v>
      </c>
      <c r="B1033" s="9">
        <v>20</v>
      </c>
      <c r="C1033" s="5">
        <f>_xlfn.IFNA(VLOOKUP(Table13[[#This Row],[PlayerId]],defense[#All],3,0),0)</f>
        <v>1</v>
      </c>
      <c r="D1033" s="5">
        <v>58</v>
      </c>
      <c r="E1033" s="5">
        <f>SUM(_xlfn.IFNA((VLOOKUP(defense[[#This Row],[Playerâ–²]],kickers12[#All],4,0)*3+VLOOKUP(defense[[#This Row],[Playerâ–²]],kickers12[#All],5,0)*1),0), C1033*6)</f>
        <v>6</v>
      </c>
      <c r="F1033" s="5">
        <v>0</v>
      </c>
      <c r="G1033" s="9" t="s">
        <v>1434</v>
      </c>
      <c r="H1033" s="9" t="s">
        <v>759</v>
      </c>
      <c r="I1033" s="5">
        <f>_xlfn.IFNA(VLOOKUP(defense[[#This Row],[Playerâ–²]],passing11[#All],4,0),0)</f>
        <v>0</v>
      </c>
      <c r="J1033" s="5">
        <f>_xlfn.IFNA(VLOOKUP(defense[[#This Row],[Playerâ–²]],scrimstats__2813[#All],5,0),0)</f>
        <v>0</v>
      </c>
      <c r="K1033" s="5">
        <f>_xlfn.IFNA(VLOOKUP(defense[[#This Row],[Playerâ–²]],scrimstats__2813[#All],4,0),0)</f>
        <v>0</v>
      </c>
      <c r="L1033" s="5">
        <v>1</v>
      </c>
      <c r="M1033" s="4">
        <v>0</v>
      </c>
    </row>
    <row r="1034" spans="1:13">
      <c r="A1034" s="6">
        <v>1033</v>
      </c>
      <c r="B1034" s="7">
        <v>15</v>
      </c>
      <c r="C1034" s="7">
        <f>_xlfn.IFNA(VLOOKUP(Table13[[#This Row],[PlayerId]],defense[#All],3,0),0)</f>
        <v>0</v>
      </c>
      <c r="D1034" s="4">
        <v>0</v>
      </c>
      <c r="E1034" s="4">
        <f>SUM(_xlfn.IFNA((VLOOKUP(defense[[#This Row],[Playerâ–²]],kickers12[#All],4,0)*3+VLOOKUP(defense[[#This Row],[Playerâ–²]],kickers12[#All],5,0)*1),0), C1034*6)</f>
        <v>0</v>
      </c>
      <c r="F1034" s="4">
        <v>0</v>
      </c>
      <c r="G1034" s="7" t="s">
        <v>1879</v>
      </c>
      <c r="H1034" s="7" t="s">
        <v>733</v>
      </c>
      <c r="I1034" s="4">
        <f>_xlfn.IFNA(VLOOKUP(defense[[#This Row],[Playerâ–²]],passing11[#All],4,0),0)</f>
        <v>4</v>
      </c>
      <c r="J1034" s="7">
        <f>_xlfn.IFNA(VLOOKUP(defense[[#This Row],[Playerâ–²]],scrimstats__2813[#All],5,0),0)</f>
        <v>0</v>
      </c>
      <c r="K1034" s="7">
        <f>_xlfn.IFNA(VLOOKUP(defense[[#This Row],[Playerâ–²]],scrimstats__2813[#All],4,0),0)</f>
        <v>0</v>
      </c>
      <c r="L1034" s="4">
        <v>0</v>
      </c>
      <c r="M1034" s="4">
        <v>0</v>
      </c>
    </row>
    <row r="1035" spans="1:13">
      <c r="A1035" s="8">
        <v>1034</v>
      </c>
      <c r="B1035" s="9">
        <v>2</v>
      </c>
      <c r="C1035" s="5">
        <f>_xlfn.IFNA(VLOOKUP(Table13[[#This Row],[PlayerId]],defense[#All],3,0),0)</f>
        <v>1</v>
      </c>
      <c r="D1035" s="5">
        <v>1</v>
      </c>
      <c r="E1035" s="5">
        <f>SUM(_xlfn.IFNA((VLOOKUP(defense[[#This Row],[Playerâ–²]],kickers12[#All],4,0)*3+VLOOKUP(defense[[#This Row],[Playerâ–²]],kickers12[#All],5,0)*1),0), C1035*6)</f>
        <v>6</v>
      </c>
      <c r="F1035" s="5">
        <v>0</v>
      </c>
      <c r="G1035" s="9" t="s">
        <v>241</v>
      </c>
      <c r="H1035" s="9" t="s">
        <v>223</v>
      </c>
      <c r="I1035" s="5">
        <f>_xlfn.IFNA(VLOOKUP(defense[[#This Row],[Playerâ–²]],passing11[#All],4,0),0)</f>
        <v>0</v>
      </c>
      <c r="J1035" s="5">
        <f>_xlfn.IFNA(VLOOKUP(defense[[#This Row],[Playerâ–²]],scrimstats__2813[#All],5,0),0)</f>
        <v>0</v>
      </c>
      <c r="K1035" s="5">
        <f>_xlfn.IFNA(VLOOKUP(defense[[#This Row],[Playerâ–²]],scrimstats__2813[#All],4,0),0)</f>
        <v>91</v>
      </c>
      <c r="L1035" s="5">
        <v>0</v>
      </c>
      <c r="M1035" s="4">
        <v>0</v>
      </c>
    </row>
    <row r="1036" spans="1:13">
      <c r="A1036" s="6">
        <v>1035</v>
      </c>
      <c r="B1036" s="7">
        <v>31</v>
      </c>
      <c r="C1036" s="4">
        <f>_xlfn.IFNA(VLOOKUP(Table13[[#This Row],[PlayerId]],defense[#All],3,0),0)</f>
        <v>0</v>
      </c>
      <c r="D1036" s="4">
        <v>76</v>
      </c>
      <c r="E1036" s="4">
        <f>SUM(_xlfn.IFNA((VLOOKUP(defense[[#This Row],[Playerâ–²]],kickers12[#All],4,0)*3+VLOOKUP(defense[[#This Row],[Playerâ–²]],kickers12[#All],5,0)*1),0), C1036*6)</f>
        <v>0</v>
      </c>
      <c r="F1036" s="4">
        <v>0</v>
      </c>
      <c r="G1036" s="7" t="s">
        <v>1807</v>
      </c>
      <c r="H1036" s="7" t="s">
        <v>765</v>
      </c>
      <c r="I1036" s="4">
        <f>_xlfn.IFNA(VLOOKUP(defense[[#This Row],[Playerâ–²]],passing11[#All],4,0),0)</f>
        <v>0</v>
      </c>
      <c r="J1036" s="4">
        <f>_xlfn.IFNA(VLOOKUP(defense[[#This Row],[Playerâ–²]],scrimstats__2813[#All],5,0),0)</f>
        <v>0</v>
      </c>
      <c r="K1036" s="4">
        <f>_xlfn.IFNA(VLOOKUP(defense[[#This Row],[Playerâ–²]],scrimstats__2813[#All],4,0),0)</f>
        <v>0</v>
      </c>
      <c r="L1036" s="4">
        <v>4</v>
      </c>
      <c r="M1036" s="4">
        <v>0</v>
      </c>
    </row>
    <row r="1037" spans="1:13">
      <c r="A1037" s="8">
        <v>1036</v>
      </c>
      <c r="B1037" s="9">
        <v>4</v>
      </c>
      <c r="C1037" s="5">
        <f>_xlfn.IFNA(VLOOKUP(Table13[[#This Row],[PlayerId]],defense[#All],3,0),0)</f>
        <v>0</v>
      </c>
      <c r="D1037" s="5">
        <v>3</v>
      </c>
      <c r="E1037" s="5">
        <f>SUM(_xlfn.IFNA((VLOOKUP(defense[[#This Row],[Playerâ–²]],kickers12[#All],4,0)*3+VLOOKUP(defense[[#This Row],[Playerâ–²]],kickers12[#All],5,0)*1),0), C1037*6)</f>
        <v>0</v>
      </c>
      <c r="F1037" s="5">
        <v>0</v>
      </c>
      <c r="G1037" s="9" t="s">
        <v>274</v>
      </c>
      <c r="H1037" s="9" t="s">
        <v>223</v>
      </c>
      <c r="I1037" s="5">
        <f>_xlfn.IFNA(VLOOKUP(defense[[#This Row],[Playerâ–²]],passing11[#All],4,0),0)</f>
        <v>15</v>
      </c>
      <c r="J1037" s="5">
        <f>_xlfn.IFNA(VLOOKUP(defense[[#This Row],[Playerâ–²]],scrimstats__2813[#All],5,0),0)</f>
        <v>0</v>
      </c>
      <c r="K1037" s="5">
        <f>_xlfn.IFNA(VLOOKUP(defense[[#This Row],[Playerâ–²]],scrimstats__2813[#All],4,0),0)</f>
        <v>77</v>
      </c>
      <c r="L1037" s="5">
        <v>0</v>
      </c>
      <c r="M1037" s="4">
        <v>0</v>
      </c>
    </row>
    <row r="1038" spans="1:13">
      <c r="A1038" s="6">
        <v>1037</v>
      </c>
      <c r="B1038" s="7">
        <v>4</v>
      </c>
      <c r="C1038" s="4">
        <f>_xlfn.IFNA(VLOOKUP(Table13[[#This Row],[PlayerId]],defense[#All],3,0),0)</f>
        <v>0</v>
      </c>
      <c r="D1038" s="4">
        <v>74</v>
      </c>
      <c r="E1038" s="4">
        <f>SUM(_xlfn.IFNA((VLOOKUP(defense[[#This Row],[Playerâ–²]],kickers12[#All],4,0)*3+VLOOKUP(defense[[#This Row],[Playerâ–²]],kickers12[#All],5,0)*1),0), C1038*6)</f>
        <v>0</v>
      </c>
      <c r="F1038" s="4">
        <v>2</v>
      </c>
      <c r="G1038" s="7" t="s">
        <v>896</v>
      </c>
      <c r="H1038" s="7" t="s">
        <v>769</v>
      </c>
      <c r="I1038" s="4">
        <f>_xlfn.IFNA(VLOOKUP(defense[[#This Row],[Playerâ–²]],passing11[#All],4,0),0)</f>
        <v>0</v>
      </c>
      <c r="J1038" s="4">
        <f>_xlfn.IFNA(VLOOKUP(defense[[#This Row],[Playerâ–²]],scrimstats__2813[#All],5,0),0)</f>
        <v>0</v>
      </c>
      <c r="K1038" s="4">
        <f>_xlfn.IFNA(VLOOKUP(defense[[#This Row],[Playerâ–²]],scrimstats__2813[#All],4,0),0)</f>
        <v>0</v>
      </c>
      <c r="L1038" s="4">
        <v>6.5</v>
      </c>
      <c r="M1038" s="4">
        <v>0</v>
      </c>
    </row>
    <row r="1039" spans="1:13">
      <c r="A1039" s="8">
        <v>1038</v>
      </c>
      <c r="B1039" s="9">
        <v>23</v>
      </c>
      <c r="C1039" s="5">
        <f>_xlfn.IFNA(VLOOKUP(Table13[[#This Row],[PlayerId]],defense[#All],3,0),0)</f>
        <v>0</v>
      </c>
      <c r="D1039" s="5">
        <v>43</v>
      </c>
      <c r="E1039" s="5">
        <f>SUM(_xlfn.IFNA((VLOOKUP(defense[[#This Row],[Playerâ–²]],kickers12[#All],4,0)*3+VLOOKUP(defense[[#This Row],[Playerâ–²]],kickers12[#All],5,0)*1),0), C1039*6)</f>
        <v>0</v>
      </c>
      <c r="F1039" s="5">
        <v>0</v>
      </c>
      <c r="G1039" s="9" t="s">
        <v>1996</v>
      </c>
      <c r="H1039" s="9" t="s">
        <v>769</v>
      </c>
      <c r="I1039" s="5">
        <f>_xlfn.IFNA(VLOOKUP(defense[[#This Row],[Playerâ–²]],passing11[#All],4,0),0)</f>
        <v>0</v>
      </c>
      <c r="J1039" s="5">
        <f>_xlfn.IFNA(VLOOKUP(defense[[#This Row],[Playerâ–²]],scrimstats__2813[#All],5,0),0)</f>
        <v>0</v>
      </c>
      <c r="K1039" s="5">
        <f>_xlfn.IFNA(VLOOKUP(defense[[#This Row],[Playerâ–²]],scrimstats__2813[#All],4,0),0)</f>
        <v>0</v>
      </c>
      <c r="L1039" s="5">
        <v>4</v>
      </c>
      <c r="M1039" s="4">
        <v>0</v>
      </c>
    </row>
    <row r="1040" spans="1:13">
      <c r="A1040" s="6">
        <v>1039</v>
      </c>
      <c r="B1040" s="7">
        <v>5</v>
      </c>
      <c r="C1040" s="4">
        <f>_xlfn.IFNA(VLOOKUP(Table13[[#This Row],[PlayerId]],defense[#All],3,0),0)</f>
        <v>0</v>
      </c>
      <c r="D1040" s="4">
        <v>1</v>
      </c>
      <c r="E1040" s="4">
        <f>SUM(_xlfn.IFNA((VLOOKUP(defense[[#This Row],[Playerâ–²]],kickers12[#All],4,0)*3+VLOOKUP(defense[[#This Row],[Playerâ–²]],kickers12[#All],5,0)*1),0), C1040*6)</f>
        <v>0</v>
      </c>
      <c r="F1040" s="4">
        <v>0</v>
      </c>
      <c r="G1040" s="7" t="s">
        <v>909</v>
      </c>
      <c r="H1040" s="7" t="s">
        <v>2030</v>
      </c>
      <c r="I1040" s="4">
        <f>_xlfn.IFNA(VLOOKUP(defense[[#This Row],[Playerâ–²]],passing11[#All],4,0),0)</f>
        <v>0</v>
      </c>
      <c r="J1040" s="4">
        <f>_xlfn.IFNA(VLOOKUP(defense[[#This Row],[Playerâ–²]],scrimstats__2813[#All],5,0),0)</f>
        <v>0</v>
      </c>
      <c r="K1040" s="4">
        <f>_xlfn.IFNA(VLOOKUP(defense[[#This Row],[Playerâ–²]],scrimstats__2813[#All],4,0),0)</f>
        <v>0</v>
      </c>
      <c r="L1040" s="4">
        <v>0</v>
      </c>
      <c r="M1040" s="4">
        <v>0</v>
      </c>
    </row>
    <row r="1041" spans="1:13">
      <c r="A1041" s="8">
        <v>1040</v>
      </c>
      <c r="B1041" s="9">
        <v>5</v>
      </c>
      <c r="C1041" s="5">
        <f>_xlfn.IFNA(VLOOKUP(Table13[[#This Row],[PlayerId]],defense[#All],3,0),0)</f>
        <v>0</v>
      </c>
      <c r="D1041" s="5">
        <v>130</v>
      </c>
      <c r="E1041" s="5">
        <f>SUM(_xlfn.IFNA((VLOOKUP(defense[[#This Row],[Playerâ–²]],kickers12[#All],4,0)*3+VLOOKUP(defense[[#This Row],[Playerâ–²]],kickers12[#All],5,0)*1),0), C1041*6)</f>
        <v>0</v>
      </c>
      <c r="F1041" s="5">
        <v>1</v>
      </c>
      <c r="G1041" s="9" t="s">
        <v>934</v>
      </c>
      <c r="H1041" s="9" t="s">
        <v>769</v>
      </c>
      <c r="I1041" s="5">
        <f>_xlfn.IFNA(VLOOKUP(defense[[#This Row],[Playerâ–²]],passing11[#All],4,0),0)</f>
        <v>0</v>
      </c>
      <c r="J1041" s="5">
        <f>_xlfn.IFNA(VLOOKUP(defense[[#This Row],[Playerâ–²]],scrimstats__2813[#All],5,0),0)</f>
        <v>0</v>
      </c>
      <c r="K1041" s="5">
        <f>_xlfn.IFNA(VLOOKUP(defense[[#This Row],[Playerâ–²]],scrimstats__2813[#All],4,0),0)</f>
        <v>0</v>
      </c>
      <c r="L1041" s="5">
        <v>2</v>
      </c>
      <c r="M1041" s="4">
        <v>1</v>
      </c>
    </row>
    <row r="1042" spans="1:13">
      <c r="A1042" s="6">
        <v>1041</v>
      </c>
      <c r="B1042" s="7">
        <v>14</v>
      </c>
      <c r="C1042" s="4">
        <f>_xlfn.IFNA(VLOOKUP(Table13[[#This Row],[PlayerId]],defense[#All],3,0),0)</f>
        <v>0</v>
      </c>
      <c r="D1042" s="4">
        <v>4</v>
      </c>
      <c r="E1042" s="4">
        <f>SUM(_xlfn.IFNA((VLOOKUP(defense[[#This Row],[Playerâ–²]],kickers12[#All],4,0)*3+VLOOKUP(defense[[#This Row],[Playerâ–²]],kickers12[#All],5,0)*1),0), C1042*6)</f>
        <v>0</v>
      </c>
      <c r="F1042" s="4">
        <v>0</v>
      </c>
      <c r="G1042" s="7" t="s">
        <v>1206</v>
      </c>
      <c r="H1042" s="7" t="s">
        <v>2030</v>
      </c>
      <c r="I1042" s="4">
        <f>_xlfn.IFNA(VLOOKUP(defense[[#This Row],[Playerâ–²]],passing11[#All],4,0),0)</f>
        <v>0</v>
      </c>
      <c r="J1042" s="4">
        <f>_xlfn.IFNA(VLOOKUP(defense[[#This Row],[Playerâ–²]],scrimstats__2813[#All],5,0),0)</f>
        <v>0</v>
      </c>
      <c r="K1042" s="4">
        <f>_xlfn.IFNA(VLOOKUP(defense[[#This Row],[Playerâ–²]],scrimstats__2813[#All],4,0),0)</f>
        <v>0</v>
      </c>
      <c r="L1042" s="4">
        <v>0</v>
      </c>
      <c r="M1042" s="4">
        <v>0</v>
      </c>
    </row>
    <row r="1043" spans="1:13">
      <c r="A1043" s="8">
        <v>1042</v>
      </c>
      <c r="B1043" s="9">
        <v>31</v>
      </c>
      <c r="C1043" s="5">
        <f>_xlfn.IFNA(VLOOKUP(Table13[[#This Row],[PlayerId]],defense[#All],3,0),0)</f>
        <v>2</v>
      </c>
      <c r="D1043" s="5">
        <v>1</v>
      </c>
      <c r="E1043" s="5">
        <f>SUM(_xlfn.IFNA((VLOOKUP(defense[[#This Row],[Playerâ–²]],kickers12[#All],4,0)*3+VLOOKUP(defense[[#This Row],[Playerâ–²]],kickers12[#All],5,0)*1),0), C1043*6)</f>
        <v>12</v>
      </c>
      <c r="F1043" s="5">
        <v>0</v>
      </c>
      <c r="G1043" s="9" t="s">
        <v>655</v>
      </c>
      <c r="H1043" s="9" t="s">
        <v>223</v>
      </c>
      <c r="I1043" s="5">
        <f>_xlfn.IFNA(VLOOKUP(defense[[#This Row],[Playerâ–²]],passing11[#All],4,0),0)</f>
        <v>0</v>
      </c>
      <c r="J1043" s="5">
        <f>_xlfn.IFNA(VLOOKUP(defense[[#This Row],[Playerâ–²]],scrimstats__2813[#All],5,0),0)</f>
        <v>0</v>
      </c>
      <c r="K1043" s="5">
        <f>_xlfn.IFNA(VLOOKUP(defense[[#This Row],[Playerâ–²]],scrimstats__2813[#All],4,0),0)</f>
        <v>165</v>
      </c>
      <c r="L1043" s="5">
        <v>0</v>
      </c>
      <c r="M1043" s="4">
        <v>0</v>
      </c>
    </row>
    <row r="1044" spans="1:13">
      <c r="A1044" s="6">
        <v>1043</v>
      </c>
      <c r="B1044" s="7">
        <v>11</v>
      </c>
      <c r="C1044" s="7">
        <f>_xlfn.IFNA(VLOOKUP(Table13[[#This Row],[PlayerId]],defense[#All],3,0),0)</f>
        <v>0</v>
      </c>
      <c r="D1044" s="4">
        <v>0</v>
      </c>
      <c r="E1044" s="4">
        <f>SUM(_xlfn.IFNA((VLOOKUP(defense[[#This Row],[Playerâ–²]],kickers12[#All],4,0)*3+VLOOKUP(defense[[#This Row],[Playerâ–²]],kickers12[#All],5,0)*1),0), C1044*6)</f>
        <v>0</v>
      </c>
      <c r="F1044" s="4">
        <v>0</v>
      </c>
      <c r="G1044" s="7" t="s">
        <v>373</v>
      </c>
      <c r="H1044" s="7" t="s">
        <v>223</v>
      </c>
      <c r="I1044" s="4">
        <f>_xlfn.IFNA(VLOOKUP(defense[[#This Row],[Playerâ–²]],passing11[#All],4,0),0)</f>
        <v>0</v>
      </c>
      <c r="J1044" s="7">
        <f>_xlfn.IFNA(VLOOKUP(defense[[#This Row],[Playerâ–²]],scrimstats__2813[#All],5,0),0)</f>
        <v>0</v>
      </c>
      <c r="K1044" s="7">
        <f>_xlfn.IFNA(VLOOKUP(defense[[#This Row],[Playerâ–²]],scrimstats__2813[#All],4,0),0)</f>
        <v>87</v>
      </c>
      <c r="L1044" s="4">
        <v>0</v>
      </c>
      <c r="M1044" s="4">
        <v>0</v>
      </c>
    </row>
    <row r="1045" spans="1:13">
      <c r="A1045" s="8">
        <v>1044</v>
      </c>
      <c r="B1045" s="9">
        <v>15</v>
      </c>
      <c r="C1045" s="5">
        <f>_xlfn.IFNA(VLOOKUP(Table13[[#This Row],[PlayerId]],defense[#All],3,0),0)</f>
        <v>0</v>
      </c>
      <c r="D1045" s="5">
        <v>2</v>
      </c>
      <c r="E1045" s="5">
        <f>SUM(_xlfn.IFNA((VLOOKUP(defense[[#This Row],[Playerâ–²]],kickers12[#All],4,0)*3+VLOOKUP(defense[[#This Row],[Playerâ–²]],kickers12[#All],5,0)*1),0), C1045*6)</f>
        <v>0</v>
      </c>
      <c r="F1045" s="5">
        <v>0</v>
      </c>
      <c r="G1045" s="9" t="s">
        <v>1245</v>
      </c>
      <c r="H1045" s="9" t="s">
        <v>2030</v>
      </c>
      <c r="I1045" s="5">
        <f>_xlfn.IFNA(VLOOKUP(defense[[#This Row],[Playerâ–²]],passing11[#All],4,0),0)</f>
        <v>0</v>
      </c>
      <c r="J1045" s="5">
        <f>_xlfn.IFNA(VLOOKUP(defense[[#This Row],[Playerâ–²]],scrimstats__2813[#All],5,0),0)</f>
        <v>0</v>
      </c>
      <c r="K1045" s="5">
        <f>_xlfn.IFNA(VLOOKUP(defense[[#This Row],[Playerâ–²]],scrimstats__2813[#All],4,0),0)</f>
        <v>0</v>
      </c>
      <c r="L1045" s="5">
        <v>0</v>
      </c>
      <c r="M1045" s="4">
        <v>0</v>
      </c>
    </row>
    <row r="1046" spans="1:13">
      <c r="A1046" s="6">
        <v>1045</v>
      </c>
      <c r="B1046" s="7">
        <v>30</v>
      </c>
      <c r="C1046" s="4">
        <f>_xlfn.IFNA(VLOOKUP(Table13[[#This Row],[PlayerId]],defense[#All],3,0),0)</f>
        <v>0</v>
      </c>
      <c r="D1046" s="4">
        <v>33</v>
      </c>
      <c r="E1046" s="4">
        <f>SUM(_xlfn.IFNA((VLOOKUP(defense[[#This Row],[Playerâ–²]],kickers12[#All],4,0)*3+VLOOKUP(defense[[#This Row],[Playerâ–²]],kickers12[#All],5,0)*1),0), C1046*6)</f>
        <v>0</v>
      </c>
      <c r="F1046" s="4">
        <v>0</v>
      </c>
      <c r="G1046" s="7" t="s">
        <v>1773</v>
      </c>
      <c r="H1046" s="7" t="s">
        <v>765</v>
      </c>
      <c r="I1046" s="4">
        <f>_xlfn.IFNA(VLOOKUP(defense[[#This Row],[Playerâ–²]],passing11[#All],4,0),0)</f>
        <v>0</v>
      </c>
      <c r="J1046" s="4">
        <f>_xlfn.IFNA(VLOOKUP(defense[[#This Row],[Playerâ–²]],scrimstats__2813[#All],5,0),0)</f>
        <v>0</v>
      </c>
      <c r="K1046" s="4">
        <f>_xlfn.IFNA(VLOOKUP(defense[[#This Row],[Playerâ–²]],scrimstats__2813[#All],4,0),0)</f>
        <v>0</v>
      </c>
      <c r="L1046" s="4">
        <v>0</v>
      </c>
      <c r="M1046" s="4">
        <v>0</v>
      </c>
    </row>
    <row r="1047" spans="1:13">
      <c r="A1047" s="8">
        <v>1046</v>
      </c>
      <c r="B1047" s="9">
        <v>20</v>
      </c>
      <c r="C1047" s="5">
        <f>_xlfn.IFNA(VLOOKUP(Table13[[#This Row],[PlayerId]],defense[#All],3,0),0)</f>
        <v>0</v>
      </c>
      <c r="D1047" s="5">
        <v>43</v>
      </c>
      <c r="E1047" s="5">
        <f>SUM(_xlfn.IFNA((VLOOKUP(defense[[#This Row],[Playerâ–²]],kickers12[#All],4,0)*3+VLOOKUP(defense[[#This Row],[Playerâ–²]],kickers12[#All],5,0)*1),0), C1047*6)</f>
        <v>0</v>
      </c>
      <c r="F1047" s="5">
        <v>0</v>
      </c>
      <c r="G1047" s="9" t="s">
        <v>1435</v>
      </c>
      <c r="H1047" s="9" t="s">
        <v>765</v>
      </c>
      <c r="I1047" s="5">
        <f>_xlfn.IFNA(VLOOKUP(defense[[#This Row],[Playerâ–²]],passing11[#All],4,0),0)</f>
        <v>0</v>
      </c>
      <c r="J1047" s="5">
        <f>_xlfn.IFNA(VLOOKUP(defense[[#This Row],[Playerâ–²]],scrimstats__2813[#All],5,0),0)</f>
        <v>0</v>
      </c>
      <c r="K1047" s="5">
        <f>_xlfn.IFNA(VLOOKUP(defense[[#This Row],[Playerâ–²]],scrimstats__2813[#All],4,0),0)</f>
        <v>0</v>
      </c>
      <c r="L1047" s="5">
        <v>4</v>
      </c>
      <c r="M1047" s="4">
        <v>0</v>
      </c>
    </row>
    <row r="1048" spans="1:13">
      <c r="A1048" s="6">
        <v>1047</v>
      </c>
      <c r="B1048" s="7">
        <v>18</v>
      </c>
      <c r="C1048" s="4">
        <f>_xlfn.IFNA(VLOOKUP(Table13[[#This Row],[PlayerId]],defense[#All],3,0),0)</f>
        <v>1</v>
      </c>
      <c r="D1048" s="4">
        <v>2</v>
      </c>
      <c r="E1048" s="4">
        <f>SUM(_xlfn.IFNA((VLOOKUP(defense[[#This Row],[Playerâ–²]],kickers12[#All],4,0)*3+VLOOKUP(defense[[#This Row],[Playerâ–²]],kickers12[#All],5,0)*1),0), C1048*6)</f>
        <v>6</v>
      </c>
      <c r="F1048" s="4">
        <v>0</v>
      </c>
      <c r="G1048" s="7" t="s">
        <v>471</v>
      </c>
      <c r="H1048" s="7" t="s">
        <v>2030</v>
      </c>
      <c r="I1048" s="4">
        <f>_xlfn.IFNA(VLOOKUP(defense[[#This Row],[Playerâ–²]],passing11[#All],4,0),0)</f>
        <v>0</v>
      </c>
      <c r="J1048" s="4">
        <f>_xlfn.IFNA(VLOOKUP(defense[[#This Row],[Playerâ–²]],scrimstats__2813[#All],5,0),0)</f>
        <v>212</v>
      </c>
      <c r="K1048" s="4">
        <f>_xlfn.IFNA(VLOOKUP(defense[[#This Row],[Playerâ–²]],scrimstats__2813[#All],4,0),0)</f>
        <v>52</v>
      </c>
      <c r="L1048" s="4">
        <v>0</v>
      </c>
      <c r="M1048" s="4">
        <v>0</v>
      </c>
    </row>
    <row r="1049" spans="1:13">
      <c r="A1049" s="8">
        <v>1048</v>
      </c>
      <c r="B1049" s="9">
        <v>31</v>
      </c>
      <c r="C1049" s="5">
        <f>_xlfn.IFNA(VLOOKUP(Table13[[#This Row],[PlayerId]],defense[#All],3,0),0)</f>
        <v>1</v>
      </c>
      <c r="D1049" s="5">
        <v>69</v>
      </c>
      <c r="E1049" s="5">
        <f>SUM(_xlfn.IFNA((VLOOKUP(defense[[#This Row],[Playerâ–²]],kickers12[#All],4,0)*3+VLOOKUP(defense[[#This Row],[Playerâ–²]],kickers12[#All],5,0)*1),0), C1049*6)</f>
        <v>6</v>
      </c>
      <c r="F1049" s="5">
        <v>3</v>
      </c>
      <c r="G1049" s="9" t="s">
        <v>1808</v>
      </c>
      <c r="H1049" s="9" t="s">
        <v>765</v>
      </c>
      <c r="I1049" s="5">
        <f>_xlfn.IFNA(VLOOKUP(defense[[#This Row],[Playerâ–²]],passing11[#All],4,0),0)</f>
        <v>0</v>
      </c>
      <c r="J1049" s="5">
        <f>_xlfn.IFNA(VLOOKUP(defense[[#This Row],[Playerâ–²]],scrimstats__2813[#All],5,0),0)</f>
        <v>0</v>
      </c>
      <c r="K1049" s="5">
        <f>_xlfn.IFNA(VLOOKUP(defense[[#This Row],[Playerâ–²]],scrimstats__2813[#All],4,0),0)</f>
        <v>0</v>
      </c>
      <c r="L1049" s="5">
        <v>1</v>
      </c>
      <c r="M1049" s="4">
        <v>0</v>
      </c>
    </row>
    <row r="1050" spans="1:13">
      <c r="A1050" s="6">
        <v>1049</v>
      </c>
      <c r="B1050" s="7">
        <v>26</v>
      </c>
      <c r="C1050" s="4">
        <f>_xlfn.IFNA(VLOOKUP(Table13[[#This Row],[PlayerId]],defense[#All],3,0),0)</f>
        <v>0</v>
      </c>
      <c r="D1050" s="4">
        <v>97</v>
      </c>
      <c r="E1050" s="4">
        <f>SUM(_xlfn.IFNA((VLOOKUP(defense[[#This Row],[Playerâ–²]],kickers12[#All],4,0)*3+VLOOKUP(defense[[#This Row],[Playerâ–²]],kickers12[#All],5,0)*1),0), C1050*6)</f>
        <v>0</v>
      </c>
      <c r="F1050" s="4">
        <v>1</v>
      </c>
      <c r="G1050" s="7" t="s">
        <v>1629</v>
      </c>
      <c r="H1050" s="7" t="s">
        <v>803</v>
      </c>
      <c r="I1050" s="4">
        <f>_xlfn.IFNA(VLOOKUP(defense[[#This Row],[Playerâ–²]],passing11[#All],4,0),0)</f>
        <v>0</v>
      </c>
      <c r="J1050" s="4">
        <f>_xlfn.IFNA(VLOOKUP(defense[[#This Row],[Playerâ–²]],scrimstats__2813[#All],5,0),0)</f>
        <v>0</v>
      </c>
      <c r="K1050" s="4">
        <f>_xlfn.IFNA(VLOOKUP(defense[[#This Row],[Playerâ–²]],scrimstats__2813[#All],4,0),0)</f>
        <v>0</v>
      </c>
      <c r="L1050" s="4">
        <v>1</v>
      </c>
      <c r="M1050" s="4">
        <v>0</v>
      </c>
    </row>
    <row r="1051" spans="1:13">
      <c r="A1051" s="8">
        <v>1050</v>
      </c>
      <c r="B1051" s="9">
        <v>28</v>
      </c>
      <c r="C1051" s="5">
        <f>_xlfn.IFNA(VLOOKUP(Table13[[#This Row],[PlayerId]],defense[#All],3,0),0)</f>
        <v>0</v>
      </c>
      <c r="D1051" s="5">
        <v>35</v>
      </c>
      <c r="E1051" s="5">
        <f>SUM(_xlfn.IFNA((VLOOKUP(defense[[#This Row],[Playerâ–²]],kickers12[#All],4,0)*3+VLOOKUP(defense[[#This Row],[Playerâ–²]],kickers12[#All],5,0)*1),0), C1051*6)</f>
        <v>0</v>
      </c>
      <c r="F1051" s="5">
        <v>0</v>
      </c>
      <c r="G1051" s="9" t="s">
        <v>1730</v>
      </c>
      <c r="H1051" s="9" t="s">
        <v>769</v>
      </c>
      <c r="I1051" s="5">
        <f>_xlfn.IFNA(VLOOKUP(defense[[#This Row],[Playerâ–²]],passing11[#All],4,0),0)</f>
        <v>0</v>
      </c>
      <c r="J1051" s="5">
        <f>_xlfn.IFNA(VLOOKUP(defense[[#This Row],[Playerâ–²]],scrimstats__2813[#All],5,0),0)</f>
        <v>0</v>
      </c>
      <c r="K1051" s="5">
        <f>_xlfn.IFNA(VLOOKUP(defense[[#This Row],[Playerâ–²]],scrimstats__2813[#All],4,0),0)</f>
        <v>0</v>
      </c>
      <c r="L1051" s="5">
        <v>0</v>
      </c>
      <c r="M1051" s="4">
        <v>0</v>
      </c>
    </row>
    <row r="1052" spans="1:13">
      <c r="A1052" s="6">
        <v>1051</v>
      </c>
      <c r="B1052" s="7">
        <v>22</v>
      </c>
      <c r="C1052" s="4">
        <f>_xlfn.IFNA(VLOOKUP(Table13[[#This Row],[PlayerId]],defense[#All],3,0),0)</f>
        <v>0</v>
      </c>
      <c r="D1052" s="4">
        <v>39</v>
      </c>
      <c r="E1052" s="4">
        <f>SUM(_xlfn.IFNA((VLOOKUP(defense[[#This Row],[Playerâ–²]],kickers12[#All],4,0)*3+VLOOKUP(defense[[#This Row],[Playerâ–²]],kickers12[#All],5,0)*1),0), C1052*6)</f>
        <v>0</v>
      </c>
      <c r="F1052" s="4">
        <v>0</v>
      </c>
      <c r="G1052" s="7" t="s">
        <v>1490</v>
      </c>
      <c r="H1052" s="7" t="s">
        <v>755</v>
      </c>
      <c r="I1052" s="4">
        <f>_xlfn.IFNA(VLOOKUP(defense[[#This Row],[Playerâ–²]],passing11[#All],4,0),0)</f>
        <v>0</v>
      </c>
      <c r="J1052" s="4">
        <f>_xlfn.IFNA(VLOOKUP(defense[[#This Row],[Playerâ–²]],scrimstats__2813[#All],5,0),0)</f>
        <v>0</v>
      </c>
      <c r="K1052" s="4">
        <f>_xlfn.IFNA(VLOOKUP(defense[[#This Row],[Playerâ–²]],scrimstats__2813[#All],4,0),0)</f>
        <v>0</v>
      </c>
      <c r="L1052" s="4">
        <v>0</v>
      </c>
      <c r="M1052" s="4">
        <v>0</v>
      </c>
    </row>
    <row r="1053" spans="1:13">
      <c r="A1053" s="8">
        <v>1052</v>
      </c>
      <c r="B1053" s="9">
        <v>9</v>
      </c>
      <c r="C1053" s="5">
        <f>_xlfn.IFNA(VLOOKUP(Table13[[#This Row],[PlayerId]],defense[#All],3,0),0)</f>
        <v>0</v>
      </c>
      <c r="D1053" s="5">
        <v>19</v>
      </c>
      <c r="E1053" s="5">
        <f>SUM(_xlfn.IFNA((VLOOKUP(defense[[#This Row],[Playerâ–²]],kickers12[#All],4,0)*3+VLOOKUP(defense[[#This Row],[Playerâ–²]],kickers12[#All],5,0)*1),0), C1053*6)</f>
        <v>0</v>
      </c>
      <c r="F1053" s="5">
        <v>0</v>
      </c>
      <c r="G1053" s="9" t="s">
        <v>1046</v>
      </c>
      <c r="H1053" s="9" t="s">
        <v>759</v>
      </c>
      <c r="I1053" s="5">
        <f>_xlfn.IFNA(VLOOKUP(defense[[#This Row],[Playerâ–²]],passing11[#All],4,0),0)</f>
        <v>0</v>
      </c>
      <c r="J1053" s="5">
        <f>_xlfn.IFNA(VLOOKUP(defense[[#This Row],[Playerâ–²]],scrimstats__2813[#All],5,0),0)</f>
        <v>0</v>
      </c>
      <c r="K1053" s="5">
        <f>_xlfn.IFNA(VLOOKUP(defense[[#This Row],[Playerâ–²]],scrimstats__2813[#All],4,0),0)</f>
        <v>0</v>
      </c>
      <c r="L1053" s="5">
        <v>3</v>
      </c>
      <c r="M1053" s="4">
        <v>0</v>
      </c>
    </row>
    <row r="1054" spans="1:13">
      <c r="A1054" s="6">
        <v>1053</v>
      </c>
      <c r="B1054" s="7">
        <v>14</v>
      </c>
      <c r="C1054" s="4">
        <f>_xlfn.IFNA(VLOOKUP(Table13[[#This Row],[PlayerId]],defense[#All],3,0),0)</f>
        <v>0</v>
      </c>
      <c r="D1054" s="4">
        <v>44</v>
      </c>
      <c r="E1054" s="4">
        <f>SUM(_xlfn.IFNA((VLOOKUP(defense[[#This Row],[Playerâ–²]],kickers12[#All],4,0)*3+VLOOKUP(defense[[#This Row],[Playerâ–²]],kickers12[#All],5,0)*1),0), C1054*6)</f>
        <v>0</v>
      </c>
      <c r="F1054" s="4">
        <v>2</v>
      </c>
      <c r="G1054" s="7" t="s">
        <v>1227</v>
      </c>
      <c r="H1054" s="7" t="s">
        <v>775</v>
      </c>
      <c r="I1054" s="4">
        <f>_xlfn.IFNA(VLOOKUP(defense[[#This Row],[Playerâ–²]],passing11[#All],4,0),0)</f>
        <v>0</v>
      </c>
      <c r="J1054" s="4">
        <f>_xlfn.IFNA(VLOOKUP(defense[[#This Row],[Playerâ–²]],scrimstats__2813[#All],5,0),0)</f>
        <v>0</v>
      </c>
      <c r="K1054" s="4">
        <f>_xlfn.IFNA(VLOOKUP(defense[[#This Row],[Playerâ–²]],scrimstats__2813[#All],4,0),0)</f>
        <v>0</v>
      </c>
      <c r="L1054" s="4">
        <v>0</v>
      </c>
      <c r="M1054" s="4">
        <v>0</v>
      </c>
    </row>
    <row r="1055" spans="1:13">
      <c r="A1055" s="8">
        <v>1054</v>
      </c>
      <c r="B1055" s="9">
        <v>15</v>
      </c>
      <c r="C1055" s="5">
        <f>_xlfn.IFNA(VLOOKUP(Table13[[#This Row],[PlayerId]],defense[#All],3,0),0)</f>
        <v>0</v>
      </c>
      <c r="D1055" s="5">
        <v>32</v>
      </c>
      <c r="E1055" s="5">
        <f>SUM(_xlfn.IFNA((VLOOKUP(defense[[#This Row],[Playerâ–²]],kickers12[#All],4,0)*3+VLOOKUP(defense[[#This Row],[Playerâ–²]],kickers12[#All],5,0)*1),0), C1055*6)</f>
        <v>0</v>
      </c>
      <c r="F1055" s="5">
        <v>0</v>
      </c>
      <c r="G1055" s="9" t="s">
        <v>1264</v>
      </c>
      <c r="H1055" s="9" t="s">
        <v>759</v>
      </c>
      <c r="I1055" s="5">
        <f>_xlfn.IFNA(VLOOKUP(defense[[#This Row],[Playerâ–²]],passing11[#All],4,0),0)</f>
        <v>0</v>
      </c>
      <c r="J1055" s="5">
        <f>_xlfn.IFNA(VLOOKUP(defense[[#This Row],[Playerâ–²]],scrimstats__2813[#All],5,0),0)</f>
        <v>0</v>
      </c>
      <c r="K1055" s="5">
        <f>_xlfn.IFNA(VLOOKUP(defense[[#This Row],[Playerâ–²]],scrimstats__2813[#All],4,0),0)</f>
        <v>0</v>
      </c>
      <c r="L1055" s="5">
        <v>3.5</v>
      </c>
      <c r="M1055" s="4">
        <v>0</v>
      </c>
    </row>
    <row r="1056" spans="1:13">
      <c r="A1056" s="6">
        <v>1055</v>
      </c>
      <c r="B1056" s="7">
        <v>7</v>
      </c>
      <c r="C1056" s="4">
        <f>_xlfn.IFNA(VLOOKUP(Table13[[#This Row],[PlayerId]],defense[#All],3,0),0)</f>
        <v>0</v>
      </c>
      <c r="D1056" s="4">
        <v>10</v>
      </c>
      <c r="E1056" s="4">
        <f>SUM(_xlfn.IFNA((VLOOKUP(defense[[#This Row],[Playerâ–²]],kickers12[#All],4,0)*3+VLOOKUP(defense[[#This Row],[Playerâ–²]],kickers12[#All],5,0)*1),0), C1056*6)</f>
        <v>0</v>
      </c>
      <c r="F1056" s="4">
        <v>0</v>
      </c>
      <c r="G1056" s="7" t="s">
        <v>980</v>
      </c>
      <c r="H1056" s="7" t="s">
        <v>2030</v>
      </c>
      <c r="I1056" s="4">
        <f>_xlfn.IFNA(VLOOKUP(defense[[#This Row],[Playerâ–²]],passing11[#All],4,0),0)</f>
        <v>0</v>
      </c>
      <c r="J1056" s="4">
        <f>_xlfn.IFNA(VLOOKUP(defense[[#This Row],[Playerâ–²]],scrimstats__2813[#All],5,0),0)</f>
        <v>0</v>
      </c>
      <c r="K1056" s="4">
        <f>_xlfn.IFNA(VLOOKUP(defense[[#This Row],[Playerâ–²]],scrimstats__2813[#All],4,0),0)</f>
        <v>0</v>
      </c>
      <c r="L1056" s="4">
        <v>0</v>
      </c>
      <c r="M1056" s="4">
        <v>0</v>
      </c>
    </row>
    <row r="1057" spans="1:13">
      <c r="A1057" s="8">
        <v>1056</v>
      </c>
      <c r="B1057" s="9">
        <v>29</v>
      </c>
      <c r="C1057" s="9">
        <f>_xlfn.IFNA(VLOOKUP(Table13[[#This Row],[PlayerId]],defense[#All],3,0),0)</f>
        <v>0</v>
      </c>
      <c r="D1057" s="5">
        <v>0</v>
      </c>
      <c r="E1057" s="5">
        <f>SUM(_xlfn.IFNA((VLOOKUP(defense[[#This Row],[Playerâ–²]],kickers12[#All],4,0)*3+VLOOKUP(defense[[#This Row],[Playerâ–²]],kickers12[#All],5,0)*1),0), C1057*6)</f>
        <v>0</v>
      </c>
      <c r="F1057" s="5">
        <v>0</v>
      </c>
      <c r="G1057" s="9" t="s">
        <v>610</v>
      </c>
      <c r="H1057" s="9" t="s">
        <v>230</v>
      </c>
      <c r="I1057" s="5">
        <f>_xlfn.IFNA(VLOOKUP(defense[[#This Row],[Playerâ–²]],passing11[#All],4,0),0)</f>
        <v>0</v>
      </c>
      <c r="J1057" s="9">
        <f>_xlfn.IFNA(VLOOKUP(defense[[#This Row],[Playerâ–²]],scrimstats__2813[#All],5,0),0)</f>
        <v>0</v>
      </c>
      <c r="K1057" s="9">
        <f>_xlfn.IFNA(VLOOKUP(defense[[#This Row],[Playerâ–²]],scrimstats__2813[#All],4,0),0)</f>
        <v>20</v>
      </c>
      <c r="L1057" s="5">
        <v>0</v>
      </c>
      <c r="M1057" s="4">
        <v>0</v>
      </c>
    </row>
    <row r="1058" spans="1:13">
      <c r="A1058" s="6">
        <v>1057</v>
      </c>
      <c r="B1058" s="7">
        <v>21</v>
      </c>
      <c r="C1058" s="4">
        <f>_xlfn.IFNA(VLOOKUP(Table13[[#This Row],[PlayerId]],defense[#All],3,0),0)</f>
        <v>0</v>
      </c>
      <c r="D1058" s="4">
        <v>18</v>
      </c>
      <c r="E1058" s="4">
        <f>SUM(_xlfn.IFNA((VLOOKUP(defense[[#This Row],[Playerâ–²]],kickers12[#All],4,0)*3+VLOOKUP(defense[[#This Row],[Playerâ–²]],kickers12[#All],5,0)*1),0), C1058*6)</f>
        <v>0</v>
      </c>
      <c r="F1058" s="4">
        <v>0</v>
      </c>
      <c r="G1058" s="7" t="s">
        <v>1454</v>
      </c>
      <c r="H1058" s="7" t="s">
        <v>769</v>
      </c>
      <c r="I1058" s="4">
        <f>_xlfn.IFNA(VLOOKUP(defense[[#This Row],[Playerâ–²]],passing11[#All],4,0),0)</f>
        <v>0</v>
      </c>
      <c r="J1058" s="4">
        <f>_xlfn.IFNA(VLOOKUP(defense[[#This Row],[Playerâ–²]],scrimstats__2813[#All],5,0),0)</f>
        <v>0</v>
      </c>
      <c r="K1058" s="4">
        <f>_xlfn.IFNA(VLOOKUP(defense[[#This Row],[Playerâ–²]],scrimstats__2813[#All],4,0),0)</f>
        <v>0</v>
      </c>
      <c r="L1058" s="4">
        <v>0</v>
      </c>
      <c r="M1058" s="4">
        <v>0</v>
      </c>
    </row>
    <row r="1059" spans="1:13">
      <c r="A1059" s="8">
        <v>1058</v>
      </c>
      <c r="B1059" s="9">
        <v>12</v>
      </c>
      <c r="C1059" s="9">
        <f>_xlfn.IFNA(VLOOKUP(Table13[[#This Row],[PlayerId]],defense[#All],3,0),0)</f>
        <v>0</v>
      </c>
      <c r="D1059" s="5">
        <v>0</v>
      </c>
      <c r="E1059" s="5">
        <f>SUM(_xlfn.IFNA((VLOOKUP(defense[[#This Row],[Playerâ–²]],kickers12[#All],4,0)*3+VLOOKUP(defense[[#This Row],[Playerâ–²]],kickers12[#All],5,0)*1),0), C1059*6)</f>
        <v>0</v>
      </c>
      <c r="F1059" s="5">
        <v>0</v>
      </c>
      <c r="G1059" s="9" t="s">
        <v>383</v>
      </c>
      <c r="H1059" s="9" t="s">
        <v>223</v>
      </c>
      <c r="I1059" s="5">
        <f>_xlfn.IFNA(VLOOKUP(defense[[#This Row],[Playerâ–²]],passing11[#All],4,0),0)</f>
        <v>0</v>
      </c>
      <c r="J1059" s="9">
        <f>_xlfn.IFNA(VLOOKUP(defense[[#This Row],[Playerâ–²]],scrimstats__2813[#All],5,0),0)</f>
        <v>0</v>
      </c>
      <c r="K1059" s="9">
        <f>_xlfn.IFNA(VLOOKUP(defense[[#This Row],[Playerâ–²]],scrimstats__2813[#All],4,0),0)</f>
        <v>39</v>
      </c>
      <c r="L1059" s="5">
        <v>0</v>
      </c>
      <c r="M1059" s="4">
        <v>0</v>
      </c>
    </row>
    <row r="1060" spans="1:13">
      <c r="A1060" s="6">
        <v>1059</v>
      </c>
      <c r="B1060" s="7">
        <v>25</v>
      </c>
      <c r="C1060" s="7">
        <f>_xlfn.IFNA(VLOOKUP(Table13[[#This Row],[PlayerId]],defense[#All],3,0),0)</f>
        <v>1</v>
      </c>
      <c r="D1060" s="4">
        <v>0</v>
      </c>
      <c r="E1060" s="4">
        <f>SUM(_xlfn.IFNA((VLOOKUP(defense[[#This Row],[Playerâ–²]],kickers12[#All],4,0)*3+VLOOKUP(defense[[#This Row],[Playerâ–²]],kickers12[#All],5,0)*1),0), C1060*6)</f>
        <v>6</v>
      </c>
      <c r="F1060" s="4">
        <v>0</v>
      </c>
      <c r="G1060" s="7" t="s">
        <v>571</v>
      </c>
      <c r="H1060" s="7" t="s">
        <v>230</v>
      </c>
      <c r="I1060" s="4">
        <f>_xlfn.IFNA(VLOOKUP(defense[[#This Row],[Playerâ–²]],passing11[#All],4,0),0)</f>
        <v>0</v>
      </c>
      <c r="J1060" s="7">
        <f>_xlfn.IFNA(VLOOKUP(defense[[#This Row],[Playerâ–²]],scrimstats__2813[#All],5,0),0)</f>
        <v>0</v>
      </c>
      <c r="K1060" s="7">
        <f>_xlfn.IFNA(VLOOKUP(defense[[#This Row],[Playerâ–²]],scrimstats__2813[#All],4,0),0)</f>
        <v>154</v>
      </c>
      <c r="L1060" s="4">
        <v>0</v>
      </c>
      <c r="M1060" s="4">
        <v>0</v>
      </c>
    </row>
    <row r="1061" spans="1:13">
      <c r="A1061" s="8">
        <v>1060</v>
      </c>
      <c r="B1061" s="9">
        <v>15</v>
      </c>
      <c r="C1061" s="5">
        <f>_xlfn.IFNA(VLOOKUP(Table13[[#This Row],[PlayerId]],defense[#All],3,0),0)</f>
        <v>0</v>
      </c>
      <c r="D1061" s="5">
        <v>32</v>
      </c>
      <c r="E1061" s="5">
        <f>SUM(_xlfn.IFNA((VLOOKUP(defense[[#This Row],[Playerâ–²]],kickers12[#All],4,0)*3+VLOOKUP(defense[[#This Row],[Playerâ–²]],kickers12[#All],5,0)*1),0), C1061*6)</f>
        <v>0</v>
      </c>
      <c r="F1061" s="5">
        <v>0</v>
      </c>
      <c r="G1061" s="9" t="s">
        <v>1261</v>
      </c>
      <c r="H1061" s="9" t="s">
        <v>759</v>
      </c>
      <c r="I1061" s="5">
        <f>_xlfn.IFNA(VLOOKUP(defense[[#This Row],[Playerâ–²]],passing11[#All],4,0),0)</f>
        <v>0</v>
      </c>
      <c r="J1061" s="5">
        <f>_xlfn.IFNA(VLOOKUP(defense[[#This Row],[Playerâ–²]],scrimstats__2813[#All],5,0),0)</f>
        <v>0</v>
      </c>
      <c r="K1061" s="5">
        <f>_xlfn.IFNA(VLOOKUP(defense[[#This Row],[Playerâ–²]],scrimstats__2813[#All],4,0),0)</f>
        <v>0</v>
      </c>
      <c r="L1061" s="5">
        <v>1</v>
      </c>
      <c r="M1061" s="4">
        <v>0</v>
      </c>
    </row>
    <row r="1062" spans="1:13">
      <c r="A1062" s="6">
        <v>1061</v>
      </c>
      <c r="B1062" s="7">
        <v>28</v>
      </c>
      <c r="C1062" s="4">
        <f>_xlfn.IFNA(VLOOKUP(Table13[[#This Row],[PlayerId]],defense[#All],3,0),0)</f>
        <v>0</v>
      </c>
      <c r="D1062" s="4">
        <v>34</v>
      </c>
      <c r="E1062" s="4">
        <f>SUM(_xlfn.IFNA((VLOOKUP(defense[[#This Row],[Playerâ–²]],kickers12[#All],4,0)*3+VLOOKUP(defense[[#This Row],[Playerâ–²]],kickers12[#All],5,0)*1),0), C1062*6)</f>
        <v>0</v>
      </c>
      <c r="F1062" s="4">
        <v>0</v>
      </c>
      <c r="G1062" s="7" t="s">
        <v>1732</v>
      </c>
      <c r="H1062" s="7" t="s">
        <v>803</v>
      </c>
      <c r="I1062" s="4">
        <f>_xlfn.IFNA(VLOOKUP(defense[[#This Row],[Playerâ–²]],passing11[#All],4,0),0)</f>
        <v>0</v>
      </c>
      <c r="J1062" s="4">
        <f>_xlfn.IFNA(VLOOKUP(defense[[#This Row],[Playerâ–²]],scrimstats__2813[#All],5,0),0)</f>
        <v>0</v>
      </c>
      <c r="K1062" s="4">
        <f>_xlfn.IFNA(VLOOKUP(defense[[#This Row],[Playerâ–²]],scrimstats__2813[#All],4,0),0)</f>
        <v>0</v>
      </c>
      <c r="L1062" s="4">
        <v>0</v>
      </c>
      <c r="M1062" s="4">
        <v>0</v>
      </c>
    </row>
    <row r="1063" spans="1:13">
      <c r="A1063" s="8">
        <v>1062</v>
      </c>
      <c r="B1063" s="9">
        <v>27</v>
      </c>
      <c r="C1063" s="5">
        <f>_xlfn.IFNA(VLOOKUP(Table13[[#This Row],[PlayerId]],defense[#All],3,0),0)</f>
        <v>0</v>
      </c>
      <c r="D1063" s="5">
        <v>2</v>
      </c>
      <c r="E1063" s="5">
        <f>SUM(_xlfn.IFNA((VLOOKUP(defense[[#This Row],[Playerâ–²]],kickers12[#All],4,0)*3+VLOOKUP(defense[[#This Row],[Playerâ–²]],kickers12[#All],5,0)*1),0), C1063*6)</f>
        <v>0</v>
      </c>
      <c r="F1063" s="5">
        <v>0</v>
      </c>
      <c r="G1063" s="9" t="s">
        <v>1633</v>
      </c>
      <c r="H1063" s="9" t="s">
        <v>2030</v>
      </c>
      <c r="I1063" s="5">
        <f>_xlfn.IFNA(VLOOKUP(defense[[#This Row],[Playerâ–²]],passing11[#All],4,0),0)</f>
        <v>0</v>
      </c>
      <c r="J1063" s="5">
        <f>_xlfn.IFNA(VLOOKUP(defense[[#This Row],[Playerâ–²]],scrimstats__2813[#All],5,0),0)</f>
        <v>0</v>
      </c>
      <c r="K1063" s="5">
        <f>_xlfn.IFNA(VLOOKUP(defense[[#This Row],[Playerâ–²]],scrimstats__2813[#All],4,0),0)</f>
        <v>0</v>
      </c>
      <c r="L1063" s="5">
        <v>0</v>
      </c>
      <c r="M1063" s="4">
        <v>0</v>
      </c>
    </row>
    <row r="1064" spans="1:13">
      <c r="A1064" s="6">
        <v>1063</v>
      </c>
      <c r="B1064" s="7">
        <v>11</v>
      </c>
      <c r="C1064" s="4">
        <f>_xlfn.IFNA(VLOOKUP(Table13[[#This Row],[PlayerId]],defense[#All],3,0),0)</f>
        <v>0</v>
      </c>
      <c r="D1064" s="4">
        <v>1</v>
      </c>
      <c r="E1064" s="4">
        <f>SUM(_xlfn.IFNA((VLOOKUP(defense[[#This Row],[Playerâ–²]],kickers12[#All],4,0)*3+VLOOKUP(defense[[#This Row],[Playerâ–²]],kickers12[#All],5,0)*1),0), C1064*6)</f>
        <v>0</v>
      </c>
      <c r="F1064" s="4">
        <v>0</v>
      </c>
      <c r="G1064" s="7" t="s">
        <v>685</v>
      </c>
      <c r="H1064" s="7" t="s">
        <v>765</v>
      </c>
      <c r="I1064" s="4">
        <f>_xlfn.IFNA(VLOOKUP(defense[[#This Row],[Playerâ–²]],passing11[#All],4,0),0)</f>
        <v>0</v>
      </c>
      <c r="J1064" s="4">
        <f>_xlfn.IFNA(VLOOKUP(defense[[#This Row],[Playerâ–²]],scrimstats__2813[#All],5,0),0)</f>
        <v>0</v>
      </c>
      <c r="K1064" s="4">
        <f>_xlfn.IFNA(VLOOKUP(defense[[#This Row],[Playerâ–²]],scrimstats__2813[#All],4,0),0)</f>
        <v>0</v>
      </c>
      <c r="L1064" s="4">
        <v>0</v>
      </c>
      <c r="M1064" s="4">
        <v>0</v>
      </c>
    </row>
    <row r="1065" spans="1:13">
      <c r="A1065" s="8">
        <v>1064</v>
      </c>
      <c r="B1065" s="9">
        <v>21</v>
      </c>
      <c r="C1065" s="5">
        <f>_xlfn.IFNA(VLOOKUP(Table13[[#This Row],[PlayerId]],defense[#All],3,0),0)</f>
        <v>0</v>
      </c>
      <c r="D1065" s="5">
        <v>22</v>
      </c>
      <c r="E1065" s="5">
        <f>SUM(_xlfn.IFNA((VLOOKUP(defense[[#This Row],[Playerâ–²]],kickers12[#All],4,0)*3+VLOOKUP(defense[[#This Row],[Playerâ–²]],kickers12[#All],5,0)*1),0), C1065*6)</f>
        <v>0</v>
      </c>
      <c r="F1065" s="5">
        <v>0</v>
      </c>
      <c r="G1065" s="9" t="s">
        <v>1455</v>
      </c>
      <c r="H1065" s="9" t="s">
        <v>2030</v>
      </c>
      <c r="I1065" s="5">
        <f>_xlfn.IFNA(VLOOKUP(defense[[#This Row],[Playerâ–²]],passing11[#All],4,0),0)</f>
        <v>0</v>
      </c>
      <c r="J1065" s="5">
        <f>_xlfn.IFNA(VLOOKUP(defense[[#This Row],[Playerâ–²]],scrimstats__2813[#All],5,0),0)</f>
        <v>0</v>
      </c>
      <c r="K1065" s="5">
        <f>_xlfn.IFNA(VLOOKUP(defense[[#This Row],[Playerâ–²]],scrimstats__2813[#All],4,0),0)</f>
        <v>0</v>
      </c>
      <c r="L1065" s="5">
        <v>4.5</v>
      </c>
      <c r="M1065" s="4">
        <v>0</v>
      </c>
    </row>
    <row r="1066" spans="1:13">
      <c r="A1066" s="6">
        <v>1065</v>
      </c>
      <c r="B1066" s="7">
        <v>25</v>
      </c>
      <c r="C1066" s="4">
        <f>_xlfn.IFNA(VLOOKUP(Table13[[#This Row],[PlayerId]],defense[#All],3,0),0)</f>
        <v>0</v>
      </c>
      <c r="D1066" s="4">
        <v>58</v>
      </c>
      <c r="E1066" s="4">
        <f>SUM(_xlfn.IFNA((VLOOKUP(defense[[#This Row],[Playerâ–²]],kickers12[#All],4,0)*3+VLOOKUP(defense[[#This Row],[Playerâ–²]],kickers12[#All],5,0)*1),0), C1066*6)</f>
        <v>0</v>
      </c>
      <c r="F1066" s="4">
        <v>3</v>
      </c>
      <c r="G1066" s="7" t="s">
        <v>1596</v>
      </c>
      <c r="H1066" s="7" t="s">
        <v>765</v>
      </c>
      <c r="I1066" s="4">
        <f>_xlfn.IFNA(VLOOKUP(defense[[#This Row],[Playerâ–²]],passing11[#All],4,0),0)</f>
        <v>0</v>
      </c>
      <c r="J1066" s="4">
        <f>_xlfn.IFNA(VLOOKUP(defense[[#This Row],[Playerâ–²]],scrimstats__2813[#All],5,0),0)</f>
        <v>0</v>
      </c>
      <c r="K1066" s="4">
        <f>_xlfn.IFNA(VLOOKUP(defense[[#This Row],[Playerâ–²]],scrimstats__2813[#All],4,0),0)</f>
        <v>0</v>
      </c>
      <c r="L1066" s="4">
        <v>0</v>
      </c>
      <c r="M1066" s="4">
        <v>0</v>
      </c>
    </row>
    <row r="1067" spans="1:13">
      <c r="A1067" s="8">
        <v>1066</v>
      </c>
      <c r="B1067" s="9">
        <v>14</v>
      </c>
      <c r="C1067" s="5">
        <f>_xlfn.IFNA(VLOOKUP(Table13[[#This Row],[PlayerId]],defense[#All],3,0),0)</f>
        <v>1</v>
      </c>
      <c r="D1067" s="5">
        <v>1</v>
      </c>
      <c r="E1067" s="5">
        <f>SUM(_xlfn.IFNA((VLOOKUP(defense[[#This Row],[Playerâ–²]],kickers12[#All],4,0)*3+VLOOKUP(defense[[#This Row],[Playerâ–²]],kickers12[#All],5,0)*1),0), C1067*6)</f>
        <v>6</v>
      </c>
      <c r="F1067" s="5">
        <v>0</v>
      </c>
      <c r="G1067" s="9" t="s">
        <v>413</v>
      </c>
      <c r="H1067" s="9" t="s">
        <v>2030</v>
      </c>
      <c r="I1067" s="5">
        <f>_xlfn.IFNA(VLOOKUP(defense[[#This Row],[Playerâ–²]],passing11[#All],4,0),0)</f>
        <v>0</v>
      </c>
      <c r="J1067" s="5">
        <f>_xlfn.IFNA(VLOOKUP(defense[[#This Row],[Playerâ–²]],scrimstats__2813[#All],5,0),0)</f>
        <v>-2</v>
      </c>
      <c r="K1067" s="5">
        <f>_xlfn.IFNA(VLOOKUP(defense[[#This Row],[Playerâ–²]],scrimstats__2813[#All],4,0),0)</f>
        <v>102</v>
      </c>
      <c r="L1067" s="5">
        <v>0</v>
      </c>
      <c r="M1067" s="4">
        <v>0</v>
      </c>
    </row>
    <row r="1068" spans="1:13">
      <c r="A1068" s="6">
        <v>1067</v>
      </c>
      <c r="B1068" s="7">
        <v>16</v>
      </c>
      <c r="C1068" s="4">
        <f>_xlfn.IFNA(VLOOKUP(Table13[[#This Row],[PlayerId]],defense[#All],3,0),0)</f>
        <v>0</v>
      </c>
      <c r="D1068" s="4">
        <v>6</v>
      </c>
      <c r="E1068" s="4">
        <f>SUM(_xlfn.IFNA((VLOOKUP(defense[[#This Row],[Playerâ–²]],kickers12[#All],4,0)*3+VLOOKUP(defense[[#This Row],[Playerâ–²]],kickers12[#All],5,0)*1),0), C1068*6)</f>
        <v>0</v>
      </c>
      <c r="F1068" s="4">
        <v>0</v>
      </c>
      <c r="G1068" s="7" t="s">
        <v>441</v>
      </c>
      <c r="H1068" s="7" t="s">
        <v>2030</v>
      </c>
      <c r="I1068" s="4">
        <f>_xlfn.IFNA(VLOOKUP(defense[[#This Row],[Playerâ–²]],passing11[#All],4,0),0)</f>
        <v>0</v>
      </c>
      <c r="J1068" s="4">
        <f>_xlfn.IFNA(VLOOKUP(defense[[#This Row],[Playerâ–²]],scrimstats__2813[#All],5,0),0)</f>
        <v>0</v>
      </c>
      <c r="K1068" s="4">
        <f>_xlfn.IFNA(VLOOKUP(defense[[#This Row],[Playerâ–²]],scrimstats__2813[#All],4,0),0)</f>
        <v>7</v>
      </c>
      <c r="L1068" s="4">
        <v>0</v>
      </c>
      <c r="M1068" s="4">
        <v>0</v>
      </c>
    </row>
    <row r="1069" spans="1:13">
      <c r="A1069" s="8">
        <v>1068</v>
      </c>
      <c r="B1069" s="9">
        <v>31</v>
      </c>
      <c r="C1069" s="5">
        <f>_xlfn.IFNA(VLOOKUP(Table13[[#This Row],[PlayerId]],defense[#All],3,0),0)</f>
        <v>13</v>
      </c>
      <c r="D1069" s="5">
        <v>0</v>
      </c>
      <c r="E1069" s="5">
        <f>SUM(_xlfn.IFNA((VLOOKUP(defense[[#This Row],[Playerâ–²]],kickers12[#All],4,0)*3+VLOOKUP(defense[[#This Row],[Playerâ–²]],kickers12[#All],5,0)*1),0), C1069*6)</f>
        <v>78</v>
      </c>
      <c r="F1069" s="5">
        <v>0</v>
      </c>
      <c r="G1069" s="9" t="s">
        <v>649</v>
      </c>
      <c r="H1069" s="9" t="s">
        <v>233</v>
      </c>
      <c r="I1069" s="5">
        <f>_xlfn.IFNA(VLOOKUP(defense[[#This Row],[Playerâ–²]],passing11[#All],4,0),0)</f>
        <v>2528</v>
      </c>
      <c r="J1069" s="5">
        <f>_xlfn.IFNA(VLOOKUP(defense[[#This Row],[Playerâ–²]],scrimstats__2813[#All],5,0),0)</f>
        <v>357</v>
      </c>
      <c r="K1069" s="5">
        <f>_xlfn.IFNA(VLOOKUP(defense[[#This Row],[Playerâ–²]],scrimstats__2813[#All],4,0),0)</f>
        <v>21</v>
      </c>
      <c r="L1069" s="5">
        <v>0</v>
      </c>
      <c r="M1069" s="4">
        <v>0</v>
      </c>
    </row>
    <row r="1070" spans="1:13">
      <c r="A1070" s="6">
        <v>1069</v>
      </c>
      <c r="B1070" s="7">
        <v>24</v>
      </c>
      <c r="C1070" s="4">
        <f>_xlfn.IFNA(VLOOKUP(Table13[[#This Row],[PlayerId]],defense[#All],3,0),0)</f>
        <v>0</v>
      </c>
      <c r="D1070" s="4">
        <v>34</v>
      </c>
      <c r="E1070" s="4">
        <f>SUM(_xlfn.IFNA((VLOOKUP(defense[[#This Row],[Playerâ–²]],kickers12[#All],4,0)*3+VLOOKUP(defense[[#This Row],[Playerâ–²]],kickers12[#All],5,0)*1),0), C1070*6)</f>
        <v>0</v>
      </c>
      <c r="F1070" s="4">
        <v>1</v>
      </c>
      <c r="G1070" s="7" t="s">
        <v>1560</v>
      </c>
      <c r="H1070" s="7" t="s">
        <v>775</v>
      </c>
      <c r="I1070" s="4">
        <f>_xlfn.IFNA(VLOOKUP(defense[[#This Row],[Playerâ–²]],passing11[#All],4,0),0)</f>
        <v>0</v>
      </c>
      <c r="J1070" s="4">
        <f>_xlfn.IFNA(VLOOKUP(defense[[#This Row],[Playerâ–²]],scrimstats__2813[#All],5,0),0)</f>
        <v>0</v>
      </c>
      <c r="K1070" s="4">
        <f>_xlfn.IFNA(VLOOKUP(defense[[#This Row],[Playerâ–²]],scrimstats__2813[#All],4,0),0)</f>
        <v>0</v>
      </c>
      <c r="L1070" s="4">
        <v>0.5</v>
      </c>
      <c r="M1070" s="4">
        <v>0</v>
      </c>
    </row>
    <row r="1071" spans="1:13">
      <c r="A1071" s="8">
        <v>1070</v>
      </c>
      <c r="B1071" s="9">
        <v>4</v>
      </c>
      <c r="C1071" s="5">
        <f>_xlfn.IFNA(VLOOKUP(Table13[[#This Row],[PlayerId]],defense[#All],3,0),0)</f>
        <v>0</v>
      </c>
      <c r="D1071" s="5">
        <v>1</v>
      </c>
      <c r="E1071" s="5">
        <f>SUM(_xlfn.IFNA((VLOOKUP(defense[[#This Row],[Playerâ–²]],kickers12[#All],4,0)*3+VLOOKUP(defense[[#This Row],[Playerâ–²]],kickers12[#All],5,0)*1),0), C1071*6)</f>
        <v>0</v>
      </c>
      <c r="F1071" s="5">
        <v>0</v>
      </c>
      <c r="G1071" s="9" t="s">
        <v>273</v>
      </c>
      <c r="H1071" s="9" t="s">
        <v>229</v>
      </c>
      <c r="I1071" s="5">
        <f>_xlfn.IFNA(VLOOKUP(defense[[#This Row],[Playerâ–²]],passing11[#All],4,0),0)</f>
        <v>0</v>
      </c>
      <c r="J1071" s="5">
        <f>_xlfn.IFNA(VLOOKUP(defense[[#This Row],[Playerâ–²]],scrimstats__2813[#All],5,0),0)</f>
        <v>250</v>
      </c>
      <c r="K1071" s="5">
        <f>_xlfn.IFNA(VLOOKUP(defense[[#This Row],[Playerâ–²]],scrimstats__2813[#All],4,0),0)</f>
        <v>26</v>
      </c>
      <c r="L1071" s="5">
        <v>0</v>
      </c>
      <c r="M1071" s="4">
        <v>0</v>
      </c>
    </row>
    <row r="1072" spans="1:13">
      <c r="A1072" s="6">
        <v>1071</v>
      </c>
      <c r="B1072" s="7">
        <v>18</v>
      </c>
      <c r="C1072" s="4">
        <f>_xlfn.IFNA(VLOOKUP(Table13[[#This Row],[PlayerId]],defense[#All],3,0),0)</f>
        <v>1</v>
      </c>
      <c r="D1072" s="4">
        <v>43</v>
      </c>
      <c r="E1072" s="4">
        <f>SUM(_xlfn.IFNA((VLOOKUP(defense[[#This Row],[Playerâ–²]],kickers12[#All],4,0)*3+VLOOKUP(defense[[#This Row],[Playerâ–²]],kickers12[#All],5,0)*1),0), C1072*6)</f>
        <v>6</v>
      </c>
      <c r="F1072" s="4">
        <v>3</v>
      </c>
      <c r="G1072" s="7" t="s">
        <v>1373</v>
      </c>
      <c r="H1072" s="7" t="s">
        <v>765</v>
      </c>
      <c r="I1072" s="4">
        <f>_xlfn.IFNA(VLOOKUP(defense[[#This Row],[Playerâ–²]],passing11[#All],4,0),0)</f>
        <v>0</v>
      </c>
      <c r="J1072" s="4">
        <f>_xlfn.IFNA(VLOOKUP(defense[[#This Row],[Playerâ–²]],scrimstats__2813[#All],5,0),0)</f>
        <v>0</v>
      </c>
      <c r="K1072" s="4">
        <f>_xlfn.IFNA(VLOOKUP(defense[[#This Row],[Playerâ–²]],scrimstats__2813[#All],4,0),0)</f>
        <v>0</v>
      </c>
      <c r="L1072" s="4">
        <v>0</v>
      </c>
      <c r="M1072" s="4">
        <v>0</v>
      </c>
    </row>
    <row r="1073" spans="1:13">
      <c r="A1073" s="8">
        <v>1072</v>
      </c>
      <c r="B1073" s="9">
        <v>21</v>
      </c>
      <c r="C1073" s="5">
        <f>_xlfn.IFNA(VLOOKUP(Table13[[#This Row],[PlayerId]],defense[#All],3,0),0)</f>
        <v>0</v>
      </c>
      <c r="D1073" s="5">
        <v>59</v>
      </c>
      <c r="E1073" s="5">
        <f>SUM(_xlfn.IFNA((VLOOKUP(defense[[#This Row],[Playerâ–²]],kickers12[#All],4,0)*3+VLOOKUP(defense[[#This Row],[Playerâ–²]],kickers12[#All],5,0)*1),0), C1073*6)</f>
        <v>0</v>
      </c>
      <c r="F1073" s="5">
        <v>2</v>
      </c>
      <c r="G1073" s="9" t="s">
        <v>693</v>
      </c>
      <c r="H1073" s="9" t="s">
        <v>775</v>
      </c>
      <c r="I1073" s="5">
        <f>_xlfn.IFNA(VLOOKUP(defense[[#This Row],[Playerâ–²]],passing11[#All],4,0),0)</f>
        <v>0</v>
      </c>
      <c r="J1073" s="5">
        <f>_xlfn.IFNA(VLOOKUP(defense[[#This Row],[Playerâ–²]],scrimstats__2813[#All],5,0),0)</f>
        <v>0</v>
      </c>
      <c r="K1073" s="5">
        <f>_xlfn.IFNA(VLOOKUP(defense[[#This Row],[Playerâ–²]],scrimstats__2813[#All],4,0),0)</f>
        <v>0</v>
      </c>
      <c r="L1073" s="5">
        <v>1</v>
      </c>
      <c r="M1073" s="4">
        <v>0</v>
      </c>
    </row>
    <row r="1074" spans="1:13">
      <c r="A1074" s="6">
        <v>1073</v>
      </c>
      <c r="B1074" s="7">
        <v>14</v>
      </c>
      <c r="C1074" s="4">
        <f>_xlfn.IFNA(VLOOKUP(Table13[[#This Row],[PlayerId]],defense[#All],3,0),0)</f>
        <v>0</v>
      </c>
      <c r="D1074" s="4">
        <v>30</v>
      </c>
      <c r="E1074" s="4">
        <f>SUM(_xlfn.IFNA((VLOOKUP(defense[[#This Row],[Playerâ–²]],kickers12[#All],4,0)*3+VLOOKUP(defense[[#This Row],[Playerâ–²]],kickers12[#All],5,0)*1),0), C1074*6)</f>
        <v>0</v>
      </c>
      <c r="F1074" s="4">
        <v>0</v>
      </c>
      <c r="G1074" s="7" t="s">
        <v>1223</v>
      </c>
      <c r="H1074" s="7" t="s">
        <v>755</v>
      </c>
      <c r="I1074" s="4">
        <f>_xlfn.IFNA(VLOOKUP(defense[[#This Row],[Playerâ–²]],passing11[#All],4,0),0)</f>
        <v>0</v>
      </c>
      <c r="J1074" s="4">
        <f>_xlfn.IFNA(VLOOKUP(defense[[#This Row],[Playerâ–²]],scrimstats__2813[#All],5,0),0)</f>
        <v>0</v>
      </c>
      <c r="K1074" s="4">
        <f>_xlfn.IFNA(VLOOKUP(defense[[#This Row],[Playerâ–²]],scrimstats__2813[#All],4,0),0)</f>
        <v>0</v>
      </c>
      <c r="L1074" s="4">
        <v>5</v>
      </c>
      <c r="M1074" s="4">
        <v>0</v>
      </c>
    </row>
    <row r="1075" spans="1:13">
      <c r="A1075" s="8">
        <v>1074</v>
      </c>
      <c r="B1075" s="9">
        <v>5</v>
      </c>
      <c r="C1075" s="5">
        <f>_xlfn.IFNA(VLOOKUP(Table13[[#This Row],[PlayerId]],defense[#All],3,0),0)</f>
        <v>0</v>
      </c>
      <c r="D1075" s="5">
        <v>35</v>
      </c>
      <c r="E1075" s="5">
        <f>SUM(_xlfn.IFNA((VLOOKUP(defense[[#This Row],[Playerâ–²]],kickers12[#All],4,0)*3+VLOOKUP(defense[[#This Row],[Playerâ–²]],kickers12[#All],5,0)*1),0), C1075*6)</f>
        <v>0</v>
      </c>
      <c r="F1075" s="5">
        <v>0</v>
      </c>
      <c r="G1075" s="9" t="s">
        <v>922</v>
      </c>
      <c r="H1075" s="9" t="s">
        <v>755</v>
      </c>
      <c r="I1075" s="5">
        <f>_xlfn.IFNA(VLOOKUP(defense[[#This Row],[Playerâ–²]],passing11[#All],4,0),0)</f>
        <v>0</v>
      </c>
      <c r="J1075" s="5">
        <f>_xlfn.IFNA(VLOOKUP(defense[[#This Row],[Playerâ–²]],scrimstats__2813[#All],5,0),0)</f>
        <v>0</v>
      </c>
      <c r="K1075" s="5">
        <f>_xlfn.IFNA(VLOOKUP(defense[[#This Row],[Playerâ–²]],scrimstats__2813[#All],4,0),0)</f>
        <v>0</v>
      </c>
      <c r="L1075" s="5">
        <v>9</v>
      </c>
      <c r="M1075" s="4">
        <v>0</v>
      </c>
    </row>
    <row r="1076" spans="1:13">
      <c r="A1076" s="6">
        <v>1075</v>
      </c>
      <c r="B1076" s="7">
        <v>23</v>
      </c>
      <c r="C1076" s="4">
        <f>_xlfn.IFNA(VLOOKUP(Table13[[#This Row],[PlayerId]],defense[#All],3,0),0)</f>
        <v>0</v>
      </c>
      <c r="D1076" s="4">
        <v>14</v>
      </c>
      <c r="E1076" s="4">
        <f>SUM(_xlfn.IFNA((VLOOKUP(defense[[#This Row],[Playerâ–²]],kickers12[#All],4,0)*3+VLOOKUP(defense[[#This Row],[Playerâ–²]],kickers12[#All],5,0)*1),0), C1076*6)</f>
        <v>0</v>
      </c>
      <c r="F1076" s="4">
        <v>0</v>
      </c>
      <c r="G1076" s="7" t="s">
        <v>1517</v>
      </c>
      <c r="H1076" s="7" t="s">
        <v>2030</v>
      </c>
      <c r="I1076" s="4">
        <f>_xlfn.IFNA(VLOOKUP(defense[[#This Row],[Playerâ–²]],passing11[#All],4,0),0)</f>
        <v>0</v>
      </c>
      <c r="J1076" s="4">
        <f>_xlfn.IFNA(VLOOKUP(defense[[#This Row],[Playerâ–²]],scrimstats__2813[#All],5,0),0)</f>
        <v>0</v>
      </c>
      <c r="K1076" s="4">
        <f>_xlfn.IFNA(VLOOKUP(defense[[#This Row],[Playerâ–²]],scrimstats__2813[#All],4,0),0)</f>
        <v>0</v>
      </c>
      <c r="L1076" s="4">
        <v>2</v>
      </c>
      <c r="M1076" s="4">
        <v>0</v>
      </c>
    </row>
    <row r="1077" spans="1:13">
      <c r="A1077" s="8">
        <v>1076</v>
      </c>
      <c r="B1077" s="9">
        <v>3</v>
      </c>
      <c r="C1077" s="9">
        <f>_xlfn.IFNA(VLOOKUP(Table13[[#This Row],[PlayerId]],defense[#All],3,0),0)</f>
        <v>3</v>
      </c>
      <c r="D1077" s="5">
        <v>0</v>
      </c>
      <c r="E1077" s="5">
        <f>SUM(_xlfn.IFNA((VLOOKUP(defense[[#This Row],[Playerâ–²]],kickers12[#All],4,0)*3+VLOOKUP(defense[[#This Row],[Playerâ–²]],kickers12[#All],5,0)*1),0), C1077*6)</f>
        <v>18</v>
      </c>
      <c r="F1077" s="5">
        <v>0</v>
      </c>
      <c r="G1077" s="9" t="s">
        <v>259</v>
      </c>
      <c r="H1077" s="9" t="s">
        <v>223</v>
      </c>
      <c r="I1077" s="5">
        <f>_xlfn.IFNA(VLOOKUP(defense[[#This Row],[Playerâ–²]],passing11[#All],4,0),0)</f>
        <v>0</v>
      </c>
      <c r="J1077" s="9">
        <f>_xlfn.IFNA(VLOOKUP(defense[[#This Row],[Playerâ–²]],scrimstats__2813[#All],5,0),0)</f>
        <v>0</v>
      </c>
      <c r="K1077" s="9">
        <f>_xlfn.IFNA(VLOOKUP(defense[[#This Row],[Playerâ–²]],scrimstats__2813[#All],4,0),0)</f>
        <v>552</v>
      </c>
      <c r="L1077" s="5">
        <v>0</v>
      </c>
      <c r="M1077" s="4">
        <v>0</v>
      </c>
    </row>
    <row r="1078" spans="1:13">
      <c r="A1078" s="6">
        <v>1077</v>
      </c>
      <c r="B1078" s="7">
        <v>18</v>
      </c>
      <c r="C1078" s="4">
        <f>_xlfn.IFNA(VLOOKUP(Table13[[#This Row],[PlayerId]],defense[#All],3,0),0)</f>
        <v>0</v>
      </c>
      <c r="D1078" s="4">
        <v>60</v>
      </c>
      <c r="E1078" s="4">
        <f>SUM(_xlfn.IFNA((VLOOKUP(defense[[#This Row],[Playerâ–²]],kickers12[#All],4,0)*3+VLOOKUP(defense[[#This Row],[Playerâ–²]],kickers12[#All],5,0)*1),0), C1078*6)</f>
        <v>0</v>
      </c>
      <c r="F1078" s="4">
        <v>0</v>
      </c>
      <c r="G1078" s="7" t="s">
        <v>1377</v>
      </c>
      <c r="H1078" s="7" t="s">
        <v>769</v>
      </c>
      <c r="I1078" s="4">
        <f>_xlfn.IFNA(VLOOKUP(defense[[#This Row],[Playerâ–²]],passing11[#All],4,0),0)</f>
        <v>0</v>
      </c>
      <c r="J1078" s="4">
        <f>_xlfn.IFNA(VLOOKUP(defense[[#This Row],[Playerâ–²]],scrimstats__2813[#All],5,0),0)</f>
        <v>0</v>
      </c>
      <c r="K1078" s="4">
        <f>_xlfn.IFNA(VLOOKUP(defense[[#This Row],[Playerâ–²]],scrimstats__2813[#All],4,0),0)</f>
        <v>0</v>
      </c>
      <c r="L1078" s="4">
        <v>1</v>
      </c>
      <c r="M1078" s="4">
        <v>0</v>
      </c>
    </row>
    <row r="1079" spans="1:13">
      <c r="A1079" s="8">
        <v>1078</v>
      </c>
      <c r="B1079" s="9">
        <v>21</v>
      </c>
      <c r="C1079" s="5">
        <f>_xlfn.IFNA(VLOOKUP(Table13[[#This Row],[PlayerId]],defense[#All],3,0),0)</f>
        <v>7</v>
      </c>
      <c r="D1079" s="5">
        <v>0</v>
      </c>
      <c r="E1079" s="5">
        <f>SUM(_xlfn.IFNA((VLOOKUP(defense[[#This Row],[Playerâ–²]],kickers12[#All],4,0)*3+VLOOKUP(defense[[#This Row],[Playerâ–²]],kickers12[#All],5,0)*1),0), C1079*6)</f>
        <v>42</v>
      </c>
      <c r="F1079" s="5">
        <v>0</v>
      </c>
      <c r="G1079" s="9" t="s">
        <v>519</v>
      </c>
      <c r="H1079" s="9" t="s">
        <v>229</v>
      </c>
      <c r="I1079" s="5">
        <f>_xlfn.IFNA(VLOOKUP(defense[[#This Row],[Playerâ–²]],passing11[#All],4,0),0)</f>
        <v>0</v>
      </c>
      <c r="J1079" s="5">
        <f>_xlfn.IFNA(VLOOKUP(defense[[#This Row],[Playerâ–²]],scrimstats__2813[#All],5,0),0)</f>
        <v>645</v>
      </c>
      <c r="K1079" s="5">
        <f>_xlfn.IFNA(VLOOKUP(defense[[#This Row],[Playerâ–²]],scrimstats__2813[#All],4,0),0)</f>
        <v>170</v>
      </c>
      <c r="L1079" s="5">
        <v>0</v>
      </c>
      <c r="M1079" s="4">
        <v>0</v>
      </c>
    </row>
    <row r="1080" spans="1:13">
      <c r="A1080" s="6">
        <v>1079</v>
      </c>
      <c r="B1080" s="7">
        <v>28</v>
      </c>
      <c r="C1080" s="4">
        <f>_xlfn.IFNA(VLOOKUP(Table13[[#This Row],[PlayerId]],defense[#All],3,0),0)</f>
        <v>0</v>
      </c>
      <c r="D1080" s="4">
        <v>22</v>
      </c>
      <c r="E1080" s="4">
        <f>SUM(_xlfn.IFNA((VLOOKUP(defense[[#This Row],[Playerâ–²]],kickers12[#All],4,0)*3+VLOOKUP(defense[[#This Row],[Playerâ–²]],kickers12[#All],5,0)*1),0), C1080*6)</f>
        <v>0</v>
      </c>
      <c r="F1080" s="4">
        <v>0</v>
      </c>
      <c r="G1080" s="7" t="s">
        <v>1724</v>
      </c>
      <c r="H1080" s="7" t="s">
        <v>769</v>
      </c>
      <c r="I1080" s="4">
        <f>_xlfn.IFNA(VLOOKUP(defense[[#This Row],[Playerâ–²]],passing11[#All],4,0),0)</f>
        <v>0</v>
      </c>
      <c r="J1080" s="4">
        <f>_xlfn.IFNA(VLOOKUP(defense[[#This Row],[Playerâ–²]],scrimstats__2813[#All],5,0),0)</f>
        <v>0</v>
      </c>
      <c r="K1080" s="4">
        <f>_xlfn.IFNA(VLOOKUP(defense[[#This Row],[Playerâ–²]],scrimstats__2813[#All],4,0),0)</f>
        <v>0</v>
      </c>
      <c r="L1080" s="4">
        <v>1</v>
      </c>
      <c r="M1080" s="4">
        <v>0</v>
      </c>
    </row>
    <row r="1081" spans="1:13">
      <c r="A1081" s="8">
        <v>1080</v>
      </c>
      <c r="B1081" s="9">
        <v>32</v>
      </c>
      <c r="C1081" s="5">
        <f>_xlfn.IFNA(VLOOKUP(Table13[[#This Row],[PlayerId]],defense[#All],3,0),0)</f>
        <v>0</v>
      </c>
      <c r="D1081" s="5">
        <v>0</v>
      </c>
      <c r="E1081" s="5">
        <f>SUM(_xlfn.IFNA((VLOOKUP(defense[[#This Row],[Playerâ–²]],kickers12[#All],4,0)*3+VLOOKUP(defense[[#This Row],[Playerâ–²]],kickers12[#All],5,0)*1),0), C1081*6)</f>
        <v>0</v>
      </c>
      <c r="F1081" s="5">
        <v>0</v>
      </c>
      <c r="G1081" s="9" t="s">
        <v>1816</v>
      </c>
      <c r="H1081" s="9" t="s">
        <v>233</v>
      </c>
      <c r="I1081" s="5">
        <f>_xlfn.IFNA(VLOOKUP(defense[[#This Row],[Playerâ–²]],passing11[#All],4,0),0)</f>
        <v>138</v>
      </c>
      <c r="J1081" s="5">
        <f>_xlfn.IFNA(VLOOKUP(defense[[#This Row],[Playerâ–²]],scrimstats__2813[#All],5,0),0)</f>
        <v>8</v>
      </c>
      <c r="K1081" s="5">
        <f>_xlfn.IFNA(VLOOKUP(defense[[#This Row],[Playerâ–²]],scrimstats__2813[#All],4,0),0)</f>
        <v>0</v>
      </c>
      <c r="L1081" s="5">
        <v>0</v>
      </c>
      <c r="M1081" s="4">
        <v>0</v>
      </c>
    </row>
    <row r="1082" spans="1:13">
      <c r="A1082" s="6">
        <v>1081</v>
      </c>
      <c r="B1082" s="7">
        <v>7</v>
      </c>
      <c r="C1082" s="4">
        <f>_xlfn.IFNA(VLOOKUP(Table13[[#This Row],[PlayerId]],defense[#All],3,0),0)</f>
        <v>0</v>
      </c>
      <c r="D1082" s="4">
        <v>5</v>
      </c>
      <c r="E1082" s="4">
        <f>SUM(_xlfn.IFNA((VLOOKUP(defense[[#This Row],[Playerâ–²]],kickers12[#All],4,0)*3+VLOOKUP(defense[[#This Row],[Playerâ–²]],kickers12[#All],5,0)*1),0), C1082*6)</f>
        <v>0</v>
      </c>
      <c r="F1082" s="4">
        <v>0</v>
      </c>
      <c r="G1082" s="7" t="s">
        <v>319</v>
      </c>
      <c r="H1082" s="7" t="s">
        <v>2030</v>
      </c>
      <c r="I1082" s="4">
        <f>_xlfn.IFNA(VLOOKUP(defense[[#This Row],[Playerâ–²]],passing11[#All],4,0),0)</f>
        <v>0</v>
      </c>
      <c r="J1082" s="4">
        <f>_xlfn.IFNA(VLOOKUP(defense[[#This Row],[Playerâ–²]],scrimstats__2813[#All],5,0),0)</f>
        <v>34</v>
      </c>
      <c r="K1082" s="4">
        <f>_xlfn.IFNA(VLOOKUP(defense[[#This Row],[Playerâ–²]],scrimstats__2813[#All],4,0),0)</f>
        <v>41</v>
      </c>
      <c r="L1082" s="4">
        <v>0</v>
      </c>
      <c r="M1082" s="4">
        <v>0</v>
      </c>
    </row>
    <row r="1083" spans="1:13">
      <c r="A1083" s="8">
        <v>1082</v>
      </c>
      <c r="B1083" s="9">
        <v>1</v>
      </c>
      <c r="C1083" s="5">
        <f>_xlfn.IFNA(VLOOKUP(Table13[[#This Row],[PlayerId]],defense[#All],3,0),0)</f>
        <v>0</v>
      </c>
      <c r="D1083" s="5">
        <v>30</v>
      </c>
      <c r="E1083" s="5">
        <f>SUM(_xlfn.IFNA((VLOOKUP(defense[[#This Row],[Playerâ–²]],kickers12[#All],4,0)*3+VLOOKUP(defense[[#This Row],[Playerâ–²]],kickers12[#All],5,0)*1),0), C1083*6)</f>
        <v>0</v>
      </c>
      <c r="F1083" s="5">
        <v>0</v>
      </c>
      <c r="G1083" s="9" t="s">
        <v>754</v>
      </c>
      <c r="H1083" s="9" t="s">
        <v>755</v>
      </c>
      <c r="I1083" s="5">
        <f>_xlfn.IFNA(VLOOKUP(defense[[#This Row],[Playerâ–²]],passing11[#All],4,0),0)</f>
        <v>0</v>
      </c>
      <c r="J1083" s="5">
        <f>_xlfn.IFNA(VLOOKUP(defense[[#This Row],[Playerâ–²]],scrimstats__2813[#All],5,0),0)</f>
        <v>0</v>
      </c>
      <c r="K1083" s="5">
        <f>_xlfn.IFNA(VLOOKUP(defense[[#This Row],[Playerâ–²]],scrimstats__2813[#All],4,0),0)</f>
        <v>0</v>
      </c>
      <c r="L1083" s="5">
        <v>2.5</v>
      </c>
      <c r="M1083" s="4">
        <v>0</v>
      </c>
    </row>
    <row r="1084" spans="1:13">
      <c r="A1084" s="6">
        <v>1083</v>
      </c>
      <c r="B1084" s="7">
        <v>3</v>
      </c>
      <c r="C1084" s="4">
        <f>_xlfn.IFNA(VLOOKUP(Table13[[#This Row],[PlayerId]],defense[#All],3,0),0)</f>
        <v>0</v>
      </c>
      <c r="D1084" s="4">
        <v>37</v>
      </c>
      <c r="E1084" s="4">
        <f>SUM(_xlfn.IFNA((VLOOKUP(defense[[#This Row],[Playerâ–²]],kickers12[#All],4,0)*3+VLOOKUP(defense[[#This Row],[Playerâ–²]],kickers12[#All],5,0)*1),0), C1084*6)</f>
        <v>0</v>
      </c>
      <c r="F1084" s="4">
        <v>2</v>
      </c>
      <c r="G1084" s="7" t="s">
        <v>847</v>
      </c>
      <c r="H1084" s="7" t="s">
        <v>765</v>
      </c>
      <c r="I1084" s="4">
        <f>_xlfn.IFNA(VLOOKUP(defense[[#This Row],[Playerâ–²]],passing11[#All],4,0),0)</f>
        <v>0</v>
      </c>
      <c r="J1084" s="4">
        <f>_xlfn.IFNA(VLOOKUP(defense[[#This Row],[Playerâ–²]],scrimstats__2813[#All],5,0),0)</f>
        <v>0</v>
      </c>
      <c r="K1084" s="4">
        <f>_xlfn.IFNA(VLOOKUP(defense[[#This Row],[Playerâ–²]],scrimstats__2813[#All],4,0),0)</f>
        <v>0</v>
      </c>
      <c r="L1084" s="4">
        <v>0</v>
      </c>
      <c r="M1084" s="4">
        <v>0</v>
      </c>
    </row>
    <row r="1085" spans="1:13">
      <c r="A1085" s="8">
        <v>1084</v>
      </c>
      <c r="B1085" s="9">
        <v>14</v>
      </c>
      <c r="C1085" s="9">
        <f>_xlfn.IFNA(VLOOKUP(Table13[[#This Row],[PlayerId]],defense[#All],3,0),0)</f>
        <v>10</v>
      </c>
      <c r="D1085" s="5">
        <v>0</v>
      </c>
      <c r="E1085" s="5">
        <f>SUM(_xlfn.IFNA((VLOOKUP(defense[[#This Row],[Playerâ–²]],kickers12[#All],4,0)*3+VLOOKUP(defense[[#This Row],[Playerâ–²]],kickers12[#All],5,0)*1),0), C1085*6)</f>
        <v>60</v>
      </c>
      <c r="F1085" s="5">
        <v>0</v>
      </c>
      <c r="G1085" s="9" t="s">
        <v>417</v>
      </c>
      <c r="H1085" s="9" t="s">
        <v>229</v>
      </c>
      <c r="I1085" s="5">
        <f>_xlfn.IFNA(VLOOKUP(defense[[#This Row],[Playerâ–²]],passing11[#All],4,0),0)</f>
        <v>0</v>
      </c>
      <c r="J1085" s="9">
        <f>_xlfn.IFNA(VLOOKUP(defense[[#This Row],[Playerâ–²]],scrimstats__2813[#All],5,0),0)</f>
        <v>908</v>
      </c>
      <c r="K1085" s="9">
        <f>_xlfn.IFNA(VLOOKUP(defense[[#This Row],[Playerâ–²]],scrimstats__2813[#All],4,0),0)</f>
        <v>103</v>
      </c>
      <c r="L1085" s="5">
        <v>0</v>
      </c>
      <c r="M1085" s="4">
        <v>0</v>
      </c>
    </row>
    <row r="1086" spans="1:13">
      <c r="A1086" s="6">
        <v>1085</v>
      </c>
      <c r="B1086" s="7">
        <v>25</v>
      </c>
      <c r="C1086" s="4">
        <f>_xlfn.IFNA(VLOOKUP(Table13[[#This Row],[PlayerId]],defense[#All],3,0),0)</f>
        <v>0</v>
      </c>
      <c r="D1086" s="4">
        <v>68</v>
      </c>
      <c r="E1086" s="4">
        <f>SUM(_xlfn.IFNA((VLOOKUP(defense[[#This Row],[Playerâ–²]],kickers12[#All],4,0)*3+VLOOKUP(defense[[#This Row],[Playerâ–²]],kickers12[#All],5,0)*1),0), C1086*6)</f>
        <v>0</v>
      </c>
      <c r="F1086" s="4">
        <v>0</v>
      </c>
      <c r="G1086" s="7" t="s">
        <v>1594</v>
      </c>
      <c r="H1086" s="7" t="s">
        <v>769</v>
      </c>
      <c r="I1086" s="4">
        <f>_xlfn.IFNA(VLOOKUP(defense[[#This Row],[Playerâ–²]],passing11[#All],4,0),0)</f>
        <v>0</v>
      </c>
      <c r="J1086" s="4">
        <f>_xlfn.IFNA(VLOOKUP(defense[[#This Row],[Playerâ–²]],scrimstats__2813[#All],5,0),0)</f>
        <v>0</v>
      </c>
      <c r="K1086" s="4">
        <f>_xlfn.IFNA(VLOOKUP(defense[[#This Row],[Playerâ–²]],scrimstats__2813[#All],4,0),0)</f>
        <v>0</v>
      </c>
      <c r="L1086" s="4">
        <v>0</v>
      </c>
      <c r="M1086" s="4">
        <v>0</v>
      </c>
    </row>
    <row r="1087" spans="1:13">
      <c r="A1087" s="8">
        <v>1086</v>
      </c>
      <c r="B1087" s="9">
        <v>10</v>
      </c>
      <c r="C1087" s="9">
        <f>_xlfn.IFNA(VLOOKUP(Table13[[#This Row],[PlayerId]],defense[#All],3,0),0)</f>
        <v>0</v>
      </c>
      <c r="D1087" s="5">
        <v>0</v>
      </c>
      <c r="E1087" s="5">
        <f>SUM(_xlfn.IFNA((VLOOKUP(defense[[#This Row],[Playerâ–²]],kickers12[#All],4,0)*3+VLOOKUP(defense[[#This Row],[Playerâ–²]],kickers12[#All],5,0)*1),0), C1087*6)</f>
        <v>0</v>
      </c>
      <c r="F1087" s="5">
        <v>0</v>
      </c>
      <c r="G1087" s="9" t="s">
        <v>1873</v>
      </c>
      <c r="H1087" s="9" t="s">
        <v>733</v>
      </c>
      <c r="I1087" s="5">
        <f>_xlfn.IFNA(VLOOKUP(defense[[#This Row],[Playerâ–²]],passing11[#All],4,0),0)</f>
        <v>0</v>
      </c>
      <c r="J1087" s="9">
        <f>_xlfn.IFNA(VLOOKUP(defense[[#This Row],[Playerâ–²]],scrimstats__2813[#All],5,0),0)</f>
        <v>0</v>
      </c>
      <c r="K1087" s="9">
        <f>_xlfn.IFNA(VLOOKUP(defense[[#This Row],[Playerâ–²]],scrimstats__2813[#All],4,0),0)</f>
        <v>0</v>
      </c>
      <c r="L1087" s="5">
        <v>0</v>
      </c>
      <c r="M1087" s="4">
        <v>0</v>
      </c>
    </row>
    <row r="1088" spans="1:13">
      <c r="A1088" s="6">
        <v>1087</v>
      </c>
      <c r="B1088" s="7">
        <v>12</v>
      </c>
      <c r="C1088" s="4">
        <f>_xlfn.IFNA(VLOOKUP(Table13[[#This Row],[PlayerId]],defense[#All],3,0),0)</f>
        <v>2</v>
      </c>
      <c r="D1088" s="4">
        <v>2</v>
      </c>
      <c r="E1088" s="4">
        <f>SUM(_xlfn.IFNA((VLOOKUP(defense[[#This Row],[Playerâ–²]],kickers12[#All],4,0)*3+VLOOKUP(defense[[#This Row],[Playerâ–²]],kickers12[#All],5,0)*1),0), C1088*6)</f>
        <v>12</v>
      </c>
      <c r="F1088" s="4">
        <v>0</v>
      </c>
      <c r="G1088" s="7" t="s">
        <v>391</v>
      </c>
      <c r="H1088" s="7" t="s">
        <v>230</v>
      </c>
      <c r="I1088" s="4">
        <f>_xlfn.IFNA(VLOOKUP(defense[[#This Row],[Playerâ–²]],passing11[#All],4,0),0)</f>
        <v>0</v>
      </c>
      <c r="J1088" s="4">
        <f>_xlfn.IFNA(VLOOKUP(defense[[#This Row],[Playerâ–²]],scrimstats__2813[#All],5,0),0)</f>
        <v>29</v>
      </c>
      <c r="K1088" s="4">
        <f>_xlfn.IFNA(VLOOKUP(defense[[#This Row],[Playerâ–²]],scrimstats__2813[#All],4,0),0)</f>
        <v>581</v>
      </c>
      <c r="L1088" s="4">
        <v>0</v>
      </c>
      <c r="M1088" s="4">
        <v>0</v>
      </c>
    </row>
    <row r="1089" spans="1:13">
      <c r="A1089" s="8">
        <v>1088</v>
      </c>
      <c r="B1089" s="9">
        <v>18</v>
      </c>
      <c r="C1089" s="5">
        <f>_xlfn.IFNA(VLOOKUP(Table13[[#This Row],[PlayerId]],defense[#All],3,0),0)</f>
        <v>0</v>
      </c>
      <c r="D1089" s="5">
        <v>36</v>
      </c>
      <c r="E1089" s="5">
        <f>SUM(_xlfn.IFNA((VLOOKUP(defense[[#This Row],[Playerâ–²]],kickers12[#All],4,0)*3+VLOOKUP(defense[[#This Row],[Playerâ–²]],kickers12[#All],5,0)*1),0), C1089*6)</f>
        <v>0</v>
      </c>
      <c r="F1089" s="5">
        <v>0</v>
      </c>
      <c r="G1089" s="9" t="s">
        <v>1371</v>
      </c>
      <c r="H1089" s="9" t="s">
        <v>2030</v>
      </c>
      <c r="I1089" s="5">
        <f>_xlfn.IFNA(VLOOKUP(defense[[#This Row],[Playerâ–²]],passing11[#All],4,0),0)</f>
        <v>0</v>
      </c>
      <c r="J1089" s="5">
        <f>_xlfn.IFNA(VLOOKUP(defense[[#This Row],[Playerâ–²]],scrimstats__2813[#All],5,0),0)</f>
        <v>0</v>
      </c>
      <c r="K1089" s="5">
        <f>_xlfn.IFNA(VLOOKUP(defense[[#This Row],[Playerâ–²]],scrimstats__2813[#All],4,0),0)</f>
        <v>0</v>
      </c>
      <c r="L1089" s="5">
        <v>0</v>
      </c>
      <c r="M1089" s="4">
        <v>0</v>
      </c>
    </row>
    <row r="1090" spans="1:13">
      <c r="A1090" s="6">
        <v>1089</v>
      </c>
      <c r="B1090" s="7">
        <v>11</v>
      </c>
      <c r="C1090" s="4">
        <f>_xlfn.IFNA(VLOOKUP(Table13[[#This Row],[PlayerId]],defense[#All],3,0),0)</f>
        <v>0</v>
      </c>
      <c r="D1090" s="4">
        <v>2</v>
      </c>
      <c r="E1090" s="4">
        <f>SUM(_xlfn.IFNA((VLOOKUP(defense[[#This Row],[Playerâ–²]],kickers12[#All],4,0)*3+VLOOKUP(defense[[#This Row],[Playerâ–²]],kickers12[#All],5,0)*1),0), C1090*6)</f>
        <v>0</v>
      </c>
      <c r="F1090" s="4">
        <v>0</v>
      </c>
      <c r="G1090" s="7" t="s">
        <v>1098</v>
      </c>
      <c r="H1090" s="7" t="s">
        <v>2030</v>
      </c>
      <c r="I1090" s="4">
        <f>_xlfn.IFNA(VLOOKUP(defense[[#This Row],[Playerâ–²]],passing11[#All],4,0),0)</f>
        <v>0</v>
      </c>
      <c r="J1090" s="4">
        <f>_xlfn.IFNA(VLOOKUP(defense[[#This Row],[Playerâ–²]],scrimstats__2813[#All],5,0),0)</f>
        <v>0</v>
      </c>
      <c r="K1090" s="4">
        <f>_xlfn.IFNA(VLOOKUP(defense[[#This Row],[Playerâ–²]],scrimstats__2813[#All],4,0),0)</f>
        <v>0</v>
      </c>
      <c r="L1090" s="4">
        <v>0</v>
      </c>
      <c r="M1090" s="4">
        <v>0</v>
      </c>
    </row>
    <row r="1091" spans="1:13">
      <c r="A1091" s="8">
        <v>1090</v>
      </c>
      <c r="B1091" s="9">
        <v>5</v>
      </c>
      <c r="C1091" s="5">
        <f>_xlfn.IFNA(VLOOKUP(Table13[[#This Row],[PlayerId]],defense[#All],3,0),0)</f>
        <v>0</v>
      </c>
      <c r="D1091" s="5">
        <v>4</v>
      </c>
      <c r="E1091" s="5">
        <f>SUM(_xlfn.IFNA((VLOOKUP(defense[[#This Row],[Playerâ–²]],kickers12[#All],4,0)*3+VLOOKUP(defense[[#This Row],[Playerâ–²]],kickers12[#All],5,0)*1),0), C1091*6)</f>
        <v>0</v>
      </c>
      <c r="F1091" s="5">
        <v>0</v>
      </c>
      <c r="G1091" s="9" t="s">
        <v>908</v>
      </c>
      <c r="H1091" s="9" t="s">
        <v>2030</v>
      </c>
      <c r="I1091" s="5">
        <f>_xlfn.IFNA(VLOOKUP(defense[[#This Row],[Playerâ–²]],passing11[#All],4,0),0)</f>
        <v>0</v>
      </c>
      <c r="J1091" s="5">
        <f>_xlfn.IFNA(VLOOKUP(defense[[#This Row],[Playerâ–²]],scrimstats__2813[#All],5,0),0)</f>
        <v>0</v>
      </c>
      <c r="K1091" s="5">
        <f>_xlfn.IFNA(VLOOKUP(defense[[#This Row],[Playerâ–²]],scrimstats__2813[#All],4,0),0)</f>
        <v>0</v>
      </c>
      <c r="L1091" s="5">
        <v>0</v>
      </c>
      <c r="M1091" s="4">
        <v>0</v>
      </c>
    </row>
    <row r="1092" spans="1:13">
      <c r="A1092" s="6">
        <v>1091</v>
      </c>
      <c r="B1092" s="7">
        <v>28</v>
      </c>
      <c r="C1092" s="7">
        <f>_xlfn.IFNA(VLOOKUP(Table13[[#This Row],[PlayerId]],defense[#All],3,0),0)</f>
        <v>4</v>
      </c>
      <c r="D1092" s="4">
        <v>0</v>
      </c>
      <c r="E1092" s="4">
        <f>SUM(_xlfn.IFNA((VLOOKUP(defense[[#This Row],[Playerâ–²]],kickers12[#All],4,0)*3+VLOOKUP(defense[[#This Row],[Playerâ–²]],kickers12[#All],5,0)*1),0), C1092*6)</f>
        <v>24</v>
      </c>
      <c r="F1092" s="4">
        <v>0</v>
      </c>
      <c r="G1092" s="7" t="s">
        <v>628</v>
      </c>
      <c r="H1092" s="7" t="s">
        <v>230</v>
      </c>
      <c r="I1092" s="4">
        <f>_xlfn.IFNA(VLOOKUP(defense[[#This Row],[Playerâ–²]],passing11[#All],4,0),0)</f>
        <v>0</v>
      </c>
      <c r="J1092" s="7">
        <f>_xlfn.IFNA(VLOOKUP(defense[[#This Row],[Playerâ–²]],scrimstats__2813[#All],5,0),0)</f>
        <v>9</v>
      </c>
      <c r="K1092" s="7">
        <f>_xlfn.IFNA(VLOOKUP(defense[[#This Row],[Playerâ–²]],scrimstats__2813[#All],4,0),0)</f>
        <v>395</v>
      </c>
      <c r="L1092" s="4">
        <v>0</v>
      </c>
      <c r="M1092" s="4">
        <v>0</v>
      </c>
    </row>
    <row r="1093" spans="1:13">
      <c r="A1093" s="8">
        <v>1092</v>
      </c>
      <c r="B1093" s="9">
        <v>3</v>
      </c>
      <c r="C1093" s="5">
        <f>_xlfn.IFNA(VLOOKUP(Table13[[#This Row],[PlayerId]],defense[#All],3,0),0)</f>
        <v>0</v>
      </c>
      <c r="D1093" s="5">
        <v>0</v>
      </c>
      <c r="E1093" s="5">
        <f>SUM(_xlfn.IFNA((VLOOKUP(defense[[#This Row],[Playerâ–²]],kickers12[#All],4,0)*3+VLOOKUP(defense[[#This Row],[Playerâ–²]],kickers12[#All],5,0)*1),0), C1093*6)</f>
        <v>0</v>
      </c>
      <c r="F1093" s="5">
        <v>0</v>
      </c>
      <c r="G1093" s="9" t="s">
        <v>816</v>
      </c>
      <c r="H1093" s="9" t="s">
        <v>2029</v>
      </c>
      <c r="I1093" s="5">
        <f>_xlfn.IFNA(VLOOKUP(defense[[#This Row],[Playerâ–²]],passing11[#All],4,0),0)</f>
        <v>0</v>
      </c>
      <c r="J1093" s="5">
        <f>_xlfn.IFNA(VLOOKUP(defense[[#This Row],[Playerâ–²]],scrimstats__2813[#All],5,0),0)</f>
        <v>0</v>
      </c>
      <c r="K1093" s="5">
        <f>_xlfn.IFNA(VLOOKUP(defense[[#This Row],[Playerâ–²]],scrimstats__2813[#All],4,0),0)</f>
        <v>0</v>
      </c>
      <c r="L1093" s="5">
        <v>0</v>
      </c>
      <c r="M1093" s="4">
        <v>0</v>
      </c>
    </row>
    <row r="1094" spans="1:13">
      <c r="A1094" s="6">
        <v>1093</v>
      </c>
      <c r="B1094" s="7">
        <v>25</v>
      </c>
      <c r="C1094" s="7">
        <f>_xlfn.IFNA(VLOOKUP(Table13[[#This Row],[PlayerId]],defense[#All],3,0),0)</f>
        <v>3</v>
      </c>
      <c r="D1094" s="4">
        <v>0</v>
      </c>
      <c r="E1094" s="4">
        <f>SUM(_xlfn.IFNA((VLOOKUP(defense[[#This Row],[Playerâ–²]],kickers12[#All],4,0)*3+VLOOKUP(defense[[#This Row],[Playerâ–²]],kickers12[#All],5,0)*1),0), C1094*6)</f>
        <v>18</v>
      </c>
      <c r="F1094" s="4">
        <v>0</v>
      </c>
      <c r="G1094" s="7" t="s">
        <v>570</v>
      </c>
      <c r="H1094" s="7" t="s">
        <v>229</v>
      </c>
      <c r="I1094" s="4">
        <f>_xlfn.IFNA(VLOOKUP(defense[[#This Row],[Playerâ–²]],passing11[#All],4,0),0)</f>
        <v>0</v>
      </c>
      <c r="J1094" s="7">
        <f>_xlfn.IFNA(VLOOKUP(defense[[#This Row],[Playerâ–²]],scrimstats__2813[#All],5,0),0)</f>
        <v>376</v>
      </c>
      <c r="K1094" s="7">
        <f>_xlfn.IFNA(VLOOKUP(defense[[#This Row],[Playerâ–²]],scrimstats__2813[#All],4,0),0)</f>
        <v>84</v>
      </c>
      <c r="L1094" s="4">
        <v>0</v>
      </c>
      <c r="M1094" s="4">
        <v>0</v>
      </c>
    </row>
    <row r="1095" spans="1:13">
      <c r="A1095" s="8">
        <v>1094</v>
      </c>
      <c r="B1095" s="9">
        <v>21</v>
      </c>
      <c r="C1095" s="5">
        <f>_xlfn.IFNA(VLOOKUP(Table13[[#This Row],[PlayerId]],defense[#All],3,0),0)</f>
        <v>0</v>
      </c>
      <c r="D1095" s="5">
        <v>59</v>
      </c>
      <c r="E1095" s="5">
        <f>SUM(_xlfn.IFNA((VLOOKUP(defense[[#This Row],[Playerâ–²]],kickers12[#All],4,0)*3+VLOOKUP(defense[[#This Row],[Playerâ–²]],kickers12[#All],5,0)*1),0), C1095*6)</f>
        <v>0</v>
      </c>
      <c r="F1095" s="5">
        <v>2</v>
      </c>
      <c r="G1095" s="9" t="s">
        <v>1468</v>
      </c>
      <c r="H1095" s="9" t="s">
        <v>765</v>
      </c>
      <c r="I1095" s="5">
        <f>_xlfn.IFNA(VLOOKUP(defense[[#This Row],[Playerâ–²]],passing11[#All],4,0),0)</f>
        <v>0</v>
      </c>
      <c r="J1095" s="5">
        <f>_xlfn.IFNA(VLOOKUP(defense[[#This Row],[Playerâ–²]],scrimstats__2813[#All],5,0),0)</f>
        <v>0</v>
      </c>
      <c r="K1095" s="5">
        <f>_xlfn.IFNA(VLOOKUP(defense[[#This Row],[Playerâ–²]],scrimstats__2813[#All],4,0),0)</f>
        <v>0</v>
      </c>
      <c r="L1095" s="5">
        <v>0</v>
      </c>
      <c r="M1095" s="4">
        <v>0</v>
      </c>
    </row>
    <row r="1096" spans="1:13">
      <c r="A1096" s="6">
        <v>1095</v>
      </c>
      <c r="B1096" s="7">
        <v>25</v>
      </c>
      <c r="C1096" s="7">
        <f>_xlfn.IFNA(VLOOKUP(Table13[[#This Row],[PlayerId]],defense[#All],3,0),0)</f>
        <v>0</v>
      </c>
      <c r="D1096" s="4">
        <v>0</v>
      </c>
      <c r="E1096" s="4">
        <f>SUM(_xlfn.IFNA((VLOOKUP(defense[[#This Row],[Playerâ–²]],kickers12[#All],4,0)*3+VLOOKUP(defense[[#This Row],[Playerâ–²]],kickers12[#All],5,0)*1),0), C1096*6)</f>
        <v>0</v>
      </c>
      <c r="F1096" s="4">
        <v>0</v>
      </c>
      <c r="G1096" s="7" t="s">
        <v>573</v>
      </c>
      <c r="H1096" s="7" t="s">
        <v>230</v>
      </c>
      <c r="I1096" s="4">
        <f>_xlfn.IFNA(VLOOKUP(defense[[#This Row],[Playerâ–²]],passing11[#All],4,0),0)</f>
        <v>0</v>
      </c>
      <c r="J1096" s="7">
        <f>_xlfn.IFNA(VLOOKUP(defense[[#This Row],[Playerâ–²]],scrimstats__2813[#All],5,0),0)</f>
        <v>23</v>
      </c>
      <c r="K1096" s="7">
        <f>_xlfn.IFNA(VLOOKUP(defense[[#This Row],[Playerâ–²]],scrimstats__2813[#All],4,0),0)</f>
        <v>266</v>
      </c>
      <c r="L1096" s="4">
        <v>0</v>
      </c>
      <c r="M1096" s="4">
        <v>0</v>
      </c>
    </row>
    <row r="1097" spans="1:13">
      <c r="A1097" s="8">
        <v>1096</v>
      </c>
      <c r="B1097" s="9">
        <v>19</v>
      </c>
      <c r="C1097" s="5">
        <f>_xlfn.IFNA(VLOOKUP(Table13[[#This Row],[PlayerId]],defense[#All],3,0),0)</f>
        <v>0</v>
      </c>
      <c r="D1097" s="5">
        <v>3</v>
      </c>
      <c r="E1097" s="5">
        <f>SUM(_xlfn.IFNA((VLOOKUP(defense[[#This Row],[Playerâ–²]],kickers12[#All],4,0)*3+VLOOKUP(defense[[#This Row],[Playerâ–²]],kickers12[#All],5,0)*1),0), C1097*6)</f>
        <v>0</v>
      </c>
      <c r="F1097" s="5">
        <v>0</v>
      </c>
      <c r="G1097" s="9" t="s">
        <v>687</v>
      </c>
      <c r="H1097" s="9" t="s">
        <v>769</v>
      </c>
      <c r="I1097" s="5">
        <f>_xlfn.IFNA(VLOOKUP(defense[[#This Row],[Playerâ–²]],passing11[#All],4,0),0)</f>
        <v>0</v>
      </c>
      <c r="J1097" s="5">
        <f>_xlfn.IFNA(VLOOKUP(defense[[#This Row],[Playerâ–²]],scrimstats__2813[#All],5,0),0)</f>
        <v>0</v>
      </c>
      <c r="K1097" s="5">
        <f>_xlfn.IFNA(VLOOKUP(defense[[#This Row],[Playerâ–²]],scrimstats__2813[#All],4,0),0)</f>
        <v>0</v>
      </c>
      <c r="L1097" s="5">
        <v>0</v>
      </c>
      <c r="M1097" s="4">
        <v>0</v>
      </c>
    </row>
    <row r="1098" spans="1:13">
      <c r="A1098" s="6">
        <v>1097</v>
      </c>
      <c r="B1098" s="7">
        <v>2</v>
      </c>
      <c r="C1098" s="4">
        <f>_xlfn.IFNA(VLOOKUP(Table13[[#This Row],[PlayerId]],defense[#All],3,0),0)</f>
        <v>1</v>
      </c>
      <c r="D1098" s="4">
        <v>4</v>
      </c>
      <c r="E1098" s="4">
        <f>SUM(_xlfn.IFNA((VLOOKUP(defense[[#This Row],[Playerâ–²]],kickers12[#All],4,0)*3+VLOOKUP(defense[[#This Row],[Playerâ–²]],kickers12[#All],5,0)*1),0), C1098*6)</f>
        <v>6</v>
      </c>
      <c r="F1098" s="4">
        <v>0</v>
      </c>
      <c r="G1098" s="7" t="s">
        <v>242</v>
      </c>
      <c r="H1098" s="7" t="s">
        <v>2030</v>
      </c>
      <c r="I1098" s="4">
        <f>_xlfn.IFNA(VLOOKUP(defense[[#This Row],[Playerâ–²]],passing11[#All],4,0),0)</f>
        <v>0</v>
      </c>
      <c r="J1098" s="4">
        <f>_xlfn.IFNA(VLOOKUP(defense[[#This Row],[Playerâ–²]],scrimstats__2813[#All],5,0),0)</f>
        <v>0</v>
      </c>
      <c r="K1098" s="4">
        <f>_xlfn.IFNA(VLOOKUP(defense[[#This Row],[Playerâ–²]],scrimstats__2813[#All],4,0),0)</f>
        <v>149</v>
      </c>
      <c r="L1098" s="4">
        <v>0</v>
      </c>
      <c r="M1098" s="4">
        <v>0</v>
      </c>
    </row>
    <row r="1099" spans="1:13">
      <c r="A1099" s="8">
        <v>1098</v>
      </c>
      <c r="B1099" s="9">
        <v>11</v>
      </c>
      <c r="C1099" s="9">
        <f>_xlfn.IFNA(VLOOKUP(Table13[[#This Row],[PlayerId]],defense[#All],3,0),0)</f>
        <v>5</v>
      </c>
      <c r="D1099" s="5">
        <v>0</v>
      </c>
      <c r="E1099" s="5">
        <f>SUM(_xlfn.IFNA((VLOOKUP(defense[[#This Row],[Playerâ–²]],kickers12[#All],4,0)*3+VLOOKUP(defense[[#This Row],[Playerâ–²]],kickers12[#All],5,0)*1),0), C1099*6)</f>
        <v>30</v>
      </c>
      <c r="F1099" s="5">
        <v>0</v>
      </c>
      <c r="G1099" s="9" t="s">
        <v>377</v>
      </c>
      <c r="H1099" s="9" t="s">
        <v>230</v>
      </c>
      <c r="I1099" s="5">
        <f>_xlfn.IFNA(VLOOKUP(defense[[#This Row],[Playerâ–²]],passing11[#All],4,0),0)</f>
        <v>0</v>
      </c>
      <c r="J1099" s="9">
        <f>_xlfn.IFNA(VLOOKUP(defense[[#This Row],[Playerâ–²]],scrimstats__2813[#All],5,0),0)</f>
        <v>0</v>
      </c>
      <c r="K1099" s="9">
        <f>_xlfn.IFNA(VLOOKUP(defense[[#This Row],[Playerâ–²]],scrimstats__2813[#All],4,0),0)</f>
        <v>508</v>
      </c>
      <c r="L1099" s="5">
        <v>0</v>
      </c>
      <c r="M1099" s="4">
        <v>0</v>
      </c>
    </row>
    <row r="1100" spans="1:13">
      <c r="A1100" s="6">
        <v>1099</v>
      </c>
      <c r="B1100" s="7">
        <v>1</v>
      </c>
      <c r="C1100" s="4">
        <f>_xlfn.IFNA(VLOOKUP(Table13[[#This Row],[PlayerId]],defense[#All],3,0),0)</f>
        <v>0</v>
      </c>
      <c r="D1100" s="4">
        <v>0</v>
      </c>
      <c r="E1100" s="4">
        <f>SUM(_xlfn.IFNA((VLOOKUP(defense[[#This Row],[Playerâ–²]],kickers12[#All],4,0)*3+VLOOKUP(defense[[#This Row],[Playerâ–²]],kickers12[#All],5,0)*1),0), C1100*6)</f>
        <v>0</v>
      </c>
      <c r="F1100" s="4">
        <v>0</v>
      </c>
      <c r="G1100" s="7" t="s">
        <v>728</v>
      </c>
      <c r="H1100" s="7" t="s">
        <v>410</v>
      </c>
      <c r="I1100" s="4">
        <f>_xlfn.IFNA(VLOOKUP(defense[[#This Row],[Playerâ–²]],passing11[#All],4,0),0)</f>
        <v>0</v>
      </c>
      <c r="J1100" s="4">
        <f>_xlfn.IFNA(VLOOKUP(defense[[#This Row],[Playerâ–²]],scrimstats__2813[#All],5,0),0)</f>
        <v>0</v>
      </c>
      <c r="K1100" s="4">
        <f>_xlfn.IFNA(VLOOKUP(defense[[#This Row],[Playerâ–²]],scrimstats__2813[#All],4,0),0)</f>
        <v>0</v>
      </c>
      <c r="L1100" s="4">
        <v>0</v>
      </c>
      <c r="M1100" s="4">
        <v>0</v>
      </c>
    </row>
    <row r="1101" spans="1:13">
      <c r="A1101" s="8">
        <v>1100</v>
      </c>
      <c r="B1101" s="9">
        <v>12</v>
      </c>
      <c r="C1101" s="9">
        <f>_xlfn.IFNA(VLOOKUP(Table13[[#This Row],[PlayerId]],defense[#All],3,0),0)</f>
        <v>0</v>
      </c>
      <c r="D1101" s="5">
        <v>0</v>
      </c>
      <c r="E1101" s="5">
        <f>SUM(_xlfn.IFNA((VLOOKUP(defense[[#This Row],[Playerâ–²]],kickers12[#All],4,0)*3+VLOOKUP(defense[[#This Row],[Playerâ–²]],kickers12[#All],5,0)*1),0), C1101*6)</f>
        <v>124</v>
      </c>
      <c r="F1101" s="5">
        <v>0</v>
      </c>
      <c r="G1101" s="9" t="s">
        <v>1876</v>
      </c>
      <c r="H1101" s="9" t="s">
        <v>1010</v>
      </c>
      <c r="I1101" s="5">
        <f>_xlfn.IFNA(VLOOKUP(defense[[#This Row],[Playerâ–²]],passing11[#All],4,0),0)</f>
        <v>0</v>
      </c>
      <c r="J1101" s="9">
        <f>_xlfn.IFNA(VLOOKUP(defense[[#This Row],[Playerâ–²]],scrimstats__2813[#All],5,0),0)</f>
        <v>0</v>
      </c>
      <c r="K1101" s="9">
        <f>_xlfn.IFNA(VLOOKUP(defense[[#This Row],[Playerâ–²]],scrimstats__2813[#All],4,0),0)</f>
        <v>0</v>
      </c>
      <c r="L1101" s="5">
        <v>0</v>
      </c>
      <c r="M1101" s="4">
        <v>0</v>
      </c>
    </row>
    <row r="1102" spans="1:13">
      <c r="A1102" s="6">
        <v>1101</v>
      </c>
      <c r="B1102" s="7">
        <v>32</v>
      </c>
      <c r="C1102" s="4">
        <f>_xlfn.IFNA(VLOOKUP(Table13[[#This Row],[PlayerId]],defense[#All],3,0),0)</f>
        <v>0</v>
      </c>
      <c r="D1102" s="4">
        <v>131</v>
      </c>
      <c r="E1102" s="4">
        <f>SUM(_xlfn.IFNA((VLOOKUP(defense[[#This Row],[Playerâ–²]],kickers12[#All],4,0)*3+VLOOKUP(defense[[#This Row],[Playerâ–²]],kickers12[#All],5,0)*1),0), C1102*6)</f>
        <v>0</v>
      </c>
      <c r="F1102" s="4">
        <v>2</v>
      </c>
      <c r="G1102" s="7" t="s">
        <v>1855</v>
      </c>
      <c r="H1102" s="7" t="s">
        <v>769</v>
      </c>
      <c r="I1102" s="4">
        <f>_xlfn.IFNA(VLOOKUP(defense[[#This Row],[Playerâ–²]],passing11[#All],4,0),0)</f>
        <v>0</v>
      </c>
      <c r="J1102" s="4">
        <f>_xlfn.IFNA(VLOOKUP(defense[[#This Row],[Playerâ–²]],scrimstats__2813[#All],5,0),0)</f>
        <v>0</v>
      </c>
      <c r="K1102" s="4">
        <f>_xlfn.IFNA(VLOOKUP(defense[[#This Row],[Playerâ–²]],scrimstats__2813[#All],4,0),0)</f>
        <v>0</v>
      </c>
      <c r="L1102" s="4">
        <v>1</v>
      </c>
      <c r="M1102" s="4">
        <v>0</v>
      </c>
    </row>
    <row r="1103" spans="1:13">
      <c r="A1103" s="8">
        <v>1102</v>
      </c>
      <c r="B1103" s="9">
        <v>4</v>
      </c>
      <c r="C1103" s="9">
        <f>_xlfn.IFNA(VLOOKUP(Table13[[#This Row],[PlayerId]],defense[#All],3,0),0)</f>
        <v>2</v>
      </c>
      <c r="D1103" s="5">
        <v>0</v>
      </c>
      <c r="E1103" s="5">
        <f>SUM(_xlfn.IFNA((VLOOKUP(defense[[#This Row],[Playerâ–²]],kickers12[#All],4,0)*3+VLOOKUP(defense[[#This Row],[Playerâ–²]],kickers12[#All],5,0)*1),0), C1103*6)</f>
        <v>12</v>
      </c>
      <c r="F1103" s="5">
        <v>0</v>
      </c>
      <c r="G1103" s="9" t="s">
        <v>1901</v>
      </c>
      <c r="H1103" s="9" t="s">
        <v>233</v>
      </c>
      <c r="I1103" s="5">
        <f>_xlfn.IFNA(VLOOKUP(defense[[#This Row],[Playerâ–²]],passing11[#All],4,0),0)</f>
        <v>232</v>
      </c>
      <c r="J1103" s="9">
        <f>_xlfn.IFNA(VLOOKUP(defense[[#This Row],[Playerâ–²]],scrimstats__2813[#All],5,0),0)</f>
        <v>0</v>
      </c>
      <c r="K1103" s="9">
        <f>_xlfn.IFNA(VLOOKUP(defense[[#This Row],[Playerâ–²]],scrimstats__2813[#All],4,0),0)</f>
        <v>0</v>
      </c>
      <c r="L1103" s="5">
        <v>0</v>
      </c>
      <c r="M1103" s="4">
        <v>0</v>
      </c>
    </row>
    <row r="1104" spans="1:13">
      <c r="A1104" s="6">
        <v>1103</v>
      </c>
      <c r="B1104" s="7">
        <v>28</v>
      </c>
      <c r="C1104" s="4">
        <f>_xlfn.IFNA(VLOOKUP(Table13[[#This Row],[PlayerId]],defense[#All],3,0),0)</f>
        <v>5</v>
      </c>
      <c r="D1104" s="4">
        <v>0</v>
      </c>
      <c r="E1104" s="4">
        <f>SUM(_xlfn.IFNA((VLOOKUP(defense[[#This Row],[Playerâ–²]],kickers12[#All],4,0)*3+VLOOKUP(defense[[#This Row],[Playerâ–²]],kickers12[#All],5,0)*1),0), C1104*6)</f>
        <v>30</v>
      </c>
      <c r="F1104" s="4">
        <v>0</v>
      </c>
      <c r="G1104" s="7" t="s">
        <v>632</v>
      </c>
      <c r="H1104" s="7" t="s">
        <v>229</v>
      </c>
      <c r="I1104" s="4">
        <f>_xlfn.IFNA(VLOOKUP(defense[[#This Row],[Playerâ–²]],passing11[#All],4,0),0)</f>
        <v>0</v>
      </c>
      <c r="J1104" s="4">
        <f>_xlfn.IFNA(VLOOKUP(defense[[#This Row],[Playerâ–²]],scrimstats__2813[#All],5,0),0)</f>
        <v>814</v>
      </c>
      <c r="K1104" s="4">
        <f>_xlfn.IFNA(VLOOKUP(defense[[#This Row],[Playerâ–²]],scrimstats__2813[#All],4,0),0)</f>
        <v>261</v>
      </c>
      <c r="L1104" s="4">
        <v>0</v>
      </c>
      <c r="M1104" s="4">
        <v>0</v>
      </c>
    </row>
    <row r="1105" spans="1:13">
      <c r="A1105" s="8">
        <v>1104</v>
      </c>
      <c r="B1105" s="9">
        <v>2</v>
      </c>
      <c r="C1105" s="9">
        <f>_xlfn.IFNA(VLOOKUP(Table13[[#This Row],[PlayerId]],defense[#All],3,0),0)</f>
        <v>0</v>
      </c>
      <c r="D1105" s="5">
        <v>0</v>
      </c>
      <c r="E1105" s="5">
        <f>SUM(_xlfn.IFNA((VLOOKUP(defense[[#This Row],[Playerâ–²]],kickers12[#All],4,0)*3+VLOOKUP(defense[[#This Row],[Playerâ–²]],kickers12[#All],5,0)*1),0), C1105*6)</f>
        <v>93</v>
      </c>
      <c r="F1105" s="5">
        <v>0</v>
      </c>
      <c r="G1105" s="9" t="s">
        <v>1862</v>
      </c>
      <c r="H1105" s="9" t="s">
        <v>1010</v>
      </c>
      <c r="I1105" s="5">
        <f>_xlfn.IFNA(VLOOKUP(defense[[#This Row],[Playerâ–²]],passing11[#All],4,0),0)</f>
        <v>0</v>
      </c>
      <c r="J1105" s="9">
        <f>_xlfn.IFNA(VLOOKUP(defense[[#This Row],[Playerâ–²]],scrimstats__2813[#All],5,0),0)</f>
        <v>0</v>
      </c>
      <c r="K1105" s="9">
        <f>_xlfn.IFNA(VLOOKUP(defense[[#This Row],[Playerâ–²]],scrimstats__2813[#All],4,0),0)</f>
        <v>0</v>
      </c>
      <c r="L1105" s="5">
        <v>0</v>
      </c>
      <c r="M1105" s="4">
        <v>0</v>
      </c>
    </row>
    <row r="1106" spans="1:13">
      <c r="A1106" s="6">
        <v>1105</v>
      </c>
      <c r="B1106" s="7">
        <v>11</v>
      </c>
      <c r="C1106" s="7">
        <f>_xlfn.IFNA(VLOOKUP(Table13[[#This Row],[PlayerId]],defense[#All],3,0),0)</f>
        <v>0</v>
      </c>
      <c r="D1106" s="4">
        <v>0</v>
      </c>
      <c r="E1106" s="4">
        <f>SUM(_xlfn.IFNA((VLOOKUP(defense[[#This Row],[Playerâ–²]],kickers12[#All],4,0)*3+VLOOKUP(defense[[#This Row],[Playerâ–²]],kickers12[#All],5,0)*1),0), C1106*6)</f>
        <v>0</v>
      </c>
      <c r="F1106" s="4">
        <v>0</v>
      </c>
      <c r="G1106" s="7" t="s">
        <v>1905</v>
      </c>
      <c r="H1106" s="7" t="s">
        <v>233</v>
      </c>
      <c r="I1106" s="4">
        <f>_xlfn.IFNA(VLOOKUP(defense[[#This Row],[Playerâ–²]],passing11[#All],4,0),0)</f>
        <v>59</v>
      </c>
      <c r="J1106" s="7">
        <f>_xlfn.IFNA(VLOOKUP(defense[[#This Row],[Playerâ–²]],scrimstats__2813[#All],5,0),0)</f>
        <v>13</v>
      </c>
      <c r="K1106" s="7">
        <f>_xlfn.IFNA(VLOOKUP(defense[[#This Row],[Playerâ–²]],scrimstats__2813[#All],4,0),0)</f>
        <v>0</v>
      </c>
      <c r="L1106" s="4">
        <v>0</v>
      </c>
      <c r="M1106" s="4">
        <v>0</v>
      </c>
    </row>
    <row r="1107" spans="1:13">
      <c r="A1107" s="8">
        <v>1106</v>
      </c>
      <c r="B1107" s="9">
        <v>4</v>
      </c>
      <c r="C1107" s="5">
        <f>_xlfn.IFNA(VLOOKUP(Table13[[#This Row],[PlayerId]],defense[#All],3,0),0)</f>
        <v>0</v>
      </c>
      <c r="D1107" s="5">
        <v>1</v>
      </c>
      <c r="E1107" s="5">
        <f>SUM(_xlfn.IFNA((VLOOKUP(defense[[#This Row],[Playerâ–²]],kickers12[#All],4,0)*3+VLOOKUP(defense[[#This Row],[Playerâ–²]],kickers12[#All],5,0)*1),0), C1107*6)</f>
        <v>0</v>
      </c>
      <c r="F1107" s="5">
        <v>0</v>
      </c>
      <c r="G1107" s="9" t="s">
        <v>869</v>
      </c>
      <c r="H1107" s="9" t="s">
        <v>733</v>
      </c>
      <c r="I1107" s="5">
        <f>_xlfn.IFNA(VLOOKUP(defense[[#This Row],[Playerâ–²]],passing11[#All],4,0),0)</f>
        <v>0</v>
      </c>
      <c r="J1107" s="5">
        <f>_xlfn.IFNA(VLOOKUP(defense[[#This Row],[Playerâ–²]],scrimstats__2813[#All],5,0),0)</f>
        <v>0</v>
      </c>
      <c r="K1107" s="5">
        <f>_xlfn.IFNA(VLOOKUP(defense[[#This Row],[Playerâ–²]],scrimstats__2813[#All],4,0),0)</f>
        <v>0</v>
      </c>
      <c r="L1107" s="5">
        <v>0</v>
      </c>
      <c r="M1107" s="4">
        <v>0</v>
      </c>
    </row>
    <row r="1108" spans="1:13">
      <c r="A1108" s="6">
        <v>1107</v>
      </c>
      <c r="B1108" s="7">
        <v>31</v>
      </c>
      <c r="C1108" s="4">
        <f>_xlfn.IFNA(VLOOKUP(Table13[[#This Row],[PlayerId]],defense[#All],3,0),0)</f>
        <v>0</v>
      </c>
      <c r="D1108" s="4">
        <v>3</v>
      </c>
      <c r="E1108" s="4">
        <f>SUM(_xlfn.IFNA((VLOOKUP(defense[[#This Row],[Playerâ–²]],kickers12[#All],4,0)*3+VLOOKUP(defense[[#This Row],[Playerâ–²]],kickers12[#All],5,0)*1),0), C1108*6)</f>
        <v>0</v>
      </c>
      <c r="F1108" s="4">
        <v>0</v>
      </c>
      <c r="G1108" s="7" t="s">
        <v>1785</v>
      </c>
      <c r="H1108" s="7" t="s">
        <v>2030</v>
      </c>
      <c r="I1108" s="4">
        <f>_xlfn.IFNA(VLOOKUP(defense[[#This Row],[Playerâ–²]],passing11[#All],4,0),0)</f>
        <v>0</v>
      </c>
      <c r="J1108" s="4">
        <f>_xlfn.IFNA(VLOOKUP(defense[[#This Row],[Playerâ–²]],scrimstats__2813[#All],5,0),0)</f>
        <v>0</v>
      </c>
      <c r="K1108" s="4">
        <f>_xlfn.IFNA(VLOOKUP(defense[[#This Row],[Playerâ–²]],scrimstats__2813[#All],4,0),0)</f>
        <v>0</v>
      </c>
      <c r="L1108" s="4">
        <v>0</v>
      </c>
      <c r="M1108" s="4">
        <v>0</v>
      </c>
    </row>
    <row r="1109" spans="1:13">
      <c r="A1109" s="8">
        <v>1108</v>
      </c>
      <c r="B1109" s="9">
        <v>32</v>
      </c>
      <c r="C1109" s="9">
        <f>_xlfn.IFNA(VLOOKUP(Table13[[#This Row],[PlayerId]],defense[#All],3,0),0)</f>
        <v>0</v>
      </c>
      <c r="D1109" s="5">
        <v>0</v>
      </c>
      <c r="E1109" s="5">
        <f>SUM(_xlfn.IFNA((VLOOKUP(defense[[#This Row],[Playerâ–²]],kickers12[#All],4,0)*3+VLOOKUP(defense[[#This Row],[Playerâ–²]],kickers12[#All],5,0)*1),0), C1109*6)</f>
        <v>0</v>
      </c>
      <c r="F1109" s="5">
        <v>0</v>
      </c>
      <c r="G1109" s="9" t="s">
        <v>664</v>
      </c>
      <c r="H1109" s="9" t="s">
        <v>230</v>
      </c>
      <c r="I1109" s="5">
        <f>_xlfn.IFNA(VLOOKUP(defense[[#This Row],[Playerâ–²]],passing11[#All],4,0),0)</f>
        <v>0</v>
      </c>
      <c r="J1109" s="9">
        <f>_xlfn.IFNA(VLOOKUP(defense[[#This Row],[Playerâ–²]],scrimstats__2813[#All],5,0),0)</f>
        <v>0</v>
      </c>
      <c r="K1109" s="9">
        <f>_xlfn.IFNA(VLOOKUP(defense[[#This Row],[Playerâ–²]],scrimstats__2813[#All],4,0),0)</f>
        <v>14</v>
      </c>
      <c r="L1109" s="5">
        <v>0</v>
      </c>
      <c r="M1109" s="4">
        <v>0</v>
      </c>
    </row>
    <row r="1110" spans="1:13">
      <c r="A1110" s="6">
        <v>1109</v>
      </c>
      <c r="B1110" s="7">
        <v>19</v>
      </c>
      <c r="C1110" s="4">
        <f>_xlfn.IFNA(VLOOKUP(Table13[[#This Row],[PlayerId]],defense[#All],3,0),0)</f>
        <v>0</v>
      </c>
      <c r="D1110" s="4">
        <v>1</v>
      </c>
      <c r="E1110" s="4">
        <f>SUM(_xlfn.IFNA((VLOOKUP(defense[[#This Row],[Playerâ–²]],kickers12[#All],4,0)*3+VLOOKUP(defense[[#This Row],[Playerâ–²]],kickers12[#All],5,0)*1),0), C1110*6)</f>
        <v>0</v>
      </c>
      <c r="F1110" s="4">
        <v>0</v>
      </c>
      <c r="G1110" s="7" t="s">
        <v>1386</v>
      </c>
      <c r="H1110" s="7" t="s">
        <v>733</v>
      </c>
      <c r="I1110" s="4">
        <f>_xlfn.IFNA(VLOOKUP(defense[[#This Row],[Playerâ–²]],passing11[#All],4,0),0)</f>
        <v>0</v>
      </c>
      <c r="J1110" s="4">
        <f>_xlfn.IFNA(VLOOKUP(defense[[#This Row],[Playerâ–²]],scrimstats__2813[#All],5,0),0)</f>
        <v>0</v>
      </c>
      <c r="K1110" s="4">
        <f>_xlfn.IFNA(VLOOKUP(defense[[#This Row],[Playerâ–²]],scrimstats__2813[#All],4,0),0)</f>
        <v>0</v>
      </c>
      <c r="L1110" s="4">
        <v>0</v>
      </c>
      <c r="M1110" s="4">
        <v>0</v>
      </c>
    </row>
    <row r="1111" spans="1:13">
      <c r="A1111" s="8">
        <v>1110</v>
      </c>
      <c r="B1111" s="9">
        <v>3</v>
      </c>
      <c r="C1111" s="5">
        <f>_xlfn.IFNA(VLOOKUP(Table13[[#This Row],[PlayerId]],defense[#All],3,0),0)</f>
        <v>0</v>
      </c>
      <c r="D1111" s="5">
        <v>44</v>
      </c>
      <c r="E1111" s="5">
        <f>SUM(_xlfn.IFNA((VLOOKUP(defense[[#This Row],[Playerâ–²]],kickers12[#All],4,0)*3+VLOOKUP(defense[[#This Row],[Playerâ–²]],kickers12[#All],5,0)*1),0), C1111*6)</f>
        <v>0</v>
      </c>
      <c r="F1111" s="5">
        <v>0</v>
      </c>
      <c r="G1111" s="9" t="s">
        <v>846</v>
      </c>
      <c r="H1111" s="9" t="s">
        <v>769</v>
      </c>
      <c r="I1111" s="5">
        <f>_xlfn.IFNA(VLOOKUP(defense[[#This Row],[Playerâ–²]],passing11[#All],4,0),0)</f>
        <v>0</v>
      </c>
      <c r="J1111" s="5">
        <f>_xlfn.IFNA(VLOOKUP(defense[[#This Row],[Playerâ–²]],scrimstats__2813[#All],5,0),0)</f>
        <v>0</v>
      </c>
      <c r="K1111" s="5">
        <f>_xlfn.IFNA(VLOOKUP(defense[[#This Row],[Playerâ–²]],scrimstats__2813[#All],4,0),0)</f>
        <v>0</v>
      </c>
      <c r="L1111" s="5">
        <v>7</v>
      </c>
      <c r="M1111" s="4">
        <v>0</v>
      </c>
    </row>
    <row r="1112" spans="1:13">
      <c r="A1112" s="6">
        <v>1111</v>
      </c>
      <c r="B1112" s="7">
        <v>10</v>
      </c>
      <c r="C1112" s="7">
        <f>_xlfn.IFNA(VLOOKUP(Table13[[#This Row],[PlayerId]],defense[#All],3,0),0)</f>
        <v>1</v>
      </c>
      <c r="D1112" s="4">
        <v>0</v>
      </c>
      <c r="E1112" s="4">
        <f>SUM(_xlfn.IFNA((VLOOKUP(defense[[#This Row],[Playerâ–²]],kickers12[#All],4,0)*3+VLOOKUP(defense[[#This Row],[Playerâ–²]],kickers12[#All],5,0)*1),0), C1112*6)</f>
        <v>6</v>
      </c>
      <c r="F1112" s="4">
        <v>0</v>
      </c>
      <c r="G1112" s="7" t="s">
        <v>1967</v>
      </c>
      <c r="H1112" s="7" t="s">
        <v>223</v>
      </c>
      <c r="I1112" s="4">
        <f>_xlfn.IFNA(VLOOKUP(defense[[#This Row],[Playerâ–²]],passing11[#All],4,0),0)</f>
        <v>0</v>
      </c>
      <c r="J1112" s="7">
        <f>_xlfn.IFNA(VLOOKUP(defense[[#This Row],[Playerâ–²]],scrimstats__2813[#All],5,0),0)</f>
        <v>0</v>
      </c>
      <c r="K1112" s="7">
        <f>_xlfn.IFNA(VLOOKUP(defense[[#This Row],[Playerâ–²]],scrimstats__2813[#All],4,0),0)</f>
        <v>250</v>
      </c>
      <c r="L1112" s="4">
        <v>0</v>
      </c>
      <c r="M1112" s="4">
        <v>0</v>
      </c>
    </row>
    <row r="1113" spans="1:13">
      <c r="A1113" s="8">
        <v>1112</v>
      </c>
      <c r="B1113" s="9">
        <v>7</v>
      </c>
      <c r="C1113" s="5">
        <f>_xlfn.IFNA(VLOOKUP(Table13[[#This Row],[PlayerId]],defense[#All],3,0),0)</f>
        <v>1</v>
      </c>
      <c r="D1113" s="5">
        <v>1</v>
      </c>
      <c r="E1113" s="5">
        <f>SUM(_xlfn.IFNA((VLOOKUP(defense[[#This Row],[Playerâ–²]],kickers12[#All],4,0)*3+VLOOKUP(defense[[#This Row],[Playerâ–²]],kickers12[#All],5,0)*1),0), C1113*6)</f>
        <v>6</v>
      </c>
      <c r="F1113" s="5">
        <v>0</v>
      </c>
      <c r="G1113" s="9" t="s">
        <v>316</v>
      </c>
      <c r="H1113" s="9" t="s">
        <v>223</v>
      </c>
      <c r="I1113" s="5">
        <f>_xlfn.IFNA(VLOOKUP(defense[[#This Row],[Playerâ–²]],passing11[#All],4,0),0)</f>
        <v>0</v>
      </c>
      <c r="J1113" s="5">
        <f>_xlfn.IFNA(VLOOKUP(defense[[#This Row],[Playerâ–²]],scrimstats__2813[#All],5,0),0)</f>
        <v>0</v>
      </c>
      <c r="K1113" s="5">
        <f>_xlfn.IFNA(VLOOKUP(defense[[#This Row],[Playerâ–²]],scrimstats__2813[#All],4,0),0)</f>
        <v>17</v>
      </c>
      <c r="L1113" s="5">
        <v>0</v>
      </c>
      <c r="M1113" s="4">
        <v>0</v>
      </c>
    </row>
    <row r="1114" spans="1:13">
      <c r="A1114" s="6">
        <v>1113</v>
      </c>
      <c r="B1114" s="7">
        <v>18</v>
      </c>
      <c r="C1114" s="4">
        <f>_xlfn.IFNA(VLOOKUP(Table13[[#This Row],[PlayerId]],defense[#All],3,0),0)</f>
        <v>0</v>
      </c>
      <c r="D1114" s="4">
        <v>17</v>
      </c>
      <c r="E1114" s="4">
        <f>SUM(_xlfn.IFNA((VLOOKUP(defense[[#This Row],[Playerâ–²]],kickers12[#All],4,0)*3+VLOOKUP(defense[[#This Row],[Playerâ–²]],kickers12[#All],5,0)*1),0), C1114*6)</f>
        <v>0</v>
      </c>
      <c r="F1114" s="4">
        <v>0</v>
      </c>
      <c r="G1114" s="7" t="s">
        <v>1365</v>
      </c>
      <c r="H1114" s="7" t="s">
        <v>769</v>
      </c>
      <c r="I1114" s="4">
        <f>_xlfn.IFNA(VLOOKUP(defense[[#This Row],[Playerâ–²]],passing11[#All],4,0),0)</f>
        <v>0</v>
      </c>
      <c r="J1114" s="4">
        <f>_xlfn.IFNA(VLOOKUP(defense[[#This Row],[Playerâ–²]],scrimstats__2813[#All],5,0),0)</f>
        <v>0</v>
      </c>
      <c r="K1114" s="4">
        <f>_xlfn.IFNA(VLOOKUP(defense[[#This Row],[Playerâ–²]],scrimstats__2813[#All],4,0),0)</f>
        <v>0</v>
      </c>
      <c r="L1114" s="4">
        <v>1</v>
      </c>
      <c r="M1114" s="4">
        <v>0</v>
      </c>
    </row>
    <row r="1115" spans="1:13">
      <c r="A1115" s="8">
        <v>1114</v>
      </c>
      <c r="B1115" s="9">
        <v>4</v>
      </c>
      <c r="C1115" s="5">
        <f>_xlfn.IFNA(VLOOKUP(Table13[[#This Row],[PlayerId]],defense[#All],3,0),0)</f>
        <v>0</v>
      </c>
      <c r="D1115" s="5">
        <v>78</v>
      </c>
      <c r="E1115" s="5">
        <f>SUM(_xlfn.IFNA((VLOOKUP(defense[[#This Row],[Playerâ–²]],kickers12[#All],4,0)*3+VLOOKUP(defense[[#This Row],[Playerâ–²]],kickers12[#All],5,0)*1),0), C1115*6)</f>
        <v>0</v>
      </c>
      <c r="F1115" s="5">
        <v>3</v>
      </c>
      <c r="G1115" s="9" t="s">
        <v>895</v>
      </c>
      <c r="H1115" s="9" t="s">
        <v>769</v>
      </c>
      <c r="I1115" s="5">
        <f>_xlfn.IFNA(VLOOKUP(defense[[#This Row],[Playerâ–²]],passing11[#All],4,0),0)</f>
        <v>0</v>
      </c>
      <c r="J1115" s="5">
        <f>_xlfn.IFNA(VLOOKUP(defense[[#This Row],[Playerâ–²]],scrimstats__2813[#All],5,0),0)</f>
        <v>0</v>
      </c>
      <c r="K1115" s="5">
        <f>_xlfn.IFNA(VLOOKUP(defense[[#This Row],[Playerâ–²]],scrimstats__2813[#All],4,0),0)</f>
        <v>0</v>
      </c>
      <c r="L1115" s="5">
        <v>1</v>
      </c>
      <c r="M1115" s="4">
        <v>0</v>
      </c>
    </row>
    <row r="1116" spans="1:13">
      <c r="A1116" s="6">
        <v>1115</v>
      </c>
      <c r="B1116" s="7">
        <v>15</v>
      </c>
      <c r="C1116" s="4">
        <f>_xlfn.IFNA(VLOOKUP(Table13[[#This Row],[PlayerId]],defense[#All],3,0),0)</f>
        <v>0</v>
      </c>
      <c r="D1116" s="4">
        <v>1</v>
      </c>
      <c r="E1116" s="4">
        <f>SUM(_xlfn.IFNA((VLOOKUP(defense[[#This Row],[Playerâ–²]],kickers12[#All],4,0)*3+VLOOKUP(defense[[#This Row],[Playerâ–²]],kickers12[#All],5,0)*1),0), C1116*6)</f>
        <v>0</v>
      </c>
      <c r="F1116" s="4">
        <v>0</v>
      </c>
      <c r="G1116" s="7" t="s">
        <v>1239</v>
      </c>
      <c r="H1116" s="7" t="s">
        <v>2030</v>
      </c>
      <c r="I1116" s="4">
        <f>_xlfn.IFNA(VLOOKUP(defense[[#This Row],[Playerâ–²]],passing11[#All],4,0),0)</f>
        <v>0</v>
      </c>
      <c r="J1116" s="4">
        <f>_xlfn.IFNA(VLOOKUP(defense[[#This Row],[Playerâ–²]],scrimstats__2813[#All],5,0),0)</f>
        <v>0</v>
      </c>
      <c r="K1116" s="4">
        <f>_xlfn.IFNA(VLOOKUP(defense[[#This Row],[Playerâ–²]],scrimstats__2813[#All],4,0),0)</f>
        <v>0</v>
      </c>
      <c r="L1116" s="4">
        <v>0</v>
      </c>
      <c r="M1116" s="4">
        <v>0</v>
      </c>
    </row>
    <row r="1117" spans="1:13">
      <c r="A1117" s="8">
        <v>1116</v>
      </c>
      <c r="B1117" s="9">
        <v>10</v>
      </c>
      <c r="C1117" s="5">
        <f>_xlfn.IFNA(VLOOKUP(Table13[[#This Row],[PlayerId]],defense[#All],3,0),0)</f>
        <v>0</v>
      </c>
      <c r="D1117" s="5">
        <v>0</v>
      </c>
      <c r="E1117" s="5">
        <f>SUM(_xlfn.IFNA((VLOOKUP(defense[[#This Row],[Playerâ–²]],kickers12[#All],4,0)*3+VLOOKUP(defense[[#This Row],[Playerâ–²]],kickers12[#All],5,0)*1),0), C1117*6)</f>
        <v>0</v>
      </c>
      <c r="F1117" s="5">
        <v>0</v>
      </c>
      <c r="G1117" s="9" t="s">
        <v>1063</v>
      </c>
      <c r="H1117" s="9" t="s">
        <v>410</v>
      </c>
      <c r="I1117" s="5">
        <f>_xlfn.IFNA(VLOOKUP(defense[[#This Row],[Playerâ–²]],passing11[#All],4,0),0)</f>
        <v>0</v>
      </c>
      <c r="J1117" s="5">
        <f>_xlfn.IFNA(VLOOKUP(defense[[#This Row],[Playerâ–²]],scrimstats__2813[#All],5,0),0)</f>
        <v>0</v>
      </c>
      <c r="K1117" s="5">
        <f>_xlfn.IFNA(VLOOKUP(defense[[#This Row],[Playerâ–²]],scrimstats__2813[#All],4,0),0)</f>
        <v>0</v>
      </c>
      <c r="L1117" s="5">
        <v>0</v>
      </c>
      <c r="M1117" s="4">
        <v>0</v>
      </c>
    </row>
    <row r="1118" spans="1:13">
      <c r="A1118" s="6">
        <v>1117</v>
      </c>
      <c r="B1118" s="7">
        <v>11</v>
      </c>
      <c r="C1118" s="7">
        <f>_xlfn.IFNA(VLOOKUP(Table13[[#This Row],[PlayerId]],defense[#All],3,0),0)</f>
        <v>1</v>
      </c>
      <c r="D1118" s="4">
        <v>0</v>
      </c>
      <c r="E1118" s="4">
        <f>SUM(_xlfn.IFNA((VLOOKUP(defense[[#This Row],[Playerâ–²]],kickers12[#All],4,0)*3+VLOOKUP(defense[[#This Row],[Playerâ–²]],kickers12[#All],5,0)*1),0), C1118*6)</f>
        <v>120</v>
      </c>
      <c r="F1118" s="4">
        <v>0</v>
      </c>
      <c r="G1118" s="7" t="s">
        <v>1875</v>
      </c>
      <c r="H1118" s="7" t="s">
        <v>1010</v>
      </c>
      <c r="I1118" s="4">
        <f>_xlfn.IFNA(VLOOKUP(defense[[#This Row],[Playerâ–²]],passing11[#All],4,0),0)</f>
        <v>8</v>
      </c>
      <c r="J1118" s="7">
        <f>_xlfn.IFNA(VLOOKUP(defense[[#This Row],[Playerâ–²]],scrimstats__2813[#All],5,0),0)</f>
        <v>0</v>
      </c>
      <c r="K1118" s="7">
        <f>_xlfn.IFNA(VLOOKUP(defense[[#This Row],[Playerâ–²]],scrimstats__2813[#All],4,0),0)</f>
        <v>0</v>
      </c>
      <c r="L1118" s="4">
        <v>0</v>
      </c>
      <c r="M1118" s="4">
        <v>0</v>
      </c>
    </row>
    <row r="1119" spans="1:13">
      <c r="A1119" s="8">
        <v>1118</v>
      </c>
      <c r="B1119" s="9">
        <v>2</v>
      </c>
      <c r="C1119" s="5">
        <f>_xlfn.IFNA(VLOOKUP(Table13[[#This Row],[PlayerId]],defense[#All],3,0),0)</f>
        <v>39</v>
      </c>
      <c r="D1119" s="5">
        <v>0</v>
      </c>
      <c r="E1119" s="5">
        <f>SUM(_xlfn.IFNA((VLOOKUP(defense[[#This Row],[Playerâ–²]],kickers12[#All],4,0)*3+VLOOKUP(defense[[#This Row],[Playerâ–²]],kickers12[#All],5,0)*1),0), C1119*6)</f>
        <v>234</v>
      </c>
      <c r="F1119" s="5">
        <v>0</v>
      </c>
      <c r="G1119" s="9" t="s">
        <v>232</v>
      </c>
      <c r="H1119" s="9" t="s">
        <v>233</v>
      </c>
      <c r="I1119" s="5">
        <f>_xlfn.IFNA(VLOOKUP(defense[[#This Row],[Playerâ–²]],passing11[#All],4,0),0)</f>
        <v>4924</v>
      </c>
      <c r="J1119" s="5">
        <f>_xlfn.IFNA(VLOOKUP(defense[[#This Row],[Playerâ–²]],scrimstats__2813[#All],5,0),0)</f>
        <v>125</v>
      </c>
      <c r="K1119" s="5">
        <f>_xlfn.IFNA(VLOOKUP(defense[[#This Row],[Playerâ–²]],scrimstats__2813[#All],4,0),0)</f>
        <v>5</v>
      </c>
      <c r="L1119" s="5">
        <v>0</v>
      </c>
      <c r="M1119" s="4">
        <v>0</v>
      </c>
    </row>
    <row r="1120" spans="1:13">
      <c r="A1120" s="6">
        <v>1119</v>
      </c>
      <c r="B1120" s="7">
        <v>2</v>
      </c>
      <c r="C1120" s="7">
        <f>_xlfn.IFNA(VLOOKUP(Table13[[#This Row],[PlayerId]],defense[#All],3,0),0)</f>
        <v>0</v>
      </c>
      <c r="D1120" s="4">
        <v>0</v>
      </c>
      <c r="E1120" s="4">
        <f>SUM(_xlfn.IFNA((VLOOKUP(defense[[#This Row],[Playerâ–²]],kickers12[#All],4,0)*3+VLOOKUP(defense[[#This Row],[Playerâ–²]],kickers12[#All],5,0)*1),0), C1120*6)</f>
        <v>0</v>
      </c>
      <c r="F1120" s="4">
        <v>0</v>
      </c>
      <c r="G1120" s="7" t="s">
        <v>231</v>
      </c>
      <c r="H1120" s="7" t="s">
        <v>233</v>
      </c>
      <c r="I1120" s="4">
        <f>_xlfn.IFNA(VLOOKUP(defense[[#This Row],[Playerâ–²]],passing11[#All],4,0),0)</f>
        <v>20</v>
      </c>
      <c r="J1120" s="7">
        <f>_xlfn.IFNA(VLOOKUP(defense[[#This Row],[Playerâ–²]],scrimstats__2813[#All],5,0),0)</f>
        <v>0</v>
      </c>
      <c r="K1120" s="7">
        <f>_xlfn.IFNA(VLOOKUP(defense[[#This Row],[Playerâ–²]],scrimstats__2813[#All],4,0),0)</f>
        <v>0</v>
      </c>
      <c r="L1120" s="4">
        <v>0</v>
      </c>
      <c r="M1120" s="4">
        <v>0</v>
      </c>
    </row>
    <row r="1121" spans="1:13">
      <c r="A1121" s="8">
        <v>1120</v>
      </c>
      <c r="B1121" s="9">
        <v>20</v>
      </c>
      <c r="C1121" s="9">
        <f>_xlfn.IFNA(VLOOKUP(Table13[[#This Row],[PlayerId]],defense[#All],3,0),0)</f>
        <v>0</v>
      </c>
      <c r="D1121" s="5">
        <v>0</v>
      </c>
      <c r="E1121" s="5">
        <f>SUM(_xlfn.IFNA((VLOOKUP(defense[[#This Row],[Playerâ–²]],kickers12[#All],4,0)*3+VLOOKUP(defense[[#This Row],[Playerâ–²]],kickers12[#All],5,0)*1),0), C1121*6)</f>
        <v>0</v>
      </c>
      <c r="F1121" s="5">
        <v>0</v>
      </c>
      <c r="G1121" s="9" t="s">
        <v>1886</v>
      </c>
      <c r="H1121" s="9" t="s">
        <v>733</v>
      </c>
      <c r="I1121" s="5">
        <f>_xlfn.IFNA(VLOOKUP(defense[[#This Row],[Playerâ–²]],passing11[#All],4,0),0)</f>
        <v>0</v>
      </c>
      <c r="J1121" s="9">
        <f>_xlfn.IFNA(VLOOKUP(defense[[#This Row],[Playerâ–²]],scrimstats__2813[#All],5,0),0)</f>
        <v>0</v>
      </c>
      <c r="K1121" s="9">
        <f>_xlfn.IFNA(VLOOKUP(defense[[#This Row],[Playerâ–²]],scrimstats__2813[#All],4,0),0)</f>
        <v>0</v>
      </c>
      <c r="L1121" s="5">
        <v>0</v>
      </c>
      <c r="M1121" s="4">
        <v>0</v>
      </c>
    </row>
    <row r="1122" spans="1:13">
      <c r="A1122" s="6">
        <v>1121</v>
      </c>
      <c r="B1122" s="7">
        <v>14</v>
      </c>
      <c r="C1122" s="4">
        <f>_xlfn.IFNA(VLOOKUP(Table13[[#This Row],[PlayerId]],defense[#All],3,0),0)</f>
        <v>0</v>
      </c>
      <c r="D1122" s="4">
        <v>33</v>
      </c>
      <c r="E1122" s="4">
        <f>SUM(_xlfn.IFNA((VLOOKUP(defense[[#This Row],[Playerâ–²]],kickers12[#All],4,0)*3+VLOOKUP(defense[[#This Row],[Playerâ–²]],kickers12[#All],5,0)*1),0), C1122*6)</f>
        <v>0</v>
      </c>
      <c r="F1122" s="4">
        <v>0</v>
      </c>
      <c r="G1122" s="7" t="s">
        <v>1224</v>
      </c>
      <c r="H1122" s="7" t="s">
        <v>769</v>
      </c>
      <c r="I1122" s="4">
        <f>_xlfn.IFNA(VLOOKUP(defense[[#This Row],[Playerâ–²]],passing11[#All],4,0),0)</f>
        <v>0</v>
      </c>
      <c r="J1122" s="4">
        <f>_xlfn.IFNA(VLOOKUP(defense[[#This Row],[Playerâ–²]],scrimstats__2813[#All],5,0),0)</f>
        <v>0</v>
      </c>
      <c r="K1122" s="4">
        <f>_xlfn.IFNA(VLOOKUP(defense[[#This Row],[Playerâ–²]],scrimstats__2813[#All],4,0),0)</f>
        <v>0</v>
      </c>
      <c r="L1122" s="4">
        <v>0</v>
      </c>
      <c r="M1122" s="4">
        <v>0</v>
      </c>
    </row>
    <row r="1123" spans="1:13">
      <c r="A1123" s="8">
        <v>1122</v>
      </c>
      <c r="B1123" s="9">
        <v>2</v>
      </c>
      <c r="C1123" s="5">
        <f>_xlfn.IFNA(VLOOKUP(Table13[[#This Row],[PlayerId]],defense[#All],3,0),0)</f>
        <v>0</v>
      </c>
      <c r="D1123" s="5">
        <v>3</v>
      </c>
      <c r="E1123" s="5">
        <f>SUM(_xlfn.IFNA((VLOOKUP(defense[[#This Row],[Playerâ–²]],kickers12[#All],4,0)*3+VLOOKUP(defense[[#This Row],[Playerâ–²]],kickers12[#All],5,0)*1),0), C1123*6)</f>
        <v>0</v>
      </c>
      <c r="F1123" s="5">
        <v>0</v>
      </c>
      <c r="G1123" s="9" t="s">
        <v>783</v>
      </c>
      <c r="H1123" s="9" t="s">
        <v>733</v>
      </c>
      <c r="I1123" s="5">
        <f>_xlfn.IFNA(VLOOKUP(defense[[#This Row],[Playerâ–²]],passing11[#All],4,0),0)</f>
        <v>0</v>
      </c>
      <c r="J1123" s="5">
        <f>_xlfn.IFNA(VLOOKUP(defense[[#This Row],[Playerâ–²]],scrimstats__2813[#All],5,0),0)</f>
        <v>0</v>
      </c>
      <c r="K1123" s="5">
        <f>_xlfn.IFNA(VLOOKUP(defense[[#This Row],[Playerâ–²]],scrimstats__2813[#All],4,0),0)</f>
        <v>0</v>
      </c>
      <c r="L1123" s="5">
        <v>0</v>
      </c>
      <c r="M1123" s="4">
        <v>0</v>
      </c>
    </row>
    <row r="1124" spans="1:13">
      <c r="A1124" s="6">
        <v>1123</v>
      </c>
      <c r="B1124" s="7">
        <v>28</v>
      </c>
      <c r="C1124" s="4">
        <f>_xlfn.IFNA(VLOOKUP(Table13[[#This Row],[PlayerId]],defense[#All],3,0),0)</f>
        <v>0</v>
      </c>
      <c r="D1124" s="4">
        <v>2</v>
      </c>
      <c r="E1124" s="4">
        <f>SUM(_xlfn.IFNA((VLOOKUP(defense[[#This Row],[Playerâ–²]],kickers12[#All],4,0)*3+VLOOKUP(defense[[#This Row],[Playerâ–²]],kickers12[#All],5,0)*1),0), C1124*6)</f>
        <v>0</v>
      </c>
      <c r="F1124" s="4">
        <v>0</v>
      </c>
      <c r="G1124" s="7" t="s">
        <v>1713</v>
      </c>
      <c r="H1124" s="7" t="s">
        <v>2030</v>
      </c>
      <c r="I1124" s="4">
        <f>_xlfn.IFNA(VLOOKUP(defense[[#This Row],[Playerâ–²]],passing11[#All],4,0),0)</f>
        <v>0</v>
      </c>
      <c r="J1124" s="4">
        <f>_xlfn.IFNA(VLOOKUP(defense[[#This Row],[Playerâ–²]],scrimstats__2813[#All],5,0),0)</f>
        <v>0</v>
      </c>
      <c r="K1124" s="4">
        <f>_xlfn.IFNA(VLOOKUP(defense[[#This Row],[Playerâ–²]],scrimstats__2813[#All],4,0),0)</f>
        <v>0</v>
      </c>
      <c r="L1124" s="4">
        <v>0</v>
      </c>
      <c r="M1124" s="4">
        <v>0</v>
      </c>
    </row>
    <row r="1125" spans="1:13">
      <c r="A1125" s="8">
        <v>1124</v>
      </c>
      <c r="B1125" s="9">
        <v>32</v>
      </c>
      <c r="C1125" s="5">
        <f>_xlfn.IFNA(VLOOKUP(Table13[[#This Row],[PlayerId]],defense[#All],3,0),0)</f>
        <v>0</v>
      </c>
      <c r="D1125" s="5">
        <v>31</v>
      </c>
      <c r="E1125" s="5">
        <f>SUM(_xlfn.IFNA((VLOOKUP(defense[[#This Row],[Playerâ–²]],kickers12[#All],4,0)*3+VLOOKUP(defense[[#This Row],[Playerâ–²]],kickers12[#All],5,0)*1),0), C1125*6)</f>
        <v>0</v>
      </c>
      <c r="F1125" s="5">
        <v>0</v>
      </c>
      <c r="G1125" s="9" t="s">
        <v>1840</v>
      </c>
      <c r="H1125" s="9" t="s">
        <v>755</v>
      </c>
      <c r="I1125" s="5">
        <f>_xlfn.IFNA(VLOOKUP(defense[[#This Row],[Playerâ–²]],passing11[#All],4,0),0)</f>
        <v>0</v>
      </c>
      <c r="J1125" s="5">
        <f>_xlfn.IFNA(VLOOKUP(defense[[#This Row],[Playerâ–²]],scrimstats__2813[#All],5,0),0)</f>
        <v>0</v>
      </c>
      <c r="K1125" s="5">
        <f>_xlfn.IFNA(VLOOKUP(defense[[#This Row],[Playerâ–²]],scrimstats__2813[#All],4,0),0)</f>
        <v>0</v>
      </c>
      <c r="L1125" s="5">
        <v>7.5</v>
      </c>
      <c r="M1125" s="4">
        <v>0</v>
      </c>
    </row>
    <row r="1126" spans="1:13">
      <c r="A1126" s="6">
        <v>1125</v>
      </c>
      <c r="B1126" s="7">
        <v>25</v>
      </c>
      <c r="C1126" s="7">
        <f>_xlfn.IFNA(VLOOKUP(Table13[[#This Row],[PlayerId]],defense[#All],3,0),0)</f>
        <v>0</v>
      </c>
      <c r="D1126" s="4">
        <v>0</v>
      </c>
      <c r="E1126" s="4">
        <f>SUM(_xlfn.IFNA((VLOOKUP(defense[[#This Row],[Playerâ–²]],kickers12[#All],4,0)*3+VLOOKUP(defense[[#This Row],[Playerâ–²]],kickers12[#All],5,0)*1),0), C1126*6)</f>
        <v>33</v>
      </c>
      <c r="F1126" s="4">
        <v>0</v>
      </c>
      <c r="G1126" s="7" t="s">
        <v>1860</v>
      </c>
      <c r="H1126" s="7" t="s">
        <v>1010</v>
      </c>
      <c r="I1126" s="4">
        <f>_xlfn.IFNA(VLOOKUP(defense[[#This Row],[Playerâ–²]],passing11[#All],4,0),0)</f>
        <v>0</v>
      </c>
      <c r="J1126" s="7">
        <f>_xlfn.IFNA(VLOOKUP(defense[[#This Row],[Playerâ–²]],scrimstats__2813[#All],5,0),0)</f>
        <v>0</v>
      </c>
      <c r="K1126" s="7">
        <f>_xlfn.IFNA(VLOOKUP(defense[[#This Row],[Playerâ–²]],scrimstats__2813[#All],4,0),0)</f>
        <v>0</v>
      </c>
      <c r="L1126" s="4">
        <v>0</v>
      </c>
      <c r="M1126" s="4">
        <v>0</v>
      </c>
    </row>
    <row r="1127" spans="1:13">
      <c r="A1127" s="8">
        <v>1126</v>
      </c>
      <c r="B1127" s="9">
        <v>22</v>
      </c>
      <c r="C1127" s="5">
        <f>_xlfn.IFNA(VLOOKUP(Table13[[#This Row],[PlayerId]],defense[#All],3,0),0)</f>
        <v>0</v>
      </c>
      <c r="D1127" s="5">
        <v>11</v>
      </c>
      <c r="E1127" s="5">
        <f>SUM(_xlfn.IFNA((VLOOKUP(defense[[#This Row],[Playerâ–²]],kickers12[#All],4,0)*3+VLOOKUP(defense[[#This Row],[Playerâ–²]],kickers12[#All],5,0)*1),0), C1127*6)</f>
        <v>0</v>
      </c>
      <c r="F1127" s="5">
        <v>0</v>
      </c>
      <c r="G1127" s="9" t="s">
        <v>1478</v>
      </c>
      <c r="H1127" s="9" t="s">
        <v>2030</v>
      </c>
      <c r="I1127" s="5">
        <f>_xlfn.IFNA(VLOOKUP(defense[[#This Row],[Playerâ–²]],passing11[#All],4,0),0)</f>
        <v>0</v>
      </c>
      <c r="J1127" s="5">
        <f>_xlfn.IFNA(VLOOKUP(defense[[#This Row],[Playerâ–²]],scrimstats__2813[#All],5,0),0)</f>
        <v>0</v>
      </c>
      <c r="K1127" s="5">
        <f>_xlfn.IFNA(VLOOKUP(defense[[#This Row],[Playerâ–²]],scrimstats__2813[#All],4,0),0)</f>
        <v>0</v>
      </c>
      <c r="L1127" s="5">
        <v>0</v>
      </c>
      <c r="M1127" s="4">
        <v>0</v>
      </c>
    </row>
    <row r="1128" spans="1:13">
      <c r="A1128" s="6">
        <v>1127</v>
      </c>
      <c r="B1128" s="7">
        <v>11</v>
      </c>
      <c r="C1128" s="4">
        <f>_xlfn.IFNA(VLOOKUP(Table13[[#This Row],[PlayerId]],defense[#All],3,0),0)</f>
        <v>21</v>
      </c>
      <c r="D1128" s="4">
        <v>0</v>
      </c>
      <c r="E1128" s="4">
        <f>SUM(_xlfn.IFNA((VLOOKUP(defense[[#This Row],[Playerâ–²]],kickers12[#All],4,0)*3+VLOOKUP(defense[[#This Row],[Playerâ–²]],kickers12[#All],5,0)*1),0), C1128*6)</f>
        <v>126</v>
      </c>
      <c r="F1128" s="4">
        <v>0</v>
      </c>
      <c r="G1128" s="7" t="s">
        <v>1095</v>
      </c>
      <c r="H1128" s="7" t="s">
        <v>233</v>
      </c>
      <c r="I1128" s="4">
        <f>_xlfn.IFNA(VLOOKUP(defense[[#This Row],[Playerâ–²]],passing11[#All],4,0),0)</f>
        <v>3777</v>
      </c>
      <c r="J1128" s="4">
        <f>_xlfn.IFNA(VLOOKUP(defense[[#This Row],[Playerâ–²]],scrimstats__2813[#All],5,0),0)</f>
        <v>71</v>
      </c>
      <c r="K1128" s="4">
        <f>_xlfn.IFNA(VLOOKUP(defense[[#This Row],[Playerâ–²]],scrimstats__2813[#All],4,0),0)</f>
        <v>0</v>
      </c>
      <c r="L1128" s="4">
        <v>0</v>
      </c>
      <c r="M1128" s="4">
        <v>0</v>
      </c>
    </row>
    <row r="1129" spans="1:13">
      <c r="A1129" s="8">
        <v>1128</v>
      </c>
      <c r="B1129" s="9">
        <v>27</v>
      </c>
      <c r="C1129" s="5">
        <f>_xlfn.IFNA(VLOOKUP(Table13[[#This Row],[PlayerId]],defense[#All],3,0),0)</f>
        <v>0</v>
      </c>
      <c r="D1129" s="5">
        <v>4</v>
      </c>
      <c r="E1129" s="5">
        <f>SUM(_xlfn.IFNA((VLOOKUP(defense[[#This Row],[Playerâ–²]],kickers12[#All],4,0)*3+VLOOKUP(defense[[#This Row],[Playerâ–²]],kickers12[#All],5,0)*1),0), C1129*6)</f>
        <v>0</v>
      </c>
      <c r="F1129" s="5">
        <v>0</v>
      </c>
      <c r="G1129" s="9" t="s">
        <v>1639</v>
      </c>
      <c r="H1129" s="9" t="s">
        <v>2030</v>
      </c>
      <c r="I1129" s="5">
        <f>_xlfn.IFNA(VLOOKUP(defense[[#This Row],[Playerâ–²]],passing11[#All],4,0),0)</f>
        <v>0</v>
      </c>
      <c r="J1129" s="5">
        <f>_xlfn.IFNA(VLOOKUP(defense[[#This Row],[Playerâ–²]],scrimstats__2813[#All],5,0),0)</f>
        <v>0</v>
      </c>
      <c r="K1129" s="5">
        <f>_xlfn.IFNA(VLOOKUP(defense[[#This Row],[Playerâ–²]],scrimstats__2813[#All],4,0),0)</f>
        <v>0</v>
      </c>
      <c r="L1129" s="5">
        <v>0</v>
      </c>
      <c r="M1129" s="4">
        <v>0</v>
      </c>
    </row>
    <row r="1130" spans="1:13">
      <c r="A1130" s="6">
        <v>1129</v>
      </c>
      <c r="B1130" s="7">
        <v>14</v>
      </c>
      <c r="C1130" s="4">
        <f>_xlfn.IFNA(VLOOKUP(Table13[[#This Row],[PlayerId]],defense[#All],3,0),0)</f>
        <v>0</v>
      </c>
      <c r="D1130" s="4">
        <v>19</v>
      </c>
      <c r="E1130" s="4">
        <f>SUM(_xlfn.IFNA((VLOOKUP(defense[[#This Row],[Playerâ–²]],kickers12[#All],4,0)*3+VLOOKUP(defense[[#This Row],[Playerâ–²]],kickers12[#All],5,0)*1),0), C1130*6)</f>
        <v>0</v>
      </c>
      <c r="F1130" s="4">
        <v>1</v>
      </c>
      <c r="G1130" s="7" t="s">
        <v>1217</v>
      </c>
      <c r="H1130" s="7" t="s">
        <v>803</v>
      </c>
      <c r="I1130" s="4">
        <f>_xlfn.IFNA(VLOOKUP(defense[[#This Row],[Playerâ–²]],passing11[#All],4,0),0)</f>
        <v>0</v>
      </c>
      <c r="J1130" s="4">
        <f>_xlfn.IFNA(VLOOKUP(defense[[#This Row],[Playerâ–²]],scrimstats__2813[#All],5,0),0)</f>
        <v>0</v>
      </c>
      <c r="K1130" s="4">
        <f>_xlfn.IFNA(VLOOKUP(defense[[#This Row],[Playerâ–²]],scrimstats__2813[#All],4,0),0)</f>
        <v>0</v>
      </c>
      <c r="L1130" s="4">
        <v>0</v>
      </c>
      <c r="M1130" s="4">
        <v>0</v>
      </c>
    </row>
    <row r="1131" spans="1:13">
      <c r="A1131" s="8">
        <v>1130</v>
      </c>
      <c r="B1131" s="9">
        <v>29</v>
      </c>
      <c r="C1131" s="5">
        <f>_xlfn.IFNA(VLOOKUP(Table13[[#This Row],[PlayerId]],defense[#All],3,0),0)</f>
        <v>0</v>
      </c>
      <c r="D1131" s="5">
        <v>10</v>
      </c>
      <c r="E1131" s="5">
        <f>SUM(_xlfn.IFNA((VLOOKUP(defense[[#This Row],[Playerâ–²]],kickers12[#All],4,0)*3+VLOOKUP(defense[[#This Row],[Playerâ–²]],kickers12[#All],5,0)*1),0), C1131*6)</f>
        <v>0</v>
      </c>
      <c r="F1131" s="5">
        <v>0</v>
      </c>
      <c r="G1131" s="9" t="s">
        <v>1678</v>
      </c>
      <c r="H1131" s="9" t="s">
        <v>2030</v>
      </c>
      <c r="I1131" s="5">
        <f>_xlfn.IFNA(VLOOKUP(defense[[#This Row],[Playerâ–²]],passing11[#All],4,0),0)</f>
        <v>0</v>
      </c>
      <c r="J1131" s="5">
        <f>_xlfn.IFNA(VLOOKUP(defense[[#This Row],[Playerâ–²]],scrimstats__2813[#All],5,0),0)</f>
        <v>0</v>
      </c>
      <c r="K1131" s="5">
        <f>_xlfn.IFNA(VLOOKUP(defense[[#This Row],[Playerâ–²]],scrimstats__2813[#All],4,0),0)</f>
        <v>0</v>
      </c>
      <c r="L1131" s="5">
        <v>0</v>
      </c>
      <c r="M1131" s="4">
        <v>0</v>
      </c>
    </row>
    <row r="1132" spans="1:13">
      <c r="A1132" s="6">
        <v>1131</v>
      </c>
      <c r="B1132" s="7">
        <v>3</v>
      </c>
      <c r="C1132" s="4">
        <f>_xlfn.IFNA(VLOOKUP(Table13[[#This Row],[PlayerId]],defense[#All],3,0),0)</f>
        <v>0</v>
      </c>
      <c r="D1132" s="4">
        <v>5</v>
      </c>
      <c r="E1132" s="4">
        <f>SUM(_xlfn.IFNA((VLOOKUP(defense[[#This Row],[Playerâ–²]],kickers12[#All],4,0)*3+VLOOKUP(defense[[#This Row],[Playerâ–²]],kickers12[#All],5,0)*1),0), C1132*6)</f>
        <v>0</v>
      </c>
      <c r="F1132" s="4">
        <v>0</v>
      </c>
      <c r="G1132" s="7" t="s">
        <v>827</v>
      </c>
      <c r="H1132" s="7" t="s">
        <v>2030</v>
      </c>
      <c r="I1132" s="4">
        <f>_xlfn.IFNA(VLOOKUP(defense[[#This Row],[Playerâ–²]],passing11[#All],4,0),0)</f>
        <v>0</v>
      </c>
      <c r="J1132" s="4">
        <f>_xlfn.IFNA(VLOOKUP(defense[[#This Row],[Playerâ–²]],scrimstats__2813[#All],5,0),0)</f>
        <v>0</v>
      </c>
      <c r="K1132" s="4">
        <f>_xlfn.IFNA(VLOOKUP(defense[[#This Row],[Playerâ–²]],scrimstats__2813[#All],4,0),0)</f>
        <v>0</v>
      </c>
      <c r="L1132" s="4">
        <v>0</v>
      </c>
      <c r="M1132" s="4">
        <v>0</v>
      </c>
    </row>
    <row r="1133" spans="1:13">
      <c r="A1133" s="8">
        <v>1132</v>
      </c>
      <c r="B1133" s="9">
        <v>32</v>
      </c>
      <c r="C1133" s="5">
        <f>_xlfn.IFNA(VLOOKUP(Table13[[#This Row],[PlayerId]],defense[#All],3,0),0)</f>
        <v>0</v>
      </c>
      <c r="D1133" s="5">
        <v>0</v>
      </c>
      <c r="E1133" s="5">
        <f>SUM(_xlfn.IFNA((VLOOKUP(defense[[#This Row],[Playerâ–²]],kickers12[#All],4,0)*3+VLOOKUP(defense[[#This Row],[Playerâ–²]],kickers12[#All],5,0)*1),0), C1133*6)</f>
        <v>0</v>
      </c>
      <c r="F1133" s="5">
        <v>0</v>
      </c>
      <c r="G1133" s="9" t="s">
        <v>675</v>
      </c>
      <c r="H1133" s="9" t="s">
        <v>230</v>
      </c>
      <c r="I1133" s="5">
        <f>_xlfn.IFNA(VLOOKUP(defense[[#This Row],[Playerâ–²]],passing11[#All],4,0),0)</f>
        <v>0</v>
      </c>
      <c r="J1133" s="5">
        <f>_xlfn.IFNA(VLOOKUP(defense[[#This Row],[Playerâ–²]],scrimstats__2813[#All],5,0),0)</f>
        <v>10</v>
      </c>
      <c r="K1133" s="5">
        <f>_xlfn.IFNA(VLOOKUP(defense[[#This Row],[Playerâ–²]],scrimstats__2813[#All],4,0),0)</f>
        <v>304</v>
      </c>
      <c r="L1133" s="5">
        <v>0</v>
      </c>
      <c r="M1133" s="4">
        <v>0</v>
      </c>
    </row>
    <row r="1134" spans="1:13">
      <c r="A1134" s="6">
        <v>1133</v>
      </c>
      <c r="B1134" s="7">
        <v>25</v>
      </c>
      <c r="C1134" s="4">
        <f>_xlfn.IFNA(VLOOKUP(Table13[[#This Row],[PlayerId]],defense[#All],3,0),0)</f>
        <v>0</v>
      </c>
      <c r="D1134" s="4">
        <v>31</v>
      </c>
      <c r="E1134" s="4">
        <f>SUM(_xlfn.IFNA((VLOOKUP(defense[[#This Row],[Playerâ–²]],kickers12[#All],4,0)*3+VLOOKUP(defense[[#This Row],[Playerâ–²]],kickers12[#All],5,0)*1),0), C1134*6)</f>
        <v>0</v>
      </c>
      <c r="F1134" s="4">
        <v>0</v>
      </c>
      <c r="G1134" s="7" t="s">
        <v>1590</v>
      </c>
      <c r="H1134" s="7" t="s">
        <v>759</v>
      </c>
      <c r="I1134" s="4">
        <f>_xlfn.IFNA(VLOOKUP(defense[[#This Row],[Playerâ–²]],passing11[#All],4,0),0)</f>
        <v>0</v>
      </c>
      <c r="J1134" s="4">
        <f>_xlfn.IFNA(VLOOKUP(defense[[#This Row],[Playerâ–²]],scrimstats__2813[#All],5,0),0)</f>
        <v>0</v>
      </c>
      <c r="K1134" s="4">
        <f>_xlfn.IFNA(VLOOKUP(defense[[#This Row],[Playerâ–²]],scrimstats__2813[#All],4,0),0)</f>
        <v>0</v>
      </c>
      <c r="L1134" s="4">
        <v>4</v>
      </c>
      <c r="M1134" s="4">
        <v>0</v>
      </c>
    </row>
    <row r="1135" spans="1:13">
      <c r="A1135" s="8">
        <v>1134</v>
      </c>
      <c r="B1135" s="9">
        <v>19</v>
      </c>
      <c r="C1135" s="5">
        <f>_xlfn.IFNA(VLOOKUP(Table13[[#This Row],[PlayerId]],defense[#All],3,0),0)</f>
        <v>0</v>
      </c>
      <c r="D1135" s="5">
        <v>5</v>
      </c>
      <c r="E1135" s="5">
        <f>SUM(_xlfn.IFNA((VLOOKUP(defense[[#This Row],[Playerâ–²]],kickers12[#All],4,0)*3+VLOOKUP(defense[[#This Row],[Playerâ–²]],kickers12[#All],5,0)*1),0), C1135*6)</f>
        <v>0</v>
      </c>
      <c r="F1135" s="5">
        <v>0</v>
      </c>
      <c r="G1135" s="9" t="s">
        <v>1390</v>
      </c>
      <c r="H1135" s="9" t="s">
        <v>2030</v>
      </c>
      <c r="I1135" s="5">
        <f>_xlfn.IFNA(VLOOKUP(defense[[#This Row],[Playerâ–²]],passing11[#All],4,0),0)</f>
        <v>0</v>
      </c>
      <c r="J1135" s="5">
        <f>_xlfn.IFNA(VLOOKUP(defense[[#This Row],[Playerâ–²]],scrimstats__2813[#All],5,0),0)</f>
        <v>0</v>
      </c>
      <c r="K1135" s="5">
        <f>_xlfn.IFNA(VLOOKUP(defense[[#This Row],[Playerâ–²]],scrimstats__2813[#All],4,0),0)</f>
        <v>0</v>
      </c>
      <c r="L1135" s="5">
        <v>0</v>
      </c>
      <c r="M1135" s="4">
        <v>0</v>
      </c>
    </row>
    <row r="1136" spans="1:13">
      <c r="A1136" s="6">
        <v>1135</v>
      </c>
      <c r="B1136" s="7">
        <v>3</v>
      </c>
      <c r="C1136" s="4">
        <f>_xlfn.IFNA(VLOOKUP(Table13[[#This Row],[PlayerId]],defense[#All],3,0),0)</f>
        <v>1</v>
      </c>
      <c r="D1136" s="4">
        <v>3</v>
      </c>
      <c r="E1136" s="4">
        <f>SUM(_xlfn.IFNA((VLOOKUP(defense[[#This Row],[Playerâ–²]],kickers12[#All],4,0)*3+VLOOKUP(defense[[#This Row],[Playerâ–²]],kickers12[#All],5,0)*1),0), C1136*6)</f>
        <v>6</v>
      </c>
      <c r="F1136" s="4">
        <v>0</v>
      </c>
      <c r="G1136" s="7" t="s">
        <v>256</v>
      </c>
      <c r="H1136" s="7" t="s">
        <v>223</v>
      </c>
      <c r="I1136" s="4">
        <f>_xlfn.IFNA(VLOOKUP(defense[[#This Row],[Playerâ–²]],passing11[#All],4,0),0)</f>
        <v>0</v>
      </c>
      <c r="J1136" s="4">
        <f>_xlfn.IFNA(VLOOKUP(defense[[#This Row],[Playerâ–²]],scrimstats__2813[#All],5,0),0)</f>
        <v>8</v>
      </c>
      <c r="K1136" s="4">
        <f>_xlfn.IFNA(VLOOKUP(defense[[#This Row],[Playerâ–²]],scrimstats__2813[#All],4,0),0)</f>
        <v>143</v>
      </c>
      <c r="L1136" s="4">
        <v>0</v>
      </c>
      <c r="M1136" s="4">
        <v>0</v>
      </c>
    </row>
    <row r="1137" spans="1:13">
      <c r="A1137" s="8">
        <v>1136</v>
      </c>
      <c r="B1137" s="9">
        <v>17</v>
      </c>
      <c r="C1137" s="9">
        <f>_xlfn.IFNA(VLOOKUP(Table13[[#This Row],[PlayerId]],defense[#All],3,0),0)</f>
        <v>14</v>
      </c>
      <c r="D1137" s="5">
        <v>0</v>
      </c>
      <c r="E1137" s="5">
        <f>SUM(_xlfn.IFNA((VLOOKUP(defense[[#This Row],[Playerâ–²]],kickers12[#All],4,0)*3+VLOOKUP(defense[[#This Row],[Playerâ–²]],kickers12[#All],5,0)*1),0), C1137*6)</f>
        <v>84</v>
      </c>
      <c r="F1137" s="5">
        <v>0</v>
      </c>
      <c r="G1137" s="9" t="s">
        <v>464</v>
      </c>
      <c r="H1137" s="9" t="s">
        <v>229</v>
      </c>
      <c r="I1137" s="5">
        <f>_xlfn.IFNA(VLOOKUP(defense[[#This Row],[Playerâ–²]],passing11[#All],4,0),0)</f>
        <v>0</v>
      </c>
      <c r="J1137" s="9">
        <f>_xlfn.IFNA(VLOOKUP(defense[[#This Row],[Playerâ–²]],scrimstats__2813[#All],5,0),0)</f>
        <v>885</v>
      </c>
      <c r="K1137" s="9">
        <f>_xlfn.IFNA(VLOOKUP(defense[[#This Row],[Playerâ–²]],scrimstats__2813[#All],4,0),0)</f>
        <v>490</v>
      </c>
      <c r="L1137" s="5">
        <v>0</v>
      </c>
      <c r="M1137" s="4">
        <v>0</v>
      </c>
    </row>
    <row r="1138" spans="1:13">
      <c r="A1138" s="6">
        <v>1137</v>
      </c>
      <c r="B1138" s="7">
        <v>17</v>
      </c>
      <c r="C1138" s="4">
        <f>_xlfn.IFNA(VLOOKUP(Table13[[#This Row],[PlayerId]],defense[#All],3,0),0)</f>
        <v>0</v>
      </c>
      <c r="D1138" s="4">
        <v>43</v>
      </c>
      <c r="E1138" s="4">
        <f>SUM(_xlfn.IFNA((VLOOKUP(defense[[#This Row],[Playerâ–²]],kickers12[#All],4,0)*3+VLOOKUP(defense[[#This Row],[Playerâ–²]],kickers12[#All],5,0)*1),0), C1138*6)</f>
        <v>0</v>
      </c>
      <c r="F1138" s="4">
        <v>1</v>
      </c>
      <c r="G1138" s="7" t="s">
        <v>1337</v>
      </c>
      <c r="H1138" s="7" t="s">
        <v>755</v>
      </c>
      <c r="I1138" s="4">
        <f>_xlfn.IFNA(VLOOKUP(defense[[#This Row],[Playerâ–²]],passing11[#All],4,0),0)</f>
        <v>0</v>
      </c>
      <c r="J1138" s="4">
        <f>_xlfn.IFNA(VLOOKUP(defense[[#This Row],[Playerâ–²]],scrimstats__2813[#All],5,0),0)</f>
        <v>0</v>
      </c>
      <c r="K1138" s="4">
        <f>_xlfn.IFNA(VLOOKUP(defense[[#This Row],[Playerâ–²]],scrimstats__2813[#All],4,0),0)</f>
        <v>0</v>
      </c>
      <c r="L1138" s="4">
        <v>7</v>
      </c>
      <c r="M1138" s="4">
        <v>0</v>
      </c>
    </row>
    <row r="1139" spans="1:13">
      <c r="A1139" s="8">
        <v>1138</v>
      </c>
      <c r="B1139" s="9">
        <v>4</v>
      </c>
      <c r="C1139" s="5">
        <f>_xlfn.IFNA(VLOOKUP(Table13[[#This Row],[PlayerId]],defense[#All],3,0),0)</f>
        <v>0</v>
      </c>
      <c r="D1139" s="5">
        <v>58</v>
      </c>
      <c r="E1139" s="5">
        <f>SUM(_xlfn.IFNA((VLOOKUP(defense[[#This Row],[Playerâ–²]],kickers12[#All],4,0)*3+VLOOKUP(defense[[#This Row],[Playerâ–²]],kickers12[#All],5,0)*1),0), C1139*6)</f>
        <v>0</v>
      </c>
      <c r="F1139" s="5">
        <v>2</v>
      </c>
      <c r="G1139" s="9" t="s">
        <v>893</v>
      </c>
      <c r="H1139" s="9" t="s">
        <v>803</v>
      </c>
      <c r="I1139" s="5">
        <f>_xlfn.IFNA(VLOOKUP(defense[[#This Row],[Playerâ–²]],passing11[#All],4,0),0)</f>
        <v>0</v>
      </c>
      <c r="J1139" s="5">
        <f>_xlfn.IFNA(VLOOKUP(defense[[#This Row],[Playerâ–²]],scrimstats__2813[#All],5,0),0)</f>
        <v>0</v>
      </c>
      <c r="K1139" s="5">
        <f>_xlfn.IFNA(VLOOKUP(defense[[#This Row],[Playerâ–²]],scrimstats__2813[#All],4,0),0)</f>
        <v>0</v>
      </c>
      <c r="L1139" s="5">
        <v>0</v>
      </c>
      <c r="M1139" s="4">
        <v>0</v>
      </c>
    </row>
    <row r="1140" spans="1:13">
      <c r="A1140" s="6">
        <v>1139</v>
      </c>
      <c r="B1140" s="7">
        <v>18</v>
      </c>
      <c r="C1140" s="4">
        <f>_xlfn.IFNA(VLOOKUP(Table13[[#This Row],[PlayerId]],defense[#All],3,0),0)</f>
        <v>0</v>
      </c>
      <c r="D1140" s="4">
        <v>4</v>
      </c>
      <c r="E1140" s="4">
        <f>SUM(_xlfn.IFNA((VLOOKUP(defense[[#This Row],[Playerâ–²]],kickers12[#All],4,0)*3+VLOOKUP(defense[[#This Row],[Playerâ–²]],kickers12[#All],5,0)*1),0), C1140*6)</f>
        <v>0</v>
      </c>
      <c r="F1140" s="4">
        <v>0</v>
      </c>
      <c r="G1140" s="7" t="s">
        <v>1357</v>
      </c>
      <c r="H1140" s="7" t="s">
        <v>2030</v>
      </c>
      <c r="I1140" s="4">
        <f>_xlfn.IFNA(VLOOKUP(defense[[#This Row],[Playerâ–²]],passing11[#All],4,0),0)</f>
        <v>0</v>
      </c>
      <c r="J1140" s="4">
        <f>_xlfn.IFNA(VLOOKUP(defense[[#This Row],[Playerâ–²]],scrimstats__2813[#All],5,0),0)</f>
        <v>0</v>
      </c>
      <c r="K1140" s="4">
        <f>_xlfn.IFNA(VLOOKUP(defense[[#This Row],[Playerâ–²]],scrimstats__2813[#All],4,0),0)</f>
        <v>0</v>
      </c>
      <c r="L1140" s="4">
        <v>0</v>
      </c>
      <c r="M1140" s="4">
        <v>0</v>
      </c>
    </row>
    <row r="1141" spans="1:13">
      <c r="A1141" s="8">
        <v>1140</v>
      </c>
      <c r="B1141" s="9">
        <v>17</v>
      </c>
      <c r="C1141" s="5">
        <f>_xlfn.IFNA(VLOOKUP(Table13[[#This Row],[PlayerId]],defense[#All],3,0),0)</f>
        <v>0</v>
      </c>
      <c r="D1141" s="5">
        <v>2</v>
      </c>
      <c r="E1141" s="5">
        <f>SUM(_xlfn.IFNA((VLOOKUP(defense[[#This Row],[Playerâ–²]],kickers12[#All],4,0)*3+VLOOKUP(defense[[#This Row],[Playerâ–²]],kickers12[#All],5,0)*1),0), C1141*6)</f>
        <v>72</v>
      </c>
      <c r="F1141" s="5">
        <v>0</v>
      </c>
      <c r="G1141" s="9" t="s">
        <v>1317</v>
      </c>
      <c r="H1141" s="9" t="s">
        <v>1010</v>
      </c>
      <c r="I1141" s="5">
        <f>_xlfn.IFNA(VLOOKUP(defense[[#This Row],[Playerâ–²]],passing11[#All],4,0),0)</f>
        <v>0</v>
      </c>
      <c r="J1141" s="5">
        <f>_xlfn.IFNA(VLOOKUP(defense[[#This Row],[Playerâ–²]],scrimstats__2813[#All],5,0),0)</f>
        <v>0</v>
      </c>
      <c r="K1141" s="5">
        <f>_xlfn.IFNA(VLOOKUP(defense[[#This Row],[Playerâ–²]],scrimstats__2813[#All],4,0),0)</f>
        <v>0</v>
      </c>
      <c r="L1141" s="5">
        <v>0</v>
      </c>
      <c r="M1141" s="4">
        <v>0</v>
      </c>
    </row>
    <row r="1142" spans="1:13">
      <c r="A1142" s="6">
        <v>1141</v>
      </c>
      <c r="B1142" s="7">
        <v>26</v>
      </c>
      <c r="C1142" s="4">
        <f>_xlfn.IFNA(VLOOKUP(Table13[[#This Row],[PlayerId]],defense[#All],3,0),0)</f>
        <v>0</v>
      </c>
      <c r="D1142" s="4">
        <v>34</v>
      </c>
      <c r="E1142" s="4">
        <f>SUM(_xlfn.IFNA((VLOOKUP(defense[[#This Row],[Playerâ–²]],kickers12[#All],4,0)*3+VLOOKUP(defense[[#This Row],[Playerâ–²]],kickers12[#All],5,0)*1),0), C1142*6)</f>
        <v>0</v>
      </c>
      <c r="F1142" s="4">
        <v>0</v>
      </c>
      <c r="G1142" s="7" t="s">
        <v>785</v>
      </c>
      <c r="H1142" s="7" t="s">
        <v>755</v>
      </c>
      <c r="I1142" s="4">
        <f>_xlfn.IFNA(VLOOKUP(defense[[#This Row],[Playerâ–²]],passing11[#All],4,0),0)</f>
        <v>0</v>
      </c>
      <c r="J1142" s="4">
        <f>_xlfn.IFNA(VLOOKUP(defense[[#This Row],[Playerâ–²]],scrimstats__2813[#All],5,0),0)</f>
        <v>0</v>
      </c>
      <c r="K1142" s="4">
        <f>_xlfn.IFNA(VLOOKUP(defense[[#This Row],[Playerâ–²]],scrimstats__2813[#All],4,0),0)</f>
        <v>0</v>
      </c>
      <c r="L1142" s="4">
        <v>9</v>
      </c>
      <c r="M1142" s="4">
        <v>0</v>
      </c>
    </row>
    <row r="1143" spans="1:13">
      <c r="A1143" s="8">
        <v>1142</v>
      </c>
      <c r="B1143" s="9">
        <v>18</v>
      </c>
      <c r="C1143" s="5">
        <f>_xlfn.IFNA(VLOOKUP(Table13[[#This Row],[PlayerId]],defense[#All],3,0),0)</f>
        <v>0</v>
      </c>
      <c r="D1143" s="5">
        <v>54</v>
      </c>
      <c r="E1143" s="5">
        <f>SUM(_xlfn.IFNA((VLOOKUP(defense[[#This Row],[Playerâ–²]],kickers12[#All],4,0)*3+VLOOKUP(defense[[#This Row],[Playerâ–²]],kickers12[#All],5,0)*1),0), C1143*6)</f>
        <v>0</v>
      </c>
      <c r="F1143" s="5">
        <v>0</v>
      </c>
      <c r="G1143" s="9" t="s">
        <v>1374</v>
      </c>
      <c r="H1143" s="9" t="s">
        <v>755</v>
      </c>
      <c r="I1143" s="5">
        <f>_xlfn.IFNA(VLOOKUP(defense[[#This Row],[Playerâ–²]],passing11[#All],4,0),0)</f>
        <v>0</v>
      </c>
      <c r="J1143" s="5">
        <f>_xlfn.IFNA(VLOOKUP(defense[[#This Row],[Playerâ–²]],scrimstats__2813[#All],5,0),0)</f>
        <v>0</v>
      </c>
      <c r="K1143" s="5">
        <f>_xlfn.IFNA(VLOOKUP(defense[[#This Row],[Playerâ–²]],scrimstats__2813[#All],4,0),0)</f>
        <v>0</v>
      </c>
      <c r="L1143" s="5">
        <v>1</v>
      </c>
      <c r="M1143" s="4">
        <v>0</v>
      </c>
    </row>
    <row r="1144" spans="1:13">
      <c r="A1144" s="6">
        <v>1143</v>
      </c>
      <c r="B1144" s="7">
        <v>6</v>
      </c>
      <c r="C1144" s="4">
        <f>_xlfn.IFNA(VLOOKUP(Table13[[#This Row],[PlayerId]],defense[#All],3,0),0)</f>
        <v>0</v>
      </c>
      <c r="D1144" s="4">
        <v>1</v>
      </c>
      <c r="E1144" s="4">
        <f>SUM(_xlfn.IFNA((VLOOKUP(defense[[#This Row],[Playerâ–²]],kickers12[#All],4,0)*3+VLOOKUP(defense[[#This Row],[Playerâ–²]],kickers12[#All],5,0)*1),0), C1144*6)</f>
        <v>0</v>
      </c>
      <c r="F1144" s="4">
        <v>0</v>
      </c>
      <c r="G1144" s="7" t="s">
        <v>299</v>
      </c>
      <c r="H1144" s="7" t="s">
        <v>236</v>
      </c>
      <c r="I1144" s="4">
        <f>_xlfn.IFNA(VLOOKUP(defense[[#This Row],[Playerâ–²]],passing11[#All],4,0),0)</f>
        <v>0</v>
      </c>
      <c r="J1144" s="4">
        <f>_xlfn.IFNA(VLOOKUP(defense[[#This Row],[Playerâ–²]],scrimstats__2813[#All],5,0),0)</f>
        <v>0</v>
      </c>
      <c r="K1144" s="4">
        <f>_xlfn.IFNA(VLOOKUP(defense[[#This Row],[Playerâ–²]],scrimstats__2813[#All],4,0),0)</f>
        <v>6</v>
      </c>
      <c r="L1144" s="4">
        <v>0</v>
      </c>
      <c r="M1144" s="4">
        <v>0</v>
      </c>
    </row>
    <row r="1145" spans="1:13">
      <c r="A1145" s="8">
        <v>1144</v>
      </c>
      <c r="B1145" s="9">
        <v>3</v>
      </c>
      <c r="C1145" s="9">
        <f>_xlfn.IFNA(VLOOKUP(Table13[[#This Row],[PlayerId]],defense[#All],3,0),0)</f>
        <v>3</v>
      </c>
      <c r="D1145" s="5">
        <v>0</v>
      </c>
      <c r="E1145" s="5">
        <f>SUM(_xlfn.IFNA((VLOOKUP(defense[[#This Row],[Playerâ–²]],kickers12[#All],4,0)*3+VLOOKUP(defense[[#This Row],[Playerâ–²]],kickers12[#All],5,0)*1),0), C1145*6)</f>
        <v>18</v>
      </c>
      <c r="F1145" s="5">
        <v>0</v>
      </c>
      <c r="G1145" s="9" t="s">
        <v>262</v>
      </c>
      <c r="H1145" s="9" t="s">
        <v>230</v>
      </c>
      <c r="I1145" s="5">
        <f>_xlfn.IFNA(VLOOKUP(defense[[#This Row],[Playerâ–²]],passing11[#All],4,0),0)</f>
        <v>0</v>
      </c>
      <c r="J1145" s="9">
        <f>_xlfn.IFNA(VLOOKUP(defense[[#This Row],[Playerâ–²]],scrimstats__2813[#All],5,0),0)</f>
        <v>0</v>
      </c>
      <c r="K1145" s="9">
        <f>_xlfn.IFNA(VLOOKUP(defense[[#This Row],[Playerâ–²]],scrimstats__2813[#All],4,0),0)</f>
        <v>607</v>
      </c>
      <c r="L1145" s="5">
        <v>0</v>
      </c>
      <c r="M1145" s="4">
        <v>0</v>
      </c>
    </row>
    <row r="1146" spans="1:13">
      <c r="A1146" s="6">
        <v>1145</v>
      </c>
      <c r="B1146" s="7">
        <v>17</v>
      </c>
      <c r="C1146" s="4">
        <f>_xlfn.IFNA(VLOOKUP(Table13[[#This Row],[PlayerId]],defense[#All],3,0),0)</f>
        <v>0</v>
      </c>
      <c r="D1146" s="4">
        <v>50</v>
      </c>
      <c r="E1146" s="4">
        <f>SUM(_xlfn.IFNA((VLOOKUP(defense[[#This Row],[Playerâ–²]],kickers12[#All],4,0)*3+VLOOKUP(defense[[#This Row],[Playerâ–²]],kickers12[#All],5,0)*1),0), C1146*6)</f>
        <v>0</v>
      </c>
      <c r="F1146" s="4">
        <v>0</v>
      </c>
      <c r="G1146" s="7" t="s">
        <v>1338</v>
      </c>
      <c r="H1146" s="7" t="s">
        <v>765</v>
      </c>
      <c r="I1146" s="4">
        <f>_xlfn.IFNA(VLOOKUP(defense[[#This Row],[Playerâ–²]],passing11[#All],4,0),0)</f>
        <v>0</v>
      </c>
      <c r="J1146" s="4">
        <f>_xlfn.IFNA(VLOOKUP(defense[[#This Row],[Playerâ–²]],scrimstats__2813[#All],5,0),0)</f>
        <v>0</v>
      </c>
      <c r="K1146" s="4">
        <f>_xlfn.IFNA(VLOOKUP(defense[[#This Row],[Playerâ–²]],scrimstats__2813[#All],4,0),0)</f>
        <v>0</v>
      </c>
      <c r="L1146" s="4">
        <v>0</v>
      </c>
      <c r="M1146" s="4">
        <v>0</v>
      </c>
    </row>
    <row r="1147" spans="1:13">
      <c r="A1147" s="8">
        <v>1146</v>
      </c>
      <c r="B1147" s="9">
        <v>29</v>
      </c>
      <c r="C1147" s="9">
        <f>_xlfn.IFNA(VLOOKUP(Table13[[#This Row],[PlayerId]],defense[#All],3,0),0)</f>
        <v>0</v>
      </c>
      <c r="D1147" s="5">
        <v>0</v>
      </c>
      <c r="E1147" s="5">
        <f>SUM(_xlfn.IFNA((VLOOKUP(defense[[#This Row],[Playerâ–²]],kickers12[#All],4,0)*3+VLOOKUP(defense[[#This Row],[Playerâ–²]],kickers12[#All],5,0)*1),0), C1147*6)</f>
        <v>0</v>
      </c>
      <c r="F1147" s="5">
        <v>0</v>
      </c>
      <c r="G1147" s="9" t="s">
        <v>1894</v>
      </c>
      <c r="H1147" s="9" t="s">
        <v>733</v>
      </c>
      <c r="I1147" s="5">
        <f>_xlfn.IFNA(VLOOKUP(defense[[#This Row],[Playerâ–²]],passing11[#All],4,0),0)</f>
        <v>0</v>
      </c>
      <c r="J1147" s="9">
        <f>_xlfn.IFNA(VLOOKUP(defense[[#This Row],[Playerâ–²]],scrimstats__2813[#All],5,0),0)</f>
        <v>9</v>
      </c>
      <c r="K1147" s="9">
        <f>_xlfn.IFNA(VLOOKUP(defense[[#This Row],[Playerâ–²]],scrimstats__2813[#All],4,0),0)</f>
        <v>0</v>
      </c>
      <c r="L1147" s="5">
        <v>0</v>
      </c>
      <c r="M1147" s="4">
        <v>1</v>
      </c>
    </row>
    <row r="1148" spans="1:13">
      <c r="A1148" s="6">
        <v>1147</v>
      </c>
      <c r="B1148" s="7">
        <v>32</v>
      </c>
      <c r="C1148" s="7">
        <f>_xlfn.IFNA(VLOOKUP(Table13[[#This Row],[PlayerId]],defense[#All],3,0),0)</f>
        <v>1</v>
      </c>
      <c r="D1148" s="4">
        <v>0</v>
      </c>
      <c r="E1148" s="4">
        <f>SUM(_xlfn.IFNA((VLOOKUP(defense[[#This Row],[Playerâ–²]],kickers12[#All],4,0)*3+VLOOKUP(defense[[#This Row],[Playerâ–²]],kickers12[#All],5,0)*1),0), C1148*6)</f>
        <v>6</v>
      </c>
      <c r="F1148" s="4">
        <v>0</v>
      </c>
      <c r="G1148" s="7" t="s">
        <v>671</v>
      </c>
      <c r="H1148" s="7" t="s">
        <v>230</v>
      </c>
      <c r="I1148" s="4">
        <f>_xlfn.IFNA(VLOOKUP(defense[[#This Row],[Playerâ–²]],passing11[#All],4,0),0)</f>
        <v>0</v>
      </c>
      <c r="J1148" s="7">
        <f>_xlfn.IFNA(VLOOKUP(defense[[#This Row],[Playerâ–²]],scrimstats__2813[#All],5,0),0)</f>
        <v>0</v>
      </c>
      <c r="K1148" s="7">
        <f>_xlfn.IFNA(VLOOKUP(defense[[#This Row],[Playerâ–²]],scrimstats__2813[#All],4,0),0)</f>
        <v>100</v>
      </c>
      <c r="L1148" s="4">
        <v>0</v>
      </c>
      <c r="M1148" s="4">
        <v>0</v>
      </c>
    </row>
    <row r="1149" spans="1:13">
      <c r="A1149" s="8">
        <v>1148</v>
      </c>
      <c r="B1149" s="9">
        <v>9</v>
      </c>
      <c r="C1149" s="9">
        <f>_xlfn.IFNA(VLOOKUP(Table13[[#This Row],[PlayerId]],defense[#All],3,0),0)</f>
        <v>2</v>
      </c>
      <c r="D1149" s="5">
        <v>0</v>
      </c>
      <c r="E1149" s="5">
        <f>SUM(_xlfn.IFNA((VLOOKUP(defense[[#This Row],[Playerâ–²]],kickers12[#All],4,0)*3+VLOOKUP(defense[[#This Row],[Playerâ–²]],kickers12[#All],5,0)*1),0), C1149*6)</f>
        <v>12</v>
      </c>
      <c r="F1149" s="5">
        <v>0</v>
      </c>
      <c r="G1149" s="9" t="s">
        <v>352</v>
      </c>
      <c r="H1149" s="9" t="s">
        <v>230</v>
      </c>
      <c r="I1149" s="5">
        <f>_xlfn.IFNA(VLOOKUP(defense[[#This Row],[Playerâ–²]],passing11[#All],4,0),0)</f>
        <v>0</v>
      </c>
      <c r="J1149" s="9">
        <f>_xlfn.IFNA(VLOOKUP(defense[[#This Row],[Playerâ–²]],scrimstats__2813[#All],5,0),0)</f>
        <v>0</v>
      </c>
      <c r="K1149" s="9">
        <f>_xlfn.IFNA(VLOOKUP(defense[[#This Row],[Playerâ–²]],scrimstats__2813[#All],4,0),0)</f>
        <v>507</v>
      </c>
      <c r="L1149" s="5">
        <v>0</v>
      </c>
      <c r="M1149" s="4">
        <v>0</v>
      </c>
    </row>
    <row r="1150" spans="1:13">
      <c r="A1150" s="6">
        <v>1149</v>
      </c>
      <c r="B1150" s="7">
        <v>7</v>
      </c>
      <c r="C1150" s="4">
        <f>_xlfn.IFNA(VLOOKUP(Table13[[#This Row],[PlayerId]],defense[#All],3,0),0)</f>
        <v>1</v>
      </c>
      <c r="D1150" s="4">
        <v>33</v>
      </c>
      <c r="E1150" s="4">
        <f>SUM(_xlfn.IFNA((VLOOKUP(defense[[#This Row],[Playerâ–²]],kickers12[#All],4,0)*3+VLOOKUP(defense[[#This Row],[Playerâ–²]],kickers12[#All],5,0)*1),0), C1150*6)</f>
        <v>6</v>
      </c>
      <c r="F1150" s="4">
        <v>1</v>
      </c>
      <c r="G1150" s="7" t="s">
        <v>988</v>
      </c>
      <c r="H1150" s="7" t="s">
        <v>755</v>
      </c>
      <c r="I1150" s="4">
        <f>_xlfn.IFNA(VLOOKUP(defense[[#This Row],[Playerâ–²]],passing11[#All],4,0),0)</f>
        <v>0</v>
      </c>
      <c r="J1150" s="4">
        <f>_xlfn.IFNA(VLOOKUP(defense[[#This Row],[Playerâ–²]],scrimstats__2813[#All],5,0),0)</f>
        <v>0</v>
      </c>
      <c r="K1150" s="4">
        <f>_xlfn.IFNA(VLOOKUP(defense[[#This Row],[Playerâ–²]],scrimstats__2813[#All],4,0),0)</f>
        <v>0</v>
      </c>
      <c r="L1150" s="4">
        <v>0.5</v>
      </c>
      <c r="M1150" s="4">
        <v>0</v>
      </c>
    </row>
    <row r="1151" spans="1:13">
      <c r="A1151" s="8">
        <v>1150</v>
      </c>
      <c r="B1151" s="9">
        <v>5</v>
      </c>
      <c r="C1151" s="9">
        <f>_xlfn.IFNA(VLOOKUP(Table13[[#This Row],[PlayerId]],defense[#All],3,0),0)</f>
        <v>0</v>
      </c>
      <c r="D1151" s="5">
        <v>0</v>
      </c>
      <c r="E1151" s="5">
        <f>SUM(_xlfn.IFNA((VLOOKUP(defense[[#This Row],[Playerâ–²]],kickers12[#All],4,0)*3+VLOOKUP(defense[[#This Row],[Playerâ–²]],kickers12[#All],5,0)*1),0), C1151*6)</f>
        <v>0</v>
      </c>
      <c r="F1151" s="5">
        <v>0</v>
      </c>
      <c r="G1151" s="9" t="s">
        <v>1866</v>
      </c>
      <c r="H1151" s="9" t="s">
        <v>733</v>
      </c>
      <c r="I1151" s="5">
        <f>_xlfn.IFNA(VLOOKUP(defense[[#This Row],[Playerâ–²]],passing11[#All],4,0),0)</f>
        <v>0</v>
      </c>
      <c r="J1151" s="9">
        <f>_xlfn.IFNA(VLOOKUP(defense[[#This Row],[Playerâ–²]],scrimstats__2813[#All],5,0),0)</f>
        <v>0</v>
      </c>
      <c r="K1151" s="9">
        <f>_xlfn.IFNA(VLOOKUP(defense[[#This Row],[Playerâ–²]],scrimstats__2813[#All],4,0),0)</f>
        <v>0</v>
      </c>
      <c r="L1151" s="5">
        <v>0</v>
      </c>
      <c r="M1151" s="4">
        <v>0</v>
      </c>
    </row>
    <row r="1152" spans="1:13">
      <c r="A1152" s="6">
        <v>1151</v>
      </c>
      <c r="B1152" s="7">
        <v>28</v>
      </c>
      <c r="C1152" s="4">
        <f>_xlfn.IFNA(VLOOKUP(Table13[[#This Row],[PlayerId]],defense[#All],3,0),0)</f>
        <v>0</v>
      </c>
      <c r="D1152" s="4">
        <v>0</v>
      </c>
      <c r="E1152" s="4">
        <f>SUM(_xlfn.IFNA((VLOOKUP(defense[[#This Row],[Playerâ–²]],kickers12[#All],4,0)*3+VLOOKUP(defense[[#This Row],[Playerâ–²]],kickers12[#All],5,0)*1),0), C1152*6)</f>
        <v>0</v>
      </c>
      <c r="F1152" s="4">
        <v>0</v>
      </c>
      <c r="G1152" s="7" t="s">
        <v>1704</v>
      </c>
      <c r="H1152" s="7" t="s">
        <v>2029</v>
      </c>
      <c r="I1152" s="4">
        <f>_xlfn.IFNA(VLOOKUP(defense[[#This Row],[Playerâ–²]],passing11[#All],4,0),0)</f>
        <v>0</v>
      </c>
      <c r="J1152" s="4">
        <f>_xlfn.IFNA(VLOOKUP(defense[[#This Row],[Playerâ–²]],scrimstats__2813[#All],5,0),0)</f>
        <v>0</v>
      </c>
      <c r="K1152" s="4">
        <f>_xlfn.IFNA(VLOOKUP(defense[[#This Row],[Playerâ–²]],scrimstats__2813[#All],4,0),0)</f>
        <v>0</v>
      </c>
      <c r="L1152" s="4">
        <v>0</v>
      </c>
      <c r="M1152" s="4">
        <v>0</v>
      </c>
    </row>
    <row r="1153" spans="1:13">
      <c r="A1153" s="8">
        <v>1152</v>
      </c>
      <c r="B1153" s="9">
        <v>3</v>
      </c>
      <c r="C1153" s="5">
        <f>_xlfn.IFNA(VLOOKUP(Table13[[#This Row],[PlayerId]],defense[#All],3,0),0)</f>
        <v>0</v>
      </c>
      <c r="D1153" s="5">
        <v>32</v>
      </c>
      <c r="E1153" s="5">
        <f>SUM(_xlfn.IFNA((VLOOKUP(defense[[#This Row],[Playerâ–²]],kickers12[#All],4,0)*3+VLOOKUP(defense[[#This Row],[Playerâ–²]],kickers12[#All],5,0)*1),0), C1153*6)</f>
        <v>0</v>
      </c>
      <c r="F1153" s="5">
        <v>0</v>
      </c>
      <c r="G1153" s="9" t="s">
        <v>838</v>
      </c>
      <c r="H1153" s="9" t="s">
        <v>759</v>
      </c>
      <c r="I1153" s="5">
        <f>_xlfn.IFNA(VLOOKUP(defense[[#This Row],[Playerâ–²]],passing11[#All],4,0),0)</f>
        <v>0</v>
      </c>
      <c r="J1153" s="5">
        <f>_xlfn.IFNA(VLOOKUP(defense[[#This Row],[Playerâ–²]],scrimstats__2813[#All],5,0),0)</f>
        <v>0</v>
      </c>
      <c r="K1153" s="5">
        <f>_xlfn.IFNA(VLOOKUP(defense[[#This Row],[Playerâ–²]],scrimstats__2813[#All],4,0),0)</f>
        <v>0</v>
      </c>
      <c r="L1153" s="5">
        <v>0</v>
      </c>
      <c r="M1153" s="4">
        <v>0</v>
      </c>
    </row>
    <row r="1154" spans="1:13">
      <c r="A1154" s="6">
        <v>1153</v>
      </c>
      <c r="B1154" s="7">
        <v>11</v>
      </c>
      <c r="C1154" s="7">
        <f>_xlfn.IFNA(VLOOKUP(Table13[[#This Row],[PlayerId]],defense[#All],3,0),0)</f>
        <v>3</v>
      </c>
      <c r="D1154" s="4">
        <v>0</v>
      </c>
      <c r="E1154" s="4">
        <f>SUM(_xlfn.IFNA((VLOOKUP(defense[[#This Row],[Playerâ–²]],kickers12[#All],4,0)*3+VLOOKUP(defense[[#This Row],[Playerâ–²]],kickers12[#All],5,0)*1),0), C1154*6)</f>
        <v>18</v>
      </c>
      <c r="F1154" s="4">
        <v>0</v>
      </c>
      <c r="G1154" s="7" t="s">
        <v>369</v>
      </c>
      <c r="H1154" s="7" t="s">
        <v>223</v>
      </c>
      <c r="I1154" s="4">
        <f>_xlfn.IFNA(VLOOKUP(defense[[#This Row],[Playerâ–²]],passing11[#All],4,0),0)</f>
        <v>0</v>
      </c>
      <c r="J1154" s="7">
        <f>_xlfn.IFNA(VLOOKUP(defense[[#This Row],[Playerâ–²]],scrimstats__2813[#All],5,0),0)</f>
        <v>0</v>
      </c>
      <c r="K1154" s="7">
        <f>_xlfn.IFNA(VLOOKUP(defense[[#This Row],[Playerâ–²]],scrimstats__2813[#All],4,0),0)</f>
        <v>100</v>
      </c>
      <c r="L1154" s="4">
        <v>0</v>
      </c>
      <c r="M1154" s="4">
        <v>0</v>
      </c>
    </row>
    <row r="1155" spans="1:13">
      <c r="A1155" s="8">
        <v>1154</v>
      </c>
      <c r="B1155" s="9">
        <v>23</v>
      </c>
      <c r="C1155" s="5">
        <f>_xlfn.IFNA(VLOOKUP(Table13[[#This Row],[PlayerId]],defense[#All],3,0),0)</f>
        <v>9</v>
      </c>
      <c r="D1155" s="5">
        <v>59</v>
      </c>
      <c r="E1155" s="5">
        <f>SUM(_xlfn.IFNA((VLOOKUP(defense[[#This Row],[Playerâ–²]],kickers12[#All],4,0)*3+VLOOKUP(defense[[#This Row],[Playerâ–²]],kickers12[#All],5,0)*1),0), C1155*6)</f>
        <v>54</v>
      </c>
      <c r="F1155" s="5">
        <v>2</v>
      </c>
      <c r="G1155" s="9" t="s">
        <v>1527</v>
      </c>
      <c r="H1155" s="9" t="s">
        <v>765</v>
      </c>
      <c r="I1155" s="5">
        <f>_xlfn.IFNA(VLOOKUP(defense[[#This Row],[Playerâ–²]],passing11[#All],4,0),0)</f>
        <v>0</v>
      </c>
      <c r="J1155" s="5">
        <f>_xlfn.IFNA(VLOOKUP(defense[[#This Row],[Playerâ–²]],scrimstats__2813[#All],5,0),0)</f>
        <v>0</v>
      </c>
      <c r="K1155" s="5">
        <f>_xlfn.IFNA(VLOOKUP(defense[[#This Row],[Playerâ–²]],scrimstats__2813[#All],4,0),0)</f>
        <v>1405</v>
      </c>
      <c r="L1155" s="5">
        <v>1</v>
      </c>
      <c r="M1155" s="4">
        <v>0</v>
      </c>
    </row>
    <row r="1156" spans="1:13">
      <c r="A1156" s="6">
        <v>1155</v>
      </c>
      <c r="B1156" s="7">
        <v>21</v>
      </c>
      <c r="C1156" s="4">
        <f>_xlfn.IFNA(VLOOKUP(Table13[[#This Row],[PlayerId]],defense[#All],3,0),0)</f>
        <v>9</v>
      </c>
      <c r="D1156" s="4">
        <v>0</v>
      </c>
      <c r="E1156" s="4">
        <f>SUM(_xlfn.IFNA((VLOOKUP(defense[[#This Row],[Playerâ–²]],kickers12[#All],4,0)*3+VLOOKUP(defense[[#This Row],[Playerâ–²]],kickers12[#All],5,0)*1),0), C1156*6)</f>
        <v>54</v>
      </c>
      <c r="F1156" s="4">
        <v>0</v>
      </c>
      <c r="G1156" s="7" t="s">
        <v>523</v>
      </c>
      <c r="H1156" s="7" t="s">
        <v>230</v>
      </c>
      <c r="I1156" s="4">
        <f>_xlfn.IFNA(VLOOKUP(defense[[#This Row],[Playerâ–²]],passing11[#All],4,0),0)</f>
        <v>0</v>
      </c>
      <c r="J1156" s="4">
        <f>_xlfn.IFNA(VLOOKUP(defense[[#This Row],[Playerâ–²]],scrimstats__2813[#All],5,0),0)</f>
        <v>0</v>
      </c>
      <c r="K1156" s="4">
        <f>_xlfn.IFNA(VLOOKUP(defense[[#This Row],[Playerâ–²]],scrimstats__2813[#All],4,0),0)</f>
        <v>1405</v>
      </c>
      <c r="L1156" s="4">
        <v>0</v>
      </c>
      <c r="M1156" s="4">
        <v>1</v>
      </c>
    </row>
    <row r="1157" spans="1:13">
      <c r="A1157" s="8">
        <v>1156</v>
      </c>
      <c r="B1157" s="9">
        <v>13</v>
      </c>
      <c r="C1157" s="5">
        <f>_xlfn.IFNA(VLOOKUP(Table13[[#This Row],[PlayerId]],defense[#All],3,0),0)</f>
        <v>0</v>
      </c>
      <c r="D1157" s="5">
        <v>5</v>
      </c>
      <c r="E1157" s="5">
        <f>SUM(_xlfn.IFNA((VLOOKUP(defense[[#This Row],[Playerâ–²]],kickers12[#All],4,0)*3+VLOOKUP(defense[[#This Row],[Playerâ–²]],kickers12[#All],5,0)*1),0), C1157*6)</f>
        <v>0</v>
      </c>
      <c r="F1157" s="5">
        <v>0</v>
      </c>
      <c r="G1157" s="9" t="s">
        <v>1173</v>
      </c>
      <c r="H1157" s="9" t="s">
        <v>803</v>
      </c>
      <c r="I1157" s="5">
        <f>_xlfn.IFNA(VLOOKUP(defense[[#This Row],[Playerâ–²]],passing11[#All],4,0),0)</f>
        <v>0</v>
      </c>
      <c r="J1157" s="5">
        <f>_xlfn.IFNA(VLOOKUP(defense[[#This Row],[Playerâ–²]],scrimstats__2813[#All],5,0),0)</f>
        <v>0</v>
      </c>
      <c r="K1157" s="5">
        <f>_xlfn.IFNA(VLOOKUP(defense[[#This Row],[Playerâ–²]],scrimstats__2813[#All],4,0),0)</f>
        <v>0</v>
      </c>
      <c r="L1157" s="5">
        <v>0</v>
      </c>
      <c r="M1157" s="4">
        <v>0</v>
      </c>
    </row>
    <row r="1158" spans="1:13">
      <c r="A1158" s="6">
        <v>1157</v>
      </c>
      <c r="B1158" s="7">
        <v>5</v>
      </c>
      <c r="C1158" s="4">
        <f>_xlfn.IFNA(VLOOKUP(Table13[[#This Row],[PlayerId]],defense[#All],3,0),0)</f>
        <v>0</v>
      </c>
      <c r="D1158" s="4">
        <v>75</v>
      </c>
      <c r="E1158" s="4">
        <f>SUM(_xlfn.IFNA((VLOOKUP(defense[[#This Row],[Playerâ–²]],kickers12[#All],4,0)*3+VLOOKUP(defense[[#This Row],[Playerâ–²]],kickers12[#All],5,0)*1),0), C1158*6)</f>
        <v>0</v>
      </c>
      <c r="F1158" s="4">
        <v>3</v>
      </c>
      <c r="G1158" s="7" t="s">
        <v>926</v>
      </c>
      <c r="H1158" s="7" t="s">
        <v>775</v>
      </c>
      <c r="I1158" s="4">
        <f>_xlfn.IFNA(VLOOKUP(defense[[#This Row],[Playerâ–²]],passing11[#All],4,0),0)</f>
        <v>0</v>
      </c>
      <c r="J1158" s="4">
        <f>_xlfn.IFNA(VLOOKUP(defense[[#This Row],[Playerâ–²]],scrimstats__2813[#All],5,0),0)</f>
        <v>0</v>
      </c>
      <c r="K1158" s="4">
        <f>_xlfn.IFNA(VLOOKUP(defense[[#This Row],[Playerâ–²]],scrimstats__2813[#All],4,0),0)</f>
        <v>0</v>
      </c>
      <c r="L1158" s="4">
        <v>0</v>
      </c>
      <c r="M1158" s="4">
        <v>0</v>
      </c>
    </row>
    <row r="1159" spans="1:13">
      <c r="A1159" s="8">
        <v>1158</v>
      </c>
      <c r="B1159" s="9">
        <v>20</v>
      </c>
      <c r="C1159" s="9">
        <f>_xlfn.IFNA(VLOOKUP(Table13[[#This Row],[PlayerId]],defense[#All],3,0),0)</f>
        <v>0</v>
      </c>
      <c r="D1159" s="5">
        <v>0</v>
      </c>
      <c r="E1159" s="5">
        <f>SUM(_xlfn.IFNA((VLOOKUP(defense[[#This Row],[Playerâ–²]],kickers12[#All],4,0)*3+VLOOKUP(defense[[#This Row],[Playerâ–²]],kickers12[#All],5,0)*1),0), C1159*6)</f>
        <v>0</v>
      </c>
      <c r="F1159" s="5">
        <v>0</v>
      </c>
      <c r="G1159" s="9" t="s">
        <v>495</v>
      </c>
      <c r="H1159" s="9" t="s">
        <v>229</v>
      </c>
      <c r="I1159" s="5">
        <f>_xlfn.IFNA(VLOOKUP(defense[[#This Row],[Playerâ–²]],passing11[#All],4,0),0)</f>
        <v>0</v>
      </c>
      <c r="J1159" s="9">
        <f>_xlfn.IFNA(VLOOKUP(defense[[#This Row],[Playerâ–²]],scrimstats__2813[#All],5,0),0)</f>
        <v>47</v>
      </c>
      <c r="K1159" s="9">
        <f>_xlfn.IFNA(VLOOKUP(defense[[#This Row],[Playerâ–²]],scrimstats__2813[#All],4,0),0)</f>
        <v>1</v>
      </c>
      <c r="L1159" s="5">
        <v>0</v>
      </c>
      <c r="M1159" s="4">
        <v>0</v>
      </c>
    </row>
    <row r="1160" spans="1:13">
      <c r="A1160" s="6">
        <v>1159</v>
      </c>
      <c r="B1160" s="7">
        <v>12</v>
      </c>
      <c r="C1160" s="4">
        <f>_xlfn.IFNA(VLOOKUP(Table13[[#This Row],[PlayerId]],defense[#All],3,0),0)</f>
        <v>0</v>
      </c>
      <c r="D1160" s="4">
        <v>18</v>
      </c>
      <c r="E1160" s="4">
        <f>SUM(_xlfn.IFNA((VLOOKUP(defense[[#This Row],[Playerâ–²]],kickers12[#All],4,0)*3+VLOOKUP(defense[[#This Row],[Playerâ–²]],kickers12[#All],5,0)*1),0), C1160*6)</f>
        <v>0</v>
      </c>
      <c r="F1160" s="4">
        <v>0</v>
      </c>
      <c r="G1160" s="7" t="s">
        <v>1139</v>
      </c>
      <c r="H1160" s="7" t="s">
        <v>755</v>
      </c>
      <c r="I1160" s="4">
        <f>_xlfn.IFNA(VLOOKUP(defense[[#This Row],[Playerâ–²]],passing11[#All],4,0),0)</f>
        <v>0</v>
      </c>
      <c r="J1160" s="4">
        <f>_xlfn.IFNA(VLOOKUP(defense[[#This Row],[Playerâ–²]],scrimstats__2813[#All],5,0),0)</f>
        <v>0</v>
      </c>
      <c r="K1160" s="4">
        <f>_xlfn.IFNA(VLOOKUP(defense[[#This Row],[Playerâ–²]],scrimstats__2813[#All],4,0),0)</f>
        <v>0</v>
      </c>
      <c r="L1160" s="4">
        <v>2</v>
      </c>
      <c r="M1160" s="4">
        <v>0</v>
      </c>
    </row>
    <row r="1161" spans="1:13">
      <c r="A1161" s="8">
        <v>1160</v>
      </c>
      <c r="B1161" s="9">
        <v>29</v>
      </c>
      <c r="C1161" s="5">
        <f>_xlfn.IFNA(VLOOKUP(Table13[[#This Row],[PlayerId]],defense[#All],3,0),0)</f>
        <v>5</v>
      </c>
      <c r="D1161" s="5">
        <v>1</v>
      </c>
      <c r="E1161" s="5">
        <f>SUM(_xlfn.IFNA((VLOOKUP(defense[[#This Row],[Playerâ–²]],kickers12[#All],4,0)*3+VLOOKUP(defense[[#This Row],[Playerâ–²]],kickers12[#All],5,0)*1),0), C1161*6)</f>
        <v>30</v>
      </c>
      <c r="F1161" s="5">
        <v>0</v>
      </c>
      <c r="G1161" s="9" t="s">
        <v>620</v>
      </c>
      <c r="H1161" s="9" t="s">
        <v>229</v>
      </c>
      <c r="I1161" s="5">
        <f>_xlfn.IFNA(VLOOKUP(defense[[#This Row],[Playerâ–²]],passing11[#All],4,0),0)</f>
        <v>0</v>
      </c>
      <c r="J1161" s="5">
        <f>_xlfn.IFNA(VLOOKUP(defense[[#This Row],[Playerâ–²]],scrimstats__2813[#All],5,0),0)</f>
        <v>514</v>
      </c>
      <c r="K1161" s="5">
        <f>_xlfn.IFNA(VLOOKUP(defense[[#This Row],[Playerâ–²]],scrimstats__2813[#All],4,0),0)</f>
        <v>214</v>
      </c>
      <c r="L1161" s="5">
        <v>0</v>
      </c>
      <c r="M1161" s="4">
        <v>0</v>
      </c>
    </row>
    <row r="1162" spans="1:13">
      <c r="A1162" s="6">
        <v>1161</v>
      </c>
      <c r="B1162" s="7">
        <v>30</v>
      </c>
      <c r="C1162" s="4">
        <f>_xlfn.IFNA(VLOOKUP(Table13[[#This Row],[PlayerId]],defense[#All],3,0),0)</f>
        <v>9</v>
      </c>
      <c r="D1162" s="4">
        <v>0</v>
      </c>
      <c r="E1162" s="4">
        <f>SUM(_xlfn.IFNA((VLOOKUP(defense[[#This Row],[Playerâ–²]],kickers12[#All],4,0)*3+VLOOKUP(defense[[#This Row],[Playerâ–²]],kickers12[#All],5,0)*1),0), C1162*6)</f>
        <v>54</v>
      </c>
      <c r="F1162" s="4">
        <v>0</v>
      </c>
      <c r="G1162" s="7" t="s">
        <v>648</v>
      </c>
      <c r="H1162" s="7" t="s">
        <v>230</v>
      </c>
      <c r="I1162" s="4">
        <f>_xlfn.IFNA(VLOOKUP(defense[[#This Row],[Playerâ–²]],passing11[#All],4,0),0)</f>
        <v>0</v>
      </c>
      <c r="J1162" s="4">
        <f>_xlfn.IFNA(VLOOKUP(defense[[#This Row],[Playerâ–²]],scrimstats__2813[#All],5,0),0)</f>
        <v>0</v>
      </c>
      <c r="K1162" s="4">
        <f>_xlfn.IFNA(VLOOKUP(defense[[#This Row],[Playerâ–²]],scrimstats__2813[#All],4,0),0)</f>
        <v>1524</v>
      </c>
      <c r="L1162" s="4">
        <v>0</v>
      </c>
      <c r="M1162" s="4">
        <v>0</v>
      </c>
    </row>
    <row r="1163" spans="1:13">
      <c r="A1163" s="8">
        <v>1162</v>
      </c>
      <c r="B1163" s="9">
        <v>11</v>
      </c>
      <c r="C1163" s="5">
        <f>_xlfn.IFNA(VLOOKUP(Table13[[#This Row],[PlayerId]],defense[#All],3,0),0)</f>
        <v>0</v>
      </c>
      <c r="D1163" s="5">
        <v>25</v>
      </c>
      <c r="E1163" s="5">
        <f>SUM(_xlfn.IFNA((VLOOKUP(defense[[#This Row],[Playerâ–²]],kickers12[#All],4,0)*3+VLOOKUP(defense[[#This Row],[Playerâ–²]],kickers12[#All],5,0)*1),0), C1163*6)</f>
        <v>0</v>
      </c>
      <c r="F1163" s="5">
        <v>0</v>
      </c>
      <c r="G1163" s="9" t="s">
        <v>1115</v>
      </c>
      <c r="H1163" s="9" t="s">
        <v>765</v>
      </c>
      <c r="I1163" s="5">
        <f>_xlfn.IFNA(VLOOKUP(defense[[#This Row],[Playerâ–²]],passing11[#All],4,0),0)</f>
        <v>0</v>
      </c>
      <c r="J1163" s="5">
        <f>_xlfn.IFNA(VLOOKUP(defense[[#This Row],[Playerâ–²]],scrimstats__2813[#All],5,0),0)</f>
        <v>0</v>
      </c>
      <c r="K1163" s="5">
        <f>_xlfn.IFNA(VLOOKUP(defense[[#This Row],[Playerâ–²]],scrimstats__2813[#All],4,0),0)</f>
        <v>0</v>
      </c>
      <c r="L1163" s="5">
        <v>0</v>
      </c>
      <c r="M1163" s="4">
        <v>0</v>
      </c>
    </row>
    <row r="1164" spans="1:13">
      <c r="A1164" s="6">
        <v>1163</v>
      </c>
      <c r="B1164" s="7">
        <v>19</v>
      </c>
      <c r="C1164" s="7">
        <f>_xlfn.IFNA(VLOOKUP(Table13[[#This Row],[PlayerId]],defense[#All],3,0),0)</f>
        <v>0</v>
      </c>
      <c r="D1164" s="4">
        <v>0</v>
      </c>
      <c r="E1164" s="4">
        <f>SUM(_xlfn.IFNA((VLOOKUP(defense[[#This Row],[Playerâ–²]],kickers12[#All],4,0)*3+VLOOKUP(defense[[#This Row],[Playerâ–²]],kickers12[#All],5,0)*1),0), C1164*6)</f>
        <v>0</v>
      </c>
      <c r="F1164" s="4">
        <v>0</v>
      </c>
      <c r="G1164" s="7" t="s">
        <v>486</v>
      </c>
      <c r="H1164" s="7" t="s">
        <v>223</v>
      </c>
      <c r="I1164" s="4">
        <f>_xlfn.IFNA(VLOOKUP(defense[[#This Row],[Playerâ–²]],passing11[#All],4,0),0)</f>
        <v>0</v>
      </c>
      <c r="J1164" s="7">
        <f>_xlfn.IFNA(VLOOKUP(defense[[#This Row],[Playerâ–²]],scrimstats__2813[#All],5,0),0)</f>
        <v>0</v>
      </c>
      <c r="K1164" s="7">
        <f>_xlfn.IFNA(VLOOKUP(defense[[#This Row],[Playerâ–²]],scrimstats__2813[#All],4,0),0)</f>
        <v>202</v>
      </c>
      <c r="L1164" s="4">
        <v>0</v>
      </c>
      <c r="M1164" s="4">
        <v>0</v>
      </c>
    </row>
    <row r="1165" spans="1:13">
      <c r="A1165" s="8">
        <v>1164</v>
      </c>
      <c r="B1165" s="9">
        <v>21</v>
      </c>
      <c r="C1165" s="5">
        <f>_xlfn.IFNA(VLOOKUP(Table13[[#This Row],[PlayerId]],defense[#All],3,0),0)</f>
        <v>0</v>
      </c>
      <c r="D1165" s="5">
        <v>3</v>
      </c>
      <c r="E1165" s="5">
        <f>SUM(_xlfn.IFNA((VLOOKUP(defense[[#This Row],[Playerâ–²]],kickers12[#All],4,0)*3+VLOOKUP(defense[[#This Row],[Playerâ–²]],kickers12[#All],5,0)*1),0), C1165*6)</f>
        <v>0</v>
      </c>
      <c r="F1165" s="5">
        <v>0</v>
      </c>
      <c r="G1165" s="9" t="s">
        <v>509</v>
      </c>
      <c r="H1165" s="9" t="s">
        <v>2030</v>
      </c>
      <c r="I1165" s="5">
        <f>_xlfn.IFNA(VLOOKUP(defense[[#This Row],[Playerâ–²]],passing11[#All],4,0),0)</f>
        <v>0</v>
      </c>
      <c r="J1165" s="5">
        <f>_xlfn.IFNA(VLOOKUP(defense[[#This Row],[Playerâ–²]],scrimstats__2813[#All],5,0),0)</f>
        <v>43</v>
      </c>
      <c r="K1165" s="5">
        <f>_xlfn.IFNA(VLOOKUP(defense[[#This Row],[Playerâ–²]],scrimstats__2813[#All],4,0),0)</f>
        <v>9</v>
      </c>
      <c r="L1165" s="5">
        <v>0</v>
      </c>
      <c r="M1165" s="4">
        <v>0</v>
      </c>
    </row>
    <row r="1166" spans="1:13">
      <c r="A1166" s="6">
        <v>1165</v>
      </c>
      <c r="B1166" s="7">
        <v>1</v>
      </c>
      <c r="C1166" s="7">
        <f>_xlfn.IFNA(VLOOKUP(Table13[[#This Row],[PlayerId]],defense[#All],3,0),0)</f>
        <v>1</v>
      </c>
      <c r="D1166" s="4">
        <v>0</v>
      </c>
      <c r="E1166" s="4">
        <f>SUM(_xlfn.IFNA((VLOOKUP(defense[[#This Row],[Playerâ–²]],kickers12[#All],4,0)*3+VLOOKUP(defense[[#This Row],[Playerâ–²]],kickers12[#All],5,0)*1),0), C1166*6)</f>
        <v>6</v>
      </c>
      <c r="F1166" s="4">
        <v>0</v>
      </c>
      <c r="G1166" s="7" t="s">
        <v>1898</v>
      </c>
      <c r="H1166" s="7" t="s">
        <v>233</v>
      </c>
      <c r="I1166" s="4">
        <f>_xlfn.IFNA(VLOOKUP(defense[[#This Row],[Playerâ–²]],passing11[#All],4,0),0)</f>
        <v>174</v>
      </c>
      <c r="J1166" s="7">
        <f>_xlfn.IFNA(VLOOKUP(defense[[#This Row],[Playerâ–²]],scrimstats__2813[#All],5,0),0)</f>
        <v>0</v>
      </c>
      <c r="K1166" s="7">
        <f>_xlfn.IFNA(VLOOKUP(defense[[#This Row],[Playerâ–²]],scrimstats__2813[#All],4,0),0)</f>
        <v>0</v>
      </c>
      <c r="L1166" s="4">
        <v>0</v>
      </c>
      <c r="M1166" s="4">
        <v>0</v>
      </c>
    </row>
    <row r="1167" spans="1:13">
      <c r="A1167" s="8">
        <v>1166</v>
      </c>
      <c r="B1167" s="9">
        <v>27</v>
      </c>
      <c r="C1167" s="5">
        <f>_xlfn.IFNA(VLOOKUP(Table13[[#This Row],[PlayerId]],defense[#All],3,0),0)</f>
        <v>0</v>
      </c>
      <c r="D1167" s="5">
        <v>57</v>
      </c>
      <c r="E1167" s="5">
        <f>SUM(_xlfn.IFNA((VLOOKUP(defense[[#This Row],[Playerâ–²]],kickers12[#All],4,0)*3+VLOOKUP(defense[[#This Row],[Playerâ–²]],kickers12[#All],5,0)*1),0), C1167*6)</f>
        <v>0</v>
      </c>
      <c r="F1167" s="5">
        <v>1</v>
      </c>
      <c r="G1167" s="9" t="s">
        <v>1655</v>
      </c>
      <c r="H1167" s="9" t="s">
        <v>765</v>
      </c>
      <c r="I1167" s="5">
        <f>_xlfn.IFNA(VLOOKUP(defense[[#This Row],[Playerâ–²]],passing11[#All],4,0),0)</f>
        <v>0</v>
      </c>
      <c r="J1167" s="5">
        <f>_xlfn.IFNA(VLOOKUP(defense[[#This Row],[Playerâ–²]],scrimstats__2813[#All],5,0),0)</f>
        <v>0</v>
      </c>
      <c r="K1167" s="5">
        <f>_xlfn.IFNA(VLOOKUP(defense[[#This Row],[Playerâ–²]],scrimstats__2813[#All],4,0),0)</f>
        <v>0</v>
      </c>
      <c r="L1167" s="5">
        <v>1</v>
      </c>
      <c r="M1167" s="4">
        <v>0</v>
      </c>
    </row>
    <row r="1168" spans="1:13">
      <c r="A1168" s="6">
        <v>1167</v>
      </c>
      <c r="B1168" s="7">
        <v>20</v>
      </c>
      <c r="C1168" s="4">
        <f>_xlfn.IFNA(VLOOKUP(Table13[[#This Row],[PlayerId]],defense[#All],3,0),0)</f>
        <v>1</v>
      </c>
      <c r="D1168" s="4">
        <v>22</v>
      </c>
      <c r="E1168" s="4">
        <f>SUM(_xlfn.IFNA((VLOOKUP(defense[[#This Row],[Playerâ–²]],kickers12[#All],4,0)*3+VLOOKUP(defense[[#This Row],[Playerâ–²]],kickers12[#All],5,0)*1),0), C1168*6)</f>
        <v>6</v>
      </c>
      <c r="F1168" s="4">
        <v>1</v>
      </c>
      <c r="G1168" s="7" t="s">
        <v>1422</v>
      </c>
      <c r="H1168" s="7" t="s">
        <v>765</v>
      </c>
      <c r="I1168" s="4">
        <f>_xlfn.IFNA(VLOOKUP(defense[[#This Row],[Playerâ–²]],passing11[#All],4,0),0)</f>
        <v>0</v>
      </c>
      <c r="J1168" s="4">
        <f>_xlfn.IFNA(VLOOKUP(defense[[#This Row],[Playerâ–²]],scrimstats__2813[#All],5,0),0)</f>
        <v>0</v>
      </c>
      <c r="K1168" s="4">
        <f>_xlfn.IFNA(VLOOKUP(defense[[#This Row],[Playerâ–²]],scrimstats__2813[#All],4,0),0)</f>
        <v>0</v>
      </c>
      <c r="L1168" s="4">
        <v>0</v>
      </c>
      <c r="M1168" s="4">
        <v>0</v>
      </c>
    </row>
    <row r="1169" spans="1:13">
      <c r="A1169" s="8">
        <v>1168</v>
      </c>
      <c r="B1169" s="9">
        <v>19</v>
      </c>
      <c r="C1169" s="5">
        <f>_xlfn.IFNA(VLOOKUP(Table13[[#This Row],[PlayerId]],defense[#All],3,0),0)</f>
        <v>0</v>
      </c>
      <c r="D1169" s="5">
        <v>9</v>
      </c>
      <c r="E1169" s="5">
        <f>SUM(_xlfn.IFNA((VLOOKUP(defense[[#This Row],[Playerâ–²]],kickers12[#All],4,0)*3+VLOOKUP(defense[[#This Row],[Playerâ–²]],kickers12[#All],5,0)*1),0), C1169*6)</f>
        <v>0</v>
      </c>
      <c r="F1169" s="5">
        <v>0</v>
      </c>
      <c r="G1169" s="9" t="s">
        <v>1392</v>
      </c>
      <c r="H1169" s="9" t="s">
        <v>769</v>
      </c>
      <c r="I1169" s="5">
        <f>_xlfn.IFNA(VLOOKUP(defense[[#This Row],[Playerâ–²]],passing11[#All],4,0),0)</f>
        <v>0</v>
      </c>
      <c r="J1169" s="5">
        <f>_xlfn.IFNA(VLOOKUP(defense[[#This Row],[Playerâ–²]],scrimstats__2813[#All],5,0),0)</f>
        <v>0</v>
      </c>
      <c r="K1169" s="5">
        <f>_xlfn.IFNA(VLOOKUP(defense[[#This Row],[Playerâ–²]],scrimstats__2813[#All],4,0),0)</f>
        <v>0</v>
      </c>
      <c r="L1169" s="5">
        <v>0</v>
      </c>
      <c r="M1169" s="4">
        <v>0</v>
      </c>
    </row>
    <row r="1170" spans="1:13">
      <c r="A1170" s="6">
        <v>1169</v>
      </c>
      <c r="B1170" s="7">
        <v>4</v>
      </c>
      <c r="C1170" s="4">
        <f>_xlfn.IFNA(VLOOKUP(Table13[[#This Row],[PlayerId]],defense[#All],3,0),0)</f>
        <v>0</v>
      </c>
      <c r="D1170" s="4">
        <v>5</v>
      </c>
      <c r="E1170" s="4">
        <f>SUM(_xlfn.IFNA((VLOOKUP(defense[[#This Row],[Playerâ–²]],kickers12[#All],4,0)*3+VLOOKUP(defense[[#This Row],[Playerâ–²]],kickers12[#All],5,0)*1),0), C1170*6)</f>
        <v>0</v>
      </c>
      <c r="F1170" s="4">
        <v>0</v>
      </c>
      <c r="G1170" s="7" t="s">
        <v>861</v>
      </c>
      <c r="H1170" s="7" t="s">
        <v>2030</v>
      </c>
      <c r="I1170" s="4">
        <f>_xlfn.IFNA(VLOOKUP(defense[[#This Row],[Playerâ–²]],passing11[#All],4,0),0)</f>
        <v>0</v>
      </c>
      <c r="J1170" s="4">
        <f>_xlfn.IFNA(VLOOKUP(defense[[#This Row],[Playerâ–²]],scrimstats__2813[#All],5,0),0)</f>
        <v>0</v>
      </c>
      <c r="K1170" s="4">
        <f>_xlfn.IFNA(VLOOKUP(defense[[#This Row],[Playerâ–²]],scrimstats__2813[#All],4,0),0)</f>
        <v>0</v>
      </c>
      <c r="L1170" s="4">
        <v>0</v>
      </c>
      <c r="M1170" s="4">
        <v>0</v>
      </c>
    </row>
    <row r="1171" spans="1:13">
      <c r="A1171" s="8">
        <v>1170</v>
      </c>
      <c r="B1171" s="9">
        <v>28</v>
      </c>
      <c r="C1171" s="5">
        <f>_xlfn.IFNA(VLOOKUP(Table13[[#This Row],[PlayerId]],defense[#All],3,0),0)</f>
        <v>0</v>
      </c>
      <c r="D1171" s="5">
        <v>0</v>
      </c>
      <c r="E1171" s="5">
        <f>SUM(_xlfn.IFNA((VLOOKUP(defense[[#This Row],[Playerâ–²]],kickers12[#All],4,0)*3+VLOOKUP(defense[[#This Row],[Playerâ–²]],kickers12[#All],5,0)*1),0), C1171*6)</f>
        <v>0</v>
      </c>
      <c r="F1171" s="5">
        <v>0</v>
      </c>
      <c r="G1171" s="9" t="s">
        <v>1706</v>
      </c>
      <c r="H1171" s="9" t="s">
        <v>268</v>
      </c>
      <c r="I1171" s="5">
        <f>_xlfn.IFNA(VLOOKUP(defense[[#This Row],[Playerâ–²]],passing11[#All],4,0),0)</f>
        <v>0</v>
      </c>
      <c r="J1171" s="5">
        <f>_xlfn.IFNA(VLOOKUP(defense[[#This Row],[Playerâ–²]],scrimstats__2813[#All],5,0),0)</f>
        <v>0</v>
      </c>
      <c r="K1171" s="5">
        <f>_xlfn.IFNA(VLOOKUP(defense[[#This Row],[Playerâ–²]],scrimstats__2813[#All],4,0),0)</f>
        <v>0</v>
      </c>
      <c r="L1171" s="5">
        <v>0</v>
      </c>
      <c r="M1171" s="4">
        <v>0</v>
      </c>
    </row>
    <row r="1172" spans="1:13">
      <c r="A1172" s="6">
        <v>1171</v>
      </c>
      <c r="B1172" s="7">
        <v>14</v>
      </c>
      <c r="C1172" s="4">
        <f>_xlfn.IFNA(VLOOKUP(Table13[[#This Row],[PlayerId]],defense[#All],3,0),0)</f>
        <v>0</v>
      </c>
      <c r="D1172" s="4">
        <v>28</v>
      </c>
      <c r="E1172" s="4">
        <f>SUM(_xlfn.IFNA((VLOOKUP(defense[[#This Row],[Playerâ–²]],kickers12[#All],4,0)*3+VLOOKUP(defense[[#This Row],[Playerâ–²]],kickers12[#All],5,0)*1),0), C1172*6)</f>
        <v>0</v>
      </c>
      <c r="F1172" s="4">
        <v>1</v>
      </c>
      <c r="G1172" s="7" t="s">
        <v>1222</v>
      </c>
      <c r="H1172" s="7" t="s">
        <v>775</v>
      </c>
      <c r="I1172" s="4">
        <f>_xlfn.IFNA(VLOOKUP(defense[[#This Row],[Playerâ–²]],passing11[#All],4,0),0)</f>
        <v>0</v>
      </c>
      <c r="J1172" s="4">
        <f>_xlfn.IFNA(VLOOKUP(defense[[#This Row],[Playerâ–²]],scrimstats__2813[#All],5,0),0)</f>
        <v>0</v>
      </c>
      <c r="K1172" s="4">
        <f>_xlfn.IFNA(VLOOKUP(defense[[#This Row],[Playerâ–²]],scrimstats__2813[#All],4,0),0)</f>
        <v>0</v>
      </c>
      <c r="L1172" s="4">
        <v>0</v>
      </c>
      <c r="M1172" s="4">
        <v>0</v>
      </c>
    </row>
    <row r="1173" spans="1:13">
      <c r="A1173" s="8">
        <v>1172</v>
      </c>
      <c r="B1173" s="9">
        <v>25</v>
      </c>
      <c r="C1173" s="9">
        <f>_xlfn.IFNA(VLOOKUP(Table13[[#This Row],[PlayerId]],defense[#All],3,0),0)</f>
        <v>0</v>
      </c>
      <c r="D1173" s="5">
        <v>0</v>
      </c>
      <c r="E1173" s="5">
        <f>SUM(_xlfn.IFNA((VLOOKUP(defense[[#This Row],[Playerâ–²]],kickers12[#All],4,0)*3+VLOOKUP(defense[[#This Row],[Playerâ–²]],kickers12[#All],5,0)*1),0), C1173*6)</f>
        <v>22</v>
      </c>
      <c r="F1173" s="5">
        <v>0</v>
      </c>
      <c r="G1173" s="9" t="s">
        <v>1891</v>
      </c>
      <c r="H1173" s="9" t="s">
        <v>1010</v>
      </c>
      <c r="I1173" s="5">
        <f>_xlfn.IFNA(VLOOKUP(defense[[#This Row],[Playerâ–²]],passing11[#All],4,0),0)</f>
        <v>0</v>
      </c>
      <c r="J1173" s="9">
        <f>_xlfn.IFNA(VLOOKUP(defense[[#This Row],[Playerâ–²]],scrimstats__2813[#All],5,0),0)</f>
        <v>0</v>
      </c>
      <c r="K1173" s="9">
        <f>_xlfn.IFNA(VLOOKUP(defense[[#This Row],[Playerâ–²]],scrimstats__2813[#All],4,0),0)</f>
        <v>0</v>
      </c>
      <c r="L1173" s="5">
        <v>0</v>
      </c>
      <c r="M1173" s="4">
        <v>0</v>
      </c>
    </row>
    <row r="1174" spans="1:13">
      <c r="A1174" s="6">
        <v>1173</v>
      </c>
      <c r="B1174" s="7">
        <v>24</v>
      </c>
      <c r="C1174" s="4">
        <f>_xlfn.IFNA(VLOOKUP(Table13[[#This Row],[PlayerId]],defense[#All],3,0),0)</f>
        <v>0</v>
      </c>
      <c r="D1174" s="4">
        <v>27</v>
      </c>
      <c r="E1174" s="4">
        <f>SUM(_xlfn.IFNA((VLOOKUP(defense[[#This Row],[Playerâ–²]],kickers12[#All],4,0)*3+VLOOKUP(defense[[#This Row],[Playerâ–²]],kickers12[#All],5,0)*1),0), C1174*6)</f>
        <v>0</v>
      </c>
      <c r="F1174" s="4">
        <v>0</v>
      </c>
      <c r="G1174" s="7" t="s">
        <v>1548</v>
      </c>
      <c r="H1174" s="7" t="s">
        <v>755</v>
      </c>
      <c r="I1174" s="4">
        <f>_xlfn.IFNA(VLOOKUP(defense[[#This Row],[Playerâ–²]],passing11[#All],4,0),0)</f>
        <v>0</v>
      </c>
      <c r="J1174" s="4">
        <f>_xlfn.IFNA(VLOOKUP(defense[[#This Row],[Playerâ–²]],scrimstats__2813[#All],5,0),0)</f>
        <v>0</v>
      </c>
      <c r="K1174" s="4">
        <f>_xlfn.IFNA(VLOOKUP(defense[[#This Row],[Playerâ–²]],scrimstats__2813[#All],4,0),0)</f>
        <v>0</v>
      </c>
      <c r="L1174" s="4">
        <v>0</v>
      </c>
      <c r="M1174" s="4">
        <v>0</v>
      </c>
    </row>
    <row r="1175" spans="1:13">
      <c r="A1175" s="8">
        <v>1174</v>
      </c>
      <c r="B1175" s="9">
        <v>17</v>
      </c>
      <c r="C1175" s="9">
        <f>_xlfn.IFNA(VLOOKUP(Table13[[#This Row],[PlayerId]],defense[#All],3,0),0)</f>
        <v>11</v>
      </c>
      <c r="D1175" s="5">
        <v>0</v>
      </c>
      <c r="E1175" s="5">
        <f>SUM(_xlfn.IFNA((VLOOKUP(defense[[#This Row],[Playerâ–²]],kickers12[#All],4,0)*3+VLOOKUP(defense[[#This Row],[Playerâ–²]],kickers12[#All],5,0)*1),0), C1175*6)</f>
        <v>66</v>
      </c>
      <c r="F1175" s="5">
        <v>0</v>
      </c>
      <c r="G1175" s="9" t="s">
        <v>463</v>
      </c>
      <c r="H1175" s="9" t="s">
        <v>230</v>
      </c>
      <c r="I1175" s="5">
        <f>_xlfn.IFNA(VLOOKUP(defense[[#This Row],[Playerâ–²]],passing11[#All],4,0),0)</f>
        <v>0</v>
      </c>
      <c r="J1175" s="9">
        <f>_xlfn.IFNA(VLOOKUP(defense[[#This Row],[Playerâ–²]],scrimstats__2813[#All],5,0),0)</f>
        <v>28</v>
      </c>
      <c r="K1175" s="9">
        <f>_xlfn.IFNA(VLOOKUP(defense[[#This Row],[Playerâ–²]],scrimstats__2813[#All],4,0),0)</f>
        <v>664</v>
      </c>
      <c r="L1175" s="5">
        <v>0</v>
      </c>
      <c r="M1175" s="4">
        <v>0</v>
      </c>
    </row>
    <row r="1176" spans="1:13">
      <c r="A1176" s="6">
        <v>1175</v>
      </c>
      <c r="B1176" s="7">
        <v>17</v>
      </c>
      <c r="C1176" s="4">
        <f>_xlfn.IFNA(VLOOKUP(Table13[[#This Row],[PlayerId]],defense[#All],3,0),0)</f>
        <v>0</v>
      </c>
      <c r="D1176" s="4">
        <v>1</v>
      </c>
      <c r="E1176" s="4">
        <f>SUM(_xlfn.IFNA((VLOOKUP(defense[[#This Row],[Playerâ–²]],kickers12[#All],4,0)*3+VLOOKUP(defense[[#This Row],[Playerâ–²]],kickers12[#All],5,0)*1),0), C1176*6)</f>
        <v>0</v>
      </c>
      <c r="F1176" s="4">
        <v>0</v>
      </c>
      <c r="G1176" s="7" t="s">
        <v>1314</v>
      </c>
      <c r="H1176" s="7" t="s">
        <v>2030</v>
      </c>
      <c r="I1176" s="4">
        <f>_xlfn.IFNA(VLOOKUP(defense[[#This Row],[Playerâ–²]],passing11[#All],4,0),0)</f>
        <v>0</v>
      </c>
      <c r="J1176" s="4">
        <f>_xlfn.IFNA(VLOOKUP(defense[[#This Row],[Playerâ–²]],scrimstats__2813[#All],5,0),0)</f>
        <v>0</v>
      </c>
      <c r="K1176" s="4">
        <f>_xlfn.IFNA(VLOOKUP(defense[[#This Row],[Playerâ–²]],scrimstats__2813[#All],4,0),0)</f>
        <v>0</v>
      </c>
      <c r="L1176" s="4">
        <v>0</v>
      </c>
      <c r="M1176" s="4">
        <v>0</v>
      </c>
    </row>
    <row r="1177" spans="1:13">
      <c r="A1177" s="8">
        <v>1176</v>
      </c>
      <c r="B1177" s="9">
        <v>11</v>
      </c>
      <c r="C1177" s="5">
        <f>_xlfn.IFNA(VLOOKUP(Table13[[#This Row],[PlayerId]],defense[#All],3,0),0)</f>
        <v>0</v>
      </c>
      <c r="D1177" s="5">
        <v>7</v>
      </c>
      <c r="E1177" s="5">
        <f>SUM(_xlfn.IFNA((VLOOKUP(defense[[#This Row],[Playerâ–²]],kickers12[#All],4,0)*3+VLOOKUP(defense[[#This Row],[Playerâ–²]],kickers12[#All],5,0)*1),0), C1177*6)</f>
        <v>0</v>
      </c>
      <c r="F1177" s="5">
        <v>0</v>
      </c>
      <c r="G1177" s="9" t="s">
        <v>1103</v>
      </c>
      <c r="H1177" s="9" t="s">
        <v>2030</v>
      </c>
      <c r="I1177" s="5">
        <f>_xlfn.IFNA(VLOOKUP(defense[[#This Row],[Playerâ–²]],passing11[#All],4,0),0)</f>
        <v>0</v>
      </c>
      <c r="J1177" s="5">
        <f>_xlfn.IFNA(VLOOKUP(defense[[#This Row],[Playerâ–²]],scrimstats__2813[#All],5,0),0)</f>
        <v>0</v>
      </c>
      <c r="K1177" s="5">
        <f>_xlfn.IFNA(VLOOKUP(defense[[#This Row],[Playerâ–²]],scrimstats__2813[#All],4,0),0)</f>
        <v>0</v>
      </c>
      <c r="L1177" s="5">
        <v>0</v>
      </c>
      <c r="M1177" s="4">
        <v>0</v>
      </c>
    </row>
    <row r="1178" spans="1:13">
      <c r="A1178" s="6">
        <v>1177</v>
      </c>
      <c r="B1178" s="7">
        <v>19</v>
      </c>
      <c r="C1178" s="4">
        <f>_xlfn.IFNA(VLOOKUP(Table13[[#This Row],[PlayerId]],defense[#All],3,0),0)</f>
        <v>1</v>
      </c>
      <c r="D1178" s="4">
        <v>80</v>
      </c>
      <c r="E1178" s="4">
        <f>SUM(_xlfn.IFNA((VLOOKUP(defense[[#This Row],[Playerâ–²]],kickers12[#All],4,0)*3+VLOOKUP(defense[[#This Row],[Playerâ–²]],kickers12[#All],5,0)*1),0), C1178*6)</f>
        <v>6</v>
      </c>
      <c r="F1178" s="4">
        <v>2</v>
      </c>
      <c r="G1178" s="7" t="s">
        <v>1953</v>
      </c>
      <c r="H1178" s="7" t="s">
        <v>765</v>
      </c>
      <c r="I1178" s="4">
        <f>_xlfn.IFNA(VLOOKUP(defense[[#This Row],[Playerâ–²]],passing11[#All],4,0),0)</f>
        <v>0</v>
      </c>
      <c r="J1178" s="4">
        <f>_xlfn.IFNA(VLOOKUP(defense[[#This Row],[Playerâ–²]],scrimstats__2813[#All],5,0),0)</f>
        <v>0</v>
      </c>
      <c r="K1178" s="4">
        <f>_xlfn.IFNA(VLOOKUP(defense[[#This Row],[Playerâ–²]],scrimstats__2813[#All],4,0),0)</f>
        <v>0</v>
      </c>
      <c r="L1178" s="4">
        <v>0</v>
      </c>
      <c r="M1178" s="4">
        <v>0</v>
      </c>
    </row>
    <row r="1179" spans="1:13">
      <c r="A1179" s="8">
        <v>1178</v>
      </c>
      <c r="B1179" s="9">
        <v>6</v>
      </c>
      <c r="C1179" s="5">
        <f>_xlfn.IFNA(VLOOKUP(Table13[[#This Row],[PlayerId]],defense[#All],3,0),0)</f>
        <v>27</v>
      </c>
      <c r="D1179" s="5">
        <v>0</v>
      </c>
      <c r="E1179" s="5">
        <f>SUM(_xlfn.IFNA((VLOOKUP(defense[[#This Row],[Playerâ–²]],kickers12[#All],4,0)*3+VLOOKUP(defense[[#This Row],[Playerâ–²]],kickers12[#All],5,0)*1),0), C1179*6)</f>
        <v>162</v>
      </c>
      <c r="F1179" s="5">
        <v>0</v>
      </c>
      <c r="G1179" s="9" t="s">
        <v>936</v>
      </c>
      <c r="H1179" s="9" t="s">
        <v>233</v>
      </c>
      <c r="I1179" s="5">
        <f>_xlfn.IFNA(VLOOKUP(defense[[#This Row],[Playerâ–²]],passing11[#All],4,0),0)</f>
        <v>3223</v>
      </c>
      <c r="J1179" s="5">
        <f>_xlfn.IFNA(VLOOKUP(defense[[#This Row],[Playerâ–²]],scrimstats__2813[#All],5,0),0)</f>
        <v>421</v>
      </c>
      <c r="K1179" s="5">
        <f>_xlfn.IFNA(VLOOKUP(defense[[#This Row],[Playerâ–²]],scrimstats__2813[#All],4,0),0)</f>
        <v>0</v>
      </c>
      <c r="L1179" s="5">
        <v>0</v>
      </c>
      <c r="M1179" s="4">
        <v>0</v>
      </c>
    </row>
    <row r="1180" spans="1:13">
      <c r="A1180" s="6">
        <v>1179</v>
      </c>
      <c r="B1180" s="7">
        <v>14</v>
      </c>
      <c r="C1180" s="7">
        <f>_xlfn.IFNA(VLOOKUP(Table13[[#This Row],[PlayerId]],defense[#All],3,0),0)</f>
        <v>2</v>
      </c>
      <c r="D1180" s="4">
        <v>0</v>
      </c>
      <c r="E1180" s="4">
        <f>SUM(_xlfn.IFNA((VLOOKUP(defense[[#This Row],[Playerâ–²]],kickers12[#All],4,0)*3+VLOOKUP(defense[[#This Row],[Playerâ–²]],kickers12[#All],5,0)*1),0), C1180*6)</f>
        <v>12</v>
      </c>
      <c r="F1180" s="4">
        <v>0</v>
      </c>
      <c r="G1180" s="7" t="s">
        <v>414</v>
      </c>
      <c r="H1180" s="7" t="s">
        <v>223</v>
      </c>
      <c r="I1180" s="4">
        <f>_xlfn.IFNA(VLOOKUP(defense[[#This Row],[Playerâ–²]],passing11[#All],4,0),0)</f>
        <v>0</v>
      </c>
      <c r="J1180" s="7">
        <f>_xlfn.IFNA(VLOOKUP(defense[[#This Row],[Playerâ–²]],scrimstats__2813[#All],5,0),0)</f>
        <v>0</v>
      </c>
      <c r="K1180" s="7">
        <f>_xlfn.IFNA(VLOOKUP(defense[[#This Row],[Playerâ–²]],scrimstats__2813[#All],4,0),0)</f>
        <v>133</v>
      </c>
      <c r="L1180" s="4">
        <v>0</v>
      </c>
      <c r="M1180" s="4">
        <v>0</v>
      </c>
    </row>
    <row r="1181" spans="1:13">
      <c r="A1181" s="8">
        <v>1180</v>
      </c>
      <c r="B1181" s="9">
        <v>2</v>
      </c>
      <c r="C1181" s="5">
        <f>_xlfn.IFNA(VLOOKUP(Table13[[#This Row],[PlayerId]],defense[#All],3,0),0)</f>
        <v>5</v>
      </c>
      <c r="D1181" s="5">
        <v>0</v>
      </c>
      <c r="E1181" s="5">
        <f>SUM(_xlfn.IFNA((VLOOKUP(defense[[#This Row],[Playerâ–²]],kickers12[#All],4,0)*3+VLOOKUP(defense[[#This Row],[Playerâ–²]],kickers12[#All],5,0)*1),0), C1181*6)</f>
        <v>30</v>
      </c>
      <c r="F1181" s="5">
        <v>0</v>
      </c>
      <c r="G1181" s="9" t="s">
        <v>247</v>
      </c>
      <c r="H1181" s="9" t="s">
        <v>230</v>
      </c>
      <c r="I1181" s="5">
        <f>_xlfn.IFNA(VLOOKUP(defense[[#This Row],[Playerâ–²]],passing11[#All],4,0),0)</f>
        <v>5</v>
      </c>
      <c r="J1181" s="5">
        <f>_xlfn.IFNA(VLOOKUP(defense[[#This Row],[Playerâ–²]],scrimstats__2813[#All],5,0),0)</f>
        <v>44</v>
      </c>
      <c r="K1181" s="5">
        <f>_xlfn.IFNA(VLOOKUP(defense[[#This Row],[Playerâ–²]],scrimstats__2813[#All],4,0),0)</f>
        <v>838</v>
      </c>
      <c r="L1181" s="5">
        <v>0</v>
      </c>
      <c r="M1181" s="4">
        <v>0</v>
      </c>
    </row>
    <row r="1182" spans="1:13">
      <c r="A1182" s="6">
        <v>1181</v>
      </c>
      <c r="B1182" s="7">
        <v>32</v>
      </c>
      <c r="C1182" s="4">
        <f>_xlfn.IFNA(VLOOKUP(Table13[[#This Row],[PlayerId]],defense[#All],3,0),0)</f>
        <v>0</v>
      </c>
      <c r="D1182" s="4">
        <v>41</v>
      </c>
      <c r="E1182" s="4">
        <f>SUM(_xlfn.IFNA((VLOOKUP(defense[[#This Row],[Playerâ–²]],kickers12[#All],4,0)*3+VLOOKUP(defense[[#This Row],[Playerâ–²]],kickers12[#All],5,0)*1),0), C1182*6)</f>
        <v>0</v>
      </c>
      <c r="F1182" s="4">
        <v>0</v>
      </c>
      <c r="G1182" s="7" t="s">
        <v>1841</v>
      </c>
      <c r="H1182" s="7" t="s">
        <v>803</v>
      </c>
      <c r="I1182" s="4">
        <f>_xlfn.IFNA(VLOOKUP(defense[[#This Row],[Playerâ–²]],passing11[#All],4,0),0)</f>
        <v>0</v>
      </c>
      <c r="J1182" s="4">
        <f>_xlfn.IFNA(VLOOKUP(defense[[#This Row],[Playerâ–²]],scrimstats__2813[#All],5,0),0)</f>
        <v>0</v>
      </c>
      <c r="K1182" s="4">
        <f>_xlfn.IFNA(VLOOKUP(defense[[#This Row],[Playerâ–²]],scrimstats__2813[#All],4,0),0)</f>
        <v>0</v>
      </c>
      <c r="L1182" s="4">
        <v>0</v>
      </c>
      <c r="M1182" s="4">
        <v>0</v>
      </c>
    </row>
    <row r="1183" spans="1:13">
      <c r="A1183" s="8">
        <v>1182</v>
      </c>
      <c r="B1183" s="9">
        <v>12</v>
      </c>
      <c r="C1183" s="5">
        <f>_xlfn.IFNA(VLOOKUP(Table13[[#This Row],[PlayerId]],defense[#All],3,0),0)</f>
        <v>0</v>
      </c>
      <c r="D1183" s="5">
        <v>20</v>
      </c>
      <c r="E1183" s="5">
        <f>SUM(_xlfn.IFNA((VLOOKUP(defense[[#This Row],[Playerâ–²]],kickers12[#All],4,0)*3+VLOOKUP(defense[[#This Row],[Playerâ–²]],kickers12[#All],5,0)*1),0), C1183*6)</f>
        <v>0</v>
      </c>
      <c r="F1183" s="5">
        <v>0</v>
      </c>
      <c r="G1183" s="9" t="s">
        <v>1140</v>
      </c>
      <c r="H1183" s="9" t="s">
        <v>755</v>
      </c>
      <c r="I1183" s="5">
        <f>_xlfn.IFNA(VLOOKUP(defense[[#This Row],[Playerâ–²]],passing11[#All],4,0),0)</f>
        <v>0</v>
      </c>
      <c r="J1183" s="5">
        <f>_xlfn.IFNA(VLOOKUP(defense[[#This Row],[Playerâ–²]],scrimstats__2813[#All],5,0),0)</f>
        <v>0</v>
      </c>
      <c r="K1183" s="5">
        <f>_xlfn.IFNA(VLOOKUP(defense[[#This Row],[Playerâ–²]],scrimstats__2813[#All],4,0),0)</f>
        <v>0</v>
      </c>
      <c r="L1183" s="5">
        <v>1.5</v>
      </c>
      <c r="M1183" s="4">
        <v>0</v>
      </c>
    </row>
    <row r="1184" spans="1:13">
      <c r="A1184" s="6">
        <v>1183</v>
      </c>
      <c r="B1184" s="7">
        <v>27</v>
      </c>
      <c r="C1184" s="4">
        <f>_xlfn.IFNA(VLOOKUP(Table13[[#This Row],[PlayerId]],defense[#All],3,0),0)</f>
        <v>0</v>
      </c>
      <c r="D1184" s="4">
        <v>30</v>
      </c>
      <c r="E1184" s="4">
        <f>SUM(_xlfn.IFNA((VLOOKUP(defense[[#This Row],[Playerâ–²]],kickers12[#All],4,0)*3+VLOOKUP(defense[[#This Row],[Playerâ–²]],kickers12[#All],5,0)*1),0), C1184*6)</f>
        <v>0</v>
      </c>
      <c r="F1184" s="4">
        <v>0</v>
      </c>
      <c r="G1184" s="7" t="s">
        <v>1644</v>
      </c>
      <c r="H1184" s="7" t="s">
        <v>803</v>
      </c>
      <c r="I1184" s="4">
        <f>_xlfn.IFNA(VLOOKUP(defense[[#This Row],[Playerâ–²]],passing11[#All],4,0),0)</f>
        <v>0</v>
      </c>
      <c r="J1184" s="4">
        <f>_xlfn.IFNA(VLOOKUP(defense[[#This Row],[Playerâ–²]],scrimstats__2813[#All],5,0),0)</f>
        <v>0</v>
      </c>
      <c r="K1184" s="4">
        <f>_xlfn.IFNA(VLOOKUP(defense[[#This Row],[Playerâ–²]],scrimstats__2813[#All],4,0),0)</f>
        <v>0</v>
      </c>
      <c r="L1184" s="4">
        <v>0</v>
      </c>
      <c r="M1184" s="4">
        <v>0</v>
      </c>
    </row>
    <row r="1185" spans="1:13">
      <c r="A1185" s="8">
        <v>1184</v>
      </c>
      <c r="B1185" s="9">
        <v>3</v>
      </c>
      <c r="C1185" s="5">
        <f>_xlfn.IFNA(VLOOKUP(Table13[[#This Row],[PlayerId]],defense[#All],3,0),0)</f>
        <v>0</v>
      </c>
      <c r="D1185" s="5">
        <v>1</v>
      </c>
      <c r="E1185" s="5">
        <f>SUM(_xlfn.IFNA((VLOOKUP(defense[[#This Row],[Playerâ–²]],kickers12[#All],4,0)*3+VLOOKUP(defense[[#This Row],[Playerâ–²]],kickers12[#All],5,0)*1),0), C1185*6)</f>
        <v>0</v>
      </c>
      <c r="F1185" s="5">
        <v>0</v>
      </c>
      <c r="G1185" s="9" t="s">
        <v>823</v>
      </c>
      <c r="H1185" s="9" t="s">
        <v>2030</v>
      </c>
      <c r="I1185" s="5">
        <f>_xlfn.IFNA(VLOOKUP(defense[[#This Row],[Playerâ–²]],passing11[#All],4,0),0)</f>
        <v>0</v>
      </c>
      <c r="J1185" s="5">
        <f>_xlfn.IFNA(VLOOKUP(defense[[#This Row],[Playerâ–²]],scrimstats__2813[#All],5,0),0)</f>
        <v>0</v>
      </c>
      <c r="K1185" s="5">
        <f>_xlfn.IFNA(VLOOKUP(defense[[#This Row],[Playerâ–²]],scrimstats__2813[#All],4,0),0)</f>
        <v>0</v>
      </c>
      <c r="L1185" s="5">
        <v>0</v>
      </c>
      <c r="M1185" s="4">
        <v>0</v>
      </c>
    </row>
    <row r="1186" spans="1:13">
      <c r="A1186" s="6">
        <v>1185</v>
      </c>
      <c r="B1186" s="7">
        <v>32</v>
      </c>
      <c r="C1186" s="4">
        <f>_xlfn.IFNA(VLOOKUP(Table13[[#This Row],[PlayerId]],defense[#All],3,0),0)</f>
        <v>0</v>
      </c>
      <c r="D1186" s="4">
        <v>0</v>
      </c>
      <c r="E1186" s="4">
        <f>SUM(_xlfn.IFNA((VLOOKUP(defense[[#This Row],[Playerâ–²]],kickers12[#All],4,0)*3+VLOOKUP(defense[[#This Row],[Playerâ–²]],kickers12[#All],5,0)*1),0), C1186*6)</f>
        <v>0</v>
      </c>
      <c r="F1186" s="4">
        <v>0</v>
      </c>
      <c r="G1186" s="7" t="s">
        <v>1819</v>
      </c>
      <c r="H1186" s="7" t="s">
        <v>268</v>
      </c>
      <c r="I1186" s="4">
        <f>_xlfn.IFNA(VLOOKUP(defense[[#This Row],[Playerâ–²]],passing11[#All],4,0),0)</f>
        <v>0</v>
      </c>
      <c r="J1186" s="4">
        <f>_xlfn.IFNA(VLOOKUP(defense[[#This Row],[Playerâ–²]],scrimstats__2813[#All],5,0),0)</f>
        <v>0</v>
      </c>
      <c r="K1186" s="4">
        <f>_xlfn.IFNA(VLOOKUP(defense[[#This Row],[Playerâ–²]],scrimstats__2813[#All],4,0),0)</f>
        <v>0</v>
      </c>
      <c r="L1186" s="4">
        <v>0</v>
      </c>
      <c r="M1186" s="4">
        <v>0</v>
      </c>
    </row>
    <row r="1187" spans="1:13">
      <c r="A1187" s="8">
        <v>1186</v>
      </c>
      <c r="B1187" s="9">
        <v>24</v>
      </c>
      <c r="C1187" s="5">
        <f>_xlfn.IFNA(VLOOKUP(Table13[[#This Row],[PlayerId]],defense[#All],3,0),0)</f>
        <v>1</v>
      </c>
      <c r="D1187" s="5">
        <v>57</v>
      </c>
      <c r="E1187" s="5">
        <f>SUM(_xlfn.IFNA((VLOOKUP(defense[[#This Row],[Playerâ–²]],kickers12[#All],4,0)*3+VLOOKUP(defense[[#This Row],[Playerâ–²]],kickers12[#All],5,0)*1),0), C1187*6)</f>
        <v>6</v>
      </c>
      <c r="F1187" s="5">
        <v>2</v>
      </c>
      <c r="G1187" s="9" t="s">
        <v>1565</v>
      </c>
      <c r="H1187" s="9" t="s">
        <v>765</v>
      </c>
      <c r="I1187" s="5">
        <f>_xlfn.IFNA(VLOOKUP(defense[[#This Row],[Playerâ–²]],passing11[#All],4,0),0)</f>
        <v>0</v>
      </c>
      <c r="J1187" s="5">
        <f>_xlfn.IFNA(VLOOKUP(defense[[#This Row],[Playerâ–²]],scrimstats__2813[#All],5,0),0)</f>
        <v>0</v>
      </c>
      <c r="K1187" s="5">
        <f>_xlfn.IFNA(VLOOKUP(defense[[#This Row],[Playerâ–²]],scrimstats__2813[#All],4,0),0)</f>
        <v>0</v>
      </c>
      <c r="L1187" s="5">
        <v>0</v>
      </c>
      <c r="M1187" s="4">
        <v>0</v>
      </c>
    </row>
    <row r="1188" spans="1:13">
      <c r="A1188" s="6">
        <v>1187</v>
      </c>
      <c r="B1188" s="7">
        <v>12</v>
      </c>
      <c r="C1188" s="4">
        <f>_xlfn.IFNA(VLOOKUP(Table13[[#This Row],[PlayerId]],defense[#All],3,0),0)</f>
        <v>0</v>
      </c>
      <c r="D1188" s="4">
        <v>5</v>
      </c>
      <c r="E1188" s="4">
        <f>SUM(_xlfn.IFNA((VLOOKUP(defense[[#This Row],[Playerâ–²]],kickers12[#All],4,0)*3+VLOOKUP(defense[[#This Row],[Playerâ–²]],kickers12[#All],5,0)*1),0), C1188*6)</f>
        <v>0</v>
      </c>
      <c r="F1188" s="4">
        <v>0</v>
      </c>
      <c r="G1188" s="7" t="s">
        <v>1133</v>
      </c>
      <c r="H1188" s="7" t="s">
        <v>755</v>
      </c>
      <c r="I1188" s="4">
        <f>_xlfn.IFNA(VLOOKUP(defense[[#This Row],[Playerâ–²]],passing11[#All],4,0),0)</f>
        <v>0</v>
      </c>
      <c r="J1188" s="4">
        <f>_xlfn.IFNA(VLOOKUP(defense[[#This Row],[Playerâ–²]],scrimstats__2813[#All],5,0),0)</f>
        <v>0</v>
      </c>
      <c r="K1188" s="4">
        <f>_xlfn.IFNA(VLOOKUP(defense[[#This Row],[Playerâ–²]],scrimstats__2813[#All],4,0),0)</f>
        <v>0</v>
      </c>
      <c r="L1188" s="4">
        <v>0</v>
      </c>
      <c r="M1188" s="4">
        <v>0</v>
      </c>
    </row>
    <row r="1189" spans="1:13">
      <c r="A1189" s="8">
        <v>1188</v>
      </c>
      <c r="B1189" s="9">
        <v>29</v>
      </c>
      <c r="C1189" s="5">
        <f>_xlfn.IFNA(VLOOKUP(Table13[[#This Row],[PlayerId]],defense[#All],3,0),0)</f>
        <v>0</v>
      </c>
      <c r="D1189" s="5">
        <v>19</v>
      </c>
      <c r="E1189" s="5">
        <f>SUM(_xlfn.IFNA((VLOOKUP(defense[[#This Row],[Playerâ–²]],kickers12[#All],4,0)*3+VLOOKUP(defense[[#This Row],[Playerâ–²]],kickers12[#All],5,0)*1),0), C1189*6)</f>
        <v>0</v>
      </c>
      <c r="F1189" s="5">
        <v>0</v>
      </c>
      <c r="G1189" s="9" t="s">
        <v>1683</v>
      </c>
      <c r="H1189" s="9" t="s">
        <v>769</v>
      </c>
      <c r="I1189" s="5">
        <f>_xlfn.IFNA(VLOOKUP(defense[[#This Row],[Playerâ–²]],passing11[#All],4,0),0)</f>
        <v>0</v>
      </c>
      <c r="J1189" s="5">
        <f>_xlfn.IFNA(VLOOKUP(defense[[#This Row],[Playerâ–²]],scrimstats__2813[#All],5,0),0)</f>
        <v>0</v>
      </c>
      <c r="K1189" s="5">
        <f>_xlfn.IFNA(VLOOKUP(defense[[#This Row],[Playerâ–²]],scrimstats__2813[#All],4,0),0)</f>
        <v>0</v>
      </c>
      <c r="L1189" s="5">
        <v>2</v>
      </c>
      <c r="M1189" s="4">
        <v>0</v>
      </c>
    </row>
    <row r="1190" spans="1:13">
      <c r="A1190" s="6">
        <v>1189</v>
      </c>
      <c r="B1190" s="7">
        <v>31</v>
      </c>
      <c r="C1190" s="4">
        <f>_xlfn.IFNA(VLOOKUP(Table13[[#This Row],[PlayerId]],defense[#All],3,0),0)</f>
        <v>1</v>
      </c>
      <c r="D1190" s="4">
        <v>1</v>
      </c>
      <c r="E1190" s="4">
        <f>SUM(_xlfn.IFNA((VLOOKUP(defense[[#This Row],[Playerâ–²]],kickers12[#All],4,0)*3+VLOOKUP(defense[[#This Row],[Playerâ–²]],kickers12[#All],5,0)*1),0), C1190*6)</f>
        <v>6</v>
      </c>
      <c r="F1190" s="4">
        <v>0</v>
      </c>
      <c r="G1190" s="7" t="s">
        <v>653</v>
      </c>
      <c r="H1190" s="7" t="s">
        <v>223</v>
      </c>
      <c r="I1190" s="4">
        <f>_xlfn.IFNA(VLOOKUP(defense[[#This Row],[Playerâ–²]],passing11[#All],4,0),0)</f>
        <v>0</v>
      </c>
      <c r="J1190" s="4">
        <f>_xlfn.IFNA(VLOOKUP(defense[[#This Row],[Playerâ–²]],scrimstats__2813[#All],5,0),0)</f>
        <v>0</v>
      </c>
      <c r="K1190" s="4">
        <f>_xlfn.IFNA(VLOOKUP(defense[[#This Row],[Playerâ–²]],scrimstats__2813[#All],4,0),0)</f>
        <v>102</v>
      </c>
      <c r="L1190" s="4">
        <v>0</v>
      </c>
      <c r="M1190" s="4">
        <v>0</v>
      </c>
    </row>
    <row r="1191" spans="1:13">
      <c r="A1191" s="8">
        <v>1190</v>
      </c>
      <c r="B1191" s="9">
        <v>8</v>
      </c>
      <c r="C1191" s="5">
        <f>_xlfn.IFNA(VLOOKUP(Table13[[#This Row],[PlayerId]],defense[#All],3,0),0)</f>
        <v>0</v>
      </c>
      <c r="D1191" s="5">
        <v>44</v>
      </c>
      <c r="E1191" s="5">
        <f>SUM(_xlfn.IFNA((VLOOKUP(defense[[#This Row],[Playerâ–²]],kickers12[#All],4,0)*3+VLOOKUP(defense[[#This Row],[Playerâ–²]],kickers12[#All],5,0)*1),0), C1191*6)</f>
        <v>0</v>
      </c>
      <c r="F1191" s="5">
        <v>0</v>
      </c>
      <c r="G1191" s="9" t="s">
        <v>1025</v>
      </c>
      <c r="H1191" s="9" t="s">
        <v>755</v>
      </c>
      <c r="I1191" s="5">
        <f>_xlfn.IFNA(VLOOKUP(defense[[#This Row],[Playerâ–²]],passing11[#All],4,0),0)</f>
        <v>0</v>
      </c>
      <c r="J1191" s="5">
        <f>_xlfn.IFNA(VLOOKUP(defense[[#This Row],[Playerâ–²]],scrimstats__2813[#All],5,0),0)</f>
        <v>0</v>
      </c>
      <c r="K1191" s="5">
        <f>_xlfn.IFNA(VLOOKUP(defense[[#This Row],[Playerâ–²]],scrimstats__2813[#All],4,0),0)</f>
        <v>0</v>
      </c>
      <c r="L1191" s="5">
        <v>13.5</v>
      </c>
      <c r="M1191" s="4">
        <v>0</v>
      </c>
    </row>
    <row r="1192" spans="1:13">
      <c r="A1192" s="6">
        <v>1191</v>
      </c>
      <c r="B1192" s="7">
        <v>15</v>
      </c>
      <c r="C1192" s="4">
        <f>_xlfn.IFNA(VLOOKUP(Table13[[#This Row],[PlayerId]],defense[#All],3,0),0)</f>
        <v>1</v>
      </c>
      <c r="D1192" s="4">
        <v>107</v>
      </c>
      <c r="E1192" s="4">
        <f>SUM(_xlfn.IFNA((VLOOKUP(defense[[#This Row],[Playerâ–²]],kickers12[#All],4,0)*3+VLOOKUP(defense[[#This Row],[Playerâ–²]],kickers12[#All],5,0)*1),0), C1192*6)</f>
        <v>6</v>
      </c>
      <c r="F1192" s="4">
        <v>1</v>
      </c>
      <c r="G1192" s="7" t="s">
        <v>1275</v>
      </c>
      <c r="H1192" s="7" t="s">
        <v>769</v>
      </c>
      <c r="I1192" s="4">
        <f>_xlfn.IFNA(VLOOKUP(defense[[#This Row],[Playerâ–²]],passing11[#All],4,0),0)</f>
        <v>0</v>
      </c>
      <c r="J1192" s="4">
        <f>_xlfn.IFNA(VLOOKUP(defense[[#This Row],[Playerâ–²]],scrimstats__2813[#All],5,0),0)</f>
        <v>0</v>
      </c>
      <c r="K1192" s="4">
        <f>_xlfn.IFNA(VLOOKUP(defense[[#This Row],[Playerâ–²]],scrimstats__2813[#All],4,0),0)</f>
        <v>0</v>
      </c>
      <c r="L1192" s="4">
        <v>2.5</v>
      </c>
      <c r="M1192" s="4">
        <v>0</v>
      </c>
    </row>
    <row r="1193" spans="1:13">
      <c r="A1193" s="8">
        <v>1192</v>
      </c>
      <c r="B1193" s="9">
        <v>14</v>
      </c>
      <c r="C1193" s="5">
        <f>_xlfn.IFNA(VLOOKUP(Table13[[#This Row],[PlayerId]],defense[#All],3,0),0)</f>
        <v>0</v>
      </c>
      <c r="D1193" s="5">
        <v>15</v>
      </c>
      <c r="E1193" s="5">
        <f>SUM(_xlfn.IFNA((VLOOKUP(defense[[#This Row],[Playerâ–²]],kickers12[#All],4,0)*3+VLOOKUP(defense[[#This Row],[Playerâ–²]],kickers12[#All],5,0)*1),0), C1193*6)</f>
        <v>0</v>
      </c>
      <c r="F1193" s="5">
        <v>1</v>
      </c>
      <c r="G1193" s="9" t="s">
        <v>1210</v>
      </c>
      <c r="H1193" s="9" t="s">
        <v>2030</v>
      </c>
      <c r="I1193" s="5">
        <f>_xlfn.IFNA(VLOOKUP(defense[[#This Row],[Playerâ–²]],passing11[#All],4,0),0)</f>
        <v>0</v>
      </c>
      <c r="J1193" s="5">
        <f>_xlfn.IFNA(VLOOKUP(defense[[#This Row],[Playerâ–²]],scrimstats__2813[#All],5,0),0)</f>
        <v>0</v>
      </c>
      <c r="K1193" s="5">
        <f>_xlfn.IFNA(VLOOKUP(defense[[#This Row],[Playerâ–²]],scrimstats__2813[#All],4,0),0)</f>
        <v>0</v>
      </c>
      <c r="L1193" s="5">
        <v>0</v>
      </c>
      <c r="M1193" s="4">
        <v>0</v>
      </c>
    </row>
    <row r="1194" spans="1:13">
      <c r="A1194" s="6">
        <v>1193</v>
      </c>
      <c r="B1194" s="7">
        <v>27</v>
      </c>
      <c r="C1194" s="4">
        <f>_xlfn.IFNA(VLOOKUP(Table13[[#This Row],[PlayerId]],defense[#All],3,0),0)</f>
        <v>0</v>
      </c>
      <c r="D1194" s="4">
        <v>3</v>
      </c>
      <c r="E1194" s="4">
        <f>SUM(_xlfn.IFNA((VLOOKUP(defense[[#This Row],[Playerâ–²]],kickers12[#All],4,0)*3+VLOOKUP(defense[[#This Row],[Playerâ–²]],kickers12[#All],5,0)*1),0), C1194*6)</f>
        <v>0</v>
      </c>
      <c r="F1194" s="4">
        <v>0</v>
      </c>
      <c r="G1194" s="7" t="s">
        <v>1638</v>
      </c>
      <c r="H1194" s="7" t="s">
        <v>2030</v>
      </c>
      <c r="I1194" s="4">
        <f>_xlfn.IFNA(VLOOKUP(defense[[#This Row],[Playerâ–²]],passing11[#All],4,0),0)</f>
        <v>0</v>
      </c>
      <c r="J1194" s="4">
        <f>_xlfn.IFNA(VLOOKUP(defense[[#This Row],[Playerâ–²]],scrimstats__2813[#All],5,0),0)</f>
        <v>0</v>
      </c>
      <c r="K1194" s="4">
        <f>_xlfn.IFNA(VLOOKUP(defense[[#This Row],[Playerâ–²]],scrimstats__2813[#All],4,0),0)</f>
        <v>0</v>
      </c>
      <c r="L1194" s="4">
        <v>0</v>
      </c>
      <c r="M1194" s="4">
        <v>0</v>
      </c>
    </row>
    <row r="1195" spans="1:13">
      <c r="A1195" s="8">
        <v>1194</v>
      </c>
      <c r="B1195" s="9">
        <v>22</v>
      </c>
      <c r="C1195" s="5">
        <f>_xlfn.IFNA(VLOOKUP(Table13[[#This Row],[PlayerId]],defense[#All],3,0),0)</f>
        <v>0</v>
      </c>
      <c r="D1195" s="5">
        <v>13</v>
      </c>
      <c r="E1195" s="5">
        <f>SUM(_xlfn.IFNA((VLOOKUP(defense[[#This Row],[Playerâ–²]],kickers12[#All],4,0)*3+VLOOKUP(defense[[#This Row],[Playerâ–²]],kickers12[#All],5,0)*1),0), C1195*6)</f>
        <v>0</v>
      </c>
      <c r="F1195" s="5">
        <v>0</v>
      </c>
      <c r="G1195" s="9" t="s">
        <v>1476</v>
      </c>
      <c r="H1195" s="9" t="s">
        <v>2030</v>
      </c>
      <c r="I1195" s="5">
        <f>_xlfn.IFNA(VLOOKUP(defense[[#This Row],[Playerâ–²]],passing11[#All],4,0),0)</f>
        <v>0</v>
      </c>
      <c r="J1195" s="5">
        <f>_xlfn.IFNA(VLOOKUP(defense[[#This Row],[Playerâ–²]],scrimstats__2813[#All],5,0),0)</f>
        <v>0</v>
      </c>
      <c r="K1195" s="5">
        <f>_xlfn.IFNA(VLOOKUP(defense[[#This Row],[Playerâ–²]],scrimstats__2813[#All],4,0),0)</f>
        <v>0</v>
      </c>
      <c r="L1195" s="5">
        <v>0</v>
      </c>
      <c r="M1195" s="4">
        <v>0</v>
      </c>
    </row>
    <row r="1196" spans="1:13">
      <c r="A1196" s="6">
        <v>1195</v>
      </c>
      <c r="B1196" s="7">
        <v>14</v>
      </c>
      <c r="C1196" s="4">
        <f>_xlfn.IFNA(VLOOKUP(Table13[[#This Row],[PlayerId]],defense[#All],3,0),0)</f>
        <v>0</v>
      </c>
      <c r="D1196" s="4">
        <v>30</v>
      </c>
      <c r="E1196" s="4">
        <f>SUM(_xlfn.IFNA((VLOOKUP(defense[[#This Row],[Playerâ–²]],kickers12[#All],4,0)*3+VLOOKUP(defense[[#This Row],[Playerâ–²]],kickers12[#All],5,0)*1),0), C1196*6)</f>
        <v>0</v>
      </c>
      <c r="F1196" s="4">
        <v>0</v>
      </c>
      <c r="G1196" s="7" t="s">
        <v>1225</v>
      </c>
      <c r="H1196" s="7" t="s">
        <v>765</v>
      </c>
      <c r="I1196" s="4">
        <f>_xlfn.IFNA(VLOOKUP(defense[[#This Row],[Playerâ–²]],passing11[#All],4,0),0)</f>
        <v>0</v>
      </c>
      <c r="J1196" s="4">
        <f>_xlfn.IFNA(VLOOKUP(defense[[#This Row],[Playerâ–²]],scrimstats__2813[#All],5,0),0)</f>
        <v>0</v>
      </c>
      <c r="K1196" s="4">
        <f>_xlfn.IFNA(VLOOKUP(defense[[#This Row],[Playerâ–²]],scrimstats__2813[#All],4,0),0)</f>
        <v>0</v>
      </c>
      <c r="L1196" s="4">
        <v>0</v>
      </c>
      <c r="M1196" s="4">
        <v>0</v>
      </c>
    </row>
    <row r="1197" spans="1:13">
      <c r="A1197" s="8">
        <v>1196</v>
      </c>
      <c r="B1197" s="9">
        <v>16</v>
      </c>
      <c r="C1197" s="5">
        <f>_xlfn.IFNA(VLOOKUP(Table13[[#This Row],[PlayerId]],defense[#All],3,0),0)</f>
        <v>0</v>
      </c>
      <c r="D1197" s="5">
        <v>4</v>
      </c>
      <c r="E1197" s="5">
        <f>SUM(_xlfn.IFNA((VLOOKUP(defense[[#This Row],[Playerâ–²]],kickers12[#All],4,0)*3+VLOOKUP(defense[[#This Row],[Playerâ–²]],kickers12[#All],5,0)*1),0), C1197*6)</f>
        <v>0</v>
      </c>
      <c r="F1197" s="5">
        <v>0</v>
      </c>
      <c r="G1197" s="9" t="s">
        <v>692</v>
      </c>
      <c r="H1197" s="9" t="s">
        <v>755</v>
      </c>
      <c r="I1197" s="5">
        <f>_xlfn.IFNA(VLOOKUP(defense[[#This Row],[Playerâ–²]],passing11[#All],4,0),0)</f>
        <v>0</v>
      </c>
      <c r="J1197" s="5">
        <f>_xlfn.IFNA(VLOOKUP(defense[[#This Row],[Playerâ–²]],scrimstats__2813[#All],5,0),0)</f>
        <v>0</v>
      </c>
      <c r="K1197" s="5">
        <f>_xlfn.IFNA(VLOOKUP(defense[[#This Row],[Playerâ–²]],scrimstats__2813[#All],4,0),0)</f>
        <v>0</v>
      </c>
      <c r="L1197" s="5">
        <v>0</v>
      </c>
      <c r="M1197" s="4">
        <v>0</v>
      </c>
    </row>
    <row r="1198" spans="1:13">
      <c r="A1198" s="6">
        <v>1197</v>
      </c>
      <c r="B1198" s="7">
        <v>23</v>
      </c>
      <c r="C1198" s="4">
        <f>_xlfn.IFNA(VLOOKUP(Table13[[#This Row],[PlayerId]],defense[#All],3,0),0)</f>
        <v>0</v>
      </c>
      <c r="D1198" s="4">
        <v>0</v>
      </c>
      <c r="E1198" s="4">
        <f>SUM(_xlfn.IFNA((VLOOKUP(defense[[#This Row],[Playerâ–²]],kickers12[#All],4,0)*3+VLOOKUP(defense[[#This Row],[Playerâ–²]],kickers12[#All],5,0)*1),0), C1198*6)</f>
        <v>0</v>
      </c>
      <c r="F1198" s="4">
        <v>0</v>
      </c>
      <c r="G1198" s="7" t="s">
        <v>1506</v>
      </c>
      <c r="H1198" s="7" t="s">
        <v>268</v>
      </c>
      <c r="I1198" s="4">
        <f>_xlfn.IFNA(VLOOKUP(defense[[#This Row],[Playerâ–²]],passing11[#All],4,0),0)</f>
        <v>0</v>
      </c>
      <c r="J1198" s="4">
        <f>_xlfn.IFNA(VLOOKUP(defense[[#This Row],[Playerâ–²]],scrimstats__2813[#All],5,0),0)</f>
        <v>0</v>
      </c>
      <c r="K1198" s="4">
        <f>_xlfn.IFNA(VLOOKUP(defense[[#This Row],[Playerâ–²]],scrimstats__2813[#All],4,0),0)</f>
        <v>0</v>
      </c>
      <c r="L1198" s="4">
        <v>0</v>
      </c>
      <c r="M1198" s="4">
        <v>0</v>
      </c>
    </row>
    <row r="1199" spans="1:13">
      <c r="A1199" s="8">
        <v>1198</v>
      </c>
      <c r="B1199" s="9">
        <v>26</v>
      </c>
      <c r="C1199" s="9">
        <f>_xlfn.IFNA(VLOOKUP(Table13[[#This Row],[PlayerId]],defense[#All],3,0),0)</f>
        <v>1</v>
      </c>
      <c r="D1199" s="5">
        <v>0</v>
      </c>
      <c r="E1199" s="5">
        <f>SUM(_xlfn.IFNA((VLOOKUP(defense[[#This Row],[Playerâ–²]],kickers12[#All],4,0)*3+VLOOKUP(defense[[#This Row],[Playerâ–²]],kickers12[#All],5,0)*1),0), C1199*6)</f>
        <v>6</v>
      </c>
      <c r="F1199" s="5">
        <v>0</v>
      </c>
      <c r="G1199" s="9" t="s">
        <v>1915</v>
      </c>
      <c r="H1199" s="9" t="s">
        <v>233</v>
      </c>
      <c r="I1199" s="5">
        <f>_xlfn.IFNA(VLOOKUP(defense[[#This Row],[Playerâ–²]],passing11[#All],4,0),0)</f>
        <v>22</v>
      </c>
      <c r="J1199" s="9">
        <f>_xlfn.IFNA(VLOOKUP(defense[[#This Row],[Playerâ–²]],scrimstats__2813[#All],5,0),0)</f>
        <v>0</v>
      </c>
      <c r="K1199" s="9">
        <f>_xlfn.IFNA(VLOOKUP(defense[[#This Row],[Playerâ–²]],scrimstats__2813[#All],4,0),0)</f>
        <v>0</v>
      </c>
      <c r="L1199" s="5">
        <v>0</v>
      </c>
      <c r="M1199" s="4">
        <v>0</v>
      </c>
    </row>
    <row r="1200" spans="1:13">
      <c r="A1200" s="6">
        <v>1199</v>
      </c>
      <c r="B1200" s="7">
        <v>26</v>
      </c>
      <c r="C1200" s="4">
        <f>_xlfn.IFNA(VLOOKUP(Table13[[#This Row],[PlayerId]],defense[#All],3,0),0)</f>
        <v>0</v>
      </c>
      <c r="D1200" s="4">
        <v>23</v>
      </c>
      <c r="E1200" s="4">
        <f>SUM(_xlfn.IFNA((VLOOKUP(defense[[#This Row],[Playerâ–²]],kickers12[#All],4,0)*3+VLOOKUP(defense[[#This Row],[Playerâ–²]],kickers12[#All],5,0)*1),0), C1200*6)</f>
        <v>0</v>
      </c>
      <c r="F1200" s="4">
        <v>1</v>
      </c>
      <c r="G1200" s="7" t="s">
        <v>1616</v>
      </c>
      <c r="H1200" s="7" t="s">
        <v>769</v>
      </c>
      <c r="I1200" s="4">
        <f>_xlfn.IFNA(VLOOKUP(defense[[#This Row],[Playerâ–²]],passing11[#All],4,0),0)</f>
        <v>0</v>
      </c>
      <c r="J1200" s="4">
        <f>_xlfn.IFNA(VLOOKUP(defense[[#This Row],[Playerâ–²]],scrimstats__2813[#All],5,0),0)</f>
        <v>0</v>
      </c>
      <c r="K1200" s="4">
        <f>_xlfn.IFNA(VLOOKUP(defense[[#This Row],[Playerâ–²]],scrimstats__2813[#All],4,0),0)</f>
        <v>0</v>
      </c>
      <c r="L1200" s="4">
        <v>0</v>
      </c>
      <c r="M1200" s="4">
        <v>0</v>
      </c>
    </row>
    <row r="1201" spans="1:13">
      <c r="A1201" s="8">
        <v>1200</v>
      </c>
      <c r="B1201" s="9">
        <v>4</v>
      </c>
      <c r="C1201" s="9">
        <f>_xlfn.IFNA(VLOOKUP(Table13[[#This Row],[PlayerId]],defense[#All],3,0),0)</f>
        <v>2</v>
      </c>
      <c r="D1201" s="5">
        <v>0</v>
      </c>
      <c r="E1201" s="5">
        <f>SUM(_xlfn.IFNA((VLOOKUP(defense[[#This Row],[Playerâ–²]],kickers12[#All],4,0)*3+VLOOKUP(defense[[#This Row],[Playerâ–²]],kickers12[#All],5,0)*1),0), C1201*6)</f>
        <v>12</v>
      </c>
      <c r="F1201" s="5">
        <v>0</v>
      </c>
      <c r="G1201" s="9" t="s">
        <v>1902</v>
      </c>
      <c r="H1201" s="9" t="s">
        <v>233</v>
      </c>
      <c r="I1201" s="5">
        <f>_xlfn.IFNA(VLOOKUP(defense[[#This Row],[Playerâ–²]],passing11[#All],4,0),0)</f>
        <v>296</v>
      </c>
      <c r="J1201" s="9">
        <f>_xlfn.IFNA(VLOOKUP(defense[[#This Row],[Playerâ–²]],scrimstats__2813[#All],5,0),0)</f>
        <v>50</v>
      </c>
      <c r="K1201" s="9">
        <f>_xlfn.IFNA(VLOOKUP(defense[[#This Row],[Playerâ–²]],scrimstats__2813[#All],4,0),0)</f>
        <v>0</v>
      </c>
      <c r="L1201" s="5">
        <v>0</v>
      </c>
      <c r="M1201" s="4">
        <v>0</v>
      </c>
    </row>
    <row r="1202" spans="1:13">
      <c r="A1202" s="6">
        <v>1201</v>
      </c>
      <c r="B1202" s="7">
        <v>24</v>
      </c>
      <c r="C1202" s="4">
        <f>_xlfn.IFNA(VLOOKUP(Table13[[#This Row],[PlayerId]],defense[#All],3,0),0)</f>
        <v>0</v>
      </c>
      <c r="D1202" s="4">
        <v>15</v>
      </c>
      <c r="E1202" s="4">
        <f>SUM(_xlfn.IFNA((VLOOKUP(defense[[#This Row],[Playerâ–²]],kickers12[#All],4,0)*3+VLOOKUP(defense[[#This Row],[Playerâ–²]],kickers12[#All],5,0)*1),0), C1202*6)</f>
        <v>0</v>
      </c>
      <c r="F1202" s="4">
        <v>0</v>
      </c>
      <c r="G1202" s="7" t="s">
        <v>1541</v>
      </c>
      <c r="H1202" s="7" t="s">
        <v>765</v>
      </c>
      <c r="I1202" s="4">
        <f>_xlfn.IFNA(VLOOKUP(defense[[#This Row],[Playerâ–²]],passing11[#All],4,0),0)</f>
        <v>0</v>
      </c>
      <c r="J1202" s="4">
        <f>_xlfn.IFNA(VLOOKUP(defense[[#This Row],[Playerâ–²]],scrimstats__2813[#All],5,0),0)</f>
        <v>0</v>
      </c>
      <c r="K1202" s="4">
        <f>_xlfn.IFNA(VLOOKUP(defense[[#This Row],[Playerâ–²]],scrimstats__2813[#All],4,0),0)</f>
        <v>0</v>
      </c>
      <c r="L1202" s="4">
        <v>0</v>
      </c>
      <c r="M1202" s="4">
        <v>0</v>
      </c>
    </row>
    <row r="1203" spans="1:13">
      <c r="A1203" s="8">
        <v>1202</v>
      </c>
      <c r="B1203" s="9">
        <v>23</v>
      </c>
      <c r="C1203" s="5">
        <f>_xlfn.IFNA(VLOOKUP(Table13[[#This Row],[PlayerId]],defense[#All],3,0),0)</f>
        <v>0</v>
      </c>
      <c r="D1203" s="5">
        <v>14</v>
      </c>
      <c r="E1203" s="5">
        <f>SUM(_xlfn.IFNA((VLOOKUP(defense[[#This Row],[Playerâ–²]],kickers12[#All],4,0)*3+VLOOKUP(defense[[#This Row],[Playerâ–²]],kickers12[#All],5,0)*1),0), C1203*6)</f>
        <v>0</v>
      </c>
      <c r="F1203" s="5">
        <v>0</v>
      </c>
      <c r="G1203" s="9" t="s">
        <v>1516</v>
      </c>
      <c r="H1203" s="9" t="s">
        <v>769</v>
      </c>
      <c r="I1203" s="5">
        <f>_xlfn.IFNA(VLOOKUP(defense[[#This Row],[Playerâ–²]],passing11[#All],4,0),0)</f>
        <v>0</v>
      </c>
      <c r="J1203" s="5">
        <f>_xlfn.IFNA(VLOOKUP(defense[[#This Row],[Playerâ–²]],scrimstats__2813[#All],5,0),0)</f>
        <v>0</v>
      </c>
      <c r="K1203" s="5">
        <f>_xlfn.IFNA(VLOOKUP(defense[[#This Row],[Playerâ–²]],scrimstats__2813[#All],4,0),0)</f>
        <v>0</v>
      </c>
      <c r="L1203" s="5">
        <v>0</v>
      </c>
      <c r="M1203" s="4">
        <v>0</v>
      </c>
    </row>
    <row r="1204" spans="1:13">
      <c r="A1204" s="6">
        <v>1203</v>
      </c>
      <c r="B1204" s="7">
        <v>13</v>
      </c>
      <c r="C1204" s="4">
        <f>_xlfn.IFNA(VLOOKUP(Table13[[#This Row],[PlayerId]],defense[#All],3,0),0)</f>
        <v>0</v>
      </c>
      <c r="D1204" s="4">
        <v>10</v>
      </c>
      <c r="E1204" s="4">
        <f>SUM(_xlfn.IFNA((VLOOKUP(defense[[#This Row],[Playerâ–²]],kickers12[#All],4,0)*3+VLOOKUP(defense[[#This Row],[Playerâ–²]],kickers12[#All],5,0)*1),0), C1204*6)</f>
        <v>0</v>
      </c>
      <c r="F1204" s="4">
        <v>0</v>
      </c>
      <c r="G1204" s="7" t="s">
        <v>707</v>
      </c>
      <c r="H1204" s="7" t="s">
        <v>775</v>
      </c>
      <c r="I1204" s="4">
        <f>_xlfn.IFNA(VLOOKUP(defense[[#This Row],[Playerâ–²]],passing11[#All],4,0),0)</f>
        <v>0</v>
      </c>
      <c r="J1204" s="4">
        <f>_xlfn.IFNA(VLOOKUP(defense[[#This Row],[Playerâ–²]],scrimstats__2813[#All],5,0),0)</f>
        <v>0</v>
      </c>
      <c r="K1204" s="4">
        <f>_xlfn.IFNA(VLOOKUP(defense[[#This Row],[Playerâ–²]],scrimstats__2813[#All],4,0),0)</f>
        <v>0</v>
      </c>
      <c r="L1204" s="4">
        <v>0</v>
      </c>
      <c r="M1204" s="4">
        <v>0</v>
      </c>
    </row>
    <row r="1205" spans="1:13">
      <c r="A1205" s="8">
        <v>1204</v>
      </c>
      <c r="B1205" s="9">
        <v>29</v>
      </c>
      <c r="C1205" s="5">
        <f>_xlfn.IFNA(VLOOKUP(Table13[[#This Row],[PlayerId]],defense[#All],3,0),0)</f>
        <v>0</v>
      </c>
      <c r="D1205" s="5">
        <v>7</v>
      </c>
      <c r="E1205" s="5">
        <f>SUM(_xlfn.IFNA((VLOOKUP(defense[[#This Row],[Playerâ–²]],kickers12[#All],4,0)*3+VLOOKUP(defense[[#This Row],[Playerâ–²]],kickers12[#All],5,0)*1),0), C1205*6)</f>
        <v>0</v>
      </c>
      <c r="F1205" s="5">
        <v>0</v>
      </c>
      <c r="G1205" s="9" t="s">
        <v>1671</v>
      </c>
      <c r="H1205" s="9" t="s">
        <v>2030</v>
      </c>
      <c r="I1205" s="5">
        <f>_xlfn.IFNA(VLOOKUP(defense[[#This Row],[Playerâ–²]],passing11[#All],4,0),0)</f>
        <v>0</v>
      </c>
      <c r="J1205" s="5">
        <f>_xlfn.IFNA(VLOOKUP(defense[[#This Row],[Playerâ–²]],scrimstats__2813[#All],5,0),0)</f>
        <v>0</v>
      </c>
      <c r="K1205" s="5">
        <f>_xlfn.IFNA(VLOOKUP(defense[[#This Row],[Playerâ–²]],scrimstats__2813[#All],4,0),0)</f>
        <v>0</v>
      </c>
      <c r="L1205" s="5">
        <v>0</v>
      </c>
      <c r="M1205" s="4">
        <v>0</v>
      </c>
    </row>
    <row r="1206" spans="1:13">
      <c r="A1206" s="6">
        <v>1205</v>
      </c>
      <c r="B1206" s="7">
        <v>18</v>
      </c>
      <c r="C1206" s="4">
        <f>_xlfn.IFNA(VLOOKUP(Table13[[#This Row],[PlayerId]],defense[#All],3,0),0)</f>
        <v>0</v>
      </c>
      <c r="D1206" s="4">
        <v>59</v>
      </c>
      <c r="E1206" s="4">
        <f>SUM(_xlfn.IFNA((VLOOKUP(defense[[#This Row],[Playerâ–²]],kickers12[#All],4,0)*3+VLOOKUP(defense[[#This Row],[Playerâ–²]],kickers12[#All],5,0)*1),0), C1206*6)</f>
        <v>0</v>
      </c>
      <c r="F1206" s="4">
        <v>0</v>
      </c>
      <c r="G1206" s="7" t="s">
        <v>1375</v>
      </c>
      <c r="H1206" s="7" t="s">
        <v>759</v>
      </c>
      <c r="I1206" s="4">
        <f>_xlfn.IFNA(VLOOKUP(defense[[#This Row],[Playerâ–²]],passing11[#All],4,0),0)</f>
        <v>0</v>
      </c>
      <c r="J1206" s="4">
        <f>_xlfn.IFNA(VLOOKUP(defense[[#This Row],[Playerâ–²]],scrimstats__2813[#All],5,0),0)</f>
        <v>0</v>
      </c>
      <c r="K1206" s="4">
        <f>_xlfn.IFNA(VLOOKUP(defense[[#This Row],[Playerâ–²]],scrimstats__2813[#All],4,0),0)</f>
        <v>0</v>
      </c>
      <c r="L1206" s="4">
        <v>4.5</v>
      </c>
      <c r="M1206" s="4">
        <v>0</v>
      </c>
    </row>
    <row r="1207" spans="1:13">
      <c r="A1207" s="8">
        <v>1206</v>
      </c>
      <c r="B1207" s="9">
        <v>24</v>
      </c>
      <c r="C1207" s="9">
        <f>_xlfn.IFNA(VLOOKUP(Table13[[#This Row],[PlayerId]],defense[#All],3,0),0)</f>
        <v>0</v>
      </c>
      <c r="D1207" s="5">
        <v>0</v>
      </c>
      <c r="E1207" s="5">
        <f>SUM(_xlfn.IFNA((VLOOKUP(defense[[#This Row],[Playerâ–²]],kickers12[#All],4,0)*3+VLOOKUP(defense[[#This Row],[Playerâ–²]],kickers12[#All],5,0)*1),0), C1207*6)</f>
        <v>0</v>
      </c>
      <c r="F1207" s="5">
        <v>0</v>
      </c>
      <c r="G1207" s="9" t="s">
        <v>551</v>
      </c>
      <c r="H1207" s="9" t="s">
        <v>223</v>
      </c>
      <c r="I1207" s="5">
        <f>_xlfn.IFNA(VLOOKUP(defense[[#This Row],[Playerâ–²]],passing11[#All],4,0),0)</f>
        <v>0</v>
      </c>
      <c r="J1207" s="9">
        <f>_xlfn.IFNA(VLOOKUP(defense[[#This Row],[Playerâ–²]],scrimstats__2813[#All],5,0),0)</f>
        <v>0</v>
      </c>
      <c r="K1207" s="9">
        <f>_xlfn.IFNA(VLOOKUP(defense[[#This Row],[Playerâ–²]],scrimstats__2813[#All],4,0),0)</f>
        <v>47</v>
      </c>
      <c r="L1207" s="5">
        <v>0</v>
      </c>
      <c r="M1207" s="4">
        <v>0</v>
      </c>
    </row>
    <row r="1208" spans="1:13">
      <c r="A1208" s="6">
        <v>1207</v>
      </c>
      <c r="B1208" s="7">
        <v>29</v>
      </c>
      <c r="C1208" s="4">
        <f>_xlfn.IFNA(VLOOKUP(Table13[[#This Row],[PlayerId]],defense[#All],3,0),0)</f>
        <v>0</v>
      </c>
      <c r="D1208" s="4">
        <v>7</v>
      </c>
      <c r="E1208" s="4">
        <f>SUM(_xlfn.IFNA((VLOOKUP(defense[[#This Row],[Playerâ–²]],kickers12[#All],4,0)*3+VLOOKUP(defense[[#This Row],[Playerâ–²]],kickers12[#All],5,0)*1),0), C1208*6)</f>
        <v>0</v>
      </c>
      <c r="F1208" s="4">
        <v>0</v>
      </c>
      <c r="G1208" s="7" t="s">
        <v>1672</v>
      </c>
      <c r="H1208" s="7" t="s">
        <v>2030</v>
      </c>
      <c r="I1208" s="4">
        <f>_xlfn.IFNA(VLOOKUP(defense[[#This Row],[Playerâ–²]],passing11[#All],4,0),0)</f>
        <v>0</v>
      </c>
      <c r="J1208" s="4">
        <f>_xlfn.IFNA(VLOOKUP(defense[[#This Row],[Playerâ–²]],scrimstats__2813[#All],5,0),0)</f>
        <v>0</v>
      </c>
      <c r="K1208" s="4">
        <f>_xlfn.IFNA(VLOOKUP(defense[[#This Row],[Playerâ–²]],scrimstats__2813[#All],4,0),0)</f>
        <v>0</v>
      </c>
      <c r="L1208" s="4">
        <v>0</v>
      </c>
      <c r="M1208" s="4">
        <v>0</v>
      </c>
    </row>
    <row r="1209" spans="1:13">
      <c r="A1209" s="8">
        <v>1208</v>
      </c>
      <c r="B1209" s="9">
        <v>26</v>
      </c>
      <c r="C1209" s="9">
        <f>_xlfn.IFNA(VLOOKUP(Table13[[#This Row],[PlayerId]],defense[#All],3,0),0)</f>
        <v>4</v>
      </c>
      <c r="D1209" s="5">
        <v>0</v>
      </c>
      <c r="E1209" s="5">
        <f>SUM(_xlfn.IFNA((VLOOKUP(defense[[#This Row],[Playerâ–²]],kickers12[#All],4,0)*3+VLOOKUP(defense[[#This Row],[Playerâ–²]],kickers12[#All],5,0)*1),0), C1209*6)</f>
        <v>24</v>
      </c>
      <c r="F1209" s="5">
        <v>0</v>
      </c>
      <c r="G1209" s="9" t="s">
        <v>588</v>
      </c>
      <c r="H1209" s="9" t="s">
        <v>230</v>
      </c>
      <c r="I1209" s="5">
        <f>_xlfn.IFNA(VLOOKUP(defense[[#This Row],[Playerâ–²]],passing11[#All],4,0),0)</f>
        <v>15</v>
      </c>
      <c r="J1209" s="9">
        <f>_xlfn.IFNA(VLOOKUP(defense[[#This Row],[Playerâ–²]],scrimstats__2813[#All],5,0),0)</f>
        <v>32</v>
      </c>
      <c r="K1209" s="9">
        <f>_xlfn.IFNA(VLOOKUP(defense[[#This Row],[Playerâ–²]],scrimstats__2813[#All],4,0),0)</f>
        <v>736</v>
      </c>
      <c r="L1209" s="5">
        <v>0</v>
      </c>
      <c r="M1209" s="4">
        <v>0</v>
      </c>
    </row>
    <row r="1210" spans="1:13">
      <c r="A1210" s="6">
        <v>1209</v>
      </c>
      <c r="B1210" s="7">
        <v>24</v>
      </c>
      <c r="C1210" s="4">
        <f>_xlfn.IFNA(VLOOKUP(Table13[[#This Row],[PlayerId]],defense[#All],3,0),0)</f>
        <v>0</v>
      </c>
      <c r="D1210" s="4">
        <v>39</v>
      </c>
      <c r="E1210" s="4">
        <f>SUM(_xlfn.IFNA((VLOOKUP(defense[[#This Row],[Playerâ–²]],kickers12[#All],4,0)*3+VLOOKUP(defense[[#This Row],[Playerâ–²]],kickers12[#All],5,0)*1),0), C1210*6)</f>
        <v>0</v>
      </c>
      <c r="F1210" s="4">
        <v>0</v>
      </c>
      <c r="G1210" s="7" t="s">
        <v>1557</v>
      </c>
      <c r="H1210" s="7" t="s">
        <v>769</v>
      </c>
      <c r="I1210" s="4">
        <f>_xlfn.IFNA(VLOOKUP(defense[[#This Row],[Playerâ–²]],passing11[#All],4,0),0)</f>
        <v>0</v>
      </c>
      <c r="J1210" s="4">
        <f>_xlfn.IFNA(VLOOKUP(defense[[#This Row],[Playerâ–²]],scrimstats__2813[#All],5,0),0)</f>
        <v>0</v>
      </c>
      <c r="K1210" s="4">
        <f>_xlfn.IFNA(VLOOKUP(defense[[#This Row],[Playerâ–²]],scrimstats__2813[#All],4,0),0)</f>
        <v>0</v>
      </c>
      <c r="L1210" s="4">
        <v>1.5</v>
      </c>
      <c r="M1210" s="4">
        <v>0</v>
      </c>
    </row>
    <row r="1211" spans="1:13">
      <c r="A1211" s="8">
        <v>1210</v>
      </c>
      <c r="B1211" s="9">
        <v>11</v>
      </c>
      <c r="C1211" s="5">
        <f>_xlfn.IFNA(VLOOKUP(Table13[[#This Row],[PlayerId]],defense[#All],3,0),0)</f>
        <v>0</v>
      </c>
      <c r="D1211" s="5">
        <v>53</v>
      </c>
      <c r="E1211" s="5">
        <f>SUM(_xlfn.IFNA((VLOOKUP(defense[[#This Row],[Playerâ–²]],kickers12[#All],4,0)*3+VLOOKUP(defense[[#This Row],[Playerâ–²]],kickers12[#All],5,0)*1),0), C1211*6)</f>
        <v>0</v>
      </c>
      <c r="F1211" s="5">
        <v>0</v>
      </c>
      <c r="G1211" s="9" t="s">
        <v>1123</v>
      </c>
      <c r="H1211" s="9" t="s">
        <v>765</v>
      </c>
      <c r="I1211" s="5">
        <f>_xlfn.IFNA(VLOOKUP(defense[[#This Row],[Playerâ–²]],passing11[#All],4,0),0)</f>
        <v>0</v>
      </c>
      <c r="J1211" s="5">
        <f>_xlfn.IFNA(VLOOKUP(defense[[#This Row],[Playerâ–²]],scrimstats__2813[#All],5,0),0)</f>
        <v>0</v>
      </c>
      <c r="K1211" s="5">
        <f>_xlfn.IFNA(VLOOKUP(defense[[#This Row],[Playerâ–²]],scrimstats__2813[#All],4,0),0)</f>
        <v>0</v>
      </c>
      <c r="L1211" s="5">
        <v>1</v>
      </c>
      <c r="M1211" s="4">
        <v>0</v>
      </c>
    </row>
    <row r="1212" spans="1:13">
      <c r="A1212" s="6">
        <v>1211</v>
      </c>
      <c r="B1212" s="7">
        <v>22</v>
      </c>
      <c r="C1212" s="4">
        <f>_xlfn.IFNA(VLOOKUP(Table13[[#This Row],[PlayerId]],defense[#All],3,0),0)</f>
        <v>0</v>
      </c>
      <c r="D1212" s="4">
        <v>10</v>
      </c>
      <c r="E1212" s="4">
        <f>SUM(_xlfn.IFNA((VLOOKUP(defense[[#This Row],[Playerâ–²]],kickers12[#All],4,0)*3+VLOOKUP(defense[[#This Row],[Playerâ–²]],kickers12[#All],5,0)*1),0), C1212*6)</f>
        <v>0</v>
      </c>
      <c r="F1212" s="4">
        <v>0</v>
      </c>
      <c r="G1212" s="7" t="s">
        <v>705</v>
      </c>
      <c r="H1212" s="7" t="s">
        <v>769</v>
      </c>
      <c r="I1212" s="4">
        <f>_xlfn.IFNA(VLOOKUP(defense[[#This Row],[Playerâ–²]],passing11[#All],4,0),0)</f>
        <v>0</v>
      </c>
      <c r="J1212" s="4">
        <f>_xlfn.IFNA(VLOOKUP(defense[[#This Row],[Playerâ–²]],scrimstats__2813[#All],5,0),0)</f>
        <v>0</v>
      </c>
      <c r="K1212" s="4">
        <f>_xlfn.IFNA(VLOOKUP(defense[[#This Row],[Playerâ–²]],scrimstats__2813[#All],4,0),0)</f>
        <v>0</v>
      </c>
      <c r="L1212" s="4">
        <v>0</v>
      </c>
      <c r="M1212" s="4">
        <v>0</v>
      </c>
    </row>
    <row r="1213" spans="1:13">
      <c r="A1213" s="8">
        <v>1212</v>
      </c>
      <c r="B1213" s="9">
        <v>25</v>
      </c>
      <c r="C1213" s="5">
        <f>_xlfn.IFNA(VLOOKUP(Table13[[#This Row],[PlayerId]],defense[#All],3,0),0)</f>
        <v>0</v>
      </c>
      <c r="D1213" s="5">
        <v>43</v>
      </c>
      <c r="E1213" s="5">
        <f>SUM(_xlfn.IFNA((VLOOKUP(defense[[#This Row],[Playerâ–²]],kickers12[#All],4,0)*3+VLOOKUP(defense[[#This Row],[Playerâ–²]],kickers12[#All],5,0)*1),0), C1213*6)</f>
        <v>0</v>
      </c>
      <c r="F1213" s="5">
        <v>0</v>
      </c>
      <c r="G1213" s="9" t="s">
        <v>1592</v>
      </c>
      <c r="H1213" s="9" t="s">
        <v>769</v>
      </c>
      <c r="I1213" s="5">
        <f>_xlfn.IFNA(VLOOKUP(defense[[#This Row],[Playerâ–²]],passing11[#All],4,0),0)</f>
        <v>0</v>
      </c>
      <c r="J1213" s="5">
        <f>_xlfn.IFNA(VLOOKUP(defense[[#This Row],[Playerâ–²]],scrimstats__2813[#All],5,0),0)</f>
        <v>0</v>
      </c>
      <c r="K1213" s="5">
        <f>_xlfn.IFNA(VLOOKUP(defense[[#This Row],[Playerâ–²]],scrimstats__2813[#All],4,0),0)</f>
        <v>0</v>
      </c>
      <c r="L1213" s="5">
        <v>1</v>
      </c>
      <c r="M1213" s="4">
        <v>0</v>
      </c>
    </row>
    <row r="1214" spans="1:13">
      <c r="A1214" s="6">
        <v>1213</v>
      </c>
      <c r="B1214" s="7">
        <v>11</v>
      </c>
      <c r="C1214" s="4">
        <f>_xlfn.IFNA(VLOOKUP(Table13[[#This Row],[PlayerId]],defense[#All],3,0),0)</f>
        <v>0</v>
      </c>
      <c r="D1214" s="4">
        <v>9</v>
      </c>
      <c r="E1214" s="4">
        <f>SUM(_xlfn.IFNA((VLOOKUP(defense[[#This Row],[Playerâ–²]],kickers12[#All],4,0)*3+VLOOKUP(defense[[#This Row],[Playerâ–²]],kickers12[#All],5,0)*1),0), C1214*6)</f>
        <v>0</v>
      </c>
      <c r="F1214" s="4">
        <v>0</v>
      </c>
      <c r="G1214" s="7" t="s">
        <v>367</v>
      </c>
      <c r="H1214" s="7" t="s">
        <v>236</v>
      </c>
      <c r="I1214" s="4">
        <f>_xlfn.IFNA(VLOOKUP(defense[[#This Row],[Playerâ–²]],passing11[#All],4,0),0)</f>
        <v>0</v>
      </c>
      <c r="J1214" s="4">
        <f>_xlfn.IFNA(VLOOKUP(defense[[#This Row],[Playerâ–²]],scrimstats__2813[#All],5,0),0)</f>
        <v>0</v>
      </c>
      <c r="K1214" s="4">
        <f>_xlfn.IFNA(VLOOKUP(defense[[#This Row],[Playerâ–²]],scrimstats__2813[#All],4,0),0)</f>
        <v>15</v>
      </c>
      <c r="L1214" s="4">
        <v>0</v>
      </c>
      <c r="M1214" s="4">
        <v>0</v>
      </c>
    </row>
    <row r="1215" spans="1:13">
      <c r="A1215" s="8">
        <v>1214</v>
      </c>
      <c r="B1215" s="9">
        <v>3</v>
      </c>
      <c r="C1215" s="5">
        <f>_xlfn.IFNA(VLOOKUP(Table13[[#This Row],[PlayerId]],defense[#All],3,0),0)</f>
        <v>0</v>
      </c>
      <c r="D1215" s="5">
        <v>1</v>
      </c>
      <c r="E1215" s="5">
        <f>SUM(_xlfn.IFNA((VLOOKUP(defense[[#This Row],[Playerâ–²]],kickers12[#All],4,0)*3+VLOOKUP(defense[[#This Row],[Playerâ–²]],kickers12[#All],5,0)*1),0), C1215*6)</f>
        <v>0</v>
      </c>
      <c r="F1215" s="5">
        <v>0</v>
      </c>
      <c r="G1215" s="9" t="s">
        <v>258</v>
      </c>
      <c r="H1215" s="9" t="s">
        <v>223</v>
      </c>
      <c r="I1215" s="5">
        <f>_xlfn.IFNA(VLOOKUP(defense[[#This Row],[Playerâ–²]],passing11[#All],4,0),0)</f>
        <v>0</v>
      </c>
      <c r="J1215" s="5">
        <f>_xlfn.IFNA(VLOOKUP(defense[[#This Row],[Playerâ–²]],scrimstats__2813[#All],5,0),0)</f>
        <v>0</v>
      </c>
      <c r="K1215" s="5">
        <f>_xlfn.IFNA(VLOOKUP(defense[[#This Row],[Playerâ–²]],scrimstats__2813[#All],4,0),0)</f>
        <v>213</v>
      </c>
      <c r="L1215" s="5">
        <v>0</v>
      </c>
      <c r="M1215" s="4">
        <v>0</v>
      </c>
    </row>
    <row r="1216" spans="1:13">
      <c r="A1216" s="6">
        <v>1215</v>
      </c>
      <c r="B1216" s="7">
        <v>8</v>
      </c>
      <c r="C1216" s="4">
        <f>_xlfn.IFNA(VLOOKUP(Table13[[#This Row],[PlayerId]],defense[#All],3,0),0)</f>
        <v>10</v>
      </c>
      <c r="D1216" s="4">
        <v>5</v>
      </c>
      <c r="E1216" s="4">
        <f>SUM(_xlfn.IFNA((VLOOKUP(defense[[#This Row],[Playerâ–²]],kickers12[#All],4,0)*3+VLOOKUP(defense[[#This Row],[Playerâ–²]],kickers12[#All],5,0)*1),0), C1216*6)</f>
        <v>60</v>
      </c>
      <c r="F1216" s="4">
        <v>0</v>
      </c>
      <c r="G1216" s="7" t="s">
        <v>336</v>
      </c>
      <c r="H1216" s="7" t="s">
        <v>229</v>
      </c>
      <c r="I1216" s="4">
        <f>_xlfn.IFNA(VLOOKUP(defense[[#This Row],[Playerâ–²]],passing11[#All],4,0),0)</f>
        <v>0</v>
      </c>
      <c r="J1216" s="4">
        <f>_xlfn.IFNA(VLOOKUP(defense[[#This Row],[Playerâ–²]],scrimstats__2813[#All],5,0),0)</f>
        <v>996</v>
      </c>
      <c r="K1216" s="4">
        <f>_xlfn.IFNA(VLOOKUP(defense[[#This Row],[Playerâ–²]],scrimstats__2813[#All],4,0),0)</f>
        <v>149</v>
      </c>
      <c r="L1216" s="4">
        <v>0</v>
      </c>
      <c r="M1216" s="4">
        <v>0</v>
      </c>
    </row>
    <row r="1217" spans="1:13">
      <c r="A1217" s="8">
        <v>1216</v>
      </c>
      <c r="B1217" s="9">
        <v>15</v>
      </c>
      <c r="C1217" s="5">
        <f>_xlfn.IFNA(VLOOKUP(Table13[[#This Row],[PlayerId]],defense[#All],3,0),0)</f>
        <v>0</v>
      </c>
      <c r="D1217" s="5">
        <v>12</v>
      </c>
      <c r="E1217" s="5">
        <f>SUM(_xlfn.IFNA((VLOOKUP(defense[[#This Row],[Playerâ–²]],kickers12[#All],4,0)*3+VLOOKUP(defense[[#This Row],[Playerâ–²]],kickers12[#All],5,0)*1),0), C1217*6)</f>
        <v>0</v>
      </c>
      <c r="F1217" s="5">
        <v>0</v>
      </c>
      <c r="G1217" s="9" t="s">
        <v>1253</v>
      </c>
      <c r="H1217" s="9" t="s">
        <v>769</v>
      </c>
      <c r="I1217" s="5">
        <f>_xlfn.IFNA(VLOOKUP(defense[[#This Row],[Playerâ–²]],passing11[#All],4,0),0)</f>
        <v>0</v>
      </c>
      <c r="J1217" s="5">
        <f>_xlfn.IFNA(VLOOKUP(defense[[#This Row],[Playerâ–²]],scrimstats__2813[#All],5,0),0)</f>
        <v>0</v>
      </c>
      <c r="K1217" s="5">
        <f>_xlfn.IFNA(VLOOKUP(defense[[#This Row],[Playerâ–²]],scrimstats__2813[#All],4,0),0)</f>
        <v>0</v>
      </c>
      <c r="L1217" s="5">
        <v>1</v>
      </c>
      <c r="M1217" s="4">
        <v>0</v>
      </c>
    </row>
    <row r="1218" spans="1:13">
      <c r="A1218" s="6">
        <v>1217</v>
      </c>
      <c r="B1218" s="7">
        <v>17</v>
      </c>
      <c r="C1218" s="4">
        <f>_xlfn.IFNA(VLOOKUP(Table13[[#This Row],[PlayerId]],defense[#All],3,0),0)</f>
        <v>0</v>
      </c>
      <c r="D1218" s="4">
        <v>10</v>
      </c>
      <c r="E1218" s="4">
        <f>SUM(_xlfn.IFNA((VLOOKUP(defense[[#This Row],[Playerâ–²]],kickers12[#All],4,0)*3+VLOOKUP(defense[[#This Row],[Playerâ–²]],kickers12[#All],5,0)*1),0), C1218*6)</f>
        <v>0</v>
      </c>
      <c r="F1218" s="4">
        <v>0</v>
      </c>
      <c r="G1218" s="7" t="s">
        <v>1324</v>
      </c>
      <c r="H1218" s="7" t="s">
        <v>2030</v>
      </c>
      <c r="I1218" s="4">
        <f>_xlfn.IFNA(VLOOKUP(defense[[#This Row],[Playerâ–²]],passing11[#All],4,0),0)</f>
        <v>0</v>
      </c>
      <c r="J1218" s="4">
        <f>_xlfn.IFNA(VLOOKUP(defense[[#This Row],[Playerâ–²]],scrimstats__2813[#All],5,0),0)</f>
        <v>0</v>
      </c>
      <c r="K1218" s="4">
        <f>_xlfn.IFNA(VLOOKUP(defense[[#This Row],[Playerâ–²]],scrimstats__2813[#All],4,0),0)</f>
        <v>0</v>
      </c>
      <c r="L1218" s="4">
        <v>0</v>
      </c>
      <c r="M1218" s="4">
        <v>0</v>
      </c>
    </row>
    <row r="1219" spans="1:13">
      <c r="A1219" s="8">
        <v>1218</v>
      </c>
      <c r="B1219" s="9">
        <v>26</v>
      </c>
      <c r="C1219" s="5">
        <f>_xlfn.IFNA(VLOOKUP(Table13[[#This Row],[PlayerId]],defense[#All],3,0),0)</f>
        <v>7</v>
      </c>
      <c r="D1219" s="5">
        <v>0</v>
      </c>
      <c r="E1219" s="5">
        <f>SUM(_xlfn.IFNA((VLOOKUP(defense[[#This Row],[Playerâ–²]],kickers12[#All],4,0)*3+VLOOKUP(defense[[#This Row],[Playerâ–²]],kickers12[#All],5,0)*1),0), C1219*6)</f>
        <v>42</v>
      </c>
      <c r="F1219" s="5">
        <v>0</v>
      </c>
      <c r="G1219" s="9" t="s">
        <v>580</v>
      </c>
      <c r="H1219" s="9" t="s">
        <v>233</v>
      </c>
      <c r="I1219" s="5">
        <f>_xlfn.IFNA(VLOOKUP(defense[[#This Row],[Playerâ–²]],passing11[#All],4,0),0)</f>
        <v>1413</v>
      </c>
      <c r="J1219" s="5">
        <f>_xlfn.IFNA(VLOOKUP(defense[[#This Row],[Playerâ–²]],scrimstats__2813[#All],5,0),0)</f>
        <v>17</v>
      </c>
      <c r="K1219" s="5">
        <f>_xlfn.IFNA(VLOOKUP(defense[[#This Row],[Playerâ–²]],scrimstats__2813[#All],4,0),0)</f>
        <v>10</v>
      </c>
      <c r="L1219" s="5">
        <v>0</v>
      </c>
      <c r="M1219" s="4">
        <v>0</v>
      </c>
    </row>
    <row r="1220" spans="1:13">
      <c r="A1220" s="6">
        <v>1219</v>
      </c>
      <c r="B1220" s="7">
        <v>6</v>
      </c>
      <c r="C1220" s="4">
        <f>_xlfn.IFNA(VLOOKUP(Table13[[#This Row],[PlayerId]],defense[#All],3,0),0)</f>
        <v>0</v>
      </c>
      <c r="D1220" s="4">
        <v>15</v>
      </c>
      <c r="E1220" s="4">
        <f>SUM(_xlfn.IFNA((VLOOKUP(defense[[#This Row],[Playerâ–²]],kickers12[#All],4,0)*3+VLOOKUP(defense[[#This Row],[Playerâ–²]],kickers12[#All],5,0)*1),0), C1220*6)</f>
        <v>0</v>
      </c>
      <c r="F1220" s="4">
        <v>0</v>
      </c>
      <c r="G1220" s="7" t="s">
        <v>947</v>
      </c>
      <c r="H1220" s="7" t="s">
        <v>769</v>
      </c>
      <c r="I1220" s="4">
        <f>_xlfn.IFNA(VLOOKUP(defense[[#This Row],[Playerâ–²]],passing11[#All],4,0),0)</f>
        <v>0</v>
      </c>
      <c r="J1220" s="4">
        <f>_xlfn.IFNA(VLOOKUP(defense[[#This Row],[Playerâ–²]],scrimstats__2813[#All],5,0),0)</f>
        <v>0</v>
      </c>
      <c r="K1220" s="4">
        <f>_xlfn.IFNA(VLOOKUP(defense[[#This Row],[Playerâ–²]],scrimstats__2813[#All],4,0),0)</f>
        <v>0</v>
      </c>
      <c r="L1220" s="4">
        <v>0</v>
      </c>
      <c r="M1220" s="4">
        <v>0</v>
      </c>
    </row>
    <row r="1221" spans="1:13">
      <c r="A1221" s="8">
        <v>1220</v>
      </c>
      <c r="B1221" s="9">
        <v>13</v>
      </c>
      <c r="C1221" s="5">
        <f>_xlfn.IFNA(VLOOKUP(Table13[[#This Row],[PlayerId]],defense[#All],3,0),0)</f>
        <v>0</v>
      </c>
      <c r="D1221" s="5">
        <v>0</v>
      </c>
      <c r="E1221" s="5">
        <f>SUM(_xlfn.IFNA((VLOOKUP(defense[[#This Row],[Playerâ–²]],kickers12[#All],4,0)*3+VLOOKUP(defense[[#This Row],[Playerâ–²]],kickers12[#All],5,0)*1),0), C1221*6)</f>
        <v>0</v>
      </c>
      <c r="F1221" s="5">
        <v>0</v>
      </c>
      <c r="G1221" s="9" t="s">
        <v>1164</v>
      </c>
      <c r="H1221" s="9" t="s">
        <v>410</v>
      </c>
      <c r="I1221" s="5">
        <f>_xlfn.IFNA(VLOOKUP(defense[[#This Row],[Playerâ–²]],passing11[#All],4,0),0)</f>
        <v>0</v>
      </c>
      <c r="J1221" s="5">
        <f>_xlfn.IFNA(VLOOKUP(defense[[#This Row],[Playerâ–²]],scrimstats__2813[#All],5,0),0)</f>
        <v>0</v>
      </c>
      <c r="K1221" s="5">
        <f>_xlfn.IFNA(VLOOKUP(defense[[#This Row],[Playerâ–²]],scrimstats__2813[#All],4,0),0)</f>
        <v>0</v>
      </c>
      <c r="L1221" s="5">
        <v>0</v>
      </c>
      <c r="M1221" s="4">
        <v>0</v>
      </c>
    </row>
    <row r="1222" spans="1:13">
      <c r="A1222" s="6">
        <v>1221</v>
      </c>
      <c r="B1222" s="7">
        <v>28</v>
      </c>
      <c r="C1222" s="4">
        <f>_xlfn.IFNA(VLOOKUP(Table13[[#This Row],[PlayerId]],defense[#All],3,0),0)</f>
        <v>13</v>
      </c>
      <c r="D1222" s="4">
        <v>0</v>
      </c>
      <c r="E1222" s="4">
        <f>SUM(_xlfn.IFNA((VLOOKUP(defense[[#This Row],[Playerâ–²]],kickers12[#All],4,0)*3+VLOOKUP(defense[[#This Row],[Playerâ–²]],kickers12[#All],5,0)*1),0), C1222*6)</f>
        <v>78</v>
      </c>
      <c r="F1222" s="4">
        <v>0</v>
      </c>
      <c r="G1222" s="7" t="s">
        <v>1705</v>
      </c>
      <c r="H1222" s="7" t="s">
        <v>233</v>
      </c>
      <c r="I1222" s="4">
        <f>_xlfn.IFNA(VLOOKUP(defense[[#This Row],[Playerâ–²]],passing11[#All],4,0),0)</f>
        <v>2277</v>
      </c>
      <c r="J1222" s="4">
        <f>_xlfn.IFNA(VLOOKUP(defense[[#This Row],[Playerâ–²]],scrimstats__2813[#All],5,0),0)</f>
        <v>0</v>
      </c>
      <c r="K1222" s="4">
        <f>_xlfn.IFNA(VLOOKUP(defense[[#This Row],[Playerâ–²]],scrimstats__2813[#All],4,0),0)</f>
        <v>0</v>
      </c>
      <c r="L1222" s="4">
        <v>0</v>
      </c>
      <c r="M1222" s="4">
        <v>0</v>
      </c>
    </row>
    <row r="1223" spans="1:13">
      <c r="A1223" s="8">
        <v>1222</v>
      </c>
      <c r="B1223" s="9">
        <v>25</v>
      </c>
      <c r="C1223" s="5">
        <f>_xlfn.IFNA(VLOOKUP(Table13[[#This Row],[PlayerId]],defense[#All],3,0),0)</f>
        <v>0</v>
      </c>
      <c r="D1223" s="5">
        <v>20</v>
      </c>
      <c r="E1223" s="5">
        <f>SUM(_xlfn.IFNA((VLOOKUP(defense[[#This Row],[Playerâ–²]],kickers12[#All],4,0)*3+VLOOKUP(defense[[#This Row],[Playerâ–²]],kickers12[#All],5,0)*1),0), C1223*6)</f>
        <v>0</v>
      </c>
      <c r="F1223" s="5">
        <v>0</v>
      </c>
      <c r="G1223" s="9" t="s">
        <v>1579</v>
      </c>
      <c r="H1223" s="9" t="s">
        <v>765</v>
      </c>
      <c r="I1223" s="5">
        <f>_xlfn.IFNA(VLOOKUP(defense[[#This Row],[Playerâ–²]],passing11[#All],4,0),0)</f>
        <v>0</v>
      </c>
      <c r="J1223" s="5">
        <f>_xlfn.IFNA(VLOOKUP(defense[[#This Row],[Playerâ–²]],scrimstats__2813[#All],5,0),0)</f>
        <v>0</v>
      </c>
      <c r="K1223" s="5">
        <f>_xlfn.IFNA(VLOOKUP(defense[[#This Row],[Playerâ–²]],scrimstats__2813[#All],4,0),0)</f>
        <v>0</v>
      </c>
      <c r="L1223" s="5">
        <v>0</v>
      </c>
      <c r="M1223" s="4">
        <v>0</v>
      </c>
    </row>
    <row r="1224" spans="1:13">
      <c r="A1224" s="6">
        <v>1223</v>
      </c>
      <c r="B1224" s="7">
        <v>19</v>
      </c>
      <c r="C1224" s="7">
        <f>_xlfn.IFNA(VLOOKUP(Table13[[#This Row],[PlayerId]],defense[#All],3,0),0)</f>
        <v>1</v>
      </c>
      <c r="D1224" s="4">
        <v>0</v>
      </c>
      <c r="E1224" s="4">
        <f>SUM(_xlfn.IFNA((VLOOKUP(defense[[#This Row],[Playerâ–²]],kickers12[#All],4,0)*3+VLOOKUP(defense[[#This Row],[Playerâ–²]],kickers12[#All],5,0)*1),0), C1224*6)</f>
        <v>6</v>
      </c>
      <c r="F1224" s="4">
        <v>0</v>
      </c>
      <c r="G1224" s="7" t="s">
        <v>483</v>
      </c>
      <c r="H1224" s="7" t="s">
        <v>223</v>
      </c>
      <c r="I1224" s="4">
        <f>_xlfn.IFNA(VLOOKUP(defense[[#This Row],[Playerâ–²]],passing11[#All],4,0),0)</f>
        <v>0</v>
      </c>
      <c r="J1224" s="7">
        <f>_xlfn.IFNA(VLOOKUP(defense[[#This Row],[Playerâ–²]],scrimstats__2813[#All],5,0),0)</f>
        <v>0</v>
      </c>
      <c r="K1224" s="7">
        <f>_xlfn.IFNA(VLOOKUP(defense[[#This Row],[Playerâ–²]],scrimstats__2813[#All],4,0),0)</f>
        <v>86</v>
      </c>
      <c r="L1224" s="4">
        <v>0</v>
      </c>
      <c r="M1224" s="4">
        <v>0</v>
      </c>
    </row>
    <row r="1225" spans="1:13">
      <c r="A1225" s="8">
        <v>1224</v>
      </c>
      <c r="B1225" s="9">
        <v>12</v>
      </c>
      <c r="C1225" s="5">
        <f>_xlfn.IFNA(VLOOKUP(Table13[[#This Row],[PlayerId]],defense[#All],3,0),0)</f>
        <v>0</v>
      </c>
      <c r="D1225" s="5">
        <v>24</v>
      </c>
      <c r="E1225" s="5">
        <f>SUM(_xlfn.IFNA((VLOOKUP(defense[[#This Row],[Playerâ–²]],kickers12[#All],4,0)*3+VLOOKUP(defense[[#This Row],[Playerâ–²]],kickers12[#All],5,0)*1),0), C1225*6)</f>
        <v>0</v>
      </c>
      <c r="F1225" s="5">
        <v>0</v>
      </c>
      <c r="G1225" s="9" t="s">
        <v>1142</v>
      </c>
      <c r="H1225" s="9" t="s">
        <v>769</v>
      </c>
      <c r="I1225" s="5">
        <f>_xlfn.IFNA(VLOOKUP(defense[[#This Row],[Playerâ–²]],passing11[#All],4,0),0)</f>
        <v>0</v>
      </c>
      <c r="J1225" s="5">
        <f>_xlfn.IFNA(VLOOKUP(defense[[#This Row],[Playerâ–²]],scrimstats__2813[#All],5,0),0)</f>
        <v>0</v>
      </c>
      <c r="K1225" s="5">
        <f>_xlfn.IFNA(VLOOKUP(defense[[#This Row],[Playerâ–²]],scrimstats__2813[#All],4,0),0)</f>
        <v>0</v>
      </c>
      <c r="L1225" s="5">
        <v>1.5</v>
      </c>
      <c r="M1225" s="4">
        <v>0</v>
      </c>
    </row>
    <row r="1226" spans="1:13">
      <c r="A1226" s="6">
        <v>1225</v>
      </c>
      <c r="B1226" s="7">
        <v>32</v>
      </c>
      <c r="C1226" s="4">
        <f>_xlfn.IFNA(VLOOKUP(Table13[[#This Row],[PlayerId]],defense[#All],3,0),0)</f>
        <v>0</v>
      </c>
      <c r="D1226" s="4">
        <v>1</v>
      </c>
      <c r="E1226" s="4">
        <f>SUM(_xlfn.IFNA((VLOOKUP(defense[[#This Row],[Playerâ–²]],kickers12[#All],4,0)*3+VLOOKUP(defense[[#This Row],[Playerâ–²]],kickers12[#All],5,0)*1),0), C1226*6)</f>
        <v>0</v>
      </c>
      <c r="F1226" s="4">
        <v>0</v>
      </c>
      <c r="G1226" s="7" t="s">
        <v>1824</v>
      </c>
      <c r="H1226" s="7" t="s">
        <v>2030</v>
      </c>
      <c r="I1226" s="4">
        <f>_xlfn.IFNA(VLOOKUP(defense[[#This Row],[Playerâ–²]],passing11[#All],4,0),0)</f>
        <v>0</v>
      </c>
      <c r="J1226" s="4">
        <f>_xlfn.IFNA(VLOOKUP(defense[[#This Row],[Playerâ–²]],scrimstats__2813[#All],5,0),0)</f>
        <v>0</v>
      </c>
      <c r="K1226" s="4">
        <f>_xlfn.IFNA(VLOOKUP(defense[[#This Row],[Playerâ–²]],scrimstats__2813[#All],4,0),0)</f>
        <v>0</v>
      </c>
      <c r="L1226" s="4">
        <v>0</v>
      </c>
      <c r="M1226" s="4">
        <v>0</v>
      </c>
    </row>
    <row r="1227" spans="1:13">
      <c r="A1227" s="8">
        <v>1226</v>
      </c>
      <c r="B1227" s="9">
        <v>29</v>
      </c>
      <c r="C1227" s="9">
        <f>_xlfn.IFNA(VLOOKUP(Table13[[#This Row],[PlayerId]],defense[#All],3,0),0)</f>
        <v>3</v>
      </c>
      <c r="D1227" s="5">
        <v>0</v>
      </c>
      <c r="E1227" s="5">
        <f>SUM(_xlfn.IFNA((VLOOKUP(defense[[#This Row],[Playerâ–²]],kickers12[#All],4,0)*3+VLOOKUP(defense[[#This Row],[Playerâ–²]],kickers12[#All],5,0)*1),0), C1227*6)</f>
        <v>18</v>
      </c>
      <c r="F1227" s="5">
        <v>0</v>
      </c>
      <c r="G1227" s="9" t="s">
        <v>619</v>
      </c>
      <c r="H1227" s="9" t="s">
        <v>223</v>
      </c>
      <c r="I1227" s="5">
        <f>_xlfn.IFNA(VLOOKUP(defense[[#This Row],[Playerâ–²]],passing11[#All],4,0),0)</f>
        <v>0</v>
      </c>
      <c r="J1227" s="9">
        <f>_xlfn.IFNA(VLOOKUP(defense[[#This Row],[Playerâ–²]],scrimstats__2813[#All],5,0),0)</f>
        <v>0</v>
      </c>
      <c r="K1227" s="9">
        <f>_xlfn.IFNA(VLOOKUP(defense[[#This Row],[Playerâ–²]],scrimstats__2813[#All],4,0),0)</f>
        <v>269</v>
      </c>
      <c r="L1227" s="5">
        <v>0</v>
      </c>
      <c r="M1227" s="4">
        <v>0</v>
      </c>
    </row>
    <row r="1228" spans="1:13">
      <c r="A1228" s="6">
        <v>1227</v>
      </c>
      <c r="B1228" s="7">
        <v>7</v>
      </c>
      <c r="C1228" s="4">
        <f>_xlfn.IFNA(VLOOKUP(Table13[[#This Row],[PlayerId]],defense[#All],3,0),0)</f>
        <v>0</v>
      </c>
      <c r="D1228" s="4">
        <v>84</v>
      </c>
      <c r="E1228" s="4">
        <f>SUM(_xlfn.IFNA((VLOOKUP(defense[[#This Row],[Playerâ–²]],kickers12[#All],4,0)*3+VLOOKUP(defense[[#This Row],[Playerâ–²]],kickers12[#All],5,0)*1),0), C1228*6)</f>
        <v>0</v>
      </c>
      <c r="F1228" s="4">
        <v>0</v>
      </c>
      <c r="G1228" s="7" t="s">
        <v>1000</v>
      </c>
      <c r="H1228" s="7" t="s">
        <v>769</v>
      </c>
      <c r="I1228" s="4">
        <f>_xlfn.IFNA(VLOOKUP(defense[[#This Row],[Playerâ–²]],passing11[#All],4,0),0)</f>
        <v>0</v>
      </c>
      <c r="J1228" s="4">
        <f>_xlfn.IFNA(VLOOKUP(defense[[#This Row],[Playerâ–²]],scrimstats__2813[#All],5,0),0)</f>
        <v>0</v>
      </c>
      <c r="K1228" s="4">
        <f>_xlfn.IFNA(VLOOKUP(defense[[#This Row],[Playerâ–²]],scrimstats__2813[#All],4,0),0)</f>
        <v>0</v>
      </c>
      <c r="L1228" s="4">
        <v>0</v>
      </c>
      <c r="M1228" s="4">
        <v>0</v>
      </c>
    </row>
    <row r="1229" spans="1:13">
      <c r="A1229" s="8">
        <v>1228</v>
      </c>
      <c r="B1229" s="9">
        <v>6</v>
      </c>
      <c r="C1229" s="5">
        <f>_xlfn.IFNA(VLOOKUP(Table13[[#This Row],[PlayerId]],defense[#All],3,0),0)</f>
        <v>0</v>
      </c>
      <c r="D1229" s="5">
        <v>2</v>
      </c>
      <c r="E1229" s="5">
        <f>SUM(_xlfn.IFNA((VLOOKUP(defense[[#This Row],[Playerâ–²]],kickers12[#All],4,0)*3+VLOOKUP(defense[[#This Row],[Playerâ–²]],kickers12[#All],5,0)*1),0), C1229*6)</f>
        <v>0</v>
      </c>
      <c r="F1229" s="5">
        <v>0</v>
      </c>
      <c r="G1229" s="9" t="s">
        <v>198</v>
      </c>
      <c r="H1229" s="9" t="s">
        <v>2030</v>
      </c>
      <c r="I1229" s="5">
        <f>_xlfn.IFNA(VLOOKUP(defense[[#This Row],[Playerâ–²]],passing11[#All],4,0),0)</f>
        <v>0</v>
      </c>
      <c r="J1229" s="5">
        <f>_xlfn.IFNA(VLOOKUP(defense[[#This Row],[Playerâ–²]],scrimstats__2813[#All],5,0),0)</f>
        <v>0</v>
      </c>
      <c r="K1229" s="5">
        <f>_xlfn.IFNA(VLOOKUP(defense[[#This Row],[Playerâ–²]],scrimstats__2813[#All],4,0),0)</f>
        <v>17</v>
      </c>
      <c r="L1229" s="5">
        <v>0</v>
      </c>
      <c r="M1229" s="4">
        <v>0</v>
      </c>
    </row>
    <row r="1230" spans="1:13">
      <c r="A1230" s="6">
        <v>1229</v>
      </c>
      <c r="B1230" s="7">
        <v>18</v>
      </c>
      <c r="C1230" s="4">
        <f>_xlfn.IFNA(VLOOKUP(Table13[[#This Row],[PlayerId]],defense[#All],3,0),0)</f>
        <v>0</v>
      </c>
      <c r="D1230" s="4">
        <v>37</v>
      </c>
      <c r="E1230" s="4">
        <f>SUM(_xlfn.IFNA((VLOOKUP(defense[[#This Row],[Playerâ–²]],kickers12[#All],4,0)*3+VLOOKUP(defense[[#This Row],[Playerâ–²]],kickers12[#All],5,0)*1),0), C1230*6)</f>
        <v>0</v>
      </c>
      <c r="F1230" s="4">
        <v>1</v>
      </c>
      <c r="G1230" s="7" t="s">
        <v>1368</v>
      </c>
      <c r="H1230" s="7" t="s">
        <v>765</v>
      </c>
      <c r="I1230" s="4">
        <f>_xlfn.IFNA(VLOOKUP(defense[[#This Row],[Playerâ–²]],passing11[#All],4,0),0)</f>
        <v>0</v>
      </c>
      <c r="J1230" s="4">
        <f>_xlfn.IFNA(VLOOKUP(defense[[#This Row],[Playerâ–²]],scrimstats__2813[#All],5,0),0)</f>
        <v>0</v>
      </c>
      <c r="K1230" s="4">
        <f>_xlfn.IFNA(VLOOKUP(defense[[#This Row],[Playerâ–²]],scrimstats__2813[#All],4,0),0)</f>
        <v>0</v>
      </c>
      <c r="L1230" s="4">
        <v>0</v>
      </c>
      <c r="M1230" s="4">
        <v>0</v>
      </c>
    </row>
    <row r="1231" spans="1:13">
      <c r="A1231" s="8">
        <v>1230</v>
      </c>
      <c r="B1231" s="9">
        <v>26</v>
      </c>
      <c r="C1231" s="5">
        <f>_xlfn.IFNA(VLOOKUP(Table13[[#This Row],[PlayerId]],defense[#All],3,0),0)</f>
        <v>0</v>
      </c>
      <c r="D1231" s="5">
        <v>97</v>
      </c>
      <c r="E1231" s="5">
        <f>SUM(_xlfn.IFNA((VLOOKUP(defense[[#This Row],[Playerâ–²]],kickers12[#All],4,0)*3+VLOOKUP(defense[[#This Row],[Playerâ–²]],kickers12[#All],5,0)*1),0), C1231*6)</f>
        <v>0</v>
      </c>
      <c r="F1231" s="5">
        <v>0</v>
      </c>
      <c r="G1231" s="9" t="s">
        <v>1628</v>
      </c>
      <c r="H1231" s="9" t="s">
        <v>769</v>
      </c>
      <c r="I1231" s="5">
        <f>_xlfn.IFNA(VLOOKUP(defense[[#This Row],[Playerâ–²]],passing11[#All],4,0),0)</f>
        <v>0</v>
      </c>
      <c r="J1231" s="5">
        <f>_xlfn.IFNA(VLOOKUP(defense[[#This Row],[Playerâ–²]],scrimstats__2813[#All],5,0),0)</f>
        <v>0</v>
      </c>
      <c r="K1231" s="5">
        <f>_xlfn.IFNA(VLOOKUP(defense[[#This Row],[Playerâ–²]],scrimstats__2813[#All],4,0),0)</f>
        <v>0</v>
      </c>
      <c r="L1231" s="5">
        <v>2</v>
      </c>
      <c r="M1231" s="4">
        <v>0</v>
      </c>
    </row>
    <row r="1232" spans="1:13">
      <c r="A1232" s="6">
        <v>1231</v>
      </c>
      <c r="B1232" s="7">
        <v>15</v>
      </c>
      <c r="C1232" s="4">
        <f>_xlfn.IFNA(VLOOKUP(Table13[[#This Row],[PlayerId]],defense[#All],3,0),0)</f>
        <v>0</v>
      </c>
      <c r="D1232" s="4">
        <v>2</v>
      </c>
      <c r="E1232" s="4">
        <f>SUM(_xlfn.IFNA((VLOOKUP(defense[[#This Row],[Playerâ–²]],kickers12[#All],4,0)*3+VLOOKUP(defense[[#This Row],[Playerâ–²]],kickers12[#All],5,0)*1),0), C1232*6)</f>
        <v>0</v>
      </c>
      <c r="F1232" s="4">
        <v>0</v>
      </c>
      <c r="G1232" s="7" t="s">
        <v>432</v>
      </c>
      <c r="H1232" s="7" t="s">
        <v>223</v>
      </c>
      <c r="I1232" s="4">
        <f>_xlfn.IFNA(VLOOKUP(defense[[#This Row],[Playerâ–²]],passing11[#All],4,0),0)</f>
        <v>0</v>
      </c>
      <c r="J1232" s="4">
        <f>_xlfn.IFNA(VLOOKUP(defense[[#This Row],[Playerâ–²]],scrimstats__2813[#All],5,0),0)</f>
        <v>-3</v>
      </c>
      <c r="K1232" s="4">
        <f>_xlfn.IFNA(VLOOKUP(defense[[#This Row],[Playerâ–²]],scrimstats__2813[#All],4,0),0)</f>
        <v>98</v>
      </c>
      <c r="L1232" s="4">
        <v>0</v>
      </c>
      <c r="M1232" s="4">
        <v>0</v>
      </c>
    </row>
    <row r="1233" spans="1:13">
      <c r="A1233" s="8">
        <v>1232</v>
      </c>
      <c r="B1233" s="9">
        <v>7</v>
      </c>
      <c r="C1233" s="5">
        <f>_xlfn.IFNA(VLOOKUP(Table13[[#This Row],[PlayerId]],defense[#All],3,0),0)</f>
        <v>0</v>
      </c>
      <c r="D1233" s="5">
        <v>4</v>
      </c>
      <c r="E1233" s="5">
        <f>SUM(_xlfn.IFNA((VLOOKUP(defense[[#This Row],[Playerâ–²]],kickers12[#All],4,0)*3+VLOOKUP(defense[[#This Row],[Playerâ–²]],kickers12[#All],5,0)*1),0), C1233*6)</f>
        <v>0</v>
      </c>
      <c r="F1233" s="5">
        <v>0</v>
      </c>
      <c r="G1233" s="9" t="s">
        <v>978</v>
      </c>
      <c r="H1233" s="9" t="s">
        <v>2030</v>
      </c>
      <c r="I1233" s="5">
        <f>_xlfn.IFNA(VLOOKUP(defense[[#This Row],[Playerâ–²]],passing11[#All],4,0),0)</f>
        <v>0</v>
      </c>
      <c r="J1233" s="5">
        <f>_xlfn.IFNA(VLOOKUP(defense[[#This Row],[Playerâ–²]],scrimstats__2813[#All],5,0),0)</f>
        <v>0</v>
      </c>
      <c r="K1233" s="5">
        <f>_xlfn.IFNA(VLOOKUP(defense[[#This Row],[Playerâ–²]],scrimstats__2813[#All],4,0),0)</f>
        <v>0</v>
      </c>
      <c r="L1233" s="5">
        <v>0</v>
      </c>
      <c r="M1233" s="4">
        <v>0</v>
      </c>
    </row>
    <row r="1234" spans="1:13">
      <c r="A1234" s="6">
        <v>1233</v>
      </c>
      <c r="B1234" s="7">
        <v>9</v>
      </c>
      <c r="C1234" s="4">
        <f>_xlfn.IFNA(VLOOKUP(Table13[[#This Row],[PlayerId]],defense[#All],3,0),0)</f>
        <v>0</v>
      </c>
      <c r="D1234" s="4">
        <v>5</v>
      </c>
      <c r="E1234" s="4">
        <f>SUM(_xlfn.IFNA((VLOOKUP(defense[[#This Row],[Playerâ–²]],kickers12[#All],4,0)*3+VLOOKUP(defense[[#This Row],[Playerâ–²]],kickers12[#All],5,0)*1),0), C1234*6)</f>
        <v>0</v>
      </c>
      <c r="F1234" s="4">
        <v>0</v>
      </c>
      <c r="G1234" s="7" t="s">
        <v>346</v>
      </c>
      <c r="H1234" s="7" t="s">
        <v>230</v>
      </c>
      <c r="I1234" s="4">
        <f>_xlfn.IFNA(VLOOKUP(defense[[#This Row],[Playerâ–²]],passing11[#All],4,0),0)</f>
        <v>0</v>
      </c>
      <c r="J1234" s="4">
        <f>_xlfn.IFNA(VLOOKUP(defense[[#This Row],[Playerâ–²]],scrimstats__2813[#All],5,0),0)</f>
        <v>0</v>
      </c>
      <c r="K1234" s="4">
        <f>_xlfn.IFNA(VLOOKUP(defense[[#This Row],[Playerâ–²]],scrimstats__2813[#All],4,0),0)</f>
        <v>54</v>
      </c>
      <c r="L1234" s="4">
        <v>0</v>
      </c>
      <c r="M1234" s="4">
        <v>0</v>
      </c>
    </row>
    <row r="1235" spans="1:13">
      <c r="A1235" s="8">
        <v>1234</v>
      </c>
      <c r="B1235" s="9">
        <v>30</v>
      </c>
      <c r="C1235" s="5">
        <f>_xlfn.IFNA(VLOOKUP(Table13[[#This Row],[PlayerId]],defense[#All],3,0),0)</f>
        <v>0</v>
      </c>
      <c r="D1235" s="5">
        <v>3</v>
      </c>
      <c r="E1235" s="5">
        <f>SUM(_xlfn.IFNA((VLOOKUP(defense[[#This Row],[Playerâ–²]],kickers12[#All],4,0)*3+VLOOKUP(defense[[#This Row],[Playerâ–²]],kickers12[#All],5,0)*1),0), C1235*6)</f>
        <v>0</v>
      </c>
      <c r="F1235" s="5">
        <v>0</v>
      </c>
      <c r="G1235" s="9" t="s">
        <v>1755</v>
      </c>
      <c r="H1235" s="9" t="s">
        <v>2030</v>
      </c>
      <c r="I1235" s="5">
        <f>_xlfn.IFNA(VLOOKUP(defense[[#This Row],[Playerâ–²]],passing11[#All],4,0),0)</f>
        <v>0</v>
      </c>
      <c r="J1235" s="5">
        <f>_xlfn.IFNA(VLOOKUP(defense[[#This Row],[Playerâ–²]],scrimstats__2813[#All],5,0),0)</f>
        <v>0</v>
      </c>
      <c r="K1235" s="5">
        <f>_xlfn.IFNA(VLOOKUP(defense[[#This Row],[Playerâ–²]],scrimstats__2813[#All],4,0),0)</f>
        <v>0</v>
      </c>
      <c r="L1235" s="5">
        <v>0</v>
      </c>
      <c r="M1235" s="4">
        <v>0</v>
      </c>
    </row>
    <row r="1236" spans="1:13">
      <c r="A1236" s="6">
        <v>1235</v>
      </c>
      <c r="B1236" s="7">
        <v>14</v>
      </c>
      <c r="C1236" s="4">
        <f>_xlfn.IFNA(VLOOKUP(Table13[[#This Row],[PlayerId]],defense[#All],3,0),0)</f>
        <v>4</v>
      </c>
      <c r="D1236" s="4">
        <v>1</v>
      </c>
      <c r="E1236" s="4">
        <f>SUM(_xlfn.IFNA((VLOOKUP(defense[[#This Row],[Playerâ–²]],kickers12[#All],4,0)*3+VLOOKUP(defense[[#This Row],[Playerâ–²]],kickers12[#All],5,0)*1),0), C1236*6)</f>
        <v>24</v>
      </c>
      <c r="F1236" s="4">
        <v>0</v>
      </c>
      <c r="G1236" s="7" t="s">
        <v>423</v>
      </c>
      <c r="H1236" s="7" t="s">
        <v>229</v>
      </c>
      <c r="I1236" s="4">
        <f>_xlfn.IFNA(VLOOKUP(defense[[#This Row],[Playerâ–²]],passing11[#All],4,0),0)</f>
        <v>0</v>
      </c>
      <c r="J1236" s="4">
        <f>_xlfn.IFNA(VLOOKUP(defense[[#This Row],[Playerâ–²]],scrimstats__2813[#All],5,0),0)</f>
        <v>314</v>
      </c>
      <c r="K1236" s="4">
        <f>_xlfn.IFNA(VLOOKUP(defense[[#This Row],[Playerâ–²]],scrimstats__2813[#All],4,0),0)</f>
        <v>425</v>
      </c>
      <c r="L1236" s="4">
        <v>0</v>
      </c>
      <c r="M1236" s="4">
        <v>0</v>
      </c>
    </row>
    <row r="1237" spans="1:13">
      <c r="A1237" s="8">
        <v>1236</v>
      </c>
      <c r="B1237" s="9">
        <v>30</v>
      </c>
      <c r="C1237" s="9">
        <f>_xlfn.IFNA(VLOOKUP(Table13[[#This Row],[PlayerId]],defense[#All],3,0),0)</f>
        <v>5</v>
      </c>
      <c r="D1237" s="5">
        <v>0</v>
      </c>
      <c r="E1237" s="5">
        <f>SUM(_xlfn.IFNA((VLOOKUP(defense[[#This Row],[Playerâ–²]],kickers12[#All],4,0)*3+VLOOKUP(defense[[#This Row],[Playerâ–²]],kickers12[#All],5,0)*1),0), C1237*6)</f>
        <v>30</v>
      </c>
      <c r="F1237" s="5">
        <v>0</v>
      </c>
      <c r="G1237" s="9" t="s">
        <v>644</v>
      </c>
      <c r="H1237" s="9" t="s">
        <v>223</v>
      </c>
      <c r="I1237" s="5">
        <f>_xlfn.IFNA(VLOOKUP(defense[[#This Row],[Playerâ–²]],passing11[#All],4,0),0)</f>
        <v>0</v>
      </c>
      <c r="J1237" s="9">
        <f>_xlfn.IFNA(VLOOKUP(defense[[#This Row],[Playerâ–²]],scrimstats__2813[#All],5,0),0)</f>
        <v>0</v>
      </c>
      <c r="K1237" s="9">
        <f>_xlfn.IFNA(VLOOKUP(defense[[#This Row],[Playerâ–²]],scrimstats__2813[#All],4,0),0)</f>
        <v>565</v>
      </c>
      <c r="L1237" s="5">
        <v>0</v>
      </c>
      <c r="M1237" s="4">
        <v>0</v>
      </c>
    </row>
    <row r="1238" spans="1:13">
      <c r="A1238" s="6">
        <v>1237</v>
      </c>
      <c r="B1238" s="7">
        <v>22</v>
      </c>
      <c r="C1238" s="4">
        <f>_xlfn.IFNA(VLOOKUP(Table13[[#This Row],[PlayerId]],defense[#All],3,0),0)</f>
        <v>0</v>
      </c>
      <c r="D1238" s="4">
        <v>3</v>
      </c>
      <c r="E1238" s="4">
        <f>SUM(_xlfn.IFNA((VLOOKUP(defense[[#This Row],[Playerâ–²]],kickers12[#All],4,0)*3+VLOOKUP(defense[[#This Row],[Playerâ–²]],kickers12[#All],5,0)*1),0), C1238*6)</f>
        <v>0</v>
      </c>
      <c r="F1238" s="4">
        <v>0</v>
      </c>
      <c r="G1238" s="7" t="s">
        <v>1475</v>
      </c>
      <c r="H1238" s="7" t="s">
        <v>2030</v>
      </c>
      <c r="I1238" s="4">
        <f>_xlfn.IFNA(VLOOKUP(defense[[#This Row],[Playerâ–²]],passing11[#All],4,0),0)</f>
        <v>0</v>
      </c>
      <c r="J1238" s="4">
        <f>_xlfn.IFNA(VLOOKUP(defense[[#This Row],[Playerâ–²]],scrimstats__2813[#All],5,0),0)</f>
        <v>0</v>
      </c>
      <c r="K1238" s="4">
        <f>_xlfn.IFNA(VLOOKUP(defense[[#This Row],[Playerâ–²]],scrimstats__2813[#All],4,0),0)</f>
        <v>0</v>
      </c>
      <c r="L1238" s="4">
        <v>0</v>
      </c>
      <c r="M1238" s="4">
        <v>0</v>
      </c>
    </row>
    <row r="1239" spans="1:13">
      <c r="A1239" s="8">
        <v>1238</v>
      </c>
      <c r="B1239" s="9">
        <v>1</v>
      </c>
      <c r="C1239" s="5">
        <f>_xlfn.IFNA(VLOOKUP(Table13[[#This Row],[PlayerId]],defense[#All],3,0),0)</f>
        <v>0</v>
      </c>
      <c r="D1239" s="5">
        <v>0</v>
      </c>
      <c r="E1239" s="5">
        <f>SUM(_xlfn.IFNA((VLOOKUP(defense[[#This Row],[Playerâ–²]],kickers12[#All],4,0)*3+VLOOKUP(defense[[#This Row],[Playerâ–²]],kickers12[#All],5,0)*1),0), C1239*6)</f>
        <v>0</v>
      </c>
      <c r="F1239" s="5">
        <v>0</v>
      </c>
      <c r="G1239" s="9" t="s">
        <v>729</v>
      </c>
      <c r="H1239" s="9" t="s">
        <v>2029</v>
      </c>
      <c r="I1239" s="5">
        <f>_xlfn.IFNA(VLOOKUP(defense[[#This Row],[Playerâ–²]],passing11[#All],4,0),0)</f>
        <v>0</v>
      </c>
      <c r="J1239" s="5">
        <f>_xlfn.IFNA(VLOOKUP(defense[[#This Row],[Playerâ–²]],scrimstats__2813[#All],5,0),0)</f>
        <v>0</v>
      </c>
      <c r="K1239" s="5">
        <f>_xlfn.IFNA(VLOOKUP(defense[[#This Row],[Playerâ–²]],scrimstats__2813[#All],4,0),0)</f>
        <v>0</v>
      </c>
      <c r="L1239" s="5">
        <v>0</v>
      </c>
      <c r="M1239" s="4">
        <v>0</v>
      </c>
    </row>
    <row r="1240" spans="1:13">
      <c r="A1240" s="6">
        <v>1239</v>
      </c>
      <c r="B1240" s="7">
        <v>23</v>
      </c>
      <c r="C1240" s="4">
        <f>_xlfn.IFNA(VLOOKUP(Table13[[#This Row],[PlayerId]],defense[#All],3,0),0)</f>
        <v>8</v>
      </c>
      <c r="D1240" s="4">
        <v>0</v>
      </c>
      <c r="E1240" s="4">
        <f>SUM(_xlfn.IFNA((VLOOKUP(defense[[#This Row],[Playerâ–²]],kickers12[#All],4,0)*3+VLOOKUP(defense[[#This Row],[Playerâ–²]],kickers12[#All],5,0)*1),0), C1240*6)</f>
        <v>48</v>
      </c>
      <c r="F1240" s="4">
        <v>0</v>
      </c>
      <c r="G1240" s="7" t="s">
        <v>548</v>
      </c>
      <c r="H1240" s="7" t="s">
        <v>230</v>
      </c>
      <c r="I1240" s="4">
        <f>_xlfn.IFNA(VLOOKUP(defense[[#This Row],[Playerâ–²]],passing11[#All],4,0),0)</f>
        <v>106</v>
      </c>
      <c r="J1240" s="4">
        <f>_xlfn.IFNA(VLOOKUP(defense[[#This Row],[Playerâ–²]],scrimstats__2813[#All],5,0),0)</f>
        <v>19</v>
      </c>
      <c r="K1240" s="4">
        <f>_xlfn.IFNA(VLOOKUP(defense[[#This Row],[Playerâ–²]],scrimstats__2813[#All],4,0),0)</f>
        <v>1052</v>
      </c>
      <c r="L1240" s="4">
        <v>0</v>
      </c>
      <c r="M1240" s="4">
        <v>0</v>
      </c>
    </row>
    <row r="1241" spans="1:13">
      <c r="A1241" s="8">
        <v>1240</v>
      </c>
      <c r="B1241" s="9">
        <v>27</v>
      </c>
      <c r="C1241" s="5">
        <f>_xlfn.IFNA(VLOOKUP(Table13[[#This Row],[PlayerId]],defense[#All],3,0),0)</f>
        <v>0</v>
      </c>
      <c r="D1241" s="5">
        <v>1</v>
      </c>
      <c r="E1241" s="5">
        <f>SUM(_xlfn.IFNA((VLOOKUP(defense[[#This Row],[Playerâ–²]],kickers12[#All],4,0)*3+VLOOKUP(defense[[#This Row],[Playerâ–²]],kickers12[#All],5,0)*1),0), C1241*6)</f>
        <v>0</v>
      </c>
      <c r="F1241" s="5">
        <v>0</v>
      </c>
      <c r="G1241" s="9" t="s">
        <v>1632</v>
      </c>
      <c r="H1241" s="9" t="s">
        <v>2030</v>
      </c>
      <c r="I1241" s="5">
        <f>_xlfn.IFNA(VLOOKUP(defense[[#This Row],[Playerâ–²]],passing11[#All],4,0),0)</f>
        <v>0</v>
      </c>
      <c r="J1241" s="5">
        <f>_xlfn.IFNA(VLOOKUP(defense[[#This Row],[Playerâ–²]],scrimstats__2813[#All],5,0),0)</f>
        <v>0</v>
      </c>
      <c r="K1241" s="5">
        <f>_xlfn.IFNA(VLOOKUP(defense[[#This Row],[Playerâ–²]],scrimstats__2813[#All],4,0),0)</f>
        <v>0</v>
      </c>
      <c r="L1241" s="5">
        <v>0</v>
      </c>
      <c r="M1241" s="4">
        <v>0</v>
      </c>
    </row>
    <row r="1242" spans="1:13">
      <c r="A1242" s="6">
        <v>1241</v>
      </c>
      <c r="B1242" s="7">
        <v>23</v>
      </c>
      <c r="C1242" s="4">
        <f>_xlfn.IFNA(VLOOKUP(Table13[[#This Row],[PlayerId]],defense[#All],3,0),0)</f>
        <v>0</v>
      </c>
      <c r="D1242" s="4">
        <v>30</v>
      </c>
      <c r="E1242" s="4">
        <f>SUM(_xlfn.IFNA((VLOOKUP(defense[[#This Row],[Playerâ–²]],kickers12[#All],4,0)*3+VLOOKUP(defense[[#This Row],[Playerâ–²]],kickers12[#All],5,0)*1),0), C1242*6)</f>
        <v>0</v>
      </c>
      <c r="F1242" s="4">
        <v>0</v>
      </c>
      <c r="G1242" s="7" t="s">
        <v>1521</v>
      </c>
      <c r="H1242" s="7" t="s">
        <v>769</v>
      </c>
      <c r="I1242" s="4">
        <f>_xlfn.IFNA(VLOOKUP(defense[[#This Row],[Playerâ–²]],passing11[#All],4,0),0)</f>
        <v>0</v>
      </c>
      <c r="J1242" s="4">
        <f>_xlfn.IFNA(VLOOKUP(defense[[#This Row],[Playerâ–²]],scrimstats__2813[#All],5,0),0)</f>
        <v>0</v>
      </c>
      <c r="K1242" s="4">
        <f>_xlfn.IFNA(VLOOKUP(defense[[#This Row],[Playerâ–²]],scrimstats__2813[#All],4,0),0)</f>
        <v>0</v>
      </c>
      <c r="L1242" s="4">
        <v>7</v>
      </c>
      <c r="M1242" s="4">
        <v>0</v>
      </c>
    </row>
    <row r="1243" spans="1:13">
      <c r="A1243" s="8">
        <v>1242</v>
      </c>
      <c r="B1243" s="9">
        <v>1</v>
      </c>
      <c r="C1243" s="5">
        <f>_xlfn.IFNA(VLOOKUP(Table13[[#This Row],[PlayerId]],defense[#All],3,0),0)</f>
        <v>0</v>
      </c>
      <c r="D1243" s="5">
        <v>12</v>
      </c>
      <c r="E1243" s="5">
        <f>SUM(_xlfn.IFNA((VLOOKUP(defense[[#This Row],[Playerâ–²]],kickers12[#All],4,0)*3+VLOOKUP(defense[[#This Row],[Playerâ–²]],kickers12[#All],5,0)*1),0), C1243*6)</f>
        <v>0</v>
      </c>
      <c r="F1243" s="5">
        <v>0</v>
      </c>
      <c r="G1243" s="9" t="s">
        <v>739</v>
      </c>
      <c r="H1243" s="9" t="s">
        <v>759</v>
      </c>
      <c r="I1243" s="5">
        <f>_xlfn.IFNA(VLOOKUP(defense[[#This Row],[Playerâ–²]],passing11[#All],4,0),0)</f>
        <v>0</v>
      </c>
      <c r="J1243" s="5">
        <f>_xlfn.IFNA(VLOOKUP(defense[[#This Row],[Playerâ–²]],scrimstats__2813[#All],5,0),0)</f>
        <v>0</v>
      </c>
      <c r="K1243" s="5">
        <f>_xlfn.IFNA(VLOOKUP(defense[[#This Row],[Playerâ–²]],scrimstats__2813[#All],4,0),0)</f>
        <v>0</v>
      </c>
      <c r="L1243" s="5">
        <v>0</v>
      </c>
      <c r="M1243" s="4">
        <v>0</v>
      </c>
    </row>
    <row r="1244" spans="1:13">
      <c r="A1244" s="6">
        <v>1243</v>
      </c>
      <c r="B1244" s="7">
        <v>12</v>
      </c>
      <c r="C1244" s="4">
        <f>_xlfn.IFNA(VLOOKUP(Table13[[#This Row],[PlayerId]],defense[#All],3,0),0)</f>
        <v>0</v>
      </c>
      <c r="D1244" s="4">
        <v>24</v>
      </c>
      <c r="E1244" s="4">
        <f>SUM(_xlfn.IFNA((VLOOKUP(defense[[#This Row],[Playerâ–²]],kickers12[#All],4,0)*3+VLOOKUP(defense[[#This Row],[Playerâ–²]],kickers12[#All],5,0)*1),0), C1244*6)</f>
        <v>0</v>
      </c>
      <c r="F1244" s="4">
        <v>0</v>
      </c>
      <c r="G1244" s="7" t="s">
        <v>1144</v>
      </c>
      <c r="H1244" s="7" t="s">
        <v>769</v>
      </c>
      <c r="I1244" s="4">
        <f>_xlfn.IFNA(VLOOKUP(defense[[#This Row],[Playerâ–²]],passing11[#All],4,0),0)</f>
        <v>0</v>
      </c>
      <c r="J1244" s="4">
        <f>_xlfn.IFNA(VLOOKUP(defense[[#This Row],[Playerâ–²]],scrimstats__2813[#All],5,0),0)</f>
        <v>0</v>
      </c>
      <c r="K1244" s="4">
        <f>_xlfn.IFNA(VLOOKUP(defense[[#This Row],[Playerâ–²]],scrimstats__2813[#All],4,0),0)</f>
        <v>0</v>
      </c>
      <c r="L1244" s="4">
        <v>0</v>
      </c>
      <c r="M1244" s="4">
        <v>0</v>
      </c>
    </row>
    <row r="1245" spans="1:13">
      <c r="A1245" s="8">
        <v>1244</v>
      </c>
      <c r="B1245" s="9">
        <v>16</v>
      </c>
      <c r="C1245" s="5">
        <f>_xlfn.IFNA(VLOOKUP(Table13[[#This Row],[PlayerId]],defense[#All],3,0),0)</f>
        <v>0</v>
      </c>
      <c r="D1245" s="5">
        <v>44</v>
      </c>
      <c r="E1245" s="5">
        <f>SUM(_xlfn.IFNA((VLOOKUP(defense[[#This Row],[Playerâ–²]],kickers12[#All],4,0)*3+VLOOKUP(defense[[#This Row],[Playerâ–²]],kickers12[#All],5,0)*1),0), C1245*6)</f>
        <v>0</v>
      </c>
      <c r="F1245" s="5">
        <v>1</v>
      </c>
      <c r="G1245" s="9" t="s">
        <v>1301</v>
      </c>
      <c r="H1245" s="9" t="s">
        <v>765</v>
      </c>
      <c r="I1245" s="5">
        <f>_xlfn.IFNA(VLOOKUP(defense[[#This Row],[Playerâ–²]],passing11[#All],4,0),0)</f>
        <v>0</v>
      </c>
      <c r="J1245" s="5">
        <f>_xlfn.IFNA(VLOOKUP(defense[[#This Row],[Playerâ–²]],scrimstats__2813[#All],5,0),0)</f>
        <v>0</v>
      </c>
      <c r="K1245" s="5">
        <f>_xlfn.IFNA(VLOOKUP(defense[[#This Row],[Playerâ–²]],scrimstats__2813[#All],4,0),0)</f>
        <v>0</v>
      </c>
      <c r="L1245" s="5">
        <v>0</v>
      </c>
      <c r="M1245" s="4">
        <v>0</v>
      </c>
    </row>
    <row r="1246" spans="1:13">
      <c r="A1246" s="6">
        <v>1245</v>
      </c>
      <c r="B1246" s="7">
        <v>8</v>
      </c>
      <c r="C1246" s="4">
        <f>_xlfn.IFNA(VLOOKUP(Table13[[#This Row],[PlayerId]],defense[#All],3,0),0)</f>
        <v>0</v>
      </c>
      <c r="D1246" s="4">
        <v>5</v>
      </c>
      <c r="E1246" s="4">
        <f>SUM(_xlfn.IFNA((VLOOKUP(defense[[#This Row],[Playerâ–²]],kickers12[#All],4,0)*3+VLOOKUP(defense[[#This Row],[Playerâ–²]],kickers12[#All],5,0)*1),0), C1246*6)</f>
        <v>0</v>
      </c>
      <c r="F1246" s="4">
        <v>0</v>
      </c>
      <c r="G1246" s="7" t="s">
        <v>330</v>
      </c>
      <c r="H1246" s="7" t="s">
        <v>223</v>
      </c>
      <c r="I1246" s="4">
        <f>_xlfn.IFNA(VLOOKUP(defense[[#This Row],[Playerâ–²]],passing11[#All],4,0),0)</f>
        <v>0</v>
      </c>
      <c r="J1246" s="4">
        <f>_xlfn.IFNA(VLOOKUP(defense[[#This Row],[Playerâ–²]],scrimstats__2813[#All],5,0),0)</f>
        <v>0</v>
      </c>
      <c r="K1246" s="4">
        <f>_xlfn.IFNA(VLOOKUP(defense[[#This Row],[Playerâ–²]],scrimstats__2813[#All],4,0),0)</f>
        <v>23</v>
      </c>
      <c r="L1246" s="4">
        <v>0</v>
      </c>
      <c r="M1246" s="4">
        <v>0</v>
      </c>
    </row>
    <row r="1247" spans="1:13">
      <c r="A1247" s="8">
        <v>1246</v>
      </c>
      <c r="B1247" s="9">
        <v>25</v>
      </c>
      <c r="C1247" s="5">
        <f>_xlfn.IFNA(VLOOKUP(Table13[[#This Row],[PlayerId]],defense[#All],3,0),0)</f>
        <v>0</v>
      </c>
      <c r="D1247" s="5">
        <v>22</v>
      </c>
      <c r="E1247" s="5">
        <f>SUM(_xlfn.IFNA((VLOOKUP(defense[[#This Row],[Playerâ–²]],kickers12[#All],4,0)*3+VLOOKUP(defense[[#This Row],[Playerâ–²]],kickers12[#All],5,0)*1),0), C1247*6)</f>
        <v>0</v>
      </c>
      <c r="F1247" s="5">
        <v>0</v>
      </c>
      <c r="G1247" s="9" t="s">
        <v>1582</v>
      </c>
      <c r="H1247" s="9" t="s">
        <v>759</v>
      </c>
      <c r="I1247" s="5">
        <f>_xlfn.IFNA(VLOOKUP(defense[[#This Row],[Playerâ–²]],passing11[#All],4,0),0)</f>
        <v>0</v>
      </c>
      <c r="J1247" s="5">
        <f>_xlfn.IFNA(VLOOKUP(defense[[#This Row],[Playerâ–²]],scrimstats__2813[#All],5,0),0)</f>
        <v>0</v>
      </c>
      <c r="K1247" s="5">
        <f>_xlfn.IFNA(VLOOKUP(defense[[#This Row],[Playerâ–²]],scrimstats__2813[#All],4,0),0)</f>
        <v>0</v>
      </c>
      <c r="L1247" s="5">
        <v>0</v>
      </c>
      <c r="M1247" s="4">
        <v>0</v>
      </c>
    </row>
    <row r="1248" spans="1:13">
      <c r="A1248" s="6">
        <v>1247</v>
      </c>
      <c r="B1248" s="7">
        <v>21</v>
      </c>
      <c r="C1248" s="4">
        <f>_xlfn.IFNA(VLOOKUP(Table13[[#This Row],[PlayerId]],defense[#All],3,0),0)</f>
        <v>1</v>
      </c>
      <c r="D1248" s="4">
        <v>53</v>
      </c>
      <c r="E1248" s="4">
        <f>SUM(_xlfn.IFNA((VLOOKUP(defense[[#This Row],[Playerâ–²]],kickers12[#All],4,0)*3+VLOOKUP(defense[[#This Row],[Playerâ–²]],kickers12[#All],5,0)*1),0), C1248*6)</f>
        <v>6</v>
      </c>
      <c r="F1248" s="4">
        <v>1</v>
      </c>
      <c r="G1248" s="7" t="s">
        <v>1465</v>
      </c>
      <c r="H1248" s="7" t="s">
        <v>765</v>
      </c>
      <c r="I1248" s="4">
        <f>_xlfn.IFNA(VLOOKUP(defense[[#This Row],[Playerâ–²]],passing11[#All],4,0),0)</f>
        <v>0</v>
      </c>
      <c r="J1248" s="4">
        <f>_xlfn.IFNA(VLOOKUP(defense[[#This Row],[Playerâ–²]],scrimstats__2813[#All],5,0),0)</f>
        <v>0</v>
      </c>
      <c r="K1248" s="4">
        <f>_xlfn.IFNA(VLOOKUP(defense[[#This Row],[Playerâ–²]],scrimstats__2813[#All],4,0),0)</f>
        <v>0</v>
      </c>
      <c r="L1248" s="4">
        <v>1</v>
      </c>
      <c r="M1248" s="4">
        <v>0</v>
      </c>
    </row>
    <row r="1249" spans="1:13">
      <c r="A1249" s="8">
        <v>1248</v>
      </c>
      <c r="B1249" s="9">
        <v>24</v>
      </c>
      <c r="C1249" s="5">
        <f>_xlfn.IFNA(VLOOKUP(Table13[[#This Row],[PlayerId]],defense[#All],3,0),0)</f>
        <v>0</v>
      </c>
      <c r="D1249" s="5">
        <v>21</v>
      </c>
      <c r="E1249" s="5">
        <f>SUM(_xlfn.IFNA((VLOOKUP(defense[[#This Row],[Playerâ–²]],kickers12[#All],4,0)*3+VLOOKUP(defense[[#This Row],[Playerâ–²]],kickers12[#All],5,0)*1),0), C1249*6)</f>
        <v>0</v>
      </c>
      <c r="F1249" s="5">
        <v>0</v>
      </c>
      <c r="G1249" s="9" t="s">
        <v>1550</v>
      </c>
      <c r="H1249" s="9" t="s">
        <v>765</v>
      </c>
      <c r="I1249" s="5">
        <f>_xlfn.IFNA(VLOOKUP(defense[[#This Row],[Playerâ–²]],passing11[#All],4,0),0)</f>
        <v>0</v>
      </c>
      <c r="J1249" s="5">
        <f>_xlfn.IFNA(VLOOKUP(defense[[#This Row],[Playerâ–²]],scrimstats__2813[#All],5,0),0)</f>
        <v>0</v>
      </c>
      <c r="K1249" s="5">
        <f>_xlfn.IFNA(VLOOKUP(defense[[#This Row],[Playerâ–²]],scrimstats__2813[#All],4,0),0)</f>
        <v>0</v>
      </c>
      <c r="L1249" s="5">
        <v>0</v>
      </c>
      <c r="M1249" s="4">
        <v>0</v>
      </c>
    </row>
    <row r="1250" spans="1:13">
      <c r="A1250" s="6">
        <v>1249</v>
      </c>
      <c r="B1250" s="7">
        <v>1</v>
      </c>
      <c r="C1250" s="4">
        <f>_xlfn.IFNA(VLOOKUP(Table13[[#This Row],[PlayerId]],defense[#All],3,0),0)</f>
        <v>0</v>
      </c>
      <c r="D1250" s="4">
        <v>1</v>
      </c>
      <c r="E1250" s="4">
        <f>SUM(_xlfn.IFNA((VLOOKUP(defense[[#This Row],[Playerâ–²]],kickers12[#All],4,0)*3+VLOOKUP(defense[[#This Row],[Playerâ–²]],kickers12[#All],5,0)*1),0), C1250*6)</f>
        <v>0</v>
      </c>
      <c r="F1250" s="4">
        <v>0</v>
      </c>
      <c r="G1250" s="7" t="s">
        <v>725</v>
      </c>
      <c r="H1250" s="7" t="s">
        <v>2030</v>
      </c>
      <c r="I1250" s="4">
        <f>_xlfn.IFNA(VLOOKUP(defense[[#This Row],[Playerâ–²]],passing11[#All],4,0),0)</f>
        <v>0</v>
      </c>
      <c r="J1250" s="4">
        <f>_xlfn.IFNA(VLOOKUP(defense[[#This Row],[Playerâ–²]],scrimstats__2813[#All],5,0),0)</f>
        <v>0</v>
      </c>
      <c r="K1250" s="4">
        <f>_xlfn.IFNA(VLOOKUP(defense[[#This Row],[Playerâ–²]],scrimstats__2813[#All],4,0),0)</f>
        <v>0</v>
      </c>
      <c r="L1250" s="4">
        <v>0</v>
      </c>
      <c r="M1250" s="4">
        <v>0</v>
      </c>
    </row>
    <row r="1251" spans="1:13">
      <c r="A1251" s="8">
        <v>1250</v>
      </c>
      <c r="B1251" s="9">
        <v>6</v>
      </c>
      <c r="C1251" s="9">
        <f>_xlfn.IFNA(VLOOKUP(Table13[[#This Row],[PlayerId]],defense[#All],3,0),0)</f>
        <v>0</v>
      </c>
      <c r="D1251" s="5">
        <v>0</v>
      </c>
      <c r="E1251" s="5">
        <f>SUM(_xlfn.IFNA((VLOOKUP(defense[[#This Row],[Playerâ–²]],kickers12[#All],4,0)*3+VLOOKUP(defense[[#This Row],[Playerâ–²]],kickers12[#All],5,0)*1),0), C1251*6)</f>
        <v>0</v>
      </c>
      <c r="F1251" s="5">
        <v>0</v>
      </c>
      <c r="G1251" s="9" t="s">
        <v>1868</v>
      </c>
      <c r="H1251" s="9" t="s">
        <v>733</v>
      </c>
      <c r="I1251" s="5">
        <f>_xlfn.IFNA(VLOOKUP(defense[[#This Row],[Playerâ–²]],passing11[#All],4,0),0)</f>
        <v>0</v>
      </c>
      <c r="J1251" s="9">
        <f>_xlfn.IFNA(VLOOKUP(defense[[#This Row],[Playerâ–²]],scrimstats__2813[#All],5,0),0)</f>
        <v>0</v>
      </c>
      <c r="K1251" s="9">
        <f>_xlfn.IFNA(VLOOKUP(defense[[#This Row],[Playerâ–²]],scrimstats__2813[#All],4,0),0)</f>
        <v>0</v>
      </c>
      <c r="L1251" s="5">
        <v>0</v>
      </c>
      <c r="M1251" s="4">
        <v>0</v>
      </c>
    </row>
    <row r="1252" spans="1:13">
      <c r="A1252" s="6">
        <v>1251</v>
      </c>
      <c r="B1252" s="7">
        <v>22</v>
      </c>
      <c r="C1252" s="4">
        <f>_xlfn.IFNA(VLOOKUP(Table13[[#This Row],[PlayerId]],defense[#All],3,0),0)</f>
        <v>0</v>
      </c>
      <c r="D1252" s="4">
        <v>84</v>
      </c>
      <c r="E1252" s="4">
        <f>SUM(_xlfn.IFNA((VLOOKUP(defense[[#This Row],[Playerâ–²]],kickers12[#All],4,0)*3+VLOOKUP(defense[[#This Row],[Playerâ–²]],kickers12[#All],5,0)*1),0), C1252*6)</f>
        <v>0</v>
      </c>
      <c r="F1252" s="4">
        <v>1</v>
      </c>
      <c r="G1252" s="7" t="s">
        <v>1501</v>
      </c>
      <c r="H1252" s="7" t="s">
        <v>803</v>
      </c>
      <c r="I1252" s="4">
        <f>_xlfn.IFNA(VLOOKUP(defense[[#This Row],[Playerâ–²]],passing11[#All],4,0),0)</f>
        <v>0</v>
      </c>
      <c r="J1252" s="4">
        <f>_xlfn.IFNA(VLOOKUP(defense[[#This Row],[Playerâ–²]],scrimstats__2813[#All],5,0),0)</f>
        <v>0</v>
      </c>
      <c r="K1252" s="4">
        <f>_xlfn.IFNA(VLOOKUP(defense[[#This Row],[Playerâ–²]],scrimstats__2813[#All],4,0),0)</f>
        <v>0</v>
      </c>
      <c r="L1252" s="4">
        <v>0.5</v>
      </c>
      <c r="M1252" s="4">
        <v>0</v>
      </c>
    </row>
    <row r="1253" spans="1:13">
      <c r="A1253" s="8">
        <v>1252</v>
      </c>
      <c r="B1253" s="9">
        <v>4</v>
      </c>
      <c r="C1253" s="5">
        <f>_xlfn.IFNA(VLOOKUP(Table13[[#This Row],[PlayerId]],defense[#All],3,0),0)</f>
        <v>0</v>
      </c>
      <c r="D1253" s="5">
        <v>5</v>
      </c>
      <c r="E1253" s="5">
        <f>SUM(_xlfn.IFNA((VLOOKUP(defense[[#This Row],[Playerâ–²]],kickers12[#All],4,0)*3+VLOOKUP(defense[[#This Row],[Playerâ–²]],kickers12[#All],5,0)*1),0), C1253*6)</f>
        <v>0</v>
      </c>
      <c r="F1253" s="5">
        <v>0</v>
      </c>
      <c r="G1253" s="9" t="s">
        <v>271</v>
      </c>
      <c r="H1253" s="9" t="s">
        <v>236</v>
      </c>
      <c r="I1253" s="5">
        <f>_xlfn.IFNA(VLOOKUP(defense[[#This Row],[Playerâ–²]],passing11[#All],4,0),0)</f>
        <v>0</v>
      </c>
      <c r="J1253" s="5">
        <f>_xlfn.IFNA(VLOOKUP(defense[[#This Row],[Playerâ–²]],scrimstats__2813[#All],5,0),0)</f>
        <v>9</v>
      </c>
      <c r="K1253" s="5">
        <f>_xlfn.IFNA(VLOOKUP(defense[[#This Row],[Playerâ–²]],scrimstats__2813[#All],4,0),0)</f>
        <v>62</v>
      </c>
      <c r="L1253" s="5">
        <v>0</v>
      </c>
      <c r="M1253" s="4">
        <v>0</v>
      </c>
    </row>
    <row r="1254" spans="1:13">
      <c r="A1254" s="6">
        <v>1253</v>
      </c>
      <c r="B1254" s="7">
        <v>16</v>
      </c>
      <c r="C1254" s="4">
        <f>_xlfn.IFNA(VLOOKUP(Table13[[#This Row],[PlayerId]],defense[#All],3,0),0)</f>
        <v>52</v>
      </c>
      <c r="D1254" s="4">
        <v>0</v>
      </c>
      <c r="E1254" s="4">
        <f>SUM(_xlfn.IFNA((VLOOKUP(defense[[#This Row],[Playerâ–²]],kickers12[#All],4,0)*3+VLOOKUP(defense[[#This Row],[Playerâ–²]],kickers12[#All],5,0)*1),0), C1254*6)</f>
        <v>312</v>
      </c>
      <c r="F1254" s="4">
        <v>0</v>
      </c>
      <c r="G1254" s="7" t="s">
        <v>1277</v>
      </c>
      <c r="H1254" s="7" t="s">
        <v>233</v>
      </c>
      <c r="I1254" s="4">
        <f>_xlfn.IFNA(VLOOKUP(defense[[#This Row],[Playerâ–²]],passing11[#All],4,0),0)</f>
        <v>5097</v>
      </c>
      <c r="J1254" s="4">
        <f>_xlfn.IFNA(VLOOKUP(defense[[#This Row],[Playerâ–²]],scrimstats__2813[#All],5,0),0)</f>
        <v>272</v>
      </c>
      <c r="K1254" s="4">
        <f>_xlfn.IFNA(VLOOKUP(defense[[#This Row],[Playerâ–²]],scrimstats__2813[#All],4,0),0)</f>
        <v>0</v>
      </c>
      <c r="L1254" s="4">
        <v>0</v>
      </c>
      <c r="M1254" s="4">
        <v>1</v>
      </c>
    </row>
    <row r="1255" spans="1:13">
      <c r="A1255" s="8">
        <v>1254</v>
      </c>
      <c r="B1255" s="9">
        <v>3</v>
      </c>
      <c r="C1255" s="5">
        <f>_xlfn.IFNA(VLOOKUP(Table13[[#This Row],[PlayerId]],defense[#All],3,0),0)</f>
        <v>0</v>
      </c>
      <c r="D1255" s="5">
        <v>59</v>
      </c>
      <c r="E1255" s="5">
        <f>SUM(_xlfn.IFNA((VLOOKUP(defense[[#This Row],[Playerâ–²]],kickers12[#All],4,0)*3+VLOOKUP(defense[[#This Row],[Playerâ–²]],kickers12[#All],5,0)*1),0), C1255*6)</f>
        <v>0</v>
      </c>
      <c r="F1255" s="5">
        <v>1</v>
      </c>
      <c r="G1255" s="9" t="s">
        <v>853</v>
      </c>
      <c r="H1255" s="9" t="s">
        <v>769</v>
      </c>
      <c r="I1255" s="5">
        <f>_xlfn.IFNA(VLOOKUP(defense[[#This Row],[Playerâ–²]],passing11[#All],4,0),0)</f>
        <v>0</v>
      </c>
      <c r="J1255" s="5">
        <f>_xlfn.IFNA(VLOOKUP(defense[[#This Row],[Playerâ–²]],scrimstats__2813[#All],5,0),0)</f>
        <v>0</v>
      </c>
      <c r="K1255" s="5">
        <f>_xlfn.IFNA(VLOOKUP(defense[[#This Row],[Playerâ–²]],scrimstats__2813[#All],4,0),0)</f>
        <v>0</v>
      </c>
      <c r="L1255" s="5">
        <v>5.5</v>
      </c>
      <c r="M1255" s="4">
        <v>0</v>
      </c>
    </row>
    <row r="1256" spans="1:13">
      <c r="A1256" s="6">
        <v>1255</v>
      </c>
      <c r="B1256" s="7">
        <v>1</v>
      </c>
      <c r="C1256" s="4">
        <f>_xlfn.IFNA(VLOOKUP(Table13[[#This Row],[PlayerId]],defense[#All],3,0),0)</f>
        <v>0</v>
      </c>
      <c r="D1256" s="4">
        <v>54</v>
      </c>
      <c r="E1256" s="4">
        <f>SUM(_xlfn.IFNA((VLOOKUP(defense[[#This Row],[Playerâ–²]],kickers12[#All],4,0)*3+VLOOKUP(defense[[#This Row],[Playerâ–²]],kickers12[#All],5,0)*1),0), C1256*6)</f>
        <v>0</v>
      </c>
      <c r="F1256" s="4">
        <v>2</v>
      </c>
      <c r="G1256" s="7" t="s">
        <v>764</v>
      </c>
      <c r="H1256" s="7" t="s">
        <v>765</v>
      </c>
      <c r="I1256" s="4">
        <f>_xlfn.IFNA(VLOOKUP(defense[[#This Row],[Playerâ–²]],passing11[#All],4,0),0)</f>
        <v>0</v>
      </c>
      <c r="J1256" s="4">
        <f>_xlfn.IFNA(VLOOKUP(defense[[#This Row],[Playerâ–²]],scrimstats__2813[#All],5,0),0)</f>
        <v>0</v>
      </c>
      <c r="K1256" s="4">
        <f>_xlfn.IFNA(VLOOKUP(defense[[#This Row],[Playerâ–²]],scrimstats__2813[#All],4,0),0)</f>
        <v>0</v>
      </c>
      <c r="L1256" s="4">
        <v>1</v>
      </c>
      <c r="M1256" s="4">
        <v>0</v>
      </c>
    </row>
    <row r="1257" spans="1:13">
      <c r="A1257" s="8">
        <v>1256</v>
      </c>
      <c r="B1257" s="9">
        <v>3</v>
      </c>
      <c r="C1257" s="5">
        <f>_xlfn.IFNA(VLOOKUP(Table13[[#This Row],[PlayerId]],defense[#All],3,0),0)</f>
        <v>0</v>
      </c>
      <c r="D1257" s="5">
        <v>4</v>
      </c>
      <c r="E1257" s="5">
        <f>SUM(_xlfn.IFNA((VLOOKUP(defense[[#This Row],[Playerâ–²]],kickers12[#All],4,0)*3+VLOOKUP(defense[[#This Row],[Playerâ–²]],kickers12[#All],5,0)*1),0), C1257*6)</f>
        <v>0</v>
      </c>
      <c r="F1257" s="5">
        <v>0</v>
      </c>
      <c r="G1257" s="9" t="s">
        <v>824</v>
      </c>
      <c r="H1257" s="9" t="s">
        <v>759</v>
      </c>
      <c r="I1257" s="5">
        <f>_xlfn.IFNA(VLOOKUP(defense[[#This Row],[Playerâ–²]],passing11[#All],4,0),0)</f>
        <v>0</v>
      </c>
      <c r="J1257" s="5">
        <f>_xlfn.IFNA(VLOOKUP(defense[[#This Row],[Playerâ–²]],scrimstats__2813[#All],5,0),0)</f>
        <v>0</v>
      </c>
      <c r="K1257" s="5">
        <f>_xlfn.IFNA(VLOOKUP(defense[[#This Row],[Playerâ–²]],scrimstats__2813[#All],4,0),0)</f>
        <v>0</v>
      </c>
      <c r="L1257" s="5">
        <v>0</v>
      </c>
      <c r="M1257" s="4">
        <v>0</v>
      </c>
    </row>
    <row r="1258" spans="1:13">
      <c r="A1258" s="6">
        <v>1257</v>
      </c>
      <c r="B1258" s="7">
        <v>21</v>
      </c>
      <c r="C1258" s="4">
        <f>_xlfn.IFNA(VLOOKUP(Table13[[#This Row],[PlayerId]],defense[#All],3,0),0)</f>
        <v>0</v>
      </c>
      <c r="D1258" s="4">
        <v>6</v>
      </c>
      <c r="E1258" s="4">
        <f>SUM(_xlfn.IFNA((VLOOKUP(defense[[#This Row],[Playerâ–²]],kickers12[#All],4,0)*3+VLOOKUP(defense[[#This Row],[Playerâ–²]],kickers12[#All],5,0)*1),0), C1258*6)</f>
        <v>0</v>
      </c>
      <c r="F1258" s="4">
        <v>0</v>
      </c>
      <c r="G1258" s="7" t="s">
        <v>1447</v>
      </c>
      <c r="H1258" s="7" t="s">
        <v>765</v>
      </c>
      <c r="I1258" s="4">
        <f>_xlfn.IFNA(VLOOKUP(defense[[#This Row],[Playerâ–²]],passing11[#All],4,0),0)</f>
        <v>0</v>
      </c>
      <c r="J1258" s="4">
        <f>_xlfn.IFNA(VLOOKUP(defense[[#This Row],[Playerâ–²]],scrimstats__2813[#All],5,0),0)</f>
        <v>0</v>
      </c>
      <c r="K1258" s="4">
        <f>_xlfn.IFNA(VLOOKUP(defense[[#This Row],[Playerâ–²]],scrimstats__2813[#All],4,0),0)</f>
        <v>0</v>
      </c>
      <c r="L1258" s="4">
        <v>0</v>
      </c>
      <c r="M1258" s="4">
        <v>0</v>
      </c>
    </row>
    <row r="1259" spans="1:13">
      <c r="A1259" s="8">
        <v>1258</v>
      </c>
      <c r="B1259" s="9">
        <v>6</v>
      </c>
      <c r="C1259" s="5">
        <f>_xlfn.IFNA(VLOOKUP(Table13[[#This Row],[PlayerId]],defense[#All],3,0),0)</f>
        <v>0</v>
      </c>
      <c r="D1259" s="5">
        <v>2</v>
      </c>
      <c r="E1259" s="5">
        <f>SUM(_xlfn.IFNA((VLOOKUP(defense[[#This Row],[Playerâ–²]],kickers12[#All],4,0)*3+VLOOKUP(defense[[#This Row],[Playerâ–²]],kickers12[#All],5,0)*1),0), C1259*6)</f>
        <v>0</v>
      </c>
      <c r="F1259" s="5">
        <v>0</v>
      </c>
      <c r="G1259" s="9" t="s">
        <v>942</v>
      </c>
      <c r="H1259" s="9" t="s">
        <v>2030</v>
      </c>
      <c r="I1259" s="5">
        <f>_xlfn.IFNA(VLOOKUP(defense[[#This Row],[Playerâ–²]],passing11[#All],4,0),0)</f>
        <v>0</v>
      </c>
      <c r="J1259" s="5">
        <f>_xlfn.IFNA(VLOOKUP(defense[[#This Row],[Playerâ–²]],scrimstats__2813[#All],5,0),0)</f>
        <v>0</v>
      </c>
      <c r="K1259" s="5">
        <f>_xlfn.IFNA(VLOOKUP(defense[[#This Row],[Playerâ–²]],scrimstats__2813[#All],4,0),0)</f>
        <v>0</v>
      </c>
      <c r="L1259" s="5">
        <v>0</v>
      </c>
      <c r="M1259" s="4">
        <v>0</v>
      </c>
    </row>
    <row r="1260" spans="1:13">
      <c r="A1260" s="6">
        <v>1259</v>
      </c>
      <c r="B1260" s="7">
        <v>32</v>
      </c>
      <c r="C1260" s="7">
        <f>_xlfn.IFNA(VLOOKUP(Table13[[#This Row],[PlayerId]],defense[#All],3,0),0)</f>
        <v>2</v>
      </c>
      <c r="D1260" s="4">
        <v>0</v>
      </c>
      <c r="E1260" s="4">
        <f>SUM(_xlfn.IFNA((VLOOKUP(defense[[#This Row],[Playerâ–²]],kickers12[#All],4,0)*3+VLOOKUP(defense[[#This Row],[Playerâ–²]],kickers12[#All],5,0)*1),0), C1260*6)</f>
        <v>12</v>
      </c>
      <c r="F1260" s="4">
        <v>0</v>
      </c>
      <c r="G1260" s="7" t="s">
        <v>672</v>
      </c>
      <c r="H1260" s="7" t="s">
        <v>230</v>
      </c>
      <c r="I1260" s="4">
        <f>_xlfn.IFNA(VLOOKUP(defense[[#This Row],[Playerâ–²]],passing11[#All],4,0),0)</f>
        <v>0</v>
      </c>
      <c r="J1260" s="7">
        <f>_xlfn.IFNA(VLOOKUP(defense[[#This Row],[Playerâ–²]],scrimstats__2813[#All],5,0),0)</f>
        <v>9</v>
      </c>
      <c r="K1260" s="7">
        <f>_xlfn.IFNA(VLOOKUP(defense[[#This Row],[Playerâ–²]],scrimstats__2813[#All],4,0),0)</f>
        <v>262</v>
      </c>
      <c r="L1260" s="4">
        <v>0</v>
      </c>
      <c r="M1260" s="4">
        <v>0</v>
      </c>
    </row>
    <row r="1261" spans="1:13">
      <c r="A1261" s="8">
        <v>1260</v>
      </c>
      <c r="B1261" s="9">
        <v>32</v>
      </c>
      <c r="C1261" s="5">
        <f>_xlfn.IFNA(VLOOKUP(Table13[[#This Row],[PlayerId]],defense[#All],3,0),0)</f>
        <v>0</v>
      </c>
      <c r="D1261" s="5">
        <v>11</v>
      </c>
      <c r="E1261" s="5">
        <f>SUM(_xlfn.IFNA((VLOOKUP(defense[[#This Row],[Playerâ–²]],kickers12[#All],4,0)*3+VLOOKUP(defense[[#This Row],[Playerâ–²]],kickers12[#All],5,0)*1),0), C1261*6)</f>
        <v>0</v>
      </c>
      <c r="F1261" s="5">
        <v>0</v>
      </c>
      <c r="G1261" s="9" t="s">
        <v>1835</v>
      </c>
      <c r="H1261" s="9" t="s">
        <v>2030</v>
      </c>
      <c r="I1261" s="5">
        <f>_xlfn.IFNA(VLOOKUP(defense[[#This Row],[Playerâ–²]],passing11[#All],4,0),0)</f>
        <v>0</v>
      </c>
      <c r="J1261" s="5">
        <f>_xlfn.IFNA(VLOOKUP(defense[[#This Row],[Playerâ–²]],scrimstats__2813[#All],5,0),0)</f>
        <v>0</v>
      </c>
      <c r="K1261" s="5">
        <f>_xlfn.IFNA(VLOOKUP(defense[[#This Row],[Playerâ–²]],scrimstats__2813[#All],4,0),0)</f>
        <v>0</v>
      </c>
      <c r="L1261" s="5">
        <v>0</v>
      </c>
      <c r="M1261" s="4">
        <v>0</v>
      </c>
    </row>
    <row r="1262" spans="1:13">
      <c r="A1262" s="6">
        <v>1261</v>
      </c>
      <c r="B1262" s="7">
        <v>13</v>
      </c>
      <c r="C1262" s="4">
        <f>_xlfn.IFNA(VLOOKUP(Table13[[#This Row],[PlayerId]],defense[#All],3,0),0)</f>
        <v>0</v>
      </c>
      <c r="D1262" s="4">
        <v>13</v>
      </c>
      <c r="E1262" s="4">
        <f>SUM(_xlfn.IFNA((VLOOKUP(defense[[#This Row],[Playerâ–²]],kickers12[#All],4,0)*3+VLOOKUP(defense[[#This Row],[Playerâ–²]],kickers12[#All],5,0)*1),0), C1262*6)</f>
        <v>0</v>
      </c>
      <c r="F1262" s="4">
        <v>0</v>
      </c>
      <c r="G1262" s="7" t="s">
        <v>1179</v>
      </c>
      <c r="H1262" s="7" t="s">
        <v>2030</v>
      </c>
      <c r="I1262" s="4">
        <f>_xlfn.IFNA(VLOOKUP(defense[[#This Row],[Playerâ–²]],passing11[#All],4,0),0)</f>
        <v>0</v>
      </c>
      <c r="J1262" s="4">
        <f>_xlfn.IFNA(VLOOKUP(defense[[#This Row],[Playerâ–²]],scrimstats__2813[#All],5,0),0)</f>
        <v>0</v>
      </c>
      <c r="K1262" s="4">
        <f>_xlfn.IFNA(VLOOKUP(defense[[#This Row],[Playerâ–²]],scrimstats__2813[#All],4,0),0)</f>
        <v>0</v>
      </c>
      <c r="L1262" s="4">
        <v>0</v>
      </c>
      <c r="M1262" s="4">
        <v>0</v>
      </c>
    </row>
    <row r="1263" spans="1:13">
      <c r="A1263" s="8">
        <v>1262</v>
      </c>
      <c r="B1263" s="9">
        <v>30</v>
      </c>
      <c r="C1263" s="9">
        <f>_xlfn.IFNA(VLOOKUP(Table13[[#This Row],[PlayerId]],defense[#All],3,0),0)</f>
        <v>6</v>
      </c>
      <c r="D1263" s="5">
        <v>0</v>
      </c>
      <c r="E1263" s="5">
        <f>SUM(_xlfn.IFNA((VLOOKUP(defense[[#This Row],[Playerâ–²]],kickers12[#All],4,0)*3+VLOOKUP(defense[[#This Row],[Playerâ–²]],kickers12[#All],5,0)*1),0), C1263*6)</f>
        <v>36</v>
      </c>
      <c r="F1263" s="5">
        <v>0</v>
      </c>
      <c r="G1263" s="9" t="s">
        <v>642</v>
      </c>
      <c r="H1263" s="9" t="s">
        <v>229</v>
      </c>
      <c r="I1263" s="5">
        <f>_xlfn.IFNA(VLOOKUP(defense[[#This Row],[Playerâ–²]],passing11[#All],4,0),0)</f>
        <v>0</v>
      </c>
      <c r="J1263" s="9">
        <f>_xlfn.IFNA(VLOOKUP(defense[[#This Row],[Playerâ–²]],scrimstats__2813[#All],5,0),0)</f>
        <v>871</v>
      </c>
      <c r="K1263" s="9">
        <f>_xlfn.IFNA(VLOOKUP(defense[[#This Row],[Playerâ–²]],scrimstats__2813[#All],4,0),0)</f>
        <v>92</v>
      </c>
      <c r="L1263" s="5">
        <v>0</v>
      </c>
      <c r="M1263" s="4">
        <v>0</v>
      </c>
    </row>
    <row r="1264" spans="1:13">
      <c r="A1264" s="6">
        <v>1263</v>
      </c>
      <c r="B1264" s="7">
        <v>1</v>
      </c>
      <c r="C1264" s="7">
        <f>_xlfn.IFNA(VLOOKUP(Table13[[#This Row],[PlayerId]],defense[#All],3,0),0)</f>
        <v>0</v>
      </c>
      <c r="D1264" s="4">
        <v>0</v>
      </c>
      <c r="E1264" s="4">
        <f>SUM(_xlfn.IFNA((VLOOKUP(defense[[#This Row],[Playerâ–²]],kickers12[#All],4,0)*3+VLOOKUP(defense[[#This Row],[Playerâ–²]],kickers12[#All],5,0)*1),0), C1264*6)</f>
        <v>30</v>
      </c>
      <c r="F1264" s="4">
        <v>0</v>
      </c>
      <c r="G1264" s="7" t="s">
        <v>1948</v>
      </c>
      <c r="H1264" s="7" t="s">
        <v>1010</v>
      </c>
      <c r="I1264" s="4">
        <f>_xlfn.IFNA(VLOOKUP(defense[[#This Row],[Playerâ–²]],passing11[#All],4,0),0)</f>
        <v>0</v>
      </c>
      <c r="J1264" s="7">
        <f>_xlfn.IFNA(VLOOKUP(defense[[#This Row],[Playerâ–²]],scrimstats__2813[#All],5,0),0)</f>
        <v>0</v>
      </c>
      <c r="K1264" s="7">
        <f>_xlfn.IFNA(VLOOKUP(defense[[#This Row],[Playerâ–²]],scrimstats__2813[#All],4,0),0)</f>
        <v>0</v>
      </c>
      <c r="L1264" s="4">
        <v>0</v>
      </c>
      <c r="M1264" s="4">
        <v>0</v>
      </c>
    </row>
    <row r="1265" spans="1:13">
      <c r="A1265" s="8">
        <v>1264</v>
      </c>
      <c r="B1265" s="9">
        <v>17</v>
      </c>
      <c r="C1265" s="5">
        <f>_xlfn.IFNA(VLOOKUP(Table13[[#This Row],[PlayerId]],defense[#All],3,0),0)</f>
        <v>32</v>
      </c>
      <c r="D1265" s="5">
        <v>0</v>
      </c>
      <c r="E1265" s="5">
        <f>SUM(_xlfn.IFNA((VLOOKUP(defense[[#This Row],[Playerâ–²]],kickers12[#All],4,0)*3+VLOOKUP(defense[[#This Row],[Playerâ–²]],kickers12[#All],5,0)*1),0), C1265*6)</f>
        <v>192</v>
      </c>
      <c r="F1265" s="5">
        <v>0</v>
      </c>
      <c r="G1265" s="9" t="s">
        <v>1949</v>
      </c>
      <c r="H1265" s="9" t="s">
        <v>233</v>
      </c>
      <c r="I1265" s="5">
        <f>_xlfn.IFNA(VLOOKUP(defense[[#This Row],[Playerâ–²]],passing11[#All],4,0),0)</f>
        <v>4308</v>
      </c>
      <c r="J1265" s="5">
        <f>_xlfn.IFNA(VLOOKUP(defense[[#This Row],[Playerâ–²]],scrimstats__2813[#All],5,0),0)</f>
        <v>7</v>
      </c>
      <c r="K1265" s="5">
        <f>_xlfn.IFNA(VLOOKUP(defense[[#This Row],[Playerâ–²]],scrimstats__2813[#All],4,0),0)</f>
        <v>0</v>
      </c>
      <c r="L1265" s="5">
        <v>0</v>
      </c>
      <c r="M1265" s="4">
        <v>0</v>
      </c>
    </row>
    <row r="1266" spans="1:13">
      <c r="A1266" s="6">
        <v>1265</v>
      </c>
      <c r="B1266" s="7">
        <v>22</v>
      </c>
      <c r="C1266" s="7">
        <f>_xlfn.IFNA(VLOOKUP(Table13[[#This Row],[PlayerId]],defense[#All],3,0),0)</f>
        <v>3</v>
      </c>
      <c r="D1266" s="4">
        <v>0</v>
      </c>
      <c r="E1266" s="4">
        <f>SUM(_xlfn.IFNA((VLOOKUP(defense[[#This Row],[Playerâ–²]],kickers12[#All],4,0)*3+VLOOKUP(defense[[#This Row],[Playerâ–²]],kickers12[#All],5,0)*1),0), C1266*6)</f>
        <v>18</v>
      </c>
      <c r="F1266" s="4">
        <v>0</v>
      </c>
      <c r="G1266" s="7" t="s">
        <v>1952</v>
      </c>
      <c r="H1266" s="7" t="s">
        <v>230</v>
      </c>
      <c r="I1266" s="4">
        <f>_xlfn.IFNA(VLOOKUP(defense[[#This Row],[Playerâ–²]],passing11[#All],4,0),0)</f>
        <v>0</v>
      </c>
      <c r="J1266" s="7">
        <f>_xlfn.IFNA(VLOOKUP(defense[[#This Row],[Playerâ–²]],scrimstats__2813[#All],5,0),0)</f>
        <v>29</v>
      </c>
      <c r="K1266" s="7">
        <f>_xlfn.IFNA(VLOOKUP(defense[[#This Row],[Playerâ–²]],scrimstats__2813[#All],4,0),0)</f>
        <v>290</v>
      </c>
      <c r="L1266" s="4">
        <v>0</v>
      </c>
      <c r="M1266" s="4">
        <v>0</v>
      </c>
    </row>
    <row r="1267" spans="1:13">
      <c r="A1267" s="8">
        <v>1266</v>
      </c>
      <c r="B1267" s="9">
        <v>8</v>
      </c>
      <c r="C1267" s="5">
        <f>_xlfn.IFNA(VLOOKUP(Table13[[#This Row],[PlayerId]],defense[#All],3,0),0)</f>
        <v>0</v>
      </c>
      <c r="D1267" s="5">
        <v>39</v>
      </c>
      <c r="E1267" s="5">
        <f>SUM(_xlfn.IFNA((VLOOKUP(defense[[#This Row],[Playerâ–²]],kickers12[#All],4,0)*3+VLOOKUP(defense[[#This Row],[Playerâ–²]],kickers12[#All],5,0)*1),0), C1267*6)</f>
        <v>0</v>
      </c>
      <c r="F1267" s="5">
        <v>0</v>
      </c>
      <c r="G1267" s="9" t="s">
        <v>1945</v>
      </c>
      <c r="H1267" s="9" t="s">
        <v>765</v>
      </c>
      <c r="I1267" s="5">
        <f>_xlfn.IFNA(VLOOKUP(defense[[#This Row],[Playerâ–²]],passing11[#All],4,0),0)</f>
        <v>0</v>
      </c>
      <c r="J1267" s="5">
        <f>_xlfn.IFNA(VLOOKUP(defense[[#This Row],[Playerâ–²]],scrimstats__2813[#All],5,0),0)</f>
        <v>0</v>
      </c>
      <c r="K1267" s="5">
        <f>_xlfn.IFNA(VLOOKUP(defense[[#This Row],[Playerâ–²]],scrimstats__2813[#All],4,0),0)</f>
        <v>0</v>
      </c>
      <c r="L1267" s="5">
        <v>0</v>
      </c>
      <c r="M1267" s="4">
        <v>0</v>
      </c>
    </row>
    <row r="1268" spans="1:13">
      <c r="A1268" s="6">
        <v>1267</v>
      </c>
      <c r="B1268" s="7">
        <v>10</v>
      </c>
      <c r="C1268" s="4">
        <f>_xlfn.IFNA(VLOOKUP(Table13[[#This Row],[PlayerId]],defense[#All],3,0),0)</f>
        <v>10</v>
      </c>
      <c r="D1268" s="4">
        <v>1</v>
      </c>
      <c r="E1268" s="4">
        <f>SUM(_xlfn.IFNA((VLOOKUP(defense[[#This Row],[Playerâ–²]],kickers12[#All],4,0)*3+VLOOKUP(defense[[#This Row],[Playerâ–²]],kickers12[#All],5,0)*1),0), C1268*6)</f>
        <v>60</v>
      </c>
      <c r="F1268" s="4">
        <v>0</v>
      </c>
      <c r="G1268" s="7" t="s">
        <v>1966</v>
      </c>
      <c r="H1268" s="7" t="s">
        <v>229</v>
      </c>
      <c r="I1268" s="4">
        <f>_xlfn.IFNA(VLOOKUP(defense[[#This Row],[Playerâ–²]],passing11[#All],4,0),0)</f>
        <v>0</v>
      </c>
      <c r="J1268" s="4">
        <f>_xlfn.IFNA(VLOOKUP(defense[[#This Row],[Playerâ–²]],scrimstats__2813[#All],5,0),0)</f>
        <v>1037</v>
      </c>
      <c r="K1268" s="4">
        <f>_xlfn.IFNA(VLOOKUP(defense[[#This Row],[Playerâ–²]],scrimstats__2813[#All],4,0),0)</f>
        <v>241</v>
      </c>
      <c r="L1268" s="4">
        <v>0</v>
      </c>
      <c r="M1268" s="4">
        <v>0</v>
      </c>
    </row>
    <row r="1269" spans="1:13">
      <c r="A1269" s="8">
        <v>1268</v>
      </c>
      <c r="B1269" s="9">
        <v>14</v>
      </c>
      <c r="C1269" s="5">
        <f>_xlfn.IFNA(VLOOKUP(Table13[[#This Row],[PlayerId]],defense[#All],3,0),0)</f>
        <v>0</v>
      </c>
      <c r="D1269" s="5">
        <v>79</v>
      </c>
      <c r="E1269" s="5">
        <f>SUM(_xlfn.IFNA((VLOOKUP(defense[[#This Row],[Playerâ–²]],kickers12[#All],4,0)*3+VLOOKUP(defense[[#This Row],[Playerâ–²]],kickers12[#All],5,0)*1),0), C1269*6)</f>
        <v>0</v>
      </c>
      <c r="F1269" s="5">
        <v>1</v>
      </c>
      <c r="G1269" s="9" t="s">
        <v>1229</v>
      </c>
      <c r="H1269" s="9" t="s">
        <v>765</v>
      </c>
      <c r="I1269" s="5">
        <f>_xlfn.IFNA(VLOOKUP(defense[[#This Row],[Playerâ–²]],passing11[#All],4,0),0)</f>
        <v>0</v>
      </c>
      <c r="J1269" s="5">
        <f>_xlfn.IFNA(VLOOKUP(defense[[#This Row],[Playerâ–²]],scrimstats__2813[#All],5,0),0)</f>
        <v>0</v>
      </c>
      <c r="K1269" s="5">
        <f>_xlfn.IFNA(VLOOKUP(defense[[#This Row],[Playerâ–²]],scrimstats__2813[#All],4,0),0)</f>
        <v>0</v>
      </c>
      <c r="L1269" s="5">
        <v>0</v>
      </c>
      <c r="M1269" s="4">
        <v>0</v>
      </c>
    </row>
    <row r="1270" spans="1:13">
      <c r="A1270" s="6">
        <v>1269</v>
      </c>
      <c r="B1270" s="7">
        <v>28</v>
      </c>
      <c r="C1270" s="7">
        <f>_xlfn.IFNA(VLOOKUP(Table13[[#This Row],[PlayerId]],defense[#All],3,0),0)</f>
        <v>1</v>
      </c>
      <c r="D1270" s="4">
        <v>0</v>
      </c>
      <c r="E1270" s="4">
        <f>SUM(_xlfn.IFNA((VLOOKUP(defense[[#This Row],[Playerâ–²]],kickers12[#All],4,0)*3+VLOOKUP(defense[[#This Row],[Playerâ–²]],kickers12[#All],5,0)*1),0), C1270*6)</f>
        <v>6</v>
      </c>
      <c r="F1270" s="4">
        <v>0</v>
      </c>
      <c r="G1270" s="7" t="s">
        <v>629</v>
      </c>
      <c r="H1270" s="7" t="s">
        <v>230</v>
      </c>
      <c r="I1270" s="4">
        <f>_xlfn.IFNA(VLOOKUP(defense[[#This Row],[Playerâ–²]],passing11[#All],4,0),0)</f>
        <v>0</v>
      </c>
      <c r="J1270" s="7">
        <f>_xlfn.IFNA(VLOOKUP(defense[[#This Row],[Playerâ–²]],scrimstats__2813[#All],5,0),0)</f>
        <v>0</v>
      </c>
      <c r="K1270" s="7">
        <f>_xlfn.IFNA(VLOOKUP(defense[[#This Row],[Playerâ–²]],scrimstats__2813[#All],4,0),0)</f>
        <v>286</v>
      </c>
      <c r="L1270" s="4">
        <v>0</v>
      </c>
      <c r="M1270" s="4">
        <v>0</v>
      </c>
    </row>
    <row r="1271" spans="1:13">
      <c r="A1271" s="8">
        <v>1270</v>
      </c>
      <c r="B1271" s="9">
        <v>28</v>
      </c>
      <c r="C1271" s="5">
        <f>_xlfn.IFNA(VLOOKUP(Table13[[#This Row],[PlayerId]],defense[#All],3,0),0)</f>
        <v>0</v>
      </c>
      <c r="D1271" s="5">
        <v>3</v>
      </c>
      <c r="E1271" s="5">
        <f>SUM(_xlfn.IFNA((VLOOKUP(defense[[#This Row],[Playerâ–²]],kickers12[#All],4,0)*3+VLOOKUP(defense[[#This Row],[Playerâ–²]],kickers12[#All],5,0)*1),0), C1271*6)</f>
        <v>0</v>
      </c>
      <c r="F1271" s="5">
        <v>0</v>
      </c>
      <c r="G1271" s="9" t="s">
        <v>1979</v>
      </c>
      <c r="H1271" s="9" t="s">
        <v>2030</v>
      </c>
      <c r="I1271" s="5">
        <f>_xlfn.IFNA(VLOOKUP(defense[[#This Row],[Playerâ–²]],passing11[#All],4,0),0)</f>
        <v>0</v>
      </c>
      <c r="J1271" s="5">
        <f>_xlfn.IFNA(VLOOKUP(defense[[#This Row],[Playerâ–²]],scrimstats__2813[#All],5,0),0)</f>
        <v>0</v>
      </c>
      <c r="K1271" s="5">
        <f>_xlfn.IFNA(VLOOKUP(defense[[#This Row],[Playerâ–²]],scrimstats__2813[#All],4,0),0)</f>
        <v>0</v>
      </c>
      <c r="L1271" s="5">
        <v>0</v>
      </c>
      <c r="M1271" s="4">
        <v>0</v>
      </c>
    </row>
    <row r="1272" spans="1:13">
      <c r="A1272" s="6">
        <v>1271</v>
      </c>
      <c r="B1272" s="7">
        <v>29</v>
      </c>
      <c r="C1272" s="4">
        <f>_xlfn.IFNA(VLOOKUP(Table13[[#This Row],[PlayerId]],defense[#All],3,0),0)</f>
        <v>0</v>
      </c>
      <c r="D1272" s="4">
        <v>21</v>
      </c>
      <c r="E1272" s="4">
        <f>SUM(_xlfn.IFNA((VLOOKUP(defense[[#This Row],[Playerâ–²]],kickers12[#All],4,0)*3+VLOOKUP(defense[[#This Row],[Playerâ–²]],kickers12[#All],5,0)*1),0), C1272*6)</f>
        <v>0</v>
      </c>
      <c r="F1272" s="4">
        <v>0</v>
      </c>
      <c r="G1272" s="7" t="s">
        <v>1681</v>
      </c>
      <c r="H1272" s="7" t="s">
        <v>759</v>
      </c>
      <c r="I1272" s="4">
        <f>_xlfn.IFNA(VLOOKUP(defense[[#This Row],[Playerâ–²]],passing11[#All],4,0),0)</f>
        <v>0</v>
      </c>
      <c r="J1272" s="4">
        <f>_xlfn.IFNA(VLOOKUP(defense[[#This Row],[Playerâ–²]],scrimstats__2813[#All],5,0),0)</f>
        <v>0</v>
      </c>
      <c r="K1272" s="4">
        <f>_xlfn.IFNA(VLOOKUP(defense[[#This Row],[Playerâ–²]],scrimstats__2813[#All],4,0),0)</f>
        <v>0</v>
      </c>
      <c r="L1272" s="4">
        <v>0</v>
      </c>
      <c r="M1272" s="4">
        <v>0</v>
      </c>
    </row>
    <row r="1273" spans="1:13">
      <c r="A1273" s="8">
        <v>1272</v>
      </c>
      <c r="B1273" s="9">
        <v>7</v>
      </c>
      <c r="C1273" s="5">
        <f>_xlfn.IFNA(VLOOKUP(Table13[[#This Row],[PlayerId]],defense[#All],3,0),0)</f>
        <v>0</v>
      </c>
      <c r="D1273" s="5">
        <v>42</v>
      </c>
      <c r="E1273" s="5">
        <f>SUM(_xlfn.IFNA((VLOOKUP(defense[[#This Row],[Playerâ–²]],kickers12[#All],4,0)*3+VLOOKUP(defense[[#This Row],[Playerâ–²]],kickers12[#All],5,0)*1),0), C1273*6)</f>
        <v>0</v>
      </c>
      <c r="F1273" s="5">
        <v>2</v>
      </c>
      <c r="G1273" s="9" t="s">
        <v>994</v>
      </c>
      <c r="H1273" s="9" t="s">
        <v>769</v>
      </c>
      <c r="I1273" s="5">
        <f>_xlfn.IFNA(VLOOKUP(defense[[#This Row],[Playerâ–²]],passing11[#All],4,0),0)</f>
        <v>0</v>
      </c>
      <c r="J1273" s="5">
        <f>_xlfn.IFNA(VLOOKUP(defense[[#This Row],[Playerâ–²]],scrimstats__2813[#All],5,0),0)</f>
        <v>0</v>
      </c>
      <c r="K1273" s="5">
        <f>_xlfn.IFNA(VLOOKUP(defense[[#This Row],[Playerâ–²]],scrimstats__2813[#All],4,0),0)</f>
        <v>0</v>
      </c>
      <c r="L1273" s="5">
        <v>0</v>
      </c>
      <c r="M1273" s="4">
        <v>0</v>
      </c>
    </row>
    <row r="1274" spans="1:13">
      <c r="A1274" s="6">
        <v>1273</v>
      </c>
      <c r="B1274" s="7">
        <v>32</v>
      </c>
      <c r="C1274" s="4">
        <f>_xlfn.IFNA(VLOOKUP(Table13[[#This Row],[PlayerId]],defense[#All],3,0),0)</f>
        <v>1</v>
      </c>
      <c r="D1274" s="4">
        <v>53</v>
      </c>
      <c r="E1274" s="4">
        <f>SUM(_xlfn.IFNA((VLOOKUP(defense[[#This Row],[Playerâ–²]],kickers12[#All],4,0)*3+VLOOKUP(defense[[#This Row],[Playerâ–²]],kickers12[#All],5,0)*1),0), C1274*6)</f>
        <v>6</v>
      </c>
      <c r="F1274" s="4">
        <v>1</v>
      </c>
      <c r="G1274" s="7" t="s">
        <v>1842</v>
      </c>
      <c r="H1274" s="7" t="s">
        <v>769</v>
      </c>
      <c r="I1274" s="4">
        <f>_xlfn.IFNA(VLOOKUP(defense[[#This Row],[Playerâ–²]],passing11[#All],4,0),0)</f>
        <v>0</v>
      </c>
      <c r="J1274" s="4">
        <f>_xlfn.IFNA(VLOOKUP(defense[[#This Row],[Playerâ–²]],scrimstats__2813[#All],5,0),0)</f>
        <v>0</v>
      </c>
      <c r="K1274" s="4">
        <f>_xlfn.IFNA(VLOOKUP(defense[[#This Row],[Playerâ–²]],scrimstats__2813[#All],4,0),0)</f>
        <v>0</v>
      </c>
      <c r="L1274" s="4">
        <v>4</v>
      </c>
      <c r="M1274" s="4">
        <v>0</v>
      </c>
    </row>
    <row r="1275" spans="1:13">
      <c r="A1275" s="8">
        <v>1274</v>
      </c>
      <c r="B1275" s="9">
        <v>6</v>
      </c>
      <c r="C1275" s="5">
        <f>_xlfn.IFNA(VLOOKUP(Table13[[#This Row],[PlayerId]],defense[#All],3,0),0)</f>
        <v>1</v>
      </c>
      <c r="D1275" s="5">
        <v>66</v>
      </c>
      <c r="E1275" s="5">
        <f>SUM(_xlfn.IFNA((VLOOKUP(defense[[#This Row],[Playerâ–²]],kickers12[#All],4,0)*3+VLOOKUP(defense[[#This Row],[Playerâ–²]],kickers12[#All],5,0)*1),0), C1275*6)</f>
        <v>6</v>
      </c>
      <c r="F1275" s="5">
        <v>3</v>
      </c>
      <c r="G1275" s="9" t="s">
        <v>966</v>
      </c>
      <c r="H1275" s="9" t="s">
        <v>765</v>
      </c>
      <c r="I1275" s="5">
        <f>_xlfn.IFNA(VLOOKUP(defense[[#This Row],[Playerâ–²]],passing11[#All],4,0),0)</f>
        <v>0</v>
      </c>
      <c r="J1275" s="5">
        <f>_xlfn.IFNA(VLOOKUP(defense[[#This Row],[Playerâ–²]],scrimstats__2813[#All],5,0),0)</f>
        <v>0</v>
      </c>
      <c r="K1275" s="5">
        <f>_xlfn.IFNA(VLOOKUP(defense[[#This Row],[Playerâ–²]],scrimstats__2813[#All],4,0),0)</f>
        <v>0</v>
      </c>
      <c r="L1275" s="5">
        <v>0</v>
      </c>
      <c r="M1275" s="4">
        <v>0</v>
      </c>
    </row>
    <row r="1276" spans="1:13">
      <c r="A1276" s="6">
        <v>1275</v>
      </c>
      <c r="B1276" s="7">
        <v>11</v>
      </c>
      <c r="C1276" s="4">
        <f>_xlfn.IFNA(VLOOKUP(Table13[[#This Row],[PlayerId]],defense[#All],3,0),0)</f>
        <v>1</v>
      </c>
      <c r="D1276" s="4">
        <v>78</v>
      </c>
      <c r="E1276" s="4">
        <f>SUM(_xlfn.IFNA((VLOOKUP(defense[[#This Row],[Playerâ–²]],kickers12[#All],4,0)*3+VLOOKUP(defense[[#This Row],[Playerâ–²]],kickers12[#All],5,0)*1),0), C1276*6)</f>
        <v>6</v>
      </c>
      <c r="F1276" s="4">
        <v>3</v>
      </c>
      <c r="G1276" s="7" t="s">
        <v>1126</v>
      </c>
      <c r="H1276" s="7" t="s">
        <v>765</v>
      </c>
      <c r="I1276" s="4">
        <f>_xlfn.IFNA(VLOOKUP(defense[[#This Row],[Playerâ–²]],passing11[#All],4,0),0)</f>
        <v>0</v>
      </c>
      <c r="J1276" s="4">
        <f>_xlfn.IFNA(VLOOKUP(defense[[#This Row],[Playerâ–²]],scrimstats__2813[#All],5,0),0)</f>
        <v>0</v>
      </c>
      <c r="K1276" s="4">
        <f>_xlfn.IFNA(VLOOKUP(defense[[#This Row],[Playerâ–²]],scrimstats__2813[#All],4,0),0)</f>
        <v>0</v>
      </c>
      <c r="L1276" s="4">
        <v>0</v>
      </c>
      <c r="M1276" s="4">
        <v>0</v>
      </c>
    </row>
    <row r="1277" spans="1:13">
      <c r="A1277" s="8">
        <v>1276</v>
      </c>
      <c r="B1277" s="9">
        <v>15</v>
      </c>
      <c r="C1277" s="5">
        <f>_xlfn.IFNA(VLOOKUP(Table13[[#This Row],[PlayerId]],defense[#All],3,0),0)</f>
        <v>0</v>
      </c>
      <c r="D1277" s="5">
        <v>8</v>
      </c>
      <c r="E1277" s="5">
        <f>SUM(_xlfn.IFNA((VLOOKUP(defense[[#This Row],[Playerâ–²]],kickers12[#All],4,0)*3+VLOOKUP(defense[[#This Row],[Playerâ–²]],kickers12[#All],5,0)*1),0), C1277*6)</f>
        <v>0</v>
      </c>
      <c r="F1277" s="5">
        <v>0</v>
      </c>
      <c r="G1277" s="9" t="s">
        <v>1251</v>
      </c>
      <c r="H1277" s="9" t="s">
        <v>765</v>
      </c>
      <c r="I1277" s="5">
        <f>_xlfn.IFNA(VLOOKUP(defense[[#This Row],[Playerâ–²]],passing11[#All],4,0),0)</f>
        <v>0</v>
      </c>
      <c r="J1277" s="5">
        <f>_xlfn.IFNA(VLOOKUP(defense[[#This Row],[Playerâ–²]],scrimstats__2813[#All],5,0),0)</f>
        <v>0</v>
      </c>
      <c r="K1277" s="5">
        <f>_xlfn.IFNA(VLOOKUP(defense[[#This Row],[Playerâ–²]],scrimstats__2813[#All],4,0),0)</f>
        <v>0</v>
      </c>
      <c r="L1277" s="5">
        <v>0</v>
      </c>
      <c r="M1277" s="4">
        <v>0</v>
      </c>
    </row>
    <row r="1278" spans="1:13">
      <c r="A1278" s="6">
        <v>1277</v>
      </c>
      <c r="B1278" s="7">
        <v>24</v>
      </c>
      <c r="C1278" s="4">
        <f>_xlfn.IFNA(VLOOKUP(Table13[[#This Row],[PlayerId]],defense[#All],3,0),0)</f>
        <v>1</v>
      </c>
      <c r="D1278" s="4">
        <v>0</v>
      </c>
      <c r="E1278" s="4">
        <f>SUM(_xlfn.IFNA((VLOOKUP(defense[[#This Row],[Playerâ–²]],kickers12[#All],4,0)*3+VLOOKUP(defense[[#This Row],[Playerâ–²]],kickers12[#All],5,0)*1),0), C1278*6)</f>
        <v>6</v>
      </c>
      <c r="F1278" s="4">
        <v>0</v>
      </c>
      <c r="G1278" s="7" t="s">
        <v>561</v>
      </c>
      <c r="H1278" s="7" t="s">
        <v>230</v>
      </c>
      <c r="I1278" s="4">
        <f>_xlfn.IFNA(VLOOKUP(defense[[#This Row],[Playerâ–²]],passing11[#All],4,0),0)</f>
        <v>0</v>
      </c>
      <c r="J1278" s="4">
        <f>_xlfn.IFNA(VLOOKUP(defense[[#This Row],[Playerâ–²]],scrimstats__2813[#All],5,0),0)</f>
        <v>0</v>
      </c>
      <c r="K1278" s="4">
        <f>_xlfn.IFNA(VLOOKUP(defense[[#This Row],[Playerâ–²]],scrimstats__2813[#All],4,0),0)</f>
        <v>449</v>
      </c>
      <c r="L1278" s="4">
        <v>0</v>
      </c>
      <c r="M1278" s="4">
        <v>0</v>
      </c>
    </row>
    <row r="1279" spans="1:13">
      <c r="A1279" s="8">
        <v>1278</v>
      </c>
      <c r="B1279" s="9">
        <v>14</v>
      </c>
      <c r="C1279" s="5">
        <f>_xlfn.IFNA(VLOOKUP(Table13[[#This Row],[PlayerId]],defense[#All],3,0),0)</f>
        <v>0</v>
      </c>
      <c r="D1279" s="5">
        <v>28</v>
      </c>
      <c r="E1279" s="5">
        <f>SUM(_xlfn.IFNA((VLOOKUP(defense[[#This Row],[Playerâ–²]],kickers12[#All],4,0)*3+VLOOKUP(defense[[#This Row],[Playerâ–²]],kickers12[#All],5,0)*1),0), C1279*6)</f>
        <v>0</v>
      </c>
      <c r="F1279" s="5">
        <v>1</v>
      </c>
      <c r="G1279" s="9" t="s">
        <v>1220</v>
      </c>
      <c r="H1279" s="9" t="s">
        <v>765</v>
      </c>
      <c r="I1279" s="5">
        <f>_xlfn.IFNA(VLOOKUP(defense[[#This Row],[Playerâ–²]],passing11[#All],4,0),0)</f>
        <v>0</v>
      </c>
      <c r="J1279" s="5">
        <f>_xlfn.IFNA(VLOOKUP(defense[[#This Row],[Playerâ–²]],scrimstats__2813[#All],5,0),0)</f>
        <v>0</v>
      </c>
      <c r="K1279" s="5">
        <f>_xlfn.IFNA(VLOOKUP(defense[[#This Row],[Playerâ–²]],scrimstats__2813[#All],4,0),0)</f>
        <v>0</v>
      </c>
      <c r="L1279" s="5">
        <v>0</v>
      </c>
      <c r="M1279" s="4">
        <v>0</v>
      </c>
    </row>
    <row r="1280" spans="1:13">
      <c r="A1280" s="6">
        <v>1279</v>
      </c>
      <c r="B1280" s="7">
        <v>32</v>
      </c>
      <c r="C1280" s="4">
        <f>_xlfn.IFNA(VLOOKUP(Table13[[#This Row],[PlayerId]],defense[#All],3,0),0)</f>
        <v>0</v>
      </c>
      <c r="D1280" s="4">
        <v>39</v>
      </c>
      <c r="E1280" s="4">
        <f>SUM(_xlfn.IFNA((VLOOKUP(defense[[#This Row],[Playerâ–²]],kickers12[#All],4,0)*3+VLOOKUP(defense[[#This Row],[Playerâ–²]],kickers12[#All],5,0)*1),0), C1280*6)</f>
        <v>0</v>
      </c>
      <c r="F1280" s="4">
        <v>2</v>
      </c>
      <c r="G1280" s="7" t="s">
        <v>1848</v>
      </c>
      <c r="H1280" s="7" t="s">
        <v>765</v>
      </c>
      <c r="I1280" s="4">
        <f>_xlfn.IFNA(VLOOKUP(defense[[#This Row],[Playerâ–²]],passing11[#All],4,0),0)</f>
        <v>0</v>
      </c>
      <c r="J1280" s="4">
        <f>_xlfn.IFNA(VLOOKUP(defense[[#This Row],[Playerâ–²]],scrimstats__2813[#All],5,0),0)</f>
        <v>0</v>
      </c>
      <c r="K1280" s="4">
        <f>_xlfn.IFNA(VLOOKUP(defense[[#This Row],[Playerâ–²]],scrimstats__2813[#All],4,0),0)</f>
        <v>0</v>
      </c>
      <c r="L1280" s="4">
        <v>0</v>
      </c>
      <c r="M1280" s="4">
        <v>0</v>
      </c>
    </row>
    <row r="1281" spans="1:13">
      <c r="A1281" s="8">
        <v>1280</v>
      </c>
      <c r="B1281" s="9">
        <v>29</v>
      </c>
      <c r="C1281" s="5">
        <f>_xlfn.IFNA(VLOOKUP(Table13[[#This Row],[PlayerId]],defense[#All],3,0),0)</f>
        <v>0</v>
      </c>
      <c r="D1281" s="5">
        <v>25</v>
      </c>
      <c r="E1281" s="5">
        <f>SUM(_xlfn.IFNA((VLOOKUP(defense[[#This Row],[Playerâ–²]],kickers12[#All],4,0)*3+VLOOKUP(defense[[#This Row],[Playerâ–²]],kickers12[#All],5,0)*1),0), C1281*6)</f>
        <v>0</v>
      </c>
      <c r="F1281" s="5">
        <v>0</v>
      </c>
      <c r="G1281" s="9" t="s">
        <v>1685</v>
      </c>
      <c r="H1281" s="9" t="s">
        <v>755</v>
      </c>
      <c r="I1281" s="5">
        <f>_xlfn.IFNA(VLOOKUP(defense[[#This Row],[Playerâ–²]],passing11[#All],4,0),0)</f>
        <v>0</v>
      </c>
      <c r="J1281" s="5">
        <f>_xlfn.IFNA(VLOOKUP(defense[[#This Row],[Playerâ–²]],scrimstats__2813[#All],5,0),0)</f>
        <v>0</v>
      </c>
      <c r="K1281" s="5">
        <f>_xlfn.IFNA(VLOOKUP(defense[[#This Row],[Playerâ–²]],scrimstats__2813[#All],4,0),0)</f>
        <v>0</v>
      </c>
      <c r="L1281" s="5">
        <v>3</v>
      </c>
      <c r="M1281" s="4">
        <v>0</v>
      </c>
    </row>
    <row r="1282" spans="1:13">
      <c r="A1282" s="6">
        <v>1281</v>
      </c>
      <c r="B1282" s="7">
        <v>23</v>
      </c>
      <c r="C1282" s="4">
        <f>_xlfn.IFNA(VLOOKUP(Table13[[#This Row],[PlayerId]],defense[#All],3,0),0)</f>
        <v>0</v>
      </c>
      <c r="D1282" s="4">
        <v>5</v>
      </c>
      <c r="E1282" s="4">
        <f>SUM(_xlfn.IFNA((VLOOKUP(defense[[#This Row],[Playerâ–²]],kickers12[#All],4,0)*3+VLOOKUP(defense[[#This Row],[Playerâ–²]],kickers12[#All],5,0)*1),0), C1282*6)</f>
        <v>0</v>
      </c>
      <c r="F1282" s="4">
        <v>0</v>
      </c>
      <c r="G1282" s="7" t="s">
        <v>2016</v>
      </c>
      <c r="H1282" s="7" t="s">
        <v>2030</v>
      </c>
      <c r="I1282" s="4">
        <f>_xlfn.IFNA(VLOOKUP(defense[[#This Row],[Playerâ–²]],passing11[#All],4,0),0)</f>
        <v>0</v>
      </c>
      <c r="J1282" s="4">
        <f>_xlfn.IFNA(VLOOKUP(defense[[#This Row],[Playerâ–²]],scrimstats__2813[#All],5,0),0)</f>
        <v>0</v>
      </c>
      <c r="K1282" s="4">
        <f>_xlfn.IFNA(VLOOKUP(defense[[#This Row],[Playerâ–²]],scrimstats__2813[#All],4,0),0)</f>
        <v>0</v>
      </c>
      <c r="L1282" s="4">
        <v>0</v>
      </c>
      <c r="M1282" s="4">
        <v>0</v>
      </c>
    </row>
    <row r="1283" spans="1:13">
      <c r="A1283" s="8">
        <v>1282</v>
      </c>
      <c r="B1283" s="9">
        <v>19</v>
      </c>
      <c r="C1283" s="5">
        <f>_xlfn.IFNA(VLOOKUP(Table13[[#This Row],[PlayerId]],defense[#All],3,0),0)</f>
        <v>0</v>
      </c>
      <c r="D1283" s="5">
        <v>105</v>
      </c>
      <c r="E1283" s="5">
        <f>SUM(_xlfn.IFNA((VLOOKUP(defense[[#This Row],[Playerâ–²]],kickers12[#All],4,0)*3+VLOOKUP(defense[[#This Row],[Playerâ–²]],kickers12[#All],5,0)*1),0), C1283*6)</f>
        <v>0</v>
      </c>
      <c r="F1283" s="5">
        <v>0</v>
      </c>
      <c r="G1283" s="9" t="s">
        <v>1411</v>
      </c>
      <c r="H1283" s="9" t="s">
        <v>769</v>
      </c>
      <c r="I1283" s="5">
        <f>_xlfn.IFNA(VLOOKUP(defense[[#This Row],[Playerâ–²]],passing11[#All],4,0),0)</f>
        <v>0</v>
      </c>
      <c r="J1283" s="5">
        <f>_xlfn.IFNA(VLOOKUP(defense[[#This Row],[Playerâ–²]],scrimstats__2813[#All],5,0),0)</f>
        <v>0</v>
      </c>
      <c r="K1283" s="5">
        <f>_xlfn.IFNA(VLOOKUP(defense[[#This Row],[Playerâ–²]],scrimstats__2813[#All],4,0),0)</f>
        <v>0</v>
      </c>
      <c r="L1283" s="5">
        <v>0</v>
      </c>
      <c r="M1283" s="4">
        <v>0</v>
      </c>
    </row>
    <row r="1284" spans="1:13">
      <c r="A1284" s="6">
        <v>1283</v>
      </c>
      <c r="B1284" s="7">
        <v>4</v>
      </c>
      <c r="C1284" s="4">
        <f>_xlfn.IFNA(VLOOKUP(Table13[[#This Row],[PlayerId]],defense[#All],3,0),0)</f>
        <v>0</v>
      </c>
      <c r="D1284" s="4">
        <v>45</v>
      </c>
      <c r="E1284" s="4">
        <f>SUM(_xlfn.IFNA((VLOOKUP(defense[[#This Row],[Playerâ–²]],kickers12[#All],4,0)*3+VLOOKUP(defense[[#This Row],[Playerâ–²]],kickers12[#All],5,0)*1),0), C1284*6)</f>
        <v>0</v>
      </c>
      <c r="F1284" s="4">
        <v>0</v>
      </c>
      <c r="G1284" s="7" t="s">
        <v>889</v>
      </c>
      <c r="H1284" s="7" t="s">
        <v>765</v>
      </c>
      <c r="I1284" s="4">
        <f>_xlfn.IFNA(VLOOKUP(defense[[#This Row],[Playerâ–²]],passing11[#All],4,0),0)</f>
        <v>0</v>
      </c>
      <c r="J1284" s="4">
        <f>_xlfn.IFNA(VLOOKUP(defense[[#This Row],[Playerâ–²]],scrimstats__2813[#All],5,0),0)</f>
        <v>0</v>
      </c>
      <c r="K1284" s="4">
        <f>_xlfn.IFNA(VLOOKUP(defense[[#This Row],[Playerâ–²]],scrimstats__2813[#All],4,0),0)</f>
        <v>0</v>
      </c>
      <c r="L1284" s="4">
        <v>1.5</v>
      </c>
      <c r="M1284" s="4">
        <v>0</v>
      </c>
    </row>
    <row r="1285" spans="1:13">
      <c r="A1285" s="8">
        <v>1284</v>
      </c>
      <c r="B1285" s="9">
        <v>28</v>
      </c>
      <c r="C1285" s="5">
        <f>_xlfn.IFNA(VLOOKUP(Table13[[#This Row],[PlayerId]],defense[#All],3,0),0)</f>
        <v>1</v>
      </c>
      <c r="D1285" s="5">
        <v>6</v>
      </c>
      <c r="E1285" s="5">
        <f>SUM(_xlfn.IFNA((VLOOKUP(defense[[#This Row],[Playerâ–²]],kickers12[#All],4,0)*3+VLOOKUP(defense[[#This Row],[Playerâ–²]],kickers12[#All],5,0)*1),0), C1285*6)</f>
        <v>6</v>
      </c>
      <c r="F1285" s="5">
        <v>0</v>
      </c>
      <c r="G1285" s="9" t="s">
        <v>624</v>
      </c>
      <c r="H1285" s="9" t="s">
        <v>2030</v>
      </c>
      <c r="I1285" s="5">
        <f>_xlfn.IFNA(VLOOKUP(defense[[#This Row],[Playerâ–²]],passing11[#All],4,0),0)</f>
        <v>0</v>
      </c>
      <c r="J1285" s="5">
        <f>_xlfn.IFNA(VLOOKUP(defense[[#This Row],[Playerâ–²]],scrimstats__2813[#All],5,0),0)</f>
        <v>261</v>
      </c>
      <c r="K1285" s="5">
        <f>_xlfn.IFNA(VLOOKUP(defense[[#This Row],[Playerâ–²]],scrimstats__2813[#All],4,0),0)</f>
        <v>25</v>
      </c>
      <c r="L1285" s="5">
        <v>0</v>
      </c>
      <c r="M1285" s="4">
        <v>0</v>
      </c>
    </row>
    <row r="1286" spans="1:13">
      <c r="A1286" s="6">
        <v>1285</v>
      </c>
      <c r="B1286" s="7">
        <v>30</v>
      </c>
      <c r="C1286" s="4">
        <f>_xlfn.IFNA(VLOOKUP(Table13[[#This Row],[PlayerId]],defense[#All],3,0),0)</f>
        <v>0</v>
      </c>
      <c r="D1286" s="4">
        <v>2</v>
      </c>
      <c r="E1286" s="4">
        <f>SUM(_xlfn.IFNA((VLOOKUP(defense[[#This Row],[Playerâ–²]],kickers12[#All],4,0)*3+VLOOKUP(defense[[#This Row],[Playerâ–²]],kickers12[#All],5,0)*1),0), C1286*6)</f>
        <v>0</v>
      </c>
      <c r="F1286" s="4">
        <v>0</v>
      </c>
      <c r="G1286" s="7" t="s">
        <v>1757</v>
      </c>
      <c r="H1286" s="7" t="s">
        <v>2030</v>
      </c>
      <c r="I1286" s="4">
        <f>_xlfn.IFNA(VLOOKUP(defense[[#This Row],[Playerâ–²]],passing11[#All],4,0),0)</f>
        <v>0</v>
      </c>
      <c r="J1286" s="4">
        <f>_xlfn.IFNA(VLOOKUP(defense[[#This Row],[Playerâ–²]],scrimstats__2813[#All],5,0),0)</f>
        <v>0</v>
      </c>
      <c r="K1286" s="4">
        <f>_xlfn.IFNA(VLOOKUP(defense[[#This Row],[Playerâ–²]],scrimstats__2813[#All],4,0),0)</f>
        <v>0</v>
      </c>
      <c r="L1286" s="4">
        <v>0</v>
      </c>
      <c r="M1286" s="4">
        <v>0</v>
      </c>
    </row>
    <row r="1287" spans="1:13">
      <c r="A1287" s="8">
        <v>1286</v>
      </c>
      <c r="B1287" s="9">
        <v>18</v>
      </c>
      <c r="C1287" s="5">
        <f>_xlfn.IFNA(VLOOKUP(Table13[[#This Row],[PlayerId]],defense[#All],3,0),0)</f>
        <v>0</v>
      </c>
      <c r="D1287" s="5">
        <v>35</v>
      </c>
      <c r="E1287" s="5">
        <f>SUM(_xlfn.IFNA((VLOOKUP(defense[[#This Row],[Playerâ–²]],kickers12[#All],4,0)*3+VLOOKUP(defense[[#This Row],[Playerâ–²]],kickers12[#All],5,0)*1),0), C1287*6)</f>
        <v>0</v>
      </c>
      <c r="F1287" s="5">
        <v>0</v>
      </c>
      <c r="G1287" s="9" t="s">
        <v>1370</v>
      </c>
      <c r="H1287" s="9" t="s">
        <v>769</v>
      </c>
      <c r="I1287" s="5">
        <f>_xlfn.IFNA(VLOOKUP(defense[[#This Row],[Playerâ–²]],passing11[#All],4,0),0)</f>
        <v>0</v>
      </c>
      <c r="J1287" s="5">
        <f>_xlfn.IFNA(VLOOKUP(defense[[#This Row],[Playerâ–²]],scrimstats__2813[#All],5,0),0)</f>
        <v>0</v>
      </c>
      <c r="K1287" s="5">
        <f>_xlfn.IFNA(VLOOKUP(defense[[#This Row],[Playerâ–²]],scrimstats__2813[#All],4,0),0)</f>
        <v>0</v>
      </c>
      <c r="L1287" s="5">
        <v>0</v>
      </c>
      <c r="M1287" s="4">
        <v>0</v>
      </c>
    </row>
    <row r="1288" spans="1:13">
      <c r="A1288" s="6">
        <v>1287</v>
      </c>
      <c r="B1288" s="7">
        <v>22</v>
      </c>
      <c r="C1288" s="4">
        <f>_xlfn.IFNA(VLOOKUP(Table13[[#This Row],[PlayerId]],defense[#All],3,0),0)</f>
        <v>0</v>
      </c>
      <c r="D1288" s="4">
        <v>9</v>
      </c>
      <c r="E1288" s="4">
        <f>SUM(_xlfn.IFNA((VLOOKUP(defense[[#This Row],[Playerâ–²]],kickers12[#All],4,0)*3+VLOOKUP(defense[[#This Row],[Playerâ–²]],kickers12[#All],5,0)*1),0), C1288*6)</f>
        <v>0</v>
      </c>
      <c r="F1288" s="4">
        <v>0</v>
      </c>
      <c r="G1288" s="7" t="s">
        <v>708</v>
      </c>
      <c r="H1288" s="7" t="s">
        <v>769</v>
      </c>
      <c r="I1288" s="4">
        <f>_xlfn.IFNA(VLOOKUP(defense[[#This Row],[Playerâ–²]],passing11[#All],4,0),0)</f>
        <v>0</v>
      </c>
      <c r="J1288" s="4">
        <f>_xlfn.IFNA(VLOOKUP(defense[[#This Row],[Playerâ–²]],scrimstats__2813[#All],5,0),0)</f>
        <v>0</v>
      </c>
      <c r="K1288" s="4">
        <f>_xlfn.IFNA(VLOOKUP(defense[[#This Row],[Playerâ–²]],scrimstats__2813[#All],4,0),0)</f>
        <v>0</v>
      </c>
      <c r="L1288" s="4">
        <v>0</v>
      </c>
      <c r="M1288" s="4">
        <v>0</v>
      </c>
    </row>
    <row r="1289" spans="1:13">
      <c r="A1289" s="8">
        <v>1288</v>
      </c>
      <c r="B1289" s="9">
        <v>12</v>
      </c>
      <c r="C1289" s="5">
        <f>_xlfn.IFNA(VLOOKUP(Table13[[#This Row],[PlayerId]],defense[#All],3,0),0)</f>
        <v>2</v>
      </c>
      <c r="D1289" s="5">
        <v>0</v>
      </c>
      <c r="E1289" s="5">
        <f>SUM(_xlfn.IFNA((VLOOKUP(defense[[#This Row],[Playerâ–²]],kickers12[#All],4,0)*3+VLOOKUP(defense[[#This Row],[Playerâ–²]],kickers12[#All],5,0)*1),0), C1289*6)</f>
        <v>12</v>
      </c>
      <c r="F1289" s="5">
        <v>0</v>
      </c>
      <c r="G1289" s="9" t="s">
        <v>392</v>
      </c>
      <c r="H1289" s="9" t="s">
        <v>230</v>
      </c>
      <c r="I1289" s="5">
        <f>_xlfn.IFNA(VLOOKUP(defense[[#This Row],[Playerâ–²]],passing11[#All],4,0),0)</f>
        <v>0</v>
      </c>
      <c r="J1289" s="5">
        <f>_xlfn.IFNA(VLOOKUP(defense[[#This Row],[Playerâ–²]],scrimstats__2813[#All],5,0),0)</f>
        <v>0</v>
      </c>
      <c r="K1289" s="5">
        <f>_xlfn.IFNA(VLOOKUP(defense[[#This Row],[Playerâ–²]],scrimstats__2813[#All],4,0),0)</f>
        <v>383</v>
      </c>
      <c r="L1289" s="5">
        <v>0</v>
      </c>
      <c r="M1289" s="4">
        <v>0</v>
      </c>
    </row>
    <row r="1290" spans="1:13">
      <c r="A1290" s="6">
        <v>1289</v>
      </c>
      <c r="B1290" s="7">
        <v>7</v>
      </c>
      <c r="C1290" s="7">
        <f>_xlfn.IFNA(VLOOKUP(Table13[[#This Row],[PlayerId]],defense[#All],3,0),0)</f>
        <v>0</v>
      </c>
      <c r="D1290" s="4">
        <v>0</v>
      </c>
      <c r="E1290" s="4">
        <f>SUM(_xlfn.IFNA((VLOOKUP(defense[[#This Row],[Playerâ–²]],kickers12[#All],4,0)*3+VLOOKUP(defense[[#This Row],[Playerâ–²]],kickers12[#All],5,0)*1),0), C1290*6)</f>
        <v>96</v>
      </c>
      <c r="F1290" s="4">
        <v>0</v>
      </c>
      <c r="G1290" s="7" t="s">
        <v>1871</v>
      </c>
      <c r="H1290" s="7" t="s">
        <v>1010</v>
      </c>
      <c r="I1290" s="4">
        <f>_xlfn.IFNA(VLOOKUP(defense[[#This Row],[Playerâ–²]],passing11[#All],4,0),0)</f>
        <v>0</v>
      </c>
      <c r="J1290" s="7">
        <f>_xlfn.IFNA(VLOOKUP(defense[[#This Row],[Playerâ–²]],scrimstats__2813[#All],5,0),0)</f>
        <v>0</v>
      </c>
      <c r="K1290" s="7">
        <f>_xlfn.IFNA(VLOOKUP(defense[[#This Row],[Playerâ–²]],scrimstats__2813[#All],4,0),0)</f>
        <v>0</v>
      </c>
      <c r="L1290" s="4">
        <v>0</v>
      </c>
      <c r="M1290" s="4">
        <v>0</v>
      </c>
    </row>
    <row r="1291" spans="1:13">
      <c r="A1291" s="8">
        <v>1290</v>
      </c>
      <c r="B1291" s="9">
        <v>9</v>
      </c>
      <c r="C1291" s="5">
        <f>_xlfn.IFNA(VLOOKUP(Table13[[#This Row],[PlayerId]],defense[#All],3,0),0)</f>
        <v>0</v>
      </c>
      <c r="D1291" s="5">
        <v>25</v>
      </c>
      <c r="E1291" s="5">
        <f>SUM(_xlfn.IFNA((VLOOKUP(defense[[#This Row],[Playerâ–²]],kickers12[#All],4,0)*3+VLOOKUP(defense[[#This Row],[Playerâ–²]],kickers12[#All],5,0)*1),0), C1291*6)</f>
        <v>0</v>
      </c>
      <c r="F1291" s="5">
        <v>0</v>
      </c>
      <c r="G1291" s="9" t="s">
        <v>1052</v>
      </c>
      <c r="H1291" s="9" t="s">
        <v>755</v>
      </c>
      <c r="I1291" s="5">
        <f>_xlfn.IFNA(VLOOKUP(defense[[#This Row],[Playerâ–²]],passing11[#All],4,0),0)</f>
        <v>0</v>
      </c>
      <c r="J1291" s="5">
        <f>_xlfn.IFNA(VLOOKUP(defense[[#This Row],[Playerâ–²]],scrimstats__2813[#All],5,0),0)</f>
        <v>0</v>
      </c>
      <c r="K1291" s="5">
        <f>_xlfn.IFNA(VLOOKUP(defense[[#This Row],[Playerâ–²]],scrimstats__2813[#All],4,0),0)</f>
        <v>0</v>
      </c>
      <c r="L1291" s="5">
        <v>6</v>
      </c>
      <c r="M1291" s="4">
        <v>0</v>
      </c>
    </row>
    <row r="1292" spans="1:13">
      <c r="A1292" s="6">
        <v>1291</v>
      </c>
      <c r="B1292" s="7">
        <v>29</v>
      </c>
      <c r="C1292" s="7">
        <f>_xlfn.IFNA(VLOOKUP(Table13[[#This Row],[PlayerId]],defense[#All],3,0),0)</f>
        <v>2</v>
      </c>
      <c r="D1292" s="4">
        <v>0</v>
      </c>
      <c r="E1292" s="4">
        <f>SUM(_xlfn.IFNA((VLOOKUP(defense[[#This Row],[Playerâ–²]],kickers12[#All],4,0)*3+VLOOKUP(defense[[#This Row],[Playerâ–²]],kickers12[#All],5,0)*1),0), C1292*6)</f>
        <v>12</v>
      </c>
      <c r="F1292" s="4">
        <v>0</v>
      </c>
      <c r="G1292" s="7" t="s">
        <v>614</v>
      </c>
      <c r="H1292" s="7" t="s">
        <v>229</v>
      </c>
      <c r="I1292" s="4">
        <f>_xlfn.IFNA(VLOOKUP(defense[[#This Row],[Playerâ–²]],passing11[#All],4,0),0)</f>
        <v>0</v>
      </c>
      <c r="J1292" s="7">
        <f>_xlfn.IFNA(VLOOKUP(defense[[#This Row],[Playerâ–²]],scrimstats__2813[#All],5,0),0)</f>
        <v>419</v>
      </c>
      <c r="K1292" s="7">
        <f>_xlfn.IFNA(VLOOKUP(defense[[#This Row],[Playerâ–²]],scrimstats__2813[#All],4,0),0)</f>
        <v>75</v>
      </c>
      <c r="L1292" s="4">
        <v>0</v>
      </c>
      <c r="M1292" s="4">
        <v>0</v>
      </c>
    </row>
    <row r="1293" spans="1:13">
      <c r="A1293" s="8">
        <v>1292</v>
      </c>
      <c r="B1293" s="9">
        <v>31</v>
      </c>
      <c r="C1293" s="5">
        <f>_xlfn.IFNA(VLOOKUP(Table13[[#This Row],[PlayerId]],defense[#All],3,0),0)</f>
        <v>0</v>
      </c>
      <c r="D1293" s="5">
        <v>53</v>
      </c>
      <c r="E1293" s="5">
        <f>SUM(_xlfn.IFNA((VLOOKUP(defense[[#This Row],[Playerâ–²]],kickers12[#All],4,0)*3+VLOOKUP(defense[[#This Row],[Playerâ–²]],kickers12[#All],5,0)*1),0), C1293*6)</f>
        <v>0</v>
      </c>
      <c r="F1293" s="5">
        <v>0</v>
      </c>
      <c r="G1293" s="9" t="s">
        <v>1804</v>
      </c>
      <c r="H1293" s="9" t="s">
        <v>769</v>
      </c>
      <c r="I1293" s="5">
        <f>_xlfn.IFNA(VLOOKUP(defense[[#This Row],[Playerâ–²]],passing11[#All],4,0),0)</f>
        <v>0</v>
      </c>
      <c r="J1293" s="5">
        <f>_xlfn.IFNA(VLOOKUP(defense[[#This Row],[Playerâ–²]],scrimstats__2813[#All],5,0),0)</f>
        <v>0</v>
      </c>
      <c r="K1293" s="5">
        <f>_xlfn.IFNA(VLOOKUP(defense[[#This Row],[Playerâ–²]],scrimstats__2813[#All],4,0),0)</f>
        <v>0</v>
      </c>
      <c r="L1293" s="5">
        <v>0</v>
      </c>
      <c r="M1293" s="4">
        <v>0</v>
      </c>
    </row>
    <row r="1294" spans="1:13">
      <c r="A1294" s="6">
        <v>1293</v>
      </c>
      <c r="B1294" s="7">
        <v>5</v>
      </c>
      <c r="C1294" s="4">
        <f>_xlfn.IFNA(VLOOKUP(Table13[[#This Row],[PlayerId]],defense[#All],3,0),0)</f>
        <v>0</v>
      </c>
      <c r="D1294" s="4">
        <v>17</v>
      </c>
      <c r="E1294" s="4">
        <f>SUM(_xlfn.IFNA((VLOOKUP(defense[[#This Row],[Playerâ–²]],kickers12[#All],4,0)*3+VLOOKUP(defense[[#This Row],[Playerâ–²]],kickers12[#All],5,0)*1),0), C1294*6)</f>
        <v>0</v>
      </c>
      <c r="F1294" s="4">
        <v>0</v>
      </c>
      <c r="G1294" s="7" t="s">
        <v>919</v>
      </c>
      <c r="H1294" s="7" t="s">
        <v>2030</v>
      </c>
      <c r="I1294" s="4">
        <f>_xlfn.IFNA(VLOOKUP(defense[[#This Row],[Playerâ–²]],passing11[#All],4,0),0)</f>
        <v>0</v>
      </c>
      <c r="J1294" s="4">
        <f>_xlfn.IFNA(VLOOKUP(defense[[#This Row],[Playerâ–²]],scrimstats__2813[#All],5,0),0)</f>
        <v>0</v>
      </c>
      <c r="K1294" s="4">
        <f>_xlfn.IFNA(VLOOKUP(defense[[#This Row],[Playerâ–²]],scrimstats__2813[#All],4,0),0)</f>
        <v>0</v>
      </c>
      <c r="L1294" s="4">
        <v>0</v>
      </c>
      <c r="M1294" s="4">
        <v>0</v>
      </c>
    </row>
    <row r="1295" spans="1:13">
      <c r="A1295" s="8">
        <v>1294</v>
      </c>
      <c r="B1295" s="9">
        <v>25</v>
      </c>
      <c r="C1295" s="5">
        <f>_xlfn.IFNA(VLOOKUP(Table13[[#This Row],[PlayerId]],defense[#All],3,0),0)</f>
        <v>0</v>
      </c>
      <c r="D1295" s="5">
        <v>56</v>
      </c>
      <c r="E1295" s="5">
        <f>SUM(_xlfn.IFNA((VLOOKUP(defense[[#This Row],[Playerâ–²]],kickers12[#All],4,0)*3+VLOOKUP(defense[[#This Row],[Playerâ–²]],kickers12[#All],5,0)*1),0), C1295*6)</f>
        <v>0</v>
      </c>
      <c r="F1295" s="5">
        <v>1</v>
      </c>
      <c r="G1295" s="9" t="s">
        <v>1597</v>
      </c>
      <c r="H1295" s="9" t="s">
        <v>765</v>
      </c>
      <c r="I1295" s="5">
        <f>_xlfn.IFNA(VLOOKUP(defense[[#This Row],[Playerâ–²]],passing11[#All],4,0),0)</f>
        <v>0</v>
      </c>
      <c r="J1295" s="5">
        <f>_xlfn.IFNA(VLOOKUP(defense[[#This Row],[Playerâ–²]],scrimstats__2813[#All],5,0),0)</f>
        <v>0</v>
      </c>
      <c r="K1295" s="5">
        <f>_xlfn.IFNA(VLOOKUP(defense[[#This Row],[Playerâ–²]],scrimstats__2813[#All],4,0),0)</f>
        <v>0</v>
      </c>
      <c r="L1295" s="5">
        <v>0</v>
      </c>
      <c r="M1295" s="4">
        <v>0</v>
      </c>
    </row>
    <row r="1296" spans="1:13">
      <c r="A1296" s="6">
        <v>1295</v>
      </c>
      <c r="B1296" s="7">
        <v>15</v>
      </c>
      <c r="C1296" s="7">
        <f>_xlfn.IFNA(VLOOKUP(Table13[[#This Row],[PlayerId]],defense[#All],3,0),0)</f>
        <v>0</v>
      </c>
      <c r="D1296" s="4">
        <v>0</v>
      </c>
      <c r="E1296" s="4">
        <f>SUM(_xlfn.IFNA((VLOOKUP(defense[[#This Row],[Playerâ–²]],kickers12[#All],4,0)*3+VLOOKUP(defense[[#This Row],[Playerâ–²]],kickers12[#All],5,0)*1),0), C1296*6)</f>
        <v>0</v>
      </c>
      <c r="F1296" s="4">
        <v>0</v>
      </c>
      <c r="G1296" s="7" t="s">
        <v>428</v>
      </c>
      <c r="H1296" s="7" t="s">
        <v>230</v>
      </c>
      <c r="I1296" s="4">
        <f>_xlfn.IFNA(VLOOKUP(defense[[#This Row],[Playerâ–²]],passing11[#All],4,0),0)</f>
        <v>0</v>
      </c>
      <c r="J1296" s="7">
        <f>_xlfn.IFNA(VLOOKUP(defense[[#This Row],[Playerâ–²]],scrimstats__2813[#All],5,0),0)</f>
        <v>0</v>
      </c>
      <c r="K1296" s="7">
        <f>_xlfn.IFNA(VLOOKUP(defense[[#This Row],[Playerâ–²]],scrimstats__2813[#All],4,0),0)</f>
        <v>60</v>
      </c>
      <c r="L1296" s="4">
        <v>0</v>
      </c>
      <c r="M1296" s="4">
        <v>0</v>
      </c>
    </row>
    <row r="1297" spans="1:13">
      <c r="A1297" s="8">
        <v>1296</v>
      </c>
      <c r="B1297" s="9">
        <v>8</v>
      </c>
      <c r="C1297" s="5">
        <f>_xlfn.IFNA(VLOOKUP(Table13[[#This Row],[PlayerId]],defense[#All],3,0),0)</f>
        <v>4</v>
      </c>
      <c r="D1297" s="5">
        <v>0</v>
      </c>
      <c r="E1297" s="5">
        <f>SUM(_xlfn.IFNA((VLOOKUP(defense[[#This Row],[Playerâ–²]],kickers12[#All],4,0)*3+VLOOKUP(defense[[#This Row],[Playerâ–²]],kickers12[#All],5,0)*1),0), C1297*6)</f>
        <v>24</v>
      </c>
      <c r="F1297" s="5">
        <v>0</v>
      </c>
      <c r="G1297" s="9" t="s">
        <v>337</v>
      </c>
      <c r="H1297" s="9" t="s">
        <v>230</v>
      </c>
      <c r="I1297" s="5">
        <f>_xlfn.IFNA(VLOOKUP(defense[[#This Row],[Playerâ–²]],passing11[#All],4,0),0)</f>
        <v>0</v>
      </c>
      <c r="J1297" s="5">
        <f>_xlfn.IFNA(VLOOKUP(defense[[#This Row],[Playerâ–²]],scrimstats__2813[#All],5,0),0)</f>
        <v>0</v>
      </c>
      <c r="K1297" s="5">
        <f>_xlfn.IFNA(VLOOKUP(defense[[#This Row],[Playerâ–²]],scrimstats__2813[#All],4,0),0)</f>
        <v>572</v>
      </c>
      <c r="L1297" s="5">
        <v>0</v>
      </c>
      <c r="M1297" s="4">
        <v>0</v>
      </c>
    </row>
    <row r="1298" spans="1:13">
      <c r="A1298" s="6">
        <v>1297</v>
      </c>
      <c r="B1298" s="7">
        <v>24</v>
      </c>
      <c r="C1298" s="4">
        <f>_xlfn.IFNA(VLOOKUP(Table13[[#This Row],[PlayerId]],defense[#All],3,0),0)</f>
        <v>0</v>
      </c>
      <c r="D1298" s="4">
        <v>8</v>
      </c>
      <c r="E1298" s="4">
        <f>SUM(_xlfn.IFNA((VLOOKUP(defense[[#This Row],[Playerâ–²]],kickers12[#All],4,0)*3+VLOOKUP(defense[[#This Row],[Playerâ–²]],kickers12[#All],5,0)*1),0), C1298*6)</f>
        <v>0</v>
      </c>
      <c r="F1298" s="4">
        <v>0</v>
      </c>
      <c r="G1298" s="7" t="s">
        <v>1544</v>
      </c>
      <c r="H1298" s="7" t="s">
        <v>765</v>
      </c>
      <c r="I1298" s="4">
        <f>_xlfn.IFNA(VLOOKUP(defense[[#This Row],[Playerâ–²]],passing11[#All],4,0),0)</f>
        <v>0</v>
      </c>
      <c r="J1298" s="4">
        <f>_xlfn.IFNA(VLOOKUP(defense[[#This Row],[Playerâ–²]],scrimstats__2813[#All],5,0),0)</f>
        <v>0</v>
      </c>
      <c r="K1298" s="4">
        <f>_xlfn.IFNA(VLOOKUP(defense[[#This Row],[Playerâ–²]],scrimstats__2813[#All],4,0),0)</f>
        <v>0</v>
      </c>
      <c r="L1298" s="4">
        <v>0</v>
      </c>
      <c r="M1298" s="4">
        <v>0</v>
      </c>
    </row>
    <row r="1299" spans="1:13">
      <c r="A1299" s="8">
        <v>1298</v>
      </c>
      <c r="B1299" s="9">
        <v>29</v>
      </c>
      <c r="C1299" s="5">
        <f>_xlfn.IFNA(VLOOKUP(Table13[[#This Row],[PlayerId]],defense[#All],3,0),0)</f>
        <v>0</v>
      </c>
      <c r="D1299" s="5">
        <v>9</v>
      </c>
      <c r="E1299" s="5">
        <f>SUM(_xlfn.IFNA((VLOOKUP(defense[[#This Row],[Playerâ–²]],kickers12[#All],4,0)*3+VLOOKUP(defense[[#This Row],[Playerâ–²]],kickers12[#All],5,0)*1),0), C1299*6)</f>
        <v>0</v>
      </c>
      <c r="F1299" s="5">
        <v>0</v>
      </c>
      <c r="G1299" s="9" t="s">
        <v>1675</v>
      </c>
      <c r="H1299" s="9" t="s">
        <v>2030</v>
      </c>
      <c r="I1299" s="5">
        <f>_xlfn.IFNA(VLOOKUP(defense[[#This Row],[Playerâ–²]],passing11[#All],4,0),0)</f>
        <v>0</v>
      </c>
      <c r="J1299" s="5">
        <f>_xlfn.IFNA(VLOOKUP(defense[[#This Row],[Playerâ–²]],scrimstats__2813[#All],5,0),0)</f>
        <v>0</v>
      </c>
      <c r="K1299" s="5">
        <f>_xlfn.IFNA(VLOOKUP(defense[[#This Row],[Playerâ–²]],scrimstats__2813[#All],4,0),0)</f>
        <v>0</v>
      </c>
      <c r="L1299" s="5">
        <v>1</v>
      </c>
      <c r="M1299" s="4">
        <v>0</v>
      </c>
    </row>
    <row r="1300" spans="1:13">
      <c r="A1300" s="6">
        <v>1299</v>
      </c>
      <c r="B1300" s="7">
        <v>26</v>
      </c>
      <c r="C1300" s="4">
        <f>_xlfn.IFNA(VLOOKUP(Table13[[#This Row],[PlayerId]],defense[#All],3,0),0)</f>
        <v>0</v>
      </c>
      <c r="D1300" s="4">
        <v>58</v>
      </c>
      <c r="E1300" s="4">
        <f>SUM(_xlfn.IFNA((VLOOKUP(defense[[#This Row],[Playerâ–²]],kickers12[#All],4,0)*3+VLOOKUP(defense[[#This Row],[Playerâ–²]],kickers12[#All],5,0)*1),0), C1300*6)</f>
        <v>0</v>
      </c>
      <c r="F1300" s="4">
        <v>3</v>
      </c>
      <c r="G1300" s="7" t="s">
        <v>1626</v>
      </c>
      <c r="H1300" s="7" t="s">
        <v>765</v>
      </c>
      <c r="I1300" s="4">
        <f>_xlfn.IFNA(VLOOKUP(defense[[#This Row],[Playerâ–²]],passing11[#All],4,0),0)</f>
        <v>0</v>
      </c>
      <c r="J1300" s="4">
        <f>_xlfn.IFNA(VLOOKUP(defense[[#This Row],[Playerâ–²]],scrimstats__2813[#All],5,0),0)</f>
        <v>0</v>
      </c>
      <c r="K1300" s="4">
        <f>_xlfn.IFNA(VLOOKUP(defense[[#This Row],[Playerâ–²]],scrimstats__2813[#All],4,0),0)</f>
        <v>0</v>
      </c>
      <c r="L1300" s="4">
        <v>0</v>
      </c>
      <c r="M1300" s="4">
        <v>0</v>
      </c>
    </row>
    <row r="1301" spans="1:13">
      <c r="A1301" s="8">
        <v>1300</v>
      </c>
      <c r="B1301" s="9">
        <v>12</v>
      </c>
      <c r="C1301" s="5">
        <f>_xlfn.IFNA(VLOOKUP(Table13[[#This Row],[PlayerId]],defense[#All],3,0),0)</f>
        <v>0</v>
      </c>
      <c r="D1301" s="5">
        <v>5</v>
      </c>
      <c r="E1301" s="5">
        <f>SUM(_xlfn.IFNA((VLOOKUP(defense[[#This Row],[Playerâ–²]],kickers12[#All],4,0)*3+VLOOKUP(defense[[#This Row],[Playerâ–²]],kickers12[#All],5,0)*1),0), C1301*6)</f>
        <v>0</v>
      </c>
      <c r="F1301" s="5">
        <v>0</v>
      </c>
      <c r="G1301" s="9" t="s">
        <v>1137</v>
      </c>
      <c r="H1301" s="9" t="s">
        <v>2030</v>
      </c>
      <c r="I1301" s="5">
        <f>_xlfn.IFNA(VLOOKUP(defense[[#This Row],[Playerâ–²]],passing11[#All],4,0),0)</f>
        <v>0</v>
      </c>
      <c r="J1301" s="5">
        <f>_xlfn.IFNA(VLOOKUP(defense[[#This Row],[Playerâ–²]],scrimstats__2813[#All],5,0),0)</f>
        <v>26</v>
      </c>
      <c r="K1301" s="5">
        <f>_xlfn.IFNA(VLOOKUP(defense[[#This Row],[Playerâ–²]],scrimstats__2813[#All],4,0),0)</f>
        <v>0</v>
      </c>
      <c r="L1301" s="5">
        <v>1</v>
      </c>
      <c r="M1301" s="4">
        <v>0</v>
      </c>
    </row>
    <row r="1302" spans="1:13">
      <c r="A1302" s="6">
        <v>1301</v>
      </c>
      <c r="B1302" s="7">
        <v>23</v>
      </c>
      <c r="C1302" s="4">
        <f>_xlfn.IFNA(VLOOKUP(Table13[[#This Row],[PlayerId]],defense[#All],3,0),0)</f>
        <v>0</v>
      </c>
      <c r="D1302" s="4">
        <v>26</v>
      </c>
      <c r="E1302" s="4">
        <f>SUM(_xlfn.IFNA((VLOOKUP(defense[[#This Row],[Playerâ–²]],kickers12[#All],4,0)*3+VLOOKUP(defense[[#This Row],[Playerâ–²]],kickers12[#All],5,0)*1),0), C1302*6)</f>
        <v>0</v>
      </c>
      <c r="F1302" s="4">
        <v>0</v>
      </c>
      <c r="G1302" s="7" t="s">
        <v>714</v>
      </c>
      <c r="H1302" s="7" t="s">
        <v>769</v>
      </c>
      <c r="I1302" s="4">
        <f>_xlfn.IFNA(VLOOKUP(defense[[#This Row],[Playerâ–²]],passing11[#All],4,0),0)</f>
        <v>0</v>
      </c>
      <c r="J1302" s="4">
        <f>_xlfn.IFNA(VLOOKUP(defense[[#This Row],[Playerâ–²]],scrimstats__2813[#All],5,0),0)</f>
        <v>0</v>
      </c>
      <c r="K1302" s="4">
        <f>_xlfn.IFNA(VLOOKUP(defense[[#This Row],[Playerâ–²]],scrimstats__2813[#All],4,0),0)</f>
        <v>0</v>
      </c>
      <c r="L1302" s="4">
        <v>0</v>
      </c>
      <c r="M1302" s="4">
        <v>0</v>
      </c>
    </row>
    <row r="1303" spans="1:13">
      <c r="A1303" s="8">
        <v>1302</v>
      </c>
      <c r="B1303" s="9">
        <v>4</v>
      </c>
      <c r="C1303" s="9">
        <f>_xlfn.IFNA(VLOOKUP(Table13[[#This Row],[PlayerId]],defense[#All],3,0),0)</f>
        <v>0</v>
      </c>
      <c r="D1303" s="5">
        <v>0</v>
      </c>
      <c r="E1303" s="5">
        <f>SUM(_xlfn.IFNA((VLOOKUP(defense[[#This Row],[Playerâ–²]],kickers12[#All],4,0)*3+VLOOKUP(defense[[#This Row],[Playerâ–²]],kickers12[#All],5,0)*1),0), C1303*6)</f>
        <v>0</v>
      </c>
      <c r="F1303" s="5">
        <v>0</v>
      </c>
      <c r="G1303" s="9" t="s">
        <v>272</v>
      </c>
      <c r="H1303" s="9" t="s">
        <v>236</v>
      </c>
      <c r="I1303" s="5">
        <f>_xlfn.IFNA(VLOOKUP(defense[[#This Row],[Playerâ–²]],passing11[#All],4,0),0)</f>
        <v>0</v>
      </c>
      <c r="J1303" s="9">
        <f>_xlfn.IFNA(VLOOKUP(defense[[#This Row],[Playerâ–²]],scrimstats__2813[#All],5,0),0)</f>
        <v>4</v>
      </c>
      <c r="K1303" s="9">
        <f>_xlfn.IFNA(VLOOKUP(defense[[#This Row],[Playerâ–²]],scrimstats__2813[#All],4,0),0)</f>
        <v>36</v>
      </c>
      <c r="L1303" s="5">
        <v>0</v>
      </c>
      <c r="M1303" s="4">
        <v>0</v>
      </c>
    </row>
    <row r="1304" spans="1:13">
      <c r="A1304" s="6">
        <v>1303</v>
      </c>
      <c r="B1304" s="7">
        <v>17</v>
      </c>
      <c r="C1304" s="4">
        <f>_xlfn.IFNA(VLOOKUP(Table13[[#This Row],[PlayerId]],defense[#All],3,0),0)</f>
        <v>0</v>
      </c>
      <c r="D1304" s="4">
        <v>23</v>
      </c>
      <c r="E1304" s="4">
        <f>SUM(_xlfn.IFNA((VLOOKUP(defense[[#This Row],[Playerâ–²]],kickers12[#All],4,0)*3+VLOOKUP(defense[[#This Row],[Playerâ–²]],kickers12[#All],5,0)*1),0), C1304*6)</f>
        <v>0</v>
      </c>
      <c r="F1304" s="4">
        <v>0</v>
      </c>
      <c r="G1304" s="7" t="s">
        <v>1329</v>
      </c>
      <c r="H1304" s="7" t="s">
        <v>803</v>
      </c>
      <c r="I1304" s="4">
        <f>_xlfn.IFNA(VLOOKUP(defense[[#This Row],[Playerâ–²]],passing11[#All],4,0),0)</f>
        <v>0</v>
      </c>
      <c r="J1304" s="4">
        <f>_xlfn.IFNA(VLOOKUP(defense[[#This Row],[Playerâ–²]],scrimstats__2813[#All],5,0),0)</f>
        <v>0</v>
      </c>
      <c r="K1304" s="4">
        <f>_xlfn.IFNA(VLOOKUP(defense[[#This Row],[Playerâ–²]],scrimstats__2813[#All],4,0),0)</f>
        <v>0</v>
      </c>
      <c r="L1304" s="4">
        <v>0.5</v>
      </c>
      <c r="M1304" s="4">
        <v>0</v>
      </c>
    </row>
    <row r="1305" spans="1:13">
      <c r="A1305" s="8">
        <v>1304</v>
      </c>
      <c r="B1305" s="9">
        <v>12</v>
      </c>
      <c r="C1305" s="5">
        <f>_xlfn.IFNA(VLOOKUP(Table13[[#This Row],[PlayerId]],defense[#All],3,0),0)</f>
        <v>0</v>
      </c>
      <c r="D1305" s="5">
        <v>38</v>
      </c>
      <c r="E1305" s="5">
        <f>SUM(_xlfn.IFNA((VLOOKUP(defense[[#This Row],[Playerâ–²]],kickers12[#All],4,0)*3+VLOOKUP(defense[[#This Row],[Playerâ–²]],kickers12[#All],5,0)*1),0), C1305*6)</f>
        <v>0</v>
      </c>
      <c r="F1305" s="5">
        <v>0</v>
      </c>
      <c r="G1305" s="9" t="s">
        <v>1148</v>
      </c>
      <c r="H1305" s="9" t="s">
        <v>2030</v>
      </c>
      <c r="I1305" s="5">
        <f>_xlfn.IFNA(VLOOKUP(defense[[#This Row],[Playerâ–²]],passing11[#All],4,0),0)</f>
        <v>0</v>
      </c>
      <c r="J1305" s="5">
        <f>_xlfn.IFNA(VLOOKUP(defense[[#This Row],[Playerâ–²]],scrimstats__2813[#All],5,0),0)</f>
        <v>0</v>
      </c>
      <c r="K1305" s="5">
        <f>_xlfn.IFNA(VLOOKUP(defense[[#This Row],[Playerâ–²]],scrimstats__2813[#All],4,0),0)</f>
        <v>0</v>
      </c>
      <c r="L1305" s="5">
        <v>2.5</v>
      </c>
      <c r="M1305" s="4">
        <v>0</v>
      </c>
    </row>
    <row r="1306" spans="1:13">
      <c r="A1306" s="6">
        <v>1305</v>
      </c>
      <c r="B1306" s="7">
        <v>25</v>
      </c>
      <c r="C1306" s="4">
        <f>_xlfn.IFNA(VLOOKUP(Table13[[#This Row],[PlayerId]],defense[#All],3,0),0)</f>
        <v>0</v>
      </c>
      <c r="D1306" s="4">
        <v>29</v>
      </c>
      <c r="E1306" s="4">
        <f>SUM(_xlfn.IFNA((VLOOKUP(defense[[#This Row],[Playerâ–²]],kickers12[#All],4,0)*3+VLOOKUP(defense[[#This Row],[Playerâ–²]],kickers12[#All],5,0)*1),0), C1306*6)</f>
        <v>0</v>
      </c>
      <c r="F1306" s="4">
        <v>2</v>
      </c>
      <c r="G1306" s="7" t="s">
        <v>1589</v>
      </c>
      <c r="H1306" s="7" t="s">
        <v>803</v>
      </c>
      <c r="I1306" s="4">
        <f>_xlfn.IFNA(VLOOKUP(defense[[#This Row],[Playerâ–²]],passing11[#All],4,0),0)</f>
        <v>0</v>
      </c>
      <c r="J1306" s="4">
        <f>_xlfn.IFNA(VLOOKUP(defense[[#This Row],[Playerâ–²]],scrimstats__2813[#All],5,0),0)</f>
        <v>0</v>
      </c>
      <c r="K1306" s="4">
        <f>_xlfn.IFNA(VLOOKUP(defense[[#This Row],[Playerâ–²]],scrimstats__2813[#All],4,0),0)</f>
        <v>0</v>
      </c>
      <c r="L1306" s="4">
        <v>0</v>
      </c>
      <c r="M1306" s="4">
        <v>0</v>
      </c>
    </row>
    <row r="1307" spans="1:13">
      <c r="A1307" s="8">
        <v>1306</v>
      </c>
      <c r="B1307" s="9">
        <v>16</v>
      </c>
      <c r="C1307" s="5">
        <f>_xlfn.IFNA(VLOOKUP(Table13[[#This Row],[PlayerId]],defense[#All],3,0),0)</f>
        <v>0</v>
      </c>
      <c r="D1307" s="5">
        <v>86</v>
      </c>
      <c r="E1307" s="5">
        <f>SUM(_xlfn.IFNA((VLOOKUP(defense[[#This Row],[Playerâ–²]],kickers12[#All],4,0)*3+VLOOKUP(defense[[#This Row],[Playerâ–²]],kickers12[#All],5,0)*1),0), C1307*6)</f>
        <v>0</v>
      </c>
      <c r="F1307" s="5">
        <v>1</v>
      </c>
      <c r="G1307" s="9" t="s">
        <v>1306</v>
      </c>
      <c r="H1307" s="9" t="s">
        <v>769</v>
      </c>
      <c r="I1307" s="5">
        <f>_xlfn.IFNA(VLOOKUP(defense[[#This Row],[Playerâ–²]],passing11[#All],4,0),0)</f>
        <v>0</v>
      </c>
      <c r="J1307" s="5">
        <f>_xlfn.IFNA(VLOOKUP(defense[[#This Row],[Playerâ–²]],scrimstats__2813[#All],5,0),0)</f>
        <v>0</v>
      </c>
      <c r="K1307" s="5">
        <f>_xlfn.IFNA(VLOOKUP(defense[[#This Row],[Playerâ–²]],scrimstats__2813[#All],4,0),0)</f>
        <v>0</v>
      </c>
      <c r="L1307" s="5">
        <v>0.5</v>
      </c>
      <c r="M1307" s="4">
        <v>0</v>
      </c>
    </row>
    <row r="1308" spans="1:13">
      <c r="A1308" s="6">
        <v>1307</v>
      </c>
      <c r="B1308" s="7">
        <v>4</v>
      </c>
      <c r="C1308" s="4">
        <f>_xlfn.IFNA(VLOOKUP(Table13[[#This Row],[PlayerId]],defense[#All],3,0),0)</f>
        <v>0</v>
      </c>
      <c r="D1308" s="4">
        <v>3</v>
      </c>
      <c r="E1308" s="4">
        <f>SUM(_xlfn.IFNA((VLOOKUP(defense[[#This Row],[Playerâ–²]],kickers12[#All],4,0)*3+VLOOKUP(defense[[#This Row],[Playerâ–²]],kickers12[#All],5,0)*1),0), C1308*6)</f>
        <v>0</v>
      </c>
      <c r="F1308" s="4">
        <v>0</v>
      </c>
      <c r="G1308" s="7" t="s">
        <v>871</v>
      </c>
      <c r="H1308" s="7" t="s">
        <v>2030</v>
      </c>
      <c r="I1308" s="4">
        <f>_xlfn.IFNA(VLOOKUP(defense[[#This Row],[Playerâ–²]],passing11[#All],4,0),0)</f>
        <v>0</v>
      </c>
      <c r="J1308" s="4">
        <f>_xlfn.IFNA(VLOOKUP(defense[[#This Row],[Playerâ–²]],scrimstats__2813[#All],5,0),0)</f>
        <v>0</v>
      </c>
      <c r="K1308" s="4">
        <f>_xlfn.IFNA(VLOOKUP(defense[[#This Row],[Playerâ–²]],scrimstats__2813[#All],4,0),0)</f>
        <v>0</v>
      </c>
      <c r="L1308" s="4">
        <v>0</v>
      </c>
      <c r="M1308" s="4">
        <v>0</v>
      </c>
    </row>
    <row r="1309" spans="1:13">
      <c r="A1309" s="8">
        <v>1308</v>
      </c>
      <c r="B1309" s="9">
        <v>19</v>
      </c>
      <c r="C1309" s="5">
        <f>_xlfn.IFNA(VLOOKUP(Table13[[#This Row],[PlayerId]],defense[#All],3,0),0)</f>
        <v>1</v>
      </c>
      <c r="D1309" s="5">
        <v>72</v>
      </c>
      <c r="E1309" s="5">
        <f>SUM(_xlfn.IFNA((VLOOKUP(defense[[#This Row],[Playerâ–²]],kickers12[#All],4,0)*3+VLOOKUP(defense[[#This Row],[Playerâ–²]],kickers12[#All],5,0)*1),0), C1309*6)</f>
        <v>6</v>
      </c>
      <c r="F1309" s="5">
        <v>3</v>
      </c>
      <c r="G1309" s="9" t="s">
        <v>1408</v>
      </c>
      <c r="H1309" s="9" t="s">
        <v>803</v>
      </c>
      <c r="I1309" s="5">
        <f>_xlfn.IFNA(VLOOKUP(defense[[#This Row],[Playerâ–²]],passing11[#All],4,0),0)</f>
        <v>0</v>
      </c>
      <c r="J1309" s="5">
        <f>_xlfn.IFNA(VLOOKUP(defense[[#This Row],[Playerâ–²]],scrimstats__2813[#All],5,0),0)</f>
        <v>0</v>
      </c>
      <c r="K1309" s="5">
        <f>_xlfn.IFNA(VLOOKUP(defense[[#This Row],[Playerâ–²]],scrimstats__2813[#All],4,0),0)</f>
        <v>0</v>
      </c>
      <c r="L1309" s="5">
        <v>0</v>
      </c>
      <c r="M1309" s="4">
        <v>0</v>
      </c>
    </row>
    <row r="1310" spans="1:13">
      <c r="A1310" s="6">
        <v>1309</v>
      </c>
      <c r="B1310" s="7">
        <v>28</v>
      </c>
      <c r="C1310" s="4">
        <f>_xlfn.IFNA(VLOOKUP(Table13[[#This Row],[PlayerId]],defense[#All],3,0),0)</f>
        <v>0</v>
      </c>
      <c r="D1310" s="4">
        <v>29</v>
      </c>
      <c r="E1310" s="4">
        <f>SUM(_xlfn.IFNA((VLOOKUP(defense[[#This Row],[Playerâ–²]],kickers12[#All],4,0)*3+VLOOKUP(defense[[#This Row],[Playerâ–²]],kickers12[#All],5,0)*1),0), C1310*6)</f>
        <v>0</v>
      </c>
      <c r="F1310" s="4">
        <v>0</v>
      </c>
      <c r="G1310" s="7" t="s">
        <v>1734</v>
      </c>
      <c r="H1310" s="7" t="s">
        <v>769</v>
      </c>
      <c r="I1310" s="4">
        <f>_xlfn.IFNA(VLOOKUP(defense[[#This Row],[Playerâ–²]],passing11[#All],4,0),0)</f>
        <v>0</v>
      </c>
      <c r="J1310" s="4">
        <f>_xlfn.IFNA(VLOOKUP(defense[[#This Row],[Playerâ–²]],scrimstats__2813[#All],5,0),0)</f>
        <v>0</v>
      </c>
      <c r="K1310" s="4">
        <f>_xlfn.IFNA(VLOOKUP(defense[[#This Row],[Playerâ–²]],scrimstats__2813[#All],4,0),0)</f>
        <v>0</v>
      </c>
      <c r="L1310" s="4">
        <v>0</v>
      </c>
      <c r="M1310" s="4">
        <v>0</v>
      </c>
    </row>
    <row r="1311" spans="1:13">
      <c r="A1311" s="8">
        <v>1310</v>
      </c>
      <c r="B1311" s="9">
        <v>22</v>
      </c>
      <c r="C1311" s="5">
        <f>_xlfn.IFNA(VLOOKUP(Table13[[#This Row],[PlayerId]],defense[#All],3,0),0)</f>
        <v>1</v>
      </c>
      <c r="D1311" s="5">
        <v>2</v>
      </c>
      <c r="E1311" s="5">
        <f>SUM(_xlfn.IFNA((VLOOKUP(defense[[#This Row],[Playerâ–²]],kickers12[#All],4,0)*3+VLOOKUP(defense[[#This Row],[Playerâ–²]],kickers12[#All],5,0)*1),0), C1311*6)</f>
        <v>6</v>
      </c>
      <c r="F1311" s="5">
        <v>0</v>
      </c>
      <c r="G1311" s="9" t="s">
        <v>531</v>
      </c>
      <c r="H1311" s="9" t="s">
        <v>229</v>
      </c>
      <c r="I1311" s="5">
        <f>_xlfn.IFNA(VLOOKUP(defense[[#This Row],[Playerâ–²]],passing11[#All],4,0),0)</f>
        <v>0</v>
      </c>
      <c r="J1311" s="5">
        <f>_xlfn.IFNA(VLOOKUP(defense[[#This Row],[Playerâ–²]],scrimstats__2813[#All],5,0),0)</f>
        <v>186</v>
      </c>
      <c r="K1311" s="5">
        <f>_xlfn.IFNA(VLOOKUP(defense[[#This Row],[Playerâ–²]],scrimstats__2813[#All],4,0),0)</f>
        <v>131</v>
      </c>
      <c r="L1311" s="5">
        <v>0</v>
      </c>
      <c r="M1311" s="4">
        <v>0</v>
      </c>
    </row>
    <row r="1312" spans="1:13">
      <c r="A1312" s="6">
        <v>1311</v>
      </c>
      <c r="B1312" s="7">
        <v>23</v>
      </c>
      <c r="C1312" s="4">
        <f>_xlfn.IFNA(VLOOKUP(Table13[[#This Row],[PlayerId]],defense[#All],3,0),0)</f>
        <v>1</v>
      </c>
      <c r="D1312" s="4">
        <v>1</v>
      </c>
      <c r="E1312" s="4">
        <f>SUM(_xlfn.IFNA((VLOOKUP(defense[[#This Row],[Playerâ–²]],kickers12[#All],4,0)*3+VLOOKUP(defense[[#This Row],[Playerâ–²]],kickers12[#All],5,0)*1),0), C1312*6)</f>
        <v>6</v>
      </c>
      <c r="F1312" s="4">
        <v>0</v>
      </c>
      <c r="G1312" s="7" t="s">
        <v>545</v>
      </c>
      <c r="H1312" s="7" t="s">
        <v>223</v>
      </c>
      <c r="I1312" s="4">
        <f>_xlfn.IFNA(VLOOKUP(defense[[#This Row],[Playerâ–²]],passing11[#All],4,0),0)</f>
        <v>0</v>
      </c>
      <c r="J1312" s="4">
        <f>_xlfn.IFNA(VLOOKUP(defense[[#This Row],[Playerâ–²]],scrimstats__2813[#All],5,0),0)</f>
        <v>0</v>
      </c>
      <c r="K1312" s="4">
        <f>_xlfn.IFNA(VLOOKUP(defense[[#This Row],[Playerâ–²]],scrimstats__2813[#All],4,0),0)</f>
        <v>272</v>
      </c>
      <c r="L1312" s="4">
        <v>0</v>
      </c>
      <c r="M1312" s="4">
        <v>0</v>
      </c>
    </row>
    <row r="1313" spans="1:13">
      <c r="A1313" s="8">
        <v>1312</v>
      </c>
      <c r="B1313" s="9">
        <v>2</v>
      </c>
      <c r="C1313" s="5">
        <f>_xlfn.IFNA(VLOOKUP(Table13[[#This Row],[PlayerId]],defense[#All],3,0),0)</f>
        <v>0</v>
      </c>
      <c r="D1313" s="5">
        <v>17</v>
      </c>
      <c r="E1313" s="5">
        <f>SUM(_xlfn.IFNA((VLOOKUP(defense[[#This Row],[Playerâ–²]],kickers12[#All],4,0)*3+VLOOKUP(defense[[#This Row],[Playerâ–²]],kickers12[#All],5,0)*1),0), C1313*6)</f>
        <v>0</v>
      </c>
      <c r="F1313" s="5">
        <v>1</v>
      </c>
      <c r="G1313" s="9" t="s">
        <v>793</v>
      </c>
      <c r="H1313" s="9" t="s">
        <v>803</v>
      </c>
      <c r="I1313" s="5">
        <f>_xlfn.IFNA(VLOOKUP(defense[[#This Row],[Playerâ–²]],passing11[#All],4,0),0)</f>
        <v>0</v>
      </c>
      <c r="J1313" s="5">
        <f>_xlfn.IFNA(VLOOKUP(defense[[#This Row],[Playerâ–²]],scrimstats__2813[#All],5,0),0)</f>
        <v>0</v>
      </c>
      <c r="K1313" s="5">
        <f>_xlfn.IFNA(VLOOKUP(defense[[#This Row],[Playerâ–²]],scrimstats__2813[#All],4,0),0)</f>
        <v>0</v>
      </c>
      <c r="L1313" s="5">
        <v>0</v>
      </c>
      <c r="M1313" s="4">
        <v>0</v>
      </c>
    </row>
    <row r="1314" spans="1:13">
      <c r="A1314" s="6">
        <v>1313</v>
      </c>
      <c r="B1314" s="7">
        <v>26</v>
      </c>
      <c r="C1314" s="7">
        <f>_xlfn.IFNA(VLOOKUP(Table13[[#This Row],[PlayerId]],defense[#All],3,0),0)</f>
        <v>0</v>
      </c>
      <c r="D1314" s="4">
        <v>0</v>
      </c>
      <c r="E1314" s="4">
        <f>SUM(_xlfn.IFNA((VLOOKUP(defense[[#This Row],[Playerâ–²]],kickers12[#All],4,0)*3+VLOOKUP(defense[[#This Row],[Playerâ–²]],kickers12[#All],5,0)*1),0), C1314*6)</f>
        <v>0</v>
      </c>
      <c r="F1314" s="4">
        <v>0</v>
      </c>
      <c r="G1314" s="7" t="s">
        <v>578</v>
      </c>
      <c r="H1314" s="7" t="s">
        <v>223</v>
      </c>
      <c r="I1314" s="4">
        <f>_xlfn.IFNA(VLOOKUP(defense[[#This Row],[Playerâ–²]],passing11[#All],4,0),0)</f>
        <v>0</v>
      </c>
      <c r="J1314" s="7">
        <f>_xlfn.IFNA(VLOOKUP(defense[[#This Row],[Playerâ–²]],scrimstats__2813[#All],5,0),0)</f>
        <v>0</v>
      </c>
      <c r="K1314" s="7">
        <f>_xlfn.IFNA(VLOOKUP(defense[[#This Row],[Playerâ–²]],scrimstats__2813[#All],4,0),0)</f>
        <v>7</v>
      </c>
      <c r="L1314" s="4">
        <v>0</v>
      </c>
      <c r="M1314" s="4">
        <v>0</v>
      </c>
    </row>
    <row r="1315" spans="1:13">
      <c r="A1315" s="8">
        <v>1314</v>
      </c>
      <c r="B1315" s="9">
        <v>28</v>
      </c>
      <c r="C1315" s="5">
        <f>_xlfn.IFNA(VLOOKUP(Table13[[#This Row],[PlayerId]],defense[#All],3,0),0)</f>
        <v>0</v>
      </c>
      <c r="D1315" s="5">
        <v>37</v>
      </c>
      <c r="E1315" s="5">
        <f>SUM(_xlfn.IFNA((VLOOKUP(defense[[#This Row],[Playerâ–²]],kickers12[#All],4,0)*3+VLOOKUP(defense[[#This Row],[Playerâ–²]],kickers12[#All],5,0)*1),0), C1315*6)</f>
        <v>0</v>
      </c>
      <c r="F1315" s="5">
        <v>0</v>
      </c>
      <c r="G1315" s="9" t="s">
        <v>1737</v>
      </c>
      <c r="H1315" s="9" t="s">
        <v>765</v>
      </c>
      <c r="I1315" s="5">
        <f>_xlfn.IFNA(VLOOKUP(defense[[#This Row],[Playerâ–²]],passing11[#All],4,0),0)</f>
        <v>0</v>
      </c>
      <c r="J1315" s="5">
        <f>_xlfn.IFNA(VLOOKUP(defense[[#This Row],[Playerâ–²]],scrimstats__2813[#All],5,0),0)</f>
        <v>0</v>
      </c>
      <c r="K1315" s="5">
        <f>_xlfn.IFNA(VLOOKUP(defense[[#This Row],[Playerâ–²]],scrimstats__2813[#All],4,0),0)</f>
        <v>0</v>
      </c>
      <c r="L1315" s="5">
        <v>1</v>
      </c>
      <c r="M1315" s="4">
        <v>0</v>
      </c>
    </row>
    <row r="1316" spans="1:13">
      <c r="A1316" s="6">
        <v>1315</v>
      </c>
      <c r="B1316" s="7">
        <v>28</v>
      </c>
      <c r="C1316" s="4">
        <f>_xlfn.IFNA(VLOOKUP(Table13[[#This Row],[PlayerId]],defense[#All],3,0),0)</f>
        <v>1</v>
      </c>
      <c r="D1316" s="4">
        <v>1</v>
      </c>
      <c r="E1316" s="4">
        <f>SUM(_xlfn.IFNA((VLOOKUP(defense[[#This Row],[Playerâ–²]],kickers12[#All],4,0)*3+VLOOKUP(defense[[#This Row],[Playerâ–²]],kickers12[#All],5,0)*1),0), C1316*6)</f>
        <v>6</v>
      </c>
      <c r="F1316" s="4">
        <v>0</v>
      </c>
      <c r="G1316" s="7" t="s">
        <v>626</v>
      </c>
      <c r="H1316" s="7" t="s">
        <v>230</v>
      </c>
      <c r="I1316" s="4">
        <f>_xlfn.IFNA(VLOOKUP(defense[[#This Row],[Playerâ–²]],passing11[#All],4,0),0)</f>
        <v>0</v>
      </c>
      <c r="J1316" s="4">
        <f>_xlfn.IFNA(VLOOKUP(defense[[#This Row],[Playerâ–²]],scrimstats__2813[#All],5,0),0)</f>
        <v>0</v>
      </c>
      <c r="K1316" s="4">
        <f>_xlfn.IFNA(VLOOKUP(defense[[#This Row],[Playerâ–²]],scrimstats__2813[#All],4,0),0)</f>
        <v>130</v>
      </c>
      <c r="L1316" s="4">
        <v>0</v>
      </c>
      <c r="M1316" s="4">
        <v>0</v>
      </c>
    </row>
    <row r="1317" spans="1:13">
      <c r="A1317" s="8">
        <v>1316</v>
      </c>
      <c r="B1317" s="9">
        <v>26</v>
      </c>
      <c r="C1317" s="5">
        <f>_xlfn.IFNA(VLOOKUP(Table13[[#This Row],[PlayerId]],defense[#All],3,0),0)</f>
        <v>0</v>
      </c>
      <c r="D1317" s="5">
        <v>2</v>
      </c>
      <c r="E1317" s="5">
        <f>SUM(_xlfn.IFNA((VLOOKUP(defense[[#This Row],[Playerâ–²]],kickers12[#All],4,0)*3+VLOOKUP(defense[[#This Row],[Playerâ–²]],kickers12[#All],5,0)*1),0), C1317*6)</f>
        <v>0</v>
      </c>
      <c r="F1317" s="5">
        <v>0</v>
      </c>
      <c r="G1317" s="9" t="s">
        <v>1601</v>
      </c>
      <c r="H1317" s="9" t="s">
        <v>2030</v>
      </c>
      <c r="I1317" s="5">
        <f>_xlfn.IFNA(VLOOKUP(defense[[#This Row],[Playerâ–²]],passing11[#All],4,0),0)</f>
        <v>0</v>
      </c>
      <c r="J1317" s="5">
        <f>_xlfn.IFNA(VLOOKUP(defense[[#This Row],[Playerâ–²]],scrimstats__2813[#All],5,0),0)</f>
        <v>0</v>
      </c>
      <c r="K1317" s="5">
        <f>_xlfn.IFNA(VLOOKUP(defense[[#This Row],[Playerâ–²]],scrimstats__2813[#All],4,0),0)</f>
        <v>0</v>
      </c>
      <c r="L1317" s="5">
        <v>0</v>
      </c>
      <c r="M1317" s="4">
        <v>0</v>
      </c>
    </row>
    <row r="1318" spans="1:13">
      <c r="A1318" s="6">
        <v>1317</v>
      </c>
      <c r="B1318" s="7">
        <v>11</v>
      </c>
      <c r="C1318" s="4">
        <f>_xlfn.IFNA(VLOOKUP(Table13[[#This Row],[PlayerId]],defense[#All],3,0),0)</f>
        <v>0</v>
      </c>
      <c r="D1318" s="4">
        <v>30</v>
      </c>
      <c r="E1318" s="4">
        <f>SUM(_xlfn.IFNA((VLOOKUP(defense[[#This Row],[Playerâ–²]],kickers12[#All],4,0)*3+VLOOKUP(defense[[#This Row],[Playerâ–²]],kickers12[#All],5,0)*1),0), C1318*6)</f>
        <v>0</v>
      </c>
      <c r="F1318" s="4">
        <v>0</v>
      </c>
      <c r="G1318" s="7" t="s">
        <v>1111</v>
      </c>
      <c r="H1318" s="7" t="s">
        <v>755</v>
      </c>
      <c r="I1318" s="4">
        <f>_xlfn.IFNA(VLOOKUP(defense[[#This Row],[Playerâ–²]],passing11[#All],4,0),0)</f>
        <v>0</v>
      </c>
      <c r="J1318" s="4">
        <f>_xlfn.IFNA(VLOOKUP(defense[[#This Row],[Playerâ–²]],scrimstats__2813[#All],5,0),0)</f>
        <v>0</v>
      </c>
      <c r="K1318" s="4">
        <f>_xlfn.IFNA(VLOOKUP(defense[[#This Row],[Playerâ–²]],scrimstats__2813[#All],4,0),0)</f>
        <v>0</v>
      </c>
      <c r="L1318" s="4">
        <v>2</v>
      </c>
      <c r="M1318" s="4">
        <v>0</v>
      </c>
    </row>
    <row r="1319" spans="1:13">
      <c r="A1319" s="8">
        <v>1318</v>
      </c>
      <c r="B1319" s="9">
        <v>2</v>
      </c>
      <c r="C1319" s="5">
        <f>_xlfn.IFNA(VLOOKUP(Table13[[#This Row],[PlayerId]],defense[#All],3,0),0)</f>
        <v>0</v>
      </c>
      <c r="D1319" s="5">
        <v>2</v>
      </c>
      <c r="E1319" s="5">
        <f>SUM(_xlfn.IFNA((VLOOKUP(defense[[#This Row],[Playerâ–²]],kickers12[#All],4,0)*3+VLOOKUP(defense[[#This Row],[Playerâ–²]],kickers12[#All],5,0)*1),0), C1319*6)</f>
        <v>0</v>
      </c>
      <c r="F1319" s="5">
        <v>0</v>
      </c>
      <c r="G1319" s="9" t="s">
        <v>235</v>
      </c>
      <c r="H1319" s="9" t="s">
        <v>236</v>
      </c>
      <c r="I1319" s="5">
        <f>_xlfn.IFNA(VLOOKUP(defense[[#This Row],[Playerâ–²]],passing11[#All],4,0),0)</f>
        <v>0</v>
      </c>
      <c r="J1319" s="5">
        <f>_xlfn.IFNA(VLOOKUP(defense[[#This Row],[Playerâ–²]],scrimstats__2813[#All],5,0),0)</f>
        <v>0</v>
      </c>
      <c r="K1319" s="5">
        <f>_xlfn.IFNA(VLOOKUP(defense[[#This Row],[Playerâ–²]],scrimstats__2813[#All],4,0),0)</f>
        <v>11</v>
      </c>
      <c r="L1319" s="5">
        <v>0</v>
      </c>
      <c r="M1319" s="4">
        <v>0</v>
      </c>
    </row>
    <row r="1320" spans="1:13">
      <c r="A1320" s="6">
        <v>1319</v>
      </c>
      <c r="B1320" s="7">
        <v>1</v>
      </c>
      <c r="C1320" s="4">
        <f>_xlfn.IFNA(VLOOKUP(Table13[[#This Row],[PlayerId]],defense[#All],3,0),0)</f>
        <v>1</v>
      </c>
      <c r="D1320" s="4">
        <v>0</v>
      </c>
      <c r="E1320" s="4">
        <f>SUM(_xlfn.IFNA((VLOOKUP(defense[[#This Row],[Playerâ–²]],kickers12[#All],4,0)*3+VLOOKUP(defense[[#This Row],[Playerâ–²]],kickers12[#All],5,0)*1),0), C1320*6)</f>
        <v>6</v>
      </c>
      <c r="F1320" s="4">
        <v>0</v>
      </c>
      <c r="G1320" s="7" t="s">
        <v>1965</v>
      </c>
      <c r="H1320" s="7" t="s">
        <v>223</v>
      </c>
      <c r="I1320" s="4">
        <f>_xlfn.IFNA(VLOOKUP(defense[[#This Row],[Playerâ–²]],passing11[#All],4,0),0)</f>
        <v>0</v>
      </c>
      <c r="J1320" s="4">
        <f>_xlfn.IFNA(VLOOKUP(defense[[#This Row],[Playerâ–²]],scrimstats__2813[#All],5,0),0)</f>
        <v>0</v>
      </c>
      <c r="K1320" s="4">
        <f>_xlfn.IFNA(VLOOKUP(defense[[#This Row],[Playerâ–²]],scrimstats__2813[#All],4,0),0)</f>
        <v>343</v>
      </c>
      <c r="L1320" s="4">
        <v>0</v>
      </c>
      <c r="M1320" s="4">
        <v>0</v>
      </c>
    </row>
    <row r="1321" spans="1:13">
      <c r="A1321" s="8">
        <v>1320</v>
      </c>
      <c r="B1321" s="9">
        <v>9</v>
      </c>
      <c r="C1321" s="9">
        <f>_xlfn.IFNA(VLOOKUP(Table13[[#This Row],[PlayerId]],defense[#All],3,0),0)</f>
        <v>0</v>
      </c>
      <c r="D1321" s="5">
        <v>0</v>
      </c>
      <c r="E1321" s="5">
        <f>SUM(_xlfn.IFNA((VLOOKUP(defense[[#This Row],[Playerâ–²]],kickers12[#All],4,0)*3+VLOOKUP(defense[[#This Row],[Playerâ–²]],kickers12[#All],5,0)*1),0), C1321*6)</f>
        <v>0</v>
      </c>
      <c r="F1321" s="5">
        <v>0</v>
      </c>
      <c r="G1321" s="9" t="s">
        <v>345</v>
      </c>
      <c r="H1321" s="9" t="s">
        <v>223</v>
      </c>
      <c r="I1321" s="5">
        <f>_xlfn.IFNA(VLOOKUP(defense[[#This Row],[Playerâ–²]],passing11[#All],4,0),0)</f>
        <v>0</v>
      </c>
      <c r="J1321" s="9">
        <f>_xlfn.IFNA(VLOOKUP(defense[[#This Row],[Playerâ–²]],scrimstats__2813[#All],5,0),0)</f>
        <v>0</v>
      </c>
      <c r="K1321" s="9">
        <f>_xlfn.IFNA(VLOOKUP(defense[[#This Row],[Playerâ–²]],scrimstats__2813[#All],4,0),0)</f>
        <v>45</v>
      </c>
      <c r="L1321" s="5">
        <v>0</v>
      </c>
      <c r="M1321" s="4">
        <v>0</v>
      </c>
    </row>
    <row r="1322" spans="1:13">
      <c r="A1322" s="6">
        <v>1321</v>
      </c>
      <c r="B1322" s="7">
        <v>14</v>
      </c>
      <c r="C1322" s="4">
        <f>_xlfn.IFNA(VLOOKUP(Table13[[#This Row],[PlayerId]],defense[#All],3,0),0)</f>
        <v>0</v>
      </c>
      <c r="D1322" s="4">
        <v>1</v>
      </c>
      <c r="E1322" s="4">
        <f>SUM(_xlfn.IFNA((VLOOKUP(defense[[#This Row],[Playerâ–²]],kickers12[#All],4,0)*3+VLOOKUP(defense[[#This Row],[Playerâ–²]],kickers12[#All],5,0)*1),0), C1322*6)</f>
        <v>0</v>
      </c>
      <c r="F1322" s="4">
        <v>0</v>
      </c>
      <c r="G1322" s="7" t="s">
        <v>1204</v>
      </c>
      <c r="H1322" s="7" t="s">
        <v>733</v>
      </c>
      <c r="I1322" s="4">
        <f>_xlfn.IFNA(VLOOKUP(defense[[#This Row],[Playerâ–²]],passing11[#All],4,0),0)</f>
        <v>0</v>
      </c>
      <c r="J1322" s="4">
        <f>_xlfn.IFNA(VLOOKUP(defense[[#This Row],[Playerâ–²]],scrimstats__2813[#All],5,0),0)</f>
        <v>0</v>
      </c>
      <c r="K1322" s="4">
        <f>_xlfn.IFNA(VLOOKUP(defense[[#This Row],[Playerâ–²]],scrimstats__2813[#All],4,0),0)</f>
        <v>0</v>
      </c>
      <c r="L1322" s="4">
        <v>0</v>
      </c>
      <c r="M1322" s="4">
        <v>0</v>
      </c>
    </row>
    <row r="1323" spans="1:13">
      <c r="A1323" s="8">
        <v>1322</v>
      </c>
      <c r="B1323" s="9">
        <v>30</v>
      </c>
      <c r="C1323" s="5">
        <f>_xlfn.IFNA(VLOOKUP(Table13[[#This Row],[PlayerId]],defense[#All],3,0),0)</f>
        <v>0</v>
      </c>
      <c r="D1323" s="5">
        <v>14</v>
      </c>
      <c r="E1323" s="5">
        <f>SUM(_xlfn.IFNA((VLOOKUP(defense[[#This Row],[Playerâ–²]],kickers12[#All],4,0)*3+VLOOKUP(defense[[#This Row],[Playerâ–²]],kickers12[#All],5,0)*1),0), C1323*6)</f>
        <v>0</v>
      </c>
      <c r="F1323" s="5">
        <v>0</v>
      </c>
      <c r="G1323" s="9" t="s">
        <v>1764</v>
      </c>
      <c r="H1323" s="9" t="s">
        <v>769</v>
      </c>
      <c r="I1323" s="5">
        <f>_xlfn.IFNA(VLOOKUP(defense[[#This Row],[Playerâ–²]],passing11[#All],4,0),0)</f>
        <v>0</v>
      </c>
      <c r="J1323" s="5">
        <f>_xlfn.IFNA(VLOOKUP(defense[[#This Row],[Playerâ–²]],scrimstats__2813[#All],5,0),0)</f>
        <v>0</v>
      </c>
      <c r="K1323" s="5">
        <f>_xlfn.IFNA(VLOOKUP(defense[[#This Row],[Playerâ–²]],scrimstats__2813[#All],4,0),0)</f>
        <v>0</v>
      </c>
      <c r="L1323" s="5">
        <v>0</v>
      </c>
      <c r="M1323" s="4">
        <v>0</v>
      </c>
    </row>
    <row r="1324" spans="1:13">
      <c r="A1324" s="6">
        <v>1323</v>
      </c>
      <c r="B1324" s="7">
        <v>23</v>
      </c>
      <c r="C1324" s="4">
        <f>_xlfn.IFNA(VLOOKUP(Table13[[#This Row],[PlayerId]],defense[#All],3,0),0)</f>
        <v>0</v>
      </c>
      <c r="D1324" s="4">
        <v>2</v>
      </c>
      <c r="E1324" s="4">
        <f>SUM(_xlfn.IFNA((VLOOKUP(defense[[#This Row],[Playerâ–²]],kickers12[#All],4,0)*3+VLOOKUP(defense[[#This Row],[Playerâ–²]],kickers12[#All],5,0)*1),0), C1324*6)</f>
        <v>0</v>
      </c>
      <c r="F1324" s="4">
        <v>0</v>
      </c>
      <c r="G1324" s="7" t="s">
        <v>1510</v>
      </c>
      <c r="H1324" s="7" t="s">
        <v>733</v>
      </c>
      <c r="I1324" s="4">
        <f>_xlfn.IFNA(VLOOKUP(defense[[#This Row],[Playerâ–²]],passing11[#All],4,0),0)</f>
        <v>0</v>
      </c>
      <c r="J1324" s="4">
        <f>_xlfn.IFNA(VLOOKUP(defense[[#This Row],[Playerâ–²]],scrimstats__2813[#All],5,0),0)</f>
        <v>14</v>
      </c>
      <c r="K1324" s="4">
        <f>_xlfn.IFNA(VLOOKUP(defense[[#This Row],[Playerâ–²]],scrimstats__2813[#All],4,0),0)</f>
        <v>0</v>
      </c>
      <c r="L1324" s="4">
        <v>0</v>
      </c>
      <c r="M1324" s="4">
        <v>0</v>
      </c>
    </row>
    <row r="1325" spans="1:13">
      <c r="A1325" s="8">
        <v>1324</v>
      </c>
      <c r="B1325" s="9">
        <v>31</v>
      </c>
      <c r="C1325" s="9">
        <f>_xlfn.IFNA(VLOOKUP(Table13[[#This Row],[PlayerId]],defense[#All],3,0),0)</f>
        <v>0</v>
      </c>
      <c r="D1325" s="5">
        <v>0</v>
      </c>
      <c r="E1325" s="5">
        <f>SUM(_xlfn.IFNA((VLOOKUP(defense[[#This Row],[Playerâ–²]],kickers12[#All],4,0)*3+VLOOKUP(defense[[#This Row],[Playerâ–²]],kickers12[#All],5,0)*1),0), C1325*6)</f>
        <v>0</v>
      </c>
      <c r="F1325" s="5">
        <v>0</v>
      </c>
      <c r="G1325" s="9" t="s">
        <v>200</v>
      </c>
      <c r="H1325" s="9" t="s">
        <v>230</v>
      </c>
      <c r="I1325" s="5">
        <f>_xlfn.IFNA(VLOOKUP(defense[[#This Row],[Playerâ–²]],passing11[#All],4,0),0)</f>
        <v>0</v>
      </c>
      <c r="J1325" s="9">
        <f>_xlfn.IFNA(VLOOKUP(defense[[#This Row],[Playerâ–²]],scrimstats__2813[#All],5,0),0)</f>
        <v>0</v>
      </c>
      <c r="K1325" s="9">
        <f>_xlfn.IFNA(VLOOKUP(defense[[#This Row],[Playerâ–²]],scrimstats__2813[#All],4,0),0)</f>
        <v>24</v>
      </c>
      <c r="L1325" s="5">
        <v>0</v>
      </c>
      <c r="M1325" s="4">
        <v>0</v>
      </c>
    </row>
    <row r="1326" spans="1:13">
      <c r="A1326" s="6">
        <v>1325</v>
      </c>
      <c r="B1326" s="7">
        <v>10</v>
      </c>
      <c r="C1326" s="4">
        <f>_xlfn.IFNA(VLOOKUP(Table13[[#This Row],[PlayerId]],defense[#All],3,0),0)</f>
        <v>0</v>
      </c>
      <c r="D1326" s="4">
        <v>1</v>
      </c>
      <c r="E1326" s="4">
        <f>SUM(_xlfn.IFNA((VLOOKUP(defense[[#This Row],[Playerâ–²]],kickers12[#All],4,0)*3+VLOOKUP(defense[[#This Row],[Playerâ–²]],kickers12[#All],5,0)*1),0), C1326*6)</f>
        <v>0</v>
      </c>
      <c r="F1326" s="4">
        <v>0</v>
      </c>
      <c r="G1326" s="7" t="s">
        <v>355</v>
      </c>
      <c r="H1326" s="7" t="s">
        <v>2030</v>
      </c>
      <c r="I1326" s="4">
        <f>_xlfn.IFNA(VLOOKUP(defense[[#This Row],[Playerâ–²]],passing11[#All],4,0),0)</f>
        <v>0</v>
      </c>
      <c r="J1326" s="4">
        <f>_xlfn.IFNA(VLOOKUP(defense[[#This Row],[Playerâ–²]],scrimstats__2813[#All],5,0),0)</f>
        <v>0</v>
      </c>
      <c r="K1326" s="4">
        <f>_xlfn.IFNA(VLOOKUP(defense[[#This Row],[Playerâ–²]],scrimstats__2813[#All],4,0),0)</f>
        <v>44</v>
      </c>
      <c r="L1326" s="4">
        <v>0</v>
      </c>
      <c r="M1326" s="4">
        <v>0</v>
      </c>
    </row>
    <row r="1327" spans="1:13">
      <c r="A1327" s="8">
        <v>1326</v>
      </c>
      <c r="B1327" s="9">
        <v>22</v>
      </c>
      <c r="C1327" s="9">
        <f>_xlfn.IFNA(VLOOKUP(Table13[[#This Row],[PlayerId]],defense[#All],3,0),0)</f>
        <v>3</v>
      </c>
      <c r="D1327" s="5">
        <v>0</v>
      </c>
      <c r="E1327" s="5">
        <f>SUM(_xlfn.IFNA((VLOOKUP(defense[[#This Row],[Playerâ–²]],kickers12[#All],4,0)*3+VLOOKUP(defense[[#This Row],[Playerâ–²]],kickers12[#All],5,0)*1),0), C1327*6)</f>
        <v>18</v>
      </c>
      <c r="F1327" s="5">
        <v>0</v>
      </c>
      <c r="G1327" s="9" t="s">
        <v>534</v>
      </c>
      <c r="H1327" s="9" t="s">
        <v>223</v>
      </c>
      <c r="I1327" s="5">
        <f>_xlfn.IFNA(VLOOKUP(defense[[#This Row],[Playerâ–²]],passing11[#All],4,0),0)</f>
        <v>0</v>
      </c>
      <c r="J1327" s="9">
        <f>_xlfn.IFNA(VLOOKUP(defense[[#This Row],[Playerâ–²]],scrimstats__2813[#All],5,0),0)</f>
        <v>0</v>
      </c>
      <c r="K1327" s="9">
        <f>_xlfn.IFNA(VLOOKUP(defense[[#This Row],[Playerâ–²]],scrimstats__2813[#All],4,0),0)</f>
        <v>682</v>
      </c>
      <c r="L1327" s="5">
        <v>0</v>
      </c>
      <c r="M1327" s="4">
        <v>0</v>
      </c>
    </row>
    <row r="1328" spans="1:13">
      <c r="A1328" s="6">
        <v>1327</v>
      </c>
      <c r="B1328" s="7">
        <v>18</v>
      </c>
      <c r="C1328" s="4">
        <f>_xlfn.IFNA(VLOOKUP(Table13[[#This Row],[PlayerId]],defense[#All],3,0),0)</f>
        <v>0</v>
      </c>
      <c r="D1328" s="4">
        <v>0</v>
      </c>
      <c r="E1328" s="4">
        <f>SUM(_xlfn.IFNA((VLOOKUP(defense[[#This Row],[Playerâ–²]],kickers12[#All],4,0)*3+VLOOKUP(defense[[#This Row],[Playerâ–²]],kickers12[#All],5,0)*1),0), C1328*6)</f>
        <v>0</v>
      </c>
      <c r="F1328" s="4">
        <v>0</v>
      </c>
      <c r="G1328" s="7" t="s">
        <v>1347</v>
      </c>
      <c r="H1328" s="7" t="s">
        <v>268</v>
      </c>
      <c r="I1328" s="4">
        <f>_xlfn.IFNA(VLOOKUP(defense[[#This Row],[Playerâ–²]],passing11[#All],4,0),0)</f>
        <v>0</v>
      </c>
      <c r="J1328" s="4">
        <f>_xlfn.IFNA(VLOOKUP(defense[[#This Row],[Playerâ–²]],scrimstats__2813[#All],5,0),0)</f>
        <v>0</v>
      </c>
      <c r="K1328" s="4">
        <f>_xlfn.IFNA(VLOOKUP(defense[[#This Row],[Playerâ–²]],scrimstats__2813[#All],4,0),0)</f>
        <v>0</v>
      </c>
      <c r="L1328" s="4">
        <v>0</v>
      </c>
      <c r="M1328" s="4">
        <v>0</v>
      </c>
    </row>
    <row r="1329" spans="1:13">
      <c r="A1329" s="8">
        <v>1328</v>
      </c>
      <c r="B1329" s="9">
        <v>28</v>
      </c>
      <c r="C1329" s="9">
        <f>_xlfn.IFNA(VLOOKUP(Table13[[#This Row],[PlayerId]],defense[#All],3,0),0)</f>
        <v>0</v>
      </c>
      <c r="D1329" s="5">
        <v>0</v>
      </c>
      <c r="E1329" s="5">
        <f>SUM(_xlfn.IFNA((VLOOKUP(defense[[#This Row],[Playerâ–²]],kickers12[#All],4,0)*3+VLOOKUP(defense[[#This Row],[Playerâ–²]],kickers12[#All],5,0)*1),0), C1329*6)</f>
        <v>126</v>
      </c>
      <c r="F1329" s="5">
        <v>0</v>
      </c>
      <c r="G1329" s="9" t="s">
        <v>1896</v>
      </c>
      <c r="H1329" s="9" t="s">
        <v>1010</v>
      </c>
      <c r="I1329" s="5">
        <f>_xlfn.IFNA(VLOOKUP(defense[[#This Row],[Playerâ–²]],passing11[#All],4,0),0)</f>
        <v>0</v>
      </c>
      <c r="J1329" s="9">
        <f>_xlfn.IFNA(VLOOKUP(defense[[#This Row],[Playerâ–²]],scrimstats__2813[#All],5,0),0)</f>
        <v>0</v>
      </c>
      <c r="K1329" s="9">
        <f>_xlfn.IFNA(VLOOKUP(defense[[#This Row],[Playerâ–²]],scrimstats__2813[#All],4,0),0)</f>
        <v>0</v>
      </c>
      <c r="L1329" s="5">
        <v>0</v>
      </c>
      <c r="M1329" s="4">
        <v>0</v>
      </c>
    </row>
    <row r="1330" spans="1:13">
      <c r="A1330" s="6">
        <v>1329</v>
      </c>
      <c r="B1330" s="7">
        <v>24</v>
      </c>
      <c r="C1330" s="7">
        <f>_xlfn.IFNA(VLOOKUP(Table13[[#This Row],[PlayerId]],defense[#All],3,0),0)</f>
        <v>6</v>
      </c>
      <c r="D1330" s="4">
        <v>0</v>
      </c>
      <c r="E1330" s="4">
        <f>SUM(_xlfn.IFNA((VLOOKUP(defense[[#This Row],[Playerâ–²]],kickers12[#All],4,0)*3+VLOOKUP(defense[[#This Row],[Playerâ–²]],kickers12[#All],5,0)*1),0), C1330*6)</f>
        <v>36</v>
      </c>
      <c r="F1330" s="4">
        <v>0</v>
      </c>
      <c r="G1330" s="7" t="s">
        <v>563</v>
      </c>
      <c r="H1330" s="7" t="s">
        <v>230</v>
      </c>
      <c r="I1330" s="4">
        <f>_xlfn.IFNA(VLOOKUP(defense[[#This Row],[Playerâ–²]],passing11[#All],4,0),0)</f>
        <v>0</v>
      </c>
      <c r="J1330" s="7">
        <f>_xlfn.IFNA(VLOOKUP(defense[[#This Row],[Playerâ–²]],scrimstats__2813[#All],5,0),0)</f>
        <v>-8</v>
      </c>
      <c r="K1330" s="7">
        <f>_xlfn.IFNA(VLOOKUP(defense[[#This Row],[Playerâ–²]],scrimstats__2813[#All],4,0),0)</f>
        <v>752</v>
      </c>
      <c r="L1330" s="4">
        <v>0</v>
      </c>
      <c r="M1330" s="4">
        <v>0</v>
      </c>
    </row>
    <row r="1331" spans="1:13">
      <c r="A1331" s="8">
        <v>1330</v>
      </c>
      <c r="B1331" s="9">
        <v>2</v>
      </c>
      <c r="C1331" s="5">
        <f>_xlfn.IFNA(VLOOKUP(Table13[[#This Row],[PlayerId]],defense[#All],3,0),0)</f>
        <v>0</v>
      </c>
      <c r="D1331" s="5">
        <v>50</v>
      </c>
      <c r="E1331" s="5">
        <f>SUM(_xlfn.IFNA((VLOOKUP(defense[[#This Row],[Playerâ–²]],kickers12[#All],4,0)*3+VLOOKUP(defense[[#This Row],[Playerâ–²]],kickers12[#All],5,0)*1),0), C1331*6)</f>
        <v>0</v>
      </c>
      <c r="F1331" s="5">
        <v>0</v>
      </c>
      <c r="G1331" s="9" t="s">
        <v>808</v>
      </c>
      <c r="H1331" s="9" t="s">
        <v>765</v>
      </c>
      <c r="I1331" s="5">
        <f>_xlfn.IFNA(VLOOKUP(defense[[#This Row],[Playerâ–²]],passing11[#All],4,0),0)</f>
        <v>0</v>
      </c>
      <c r="J1331" s="5">
        <f>_xlfn.IFNA(VLOOKUP(defense[[#This Row],[Playerâ–²]],scrimstats__2813[#All],5,0),0)</f>
        <v>0</v>
      </c>
      <c r="K1331" s="5">
        <f>_xlfn.IFNA(VLOOKUP(defense[[#This Row],[Playerâ–²]],scrimstats__2813[#All],4,0),0)</f>
        <v>0</v>
      </c>
      <c r="L1331" s="5">
        <v>0</v>
      </c>
      <c r="M1331" s="4">
        <v>0</v>
      </c>
    </row>
    <row r="1332" spans="1:13">
      <c r="A1332" s="6">
        <v>1331</v>
      </c>
      <c r="B1332" s="7">
        <v>4</v>
      </c>
      <c r="C1332" s="4">
        <f>_xlfn.IFNA(VLOOKUP(Table13[[#This Row],[PlayerId]],defense[#All],3,0),0)</f>
        <v>3</v>
      </c>
      <c r="D1332" s="4">
        <v>1</v>
      </c>
      <c r="E1332" s="4">
        <f>SUM(_xlfn.IFNA((VLOOKUP(defense[[#This Row],[Playerâ–²]],kickers12[#All],4,0)*3+VLOOKUP(defense[[#This Row],[Playerâ–²]],kickers12[#All],5,0)*1),0), C1332*6)</f>
        <v>18</v>
      </c>
      <c r="F1332" s="4">
        <v>0</v>
      </c>
      <c r="G1332" s="7" t="s">
        <v>279</v>
      </c>
      <c r="H1332" s="7" t="s">
        <v>230</v>
      </c>
      <c r="I1332" s="4">
        <f>_xlfn.IFNA(VLOOKUP(defense[[#This Row],[Playerâ–²]],passing11[#All],4,0),0)</f>
        <v>0</v>
      </c>
      <c r="J1332" s="4">
        <f>_xlfn.IFNA(VLOOKUP(defense[[#This Row],[Playerâ–²]],scrimstats__2813[#All],5,0),0)</f>
        <v>0</v>
      </c>
      <c r="K1332" s="4">
        <f>_xlfn.IFNA(VLOOKUP(defense[[#This Row],[Playerâ–²]],scrimstats__2813[#All],4,0),0)</f>
        <v>541</v>
      </c>
      <c r="L1332" s="4">
        <v>0</v>
      </c>
      <c r="M1332" s="4">
        <v>0</v>
      </c>
    </row>
    <row r="1333" spans="1:13">
      <c r="A1333" s="8">
        <v>1332</v>
      </c>
      <c r="B1333" s="9">
        <v>3</v>
      </c>
      <c r="C1333" s="9">
        <f>_xlfn.IFNA(VLOOKUP(Table13[[#This Row],[PlayerId]],defense[#All],3,0),0)</f>
        <v>0</v>
      </c>
      <c r="D1333" s="5">
        <v>0</v>
      </c>
      <c r="E1333" s="5">
        <f>SUM(_xlfn.IFNA((VLOOKUP(defense[[#This Row],[Playerâ–²]],kickers12[#All],4,0)*3+VLOOKUP(defense[[#This Row],[Playerâ–²]],kickers12[#All],5,0)*1),0), C1333*6)</f>
        <v>0</v>
      </c>
      <c r="F1333" s="5">
        <v>0</v>
      </c>
      <c r="G1333" s="9" t="s">
        <v>1900</v>
      </c>
      <c r="H1333" s="9" t="s">
        <v>233</v>
      </c>
      <c r="I1333" s="5">
        <f>_xlfn.IFNA(VLOOKUP(defense[[#This Row],[Playerâ–²]],passing11[#All],4,0),0)</f>
        <v>21</v>
      </c>
      <c r="J1333" s="9">
        <f>_xlfn.IFNA(VLOOKUP(defense[[#This Row],[Playerâ–²]],scrimstats__2813[#All],5,0),0)</f>
        <v>0</v>
      </c>
      <c r="K1333" s="9">
        <f>_xlfn.IFNA(VLOOKUP(defense[[#This Row],[Playerâ–²]],scrimstats__2813[#All],4,0),0)</f>
        <v>0</v>
      </c>
      <c r="L1333" s="5">
        <v>0</v>
      </c>
      <c r="M1333" s="4">
        <v>0</v>
      </c>
    </row>
    <row r="1334" spans="1:13">
      <c r="A1334" s="6">
        <v>1333</v>
      </c>
      <c r="B1334" s="7">
        <v>32</v>
      </c>
      <c r="C1334" s="7">
        <f>_xlfn.IFNA(VLOOKUP(Table13[[#This Row],[PlayerId]],defense[#All],3,0),0)</f>
        <v>0</v>
      </c>
      <c r="D1334" s="4">
        <v>0</v>
      </c>
      <c r="E1334" s="4">
        <f>SUM(_xlfn.IFNA((VLOOKUP(defense[[#This Row],[Playerâ–²]],kickers12[#All],4,0)*3+VLOOKUP(defense[[#This Row],[Playerâ–²]],kickers12[#All],5,0)*1),0), C1334*6)</f>
        <v>0</v>
      </c>
      <c r="F1334" s="4">
        <v>0</v>
      </c>
      <c r="G1334" s="7" t="s">
        <v>1927</v>
      </c>
      <c r="H1334" s="7" t="s">
        <v>229</v>
      </c>
      <c r="I1334" s="4">
        <f>_xlfn.IFNA(VLOOKUP(defense[[#This Row],[Playerâ–²]],passing11[#All],4,0),0)</f>
        <v>0</v>
      </c>
      <c r="J1334" s="7">
        <f>_xlfn.IFNA(VLOOKUP(defense[[#This Row],[Playerâ–²]],scrimstats__2813[#All],5,0),0)</f>
        <v>8</v>
      </c>
      <c r="K1334" s="7">
        <f>_xlfn.IFNA(VLOOKUP(defense[[#This Row],[Playerâ–²]],scrimstats__2813[#All],4,0),0)</f>
        <v>0</v>
      </c>
      <c r="L1334" s="4">
        <v>0</v>
      </c>
      <c r="M1334" s="4">
        <v>0</v>
      </c>
    </row>
    <row r="1335" spans="1:13">
      <c r="A1335" s="8">
        <v>1334</v>
      </c>
      <c r="B1335" s="9">
        <v>1</v>
      </c>
      <c r="C1335" s="5">
        <f>_xlfn.IFNA(VLOOKUP(Table13[[#This Row],[PlayerId]],defense[#All],3,0),0)</f>
        <v>0</v>
      </c>
      <c r="D1335" s="5">
        <v>32</v>
      </c>
      <c r="E1335" s="5">
        <f>SUM(_xlfn.IFNA((VLOOKUP(defense[[#This Row],[Playerâ–²]],kickers12[#All],4,0)*3+VLOOKUP(defense[[#This Row],[Playerâ–²]],kickers12[#All],5,0)*1),0), C1335*6)</f>
        <v>0</v>
      </c>
      <c r="F1335" s="5">
        <v>0</v>
      </c>
      <c r="G1335" s="9" t="s">
        <v>753</v>
      </c>
      <c r="H1335" s="9" t="s">
        <v>759</v>
      </c>
      <c r="I1335" s="5">
        <f>_xlfn.IFNA(VLOOKUP(defense[[#This Row],[Playerâ–²]],passing11[#All],4,0),0)</f>
        <v>0</v>
      </c>
      <c r="J1335" s="5">
        <f>_xlfn.IFNA(VLOOKUP(defense[[#This Row],[Playerâ–²]],scrimstats__2813[#All],5,0),0)</f>
        <v>0</v>
      </c>
      <c r="K1335" s="5">
        <f>_xlfn.IFNA(VLOOKUP(defense[[#This Row],[Playerâ–²]],scrimstats__2813[#All],4,0),0)</f>
        <v>0</v>
      </c>
      <c r="L1335" s="5">
        <v>4.5</v>
      </c>
      <c r="M1335" s="4">
        <v>0</v>
      </c>
    </row>
    <row r="1336" spans="1:13">
      <c r="A1336" s="6">
        <v>1335</v>
      </c>
      <c r="B1336" s="7">
        <v>19</v>
      </c>
      <c r="C1336" s="4">
        <f>_xlfn.IFNA(VLOOKUP(Table13[[#This Row],[PlayerId]],defense[#All],3,0),0)</f>
        <v>0</v>
      </c>
      <c r="D1336" s="4">
        <v>38</v>
      </c>
      <c r="E1336" s="4">
        <f>SUM(_xlfn.IFNA((VLOOKUP(defense[[#This Row],[Playerâ–²]],kickers12[#All],4,0)*3+VLOOKUP(defense[[#This Row],[Playerâ–²]],kickers12[#All],5,0)*1),0), C1336*6)</f>
        <v>0</v>
      </c>
      <c r="F1336" s="4">
        <v>0</v>
      </c>
      <c r="G1336" s="7" t="s">
        <v>1403</v>
      </c>
      <c r="H1336" s="7" t="s">
        <v>755</v>
      </c>
      <c r="I1336" s="4">
        <f>_xlfn.IFNA(VLOOKUP(defense[[#This Row],[Playerâ–²]],passing11[#All],4,0),0)</f>
        <v>0</v>
      </c>
      <c r="J1336" s="4">
        <f>_xlfn.IFNA(VLOOKUP(defense[[#This Row],[Playerâ–²]],scrimstats__2813[#All],5,0),0)</f>
        <v>0</v>
      </c>
      <c r="K1336" s="4">
        <f>_xlfn.IFNA(VLOOKUP(defense[[#This Row],[Playerâ–²]],scrimstats__2813[#All],4,0),0)</f>
        <v>0</v>
      </c>
      <c r="L1336" s="4">
        <v>6.5</v>
      </c>
      <c r="M1336" s="4">
        <v>0</v>
      </c>
    </row>
    <row r="1337" spans="1:13">
      <c r="A1337" s="8">
        <v>1336</v>
      </c>
      <c r="B1337" s="9">
        <v>12</v>
      </c>
      <c r="C1337" s="5">
        <f>_xlfn.IFNA(VLOOKUP(Table13[[#This Row],[PlayerId]],defense[#All],3,0),0)</f>
        <v>1</v>
      </c>
      <c r="D1337" s="5">
        <v>1</v>
      </c>
      <c r="E1337" s="5">
        <f>SUM(_xlfn.IFNA((VLOOKUP(defense[[#This Row],[Playerâ–²]],kickers12[#All],4,0)*3+VLOOKUP(defense[[#This Row],[Playerâ–²]],kickers12[#All],5,0)*1),0), C1337*6)</f>
        <v>6</v>
      </c>
      <c r="F1337" s="5">
        <v>0</v>
      </c>
      <c r="G1337" s="9" t="s">
        <v>384</v>
      </c>
      <c r="H1337" s="9" t="s">
        <v>223</v>
      </c>
      <c r="I1337" s="5">
        <f>_xlfn.IFNA(VLOOKUP(defense[[#This Row],[Playerâ–²]],passing11[#All],4,0),0)</f>
        <v>0</v>
      </c>
      <c r="J1337" s="5">
        <f>_xlfn.IFNA(VLOOKUP(defense[[#This Row],[Playerâ–²]],scrimstats__2813[#All],5,0),0)</f>
        <v>0</v>
      </c>
      <c r="K1337" s="5">
        <f>_xlfn.IFNA(VLOOKUP(defense[[#This Row],[Playerâ–²]],scrimstats__2813[#All],4,0),0)</f>
        <v>77</v>
      </c>
      <c r="L1337" s="5">
        <v>0</v>
      </c>
      <c r="M1337" s="4">
        <v>0</v>
      </c>
    </row>
    <row r="1338" spans="1:13">
      <c r="A1338" s="6">
        <v>1337</v>
      </c>
      <c r="B1338" s="7">
        <v>14</v>
      </c>
      <c r="C1338" s="7">
        <f>_xlfn.IFNA(VLOOKUP(Table13[[#This Row],[PlayerId]],defense[#All],3,0),0)</f>
        <v>0</v>
      </c>
      <c r="D1338" s="4">
        <v>0</v>
      </c>
      <c r="E1338" s="4">
        <f>SUM(_xlfn.IFNA((VLOOKUP(defense[[#This Row],[Playerâ–²]],kickers12[#All],4,0)*3+VLOOKUP(defense[[#This Row],[Playerâ–²]],kickers12[#All],5,0)*1),0), C1338*6)</f>
        <v>0</v>
      </c>
      <c r="F1338" s="4">
        <v>0</v>
      </c>
      <c r="G1338" s="7" t="s">
        <v>408</v>
      </c>
      <c r="H1338" s="7" t="s">
        <v>229</v>
      </c>
      <c r="I1338" s="4">
        <f>_xlfn.IFNA(VLOOKUP(defense[[#This Row],[Playerâ–²]],passing11[#All],4,0),0)</f>
        <v>0</v>
      </c>
      <c r="J1338" s="7">
        <f>_xlfn.IFNA(VLOOKUP(defense[[#This Row],[Playerâ–²]],scrimstats__2813[#All],5,0),0)</f>
        <v>10</v>
      </c>
      <c r="K1338" s="7">
        <f>_xlfn.IFNA(VLOOKUP(defense[[#This Row],[Playerâ–²]],scrimstats__2813[#All],4,0),0)</f>
        <v>3</v>
      </c>
      <c r="L1338" s="4">
        <v>0</v>
      </c>
      <c r="M1338" s="4">
        <v>0</v>
      </c>
    </row>
    <row r="1339" spans="1:13">
      <c r="A1339" s="8">
        <v>1338</v>
      </c>
      <c r="B1339" s="9">
        <v>18</v>
      </c>
      <c r="C1339" s="9">
        <f>_xlfn.IFNA(VLOOKUP(Table13[[#This Row],[PlayerId]],defense[#All],3,0),0)</f>
        <v>7</v>
      </c>
      <c r="D1339" s="5">
        <v>0</v>
      </c>
      <c r="E1339" s="5">
        <f>SUM(_xlfn.IFNA((VLOOKUP(defense[[#This Row],[Playerâ–²]],kickers12[#All],4,0)*3+VLOOKUP(defense[[#This Row],[Playerâ–²]],kickers12[#All],5,0)*1),0), C1339*6)</f>
        <v>42</v>
      </c>
      <c r="F1339" s="5">
        <v>0</v>
      </c>
      <c r="G1339" s="9" t="s">
        <v>478</v>
      </c>
      <c r="H1339" s="9" t="s">
        <v>230</v>
      </c>
      <c r="I1339" s="5">
        <f>_xlfn.IFNA(VLOOKUP(defense[[#This Row],[Playerâ–²]],passing11[#All],4,0),0)</f>
        <v>0</v>
      </c>
      <c r="J1339" s="9">
        <f>_xlfn.IFNA(VLOOKUP(defense[[#This Row],[Playerâ–²]],scrimstats__2813[#All],5,0),0)</f>
        <v>157</v>
      </c>
      <c r="K1339" s="9">
        <f>_xlfn.IFNA(VLOOKUP(defense[[#This Row],[Playerâ–²]],scrimstats__2813[#All],4,0),0)</f>
        <v>1219</v>
      </c>
      <c r="L1339" s="5">
        <v>0</v>
      </c>
      <c r="M1339" s="4">
        <v>0</v>
      </c>
    </row>
    <row r="1340" spans="1:13">
      <c r="A1340" s="6">
        <v>1339</v>
      </c>
      <c r="B1340" s="7">
        <v>20</v>
      </c>
      <c r="C1340" s="4">
        <f>_xlfn.IFNA(VLOOKUP(Table13[[#This Row],[PlayerId]],defense[#All],3,0),0)</f>
        <v>0</v>
      </c>
      <c r="D1340" s="4">
        <v>4</v>
      </c>
      <c r="E1340" s="4">
        <f>SUM(_xlfn.IFNA((VLOOKUP(defense[[#This Row],[Playerâ–²]],kickers12[#All],4,0)*3+VLOOKUP(defense[[#This Row],[Playerâ–²]],kickers12[#All],5,0)*1),0), C1340*6)</f>
        <v>0</v>
      </c>
      <c r="F1340" s="4">
        <v>0</v>
      </c>
      <c r="G1340" s="7" t="s">
        <v>494</v>
      </c>
      <c r="H1340" s="7" t="s">
        <v>2030</v>
      </c>
      <c r="I1340" s="4">
        <f>_xlfn.IFNA(VLOOKUP(defense[[#This Row],[Playerâ–²]],passing11[#All],4,0),0)</f>
        <v>0</v>
      </c>
      <c r="J1340" s="4">
        <f>_xlfn.IFNA(VLOOKUP(defense[[#This Row],[Playerâ–²]],scrimstats__2813[#All],5,0),0)</f>
        <v>30</v>
      </c>
      <c r="K1340" s="4">
        <f>_xlfn.IFNA(VLOOKUP(defense[[#This Row],[Playerâ–²]],scrimstats__2813[#All],4,0),0)</f>
        <v>21</v>
      </c>
      <c r="L1340" s="4">
        <v>0</v>
      </c>
      <c r="M1340" s="4">
        <v>0</v>
      </c>
    </row>
    <row r="1341" spans="1:13">
      <c r="A1341" s="8">
        <v>1340</v>
      </c>
      <c r="B1341" s="9">
        <v>9</v>
      </c>
      <c r="C1341" s="5">
        <f>_xlfn.IFNA(VLOOKUP(Table13[[#This Row],[PlayerId]],defense[#All],3,0),0)</f>
        <v>1</v>
      </c>
      <c r="D1341" s="5">
        <v>9</v>
      </c>
      <c r="E1341" s="5">
        <f>SUM(_xlfn.IFNA((VLOOKUP(defense[[#This Row],[Playerâ–²]],kickers12[#All],4,0)*3+VLOOKUP(defense[[#This Row],[Playerâ–²]],kickers12[#All],5,0)*1),0), C1341*6)</f>
        <v>6</v>
      </c>
      <c r="F1341" s="5">
        <v>0</v>
      </c>
      <c r="G1341" s="9" t="s">
        <v>348</v>
      </c>
      <c r="H1341" s="9" t="s">
        <v>229</v>
      </c>
      <c r="I1341" s="5">
        <f>_xlfn.IFNA(VLOOKUP(defense[[#This Row],[Playerâ–²]],passing11[#All],4,0),0)</f>
        <v>0</v>
      </c>
      <c r="J1341" s="5">
        <f>_xlfn.IFNA(VLOOKUP(defense[[#This Row],[Playerâ–²]],scrimstats__2813[#All],5,0),0)</f>
        <v>127</v>
      </c>
      <c r="K1341" s="5">
        <f>_xlfn.IFNA(VLOOKUP(defense[[#This Row],[Playerâ–²]],scrimstats__2813[#All],4,0),0)</f>
        <v>60</v>
      </c>
      <c r="L1341" s="5">
        <v>0</v>
      </c>
      <c r="M1341" s="4">
        <v>0</v>
      </c>
    </row>
    <row r="1342" spans="1:13">
      <c r="A1342" s="6">
        <v>1341</v>
      </c>
      <c r="B1342" s="7">
        <v>8</v>
      </c>
      <c r="C1342" s="4">
        <f>_xlfn.IFNA(VLOOKUP(Table13[[#This Row],[PlayerId]],defense[#All],3,0),0)</f>
        <v>0</v>
      </c>
      <c r="D1342" s="4">
        <v>1</v>
      </c>
      <c r="E1342" s="4">
        <f>SUM(_xlfn.IFNA((VLOOKUP(defense[[#This Row],[Playerâ–²]],kickers12[#All],4,0)*3+VLOOKUP(defense[[#This Row],[Playerâ–²]],kickers12[#All],5,0)*1),0), C1342*6)</f>
        <v>0</v>
      </c>
      <c r="F1342" s="4">
        <v>0</v>
      </c>
      <c r="G1342" s="7" t="s">
        <v>1004</v>
      </c>
      <c r="H1342" s="7" t="s">
        <v>2030</v>
      </c>
      <c r="I1342" s="4">
        <f>_xlfn.IFNA(VLOOKUP(defense[[#This Row],[Playerâ–²]],passing11[#All],4,0),0)</f>
        <v>0</v>
      </c>
      <c r="J1342" s="4">
        <f>_xlfn.IFNA(VLOOKUP(defense[[#This Row],[Playerâ–²]],scrimstats__2813[#All],5,0),0)</f>
        <v>0</v>
      </c>
      <c r="K1342" s="4">
        <f>_xlfn.IFNA(VLOOKUP(defense[[#This Row],[Playerâ–²]],scrimstats__2813[#All],4,0),0)</f>
        <v>0</v>
      </c>
      <c r="L1342" s="4">
        <v>0</v>
      </c>
      <c r="M1342" s="4">
        <v>0</v>
      </c>
    </row>
    <row r="1343" spans="1:13">
      <c r="A1343" s="8">
        <v>1342</v>
      </c>
      <c r="B1343" s="9">
        <v>1</v>
      </c>
      <c r="C1343" s="5">
        <f>_xlfn.IFNA(VLOOKUP(Table13[[#This Row],[PlayerId]],defense[#All],3,0),0)</f>
        <v>0</v>
      </c>
      <c r="D1343" s="5">
        <v>44</v>
      </c>
      <c r="E1343" s="5">
        <f>SUM(_xlfn.IFNA((VLOOKUP(defense[[#This Row],[Playerâ–²]],kickers12[#All],4,0)*3+VLOOKUP(defense[[#This Row],[Playerâ–²]],kickers12[#All],5,0)*1),0), C1343*6)</f>
        <v>0</v>
      </c>
      <c r="F1343" s="5">
        <v>0</v>
      </c>
      <c r="G1343" s="9" t="s">
        <v>758</v>
      </c>
      <c r="H1343" s="9" t="s">
        <v>759</v>
      </c>
      <c r="I1343" s="5">
        <f>_xlfn.IFNA(VLOOKUP(defense[[#This Row],[Playerâ–²]],passing11[#All],4,0),0)</f>
        <v>0</v>
      </c>
      <c r="J1343" s="5">
        <f>_xlfn.IFNA(VLOOKUP(defense[[#This Row],[Playerâ–²]],scrimstats__2813[#All],5,0),0)</f>
        <v>0</v>
      </c>
      <c r="K1343" s="5">
        <f>_xlfn.IFNA(VLOOKUP(defense[[#This Row],[Playerâ–²]],scrimstats__2813[#All],4,0),0)</f>
        <v>0</v>
      </c>
      <c r="L1343" s="5">
        <v>4.5</v>
      </c>
      <c r="M1343" s="4">
        <v>0</v>
      </c>
    </row>
    <row r="1344" spans="1:13">
      <c r="A1344" s="6">
        <v>1343</v>
      </c>
      <c r="B1344" s="7">
        <v>26</v>
      </c>
      <c r="C1344" s="4">
        <f>_xlfn.IFNA(VLOOKUP(Table13[[#This Row],[PlayerId]],defense[#All],3,0),0)</f>
        <v>0</v>
      </c>
      <c r="D1344" s="4">
        <v>10</v>
      </c>
      <c r="E1344" s="4">
        <f>SUM(_xlfn.IFNA((VLOOKUP(defense[[#This Row],[Playerâ–²]],kickers12[#All],4,0)*3+VLOOKUP(defense[[#This Row],[Playerâ–²]],kickers12[#All],5,0)*1),0), C1344*6)</f>
        <v>0</v>
      </c>
      <c r="F1344" s="4">
        <v>0</v>
      </c>
      <c r="G1344" s="7" t="s">
        <v>2019</v>
      </c>
      <c r="H1344" s="7" t="s">
        <v>803</v>
      </c>
      <c r="I1344" s="4">
        <f>_xlfn.IFNA(VLOOKUP(defense[[#This Row],[Playerâ–²]],passing11[#All],4,0),0)</f>
        <v>0</v>
      </c>
      <c r="J1344" s="4">
        <f>_xlfn.IFNA(VLOOKUP(defense[[#This Row],[Playerâ–²]],scrimstats__2813[#All],5,0),0)</f>
        <v>0</v>
      </c>
      <c r="K1344" s="4">
        <f>_xlfn.IFNA(VLOOKUP(defense[[#This Row],[Playerâ–²]],scrimstats__2813[#All],4,0),0)</f>
        <v>0</v>
      </c>
      <c r="L1344" s="4">
        <v>0</v>
      </c>
      <c r="M1344" s="4">
        <v>0</v>
      </c>
    </row>
    <row r="1345" spans="1:13">
      <c r="A1345" s="8">
        <v>1344</v>
      </c>
      <c r="B1345" s="9">
        <v>11</v>
      </c>
      <c r="C1345" s="5">
        <f>_xlfn.IFNA(VLOOKUP(Table13[[#This Row],[PlayerId]],defense[#All],3,0),0)</f>
        <v>0</v>
      </c>
      <c r="D1345" s="5">
        <v>39</v>
      </c>
      <c r="E1345" s="5">
        <f>SUM(_xlfn.IFNA((VLOOKUP(defense[[#This Row],[Playerâ–²]],kickers12[#All],4,0)*3+VLOOKUP(defense[[#This Row],[Playerâ–²]],kickers12[#All],5,0)*1),0), C1345*6)</f>
        <v>0</v>
      </c>
      <c r="F1345" s="5">
        <v>0</v>
      </c>
      <c r="G1345" s="9" t="s">
        <v>1116</v>
      </c>
      <c r="H1345" s="9" t="s">
        <v>755</v>
      </c>
      <c r="I1345" s="5">
        <f>_xlfn.IFNA(VLOOKUP(defense[[#This Row],[Playerâ–²]],passing11[#All],4,0),0)</f>
        <v>0</v>
      </c>
      <c r="J1345" s="5">
        <f>_xlfn.IFNA(VLOOKUP(defense[[#This Row],[Playerâ–²]],scrimstats__2813[#All],5,0),0)</f>
        <v>0</v>
      </c>
      <c r="K1345" s="5">
        <f>_xlfn.IFNA(VLOOKUP(defense[[#This Row],[Playerâ–²]],scrimstats__2813[#All],4,0),0)</f>
        <v>0</v>
      </c>
      <c r="L1345" s="5">
        <v>7.5</v>
      </c>
      <c r="M1345" s="4">
        <v>0</v>
      </c>
    </row>
    <row r="1346" spans="1:13">
      <c r="A1346" s="6">
        <v>1345</v>
      </c>
      <c r="B1346" s="7">
        <v>16</v>
      </c>
      <c r="C1346" s="4">
        <f>_xlfn.IFNA(VLOOKUP(Table13[[#This Row],[PlayerId]],defense[#All],3,0),0)</f>
        <v>1</v>
      </c>
      <c r="D1346" s="4">
        <v>77</v>
      </c>
      <c r="E1346" s="4">
        <f>SUM(_xlfn.IFNA((VLOOKUP(defense[[#This Row],[Playerâ–²]],kickers12[#All],4,0)*3+VLOOKUP(defense[[#This Row],[Playerâ–²]],kickers12[#All],5,0)*1),0), C1346*6)</f>
        <v>6</v>
      </c>
      <c r="F1346" s="4">
        <v>2</v>
      </c>
      <c r="G1346" s="7" t="s">
        <v>1309</v>
      </c>
      <c r="H1346" s="7" t="s">
        <v>803</v>
      </c>
      <c r="I1346" s="4">
        <f>_xlfn.IFNA(VLOOKUP(defense[[#This Row],[Playerâ–²]],passing11[#All],4,0),0)</f>
        <v>0</v>
      </c>
      <c r="J1346" s="4">
        <f>_xlfn.IFNA(VLOOKUP(defense[[#This Row],[Playerâ–²]],scrimstats__2813[#All],5,0),0)</f>
        <v>0</v>
      </c>
      <c r="K1346" s="4">
        <f>_xlfn.IFNA(VLOOKUP(defense[[#This Row],[Playerâ–²]],scrimstats__2813[#All],4,0),0)</f>
        <v>0</v>
      </c>
      <c r="L1346" s="4">
        <v>1</v>
      </c>
      <c r="M1346" s="4">
        <v>0</v>
      </c>
    </row>
    <row r="1347" spans="1:13">
      <c r="A1347" s="8">
        <v>1346</v>
      </c>
      <c r="B1347" s="9">
        <v>28</v>
      </c>
      <c r="C1347" s="5">
        <f>_xlfn.IFNA(VLOOKUP(Table13[[#This Row],[PlayerId]],defense[#All],3,0),0)</f>
        <v>0</v>
      </c>
      <c r="D1347" s="5">
        <v>36</v>
      </c>
      <c r="E1347" s="5">
        <f>SUM(_xlfn.IFNA((VLOOKUP(defense[[#This Row],[Playerâ–²]],kickers12[#All],4,0)*3+VLOOKUP(defense[[#This Row],[Playerâ–²]],kickers12[#All],5,0)*1),0), C1347*6)</f>
        <v>0</v>
      </c>
      <c r="F1347" s="5">
        <v>0</v>
      </c>
      <c r="G1347" s="9" t="s">
        <v>1733</v>
      </c>
      <c r="H1347" s="9" t="s">
        <v>2030</v>
      </c>
      <c r="I1347" s="5">
        <f>_xlfn.IFNA(VLOOKUP(defense[[#This Row],[Playerâ–²]],passing11[#All],4,0),0)</f>
        <v>0</v>
      </c>
      <c r="J1347" s="5">
        <f>_xlfn.IFNA(VLOOKUP(defense[[#This Row],[Playerâ–²]],scrimstats__2813[#All],5,0),0)</f>
        <v>0</v>
      </c>
      <c r="K1347" s="5">
        <f>_xlfn.IFNA(VLOOKUP(defense[[#This Row],[Playerâ–²]],scrimstats__2813[#All],4,0),0)</f>
        <v>0</v>
      </c>
      <c r="L1347" s="5">
        <v>5.5</v>
      </c>
      <c r="M1347" s="4">
        <v>0</v>
      </c>
    </row>
    <row r="1348" spans="1:13">
      <c r="A1348" s="6">
        <v>1347</v>
      </c>
      <c r="B1348" s="7">
        <v>26</v>
      </c>
      <c r="C1348" s="4">
        <f>_xlfn.IFNA(VLOOKUP(Table13[[#This Row],[PlayerId]],defense[#All],3,0),0)</f>
        <v>0</v>
      </c>
      <c r="D1348" s="4">
        <v>43</v>
      </c>
      <c r="E1348" s="4">
        <f>SUM(_xlfn.IFNA((VLOOKUP(defense[[#This Row],[Playerâ–²]],kickers12[#All],4,0)*3+VLOOKUP(defense[[#This Row],[Playerâ–²]],kickers12[#All],5,0)*1),0), C1348*6)</f>
        <v>0</v>
      </c>
      <c r="F1348" s="4">
        <v>1</v>
      </c>
      <c r="G1348" s="7" t="s">
        <v>1624</v>
      </c>
      <c r="H1348" s="7" t="s">
        <v>765</v>
      </c>
      <c r="I1348" s="4">
        <f>_xlfn.IFNA(VLOOKUP(defense[[#This Row],[Playerâ–²]],passing11[#All],4,0),0)</f>
        <v>0</v>
      </c>
      <c r="J1348" s="4">
        <f>_xlfn.IFNA(VLOOKUP(defense[[#This Row],[Playerâ–²]],scrimstats__2813[#All],5,0),0)</f>
        <v>0</v>
      </c>
      <c r="K1348" s="4">
        <f>_xlfn.IFNA(VLOOKUP(defense[[#This Row],[Playerâ–²]],scrimstats__2813[#All],4,0),0)</f>
        <v>0</v>
      </c>
      <c r="L1348" s="4">
        <v>0</v>
      </c>
      <c r="M1348" s="4">
        <v>0</v>
      </c>
    </row>
    <row r="1349" spans="1:13">
      <c r="A1349" s="8">
        <v>1348</v>
      </c>
      <c r="B1349" s="9">
        <v>30</v>
      </c>
      <c r="C1349" s="5">
        <f>_xlfn.IFNA(VLOOKUP(Table13[[#This Row],[PlayerId]],defense[#All],3,0),0)</f>
        <v>1</v>
      </c>
      <c r="D1349" s="5">
        <v>1</v>
      </c>
      <c r="E1349" s="5">
        <f>SUM(_xlfn.IFNA((VLOOKUP(defense[[#This Row],[Playerâ–²]],kickers12[#All],4,0)*3+VLOOKUP(defense[[#This Row],[Playerâ–²]],kickers12[#All],5,0)*1),0), C1349*6)</f>
        <v>6</v>
      </c>
      <c r="F1349" s="5">
        <v>0</v>
      </c>
      <c r="G1349" s="9" t="s">
        <v>640</v>
      </c>
      <c r="H1349" s="9" t="s">
        <v>2030</v>
      </c>
      <c r="I1349" s="5">
        <f>_xlfn.IFNA(VLOOKUP(defense[[#This Row],[Playerâ–²]],passing11[#All],4,0),0)</f>
        <v>0</v>
      </c>
      <c r="J1349" s="5">
        <f>_xlfn.IFNA(VLOOKUP(defense[[#This Row],[Playerâ–²]],scrimstats__2813[#All],5,0),0)</f>
        <v>44</v>
      </c>
      <c r="K1349" s="5">
        <f>_xlfn.IFNA(VLOOKUP(defense[[#This Row],[Playerâ–²]],scrimstats__2813[#All],4,0),0)</f>
        <v>33</v>
      </c>
      <c r="L1349" s="5">
        <v>0</v>
      </c>
      <c r="M1349" s="4">
        <v>0</v>
      </c>
    </row>
    <row r="1350" spans="1:13">
      <c r="A1350" s="6">
        <v>1349</v>
      </c>
      <c r="B1350" s="7">
        <v>15</v>
      </c>
      <c r="C1350" s="4">
        <f>_xlfn.IFNA(VLOOKUP(Table13[[#This Row],[PlayerId]],defense[#All],3,0),0)</f>
        <v>0</v>
      </c>
      <c r="D1350" s="4">
        <v>32</v>
      </c>
      <c r="E1350" s="4">
        <f>SUM(_xlfn.IFNA((VLOOKUP(defense[[#This Row],[Playerâ–²]],kickers12[#All],4,0)*3+VLOOKUP(defense[[#This Row],[Playerâ–²]],kickers12[#All],5,0)*1),0), C1350*6)</f>
        <v>0</v>
      </c>
      <c r="F1350" s="4">
        <v>1</v>
      </c>
      <c r="G1350" s="7" t="s">
        <v>1262</v>
      </c>
      <c r="H1350" s="7" t="s">
        <v>765</v>
      </c>
      <c r="I1350" s="4">
        <f>_xlfn.IFNA(VLOOKUP(defense[[#This Row],[Playerâ–²]],passing11[#All],4,0),0)</f>
        <v>0</v>
      </c>
      <c r="J1350" s="4">
        <f>_xlfn.IFNA(VLOOKUP(defense[[#This Row],[Playerâ–²]],scrimstats__2813[#All],5,0),0)</f>
        <v>0</v>
      </c>
      <c r="K1350" s="4">
        <f>_xlfn.IFNA(VLOOKUP(defense[[#This Row],[Playerâ–²]],scrimstats__2813[#All],4,0),0)</f>
        <v>0</v>
      </c>
      <c r="L1350" s="4">
        <v>1</v>
      </c>
      <c r="M1350" s="4">
        <v>0</v>
      </c>
    </row>
    <row r="1351" spans="1:13">
      <c r="A1351" s="8">
        <v>1350</v>
      </c>
      <c r="B1351" s="9">
        <v>24</v>
      </c>
      <c r="C1351" s="5">
        <f>_xlfn.IFNA(VLOOKUP(Table13[[#This Row],[PlayerId]],defense[#All],3,0),0)</f>
        <v>0</v>
      </c>
      <c r="D1351" s="5">
        <v>11</v>
      </c>
      <c r="E1351" s="5">
        <f>SUM(_xlfn.IFNA((VLOOKUP(defense[[#This Row],[Playerâ–²]],kickers12[#All],4,0)*3+VLOOKUP(defense[[#This Row],[Playerâ–²]],kickers12[#All],5,0)*1),0), C1351*6)</f>
        <v>0</v>
      </c>
      <c r="F1351" s="5">
        <v>0</v>
      </c>
      <c r="G1351" s="9" t="s">
        <v>1547</v>
      </c>
      <c r="H1351" s="9" t="s">
        <v>775</v>
      </c>
      <c r="I1351" s="5">
        <f>_xlfn.IFNA(VLOOKUP(defense[[#This Row],[Playerâ–²]],passing11[#All],4,0),0)</f>
        <v>0</v>
      </c>
      <c r="J1351" s="5">
        <f>_xlfn.IFNA(VLOOKUP(defense[[#This Row],[Playerâ–²]],scrimstats__2813[#All],5,0),0)</f>
        <v>4</v>
      </c>
      <c r="K1351" s="5">
        <f>_xlfn.IFNA(VLOOKUP(defense[[#This Row],[Playerâ–²]],scrimstats__2813[#All],4,0),0)</f>
        <v>0</v>
      </c>
      <c r="L1351" s="5">
        <v>0</v>
      </c>
      <c r="M1351" s="4">
        <v>0</v>
      </c>
    </row>
    <row r="1352" spans="1:13">
      <c r="A1352" s="6">
        <v>1351</v>
      </c>
      <c r="B1352" s="7">
        <v>27</v>
      </c>
      <c r="C1352" s="4">
        <f>_xlfn.IFNA(VLOOKUP(Table13[[#This Row],[PlayerId]],defense[#All],3,0),0)</f>
        <v>0</v>
      </c>
      <c r="D1352" s="4">
        <v>7</v>
      </c>
      <c r="E1352" s="4">
        <f>SUM(_xlfn.IFNA((VLOOKUP(defense[[#This Row],[Playerâ–²]],kickers12[#All],4,0)*3+VLOOKUP(defense[[#This Row],[Playerâ–²]],kickers12[#All],5,0)*1),0), C1352*6)</f>
        <v>0</v>
      </c>
      <c r="F1352" s="4">
        <v>0</v>
      </c>
      <c r="G1352" s="7" t="s">
        <v>596</v>
      </c>
      <c r="H1352" s="7" t="s">
        <v>2030</v>
      </c>
      <c r="I1352" s="4">
        <f>_xlfn.IFNA(VLOOKUP(defense[[#This Row],[Playerâ–²]],passing11[#All],4,0),0)</f>
        <v>0</v>
      </c>
      <c r="J1352" s="4">
        <f>_xlfn.IFNA(VLOOKUP(defense[[#This Row],[Playerâ–²]],scrimstats__2813[#All],5,0),0)</f>
        <v>4</v>
      </c>
      <c r="K1352" s="4">
        <f>_xlfn.IFNA(VLOOKUP(defense[[#This Row],[Playerâ–²]],scrimstats__2813[#All],4,0),0)</f>
        <v>38</v>
      </c>
      <c r="L1352" s="4">
        <v>0</v>
      </c>
      <c r="M1352" s="4">
        <v>0</v>
      </c>
    </row>
    <row r="1353" spans="1:13">
      <c r="A1353" s="8">
        <v>1352</v>
      </c>
      <c r="B1353" s="9">
        <v>6</v>
      </c>
      <c r="C1353" s="5">
        <f>_xlfn.IFNA(VLOOKUP(Table13[[#This Row],[PlayerId]],defense[#All],3,0),0)</f>
        <v>0</v>
      </c>
      <c r="D1353" s="5">
        <v>121</v>
      </c>
      <c r="E1353" s="5">
        <f>SUM(_xlfn.IFNA((VLOOKUP(defense[[#This Row],[Playerâ–²]],kickers12[#All],4,0)*3+VLOOKUP(defense[[#This Row],[Playerâ–²]],kickers12[#All],5,0)*1),0), C1353*6)</f>
        <v>0</v>
      </c>
      <c r="F1353" s="5">
        <v>1</v>
      </c>
      <c r="G1353" s="9" t="s">
        <v>971</v>
      </c>
      <c r="H1353" s="9" t="s">
        <v>769</v>
      </c>
      <c r="I1353" s="5">
        <f>_xlfn.IFNA(VLOOKUP(defense[[#This Row],[Playerâ–²]],passing11[#All],4,0),0)</f>
        <v>0</v>
      </c>
      <c r="J1353" s="5">
        <f>_xlfn.IFNA(VLOOKUP(defense[[#This Row],[Playerâ–²]],scrimstats__2813[#All],5,0),0)</f>
        <v>0</v>
      </c>
      <c r="K1353" s="5">
        <f>_xlfn.IFNA(VLOOKUP(defense[[#This Row],[Playerâ–²]],scrimstats__2813[#All],4,0),0)</f>
        <v>0</v>
      </c>
      <c r="L1353" s="5">
        <v>5</v>
      </c>
      <c r="M1353" s="4">
        <v>0</v>
      </c>
    </row>
    <row r="1354" spans="1:13">
      <c r="A1354" s="6">
        <v>1353</v>
      </c>
      <c r="B1354" s="7">
        <v>28</v>
      </c>
      <c r="C1354" s="4">
        <f>_xlfn.IFNA(VLOOKUP(Table13[[#This Row],[PlayerId]],defense[#All],3,0),0)</f>
        <v>0</v>
      </c>
      <c r="D1354" s="4">
        <v>1</v>
      </c>
      <c r="E1354" s="4">
        <f>SUM(_xlfn.IFNA((VLOOKUP(defense[[#This Row],[Playerâ–²]],kickers12[#All],4,0)*3+VLOOKUP(defense[[#This Row],[Playerâ–²]],kickers12[#All],5,0)*1),0), C1354*6)</f>
        <v>0</v>
      </c>
      <c r="F1354" s="4">
        <v>0</v>
      </c>
      <c r="G1354" s="7" t="s">
        <v>622</v>
      </c>
      <c r="H1354" s="7" t="s">
        <v>2030</v>
      </c>
      <c r="I1354" s="4">
        <f>_xlfn.IFNA(VLOOKUP(defense[[#This Row],[Playerâ–²]],passing11[#All],4,0),0)</f>
        <v>0</v>
      </c>
      <c r="J1354" s="4">
        <f>_xlfn.IFNA(VLOOKUP(defense[[#This Row],[Playerâ–²]],scrimstats__2813[#All],5,0),0)</f>
        <v>0</v>
      </c>
      <c r="K1354" s="4">
        <f>_xlfn.IFNA(VLOOKUP(defense[[#This Row],[Playerâ–²]],scrimstats__2813[#All],4,0),0)</f>
        <v>14</v>
      </c>
      <c r="L1354" s="4">
        <v>0</v>
      </c>
      <c r="M1354" s="4">
        <v>0</v>
      </c>
    </row>
    <row r="1355" spans="1:13">
      <c r="A1355" s="8">
        <v>1354</v>
      </c>
      <c r="B1355" s="9">
        <v>6</v>
      </c>
      <c r="C1355" s="5">
        <f>_xlfn.IFNA(VLOOKUP(Table13[[#This Row],[PlayerId]],defense[#All],3,0),0)</f>
        <v>0</v>
      </c>
      <c r="D1355" s="5">
        <v>22</v>
      </c>
      <c r="E1355" s="5">
        <f>SUM(_xlfn.IFNA((VLOOKUP(defense[[#This Row],[Playerâ–²]],kickers12[#All],4,0)*3+VLOOKUP(defense[[#This Row],[Playerâ–²]],kickers12[#All],5,0)*1),0), C1355*6)</f>
        <v>0</v>
      </c>
      <c r="F1355" s="5">
        <v>0</v>
      </c>
      <c r="G1355" s="9" t="s">
        <v>946</v>
      </c>
      <c r="H1355" s="9" t="s">
        <v>2030</v>
      </c>
      <c r="I1355" s="5">
        <f>_xlfn.IFNA(VLOOKUP(defense[[#This Row],[Playerâ–²]],passing11[#All],4,0),0)</f>
        <v>0</v>
      </c>
      <c r="J1355" s="5">
        <f>_xlfn.IFNA(VLOOKUP(defense[[#This Row],[Playerâ–²]],scrimstats__2813[#All],5,0),0)</f>
        <v>0</v>
      </c>
      <c r="K1355" s="5">
        <f>_xlfn.IFNA(VLOOKUP(defense[[#This Row],[Playerâ–²]],scrimstats__2813[#All],4,0),0)</f>
        <v>0</v>
      </c>
      <c r="L1355" s="5">
        <v>3</v>
      </c>
      <c r="M1355" s="4">
        <v>0</v>
      </c>
    </row>
    <row r="1356" spans="1:13">
      <c r="A1356" s="6">
        <v>1355</v>
      </c>
      <c r="B1356" s="7">
        <v>10</v>
      </c>
      <c r="C1356" s="7">
        <f>_xlfn.IFNA(VLOOKUP(Table13[[#This Row],[PlayerId]],defense[#All],3,0),0)</f>
        <v>5</v>
      </c>
      <c r="D1356" s="4">
        <v>0</v>
      </c>
      <c r="E1356" s="4">
        <f>SUM(_xlfn.IFNA((VLOOKUP(defense[[#This Row],[Playerâ–²]],kickers12[#All],4,0)*3+VLOOKUP(defense[[#This Row],[Playerâ–²]],kickers12[#All],5,0)*1),0), C1356*6)</f>
        <v>30</v>
      </c>
      <c r="F1356" s="4">
        <v>0</v>
      </c>
      <c r="G1356" s="7" t="s">
        <v>359</v>
      </c>
      <c r="H1356" s="7" t="s">
        <v>229</v>
      </c>
      <c r="I1356" s="4">
        <f>_xlfn.IFNA(VLOOKUP(defense[[#This Row],[Playerâ–²]],passing11[#All],4,0),0)</f>
        <v>0</v>
      </c>
      <c r="J1356" s="7">
        <f>_xlfn.IFNA(VLOOKUP(defense[[#This Row],[Playerâ–²]],scrimstats__2813[#All],5,0),0)</f>
        <v>521</v>
      </c>
      <c r="K1356" s="7">
        <f>_xlfn.IFNA(VLOOKUP(defense[[#This Row],[Playerâ–²]],scrimstats__2813[#All],4,0),0)</f>
        <v>72</v>
      </c>
      <c r="L1356" s="4">
        <v>0</v>
      </c>
      <c r="M1356" s="4">
        <v>0</v>
      </c>
    </row>
    <row r="1357" spans="1:13">
      <c r="A1357" s="8">
        <v>1356</v>
      </c>
      <c r="B1357" s="9">
        <v>1</v>
      </c>
      <c r="C1357" s="5">
        <f>_xlfn.IFNA(VLOOKUP(Table13[[#This Row],[PlayerId]],defense[#All],3,0),0)</f>
        <v>0</v>
      </c>
      <c r="D1357" s="5">
        <v>9</v>
      </c>
      <c r="E1357" s="5">
        <f>SUM(_xlfn.IFNA((VLOOKUP(defense[[#This Row],[Playerâ–²]],kickers12[#All],4,0)*3+VLOOKUP(defense[[#This Row],[Playerâ–²]],kickers12[#All],5,0)*1),0), C1357*6)</f>
        <v>0</v>
      </c>
      <c r="F1357" s="5">
        <v>0</v>
      </c>
      <c r="G1357" s="9" t="s">
        <v>742</v>
      </c>
      <c r="H1357" s="9" t="s">
        <v>803</v>
      </c>
      <c r="I1357" s="5">
        <f>_xlfn.IFNA(VLOOKUP(defense[[#This Row],[Playerâ–²]],passing11[#All],4,0),0)</f>
        <v>0</v>
      </c>
      <c r="J1357" s="5">
        <f>_xlfn.IFNA(VLOOKUP(defense[[#This Row],[Playerâ–²]],scrimstats__2813[#All],5,0),0)</f>
        <v>0</v>
      </c>
      <c r="K1357" s="5">
        <f>_xlfn.IFNA(VLOOKUP(defense[[#This Row],[Playerâ–²]],scrimstats__2813[#All],4,0),0)</f>
        <v>0</v>
      </c>
      <c r="L1357" s="5">
        <v>0</v>
      </c>
      <c r="M1357" s="4">
        <v>0</v>
      </c>
    </row>
    <row r="1358" spans="1:13">
      <c r="A1358" s="6">
        <v>1357</v>
      </c>
      <c r="B1358" s="7">
        <v>2</v>
      </c>
      <c r="C1358" s="4">
        <f>_xlfn.IFNA(VLOOKUP(Table13[[#This Row],[PlayerId]],defense[#All],3,0),0)</f>
        <v>0</v>
      </c>
      <c r="D1358" s="4">
        <v>7</v>
      </c>
      <c r="E1358" s="4">
        <f>SUM(_xlfn.IFNA((VLOOKUP(defense[[#This Row],[Playerâ–²]],kickers12[#All],4,0)*3+VLOOKUP(defense[[#This Row],[Playerâ–²]],kickers12[#All],5,0)*1),0), C1358*6)</f>
        <v>0</v>
      </c>
      <c r="F1358" s="4">
        <v>0</v>
      </c>
      <c r="G1358" s="7" t="s">
        <v>240</v>
      </c>
      <c r="H1358" s="7" t="s">
        <v>2030</v>
      </c>
      <c r="I1358" s="4">
        <f>_xlfn.IFNA(VLOOKUP(defense[[#This Row],[Playerâ–²]],passing11[#All],4,0),0)</f>
        <v>0</v>
      </c>
      <c r="J1358" s="4">
        <f>_xlfn.IFNA(VLOOKUP(defense[[#This Row],[Playerâ–²]],scrimstats__2813[#All],5,0),0)</f>
        <v>0</v>
      </c>
      <c r="K1358" s="4">
        <f>_xlfn.IFNA(VLOOKUP(defense[[#This Row],[Playerâ–²]],scrimstats__2813[#All],4,0),0)</f>
        <v>63</v>
      </c>
      <c r="L1358" s="4">
        <v>0</v>
      </c>
      <c r="M1358" s="4">
        <v>0</v>
      </c>
    </row>
    <row r="1359" spans="1:13">
      <c r="A1359" s="8">
        <v>1358</v>
      </c>
      <c r="B1359" s="9">
        <v>23</v>
      </c>
      <c r="C1359" s="5">
        <f>_xlfn.IFNA(VLOOKUP(Table13[[#This Row],[PlayerId]],defense[#All],3,0),0)</f>
        <v>2</v>
      </c>
      <c r="D1359" s="5">
        <v>6</v>
      </c>
      <c r="E1359" s="5">
        <f>SUM(_xlfn.IFNA((VLOOKUP(defense[[#This Row],[Playerâ–²]],kickers12[#All],4,0)*3+VLOOKUP(defense[[#This Row],[Playerâ–²]],kickers12[#All],5,0)*1),0), C1359*6)</f>
        <v>12</v>
      </c>
      <c r="F1359" s="5">
        <v>0</v>
      </c>
      <c r="G1359" s="9" t="s">
        <v>541</v>
      </c>
      <c r="H1359" s="9" t="s">
        <v>2030</v>
      </c>
      <c r="I1359" s="5">
        <f>_xlfn.IFNA(VLOOKUP(defense[[#This Row],[Playerâ–²]],passing11[#All],4,0),0)</f>
        <v>0</v>
      </c>
      <c r="J1359" s="5">
        <f>_xlfn.IFNA(VLOOKUP(defense[[#This Row],[Playerâ–²]],scrimstats__2813[#All],5,0),0)</f>
        <v>0</v>
      </c>
      <c r="K1359" s="5">
        <f>_xlfn.IFNA(VLOOKUP(defense[[#This Row],[Playerâ–²]],scrimstats__2813[#All],4,0),0)</f>
        <v>188</v>
      </c>
      <c r="L1359" s="5">
        <v>0</v>
      </c>
      <c r="M1359" s="4">
        <v>0</v>
      </c>
    </row>
    <row r="1360" spans="1:13">
      <c r="A1360" s="6">
        <v>1359</v>
      </c>
      <c r="B1360" s="7">
        <v>29</v>
      </c>
      <c r="C1360" s="4">
        <f>_xlfn.IFNA(VLOOKUP(Table13[[#This Row],[PlayerId]],defense[#All],3,0),0)</f>
        <v>35</v>
      </c>
      <c r="D1360" s="4">
        <v>0</v>
      </c>
      <c r="E1360" s="4">
        <f>SUM(_xlfn.IFNA((VLOOKUP(defense[[#This Row],[Playerâ–²]],kickers12[#All],4,0)*3+VLOOKUP(defense[[#This Row],[Playerâ–²]],kickers12[#All],5,0)*1),0), C1360*6)</f>
        <v>210</v>
      </c>
      <c r="F1360" s="4">
        <v>0</v>
      </c>
      <c r="G1360" s="7" t="s">
        <v>606</v>
      </c>
      <c r="H1360" s="7" t="s">
        <v>233</v>
      </c>
      <c r="I1360" s="4">
        <f>_xlfn.IFNA(VLOOKUP(defense[[#This Row],[Playerâ–²]],passing11[#All],4,0),0)</f>
        <v>3448</v>
      </c>
      <c r="J1360" s="4">
        <f>_xlfn.IFNA(VLOOKUP(defense[[#This Row],[Playerâ–²]],scrimstats__2813[#All],5,0),0)</f>
        <v>376</v>
      </c>
      <c r="K1360" s="4">
        <f>_xlfn.IFNA(VLOOKUP(defense[[#This Row],[Playerâ–²]],scrimstats__2813[#All],4,0),0)</f>
        <v>-11</v>
      </c>
      <c r="L1360" s="4">
        <v>0</v>
      </c>
      <c r="M1360" s="4">
        <v>0</v>
      </c>
    </row>
    <row r="1361" spans="1:13">
      <c r="A1361" s="8">
        <v>1360</v>
      </c>
      <c r="B1361" s="9">
        <v>22</v>
      </c>
      <c r="C1361" s="5">
        <f>_xlfn.IFNA(VLOOKUP(Table13[[#This Row],[PlayerId]],defense[#All],3,0),0)</f>
        <v>0</v>
      </c>
      <c r="D1361" s="5">
        <v>1</v>
      </c>
      <c r="E1361" s="5">
        <f>SUM(_xlfn.IFNA((VLOOKUP(defense[[#This Row],[Playerâ–²]],kickers12[#All],4,0)*3+VLOOKUP(defense[[#This Row],[Playerâ–²]],kickers12[#All],5,0)*1),0), C1361*6)</f>
        <v>0</v>
      </c>
      <c r="F1361" s="5">
        <v>0</v>
      </c>
      <c r="G1361" s="9" t="s">
        <v>1472</v>
      </c>
      <c r="H1361" s="9" t="s">
        <v>733</v>
      </c>
      <c r="I1361" s="5">
        <f>_xlfn.IFNA(VLOOKUP(defense[[#This Row],[Playerâ–²]],passing11[#All],4,0),0)</f>
        <v>0</v>
      </c>
      <c r="J1361" s="5">
        <f>_xlfn.IFNA(VLOOKUP(defense[[#This Row],[Playerâ–²]],scrimstats__2813[#All],5,0),0)</f>
        <v>0</v>
      </c>
      <c r="K1361" s="5">
        <f>_xlfn.IFNA(VLOOKUP(defense[[#This Row],[Playerâ–²]],scrimstats__2813[#All],4,0),0)</f>
        <v>0</v>
      </c>
      <c r="L1361" s="5">
        <v>0</v>
      </c>
      <c r="M1361" s="4">
        <v>0</v>
      </c>
    </row>
    <row r="1362" spans="1:13">
      <c r="A1362" s="6">
        <v>1361</v>
      </c>
      <c r="B1362" s="7">
        <v>32</v>
      </c>
      <c r="C1362" s="4">
        <f>_xlfn.IFNA(VLOOKUP(Table13[[#This Row],[PlayerId]],defense[#All],3,0),0)</f>
        <v>0</v>
      </c>
      <c r="D1362" s="4">
        <v>18</v>
      </c>
      <c r="E1362" s="4">
        <f>SUM(_xlfn.IFNA((VLOOKUP(defense[[#This Row],[Playerâ–²]],kickers12[#All],4,0)*3+VLOOKUP(defense[[#This Row],[Playerâ–²]],kickers12[#All],5,0)*1),0), C1362*6)</f>
        <v>0</v>
      </c>
      <c r="F1362" s="4">
        <v>0</v>
      </c>
      <c r="G1362" s="7" t="s">
        <v>1834</v>
      </c>
      <c r="H1362" s="7" t="s">
        <v>2030</v>
      </c>
      <c r="I1362" s="4">
        <f>_xlfn.IFNA(VLOOKUP(defense[[#This Row],[Playerâ–²]],passing11[#All],4,0),0)</f>
        <v>0</v>
      </c>
      <c r="J1362" s="4">
        <f>_xlfn.IFNA(VLOOKUP(defense[[#This Row],[Playerâ–²]],scrimstats__2813[#All],5,0),0)</f>
        <v>0</v>
      </c>
      <c r="K1362" s="4">
        <f>_xlfn.IFNA(VLOOKUP(defense[[#This Row],[Playerâ–²]],scrimstats__2813[#All],4,0),0)</f>
        <v>0</v>
      </c>
      <c r="L1362" s="4">
        <v>2</v>
      </c>
      <c r="M1362" s="4">
        <v>0</v>
      </c>
    </row>
    <row r="1363" spans="1:13">
      <c r="A1363" s="8">
        <v>1362</v>
      </c>
      <c r="B1363" s="9">
        <v>30</v>
      </c>
      <c r="C1363" s="5">
        <f>_xlfn.IFNA(VLOOKUP(Table13[[#This Row],[PlayerId]],defense[#All],3,0),0)</f>
        <v>19</v>
      </c>
      <c r="D1363" s="5">
        <v>0</v>
      </c>
      <c r="E1363" s="5">
        <f>SUM(_xlfn.IFNA((VLOOKUP(defense[[#This Row],[Playerâ–²]],kickers12[#All],4,0)*3+VLOOKUP(defense[[#This Row],[Playerâ–²]],kickers12[#All],5,0)*1),0), C1363*6)</f>
        <v>114</v>
      </c>
      <c r="F1363" s="5">
        <v>0</v>
      </c>
      <c r="G1363" s="9" t="s">
        <v>1750</v>
      </c>
      <c r="H1363" s="9" t="s">
        <v>233</v>
      </c>
      <c r="I1363" s="5">
        <f>_xlfn.IFNA(VLOOKUP(defense[[#This Row],[Playerâ–²]],passing11[#All],4,0),0)</f>
        <v>2366</v>
      </c>
      <c r="J1363" s="5">
        <f>_xlfn.IFNA(VLOOKUP(defense[[#This Row],[Playerâ–²]],scrimstats__2813[#All],5,0),0)</f>
        <v>152</v>
      </c>
      <c r="K1363" s="5">
        <f>_xlfn.IFNA(VLOOKUP(defense[[#This Row],[Playerâ–²]],scrimstats__2813[#All],4,0),0)</f>
        <v>0</v>
      </c>
      <c r="L1363" s="5">
        <v>0</v>
      </c>
      <c r="M1363" s="4">
        <v>0</v>
      </c>
    </row>
    <row r="1364" spans="1:13">
      <c r="A1364" s="6">
        <v>1363</v>
      </c>
      <c r="B1364" s="7">
        <v>7</v>
      </c>
      <c r="C1364" s="4">
        <f>_xlfn.IFNA(VLOOKUP(Table13[[#This Row],[PlayerId]],defense[#All],3,0),0)</f>
        <v>0</v>
      </c>
      <c r="D1364" s="4">
        <v>11</v>
      </c>
      <c r="E1364" s="4">
        <f>SUM(_xlfn.IFNA((VLOOKUP(defense[[#This Row],[Playerâ–²]],kickers12[#All],4,0)*3+VLOOKUP(defense[[#This Row],[Playerâ–²]],kickers12[#All],5,0)*1),0), C1364*6)</f>
        <v>0</v>
      </c>
      <c r="F1364" s="4">
        <v>0</v>
      </c>
      <c r="G1364" s="7" t="s">
        <v>983</v>
      </c>
      <c r="H1364" s="7" t="s">
        <v>2030</v>
      </c>
      <c r="I1364" s="4">
        <f>_xlfn.IFNA(VLOOKUP(defense[[#This Row],[Playerâ–²]],passing11[#All],4,0),0)</f>
        <v>0</v>
      </c>
      <c r="J1364" s="4">
        <f>_xlfn.IFNA(VLOOKUP(defense[[#This Row],[Playerâ–²]],scrimstats__2813[#All],5,0),0)</f>
        <v>0</v>
      </c>
      <c r="K1364" s="4">
        <f>_xlfn.IFNA(VLOOKUP(defense[[#This Row],[Playerâ–²]],scrimstats__2813[#All],4,0),0)</f>
        <v>0</v>
      </c>
      <c r="L1364" s="4">
        <v>0</v>
      </c>
      <c r="M1364" s="4">
        <v>0</v>
      </c>
    </row>
    <row r="1365" spans="1:13">
      <c r="A1365" s="8">
        <v>1364</v>
      </c>
      <c r="B1365" s="9">
        <v>14</v>
      </c>
      <c r="C1365" s="9">
        <f>_xlfn.IFNA(VLOOKUP(Table13[[#This Row],[PlayerId]],defense[#All],3,0),0)</f>
        <v>1</v>
      </c>
      <c r="D1365" s="5">
        <v>0</v>
      </c>
      <c r="E1365" s="5">
        <f>SUM(_xlfn.IFNA((VLOOKUP(defense[[#This Row],[Playerâ–²]],kickers12[#All],4,0)*3+VLOOKUP(defense[[#This Row],[Playerâ–²]],kickers12[#All],5,0)*1),0), C1365*6)</f>
        <v>6</v>
      </c>
      <c r="F1365" s="5">
        <v>0</v>
      </c>
      <c r="G1365" s="9" t="s">
        <v>421</v>
      </c>
      <c r="H1365" s="9" t="s">
        <v>230</v>
      </c>
      <c r="I1365" s="5">
        <f>_xlfn.IFNA(VLOOKUP(defense[[#This Row],[Playerâ–²]],passing11[#All],4,0),0)</f>
        <v>0</v>
      </c>
      <c r="J1365" s="9">
        <f>_xlfn.IFNA(VLOOKUP(defense[[#This Row],[Playerâ–²]],scrimstats__2813[#All],5,0),0)</f>
        <v>0</v>
      </c>
      <c r="K1365" s="9">
        <f>_xlfn.IFNA(VLOOKUP(defense[[#This Row],[Playerâ–²]],scrimstats__2813[#All],4,0),0)</f>
        <v>334</v>
      </c>
      <c r="L1365" s="5">
        <v>0</v>
      </c>
      <c r="M1365" s="4">
        <v>0</v>
      </c>
    </row>
    <row r="1366" spans="1:13">
      <c r="A1366" s="6">
        <v>1365</v>
      </c>
      <c r="B1366" s="7">
        <v>13</v>
      </c>
      <c r="C1366" s="7">
        <f>_xlfn.IFNA(VLOOKUP(Table13[[#This Row],[PlayerId]],defense[#All],3,0),0)</f>
        <v>0</v>
      </c>
      <c r="D1366" s="4">
        <v>0</v>
      </c>
      <c r="E1366" s="4">
        <f>SUM(_xlfn.IFNA((VLOOKUP(defense[[#This Row],[Playerâ–²]],kickers12[#All],4,0)*3+VLOOKUP(defense[[#This Row],[Playerâ–²]],kickers12[#All],5,0)*1),0), C1366*6)</f>
        <v>0</v>
      </c>
      <c r="F1366" s="4">
        <v>0</v>
      </c>
      <c r="G1366" s="7" t="s">
        <v>403</v>
      </c>
      <c r="H1366" s="7" t="s">
        <v>223</v>
      </c>
      <c r="I1366" s="4">
        <f>_xlfn.IFNA(VLOOKUP(defense[[#This Row],[Playerâ–²]],passing11[#All],4,0),0)</f>
        <v>0</v>
      </c>
      <c r="J1366" s="7">
        <f>_xlfn.IFNA(VLOOKUP(defense[[#This Row],[Playerâ–²]],scrimstats__2813[#All],5,0),0)</f>
        <v>0</v>
      </c>
      <c r="K1366" s="7">
        <f>_xlfn.IFNA(VLOOKUP(defense[[#This Row],[Playerâ–²]],scrimstats__2813[#All],4,0),0)</f>
        <v>305</v>
      </c>
      <c r="L1366" s="4">
        <v>0</v>
      </c>
      <c r="M1366" s="4">
        <v>0</v>
      </c>
    </row>
    <row r="1367" spans="1:13">
      <c r="A1367" s="8">
        <v>1366</v>
      </c>
      <c r="B1367" s="9">
        <v>4</v>
      </c>
      <c r="C1367" s="5">
        <f>_xlfn.IFNA(VLOOKUP(Table13[[#This Row],[PlayerId]],defense[#All],3,0),0)</f>
        <v>0</v>
      </c>
      <c r="D1367" s="5">
        <v>0</v>
      </c>
      <c r="E1367" s="5">
        <f>SUM(_xlfn.IFNA((VLOOKUP(defense[[#This Row],[Playerâ–²]],kickers12[#All],4,0)*3+VLOOKUP(defense[[#This Row],[Playerâ–²]],kickers12[#All],5,0)*1),0), C1367*6)</f>
        <v>0</v>
      </c>
      <c r="F1367" s="5">
        <v>0</v>
      </c>
      <c r="G1367" s="9" t="s">
        <v>862</v>
      </c>
      <c r="H1367" s="9" t="s">
        <v>410</v>
      </c>
      <c r="I1367" s="5">
        <f>_xlfn.IFNA(VLOOKUP(defense[[#This Row],[Playerâ–²]],passing11[#All],4,0),0)</f>
        <v>0</v>
      </c>
      <c r="J1367" s="5">
        <f>_xlfn.IFNA(VLOOKUP(defense[[#This Row],[Playerâ–²]],scrimstats__2813[#All],5,0),0)</f>
        <v>0</v>
      </c>
      <c r="K1367" s="5">
        <f>_xlfn.IFNA(VLOOKUP(defense[[#This Row],[Playerâ–²]],scrimstats__2813[#All],4,0),0)</f>
        <v>0</v>
      </c>
      <c r="L1367" s="5">
        <v>0</v>
      </c>
      <c r="M1367" s="4">
        <v>0</v>
      </c>
    </row>
    <row r="1368" spans="1:13">
      <c r="A1368" s="6">
        <v>1367</v>
      </c>
      <c r="B1368" s="7">
        <v>14</v>
      </c>
      <c r="C1368" s="4">
        <f>_xlfn.IFNA(VLOOKUP(Table13[[#This Row],[PlayerId]],defense[#All],3,0),0)</f>
        <v>1</v>
      </c>
      <c r="D1368" s="4">
        <v>1</v>
      </c>
      <c r="E1368" s="4">
        <f>SUM(_xlfn.IFNA((VLOOKUP(defense[[#This Row],[Playerâ–²]],kickers12[#All],4,0)*3+VLOOKUP(defense[[#This Row],[Playerâ–²]],kickers12[#All],5,0)*1),0), C1368*6)</f>
        <v>6</v>
      </c>
      <c r="F1368" s="4">
        <v>0</v>
      </c>
      <c r="G1368" s="7" t="s">
        <v>411</v>
      </c>
      <c r="H1368" s="7" t="s">
        <v>223</v>
      </c>
      <c r="I1368" s="4">
        <f>_xlfn.IFNA(VLOOKUP(defense[[#This Row],[Playerâ–²]],passing11[#All],4,0),0)</f>
        <v>0</v>
      </c>
      <c r="J1368" s="4">
        <f>_xlfn.IFNA(VLOOKUP(defense[[#This Row],[Playerâ–²]],scrimstats__2813[#All],5,0),0)</f>
        <v>0</v>
      </c>
      <c r="K1368" s="4">
        <f>_xlfn.IFNA(VLOOKUP(defense[[#This Row],[Playerâ–²]],scrimstats__2813[#All],4,0),0)</f>
        <v>1</v>
      </c>
      <c r="L1368" s="4">
        <v>0</v>
      </c>
      <c r="M1368" s="4">
        <v>0</v>
      </c>
    </row>
    <row r="1369" spans="1:13">
      <c r="A1369" s="8">
        <v>1368</v>
      </c>
      <c r="B1369" s="9">
        <v>30</v>
      </c>
      <c r="C1369" s="5">
        <f>_xlfn.IFNA(VLOOKUP(Table13[[#This Row],[PlayerId]],defense[#All],3,0),0)</f>
        <v>0</v>
      </c>
      <c r="D1369" s="5">
        <v>0</v>
      </c>
      <c r="E1369" s="5">
        <f>SUM(_xlfn.IFNA((VLOOKUP(defense[[#This Row],[Playerâ–²]],kickers12[#All],4,0)*3+VLOOKUP(defense[[#This Row],[Playerâ–²]],kickers12[#All],5,0)*1),0), C1369*6)</f>
        <v>0</v>
      </c>
      <c r="F1369" s="5">
        <v>0</v>
      </c>
      <c r="G1369" s="9" t="s">
        <v>1749</v>
      </c>
      <c r="H1369" s="9" t="s">
        <v>410</v>
      </c>
      <c r="I1369" s="5">
        <f>_xlfn.IFNA(VLOOKUP(defense[[#This Row],[Playerâ–²]],passing11[#All],4,0),0)</f>
        <v>0</v>
      </c>
      <c r="J1369" s="5">
        <f>_xlfn.IFNA(VLOOKUP(defense[[#This Row],[Playerâ–²]],scrimstats__2813[#All],5,0),0)</f>
        <v>0</v>
      </c>
      <c r="K1369" s="5">
        <f>_xlfn.IFNA(VLOOKUP(defense[[#This Row],[Playerâ–²]],scrimstats__2813[#All],4,0),0)</f>
        <v>0</v>
      </c>
      <c r="L1369" s="5">
        <v>0</v>
      </c>
      <c r="M1369" s="4">
        <v>0</v>
      </c>
    </row>
    <row r="1370" spans="1:13">
      <c r="A1370" s="6">
        <v>1369</v>
      </c>
      <c r="B1370" s="7">
        <v>5</v>
      </c>
      <c r="C1370" s="4">
        <f>_xlfn.IFNA(VLOOKUP(Table13[[#This Row],[PlayerId]],defense[#All],3,0),0)</f>
        <v>0</v>
      </c>
      <c r="D1370" s="4">
        <v>0</v>
      </c>
      <c r="E1370" s="4">
        <f>SUM(_xlfn.IFNA((VLOOKUP(defense[[#This Row],[Playerâ–²]],kickers12[#All],4,0)*3+VLOOKUP(defense[[#This Row],[Playerâ–²]],kickers12[#All],5,0)*1),0), C1370*6)</f>
        <v>0</v>
      </c>
      <c r="F1370" s="4">
        <v>0</v>
      </c>
      <c r="G1370" s="7" t="s">
        <v>902</v>
      </c>
      <c r="H1370" s="7" t="s">
        <v>410</v>
      </c>
      <c r="I1370" s="4">
        <f>_xlfn.IFNA(VLOOKUP(defense[[#This Row],[Playerâ–²]],passing11[#All],4,0),0)</f>
        <v>0</v>
      </c>
      <c r="J1370" s="4">
        <f>_xlfn.IFNA(VLOOKUP(defense[[#This Row],[Playerâ–²]],scrimstats__2813[#All],5,0),0)</f>
        <v>0</v>
      </c>
      <c r="K1370" s="4">
        <f>_xlfn.IFNA(VLOOKUP(defense[[#This Row],[Playerâ–²]],scrimstats__2813[#All],4,0),0)</f>
        <v>0</v>
      </c>
      <c r="L1370" s="4">
        <v>0</v>
      </c>
      <c r="M1370" s="4">
        <v>0</v>
      </c>
    </row>
    <row r="1371" spans="1:13">
      <c r="A1371" s="8">
        <v>1370</v>
      </c>
      <c r="B1371" s="9">
        <v>32</v>
      </c>
      <c r="C1371" s="5">
        <f>_xlfn.IFNA(VLOOKUP(Table13[[#This Row],[PlayerId]],defense[#All],3,0),0)</f>
        <v>0</v>
      </c>
      <c r="D1371" s="5">
        <v>43</v>
      </c>
      <c r="E1371" s="5">
        <f>SUM(_xlfn.IFNA((VLOOKUP(defense[[#This Row],[Playerâ–²]],kickers12[#All],4,0)*3+VLOOKUP(defense[[#This Row],[Playerâ–²]],kickers12[#All],5,0)*1),0), C1371*6)</f>
        <v>0</v>
      </c>
      <c r="F1371" s="5">
        <v>0</v>
      </c>
      <c r="G1371" s="9" t="s">
        <v>1843</v>
      </c>
      <c r="H1371" s="9" t="s">
        <v>769</v>
      </c>
      <c r="I1371" s="5">
        <f>_xlfn.IFNA(VLOOKUP(defense[[#This Row],[Playerâ–²]],passing11[#All],4,0),0)</f>
        <v>0</v>
      </c>
      <c r="J1371" s="5">
        <f>_xlfn.IFNA(VLOOKUP(defense[[#This Row],[Playerâ–²]],scrimstats__2813[#All],5,0),0)</f>
        <v>0</v>
      </c>
      <c r="K1371" s="5">
        <f>_xlfn.IFNA(VLOOKUP(defense[[#This Row],[Playerâ–²]],scrimstats__2813[#All],4,0),0)</f>
        <v>0</v>
      </c>
      <c r="L1371" s="5">
        <v>13</v>
      </c>
      <c r="M1371" s="4">
        <v>0</v>
      </c>
    </row>
    <row r="1372" spans="1:13">
      <c r="A1372" s="6">
        <v>1371</v>
      </c>
      <c r="B1372" s="7">
        <v>4</v>
      </c>
      <c r="C1372" s="4">
        <f>_xlfn.IFNA(VLOOKUP(Table13[[#This Row],[PlayerId]],defense[#All],3,0),0)</f>
        <v>0</v>
      </c>
      <c r="D1372" s="4">
        <v>15</v>
      </c>
      <c r="E1372" s="4">
        <f>SUM(_xlfn.IFNA((VLOOKUP(defense[[#This Row],[Playerâ–²]],kickers12[#All],4,0)*3+VLOOKUP(defense[[#This Row],[Playerâ–²]],kickers12[#All],5,0)*1),0), C1372*6)</f>
        <v>0</v>
      </c>
      <c r="F1372" s="4">
        <v>0</v>
      </c>
      <c r="G1372" s="7" t="s">
        <v>881</v>
      </c>
      <c r="H1372" s="7" t="s">
        <v>765</v>
      </c>
      <c r="I1372" s="4">
        <f>_xlfn.IFNA(VLOOKUP(defense[[#This Row],[Playerâ–²]],passing11[#All],4,0),0)</f>
        <v>0</v>
      </c>
      <c r="J1372" s="4">
        <f>_xlfn.IFNA(VLOOKUP(defense[[#This Row],[Playerâ–²]],scrimstats__2813[#All],5,0),0)</f>
        <v>0</v>
      </c>
      <c r="K1372" s="4">
        <f>_xlfn.IFNA(VLOOKUP(defense[[#This Row],[Playerâ–²]],scrimstats__2813[#All],4,0),0)</f>
        <v>0</v>
      </c>
      <c r="L1372" s="4">
        <v>0</v>
      </c>
      <c r="M1372" s="4">
        <v>0</v>
      </c>
    </row>
    <row r="1373" spans="1:13">
      <c r="A1373" s="8">
        <v>1372</v>
      </c>
      <c r="B1373" s="9">
        <v>30</v>
      </c>
      <c r="C1373" s="5">
        <f>_xlfn.IFNA(VLOOKUP(Table13[[#This Row],[PlayerId]],defense[#All],3,0),0)</f>
        <v>0</v>
      </c>
      <c r="D1373" s="5">
        <v>38</v>
      </c>
      <c r="E1373" s="5">
        <f>SUM(_xlfn.IFNA((VLOOKUP(defense[[#This Row],[Playerâ–²]],kickers12[#All],4,0)*3+VLOOKUP(defense[[#This Row],[Playerâ–²]],kickers12[#All],5,0)*1),0), C1373*6)</f>
        <v>0</v>
      </c>
      <c r="F1373" s="5">
        <v>1</v>
      </c>
      <c r="G1373" s="9" t="s">
        <v>1774</v>
      </c>
      <c r="H1373" s="9" t="s">
        <v>765</v>
      </c>
      <c r="I1373" s="5">
        <f>_xlfn.IFNA(VLOOKUP(defense[[#This Row],[Playerâ–²]],passing11[#All],4,0),0)</f>
        <v>0</v>
      </c>
      <c r="J1373" s="5">
        <f>_xlfn.IFNA(VLOOKUP(defense[[#This Row],[Playerâ–²]],scrimstats__2813[#All],5,0),0)</f>
        <v>0</v>
      </c>
      <c r="K1373" s="5">
        <f>_xlfn.IFNA(VLOOKUP(defense[[#This Row],[Playerâ–²]],scrimstats__2813[#All],4,0),0)</f>
        <v>0</v>
      </c>
      <c r="L1373" s="5">
        <v>0</v>
      </c>
      <c r="M1373" s="4">
        <v>0</v>
      </c>
    </row>
    <row r="1374" spans="1:13">
      <c r="A1374" s="6">
        <v>1373</v>
      </c>
      <c r="B1374" s="7">
        <v>31</v>
      </c>
      <c r="C1374" s="7">
        <f>_xlfn.IFNA(VLOOKUP(Table13[[#This Row],[PlayerId]],defense[#All],3,0),0)</f>
        <v>0</v>
      </c>
      <c r="D1374" s="4">
        <v>0</v>
      </c>
      <c r="E1374" s="4">
        <f>SUM(_xlfn.IFNA((VLOOKUP(defense[[#This Row],[Playerâ–²]],kickers12[#All],4,0)*3+VLOOKUP(defense[[#This Row],[Playerâ–²]],kickers12[#All],5,0)*1),0), C1374*6)</f>
        <v>106</v>
      </c>
      <c r="F1374" s="4">
        <v>0</v>
      </c>
      <c r="G1374" s="7" t="s">
        <v>1897</v>
      </c>
      <c r="H1374" s="7" t="s">
        <v>1010</v>
      </c>
      <c r="I1374" s="4">
        <f>_xlfn.IFNA(VLOOKUP(defense[[#This Row],[Playerâ–²]],passing11[#All],4,0),0)</f>
        <v>0</v>
      </c>
      <c r="J1374" s="7">
        <f>_xlfn.IFNA(VLOOKUP(defense[[#This Row],[Playerâ–²]],scrimstats__2813[#All],5,0),0)</f>
        <v>0</v>
      </c>
      <c r="K1374" s="7">
        <f>_xlfn.IFNA(VLOOKUP(defense[[#This Row],[Playerâ–²]],scrimstats__2813[#All],4,0),0)</f>
        <v>0</v>
      </c>
      <c r="L1374" s="4">
        <v>0</v>
      </c>
      <c r="M1374" s="4">
        <v>0</v>
      </c>
    </row>
    <row r="1375" spans="1:13">
      <c r="A1375" s="8">
        <v>1374</v>
      </c>
      <c r="B1375" s="9">
        <v>27</v>
      </c>
      <c r="C1375" s="5">
        <f>_xlfn.IFNA(VLOOKUP(Table13[[#This Row],[PlayerId]],defense[#All],3,0),0)</f>
        <v>1</v>
      </c>
      <c r="D1375" s="5">
        <v>0</v>
      </c>
      <c r="E1375" s="5">
        <f>SUM(_xlfn.IFNA((VLOOKUP(defense[[#This Row],[Playerâ–²]],kickers12[#All],4,0)*3+VLOOKUP(defense[[#This Row],[Playerâ–²]],kickers12[#All],5,0)*1),0), C1375*6)</f>
        <v>6</v>
      </c>
      <c r="F1375" s="5">
        <v>0</v>
      </c>
      <c r="G1375" s="9" t="s">
        <v>601</v>
      </c>
      <c r="H1375" s="9" t="s">
        <v>230</v>
      </c>
      <c r="I1375" s="5">
        <f>_xlfn.IFNA(VLOOKUP(defense[[#This Row],[Playerâ–²]],passing11[#All],4,0),0)</f>
        <v>0</v>
      </c>
      <c r="J1375" s="5">
        <f>_xlfn.IFNA(VLOOKUP(defense[[#This Row],[Playerâ–²]],scrimstats__2813[#All],5,0),0)</f>
        <v>21</v>
      </c>
      <c r="K1375" s="5">
        <f>_xlfn.IFNA(VLOOKUP(defense[[#This Row],[Playerâ–²]],scrimstats__2813[#All],4,0),0)</f>
        <v>253</v>
      </c>
      <c r="L1375" s="5">
        <v>0</v>
      </c>
      <c r="M1375" s="4">
        <v>0</v>
      </c>
    </row>
    <row r="1376" spans="1:13">
      <c r="A1376" s="6">
        <v>1375</v>
      </c>
      <c r="B1376" s="7">
        <v>19</v>
      </c>
      <c r="C1376" s="7">
        <f>_xlfn.IFNA(VLOOKUP(Table13[[#This Row],[PlayerId]],defense[#All],3,0),0)</f>
        <v>18</v>
      </c>
      <c r="D1376" s="4">
        <v>0</v>
      </c>
      <c r="E1376" s="4">
        <f>SUM(_xlfn.IFNA((VLOOKUP(defense[[#This Row],[Playerâ–²]],kickers12[#All],4,0)*3+VLOOKUP(defense[[#This Row],[Playerâ–²]],kickers12[#All],5,0)*1),0), C1376*6)</f>
        <v>108</v>
      </c>
      <c r="F1376" s="4">
        <v>0</v>
      </c>
      <c r="G1376" s="7" t="s">
        <v>479</v>
      </c>
      <c r="H1376" s="7" t="s">
        <v>233</v>
      </c>
      <c r="I1376" s="4">
        <f>_xlfn.IFNA(VLOOKUP(defense[[#This Row],[Playerâ–²]],passing11[#All],4,0),0)</f>
        <v>1979</v>
      </c>
      <c r="J1376" s="7">
        <f>_xlfn.IFNA(VLOOKUP(defense[[#This Row],[Playerâ–²]],scrimstats__2813[#All],5,0),0)</f>
        <v>145</v>
      </c>
      <c r="K1376" s="7">
        <f>_xlfn.IFNA(VLOOKUP(defense[[#This Row],[Playerâ–²]],scrimstats__2813[#All],4,0),0)</f>
        <v>3</v>
      </c>
      <c r="L1376" s="4">
        <v>0</v>
      </c>
      <c r="M1376" s="4">
        <v>0</v>
      </c>
    </row>
    <row r="1377" spans="1:13">
      <c r="A1377" s="8">
        <v>1376</v>
      </c>
      <c r="B1377" s="9">
        <v>6</v>
      </c>
      <c r="C1377" s="5">
        <f>_xlfn.IFNA(VLOOKUP(Table13[[#This Row],[PlayerId]],defense[#All],3,0),0)</f>
        <v>0</v>
      </c>
      <c r="D1377" s="5">
        <v>1</v>
      </c>
      <c r="E1377" s="5">
        <f>SUM(_xlfn.IFNA((VLOOKUP(defense[[#This Row],[Playerâ–²]],kickers12[#All],4,0)*3+VLOOKUP(defense[[#This Row],[Playerâ–²]],kickers12[#All],5,0)*1),0), C1377*6)</f>
        <v>0</v>
      </c>
      <c r="F1377" s="5">
        <v>0</v>
      </c>
      <c r="G1377" s="9" t="s">
        <v>941</v>
      </c>
      <c r="H1377" s="9" t="s">
        <v>2030</v>
      </c>
      <c r="I1377" s="5">
        <f>_xlfn.IFNA(VLOOKUP(defense[[#This Row],[Playerâ–²]],passing11[#All],4,0),0)</f>
        <v>0</v>
      </c>
      <c r="J1377" s="5">
        <f>_xlfn.IFNA(VLOOKUP(defense[[#This Row],[Playerâ–²]],scrimstats__2813[#All],5,0),0)</f>
        <v>0</v>
      </c>
      <c r="K1377" s="5">
        <f>_xlfn.IFNA(VLOOKUP(defense[[#This Row],[Playerâ–²]],scrimstats__2813[#All],4,0),0)</f>
        <v>0</v>
      </c>
      <c r="L1377" s="5">
        <v>0</v>
      </c>
      <c r="M1377" s="4">
        <v>0</v>
      </c>
    </row>
    <row r="1378" spans="1:13">
      <c r="A1378" s="6">
        <v>1377</v>
      </c>
      <c r="B1378" s="7">
        <v>1</v>
      </c>
      <c r="C1378" s="7">
        <f>_xlfn.IFNA(VLOOKUP(Table13[[#This Row],[PlayerId]],defense[#All],3,0),0)</f>
        <v>2</v>
      </c>
      <c r="D1378" s="4">
        <v>0</v>
      </c>
      <c r="E1378" s="4">
        <f>SUM(_xlfn.IFNA((VLOOKUP(defense[[#This Row],[Playerâ–²]],kickers12[#All],4,0)*3+VLOOKUP(defense[[#This Row],[Playerâ–²]],kickers12[#All],5,0)*1),0), C1378*6)</f>
        <v>12</v>
      </c>
      <c r="F1378" s="4">
        <v>0</v>
      </c>
      <c r="G1378" s="7" t="s">
        <v>1899</v>
      </c>
      <c r="H1378" s="7" t="s">
        <v>233</v>
      </c>
      <c r="I1378" s="4">
        <f>_xlfn.IFNA(VLOOKUP(defense[[#This Row],[Playerâ–²]],passing11[#All],4,0),0)</f>
        <v>400</v>
      </c>
      <c r="J1378" s="7">
        <f>_xlfn.IFNA(VLOOKUP(defense[[#This Row],[Playerâ–²]],scrimstats__2813[#All],5,0),0)</f>
        <v>7</v>
      </c>
      <c r="K1378" s="7">
        <f>_xlfn.IFNA(VLOOKUP(defense[[#This Row],[Playerâ–²]],scrimstats__2813[#All],4,0),0)</f>
        <v>0</v>
      </c>
      <c r="L1378" s="4">
        <v>0</v>
      </c>
      <c r="M1378" s="4">
        <v>0</v>
      </c>
    </row>
    <row r="1379" spans="1:13">
      <c r="A1379" s="8">
        <v>1378</v>
      </c>
      <c r="B1379" s="9">
        <v>24</v>
      </c>
      <c r="C1379" s="5">
        <f>_xlfn.IFNA(VLOOKUP(Table13[[#This Row],[PlayerId]],defense[#All],3,0),0)</f>
        <v>18</v>
      </c>
      <c r="D1379" s="5">
        <v>0</v>
      </c>
      <c r="E1379" s="5">
        <f>SUM(_xlfn.IFNA((VLOOKUP(defense[[#This Row],[Playerâ–²]],kickers12[#All],4,0)*3+VLOOKUP(defense[[#This Row],[Playerâ–²]],kickers12[#All],5,0)*1),0), C1379*6)</f>
        <v>108</v>
      </c>
      <c r="F1379" s="5">
        <v>0</v>
      </c>
      <c r="G1379" s="9" t="s">
        <v>1535</v>
      </c>
      <c r="H1379" s="9" t="s">
        <v>233</v>
      </c>
      <c r="I1379" s="5">
        <f>_xlfn.IFNA(VLOOKUP(defense[[#This Row],[Playerâ–²]],passing11[#All],4,0),0)</f>
        <v>2865</v>
      </c>
      <c r="J1379" s="5">
        <f>_xlfn.IFNA(VLOOKUP(defense[[#This Row],[Playerâ–²]],scrimstats__2813[#All],5,0),0)</f>
        <v>138</v>
      </c>
      <c r="K1379" s="5">
        <f>_xlfn.IFNA(VLOOKUP(defense[[#This Row],[Playerâ–²]],scrimstats__2813[#All],4,0),0)</f>
        <v>0</v>
      </c>
      <c r="L1379" s="5">
        <v>0</v>
      </c>
      <c r="M1379" s="4">
        <v>0</v>
      </c>
    </row>
    <row r="1380" spans="1:13">
      <c r="A1380" s="6">
        <v>1379</v>
      </c>
      <c r="B1380" s="7">
        <v>18</v>
      </c>
      <c r="C1380" s="4">
        <f>_xlfn.IFNA(VLOOKUP(Table13[[#This Row],[PlayerId]],defense[#All],3,0),0)</f>
        <v>0</v>
      </c>
      <c r="D1380" s="4">
        <v>1</v>
      </c>
      <c r="E1380" s="4">
        <f>SUM(_xlfn.IFNA((VLOOKUP(defense[[#This Row],[Playerâ–²]],kickers12[#All],4,0)*3+VLOOKUP(defense[[#This Row],[Playerâ–²]],kickers12[#All],5,0)*1),0), C1380*6)</f>
        <v>13</v>
      </c>
      <c r="F1380" s="4">
        <v>0</v>
      </c>
      <c r="G1380" s="7" t="s">
        <v>1356</v>
      </c>
      <c r="H1380" s="7" t="s">
        <v>1010</v>
      </c>
      <c r="I1380" s="4">
        <f>_xlfn.IFNA(VLOOKUP(defense[[#This Row],[Playerâ–²]],passing11[#All],4,0),0)</f>
        <v>0</v>
      </c>
      <c r="J1380" s="4">
        <f>_xlfn.IFNA(VLOOKUP(defense[[#This Row],[Playerâ–²]],scrimstats__2813[#All],5,0),0)</f>
        <v>0</v>
      </c>
      <c r="K1380" s="4">
        <f>_xlfn.IFNA(VLOOKUP(defense[[#This Row],[Playerâ–²]],scrimstats__2813[#All],4,0),0)</f>
        <v>0</v>
      </c>
      <c r="L1380" s="4">
        <v>0</v>
      </c>
      <c r="M1380" s="4">
        <v>0</v>
      </c>
    </row>
    <row r="1381" spans="1:13">
      <c r="A1381" s="8">
        <v>1380</v>
      </c>
      <c r="B1381" s="9">
        <v>7</v>
      </c>
      <c r="C1381" s="5">
        <f>_xlfn.IFNA(VLOOKUP(Table13[[#This Row],[PlayerId]],defense[#All],3,0),0)</f>
        <v>1</v>
      </c>
      <c r="D1381" s="5">
        <v>39</v>
      </c>
      <c r="E1381" s="5">
        <f>SUM(_xlfn.IFNA((VLOOKUP(defense[[#This Row],[Playerâ–²]],kickers12[#All],4,0)*3+VLOOKUP(defense[[#This Row],[Playerâ–²]],kickers12[#All],5,0)*1),0), C1381*6)</f>
        <v>6</v>
      </c>
      <c r="F1381" s="5">
        <v>0</v>
      </c>
      <c r="G1381" s="9" t="s">
        <v>993</v>
      </c>
      <c r="H1381" s="9" t="s">
        <v>2030</v>
      </c>
      <c r="I1381" s="5">
        <f>_xlfn.IFNA(VLOOKUP(defense[[#This Row],[Playerâ–²]],passing11[#All],4,0),0)</f>
        <v>0</v>
      </c>
      <c r="J1381" s="5">
        <f>_xlfn.IFNA(VLOOKUP(defense[[#This Row],[Playerâ–²]],scrimstats__2813[#All],5,0),0)</f>
        <v>0</v>
      </c>
      <c r="K1381" s="5">
        <f>_xlfn.IFNA(VLOOKUP(defense[[#This Row],[Playerâ–²]],scrimstats__2813[#All],4,0),0)</f>
        <v>0</v>
      </c>
      <c r="L1381" s="5">
        <v>6</v>
      </c>
      <c r="M1381" s="4">
        <v>0</v>
      </c>
    </row>
    <row r="1382" spans="1:13">
      <c r="A1382" s="6">
        <v>1381</v>
      </c>
      <c r="B1382" s="7">
        <v>3</v>
      </c>
      <c r="C1382" s="4">
        <f>_xlfn.IFNA(VLOOKUP(Table13[[#This Row],[PlayerId]],defense[#All],3,0),0)</f>
        <v>0</v>
      </c>
      <c r="D1382" s="4">
        <v>1</v>
      </c>
      <c r="E1382" s="4">
        <f>SUM(_xlfn.IFNA((VLOOKUP(defense[[#This Row],[Playerâ–²]],kickers12[#All],4,0)*3+VLOOKUP(defense[[#This Row],[Playerâ–²]],kickers12[#All],5,0)*1),0), C1382*6)</f>
        <v>0</v>
      </c>
      <c r="F1382" s="4">
        <v>0</v>
      </c>
      <c r="G1382" s="7" t="s">
        <v>822</v>
      </c>
      <c r="H1382" s="7" t="s">
        <v>733</v>
      </c>
      <c r="I1382" s="4">
        <f>_xlfn.IFNA(VLOOKUP(defense[[#This Row],[Playerâ–²]],passing11[#All],4,0),0)</f>
        <v>21</v>
      </c>
      <c r="J1382" s="4">
        <f>_xlfn.IFNA(VLOOKUP(defense[[#This Row],[Playerâ–²]],scrimstats__2813[#All],5,0),0)</f>
        <v>0</v>
      </c>
      <c r="K1382" s="4">
        <f>_xlfn.IFNA(VLOOKUP(defense[[#This Row],[Playerâ–²]],scrimstats__2813[#All],4,0),0)</f>
        <v>0</v>
      </c>
      <c r="L1382" s="4">
        <v>0</v>
      </c>
      <c r="M1382" s="4">
        <v>0</v>
      </c>
    </row>
    <row r="1383" spans="1:13">
      <c r="A1383" s="8">
        <v>1382</v>
      </c>
      <c r="B1383" s="9">
        <v>11</v>
      </c>
      <c r="C1383" s="5">
        <f>_xlfn.IFNA(VLOOKUP(Table13[[#This Row],[PlayerId]],defense[#All],3,0),0)</f>
        <v>0</v>
      </c>
      <c r="D1383" s="5">
        <v>1</v>
      </c>
      <c r="E1383" s="5">
        <f>SUM(_xlfn.IFNA((VLOOKUP(defense[[#This Row],[Playerâ–²]],kickers12[#All],4,0)*3+VLOOKUP(defense[[#This Row],[Playerâ–²]],kickers12[#All],5,0)*1),0), C1383*6)</f>
        <v>0</v>
      </c>
      <c r="F1383" s="5">
        <v>0</v>
      </c>
      <c r="G1383" s="9" t="s">
        <v>1097</v>
      </c>
      <c r="H1383" s="9" t="s">
        <v>733</v>
      </c>
      <c r="I1383" s="5">
        <f>_xlfn.IFNA(VLOOKUP(defense[[#This Row],[Playerâ–²]],passing11[#All],4,0),0)</f>
        <v>0</v>
      </c>
      <c r="J1383" s="5">
        <f>_xlfn.IFNA(VLOOKUP(defense[[#This Row],[Playerâ–²]],scrimstats__2813[#All],5,0),0)</f>
        <v>0</v>
      </c>
      <c r="K1383" s="5">
        <f>_xlfn.IFNA(VLOOKUP(defense[[#This Row],[Playerâ–²]],scrimstats__2813[#All],4,0),0)</f>
        <v>0</v>
      </c>
      <c r="L1383" s="5">
        <v>0</v>
      </c>
      <c r="M1383" s="4">
        <v>0</v>
      </c>
    </row>
    <row r="1384" spans="1:13">
      <c r="A1384" s="6">
        <v>1383</v>
      </c>
      <c r="B1384" s="7">
        <v>18</v>
      </c>
      <c r="C1384" s="4">
        <f>_xlfn.IFNA(VLOOKUP(Table13[[#This Row],[PlayerId]],defense[#All],3,0),0)</f>
        <v>0</v>
      </c>
      <c r="D1384" s="4">
        <v>22</v>
      </c>
      <c r="E1384" s="4">
        <f>SUM(_xlfn.IFNA((VLOOKUP(defense[[#This Row],[Playerâ–²]],kickers12[#All],4,0)*3+VLOOKUP(defense[[#This Row],[Playerâ–²]],kickers12[#All],5,0)*1),0), C1384*6)</f>
        <v>0</v>
      </c>
      <c r="F1384" s="4">
        <v>1</v>
      </c>
      <c r="G1384" s="7" t="s">
        <v>466</v>
      </c>
      <c r="H1384" s="7" t="s">
        <v>765</v>
      </c>
      <c r="I1384" s="4">
        <f>_xlfn.IFNA(VLOOKUP(defense[[#This Row],[Playerâ–²]],passing11[#All],4,0),0)</f>
        <v>0</v>
      </c>
      <c r="J1384" s="4">
        <f>_xlfn.IFNA(VLOOKUP(defense[[#This Row],[Playerâ–²]],scrimstats__2813[#All],5,0),0)</f>
        <v>0</v>
      </c>
      <c r="K1384" s="4">
        <f>_xlfn.IFNA(VLOOKUP(defense[[#This Row],[Playerâ–²]],scrimstats__2813[#All],4,0),0)</f>
        <v>12</v>
      </c>
      <c r="L1384" s="4">
        <v>0</v>
      </c>
      <c r="M1384" s="4">
        <v>0</v>
      </c>
    </row>
    <row r="1385" spans="1:13">
      <c r="A1385" s="8">
        <v>1384</v>
      </c>
      <c r="B1385" s="9">
        <v>32</v>
      </c>
      <c r="C1385" s="9">
        <f>_xlfn.IFNA(VLOOKUP(Table13[[#This Row],[PlayerId]],defense[#All],3,0),0)</f>
        <v>0</v>
      </c>
      <c r="D1385" s="5">
        <v>0</v>
      </c>
      <c r="E1385" s="5">
        <f>SUM(_xlfn.IFNA((VLOOKUP(defense[[#This Row],[Playerâ–²]],kickers12[#All],4,0)*3+VLOOKUP(defense[[#This Row],[Playerâ–²]],kickers12[#All],5,0)*1),0), C1385*6)</f>
        <v>0</v>
      </c>
      <c r="F1385" s="5">
        <v>0</v>
      </c>
      <c r="G1385" s="9" t="s">
        <v>667</v>
      </c>
      <c r="H1385" s="9" t="s">
        <v>229</v>
      </c>
      <c r="I1385" s="5">
        <f>_xlfn.IFNA(VLOOKUP(defense[[#This Row],[Playerâ–²]],passing11[#All],4,0),0)</f>
        <v>0</v>
      </c>
      <c r="J1385" s="9">
        <f>_xlfn.IFNA(VLOOKUP(defense[[#This Row],[Playerâ–²]],scrimstats__2813[#All],5,0),0)</f>
        <v>32</v>
      </c>
      <c r="K1385" s="9">
        <f>_xlfn.IFNA(VLOOKUP(defense[[#This Row],[Playerâ–²]],scrimstats__2813[#All],4,0),0)</f>
        <v>5</v>
      </c>
      <c r="L1385" s="5">
        <v>0</v>
      </c>
      <c r="M1385" s="4">
        <v>0</v>
      </c>
    </row>
    <row r="1386" spans="1:13">
      <c r="A1386" s="6">
        <v>1385</v>
      </c>
      <c r="B1386" s="7">
        <v>13</v>
      </c>
      <c r="C1386" s="4">
        <f>_xlfn.IFNA(VLOOKUP(Table13[[#This Row],[PlayerId]],defense[#All],3,0),0)</f>
        <v>0</v>
      </c>
      <c r="D1386" s="4">
        <v>4</v>
      </c>
      <c r="E1386" s="4">
        <f>SUM(_xlfn.IFNA((VLOOKUP(defense[[#This Row],[Playerâ–²]],kickers12[#All],4,0)*3+VLOOKUP(defense[[#This Row],[Playerâ–²]],kickers12[#All],5,0)*1),0), C1386*6)</f>
        <v>0</v>
      </c>
      <c r="F1386" s="4">
        <v>0</v>
      </c>
      <c r="G1386" s="7" t="s">
        <v>395</v>
      </c>
      <c r="H1386" s="7" t="s">
        <v>2030</v>
      </c>
      <c r="I1386" s="4">
        <f>_xlfn.IFNA(VLOOKUP(defense[[#This Row],[Playerâ–²]],passing11[#All],4,0),0)</f>
        <v>0</v>
      </c>
      <c r="J1386" s="4">
        <f>_xlfn.IFNA(VLOOKUP(defense[[#This Row],[Playerâ–²]],scrimstats__2813[#All],5,0),0)</f>
        <v>0</v>
      </c>
      <c r="K1386" s="4">
        <f>_xlfn.IFNA(VLOOKUP(defense[[#This Row],[Playerâ–²]],scrimstats__2813[#All],4,0),0)</f>
        <v>12</v>
      </c>
      <c r="L1386" s="4">
        <v>0</v>
      </c>
      <c r="M1386" s="4">
        <v>0</v>
      </c>
    </row>
    <row r="1387" spans="1:13">
      <c r="A1387" s="8">
        <v>1386</v>
      </c>
      <c r="B1387" s="9">
        <v>16</v>
      </c>
      <c r="C1387" s="9">
        <f>_xlfn.IFNA(VLOOKUP(Table13[[#This Row],[PlayerId]],defense[#All],3,0),0)</f>
        <v>3</v>
      </c>
      <c r="D1387" s="5">
        <v>0</v>
      </c>
      <c r="E1387" s="5">
        <f>SUM(_xlfn.IFNA((VLOOKUP(defense[[#This Row],[Playerâ–²]],kickers12[#All],4,0)*3+VLOOKUP(defense[[#This Row],[Playerâ–²]],kickers12[#All],5,0)*1),0), C1387*6)</f>
        <v>18</v>
      </c>
      <c r="F1387" s="5">
        <v>0</v>
      </c>
      <c r="G1387" s="9" t="s">
        <v>453</v>
      </c>
      <c r="H1387" s="9" t="s">
        <v>230</v>
      </c>
      <c r="I1387" s="5">
        <f>_xlfn.IFNA(VLOOKUP(defense[[#This Row],[Playerâ–²]],passing11[#All],4,0),0)</f>
        <v>0</v>
      </c>
      <c r="J1387" s="9">
        <f>_xlfn.IFNA(VLOOKUP(defense[[#This Row],[Playerâ–²]],scrimstats__2813[#All],5,0),0)</f>
        <v>52</v>
      </c>
      <c r="K1387" s="9">
        <f>_xlfn.IFNA(VLOOKUP(defense[[#This Row],[Playerâ–²]],scrimstats__2813[#All],4,0),0)</f>
        <v>519</v>
      </c>
      <c r="L1387" s="5">
        <v>0</v>
      </c>
      <c r="M1387" s="4">
        <v>0</v>
      </c>
    </row>
    <row r="1388" spans="1:13">
      <c r="A1388" s="6">
        <v>1387</v>
      </c>
      <c r="B1388" s="7">
        <v>18</v>
      </c>
      <c r="C1388" s="4">
        <f>_xlfn.IFNA(VLOOKUP(Table13[[#This Row],[PlayerId]],defense[#All],3,0),0)</f>
        <v>2</v>
      </c>
      <c r="D1388" s="4">
        <v>40</v>
      </c>
      <c r="E1388" s="4">
        <f>SUM(_xlfn.IFNA((VLOOKUP(defense[[#This Row],[Playerâ–²]],kickers12[#All],4,0)*3+VLOOKUP(defense[[#This Row],[Playerâ–²]],kickers12[#All],5,0)*1),0), C1388*6)</f>
        <v>12</v>
      </c>
      <c r="F1388" s="4">
        <v>1</v>
      </c>
      <c r="G1388" s="7" t="s">
        <v>1369</v>
      </c>
      <c r="H1388" s="7" t="s">
        <v>769</v>
      </c>
      <c r="I1388" s="4">
        <f>_xlfn.IFNA(VLOOKUP(defense[[#This Row],[Playerâ–²]],passing11[#All],4,0),0)</f>
        <v>0</v>
      </c>
      <c r="J1388" s="4">
        <f>_xlfn.IFNA(VLOOKUP(defense[[#This Row],[Playerâ–²]],scrimstats__2813[#All],5,0),0)</f>
        <v>0</v>
      </c>
      <c r="K1388" s="4">
        <f>_xlfn.IFNA(VLOOKUP(defense[[#This Row],[Playerâ–²]],scrimstats__2813[#All],4,0),0)</f>
        <v>0</v>
      </c>
      <c r="L1388" s="4">
        <v>3</v>
      </c>
      <c r="M1388" s="4">
        <v>0</v>
      </c>
    </row>
    <row r="1389" spans="1:13">
      <c r="A1389" s="8">
        <v>1388</v>
      </c>
      <c r="B1389" s="9">
        <v>23</v>
      </c>
      <c r="C1389" s="9">
        <f>_xlfn.IFNA(VLOOKUP(Table13[[#This Row],[PlayerId]],defense[#All],3,0),0)</f>
        <v>15</v>
      </c>
      <c r="D1389" s="5">
        <v>0</v>
      </c>
      <c r="E1389" s="5">
        <f>SUM(_xlfn.IFNA((VLOOKUP(defense[[#This Row],[Playerâ–²]],kickers12[#All],4,0)*3+VLOOKUP(defense[[#This Row],[Playerâ–²]],kickers12[#All],5,0)*1),0), C1389*6)</f>
        <v>90</v>
      </c>
      <c r="F1389" s="5">
        <v>0</v>
      </c>
      <c r="G1389" s="9" t="s">
        <v>549</v>
      </c>
      <c r="H1389" s="9" t="s">
        <v>229</v>
      </c>
      <c r="I1389" s="5">
        <f>_xlfn.IFNA(VLOOKUP(defense[[#This Row],[Playerâ–²]],passing11[#All],4,0),0)</f>
        <v>0</v>
      </c>
      <c r="J1389" s="9">
        <f>_xlfn.IFNA(VLOOKUP(defense[[#This Row],[Playerâ–²]],scrimstats__2813[#All],5,0),0)</f>
        <v>1307</v>
      </c>
      <c r="K1389" s="9">
        <f>_xlfn.IFNA(VLOOKUP(defense[[#This Row],[Playerâ–²]],scrimstats__2813[#All],4,0),0)</f>
        <v>721</v>
      </c>
      <c r="L1389" s="5">
        <v>0</v>
      </c>
      <c r="M1389" s="4">
        <v>0</v>
      </c>
    </row>
    <row r="1390" spans="1:13">
      <c r="A1390" s="6">
        <v>1389</v>
      </c>
      <c r="B1390" s="7">
        <v>23</v>
      </c>
      <c r="C1390" s="4">
        <f>_xlfn.IFNA(VLOOKUP(Table13[[#This Row],[PlayerId]],defense[#All],3,0),0)</f>
        <v>1</v>
      </c>
      <c r="D1390" s="4">
        <v>2</v>
      </c>
      <c r="E1390" s="4">
        <f>SUM(_xlfn.IFNA((VLOOKUP(defense[[#This Row],[Playerâ–²]],kickers12[#All],4,0)*3+VLOOKUP(defense[[#This Row],[Playerâ–²]],kickers12[#All],5,0)*1),0), C1390*6)</f>
        <v>6</v>
      </c>
      <c r="F1390" s="4">
        <v>0</v>
      </c>
      <c r="G1390" s="7" t="s">
        <v>540</v>
      </c>
      <c r="H1390" s="7" t="s">
        <v>223</v>
      </c>
      <c r="I1390" s="4">
        <f>_xlfn.IFNA(VLOOKUP(defense[[#This Row],[Playerâ–²]],passing11[#All],4,0),0)</f>
        <v>0</v>
      </c>
      <c r="J1390" s="4">
        <f>_xlfn.IFNA(VLOOKUP(defense[[#This Row],[Playerâ–²]],scrimstats__2813[#All],5,0),0)</f>
        <v>0</v>
      </c>
      <c r="K1390" s="4">
        <f>_xlfn.IFNA(VLOOKUP(defense[[#This Row],[Playerâ–²]],scrimstats__2813[#All],4,0),0)</f>
        <v>86</v>
      </c>
      <c r="L1390" s="4">
        <v>0</v>
      </c>
      <c r="M1390" s="4">
        <v>0</v>
      </c>
    </row>
    <row r="1391" spans="1:13">
      <c r="A1391" s="8">
        <v>1390</v>
      </c>
      <c r="B1391" s="9">
        <v>23</v>
      </c>
      <c r="C1391" s="5">
        <f>_xlfn.IFNA(VLOOKUP(Table13[[#This Row],[PlayerId]],defense[#All],3,0),0)</f>
        <v>0</v>
      </c>
      <c r="D1391" s="5">
        <v>18</v>
      </c>
      <c r="E1391" s="5">
        <f>SUM(_xlfn.IFNA((VLOOKUP(defense[[#This Row],[Playerâ–²]],kickers12[#All],4,0)*3+VLOOKUP(defense[[#This Row],[Playerâ–²]],kickers12[#All],5,0)*1),0), C1391*6)</f>
        <v>0</v>
      </c>
      <c r="F1391" s="5">
        <v>0</v>
      </c>
      <c r="G1391" s="9" t="s">
        <v>1960</v>
      </c>
      <c r="H1391" s="9" t="s">
        <v>2030</v>
      </c>
      <c r="I1391" s="5">
        <f>_xlfn.IFNA(VLOOKUP(defense[[#This Row],[Playerâ–²]],passing11[#All],4,0),0)</f>
        <v>0</v>
      </c>
      <c r="J1391" s="5">
        <f>_xlfn.IFNA(VLOOKUP(defense[[#This Row],[Playerâ–²]],scrimstats__2813[#All],5,0),0)</f>
        <v>0</v>
      </c>
      <c r="K1391" s="5">
        <f>_xlfn.IFNA(VLOOKUP(defense[[#This Row],[Playerâ–²]],scrimstats__2813[#All],4,0),0)</f>
        <v>0</v>
      </c>
      <c r="L1391" s="5">
        <v>1</v>
      </c>
      <c r="M1391" s="4">
        <v>0</v>
      </c>
    </row>
    <row r="1392" spans="1:13">
      <c r="A1392" s="6">
        <v>1391</v>
      </c>
      <c r="B1392" s="7">
        <v>17</v>
      </c>
      <c r="C1392" s="7">
        <f>_xlfn.IFNA(VLOOKUP(Table13[[#This Row],[PlayerId]],defense[#All],3,0),0)</f>
        <v>0</v>
      </c>
      <c r="D1392" s="4">
        <v>0</v>
      </c>
      <c r="E1392" s="4">
        <f>SUM(_xlfn.IFNA((VLOOKUP(defense[[#This Row],[Playerâ–²]],kickers12[#All],4,0)*3+VLOOKUP(defense[[#This Row],[Playerâ–²]],kickers12[#All],5,0)*1),0), C1392*6)</f>
        <v>0</v>
      </c>
      <c r="F1392" s="4">
        <v>0</v>
      </c>
      <c r="G1392" s="7" t="s">
        <v>1957</v>
      </c>
      <c r="H1392" s="7" t="s">
        <v>223</v>
      </c>
      <c r="I1392" s="4">
        <f>_xlfn.IFNA(VLOOKUP(defense[[#This Row],[Playerâ–²]],passing11[#All],4,0),0)</f>
        <v>0</v>
      </c>
      <c r="J1392" s="7">
        <f>_xlfn.IFNA(VLOOKUP(defense[[#This Row],[Playerâ–²]],scrimstats__2813[#All],5,0),0)</f>
        <v>0</v>
      </c>
      <c r="K1392" s="7">
        <f>_xlfn.IFNA(VLOOKUP(defense[[#This Row],[Playerâ–²]],scrimstats__2813[#All],4,0),0)</f>
        <v>24</v>
      </c>
      <c r="L1392" s="4">
        <v>0</v>
      </c>
      <c r="M1392" s="4">
        <v>0</v>
      </c>
    </row>
    <row r="1393" spans="1:13">
      <c r="A1393" s="8">
        <v>1392</v>
      </c>
      <c r="B1393" s="9">
        <v>27</v>
      </c>
      <c r="C1393" s="5">
        <f>_xlfn.IFNA(VLOOKUP(Table13[[#This Row],[PlayerId]],defense[#All],3,0),0)</f>
        <v>0</v>
      </c>
      <c r="D1393" s="5">
        <v>80</v>
      </c>
      <c r="E1393" s="5">
        <f>SUM(_xlfn.IFNA((VLOOKUP(defense[[#This Row],[Playerâ–²]],kickers12[#All],4,0)*3+VLOOKUP(defense[[#This Row],[Playerâ–²]],kickers12[#All],5,0)*1),0), C1393*6)</f>
        <v>0</v>
      </c>
      <c r="F1393" s="5">
        <v>1</v>
      </c>
      <c r="G1393" s="9" t="s">
        <v>1961</v>
      </c>
      <c r="H1393" s="9" t="s">
        <v>775</v>
      </c>
      <c r="I1393" s="5">
        <f>_xlfn.IFNA(VLOOKUP(defense[[#This Row],[Playerâ–²]],passing11[#All],4,0),0)</f>
        <v>0</v>
      </c>
      <c r="J1393" s="5">
        <f>_xlfn.IFNA(VLOOKUP(defense[[#This Row],[Playerâ–²]],scrimstats__2813[#All],5,0),0)</f>
        <v>0</v>
      </c>
      <c r="K1393" s="5">
        <f>_xlfn.IFNA(VLOOKUP(defense[[#This Row],[Playerâ–²]],scrimstats__2813[#All],4,0),0)</f>
        <v>0</v>
      </c>
      <c r="L1393" s="5">
        <v>0</v>
      </c>
      <c r="M1393" s="4">
        <v>0</v>
      </c>
    </row>
    <row r="1394" spans="1:13">
      <c r="A1394" s="6">
        <v>1393</v>
      </c>
      <c r="B1394" s="7">
        <v>9</v>
      </c>
      <c r="C1394" s="4">
        <f>_xlfn.IFNA(VLOOKUP(Table13[[#This Row],[PlayerId]],defense[#All],3,0),0)</f>
        <v>0</v>
      </c>
      <c r="D1394" s="4">
        <v>30</v>
      </c>
      <c r="E1394" s="4">
        <f>SUM(_xlfn.IFNA((VLOOKUP(defense[[#This Row],[Playerâ–²]],kickers12[#All],4,0)*3+VLOOKUP(defense[[#This Row],[Playerâ–²]],kickers12[#All],5,0)*1),0), C1394*6)</f>
        <v>0</v>
      </c>
      <c r="F1394" s="4">
        <v>0</v>
      </c>
      <c r="G1394" s="7" t="s">
        <v>1962</v>
      </c>
      <c r="H1394" s="7" t="s">
        <v>769</v>
      </c>
      <c r="I1394" s="4">
        <f>_xlfn.IFNA(VLOOKUP(defense[[#This Row],[Playerâ–²]],passing11[#All],4,0),0)</f>
        <v>0</v>
      </c>
      <c r="J1394" s="4">
        <f>_xlfn.IFNA(VLOOKUP(defense[[#This Row],[Playerâ–²]],scrimstats__2813[#All],5,0),0)</f>
        <v>0</v>
      </c>
      <c r="K1394" s="4">
        <f>_xlfn.IFNA(VLOOKUP(defense[[#This Row],[Playerâ–²]],scrimstats__2813[#All],4,0),0)</f>
        <v>0</v>
      </c>
      <c r="L1394" s="4">
        <v>0.5</v>
      </c>
      <c r="M1394" s="4">
        <v>0</v>
      </c>
    </row>
    <row r="1395" spans="1:13">
      <c r="A1395" s="8">
        <v>1394</v>
      </c>
      <c r="B1395" s="9">
        <v>18</v>
      </c>
      <c r="C1395" s="9">
        <f>_xlfn.IFNA(VLOOKUP(Table13[[#This Row],[PlayerId]],defense[#All],3,0),0)</f>
        <v>0</v>
      </c>
      <c r="D1395" s="5">
        <v>0</v>
      </c>
      <c r="E1395" s="5">
        <f>SUM(_xlfn.IFNA((VLOOKUP(defense[[#This Row],[Playerâ–²]],kickers12[#All],4,0)*3+VLOOKUP(defense[[#This Row],[Playerâ–²]],kickers12[#All],5,0)*1),0), C1395*6)</f>
        <v>0</v>
      </c>
      <c r="F1395" s="5">
        <v>0</v>
      </c>
      <c r="G1395" s="9" t="s">
        <v>1963</v>
      </c>
      <c r="H1395" s="9" t="s">
        <v>233</v>
      </c>
      <c r="I1395" s="5">
        <f>_xlfn.IFNA(VLOOKUP(defense[[#This Row],[Playerâ–²]],passing11[#All],4,0),0)</f>
        <v>23</v>
      </c>
      <c r="J1395" s="9">
        <f>_xlfn.IFNA(VLOOKUP(defense[[#This Row],[Playerâ–²]],scrimstats__2813[#All],5,0),0)</f>
        <v>0</v>
      </c>
      <c r="K1395" s="9">
        <f>_xlfn.IFNA(VLOOKUP(defense[[#This Row],[Playerâ–²]],scrimstats__2813[#All],4,0),0)</f>
        <v>0</v>
      </c>
      <c r="L1395" s="5">
        <v>0</v>
      </c>
      <c r="M1395" s="4">
        <v>0</v>
      </c>
    </row>
    <row r="1396" spans="1:13">
      <c r="A1396" s="6">
        <v>1395</v>
      </c>
      <c r="B1396" s="7">
        <v>29</v>
      </c>
      <c r="C1396" s="7">
        <f>_xlfn.IFNA(VLOOKUP(Table13[[#This Row],[PlayerId]],defense[#All],3,0),0)</f>
        <v>0</v>
      </c>
      <c r="D1396" s="4">
        <v>0</v>
      </c>
      <c r="E1396" s="4">
        <f>SUM(_xlfn.IFNA((VLOOKUP(defense[[#This Row],[Playerâ–²]],kickers12[#All],4,0)*3+VLOOKUP(defense[[#This Row],[Playerâ–²]],kickers12[#All],5,0)*1),0), C1396*6)</f>
        <v>114</v>
      </c>
      <c r="F1396" s="4">
        <v>0</v>
      </c>
      <c r="G1396" s="7" t="s">
        <v>1895</v>
      </c>
      <c r="H1396" s="7" t="s">
        <v>1010</v>
      </c>
      <c r="I1396" s="4">
        <f>_xlfn.IFNA(VLOOKUP(defense[[#This Row],[Playerâ–²]],passing11[#All],4,0),0)</f>
        <v>0</v>
      </c>
      <c r="J1396" s="7">
        <f>_xlfn.IFNA(VLOOKUP(defense[[#This Row],[Playerâ–²]],scrimstats__2813[#All],5,0),0)</f>
        <v>0</v>
      </c>
      <c r="K1396" s="7">
        <f>_xlfn.IFNA(VLOOKUP(defense[[#This Row],[Playerâ–²]],scrimstats__2813[#All],4,0),0)</f>
        <v>0</v>
      </c>
      <c r="L1396" s="4">
        <v>0</v>
      </c>
      <c r="M1396" s="4">
        <v>0</v>
      </c>
    </row>
    <row r="1397" spans="1:13">
      <c r="A1397" s="8">
        <v>1396</v>
      </c>
      <c r="B1397" s="9">
        <v>13</v>
      </c>
      <c r="C1397" s="5">
        <f>_xlfn.IFNA(VLOOKUP(Table13[[#This Row],[PlayerId]],defense[#All],3,0),0)</f>
        <v>0</v>
      </c>
      <c r="D1397" s="5">
        <v>0</v>
      </c>
      <c r="E1397" s="5">
        <f>SUM(_xlfn.IFNA((VLOOKUP(defense[[#This Row],[Playerâ–²]],kickers12[#All],4,0)*3+VLOOKUP(defense[[#This Row],[Playerâ–²]],kickers12[#All],5,0)*1),0), C1397*6)</f>
        <v>0</v>
      </c>
      <c r="F1397" s="5">
        <v>0</v>
      </c>
      <c r="G1397" s="9" t="s">
        <v>1165</v>
      </c>
      <c r="H1397" s="9" t="s">
        <v>2029</v>
      </c>
      <c r="I1397" s="5">
        <f>_xlfn.IFNA(VLOOKUP(defense[[#This Row],[Playerâ–²]],passing11[#All],4,0),0)</f>
        <v>0</v>
      </c>
      <c r="J1397" s="5">
        <f>_xlfn.IFNA(VLOOKUP(defense[[#This Row],[Playerâ–²]],scrimstats__2813[#All],5,0),0)</f>
        <v>0</v>
      </c>
      <c r="K1397" s="5">
        <f>_xlfn.IFNA(VLOOKUP(defense[[#This Row],[Playerâ–²]],scrimstats__2813[#All],4,0),0)</f>
        <v>0</v>
      </c>
      <c r="L1397" s="5">
        <v>0</v>
      </c>
      <c r="M1397" s="4">
        <v>0</v>
      </c>
    </row>
    <row r="1398" spans="1:13">
      <c r="A1398" s="6">
        <v>1397</v>
      </c>
      <c r="B1398" s="7">
        <v>19</v>
      </c>
      <c r="C1398" s="4">
        <f>_xlfn.IFNA(VLOOKUP(Table13[[#This Row],[PlayerId]],defense[#All],3,0),0)</f>
        <v>0</v>
      </c>
      <c r="D1398" s="4">
        <v>12</v>
      </c>
      <c r="E1398" s="4">
        <f>SUM(_xlfn.IFNA((VLOOKUP(defense[[#This Row],[Playerâ–²]],kickers12[#All],4,0)*3+VLOOKUP(defense[[#This Row],[Playerâ–²]],kickers12[#All],5,0)*1),0), C1398*6)</f>
        <v>0</v>
      </c>
      <c r="F1398" s="4">
        <v>0</v>
      </c>
      <c r="G1398" s="7" t="s">
        <v>1397</v>
      </c>
      <c r="H1398" s="7" t="s">
        <v>2030</v>
      </c>
      <c r="I1398" s="4">
        <f>_xlfn.IFNA(VLOOKUP(defense[[#This Row],[Playerâ–²]],passing11[#All],4,0),0)</f>
        <v>0</v>
      </c>
      <c r="J1398" s="4">
        <f>_xlfn.IFNA(VLOOKUP(defense[[#This Row],[Playerâ–²]],scrimstats__2813[#All],5,0),0)</f>
        <v>0</v>
      </c>
      <c r="K1398" s="4">
        <f>_xlfn.IFNA(VLOOKUP(defense[[#This Row],[Playerâ–²]],scrimstats__2813[#All],4,0),0)</f>
        <v>0</v>
      </c>
      <c r="L1398" s="4">
        <v>0</v>
      </c>
      <c r="M1398" s="4">
        <v>0</v>
      </c>
    </row>
    <row r="1399" spans="1:13">
      <c r="A1399" s="8">
        <v>1398</v>
      </c>
      <c r="B1399" s="9">
        <v>8</v>
      </c>
      <c r="C1399" s="5">
        <f>_xlfn.IFNA(VLOOKUP(Table13[[#This Row],[PlayerId]],defense[#All],3,0),0)</f>
        <v>1</v>
      </c>
      <c r="D1399" s="5">
        <v>3</v>
      </c>
      <c r="E1399" s="5">
        <f>SUM(_xlfn.IFNA((VLOOKUP(defense[[#This Row],[Playerâ–²]],kickers12[#All],4,0)*3+VLOOKUP(defense[[#This Row],[Playerâ–²]],kickers12[#All],5,0)*1),0), C1399*6)</f>
        <v>6</v>
      </c>
      <c r="F1399" s="5">
        <v>0</v>
      </c>
      <c r="G1399" s="9" t="s">
        <v>331</v>
      </c>
      <c r="H1399" s="9" t="s">
        <v>223</v>
      </c>
      <c r="I1399" s="5">
        <f>_xlfn.IFNA(VLOOKUP(defense[[#This Row],[Playerâ–²]],passing11[#All],4,0),0)</f>
        <v>0</v>
      </c>
      <c r="J1399" s="5">
        <f>_xlfn.IFNA(VLOOKUP(defense[[#This Row],[Playerâ–²]],scrimstats__2813[#All],5,0),0)</f>
        <v>0</v>
      </c>
      <c r="K1399" s="5">
        <f>_xlfn.IFNA(VLOOKUP(defense[[#This Row],[Playerâ–²]],scrimstats__2813[#All],4,0),0)</f>
        <v>74</v>
      </c>
      <c r="L1399" s="5">
        <v>0</v>
      </c>
      <c r="M1399" s="4">
        <v>0</v>
      </c>
    </row>
    <row r="1400" spans="1:13">
      <c r="A1400" s="6">
        <v>1399</v>
      </c>
      <c r="B1400" s="7">
        <v>25</v>
      </c>
      <c r="C1400" s="7">
        <f>_xlfn.IFNA(VLOOKUP(Table13[[#This Row],[PlayerId]],defense[#All],3,0),0)</f>
        <v>2</v>
      </c>
      <c r="D1400" s="4">
        <v>0</v>
      </c>
      <c r="E1400" s="4">
        <f>SUM(_xlfn.IFNA((VLOOKUP(defense[[#This Row],[Playerâ–²]],kickers12[#All],4,0)*3+VLOOKUP(defense[[#This Row],[Playerâ–²]],kickers12[#All],5,0)*1),0), C1400*6)</f>
        <v>12</v>
      </c>
      <c r="F1400" s="4">
        <v>0</v>
      </c>
      <c r="G1400" s="7" t="s">
        <v>574</v>
      </c>
      <c r="H1400" s="7" t="s">
        <v>230</v>
      </c>
      <c r="I1400" s="4">
        <f>_xlfn.IFNA(VLOOKUP(defense[[#This Row],[Playerâ–²]],passing11[#All],4,0),0)</f>
        <v>0</v>
      </c>
      <c r="J1400" s="7">
        <f>_xlfn.IFNA(VLOOKUP(defense[[#This Row],[Playerâ–²]],scrimstats__2813[#All],5,0),0)</f>
        <v>5</v>
      </c>
      <c r="K1400" s="7">
        <f>_xlfn.IFNA(VLOOKUP(defense[[#This Row],[Playerâ–²]],scrimstats__2813[#All],4,0),0)</f>
        <v>494</v>
      </c>
      <c r="L1400" s="4">
        <v>0</v>
      </c>
      <c r="M1400" s="4">
        <v>0</v>
      </c>
    </row>
    <row r="1401" spans="1:13">
      <c r="A1401" s="8">
        <v>1400</v>
      </c>
      <c r="B1401" s="9">
        <v>29</v>
      </c>
      <c r="C1401" s="5">
        <f>_xlfn.IFNA(VLOOKUP(Table13[[#This Row],[PlayerId]],defense[#All],3,0),0)</f>
        <v>0</v>
      </c>
      <c r="D1401" s="5">
        <v>9</v>
      </c>
      <c r="E1401" s="5">
        <f>SUM(_xlfn.IFNA((VLOOKUP(defense[[#This Row],[Playerâ–²]],kickers12[#All],4,0)*3+VLOOKUP(defense[[#This Row],[Playerâ–²]],kickers12[#All],5,0)*1),0), C1401*6)</f>
        <v>0</v>
      </c>
      <c r="F1401" s="5">
        <v>0</v>
      </c>
      <c r="G1401" s="9" t="s">
        <v>1674</v>
      </c>
      <c r="H1401" s="9" t="s">
        <v>2030</v>
      </c>
      <c r="I1401" s="5">
        <f>_xlfn.IFNA(VLOOKUP(defense[[#This Row],[Playerâ–²]],passing11[#All],4,0),0)</f>
        <v>0</v>
      </c>
      <c r="J1401" s="5">
        <f>_xlfn.IFNA(VLOOKUP(defense[[#This Row],[Playerâ–²]],scrimstats__2813[#All],5,0),0)</f>
        <v>0</v>
      </c>
      <c r="K1401" s="5">
        <f>_xlfn.IFNA(VLOOKUP(defense[[#This Row],[Playerâ–²]],scrimstats__2813[#All],4,0),0)</f>
        <v>0</v>
      </c>
      <c r="L1401" s="5">
        <v>0</v>
      </c>
      <c r="M1401" s="4">
        <v>0</v>
      </c>
    </row>
    <row r="1402" spans="1:13">
      <c r="A1402" s="6">
        <v>1401</v>
      </c>
      <c r="B1402" s="7">
        <v>29</v>
      </c>
      <c r="C1402" s="4">
        <f>_xlfn.IFNA(VLOOKUP(Table13[[#This Row],[PlayerId]],defense[#All],3,0),0)</f>
        <v>0</v>
      </c>
      <c r="D1402" s="4">
        <v>25</v>
      </c>
      <c r="E1402" s="4">
        <f>SUM(_xlfn.IFNA((VLOOKUP(defense[[#This Row],[Playerâ–²]],kickers12[#All],4,0)*3+VLOOKUP(defense[[#This Row],[Playerâ–²]],kickers12[#All],5,0)*1),0), C1402*6)</f>
        <v>0</v>
      </c>
      <c r="F1402" s="4">
        <v>0</v>
      </c>
      <c r="G1402" s="7" t="s">
        <v>1679</v>
      </c>
      <c r="H1402" s="7" t="s">
        <v>759</v>
      </c>
      <c r="I1402" s="4">
        <f>_xlfn.IFNA(VLOOKUP(defense[[#This Row],[Playerâ–²]],passing11[#All],4,0),0)</f>
        <v>0</v>
      </c>
      <c r="J1402" s="4">
        <f>_xlfn.IFNA(VLOOKUP(defense[[#This Row],[Playerâ–²]],scrimstats__2813[#All],5,0),0)</f>
        <v>0</v>
      </c>
      <c r="K1402" s="4">
        <f>_xlfn.IFNA(VLOOKUP(defense[[#This Row],[Playerâ–²]],scrimstats__2813[#All],4,0),0)</f>
        <v>0</v>
      </c>
      <c r="L1402" s="4">
        <v>2</v>
      </c>
      <c r="M1402" s="4">
        <v>0</v>
      </c>
    </row>
    <row r="1403" spans="1:13">
      <c r="A1403" s="8">
        <v>1402</v>
      </c>
      <c r="B1403" s="9">
        <v>10</v>
      </c>
      <c r="C1403" s="5">
        <f>_xlfn.IFNA(VLOOKUP(Table13[[#This Row],[PlayerId]],defense[#All],3,0),0)</f>
        <v>0</v>
      </c>
      <c r="D1403" s="5">
        <v>7</v>
      </c>
      <c r="E1403" s="5">
        <f>SUM(_xlfn.IFNA((VLOOKUP(defense[[#This Row],[Playerâ–²]],kickers12[#All],4,0)*3+VLOOKUP(defense[[#This Row],[Playerâ–²]],kickers12[#All],5,0)*1),0), C1403*6)</f>
        <v>0</v>
      </c>
      <c r="F1403" s="5">
        <v>0</v>
      </c>
      <c r="G1403" s="9" t="s">
        <v>1070</v>
      </c>
      <c r="H1403" s="9" t="s">
        <v>2030</v>
      </c>
      <c r="I1403" s="5">
        <f>_xlfn.IFNA(VLOOKUP(defense[[#This Row],[Playerâ–²]],passing11[#All],4,0),0)</f>
        <v>0</v>
      </c>
      <c r="J1403" s="5">
        <f>_xlfn.IFNA(VLOOKUP(defense[[#This Row],[Playerâ–²]],scrimstats__2813[#All],5,0),0)</f>
        <v>0</v>
      </c>
      <c r="K1403" s="5">
        <f>_xlfn.IFNA(VLOOKUP(defense[[#This Row],[Playerâ–²]],scrimstats__2813[#All],4,0),0)</f>
        <v>0</v>
      </c>
      <c r="L1403" s="5">
        <v>0</v>
      </c>
      <c r="M1403" s="4">
        <v>0</v>
      </c>
    </row>
    <row r="1404" spans="1:13">
      <c r="A1404" s="6">
        <v>1403</v>
      </c>
      <c r="B1404" s="7">
        <v>10</v>
      </c>
      <c r="C1404" s="4">
        <f>_xlfn.IFNA(VLOOKUP(Table13[[#This Row],[PlayerId]],defense[#All],3,0),0)</f>
        <v>0</v>
      </c>
      <c r="D1404" s="4">
        <v>10</v>
      </c>
      <c r="E1404" s="4">
        <f>SUM(_xlfn.IFNA((VLOOKUP(defense[[#This Row],[Playerâ–²]],kickers12[#All],4,0)*3+VLOOKUP(defense[[#This Row],[Playerâ–²]],kickers12[#All],5,0)*1),0), C1404*6)</f>
        <v>0</v>
      </c>
      <c r="F1404" s="4">
        <v>0</v>
      </c>
      <c r="G1404" s="7" t="s">
        <v>1071</v>
      </c>
      <c r="H1404" s="7" t="s">
        <v>2030</v>
      </c>
      <c r="I1404" s="4">
        <f>_xlfn.IFNA(VLOOKUP(defense[[#This Row],[Playerâ–²]],passing11[#All],4,0),0)</f>
        <v>0</v>
      </c>
      <c r="J1404" s="4">
        <f>_xlfn.IFNA(VLOOKUP(defense[[#This Row],[Playerâ–²]],scrimstats__2813[#All],5,0),0)</f>
        <v>0</v>
      </c>
      <c r="K1404" s="4">
        <f>_xlfn.IFNA(VLOOKUP(defense[[#This Row],[Playerâ–²]],scrimstats__2813[#All],4,0),0)</f>
        <v>0</v>
      </c>
      <c r="L1404" s="4">
        <v>1</v>
      </c>
      <c r="M1404" s="4">
        <v>0</v>
      </c>
    </row>
    <row r="1405" spans="1:13">
      <c r="A1405" s="8">
        <v>1404</v>
      </c>
      <c r="B1405" s="9">
        <v>4</v>
      </c>
      <c r="C1405" s="5">
        <f>_xlfn.IFNA(VLOOKUP(Table13[[#This Row],[PlayerId]],defense[#All],3,0),0)</f>
        <v>0</v>
      </c>
      <c r="D1405" s="5">
        <v>30</v>
      </c>
      <c r="E1405" s="5">
        <f>SUM(_xlfn.IFNA((VLOOKUP(defense[[#This Row],[Playerâ–²]],kickers12[#All],4,0)*3+VLOOKUP(defense[[#This Row],[Playerâ–²]],kickers12[#All],5,0)*1),0), C1405*6)</f>
        <v>0</v>
      </c>
      <c r="F1405" s="5">
        <v>0</v>
      </c>
      <c r="G1405" s="9" t="s">
        <v>885</v>
      </c>
      <c r="H1405" s="9" t="s">
        <v>755</v>
      </c>
      <c r="I1405" s="5">
        <f>_xlfn.IFNA(VLOOKUP(defense[[#This Row],[Playerâ–²]],passing11[#All],4,0),0)</f>
        <v>0</v>
      </c>
      <c r="J1405" s="5">
        <f>_xlfn.IFNA(VLOOKUP(defense[[#This Row],[Playerâ–²]],scrimstats__2813[#All],5,0),0)</f>
        <v>0</v>
      </c>
      <c r="K1405" s="5">
        <f>_xlfn.IFNA(VLOOKUP(defense[[#This Row],[Playerâ–²]],scrimstats__2813[#All],4,0),0)</f>
        <v>0</v>
      </c>
      <c r="L1405" s="5">
        <v>4</v>
      </c>
      <c r="M1405" s="4">
        <v>0</v>
      </c>
    </row>
    <row r="1406" spans="1:13">
      <c r="A1406" s="6">
        <v>1405</v>
      </c>
      <c r="B1406" s="7">
        <v>5</v>
      </c>
      <c r="C1406" s="4">
        <f>_xlfn.IFNA(VLOOKUP(Table13[[#This Row],[PlayerId]],defense[#All],3,0),0)</f>
        <v>0</v>
      </c>
      <c r="D1406" s="4">
        <v>79</v>
      </c>
      <c r="E1406" s="4">
        <f>SUM(_xlfn.IFNA((VLOOKUP(defense[[#This Row],[Playerâ–²]],kickers12[#All],4,0)*3+VLOOKUP(defense[[#This Row],[Playerâ–²]],kickers12[#All],5,0)*1),0), C1406*6)</f>
        <v>0</v>
      </c>
      <c r="F1406" s="4">
        <v>0</v>
      </c>
      <c r="G1406" s="7" t="s">
        <v>928</v>
      </c>
      <c r="H1406" s="7" t="s">
        <v>769</v>
      </c>
      <c r="I1406" s="4">
        <f>_xlfn.IFNA(VLOOKUP(defense[[#This Row],[Playerâ–²]],passing11[#All],4,0),0)</f>
        <v>0</v>
      </c>
      <c r="J1406" s="4">
        <f>_xlfn.IFNA(VLOOKUP(defense[[#This Row],[Playerâ–²]],scrimstats__2813[#All],5,0),0)</f>
        <v>0</v>
      </c>
      <c r="K1406" s="4">
        <f>_xlfn.IFNA(VLOOKUP(defense[[#This Row],[Playerâ–²]],scrimstats__2813[#All],4,0),0)</f>
        <v>0</v>
      </c>
      <c r="L1406" s="4">
        <v>3.5</v>
      </c>
      <c r="M1406" s="4">
        <v>0</v>
      </c>
    </row>
    <row r="1407" spans="1:13">
      <c r="A1407" s="8">
        <v>1406</v>
      </c>
      <c r="B1407" s="9">
        <v>29</v>
      </c>
      <c r="C1407" s="5">
        <f>_xlfn.IFNA(VLOOKUP(Table13[[#This Row],[PlayerId]],defense[#All],3,0),0)</f>
        <v>0</v>
      </c>
      <c r="D1407" s="5">
        <v>11</v>
      </c>
      <c r="E1407" s="5">
        <f>SUM(_xlfn.IFNA((VLOOKUP(defense[[#This Row],[Playerâ–²]],kickers12[#All],4,0)*3+VLOOKUP(defense[[#This Row],[Playerâ–²]],kickers12[#All],5,0)*1),0), C1407*6)</f>
        <v>0</v>
      </c>
      <c r="F1407" s="5">
        <v>0</v>
      </c>
      <c r="G1407" s="9" t="s">
        <v>1676</v>
      </c>
      <c r="H1407" s="9" t="s">
        <v>769</v>
      </c>
      <c r="I1407" s="5">
        <f>_xlfn.IFNA(VLOOKUP(defense[[#This Row],[Playerâ–²]],passing11[#All],4,0),0)</f>
        <v>0</v>
      </c>
      <c r="J1407" s="5">
        <f>_xlfn.IFNA(VLOOKUP(defense[[#This Row],[Playerâ–²]],scrimstats__2813[#All],5,0),0)</f>
        <v>0</v>
      </c>
      <c r="K1407" s="5">
        <f>_xlfn.IFNA(VLOOKUP(defense[[#This Row],[Playerâ–²]],scrimstats__2813[#All],4,0),0)</f>
        <v>0</v>
      </c>
      <c r="L1407" s="5">
        <v>0</v>
      </c>
      <c r="M1407" s="4">
        <v>0</v>
      </c>
    </row>
    <row r="1408" spans="1:13">
      <c r="A1408" s="6">
        <v>1407</v>
      </c>
      <c r="B1408" s="7">
        <v>10</v>
      </c>
      <c r="C1408" s="4">
        <f>_xlfn.IFNA(VLOOKUP(Table13[[#This Row],[PlayerId]],defense[#All],3,0),0)</f>
        <v>0</v>
      </c>
      <c r="D1408" s="4">
        <v>28</v>
      </c>
      <c r="E1408" s="4">
        <f>SUM(_xlfn.IFNA((VLOOKUP(defense[[#This Row],[Playerâ–²]],kickers12[#All],4,0)*3+VLOOKUP(defense[[#This Row],[Playerâ–²]],kickers12[#All],5,0)*1),0), C1408*6)</f>
        <v>0</v>
      </c>
      <c r="F1408" s="4">
        <v>0</v>
      </c>
      <c r="G1408" s="7" t="s">
        <v>1080</v>
      </c>
      <c r="H1408" s="7" t="s">
        <v>2030</v>
      </c>
      <c r="I1408" s="4">
        <f>_xlfn.IFNA(VLOOKUP(defense[[#This Row],[Playerâ–²]],passing11[#All],4,0),0)</f>
        <v>0</v>
      </c>
      <c r="J1408" s="4">
        <f>_xlfn.IFNA(VLOOKUP(defense[[#This Row],[Playerâ–²]],scrimstats__2813[#All],5,0),0)</f>
        <v>0</v>
      </c>
      <c r="K1408" s="4">
        <f>_xlfn.IFNA(VLOOKUP(defense[[#This Row],[Playerâ–²]],scrimstats__2813[#All],4,0),0)</f>
        <v>0</v>
      </c>
      <c r="L1408" s="4">
        <v>3</v>
      </c>
      <c r="M1408" s="4">
        <v>0</v>
      </c>
    </row>
    <row r="1409" spans="1:13">
      <c r="A1409" s="8">
        <v>1408</v>
      </c>
      <c r="B1409" s="9">
        <v>29</v>
      </c>
      <c r="C1409" s="5">
        <f>_xlfn.IFNA(VLOOKUP(Table13[[#This Row],[PlayerId]],defense[#All],3,0),0)</f>
        <v>0</v>
      </c>
      <c r="D1409" s="5">
        <v>61</v>
      </c>
      <c r="E1409" s="5">
        <f>SUM(_xlfn.IFNA((VLOOKUP(defense[[#This Row],[Playerâ–²]],kickers12[#All],4,0)*3+VLOOKUP(defense[[#This Row],[Playerâ–²]],kickers12[#All],5,0)*1),0), C1409*6)</f>
        <v>0</v>
      </c>
      <c r="F1409" s="5">
        <v>2</v>
      </c>
      <c r="G1409" s="9" t="s">
        <v>1699</v>
      </c>
      <c r="H1409" s="9" t="s">
        <v>765</v>
      </c>
      <c r="I1409" s="5">
        <f>_xlfn.IFNA(VLOOKUP(defense[[#This Row],[Playerâ–²]],passing11[#All],4,0),0)</f>
        <v>0</v>
      </c>
      <c r="J1409" s="5">
        <f>_xlfn.IFNA(VLOOKUP(defense[[#This Row],[Playerâ–²]],scrimstats__2813[#All],5,0),0)</f>
        <v>0</v>
      </c>
      <c r="K1409" s="5">
        <f>_xlfn.IFNA(VLOOKUP(defense[[#This Row],[Playerâ–²]],scrimstats__2813[#All],4,0),0)</f>
        <v>0</v>
      </c>
      <c r="L1409" s="5">
        <v>0</v>
      </c>
      <c r="M1409" s="4">
        <v>0</v>
      </c>
    </row>
    <row r="1410" spans="1:13">
      <c r="A1410" s="6">
        <v>1409</v>
      </c>
      <c r="B1410" s="7">
        <v>13</v>
      </c>
      <c r="C1410" s="4">
        <f>_xlfn.IFNA(VLOOKUP(Table13[[#This Row],[PlayerId]],defense[#All],3,0),0)</f>
        <v>0</v>
      </c>
      <c r="D1410" s="4">
        <v>32</v>
      </c>
      <c r="E1410" s="4">
        <f>SUM(_xlfn.IFNA((VLOOKUP(defense[[#This Row],[Playerâ–²]],kickers12[#All],4,0)*3+VLOOKUP(defense[[#This Row],[Playerâ–²]],kickers12[#All],5,0)*1),0), C1410*6)</f>
        <v>0</v>
      </c>
      <c r="F1410" s="4">
        <v>0</v>
      </c>
      <c r="G1410" s="7" t="s">
        <v>1190</v>
      </c>
      <c r="H1410" s="7" t="s">
        <v>765</v>
      </c>
      <c r="I1410" s="4">
        <f>_xlfn.IFNA(VLOOKUP(defense[[#This Row],[Playerâ–²]],passing11[#All],4,0),0)</f>
        <v>0</v>
      </c>
      <c r="J1410" s="4">
        <f>_xlfn.IFNA(VLOOKUP(defense[[#This Row],[Playerâ–²]],scrimstats__2813[#All],5,0),0)</f>
        <v>0</v>
      </c>
      <c r="K1410" s="4">
        <f>_xlfn.IFNA(VLOOKUP(defense[[#This Row],[Playerâ–²]],scrimstats__2813[#All],4,0),0)</f>
        <v>0</v>
      </c>
      <c r="L1410" s="4">
        <v>0</v>
      </c>
      <c r="M1410" s="4">
        <v>0</v>
      </c>
    </row>
    <row r="1411" spans="1:13">
      <c r="A1411" s="8">
        <v>1410</v>
      </c>
      <c r="B1411" s="9">
        <v>31</v>
      </c>
      <c r="C1411" s="5">
        <f>_xlfn.IFNA(VLOOKUP(Table13[[#This Row],[PlayerId]],defense[#All],3,0),0)</f>
        <v>0</v>
      </c>
      <c r="D1411" s="5">
        <v>27</v>
      </c>
      <c r="E1411" s="5">
        <f>SUM(_xlfn.IFNA((VLOOKUP(defense[[#This Row],[Playerâ–²]],kickers12[#All],4,0)*3+VLOOKUP(defense[[#This Row],[Playerâ–²]],kickers12[#All],5,0)*1),0), C1411*6)</f>
        <v>0</v>
      </c>
      <c r="F1411" s="5">
        <v>0</v>
      </c>
      <c r="G1411" s="9" t="s">
        <v>1802</v>
      </c>
      <c r="H1411" s="9" t="s">
        <v>2030</v>
      </c>
      <c r="I1411" s="5">
        <f>_xlfn.IFNA(VLOOKUP(defense[[#This Row],[Playerâ–²]],passing11[#All],4,0),0)</f>
        <v>0</v>
      </c>
      <c r="J1411" s="5">
        <f>_xlfn.IFNA(VLOOKUP(defense[[#This Row],[Playerâ–²]],scrimstats__2813[#All],5,0),0)</f>
        <v>0</v>
      </c>
      <c r="K1411" s="5">
        <f>_xlfn.IFNA(VLOOKUP(defense[[#This Row],[Playerâ–²]],scrimstats__2813[#All],4,0),0)</f>
        <v>0</v>
      </c>
      <c r="L1411" s="5">
        <v>1.5</v>
      </c>
      <c r="M1411" s="4">
        <v>0</v>
      </c>
    </row>
    <row r="1412" spans="1:13">
      <c r="A1412" s="6">
        <v>1411</v>
      </c>
      <c r="B1412" s="7">
        <v>2</v>
      </c>
      <c r="C1412" s="4">
        <f>_xlfn.IFNA(VLOOKUP(Table13[[#This Row],[PlayerId]],defense[#All],3,0),0)</f>
        <v>0</v>
      </c>
      <c r="D1412" s="4">
        <v>44</v>
      </c>
      <c r="E1412" s="4">
        <f>SUM(_xlfn.IFNA((VLOOKUP(defense[[#This Row],[Playerâ–²]],kickers12[#All],4,0)*3+VLOOKUP(defense[[#This Row],[Playerâ–²]],kickers12[#All],5,0)*1),0), C1412*6)</f>
        <v>0</v>
      </c>
      <c r="F1412" s="4">
        <v>0</v>
      </c>
      <c r="G1412" s="7" t="s">
        <v>805</v>
      </c>
      <c r="H1412" s="7" t="s">
        <v>2030</v>
      </c>
      <c r="I1412" s="4">
        <f>_xlfn.IFNA(VLOOKUP(defense[[#This Row],[Playerâ–²]],passing11[#All],4,0),0)</f>
        <v>0</v>
      </c>
      <c r="J1412" s="4">
        <f>_xlfn.IFNA(VLOOKUP(defense[[#This Row],[Playerâ–²]],scrimstats__2813[#All],5,0),0)</f>
        <v>0</v>
      </c>
      <c r="K1412" s="4">
        <f>_xlfn.IFNA(VLOOKUP(defense[[#This Row],[Playerâ–²]],scrimstats__2813[#All],4,0),0)</f>
        <v>0</v>
      </c>
      <c r="L1412" s="4">
        <v>0</v>
      </c>
      <c r="M1412" s="4">
        <v>0</v>
      </c>
    </row>
    <row r="1413" spans="1:13">
      <c r="A1413" s="8">
        <v>1412</v>
      </c>
      <c r="B1413" s="9">
        <v>32</v>
      </c>
      <c r="C1413" s="5">
        <f>_xlfn.IFNA(VLOOKUP(Table13[[#This Row],[PlayerId]],defense[#All],3,0),0)</f>
        <v>0</v>
      </c>
      <c r="D1413" s="5">
        <v>27</v>
      </c>
      <c r="E1413" s="5">
        <f>SUM(_xlfn.IFNA((VLOOKUP(defense[[#This Row],[Playerâ–²]],kickers12[#All],4,0)*3+VLOOKUP(defense[[#This Row],[Playerâ–²]],kickers12[#All],5,0)*1),0), C1413*6)</f>
        <v>0</v>
      </c>
      <c r="F1413" s="5">
        <v>0</v>
      </c>
      <c r="G1413" s="9" t="s">
        <v>1839</v>
      </c>
      <c r="H1413" s="9" t="s">
        <v>769</v>
      </c>
      <c r="I1413" s="5">
        <f>_xlfn.IFNA(VLOOKUP(defense[[#This Row],[Playerâ–²]],passing11[#All],4,0),0)</f>
        <v>0</v>
      </c>
      <c r="J1413" s="5">
        <f>_xlfn.IFNA(VLOOKUP(defense[[#This Row],[Playerâ–²]],scrimstats__2813[#All],5,0),0)</f>
        <v>0</v>
      </c>
      <c r="K1413" s="5">
        <f>_xlfn.IFNA(VLOOKUP(defense[[#This Row],[Playerâ–²]],scrimstats__2813[#All],4,0),0)</f>
        <v>0</v>
      </c>
      <c r="L1413" s="5">
        <v>1.5</v>
      </c>
      <c r="M1413" s="4">
        <v>0</v>
      </c>
    </row>
    <row r="1414" spans="1:13">
      <c r="A1414" s="6">
        <v>1413</v>
      </c>
      <c r="B1414" s="7">
        <v>30</v>
      </c>
      <c r="C1414" s="7">
        <f>_xlfn.IFNA(VLOOKUP(Table13[[#This Row],[PlayerId]],defense[#All],3,0),0)</f>
        <v>0</v>
      </c>
      <c r="D1414" s="4">
        <v>0</v>
      </c>
      <c r="E1414" s="4">
        <f>SUM(_xlfn.IFNA((VLOOKUP(defense[[#This Row],[Playerâ–²]],kickers12[#All],4,0)*3+VLOOKUP(defense[[#This Row],[Playerâ–²]],kickers12[#All],5,0)*1),0), C1414*6)</f>
        <v>0</v>
      </c>
      <c r="F1414" s="4">
        <v>0</v>
      </c>
      <c r="G1414" s="7" t="s">
        <v>638</v>
      </c>
      <c r="H1414" s="7" t="s">
        <v>229</v>
      </c>
      <c r="I1414" s="4">
        <f>_xlfn.IFNA(VLOOKUP(defense[[#This Row],[Playerâ–²]],passing11[#All],4,0),0)</f>
        <v>0</v>
      </c>
      <c r="J1414" s="7">
        <f>_xlfn.IFNA(VLOOKUP(defense[[#This Row],[Playerâ–²]],scrimstats__2813[#All],5,0),0)</f>
        <v>29</v>
      </c>
      <c r="K1414" s="7">
        <f>_xlfn.IFNA(VLOOKUP(defense[[#This Row],[Playerâ–²]],scrimstats__2813[#All],4,0),0)</f>
        <v>5</v>
      </c>
      <c r="L1414" s="4">
        <v>0</v>
      </c>
      <c r="M1414" s="4">
        <v>0</v>
      </c>
    </row>
    <row r="1415" spans="1:13">
      <c r="A1415" s="8">
        <v>1414</v>
      </c>
      <c r="B1415" s="9">
        <v>7</v>
      </c>
      <c r="C1415" s="5">
        <f>_xlfn.IFNA(VLOOKUP(Table13[[#This Row],[PlayerId]],defense[#All],3,0),0)</f>
        <v>1</v>
      </c>
      <c r="D1415" s="5">
        <v>110</v>
      </c>
      <c r="E1415" s="5">
        <f>SUM(_xlfn.IFNA((VLOOKUP(defense[[#This Row],[Playerâ–²]],kickers12[#All],4,0)*3+VLOOKUP(defense[[#This Row],[Playerâ–²]],kickers12[#All],5,0)*1),0), C1415*6)</f>
        <v>6</v>
      </c>
      <c r="F1415" s="5">
        <v>5</v>
      </c>
      <c r="G1415" s="9" t="s">
        <v>1002</v>
      </c>
      <c r="H1415" s="9" t="s">
        <v>803</v>
      </c>
      <c r="I1415" s="5">
        <f>_xlfn.IFNA(VLOOKUP(defense[[#This Row],[Playerâ–²]],passing11[#All],4,0),0)</f>
        <v>0</v>
      </c>
      <c r="J1415" s="5">
        <f>_xlfn.IFNA(VLOOKUP(defense[[#This Row],[Playerâ–²]],scrimstats__2813[#All],5,0),0)</f>
        <v>0</v>
      </c>
      <c r="K1415" s="5">
        <f>_xlfn.IFNA(VLOOKUP(defense[[#This Row],[Playerâ–²]],scrimstats__2813[#All],4,0),0)</f>
        <v>0</v>
      </c>
      <c r="L1415" s="5">
        <v>1</v>
      </c>
      <c r="M1415" s="4">
        <v>0</v>
      </c>
    </row>
    <row r="1416" spans="1:13">
      <c r="A1416" s="6">
        <v>1415</v>
      </c>
      <c r="B1416" s="7">
        <v>10</v>
      </c>
      <c r="C1416" s="4">
        <f>_xlfn.IFNA(VLOOKUP(Table13[[#This Row],[PlayerId]],defense[#All],3,0),0)</f>
        <v>0</v>
      </c>
      <c r="D1416" s="4">
        <v>39</v>
      </c>
      <c r="E1416" s="4">
        <f>SUM(_xlfn.IFNA((VLOOKUP(defense[[#This Row],[Playerâ–²]],kickers12[#All],4,0)*3+VLOOKUP(defense[[#This Row],[Playerâ–²]],kickers12[#All],5,0)*1),0), C1416*6)</f>
        <v>0</v>
      </c>
      <c r="F1416" s="4">
        <v>1</v>
      </c>
      <c r="G1416" s="7" t="s">
        <v>1081</v>
      </c>
      <c r="H1416" s="7" t="s">
        <v>2030</v>
      </c>
      <c r="I1416" s="4">
        <f>_xlfn.IFNA(VLOOKUP(defense[[#This Row],[Playerâ–²]],passing11[#All],4,0),0)</f>
        <v>0</v>
      </c>
      <c r="J1416" s="4">
        <f>_xlfn.IFNA(VLOOKUP(defense[[#This Row],[Playerâ–²]],scrimstats__2813[#All],5,0),0)</f>
        <v>0</v>
      </c>
      <c r="K1416" s="4">
        <f>_xlfn.IFNA(VLOOKUP(defense[[#This Row],[Playerâ–²]],scrimstats__2813[#All],4,0),0)</f>
        <v>0</v>
      </c>
      <c r="L1416" s="4">
        <v>1.5</v>
      </c>
      <c r="M1416" s="4">
        <v>0</v>
      </c>
    </row>
    <row r="1417" spans="1:13">
      <c r="A1417" s="8">
        <v>1416</v>
      </c>
      <c r="B1417" s="9">
        <v>28</v>
      </c>
      <c r="C1417" s="5">
        <f>_xlfn.IFNA(VLOOKUP(Table13[[#This Row],[PlayerId]],defense[#All],3,0),0)</f>
        <v>0</v>
      </c>
      <c r="D1417" s="5">
        <v>11</v>
      </c>
      <c r="E1417" s="5">
        <f>SUM(_xlfn.IFNA((VLOOKUP(defense[[#This Row],[Playerâ–²]],kickers12[#All],4,0)*3+VLOOKUP(defense[[#This Row],[Playerâ–²]],kickers12[#All],5,0)*1),0), C1417*6)</f>
        <v>0</v>
      </c>
      <c r="F1417" s="5">
        <v>0</v>
      </c>
      <c r="G1417" s="9" t="s">
        <v>1719</v>
      </c>
      <c r="H1417" s="9" t="s">
        <v>2030</v>
      </c>
      <c r="I1417" s="5">
        <f>_xlfn.IFNA(VLOOKUP(defense[[#This Row],[Playerâ–²]],passing11[#All],4,0),0)</f>
        <v>0</v>
      </c>
      <c r="J1417" s="5">
        <f>_xlfn.IFNA(VLOOKUP(defense[[#This Row],[Playerâ–²]],scrimstats__2813[#All],5,0),0)</f>
        <v>0</v>
      </c>
      <c r="K1417" s="5">
        <f>_xlfn.IFNA(VLOOKUP(defense[[#This Row],[Playerâ–²]],scrimstats__2813[#All],4,0),0)</f>
        <v>0</v>
      </c>
      <c r="L1417" s="5">
        <v>2</v>
      </c>
      <c r="M1417" s="4">
        <v>0</v>
      </c>
    </row>
    <row r="1418" spans="1:13">
      <c r="A1418" s="6">
        <v>1417</v>
      </c>
      <c r="B1418" s="7">
        <v>21</v>
      </c>
      <c r="C1418" s="4">
        <f>_xlfn.IFNA(VLOOKUP(Table13[[#This Row],[PlayerId]],defense[#All],3,0),0)</f>
        <v>0</v>
      </c>
      <c r="D1418" s="4">
        <v>40</v>
      </c>
      <c r="E1418" s="4">
        <f>SUM(_xlfn.IFNA((VLOOKUP(defense[[#This Row],[Playerâ–²]],kickers12[#All],4,0)*3+VLOOKUP(defense[[#This Row],[Playerâ–²]],kickers12[#All],5,0)*1),0), C1418*6)</f>
        <v>0</v>
      </c>
      <c r="F1418" s="4">
        <v>0</v>
      </c>
      <c r="G1418" s="7" t="s">
        <v>1460</v>
      </c>
      <c r="H1418" s="7" t="s">
        <v>759</v>
      </c>
      <c r="I1418" s="4">
        <f>_xlfn.IFNA(VLOOKUP(defense[[#This Row],[Playerâ–²]],passing11[#All],4,0),0)</f>
        <v>0</v>
      </c>
      <c r="J1418" s="4">
        <f>_xlfn.IFNA(VLOOKUP(defense[[#This Row],[Playerâ–²]],scrimstats__2813[#All],5,0),0)</f>
        <v>0</v>
      </c>
      <c r="K1418" s="4">
        <f>_xlfn.IFNA(VLOOKUP(defense[[#This Row],[Playerâ–²]],scrimstats__2813[#All],4,0),0)</f>
        <v>0</v>
      </c>
      <c r="L1418" s="4">
        <v>8</v>
      </c>
      <c r="M1418" s="4">
        <v>0</v>
      </c>
    </row>
    <row r="1419" spans="1:13">
      <c r="A1419" s="8">
        <v>1418</v>
      </c>
      <c r="B1419" s="9">
        <v>20</v>
      </c>
      <c r="C1419" s="5">
        <f>_xlfn.IFNA(VLOOKUP(Table13[[#This Row],[PlayerId]],defense[#All],3,0),0)</f>
        <v>0</v>
      </c>
      <c r="D1419" s="5">
        <v>49</v>
      </c>
      <c r="E1419" s="5">
        <f>SUM(_xlfn.IFNA((VLOOKUP(defense[[#This Row],[Playerâ–²]],kickers12[#All],4,0)*3+VLOOKUP(defense[[#This Row],[Playerâ–²]],kickers12[#All],5,0)*1),0), C1419*6)</f>
        <v>0</v>
      </c>
      <c r="F1419" s="5">
        <v>0</v>
      </c>
      <c r="G1419" s="9" t="s">
        <v>1426</v>
      </c>
      <c r="H1419" s="9" t="s">
        <v>759</v>
      </c>
      <c r="I1419" s="5">
        <f>_xlfn.IFNA(VLOOKUP(defense[[#This Row],[Playerâ–²]],passing11[#All],4,0),0)</f>
        <v>0</v>
      </c>
      <c r="J1419" s="5">
        <f>_xlfn.IFNA(VLOOKUP(defense[[#This Row],[Playerâ–²]],scrimstats__2813[#All],5,0),0)</f>
        <v>0</v>
      </c>
      <c r="K1419" s="5">
        <f>_xlfn.IFNA(VLOOKUP(defense[[#This Row],[Playerâ–²]],scrimstats__2813[#All],4,0),0)</f>
        <v>0</v>
      </c>
      <c r="L1419" s="5">
        <v>4.5</v>
      </c>
      <c r="M1419" s="4">
        <v>0</v>
      </c>
    </row>
    <row r="1420" spans="1:13">
      <c r="A1420" s="6">
        <v>1419</v>
      </c>
      <c r="B1420" s="7">
        <v>26</v>
      </c>
      <c r="C1420" s="4">
        <f>_xlfn.IFNA(VLOOKUP(Table13[[#This Row],[PlayerId]],defense[#All],3,0),0)</f>
        <v>0</v>
      </c>
      <c r="D1420" s="4">
        <v>1</v>
      </c>
      <c r="E1420" s="4">
        <f>SUM(_xlfn.IFNA((VLOOKUP(defense[[#This Row],[Playerâ–²]],kickers12[#All],4,0)*3+VLOOKUP(defense[[#This Row],[Playerâ–²]],kickers12[#All],5,0)*1),0), C1420*6)</f>
        <v>0</v>
      </c>
      <c r="F1420" s="4">
        <v>0</v>
      </c>
      <c r="G1420" s="7" t="s">
        <v>579</v>
      </c>
      <c r="H1420" s="7" t="s">
        <v>2030</v>
      </c>
      <c r="I1420" s="4">
        <f>_xlfn.IFNA(VLOOKUP(defense[[#This Row],[Playerâ–²]],passing11[#All],4,0),0)</f>
        <v>0</v>
      </c>
      <c r="J1420" s="4">
        <f>_xlfn.IFNA(VLOOKUP(defense[[#This Row],[Playerâ–²]],scrimstats__2813[#All],5,0),0)</f>
        <v>0</v>
      </c>
      <c r="K1420" s="4">
        <f>_xlfn.IFNA(VLOOKUP(defense[[#This Row],[Playerâ–²]],scrimstats__2813[#All],4,0),0)</f>
        <v>48</v>
      </c>
      <c r="L1420" s="4">
        <v>0</v>
      </c>
      <c r="M1420" s="4">
        <v>0</v>
      </c>
    </row>
    <row r="1421" spans="1:13">
      <c r="A1421" s="8">
        <v>1420</v>
      </c>
      <c r="B1421" s="9">
        <v>6</v>
      </c>
      <c r="C1421" s="5">
        <f>_xlfn.IFNA(VLOOKUP(Table13[[#This Row],[PlayerId]],defense[#All],3,0),0)</f>
        <v>0</v>
      </c>
      <c r="D1421" s="5">
        <v>26</v>
      </c>
      <c r="E1421" s="5">
        <f>SUM(_xlfn.IFNA((VLOOKUP(defense[[#This Row],[Playerâ–²]],kickers12[#All],4,0)*3+VLOOKUP(defense[[#This Row],[Playerâ–²]],kickers12[#All],5,0)*1),0), C1421*6)</f>
        <v>0</v>
      </c>
      <c r="F1421" s="5">
        <v>1</v>
      </c>
      <c r="G1421" s="9" t="s">
        <v>953</v>
      </c>
      <c r="H1421" s="9" t="s">
        <v>2030</v>
      </c>
      <c r="I1421" s="5">
        <f>_xlfn.IFNA(VLOOKUP(defense[[#This Row],[Playerâ–²]],passing11[#All],4,0),0)</f>
        <v>0</v>
      </c>
      <c r="J1421" s="5">
        <f>_xlfn.IFNA(VLOOKUP(defense[[#This Row],[Playerâ–²]],scrimstats__2813[#All],5,0),0)</f>
        <v>0</v>
      </c>
      <c r="K1421" s="5">
        <f>_xlfn.IFNA(VLOOKUP(defense[[#This Row],[Playerâ–²]],scrimstats__2813[#All],4,0),0)</f>
        <v>0</v>
      </c>
      <c r="L1421" s="5">
        <v>1</v>
      </c>
      <c r="M1421" s="4">
        <v>0</v>
      </c>
    </row>
    <row r="1422" spans="1:13">
      <c r="A1422" s="6">
        <v>1421</v>
      </c>
      <c r="B1422" s="7">
        <v>25</v>
      </c>
      <c r="C1422" s="4">
        <f>_xlfn.IFNA(VLOOKUP(Table13[[#This Row],[PlayerId]],defense[#All],3,0),0)</f>
        <v>0</v>
      </c>
      <c r="D1422" s="4">
        <v>12</v>
      </c>
      <c r="E1422" s="4">
        <f>SUM(_xlfn.IFNA((VLOOKUP(defense[[#This Row],[Playerâ–²]],kickers12[#All],4,0)*3+VLOOKUP(defense[[#This Row],[Playerâ–²]],kickers12[#All],5,0)*1),0), C1422*6)</f>
        <v>0</v>
      </c>
      <c r="F1422" s="4">
        <v>0</v>
      </c>
      <c r="G1422" s="7" t="s">
        <v>1576</v>
      </c>
      <c r="H1422" s="7" t="s">
        <v>2030</v>
      </c>
      <c r="I1422" s="4">
        <f>_xlfn.IFNA(VLOOKUP(defense[[#This Row],[Playerâ–²]],passing11[#All],4,0),0)</f>
        <v>0</v>
      </c>
      <c r="J1422" s="4">
        <f>_xlfn.IFNA(VLOOKUP(defense[[#This Row],[Playerâ–²]],scrimstats__2813[#All],5,0),0)</f>
        <v>0</v>
      </c>
      <c r="K1422" s="4">
        <f>_xlfn.IFNA(VLOOKUP(defense[[#This Row],[Playerâ–²]],scrimstats__2813[#All],4,0),0)</f>
        <v>0</v>
      </c>
      <c r="L1422" s="4">
        <v>0</v>
      </c>
      <c r="M1422" s="4">
        <v>0</v>
      </c>
    </row>
    <row r="1423" spans="1:13">
      <c r="A1423" s="8">
        <v>1422</v>
      </c>
      <c r="B1423" s="9">
        <v>26</v>
      </c>
      <c r="C1423" s="5">
        <f>_xlfn.IFNA(VLOOKUP(Table13[[#This Row],[PlayerId]],defense[#All],3,0),0)</f>
        <v>0</v>
      </c>
      <c r="D1423" s="5">
        <v>25</v>
      </c>
      <c r="E1423" s="5">
        <f>SUM(_xlfn.IFNA((VLOOKUP(defense[[#This Row],[Playerâ–²]],kickers12[#All],4,0)*3+VLOOKUP(defense[[#This Row],[Playerâ–²]],kickers12[#All],5,0)*1),0), C1423*6)</f>
        <v>0</v>
      </c>
      <c r="F1423" s="5">
        <v>0</v>
      </c>
      <c r="G1423" s="9" t="s">
        <v>1618</v>
      </c>
      <c r="H1423" s="9" t="s">
        <v>765</v>
      </c>
      <c r="I1423" s="5">
        <f>_xlfn.IFNA(VLOOKUP(defense[[#This Row],[Playerâ–²]],passing11[#All],4,0),0)</f>
        <v>0</v>
      </c>
      <c r="J1423" s="5">
        <f>_xlfn.IFNA(VLOOKUP(defense[[#This Row],[Playerâ–²]],scrimstats__2813[#All],5,0),0)</f>
        <v>0</v>
      </c>
      <c r="K1423" s="5">
        <f>_xlfn.IFNA(VLOOKUP(defense[[#This Row],[Playerâ–²]],scrimstats__2813[#All],4,0),0)</f>
        <v>0</v>
      </c>
      <c r="L1423" s="5">
        <v>0</v>
      </c>
      <c r="M1423" s="4">
        <v>0</v>
      </c>
    </row>
    <row r="1424" spans="1:13">
      <c r="A1424" s="6">
        <v>1423</v>
      </c>
      <c r="B1424" s="7">
        <v>4</v>
      </c>
      <c r="C1424" s="4">
        <f>_xlfn.IFNA(VLOOKUP(Table13[[#This Row],[PlayerId]],defense[#All],3,0),0)</f>
        <v>0</v>
      </c>
      <c r="D1424" s="4">
        <v>11</v>
      </c>
      <c r="E1424" s="4">
        <f>SUM(_xlfn.IFNA((VLOOKUP(defense[[#This Row],[Playerâ–²]],kickers12[#All],4,0)*3+VLOOKUP(defense[[#This Row],[Playerâ–²]],kickers12[#All],5,0)*1),0), C1424*6)</f>
        <v>0</v>
      </c>
      <c r="F1424" s="4">
        <v>0</v>
      </c>
      <c r="G1424" s="7" t="s">
        <v>878</v>
      </c>
      <c r="H1424" s="7" t="s">
        <v>2030</v>
      </c>
      <c r="I1424" s="4">
        <f>_xlfn.IFNA(VLOOKUP(defense[[#This Row],[Playerâ–²]],passing11[#All],4,0),0)</f>
        <v>0</v>
      </c>
      <c r="J1424" s="4">
        <f>_xlfn.IFNA(VLOOKUP(defense[[#This Row],[Playerâ–²]],scrimstats__2813[#All],5,0),0)</f>
        <v>0</v>
      </c>
      <c r="K1424" s="4">
        <f>_xlfn.IFNA(VLOOKUP(defense[[#This Row],[Playerâ–²]],scrimstats__2813[#All],4,0),0)</f>
        <v>0</v>
      </c>
      <c r="L1424" s="4">
        <v>1</v>
      </c>
      <c r="M1424" s="4">
        <v>0</v>
      </c>
    </row>
    <row r="1425" spans="1:13">
      <c r="A1425" s="8">
        <v>1424</v>
      </c>
      <c r="B1425" s="9">
        <v>14</v>
      </c>
      <c r="C1425" s="5">
        <f>_xlfn.IFNA(VLOOKUP(Table13[[#This Row],[PlayerId]],defense[#All],3,0),0)</f>
        <v>0</v>
      </c>
      <c r="D1425" s="5">
        <v>4</v>
      </c>
      <c r="E1425" s="5">
        <f>SUM(_xlfn.IFNA((VLOOKUP(defense[[#This Row],[Playerâ–²]],kickers12[#All],4,0)*3+VLOOKUP(defense[[#This Row],[Playerâ–²]],kickers12[#All],5,0)*1),0), C1425*6)</f>
        <v>0</v>
      </c>
      <c r="F1425" s="5">
        <v>0</v>
      </c>
      <c r="G1425" s="9" t="s">
        <v>1207</v>
      </c>
      <c r="H1425" s="9" t="s">
        <v>769</v>
      </c>
      <c r="I1425" s="5">
        <f>_xlfn.IFNA(VLOOKUP(defense[[#This Row],[Playerâ–²]],passing11[#All],4,0),0)</f>
        <v>0</v>
      </c>
      <c r="J1425" s="5">
        <f>_xlfn.IFNA(VLOOKUP(defense[[#This Row],[Playerâ–²]],scrimstats__2813[#All],5,0),0)</f>
        <v>0</v>
      </c>
      <c r="K1425" s="5">
        <f>_xlfn.IFNA(VLOOKUP(defense[[#This Row],[Playerâ–²]],scrimstats__2813[#All],4,0),0)</f>
        <v>0</v>
      </c>
      <c r="L1425" s="5">
        <v>0</v>
      </c>
      <c r="M1425" s="4">
        <v>0</v>
      </c>
    </row>
    <row r="1426" spans="1:13">
      <c r="A1426" s="6">
        <v>1425</v>
      </c>
      <c r="B1426" s="7">
        <v>28</v>
      </c>
      <c r="C1426" s="4">
        <f>_xlfn.IFNA(VLOOKUP(Table13[[#This Row],[PlayerId]],defense[#All],3,0),0)</f>
        <v>0</v>
      </c>
      <c r="D1426" s="4">
        <v>31</v>
      </c>
      <c r="E1426" s="4">
        <f>SUM(_xlfn.IFNA((VLOOKUP(defense[[#This Row],[Playerâ–²]],kickers12[#All],4,0)*3+VLOOKUP(defense[[#This Row],[Playerâ–²]],kickers12[#All],5,0)*1),0), C1426*6)</f>
        <v>0</v>
      </c>
      <c r="F1426" s="4">
        <v>0</v>
      </c>
      <c r="G1426" s="7" t="s">
        <v>1731</v>
      </c>
      <c r="H1426" s="7" t="s">
        <v>755</v>
      </c>
      <c r="I1426" s="4">
        <f>_xlfn.IFNA(VLOOKUP(defense[[#This Row],[Playerâ–²]],passing11[#All],4,0),0)</f>
        <v>0</v>
      </c>
      <c r="J1426" s="4">
        <f>_xlfn.IFNA(VLOOKUP(defense[[#This Row],[Playerâ–²]],scrimstats__2813[#All],5,0),0)</f>
        <v>0</v>
      </c>
      <c r="K1426" s="4">
        <f>_xlfn.IFNA(VLOOKUP(defense[[#This Row],[Playerâ–²]],scrimstats__2813[#All],4,0),0)</f>
        <v>0</v>
      </c>
      <c r="L1426" s="4">
        <v>1</v>
      </c>
      <c r="M1426" s="4">
        <v>0</v>
      </c>
    </row>
    <row r="1427" spans="1:13">
      <c r="A1427" s="8">
        <v>1426</v>
      </c>
      <c r="B1427" s="9">
        <v>22</v>
      </c>
      <c r="C1427" s="9">
        <f>_xlfn.IFNA(VLOOKUP(Table13[[#This Row],[PlayerId]],defense[#All],3,0),0)</f>
        <v>6</v>
      </c>
      <c r="D1427" s="5">
        <v>0</v>
      </c>
      <c r="E1427" s="5">
        <f>SUM(_xlfn.IFNA((VLOOKUP(defense[[#This Row],[Playerâ–²]],kickers12[#All],4,0)*3+VLOOKUP(defense[[#This Row],[Playerâ–²]],kickers12[#All],5,0)*1),0), C1427*6)</f>
        <v>36</v>
      </c>
      <c r="F1427" s="5">
        <v>0</v>
      </c>
      <c r="G1427" s="9" t="s">
        <v>528</v>
      </c>
      <c r="H1427" s="9" t="s">
        <v>229</v>
      </c>
      <c r="I1427" s="5">
        <f>_xlfn.IFNA(VLOOKUP(defense[[#This Row],[Playerâ–²]],passing11[#All],4,0),0)</f>
        <v>0</v>
      </c>
      <c r="J1427" s="9">
        <f>_xlfn.IFNA(VLOOKUP(defense[[#This Row],[Playerâ–²]],scrimstats__2813[#All],5,0),0)</f>
        <v>931</v>
      </c>
      <c r="K1427" s="9">
        <f>_xlfn.IFNA(VLOOKUP(defense[[#This Row],[Playerâ–²]],scrimstats__2813[#All],4,0),0)</f>
        <v>50</v>
      </c>
      <c r="L1427" s="5">
        <v>0</v>
      </c>
      <c r="M1427" s="4">
        <v>0</v>
      </c>
    </row>
    <row r="1428" spans="1:13">
      <c r="A1428" s="6">
        <v>1427</v>
      </c>
      <c r="B1428" s="7">
        <v>16</v>
      </c>
      <c r="C1428" s="7">
        <f>_xlfn.IFNA(VLOOKUP(Table13[[#This Row],[PlayerId]],defense[#All],3,0),0)</f>
        <v>2</v>
      </c>
      <c r="D1428" s="4">
        <v>0</v>
      </c>
      <c r="E1428" s="4">
        <f>SUM(_xlfn.IFNA((VLOOKUP(defense[[#This Row],[Playerâ–²]],kickers12[#All],4,0)*3+VLOOKUP(defense[[#This Row],[Playerâ–²]],kickers12[#All],5,0)*1),0), C1428*6)</f>
        <v>12</v>
      </c>
      <c r="F1428" s="4">
        <v>0</v>
      </c>
      <c r="G1428" s="7" t="s">
        <v>448</v>
      </c>
      <c r="H1428" s="7" t="s">
        <v>229</v>
      </c>
      <c r="I1428" s="4">
        <f>_xlfn.IFNA(VLOOKUP(defense[[#This Row],[Playerâ–²]],passing11[#All],4,0),0)</f>
        <v>0</v>
      </c>
      <c r="J1428" s="7">
        <f>_xlfn.IFNA(VLOOKUP(defense[[#This Row],[Playerâ–²]],scrimstats__2813[#All],5,0),0)</f>
        <v>246</v>
      </c>
      <c r="K1428" s="7">
        <f>_xlfn.IFNA(VLOOKUP(defense[[#This Row],[Playerâ–²]],scrimstats__2813[#All],4,0),0)</f>
        <v>224</v>
      </c>
      <c r="L1428" s="4">
        <v>0</v>
      </c>
      <c r="M1428" s="4">
        <v>0</v>
      </c>
    </row>
    <row r="1429" spans="1:13">
      <c r="A1429" s="8">
        <v>1428</v>
      </c>
      <c r="B1429" s="9">
        <v>32</v>
      </c>
      <c r="C1429" s="5">
        <f>_xlfn.IFNA(VLOOKUP(Table13[[#This Row],[PlayerId]],defense[#All],3,0),0)</f>
        <v>0</v>
      </c>
      <c r="D1429" s="5">
        <v>9</v>
      </c>
      <c r="E1429" s="5">
        <f>SUM(_xlfn.IFNA((VLOOKUP(defense[[#This Row],[Playerâ–²]],kickers12[#All],4,0)*3+VLOOKUP(defense[[#This Row],[Playerâ–²]],kickers12[#All],5,0)*1),0), C1429*6)</f>
        <v>0</v>
      </c>
      <c r="F1429" s="5">
        <v>0</v>
      </c>
      <c r="G1429" s="9" t="s">
        <v>1833</v>
      </c>
      <c r="H1429" s="9" t="s">
        <v>755</v>
      </c>
      <c r="I1429" s="5">
        <f>_xlfn.IFNA(VLOOKUP(defense[[#This Row],[Playerâ–²]],passing11[#All],4,0),0)</f>
        <v>0</v>
      </c>
      <c r="J1429" s="5">
        <f>_xlfn.IFNA(VLOOKUP(defense[[#This Row],[Playerâ–²]],scrimstats__2813[#All],5,0),0)</f>
        <v>0</v>
      </c>
      <c r="K1429" s="5">
        <f>_xlfn.IFNA(VLOOKUP(defense[[#This Row],[Playerâ–²]],scrimstats__2813[#All],4,0),0)</f>
        <v>0</v>
      </c>
      <c r="L1429" s="5">
        <v>1</v>
      </c>
      <c r="M1429" s="4">
        <v>0</v>
      </c>
    </row>
    <row r="1430" spans="1:13">
      <c r="A1430" s="6">
        <v>1429</v>
      </c>
      <c r="B1430" s="7">
        <v>4</v>
      </c>
      <c r="C1430" s="4">
        <f>_xlfn.IFNA(VLOOKUP(Table13[[#This Row],[PlayerId]],defense[#All],3,0),0)</f>
        <v>0</v>
      </c>
      <c r="D1430" s="4">
        <v>17</v>
      </c>
      <c r="E1430" s="4">
        <f>SUM(_xlfn.IFNA((VLOOKUP(defense[[#This Row],[Playerâ–²]],kickers12[#All],4,0)*3+VLOOKUP(defense[[#This Row],[Playerâ–²]],kickers12[#All],5,0)*1),0), C1430*6)</f>
        <v>0</v>
      </c>
      <c r="F1430" s="4">
        <v>0</v>
      </c>
      <c r="G1430" s="7" t="s">
        <v>879</v>
      </c>
      <c r="H1430" s="7" t="s">
        <v>759</v>
      </c>
      <c r="I1430" s="4">
        <f>_xlfn.IFNA(VLOOKUP(defense[[#This Row],[Playerâ–²]],passing11[#All],4,0),0)</f>
        <v>0</v>
      </c>
      <c r="J1430" s="4">
        <f>_xlfn.IFNA(VLOOKUP(defense[[#This Row],[Playerâ–²]],scrimstats__2813[#All],5,0),0)</f>
        <v>0</v>
      </c>
      <c r="K1430" s="4">
        <f>_xlfn.IFNA(VLOOKUP(defense[[#This Row],[Playerâ–²]],scrimstats__2813[#All],4,0),0)</f>
        <v>0</v>
      </c>
      <c r="L1430" s="4">
        <v>0</v>
      </c>
      <c r="M1430" s="4">
        <v>0</v>
      </c>
    </row>
    <row r="1431" spans="1:13">
      <c r="A1431" s="8">
        <v>1430</v>
      </c>
      <c r="B1431" s="9">
        <v>20</v>
      </c>
      <c r="C1431" s="5">
        <f>_xlfn.IFNA(VLOOKUP(Table13[[#This Row],[PlayerId]],defense[#All],3,0),0)</f>
        <v>9</v>
      </c>
      <c r="D1431" s="5">
        <v>0</v>
      </c>
      <c r="E1431" s="5">
        <f>SUM(_xlfn.IFNA((VLOOKUP(defense[[#This Row],[Playerâ–²]],kickers12[#All],4,0)*3+VLOOKUP(defense[[#This Row],[Playerâ–²]],kickers12[#All],5,0)*1),0), C1431*6)</f>
        <v>54</v>
      </c>
      <c r="F1431" s="5">
        <v>0</v>
      </c>
      <c r="G1431" s="9" t="s">
        <v>505</v>
      </c>
      <c r="H1431" s="9" t="s">
        <v>230</v>
      </c>
      <c r="I1431" s="5">
        <f>_xlfn.IFNA(VLOOKUP(defense[[#This Row],[Playerâ–²]],passing11[#All],4,0),0)</f>
        <v>0</v>
      </c>
      <c r="J1431" s="5">
        <f>_xlfn.IFNA(VLOOKUP(defense[[#This Row],[Playerâ–²]],scrimstats__2813[#All],5,0),0)</f>
        <v>62</v>
      </c>
      <c r="K1431" s="5">
        <f>_xlfn.IFNA(VLOOKUP(defense[[#This Row],[Playerâ–²]],scrimstats__2813[#All],4,0),0)</f>
        <v>1021</v>
      </c>
      <c r="L1431" s="5">
        <v>0</v>
      </c>
      <c r="M1431" s="4">
        <v>0</v>
      </c>
    </row>
    <row r="1432" spans="1:13">
      <c r="A1432" s="6">
        <v>1431</v>
      </c>
      <c r="B1432" s="7">
        <v>22</v>
      </c>
      <c r="C1432" s="7">
        <f>_xlfn.IFNA(VLOOKUP(Table13[[#This Row],[PlayerId]],defense[#All],3,0),0)</f>
        <v>0</v>
      </c>
      <c r="D1432" s="4">
        <v>0</v>
      </c>
      <c r="E1432" s="4">
        <f>SUM(_xlfn.IFNA((VLOOKUP(defense[[#This Row],[Playerâ–²]],kickers12[#All],4,0)*3+VLOOKUP(defense[[#This Row],[Playerâ–²]],kickers12[#All],5,0)*1),0), C1432*6)</f>
        <v>130</v>
      </c>
      <c r="F1432" s="4">
        <v>0</v>
      </c>
      <c r="G1432" s="7" t="s">
        <v>1888</v>
      </c>
      <c r="H1432" s="7" t="s">
        <v>1010</v>
      </c>
      <c r="I1432" s="4">
        <f>_xlfn.IFNA(VLOOKUP(defense[[#This Row],[Playerâ–²]],passing11[#All],4,0),0)</f>
        <v>0</v>
      </c>
      <c r="J1432" s="7">
        <f>_xlfn.IFNA(VLOOKUP(defense[[#This Row],[Playerâ–²]],scrimstats__2813[#All],5,0),0)</f>
        <v>0</v>
      </c>
      <c r="K1432" s="7">
        <f>_xlfn.IFNA(VLOOKUP(defense[[#This Row],[Playerâ–²]],scrimstats__2813[#All],4,0),0)</f>
        <v>0</v>
      </c>
      <c r="L1432" s="4">
        <v>0</v>
      </c>
      <c r="M1432" s="4">
        <v>0</v>
      </c>
    </row>
    <row r="1433" spans="1:13">
      <c r="A1433" s="8">
        <v>1432</v>
      </c>
      <c r="B1433" s="9">
        <v>4</v>
      </c>
      <c r="C1433" s="9">
        <f>_xlfn.IFNA(VLOOKUP(Table13[[#This Row],[PlayerId]],defense[#All],3,0),0)</f>
        <v>0</v>
      </c>
      <c r="D1433" s="5">
        <v>0</v>
      </c>
      <c r="E1433" s="5">
        <f>SUM(_xlfn.IFNA((VLOOKUP(defense[[#This Row],[Playerâ–²]],kickers12[#All],4,0)*3+VLOOKUP(defense[[#This Row],[Playerâ–²]],kickers12[#All],5,0)*1),0), C1433*6)</f>
        <v>91</v>
      </c>
      <c r="F1433" s="5">
        <v>0</v>
      </c>
      <c r="G1433" s="9" t="s">
        <v>1865</v>
      </c>
      <c r="H1433" s="9" t="s">
        <v>1010</v>
      </c>
      <c r="I1433" s="5">
        <f>_xlfn.IFNA(VLOOKUP(defense[[#This Row],[Playerâ–²]],passing11[#All],4,0),0)</f>
        <v>0</v>
      </c>
      <c r="J1433" s="9">
        <f>_xlfn.IFNA(VLOOKUP(defense[[#This Row],[Playerâ–²]],scrimstats__2813[#All],5,0),0)</f>
        <v>0</v>
      </c>
      <c r="K1433" s="9">
        <f>_xlfn.IFNA(VLOOKUP(defense[[#This Row],[Playerâ–²]],scrimstats__2813[#All],4,0),0)</f>
        <v>0</v>
      </c>
      <c r="L1433" s="5">
        <v>0</v>
      </c>
      <c r="M1433" s="4">
        <v>0</v>
      </c>
    </row>
    <row r="1434" spans="1:13">
      <c r="A1434" s="6">
        <v>1433</v>
      </c>
      <c r="B1434" s="7">
        <v>20</v>
      </c>
      <c r="C1434" s="4">
        <f>_xlfn.IFNA(VLOOKUP(Table13[[#This Row],[PlayerId]],defense[#All],3,0),0)</f>
        <v>0</v>
      </c>
      <c r="D1434" s="4">
        <v>35</v>
      </c>
      <c r="E1434" s="4">
        <f>SUM(_xlfn.IFNA((VLOOKUP(defense[[#This Row],[Playerâ–²]],kickers12[#All],4,0)*3+VLOOKUP(defense[[#This Row],[Playerâ–²]],kickers12[#All],5,0)*1),0), C1434*6)</f>
        <v>0</v>
      </c>
      <c r="F1434" s="4">
        <v>0</v>
      </c>
      <c r="G1434" s="7" t="s">
        <v>1425</v>
      </c>
      <c r="H1434" s="7" t="s">
        <v>755</v>
      </c>
      <c r="I1434" s="4">
        <f>_xlfn.IFNA(VLOOKUP(defense[[#This Row],[Playerâ–²]],passing11[#All],4,0),0)</f>
        <v>0</v>
      </c>
      <c r="J1434" s="4">
        <f>_xlfn.IFNA(VLOOKUP(defense[[#This Row],[Playerâ–²]],scrimstats__2813[#All],5,0),0)</f>
        <v>0</v>
      </c>
      <c r="K1434" s="4">
        <f>_xlfn.IFNA(VLOOKUP(defense[[#This Row],[Playerâ–²]],scrimstats__2813[#All],4,0),0)</f>
        <v>0</v>
      </c>
      <c r="L1434" s="4">
        <v>3</v>
      </c>
      <c r="M1434" s="4">
        <v>0</v>
      </c>
    </row>
    <row r="1435" spans="1:13">
      <c r="A1435" s="8">
        <v>1434</v>
      </c>
      <c r="B1435" s="9">
        <v>22</v>
      </c>
      <c r="C1435" s="5">
        <f>_xlfn.IFNA(VLOOKUP(Table13[[#This Row],[PlayerId]],defense[#All],3,0),0)</f>
        <v>0</v>
      </c>
      <c r="D1435" s="5">
        <v>45</v>
      </c>
      <c r="E1435" s="5">
        <f>SUM(_xlfn.IFNA((VLOOKUP(defense[[#This Row],[Playerâ–²]],kickers12[#All],4,0)*3+VLOOKUP(defense[[#This Row],[Playerâ–²]],kickers12[#All],5,0)*1),0), C1435*6)</f>
        <v>0</v>
      </c>
      <c r="F1435" s="5">
        <v>2</v>
      </c>
      <c r="G1435" s="9" t="s">
        <v>1499</v>
      </c>
      <c r="H1435" s="9" t="s">
        <v>765</v>
      </c>
      <c r="I1435" s="5">
        <f>_xlfn.IFNA(VLOOKUP(defense[[#This Row],[Playerâ–²]],passing11[#All],4,0),0)</f>
        <v>0</v>
      </c>
      <c r="J1435" s="5">
        <f>_xlfn.IFNA(VLOOKUP(defense[[#This Row],[Playerâ–²]],scrimstats__2813[#All],5,0),0)</f>
        <v>0</v>
      </c>
      <c r="K1435" s="5">
        <f>_xlfn.IFNA(VLOOKUP(defense[[#This Row],[Playerâ–²]],scrimstats__2813[#All],4,0),0)</f>
        <v>0</v>
      </c>
      <c r="L1435" s="5">
        <v>1</v>
      </c>
      <c r="M1435" s="4">
        <v>1</v>
      </c>
    </row>
    <row r="1436" spans="1:13">
      <c r="A1436" s="6">
        <v>1435</v>
      </c>
      <c r="B1436" s="7">
        <v>27</v>
      </c>
      <c r="C1436" s="4">
        <f>_xlfn.IFNA(VLOOKUP(Table13[[#This Row],[PlayerId]],defense[#All],3,0),0)</f>
        <v>0</v>
      </c>
      <c r="D1436" s="4">
        <v>45</v>
      </c>
      <c r="E1436" s="4">
        <f>SUM(_xlfn.IFNA((VLOOKUP(defense[[#This Row],[Playerâ–²]],kickers12[#All],4,0)*3+VLOOKUP(defense[[#This Row],[Playerâ–²]],kickers12[#All],5,0)*1),0), C1436*6)</f>
        <v>0</v>
      </c>
      <c r="F1436" s="4">
        <v>0</v>
      </c>
      <c r="G1436" s="7" t="s">
        <v>1646</v>
      </c>
      <c r="H1436" s="7" t="s">
        <v>755</v>
      </c>
      <c r="I1436" s="4">
        <f>_xlfn.IFNA(VLOOKUP(defense[[#This Row],[Playerâ–²]],passing11[#All],4,0),0)</f>
        <v>0</v>
      </c>
      <c r="J1436" s="4">
        <f>_xlfn.IFNA(VLOOKUP(defense[[#This Row],[Playerâ–²]],scrimstats__2813[#All],5,0),0)</f>
        <v>0</v>
      </c>
      <c r="K1436" s="4">
        <f>_xlfn.IFNA(VLOOKUP(defense[[#This Row],[Playerâ–²]],scrimstats__2813[#All],4,0),0)</f>
        <v>0</v>
      </c>
      <c r="L1436" s="4">
        <v>5.5</v>
      </c>
      <c r="M1436" s="4">
        <v>0</v>
      </c>
    </row>
    <row r="1437" spans="1:13">
      <c r="A1437" s="8">
        <v>1436</v>
      </c>
      <c r="B1437" s="9">
        <v>19</v>
      </c>
      <c r="C1437" s="5">
        <f>_xlfn.IFNA(VLOOKUP(Table13[[#This Row],[PlayerId]],defense[#All],3,0),0)</f>
        <v>0</v>
      </c>
      <c r="D1437" s="5">
        <v>7</v>
      </c>
      <c r="E1437" s="5">
        <f>SUM(_xlfn.IFNA((VLOOKUP(defense[[#This Row],[Playerâ–²]],kickers12[#All],4,0)*3+VLOOKUP(defense[[#This Row],[Playerâ–²]],kickers12[#All],5,0)*1),0), C1437*6)</f>
        <v>0</v>
      </c>
      <c r="F1437" s="5">
        <v>0</v>
      </c>
      <c r="G1437" s="9" t="s">
        <v>1388</v>
      </c>
      <c r="H1437" s="9" t="s">
        <v>2030</v>
      </c>
      <c r="I1437" s="5">
        <f>_xlfn.IFNA(VLOOKUP(defense[[#This Row],[Playerâ–²]],passing11[#All],4,0),0)</f>
        <v>0</v>
      </c>
      <c r="J1437" s="5">
        <f>_xlfn.IFNA(VLOOKUP(defense[[#This Row],[Playerâ–²]],scrimstats__2813[#All],5,0),0)</f>
        <v>0</v>
      </c>
      <c r="K1437" s="5">
        <f>_xlfn.IFNA(VLOOKUP(defense[[#This Row],[Playerâ–²]],scrimstats__2813[#All],4,0),0)</f>
        <v>0</v>
      </c>
      <c r="L1437" s="5">
        <v>0</v>
      </c>
      <c r="M1437" s="4">
        <v>0</v>
      </c>
    </row>
    <row r="1438" spans="1:13">
      <c r="A1438" s="6">
        <v>1437</v>
      </c>
      <c r="B1438" s="7">
        <v>23</v>
      </c>
      <c r="C1438" s="7">
        <f>_xlfn.IFNA(VLOOKUP(Table13[[#This Row],[PlayerId]],defense[#All],3,0),0)</f>
        <v>4</v>
      </c>
      <c r="D1438" s="4">
        <v>0</v>
      </c>
      <c r="E1438" s="4">
        <f>SUM(_xlfn.IFNA((VLOOKUP(defense[[#This Row],[Playerâ–²]],kickers12[#All],4,0)*3+VLOOKUP(defense[[#This Row],[Playerâ–²]],kickers12[#All],5,0)*1),0), C1438*6)</f>
        <v>24</v>
      </c>
      <c r="F1438" s="4">
        <v>0</v>
      </c>
      <c r="G1438" s="7" t="s">
        <v>547</v>
      </c>
      <c r="H1438" s="7" t="s">
        <v>230</v>
      </c>
      <c r="I1438" s="4">
        <f>_xlfn.IFNA(VLOOKUP(defense[[#This Row],[Playerâ–²]],passing11[#All],4,0),0)</f>
        <v>0</v>
      </c>
      <c r="J1438" s="7">
        <f>_xlfn.IFNA(VLOOKUP(defense[[#This Row],[Playerâ–²]],scrimstats__2813[#All],5,0),0)</f>
        <v>33</v>
      </c>
      <c r="K1438" s="7">
        <f>_xlfn.IFNA(VLOOKUP(defense[[#This Row],[Playerâ–²]],scrimstats__2813[#All],4,0),0)</f>
        <v>872</v>
      </c>
      <c r="L1438" s="4">
        <v>0</v>
      </c>
      <c r="M1438" s="4">
        <v>0</v>
      </c>
    </row>
    <row r="1439" spans="1:13">
      <c r="A1439" s="8">
        <v>1438</v>
      </c>
      <c r="B1439" s="9">
        <v>27</v>
      </c>
      <c r="C1439" s="9">
        <f>_xlfn.IFNA(VLOOKUP(Table13[[#This Row],[PlayerId]],defense[#All],3,0),0)</f>
        <v>1</v>
      </c>
      <c r="D1439" s="5">
        <v>0</v>
      </c>
      <c r="E1439" s="5">
        <f>SUM(_xlfn.IFNA((VLOOKUP(defense[[#This Row],[Playerâ–²]],kickers12[#All],4,0)*3+VLOOKUP(defense[[#This Row],[Playerâ–²]],kickers12[#All],5,0)*1),0), C1439*6)</f>
        <v>6</v>
      </c>
      <c r="F1439" s="5">
        <v>0</v>
      </c>
      <c r="G1439" s="9" t="s">
        <v>594</v>
      </c>
      <c r="H1439" s="9" t="s">
        <v>229</v>
      </c>
      <c r="I1439" s="5">
        <f>_xlfn.IFNA(VLOOKUP(defense[[#This Row],[Playerâ–²]],passing11[#All],4,0),0)</f>
        <v>0</v>
      </c>
      <c r="J1439" s="9">
        <f>_xlfn.IFNA(VLOOKUP(defense[[#This Row],[Playerâ–²]],scrimstats__2813[#All],5,0),0)</f>
        <v>80</v>
      </c>
      <c r="K1439" s="9">
        <f>_xlfn.IFNA(VLOOKUP(defense[[#This Row],[Playerâ–²]],scrimstats__2813[#All],4,0),0)</f>
        <v>18</v>
      </c>
      <c r="L1439" s="5">
        <v>0</v>
      </c>
      <c r="M1439" s="4">
        <v>0</v>
      </c>
    </row>
    <row r="1440" spans="1:13">
      <c r="A1440" s="6">
        <v>1439</v>
      </c>
      <c r="B1440" s="7">
        <v>24</v>
      </c>
      <c r="C1440" s="4">
        <f>_xlfn.IFNA(VLOOKUP(Table13[[#This Row],[PlayerId]],defense[#All],3,0),0)</f>
        <v>0</v>
      </c>
      <c r="D1440" s="4">
        <v>34</v>
      </c>
      <c r="E1440" s="4">
        <f>SUM(_xlfn.IFNA((VLOOKUP(defense[[#This Row],[Playerâ–²]],kickers12[#All],4,0)*3+VLOOKUP(defense[[#This Row],[Playerâ–²]],kickers12[#All],5,0)*1),0), C1440*6)</f>
        <v>0</v>
      </c>
      <c r="F1440" s="4">
        <v>0</v>
      </c>
      <c r="G1440" s="7" t="s">
        <v>2017</v>
      </c>
      <c r="H1440" s="7" t="s">
        <v>759</v>
      </c>
      <c r="I1440" s="4">
        <f>_xlfn.IFNA(VLOOKUP(defense[[#This Row],[Playerâ–²]],passing11[#All],4,0),0)</f>
        <v>0</v>
      </c>
      <c r="J1440" s="4">
        <f>_xlfn.IFNA(VLOOKUP(defense[[#This Row],[Playerâ–²]],scrimstats__2813[#All],5,0),0)</f>
        <v>0</v>
      </c>
      <c r="K1440" s="4">
        <f>_xlfn.IFNA(VLOOKUP(defense[[#This Row],[Playerâ–²]],scrimstats__2813[#All],4,0),0)</f>
        <v>0</v>
      </c>
      <c r="L1440" s="4">
        <v>0</v>
      </c>
      <c r="M1440" s="4">
        <v>0</v>
      </c>
    </row>
    <row r="1441" spans="1:13">
      <c r="A1441" s="8">
        <v>1440</v>
      </c>
      <c r="B1441" s="9">
        <v>2</v>
      </c>
      <c r="C1441" s="5">
        <f>_xlfn.IFNA(VLOOKUP(Table13[[#This Row],[PlayerId]],defense[#All],3,0),0)</f>
        <v>0</v>
      </c>
      <c r="D1441" s="5">
        <v>14</v>
      </c>
      <c r="E1441" s="5">
        <f>SUM(_xlfn.IFNA((VLOOKUP(defense[[#This Row],[Playerâ–²]],kickers12[#All],4,0)*3+VLOOKUP(defense[[#This Row],[Playerâ–²]],kickers12[#All],5,0)*1),0), C1441*6)</f>
        <v>0</v>
      </c>
      <c r="F1441" s="5">
        <v>0</v>
      </c>
      <c r="G1441" s="9" t="s">
        <v>786</v>
      </c>
      <c r="H1441" s="9" t="s">
        <v>755</v>
      </c>
      <c r="I1441" s="5">
        <f>_xlfn.IFNA(VLOOKUP(defense[[#This Row],[Playerâ–²]],passing11[#All],4,0),0)</f>
        <v>0</v>
      </c>
      <c r="J1441" s="5">
        <f>_xlfn.IFNA(VLOOKUP(defense[[#This Row],[Playerâ–²]],scrimstats__2813[#All],5,0),0)</f>
        <v>0</v>
      </c>
      <c r="K1441" s="5">
        <f>_xlfn.IFNA(VLOOKUP(defense[[#This Row],[Playerâ–²]],scrimstats__2813[#All],4,0),0)</f>
        <v>0</v>
      </c>
      <c r="L1441" s="5">
        <v>1</v>
      </c>
      <c r="M1441" s="4">
        <v>0</v>
      </c>
    </row>
    <row r="1442" spans="1:13">
      <c r="A1442" s="6">
        <v>1441</v>
      </c>
      <c r="B1442" s="7">
        <v>16</v>
      </c>
      <c r="C1442" s="4">
        <f>_xlfn.IFNA(VLOOKUP(Table13[[#This Row],[PlayerId]],defense[#All],3,0),0)</f>
        <v>0</v>
      </c>
      <c r="D1442" s="4">
        <v>68</v>
      </c>
      <c r="E1442" s="4">
        <f>SUM(_xlfn.IFNA((VLOOKUP(defense[[#This Row],[Playerâ–²]],kickers12[#All],4,0)*3+VLOOKUP(defense[[#This Row],[Playerâ–²]],kickers12[#All],5,0)*1),0), C1442*6)</f>
        <v>0</v>
      </c>
      <c r="F1442" s="4">
        <v>4</v>
      </c>
      <c r="G1442" s="7" t="s">
        <v>1308</v>
      </c>
      <c r="H1442" s="7" t="s">
        <v>765</v>
      </c>
      <c r="I1442" s="4">
        <f>_xlfn.IFNA(VLOOKUP(defense[[#This Row],[Playerâ–²]],passing11[#All],4,0),0)</f>
        <v>0</v>
      </c>
      <c r="J1442" s="4">
        <f>_xlfn.IFNA(VLOOKUP(defense[[#This Row],[Playerâ–²]],scrimstats__2813[#All],5,0),0)</f>
        <v>0</v>
      </c>
      <c r="K1442" s="4">
        <f>_xlfn.IFNA(VLOOKUP(defense[[#This Row],[Playerâ–²]],scrimstats__2813[#All],4,0),0)</f>
        <v>0</v>
      </c>
      <c r="L1442" s="4">
        <v>0</v>
      </c>
      <c r="M1442" s="4">
        <v>0</v>
      </c>
    </row>
    <row r="1443" spans="1:13">
      <c r="A1443" s="8">
        <v>1442</v>
      </c>
      <c r="B1443" s="9">
        <v>10</v>
      </c>
      <c r="C1443" s="5">
        <f>_xlfn.IFNA(VLOOKUP(Table13[[#This Row],[PlayerId]],defense[#All],3,0),0)</f>
        <v>0</v>
      </c>
      <c r="D1443" s="5">
        <v>18</v>
      </c>
      <c r="E1443" s="5">
        <f>SUM(_xlfn.IFNA((VLOOKUP(defense[[#This Row],[Playerâ–²]],kickers12[#All],4,0)*3+VLOOKUP(defense[[#This Row],[Playerâ–²]],kickers12[#All],5,0)*1),0), C1443*6)</f>
        <v>0</v>
      </c>
      <c r="F1443" s="5">
        <v>0</v>
      </c>
      <c r="G1443" s="9" t="s">
        <v>1074</v>
      </c>
      <c r="H1443" s="9" t="s">
        <v>2030</v>
      </c>
      <c r="I1443" s="5">
        <f>_xlfn.IFNA(VLOOKUP(defense[[#This Row],[Playerâ–²]],passing11[#All],4,0),0)</f>
        <v>0</v>
      </c>
      <c r="J1443" s="5">
        <f>_xlfn.IFNA(VLOOKUP(defense[[#This Row],[Playerâ–²]],scrimstats__2813[#All],5,0),0)</f>
        <v>0</v>
      </c>
      <c r="K1443" s="5">
        <f>_xlfn.IFNA(VLOOKUP(defense[[#This Row],[Playerâ–²]],scrimstats__2813[#All],4,0),0)</f>
        <v>0</v>
      </c>
      <c r="L1443" s="5">
        <v>0</v>
      </c>
      <c r="M1443" s="4">
        <v>0</v>
      </c>
    </row>
    <row r="1444" spans="1:13">
      <c r="A1444" s="6">
        <v>1443</v>
      </c>
      <c r="B1444" s="7">
        <v>11</v>
      </c>
      <c r="C1444" s="4">
        <f>_xlfn.IFNA(VLOOKUP(Table13[[#This Row],[PlayerId]],defense[#All],3,0),0)</f>
        <v>0</v>
      </c>
      <c r="D1444" s="4">
        <v>14</v>
      </c>
      <c r="E1444" s="4">
        <f>SUM(_xlfn.IFNA((VLOOKUP(defense[[#This Row],[Playerâ–²]],kickers12[#All],4,0)*3+VLOOKUP(defense[[#This Row],[Playerâ–²]],kickers12[#All],5,0)*1),0), C1444*6)</f>
        <v>0</v>
      </c>
      <c r="F1444" s="4">
        <v>0</v>
      </c>
      <c r="G1444" s="7" t="s">
        <v>706</v>
      </c>
      <c r="H1444" s="7" t="s">
        <v>759</v>
      </c>
      <c r="I1444" s="4">
        <f>_xlfn.IFNA(VLOOKUP(defense[[#This Row],[Playerâ–²]],passing11[#All],4,0),0)</f>
        <v>0</v>
      </c>
      <c r="J1444" s="4">
        <f>_xlfn.IFNA(VLOOKUP(defense[[#This Row],[Playerâ–²]],scrimstats__2813[#All],5,0),0)</f>
        <v>0</v>
      </c>
      <c r="K1444" s="4">
        <f>_xlfn.IFNA(VLOOKUP(defense[[#This Row],[Playerâ–²]],scrimstats__2813[#All],4,0),0)</f>
        <v>0</v>
      </c>
      <c r="L1444" s="4">
        <v>0</v>
      </c>
      <c r="M1444" s="4">
        <v>0</v>
      </c>
    </row>
    <row r="1445" spans="1:13">
      <c r="A1445" s="8">
        <v>1444</v>
      </c>
      <c r="B1445" s="9">
        <v>8</v>
      </c>
      <c r="C1445" s="5">
        <f>_xlfn.IFNA(VLOOKUP(Table13[[#This Row],[PlayerId]],defense[#All],3,0),0)</f>
        <v>0</v>
      </c>
      <c r="D1445" s="5">
        <v>74</v>
      </c>
      <c r="E1445" s="5">
        <f>SUM(_xlfn.IFNA((VLOOKUP(defense[[#This Row],[Playerâ–²]],kickers12[#All],4,0)*3+VLOOKUP(defense[[#This Row],[Playerâ–²]],kickers12[#All],5,0)*1),0), C1445*6)</f>
        <v>0</v>
      </c>
      <c r="F1445" s="5">
        <v>1</v>
      </c>
      <c r="G1445" s="9" t="s">
        <v>1989</v>
      </c>
      <c r="H1445" s="9" t="s">
        <v>765</v>
      </c>
      <c r="I1445" s="5">
        <f>_xlfn.IFNA(VLOOKUP(defense[[#This Row],[Playerâ–²]],passing11[#All],4,0),0)</f>
        <v>0</v>
      </c>
      <c r="J1445" s="5">
        <f>_xlfn.IFNA(VLOOKUP(defense[[#This Row],[Playerâ–²]],scrimstats__2813[#All],5,0),0)</f>
        <v>0</v>
      </c>
      <c r="K1445" s="5">
        <f>_xlfn.IFNA(VLOOKUP(defense[[#This Row],[Playerâ–²]],scrimstats__2813[#All],4,0),0)</f>
        <v>0</v>
      </c>
      <c r="L1445" s="5">
        <v>1</v>
      </c>
      <c r="M1445" s="4">
        <v>0</v>
      </c>
    </row>
    <row r="1446" spans="1:13">
      <c r="A1446" s="6">
        <v>1445</v>
      </c>
      <c r="B1446" s="7">
        <v>11</v>
      </c>
      <c r="C1446" s="7">
        <f>_xlfn.IFNA(VLOOKUP(Table13[[#This Row],[PlayerId]],defense[#All],3,0),0)</f>
        <v>2</v>
      </c>
      <c r="D1446" s="4">
        <v>0</v>
      </c>
      <c r="E1446" s="4">
        <f>SUM(_xlfn.IFNA((VLOOKUP(defense[[#This Row],[Playerâ–²]],kickers12[#All],4,0)*3+VLOOKUP(defense[[#This Row],[Playerâ–²]],kickers12[#All],5,0)*1),0), C1446*6)</f>
        <v>12</v>
      </c>
      <c r="F1446" s="4">
        <v>0</v>
      </c>
      <c r="G1446" s="7" t="s">
        <v>374</v>
      </c>
      <c r="H1446" s="7" t="s">
        <v>230</v>
      </c>
      <c r="I1446" s="4">
        <f>_xlfn.IFNA(VLOOKUP(defense[[#This Row],[Playerâ–²]],passing11[#All],4,0),0)</f>
        <v>0</v>
      </c>
      <c r="J1446" s="7">
        <f>_xlfn.IFNA(VLOOKUP(defense[[#This Row],[Playerâ–²]],scrimstats__2813[#All],5,0),0)</f>
        <v>0</v>
      </c>
      <c r="K1446" s="7">
        <f>_xlfn.IFNA(VLOOKUP(defense[[#This Row],[Playerâ–²]],scrimstats__2813[#All],4,0),0)</f>
        <v>190</v>
      </c>
      <c r="L1446" s="4">
        <v>0</v>
      </c>
      <c r="M1446" s="4">
        <v>0</v>
      </c>
    </row>
    <row r="1447" spans="1:13">
      <c r="A1447" s="8">
        <v>1446</v>
      </c>
      <c r="B1447" s="9">
        <v>1</v>
      </c>
      <c r="C1447" s="9">
        <f>_xlfn.IFNA(VLOOKUP(Table13[[#This Row],[PlayerId]],defense[#All],3,0),0)</f>
        <v>0</v>
      </c>
      <c r="D1447" s="5">
        <v>0</v>
      </c>
      <c r="E1447" s="5">
        <f>SUM(_xlfn.IFNA((VLOOKUP(defense[[#This Row],[Playerâ–²]],kickers12[#All],4,0)*3+VLOOKUP(defense[[#This Row],[Playerâ–²]],kickers12[#All],5,0)*1),0), C1447*6)</f>
        <v>0</v>
      </c>
      <c r="F1447" s="5">
        <v>0</v>
      </c>
      <c r="G1447" s="9" t="s">
        <v>221</v>
      </c>
      <c r="H1447" s="9" t="s">
        <v>229</v>
      </c>
      <c r="I1447" s="5">
        <f>_xlfn.IFNA(VLOOKUP(defense[[#This Row],[Playerâ–²]],passing11[#All],4,0),0)</f>
        <v>0</v>
      </c>
      <c r="J1447" s="9">
        <f>_xlfn.IFNA(VLOOKUP(defense[[#This Row],[Playerâ–²]],scrimstats__2813[#All],5,0),0)</f>
        <v>2</v>
      </c>
      <c r="K1447" s="9">
        <f>_xlfn.IFNA(VLOOKUP(defense[[#This Row],[Playerâ–²]],scrimstats__2813[#All],4,0),0)</f>
        <v>37</v>
      </c>
      <c r="L1447" s="5">
        <v>0</v>
      </c>
      <c r="M1447" s="4">
        <v>0</v>
      </c>
    </row>
    <row r="1448" spans="1:13">
      <c r="A1448" s="6">
        <v>1447</v>
      </c>
      <c r="B1448" s="7">
        <v>19</v>
      </c>
      <c r="C1448" s="4">
        <f>_xlfn.IFNA(VLOOKUP(Table13[[#This Row],[PlayerId]],defense[#All],3,0),0)</f>
        <v>0</v>
      </c>
      <c r="D1448" s="4">
        <v>86</v>
      </c>
      <c r="E1448" s="4">
        <f>SUM(_xlfn.IFNA((VLOOKUP(defense[[#This Row],[Playerâ–²]],kickers12[#All],4,0)*3+VLOOKUP(defense[[#This Row],[Playerâ–²]],kickers12[#All],5,0)*1),0), C1448*6)</f>
        <v>0</v>
      </c>
      <c r="F1448" s="4">
        <v>3</v>
      </c>
      <c r="G1448" s="7" t="s">
        <v>1410</v>
      </c>
      <c r="H1448" s="7" t="s">
        <v>803</v>
      </c>
      <c r="I1448" s="4">
        <f>_xlfn.IFNA(VLOOKUP(defense[[#This Row],[Playerâ–²]],passing11[#All],4,0),0)</f>
        <v>0</v>
      </c>
      <c r="J1448" s="4">
        <f>_xlfn.IFNA(VLOOKUP(defense[[#This Row],[Playerâ–²]],scrimstats__2813[#All],5,0),0)</f>
        <v>0</v>
      </c>
      <c r="K1448" s="4">
        <f>_xlfn.IFNA(VLOOKUP(defense[[#This Row],[Playerâ–²]],scrimstats__2813[#All],4,0),0)</f>
        <v>0</v>
      </c>
      <c r="L1448" s="4">
        <v>0</v>
      </c>
      <c r="M1448" s="4">
        <v>0</v>
      </c>
    </row>
    <row r="1449" spans="1:13">
      <c r="A1449" s="8">
        <v>1448</v>
      </c>
      <c r="B1449" s="9">
        <v>27</v>
      </c>
      <c r="C1449" s="5">
        <f>_xlfn.IFNA(VLOOKUP(Table13[[#This Row],[PlayerId]],defense[#All],3,0),0)</f>
        <v>0</v>
      </c>
      <c r="D1449" s="5">
        <v>68</v>
      </c>
      <c r="E1449" s="5">
        <f>SUM(_xlfn.IFNA((VLOOKUP(defense[[#This Row],[Playerâ–²]],kickers12[#All],4,0)*3+VLOOKUP(defense[[#This Row],[Playerâ–²]],kickers12[#All],5,0)*1),0), C1449*6)</f>
        <v>0</v>
      </c>
      <c r="F1449" s="5">
        <v>0</v>
      </c>
      <c r="G1449" s="9" t="s">
        <v>1661</v>
      </c>
      <c r="H1449" s="9" t="s">
        <v>755</v>
      </c>
      <c r="I1449" s="5">
        <f>_xlfn.IFNA(VLOOKUP(defense[[#This Row],[Playerâ–²]],passing11[#All],4,0),0)</f>
        <v>0</v>
      </c>
      <c r="J1449" s="5">
        <f>_xlfn.IFNA(VLOOKUP(defense[[#This Row],[Playerâ–²]],scrimstats__2813[#All],5,0),0)</f>
        <v>0</v>
      </c>
      <c r="K1449" s="5">
        <f>_xlfn.IFNA(VLOOKUP(defense[[#This Row],[Playerâ–²]],scrimstats__2813[#All],4,0),0)</f>
        <v>0</v>
      </c>
      <c r="L1449" s="5">
        <v>13</v>
      </c>
      <c r="M1449" s="4">
        <v>0</v>
      </c>
    </row>
    <row r="1450" spans="1:13">
      <c r="A1450" s="6">
        <v>1449</v>
      </c>
      <c r="B1450" s="7">
        <v>15</v>
      </c>
      <c r="C1450" s="7">
        <f>_xlfn.IFNA(VLOOKUP(Table13[[#This Row],[PlayerId]],defense[#All],3,0),0)</f>
        <v>5</v>
      </c>
      <c r="D1450" s="4">
        <v>0</v>
      </c>
      <c r="E1450" s="4">
        <f>SUM(_xlfn.IFNA((VLOOKUP(defense[[#This Row],[Playerâ–²]],kickers12[#All],4,0)*3+VLOOKUP(defense[[#This Row],[Playerâ–²]],kickers12[#All],5,0)*1),0), C1450*6)</f>
        <v>30</v>
      </c>
      <c r="F1450" s="4">
        <v>0</v>
      </c>
      <c r="G1450" s="7" t="s">
        <v>439</v>
      </c>
      <c r="H1450" s="7" t="s">
        <v>229</v>
      </c>
      <c r="I1450" s="4">
        <f>_xlfn.IFNA(VLOOKUP(defense[[#This Row],[Playerâ–²]],passing11[#All],4,0),0)</f>
        <v>0</v>
      </c>
      <c r="J1450" s="7">
        <f>_xlfn.IFNA(VLOOKUP(defense[[#This Row],[Playerâ–²]],scrimstats__2813[#All],5,0),0)</f>
        <v>414</v>
      </c>
      <c r="K1450" s="7">
        <f>_xlfn.IFNA(VLOOKUP(defense[[#This Row],[Playerâ–²]],scrimstats__2813[#All],4,0),0)</f>
        <v>487</v>
      </c>
      <c r="L1450" s="4">
        <v>0</v>
      </c>
      <c r="M1450" s="4">
        <v>0</v>
      </c>
    </row>
    <row r="1451" spans="1:13">
      <c r="A1451" s="8">
        <v>1450</v>
      </c>
      <c r="B1451" s="9">
        <v>14</v>
      </c>
      <c r="C1451" s="9">
        <f>_xlfn.IFNA(VLOOKUP(Table13[[#This Row],[PlayerId]],defense[#All],3,0),0)</f>
        <v>6</v>
      </c>
      <c r="D1451" s="5">
        <v>0</v>
      </c>
      <c r="E1451" s="5">
        <f>SUM(_xlfn.IFNA((VLOOKUP(defense[[#This Row],[Playerâ–²]],kickers12[#All],4,0)*3+VLOOKUP(defense[[#This Row],[Playerâ–²]],kickers12[#All],5,0)*1),0), C1451*6)</f>
        <v>36</v>
      </c>
      <c r="F1451" s="5">
        <v>0</v>
      </c>
      <c r="G1451" s="9" t="s">
        <v>425</v>
      </c>
      <c r="H1451" s="9" t="s">
        <v>230</v>
      </c>
      <c r="I1451" s="5">
        <f>_xlfn.IFNA(VLOOKUP(defense[[#This Row],[Playerâ–²]],passing11[#All],4,0),0)</f>
        <v>0</v>
      </c>
      <c r="J1451" s="9">
        <f>_xlfn.IFNA(VLOOKUP(defense[[#This Row],[Playerâ–²]],scrimstats__2813[#All],5,0),0)</f>
        <v>0</v>
      </c>
      <c r="K1451" s="9">
        <f>_xlfn.IFNA(VLOOKUP(defense[[#This Row],[Playerâ–²]],scrimstats__2813[#All],4,0),0)</f>
        <v>1270</v>
      </c>
      <c r="L1451" s="5">
        <v>0</v>
      </c>
      <c r="M1451" s="4">
        <v>0</v>
      </c>
    </row>
    <row r="1452" spans="1:13">
      <c r="A1452" s="6">
        <v>1451</v>
      </c>
      <c r="B1452" s="7">
        <v>17</v>
      </c>
      <c r="C1452" s="4">
        <f>_xlfn.IFNA(VLOOKUP(Table13[[#This Row],[PlayerId]],defense[#All],3,0),0)</f>
        <v>0</v>
      </c>
      <c r="D1452" s="4">
        <v>5</v>
      </c>
      <c r="E1452" s="4">
        <f>SUM(_xlfn.IFNA((VLOOKUP(defense[[#This Row],[Playerâ–²]],kickers12[#All],4,0)*3+VLOOKUP(defense[[#This Row],[Playerâ–²]],kickers12[#All],5,0)*1),0), C1452*6)</f>
        <v>0</v>
      </c>
      <c r="F1452" s="4">
        <v>0</v>
      </c>
      <c r="G1452" s="7" t="s">
        <v>688</v>
      </c>
      <c r="H1452" s="7" t="s">
        <v>759</v>
      </c>
      <c r="I1452" s="4">
        <f>_xlfn.IFNA(VLOOKUP(defense[[#This Row],[Playerâ–²]],passing11[#All],4,0),0)</f>
        <v>0</v>
      </c>
      <c r="J1452" s="4">
        <f>_xlfn.IFNA(VLOOKUP(defense[[#This Row],[Playerâ–²]],scrimstats__2813[#All],5,0),0)</f>
        <v>0</v>
      </c>
      <c r="K1452" s="4">
        <f>_xlfn.IFNA(VLOOKUP(defense[[#This Row],[Playerâ–²]],scrimstats__2813[#All],4,0),0)</f>
        <v>0</v>
      </c>
      <c r="L1452" s="4">
        <v>0</v>
      </c>
      <c r="M1452" s="4">
        <v>0</v>
      </c>
    </row>
    <row r="1453" spans="1:13">
      <c r="A1453" s="8">
        <v>1452</v>
      </c>
      <c r="B1453" s="9">
        <v>9</v>
      </c>
      <c r="C1453" s="5">
        <f>_xlfn.IFNA(VLOOKUP(Table13[[#This Row],[PlayerId]],defense[#All],3,0),0)</f>
        <v>0</v>
      </c>
      <c r="D1453" s="5">
        <v>27</v>
      </c>
      <c r="E1453" s="5">
        <f>SUM(_xlfn.IFNA((VLOOKUP(defense[[#This Row],[Playerâ–²]],kickers12[#All],4,0)*3+VLOOKUP(defense[[#This Row],[Playerâ–²]],kickers12[#All],5,0)*1),0), C1453*6)</f>
        <v>0</v>
      </c>
      <c r="F1453" s="5">
        <v>0</v>
      </c>
      <c r="G1453" s="9" t="s">
        <v>1047</v>
      </c>
      <c r="H1453" s="9" t="s">
        <v>755</v>
      </c>
      <c r="I1453" s="5">
        <f>_xlfn.IFNA(VLOOKUP(defense[[#This Row],[Playerâ–²]],passing11[#All],4,0),0)</f>
        <v>0</v>
      </c>
      <c r="J1453" s="5">
        <f>_xlfn.IFNA(VLOOKUP(defense[[#This Row],[Playerâ–²]],scrimstats__2813[#All],5,0),0)</f>
        <v>0</v>
      </c>
      <c r="K1453" s="5">
        <f>_xlfn.IFNA(VLOOKUP(defense[[#This Row],[Playerâ–²]],scrimstats__2813[#All],4,0),0)</f>
        <v>0</v>
      </c>
      <c r="L1453" s="5">
        <v>1</v>
      </c>
      <c r="M1453" s="4">
        <v>0</v>
      </c>
    </row>
    <row r="1454" spans="1:13">
      <c r="A1454" s="6">
        <v>1453</v>
      </c>
      <c r="B1454" s="7">
        <v>23</v>
      </c>
      <c r="C1454" s="4">
        <f>_xlfn.IFNA(VLOOKUP(Table13[[#This Row],[PlayerId]],defense[#All],3,0),0)</f>
        <v>0</v>
      </c>
      <c r="D1454" s="4">
        <v>33</v>
      </c>
      <c r="E1454" s="4">
        <f>SUM(_xlfn.IFNA((VLOOKUP(defense[[#This Row],[Playerâ–²]],kickers12[#All],4,0)*3+VLOOKUP(defense[[#This Row],[Playerâ–²]],kickers12[#All],5,0)*1),0), C1454*6)</f>
        <v>0</v>
      </c>
      <c r="F1454" s="4">
        <v>0</v>
      </c>
      <c r="G1454" s="7" t="s">
        <v>1523</v>
      </c>
      <c r="H1454" s="7" t="s">
        <v>769</v>
      </c>
      <c r="I1454" s="4">
        <f>_xlfn.IFNA(VLOOKUP(defense[[#This Row],[Playerâ–²]],passing11[#All],4,0),0)</f>
        <v>0</v>
      </c>
      <c r="J1454" s="4">
        <f>_xlfn.IFNA(VLOOKUP(defense[[#This Row],[Playerâ–²]],scrimstats__2813[#All],5,0),0)</f>
        <v>0</v>
      </c>
      <c r="K1454" s="4">
        <f>_xlfn.IFNA(VLOOKUP(defense[[#This Row],[Playerâ–²]],scrimstats__2813[#All],4,0),0)</f>
        <v>0</v>
      </c>
      <c r="L1454" s="4">
        <v>2</v>
      </c>
      <c r="M1454" s="4">
        <v>0</v>
      </c>
    </row>
    <row r="1455" spans="1:13">
      <c r="A1455" s="8">
        <v>1454</v>
      </c>
      <c r="B1455" s="9">
        <v>25</v>
      </c>
      <c r="C1455" s="5">
        <f>_xlfn.IFNA(VLOOKUP(Table13[[#This Row],[PlayerId]],defense[#All],3,0),0)</f>
        <v>0</v>
      </c>
      <c r="D1455" s="5">
        <v>126</v>
      </c>
      <c r="E1455" s="5">
        <f>SUM(_xlfn.IFNA((VLOOKUP(defense[[#This Row],[Playerâ–²]],kickers12[#All],4,0)*3+VLOOKUP(defense[[#This Row],[Playerâ–²]],kickers12[#All],5,0)*1),0), C1455*6)</f>
        <v>0</v>
      </c>
      <c r="F1455" s="5">
        <v>1</v>
      </c>
      <c r="G1455" s="9" t="s">
        <v>1598</v>
      </c>
      <c r="H1455" s="9" t="s">
        <v>769</v>
      </c>
      <c r="I1455" s="5">
        <f>_xlfn.IFNA(VLOOKUP(defense[[#This Row],[Playerâ–²]],passing11[#All],4,0),0)</f>
        <v>0</v>
      </c>
      <c r="J1455" s="5">
        <f>_xlfn.IFNA(VLOOKUP(defense[[#This Row],[Playerâ–²]],scrimstats__2813[#All],5,0),0)</f>
        <v>0</v>
      </c>
      <c r="K1455" s="5">
        <f>_xlfn.IFNA(VLOOKUP(defense[[#This Row],[Playerâ–²]],scrimstats__2813[#All],4,0),0)</f>
        <v>0</v>
      </c>
      <c r="L1455" s="5">
        <v>0</v>
      </c>
      <c r="M1455" s="4">
        <v>0</v>
      </c>
    </row>
    <row r="1456" spans="1:13">
      <c r="A1456" s="6">
        <v>1455</v>
      </c>
      <c r="B1456" s="7">
        <v>4</v>
      </c>
      <c r="C1456" s="4">
        <f>_xlfn.IFNA(VLOOKUP(Table13[[#This Row],[PlayerId]],defense[#All],3,0),0)</f>
        <v>0</v>
      </c>
      <c r="D1456" s="4">
        <v>5</v>
      </c>
      <c r="E1456" s="4">
        <f>SUM(_xlfn.IFNA((VLOOKUP(defense[[#This Row],[Playerâ–²]],kickers12[#All],4,0)*3+VLOOKUP(defense[[#This Row],[Playerâ–²]],kickers12[#All],5,0)*1),0), C1456*6)</f>
        <v>0</v>
      </c>
      <c r="F1456" s="4">
        <v>0</v>
      </c>
      <c r="G1456" s="7" t="s">
        <v>875</v>
      </c>
      <c r="H1456" s="7" t="s">
        <v>2030</v>
      </c>
      <c r="I1456" s="4">
        <f>_xlfn.IFNA(VLOOKUP(defense[[#This Row],[Playerâ–²]],passing11[#All],4,0),0)</f>
        <v>0</v>
      </c>
      <c r="J1456" s="4">
        <f>_xlfn.IFNA(VLOOKUP(defense[[#This Row],[Playerâ–²]],scrimstats__2813[#All],5,0),0)</f>
        <v>0</v>
      </c>
      <c r="K1456" s="4">
        <f>_xlfn.IFNA(VLOOKUP(defense[[#This Row],[Playerâ–²]],scrimstats__2813[#All],4,0),0)</f>
        <v>0</v>
      </c>
      <c r="L1456" s="4">
        <v>0</v>
      </c>
      <c r="M1456" s="4">
        <v>0</v>
      </c>
    </row>
    <row r="1457" spans="1:13">
      <c r="A1457" s="8">
        <v>1456</v>
      </c>
      <c r="B1457" s="9">
        <v>31</v>
      </c>
      <c r="C1457" s="9">
        <f>_xlfn.IFNA(VLOOKUP(Table13[[#This Row],[PlayerId]],defense[#All],3,0),0)</f>
        <v>2</v>
      </c>
      <c r="D1457" s="5">
        <v>0</v>
      </c>
      <c r="E1457" s="5">
        <f>SUM(_xlfn.IFNA((VLOOKUP(defense[[#This Row],[Playerâ–²]],kickers12[#All],4,0)*3+VLOOKUP(defense[[#This Row],[Playerâ–²]],kickers12[#All],5,0)*1),0), C1457*6)</f>
        <v>12</v>
      </c>
      <c r="F1457" s="5">
        <v>0</v>
      </c>
      <c r="G1457" s="9" t="s">
        <v>659</v>
      </c>
      <c r="H1457" s="9" t="s">
        <v>230</v>
      </c>
      <c r="I1457" s="5">
        <f>_xlfn.IFNA(VLOOKUP(defense[[#This Row],[Playerâ–²]],passing11[#All],4,0),0)</f>
        <v>0</v>
      </c>
      <c r="J1457" s="9">
        <f>_xlfn.IFNA(VLOOKUP(defense[[#This Row],[Playerâ–²]],scrimstats__2813[#All],5,0),0)</f>
        <v>16</v>
      </c>
      <c r="K1457" s="9">
        <f>_xlfn.IFNA(VLOOKUP(defense[[#This Row],[Playerâ–²]],scrimstats__2813[#All],4,0),0)</f>
        <v>316</v>
      </c>
      <c r="L1457" s="5">
        <v>0</v>
      </c>
      <c r="M1457" s="4">
        <v>0</v>
      </c>
    </row>
    <row r="1458" spans="1:13">
      <c r="A1458" s="6">
        <v>1457</v>
      </c>
      <c r="B1458" s="7">
        <v>2</v>
      </c>
      <c r="C1458" s="4">
        <f>_xlfn.IFNA(VLOOKUP(Table13[[#This Row],[PlayerId]],defense[#All],3,0),0)</f>
        <v>0</v>
      </c>
      <c r="D1458" s="4">
        <v>22</v>
      </c>
      <c r="E1458" s="4">
        <f>SUM(_xlfn.IFNA((VLOOKUP(defense[[#This Row],[Playerâ–²]],kickers12[#All],4,0)*3+VLOOKUP(defense[[#This Row],[Playerâ–²]],kickers12[#All],5,0)*1),0), C1458*6)</f>
        <v>0</v>
      </c>
      <c r="F1458" s="4">
        <v>0</v>
      </c>
      <c r="G1458" s="7" t="s">
        <v>795</v>
      </c>
      <c r="H1458" s="7" t="s">
        <v>755</v>
      </c>
      <c r="I1458" s="4">
        <f>_xlfn.IFNA(VLOOKUP(defense[[#This Row],[Playerâ–²]],passing11[#All],4,0),0)</f>
        <v>0</v>
      </c>
      <c r="J1458" s="4">
        <f>_xlfn.IFNA(VLOOKUP(defense[[#This Row],[Playerâ–²]],scrimstats__2813[#All],5,0),0)</f>
        <v>0</v>
      </c>
      <c r="K1458" s="4">
        <f>_xlfn.IFNA(VLOOKUP(defense[[#This Row],[Playerâ–²]],scrimstats__2813[#All],4,0),0)</f>
        <v>0</v>
      </c>
      <c r="L1458" s="4">
        <v>7</v>
      </c>
      <c r="M1458" s="4">
        <v>0</v>
      </c>
    </row>
    <row r="1459" spans="1:13">
      <c r="A1459" s="8">
        <v>1458</v>
      </c>
      <c r="B1459" s="9">
        <v>25</v>
      </c>
      <c r="C1459" s="5">
        <f>_xlfn.IFNA(VLOOKUP(Table13[[#This Row],[PlayerId]],defense[#All],3,0),0)</f>
        <v>0</v>
      </c>
      <c r="D1459" s="5">
        <v>1</v>
      </c>
      <c r="E1459" s="5">
        <f>SUM(_xlfn.IFNA((VLOOKUP(defense[[#This Row],[Playerâ–²]],kickers12[#All],4,0)*3+VLOOKUP(defense[[#This Row],[Playerâ–²]],kickers12[#All],5,0)*1),0), C1459*6)</f>
        <v>0</v>
      </c>
      <c r="F1459" s="5">
        <v>0</v>
      </c>
      <c r="G1459" s="9" t="s">
        <v>1988</v>
      </c>
      <c r="H1459" s="9" t="s">
        <v>2030</v>
      </c>
      <c r="I1459" s="5">
        <f>_xlfn.IFNA(VLOOKUP(defense[[#This Row],[Playerâ–²]],passing11[#All],4,0),0)</f>
        <v>0</v>
      </c>
      <c r="J1459" s="5">
        <f>_xlfn.IFNA(VLOOKUP(defense[[#This Row],[Playerâ–²]],scrimstats__2813[#All],5,0),0)</f>
        <v>0</v>
      </c>
      <c r="K1459" s="5">
        <f>_xlfn.IFNA(VLOOKUP(defense[[#This Row],[Playerâ–²]],scrimstats__2813[#All],4,0),0)</f>
        <v>0</v>
      </c>
      <c r="L1459" s="5">
        <v>0</v>
      </c>
      <c r="M1459" s="4">
        <v>0</v>
      </c>
    </row>
    <row r="1460" spans="1:13">
      <c r="A1460" s="6">
        <v>1459</v>
      </c>
      <c r="B1460" s="7">
        <v>19</v>
      </c>
      <c r="C1460" s="4">
        <f>_xlfn.IFNA(VLOOKUP(Table13[[#This Row],[PlayerId]],defense[#All],3,0),0)</f>
        <v>0</v>
      </c>
      <c r="D1460" s="4">
        <v>1</v>
      </c>
      <c r="E1460" s="4">
        <f>SUM(_xlfn.IFNA((VLOOKUP(defense[[#This Row],[Playerâ–²]],kickers12[#All],4,0)*3+VLOOKUP(defense[[#This Row],[Playerâ–²]],kickers12[#All],5,0)*1),0), C1460*6)</f>
        <v>0</v>
      </c>
      <c r="F1460" s="4">
        <v>0</v>
      </c>
      <c r="G1460" s="7" t="s">
        <v>1382</v>
      </c>
      <c r="H1460" s="7" t="s">
        <v>2030</v>
      </c>
      <c r="I1460" s="4">
        <f>_xlfn.IFNA(VLOOKUP(defense[[#This Row],[Playerâ–²]],passing11[#All],4,0),0)</f>
        <v>0</v>
      </c>
      <c r="J1460" s="4">
        <f>_xlfn.IFNA(VLOOKUP(defense[[#This Row],[Playerâ–²]],scrimstats__2813[#All],5,0),0)</f>
        <v>0</v>
      </c>
      <c r="K1460" s="4">
        <f>_xlfn.IFNA(VLOOKUP(defense[[#This Row],[Playerâ–²]],scrimstats__2813[#All],4,0),0)</f>
        <v>0</v>
      </c>
      <c r="L1460" s="4">
        <v>0</v>
      </c>
      <c r="M1460" s="4">
        <v>0</v>
      </c>
    </row>
    <row r="1461" spans="1:13">
      <c r="A1461" s="8">
        <v>1460</v>
      </c>
      <c r="B1461" s="9">
        <v>8</v>
      </c>
      <c r="C1461" s="5">
        <f>_xlfn.IFNA(VLOOKUP(Table13[[#This Row],[PlayerId]],defense[#All],3,0),0)</f>
        <v>0</v>
      </c>
      <c r="D1461" s="5">
        <v>27</v>
      </c>
      <c r="E1461" s="5">
        <f>SUM(_xlfn.IFNA((VLOOKUP(defense[[#This Row],[Playerâ–²]],kickers12[#All],4,0)*3+VLOOKUP(defense[[#This Row],[Playerâ–²]],kickers12[#All],5,0)*1),0), C1461*6)</f>
        <v>0</v>
      </c>
      <c r="F1461" s="5">
        <v>0</v>
      </c>
      <c r="G1461" s="9" t="s">
        <v>1019</v>
      </c>
      <c r="H1461" s="9" t="s">
        <v>769</v>
      </c>
      <c r="I1461" s="5">
        <f>_xlfn.IFNA(VLOOKUP(defense[[#This Row],[Playerâ–²]],passing11[#All],4,0),0)</f>
        <v>0</v>
      </c>
      <c r="J1461" s="5">
        <f>_xlfn.IFNA(VLOOKUP(defense[[#This Row],[Playerâ–²]],scrimstats__2813[#All],5,0),0)</f>
        <v>0</v>
      </c>
      <c r="K1461" s="5">
        <f>_xlfn.IFNA(VLOOKUP(defense[[#This Row],[Playerâ–²]],scrimstats__2813[#All],4,0),0)</f>
        <v>0</v>
      </c>
      <c r="L1461" s="5">
        <v>0</v>
      </c>
      <c r="M1461" s="4">
        <v>0</v>
      </c>
    </row>
    <row r="1462" spans="1:13">
      <c r="A1462" s="6">
        <v>1461</v>
      </c>
      <c r="B1462" s="7">
        <v>16</v>
      </c>
      <c r="C1462" s="4">
        <f>_xlfn.IFNA(VLOOKUP(Table13[[#This Row],[PlayerId]],defense[#All],3,0),0)</f>
        <v>0</v>
      </c>
      <c r="D1462" s="4">
        <v>4</v>
      </c>
      <c r="E1462" s="4">
        <f>SUM(_xlfn.IFNA((VLOOKUP(defense[[#This Row],[Playerâ–²]],kickers12[#All],4,0)*3+VLOOKUP(defense[[#This Row],[Playerâ–²]],kickers12[#All],5,0)*1),0), C1462*6)</f>
        <v>0</v>
      </c>
      <c r="F1462" s="4">
        <v>0</v>
      </c>
      <c r="G1462" s="7" t="s">
        <v>1283</v>
      </c>
      <c r="H1462" s="7" t="s">
        <v>2030</v>
      </c>
      <c r="I1462" s="4">
        <f>_xlfn.IFNA(VLOOKUP(defense[[#This Row],[Playerâ–²]],passing11[#All],4,0),0)</f>
        <v>0</v>
      </c>
      <c r="J1462" s="4">
        <f>_xlfn.IFNA(VLOOKUP(defense[[#This Row],[Playerâ–²]],scrimstats__2813[#All],5,0),0)</f>
        <v>0</v>
      </c>
      <c r="K1462" s="4">
        <f>_xlfn.IFNA(VLOOKUP(defense[[#This Row],[Playerâ–²]],scrimstats__2813[#All],4,0),0)</f>
        <v>0</v>
      </c>
      <c r="L1462" s="4">
        <v>0</v>
      </c>
      <c r="M1462" s="4">
        <v>0</v>
      </c>
    </row>
    <row r="1463" spans="1:13">
      <c r="A1463" s="8">
        <v>1462</v>
      </c>
      <c r="B1463" s="9">
        <v>6</v>
      </c>
      <c r="C1463" s="5">
        <f>_xlfn.IFNA(VLOOKUP(Table13[[#This Row],[PlayerId]],defense[#All],3,0),0)</f>
        <v>1</v>
      </c>
      <c r="D1463" s="5">
        <v>3</v>
      </c>
      <c r="E1463" s="5">
        <f>SUM(_xlfn.IFNA((VLOOKUP(defense[[#This Row],[Playerâ–²]],kickers12[#All],4,0)*3+VLOOKUP(defense[[#This Row],[Playerâ–²]],kickers12[#All],5,0)*1),0), C1463*6)</f>
        <v>6</v>
      </c>
      <c r="F1463" s="5">
        <v>0</v>
      </c>
      <c r="G1463" s="9" t="s">
        <v>305</v>
      </c>
      <c r="H1463" s="9" t="s">
        <v>230</v>
      </c>
      <c r="I1463" s="5">
        <f>_xlfn.IFNA(VLOOKUP(defense[[#This Row],[Playerâ–²]],passing11[#All],4,0),0)</f>
        <v>0</v>
      </c>
      <c r="J1463" s="5">
        <f>_xlfn.IFNA(VLOOKUP(defense[[#This Row],[Playerâ–²]],scrimstats__2813[#All],5,0),0)</f>
        <v>16</v>
      </c>
      <c r="K1463" s="5">
        <f>_xlfn.IFNA(VLOOKUP(defense[[#This Row],[Playerâ–²]],scrimstats__2813[#All],4,0),0)</f>
        <v>78</v>
      </c>
      <c r="L1463" s="5">
        <v>0</v>
      </c>
      <c r="M1463" s="4">
        <v>0</v>
      </c>
    </row>
    <row r="1464" spans="1:13">
      <c r="A1464" s="6">
        <v>1463</v>
      </c>
      <c r="B1464" s="7">
        <v>24</v>
      </c>
      <c r="C1464" s="4">
        <f>_xlfn.IFNA(VLOOKUP(Table13[[#This Row],[PlayerId]],defense[#All],3,0),0)</f>
        <v>0</v>
      </c>
      <c r="D1464" s="4">
        <v>8</v>
      </c>
      <c r="E1464" s="4">
        <f>SUM(_xlfn.IFNA((VLOOKUP(defense[[#This Row],[Playerâ–²]],kickers12[#All],4,0)*3+VLOOKUP(defense[[#This Row],[Playerâ–²]],kickers12[#All],5,0)*1),0), C1464*6)</f>
        <v>0</v>
      </c>
      <c r="F1464" s="4">
        <v>0</v>
      </c>
      <c r="G1464" s="7" t="s">
        <v>704</v>
      </c>
      <c r="H1464" s="7" t="s">
        <v>769</v>
      </c>
      <c r="I1464" s="4">
        <f>_xlfn.IFNA(VLOOKUP(defense[[#This Row],[Playerâ–²]],passing11[#All],4,0),0)</f>
        <v>0</v>
      </c>
      <c r="J1464" s="4">
        <f>_xlfn.IFNA(VLOOKUP(defense[[#This Row],[Playerâ–²]],scrimstats__2813[#All],5,0),0)</f>
        <v>0</v>
      </c>
      <c r="K1464" s="4">
        <f>_xlfn.IFNA(VLOOKUP(defense[[#This Row],[Playerâ–²]],scrimstats__2813[#All],4,0),0)</f>
        <v>0</v>
      </c>
      <c r="L1464" s="4">
        <v>0</v>
      </c>
      <c r="M1464" s="4">
        <v>0</v>
      </c>
    </row>
    <row r="1465" spans="1:13">
      <c r="A1465" s="8">
        <v>1464</v>
      </c>
      <c r="B1465" s="9">
        <v>6</v>
      </c>
      <c r="C1465" s="5">
        <f>_xlfn.IFNA(VLOOKUP(Table13[[#This Row],[PlayerId]],defense[#All],3,0),0)</f>
        <v>9</v>
      </c>
      <c r="D1465" s="5">
        <v>0</v>
      </c>
      <c r="E1465" s="5">
        <f>SUM(_xlfn.IFNA((VLOOKUP(defense[[#This Row],[Playerâ–²]],kickers12[#All],4,0)*3+VLOOKUP(defense[[#This Row],[Playerâ–²]],kickers12[#All],5,0)*1),0), C1465*6)</f>
        <v>54</v>
      </c>
      <c r="F1465" s="5">
        <v>0</v>
      </c>
      <c r="G1465" s="9" t="s">
        <v>312</v>
      </c>
      <c r="H1465" s="9" t="s">
        <v>229</v>
      </c>
      <c r="I1465" s="5">
        <f>_xlfn.IFNA(VLOOKUP(defense[[#This Row],[Playerâ–²]],passing11[#All],4,0),0)</f>
        <v>1</v>
      </c>
      <c r="J1465" s="5">
        <f>_xlfn.IFNA(VLOOKUP(defense[[#This Row],[Playerâ–²]],scrimstats__2813[#All],5,0),0)</f>
        <v>444</v>
      </c>
      <c r="K1465" s="5">
        <f>_xlfn.IFNA(VLOOKUP(defense[[#This Row],[Playerâ–²]],scrimstats__2813[#All],4,0),0)</f>
        <v>725</v>
      </c>
      <c r="L1465" s="5">
        <v>0</v>
      </c>
      <c r="M1465" s="4">
        <v>1</v>
      </c>
    </row>
    <row r="1466" spans="1:13">
      <c r="A1466" s="6">
        <v>1465</v>
      </c>
      <c r="B1466" s="7">
        <v>4</v>
      </c>
      <c r="C1466" s="4">
        <f>_xlfn.IFNA(VLOOKUP(Table13[[#This Row],[PlayerId]],defense[#All],3,0),0)</f>
        <v>0</v>
      </c>
      <c r="D1466" s="4">
        <v>42</v>
      </c>
      <c r="E1466" s="4">
        <f>SUM(_xlfn.IFNA((VLOOKUP(defense[[#This Row],[Playerâ–²]],kickers12[#All],4,0)*3+VLOOKUP(defense[[#This Row],[Playerâ–²]],kickers12[#All],5,0)*1),0), C1466*6)</f>
        <v>0</v>
      </c>
      <c r="F1466" s="4">
        <v>1</v>
      </c>
      <c r="G1466" s="7" t="s">
        <v>891</v>
      </c>
      <c r="H1466" s="7" t="s">
        <v>765</v>
      </c>
      <c r="I1466" s="4">
        <f>_xlfn.IFNA(VLOOKUP(defense[[#This Row],[Playerâ–²]],passing11[#All],4,0),0)</f>
        <v>0</v>
      </c>
      <c r="J1466" s="4">
        <f>_xlfn.IFNA(VLOOKUP(defense[[#This Row],[Playerâ–²]],scrimstats__2813[#All],5,0),0)</f>
        <v>0</v>
      </c>
      <c r="K1466" s="4">
        <f>_xlfn.IFNA(VLOOKUP(defense[[#This Row],[Playerâ–²]],scrimstats__2813[#All],4,0),0)</f>
        <v>0</v>
      </c>
      <c r="L1466" s="4">
        <v>1</v>
      </c>
      <c r="M1466" s="4">
        <v>0</v>
      </c>
    </row>
    <row r="1467" spans="1:13">
      <c r="A1467" s="8">
        <v>1466</v>
      </c>
      <c r="B1467" s="9">
        <v>28</v>
      </c>
      <c r="C1467" s="5">
        <f>_xlfn.IFNA(VLOOKUP(Table13[[#This Row],[PlayerId]],defense[#All],3,0),0)</f>
        <v>0</v>
      </c>
      <c r="D1467" s="5">
        <v>23</v>
      </c>
      <c r="E1467" s="5">
        <f>SUM(_xlfn.IFNA((VLOOKUP(defense[[#This Row],[Playerâ–²]],kickers12[#All],4,0)*3+VLOOKUP(defense[[#This Row],[Playerâ–²]],kickers12[#All],5,0)*1),0), C1467*6)</f>
        <v>0</v>
      </c>
      <c r="F1467" s="5">
        <v>0</v>
      </c>
      <c r="G1467" s="9" t="s">
        <v>1729</v>
      </c>
      <c r="H1467" s="9" t="s">
        <v>765</v>
      </c>
      <c r="I1467" s="5">
        <f>_xlfn.IFNA(VLOOKUP(defense[[#This Row],[Playerâ–²]],passing11[#All],4,0),0)</f>
        <v>0</v>
      </c>
      <c r="J1467" s="5">
        <f>_xlfn.IFNA(VLOOKUP(defense[[#This Row],[Playerâ–²]],scrimstats__2813[#All],5,0),0)</f>
        <v>0</v>
      </c>
      <c r="K1467" s="5">
        <f>_xlfn.IFNA(VLOOKUP(defense[[#This Row],[Playerâ–²]],scrimstats__2813[#All],4,0),0)</f>
        <v>0</v>
      </c>
      <c r="L1467" s="5">
        <v>0</v>
      </c>
      <c r="M1467" s="4">
        <v>0</v>
      </c>
    </row>
    <row r="1468" spans="1:13">
      <c r="A1468" s="6">
        <v>1467</v>
      </c>
      <c r="B1468" s="7">
        <v>15</v>
      </c>
      <c r="C1468" s="4">
        <f>_xlfn.IFNA(VLOOKUP(Table13[[#This Row],[PlayerId]],defense[#All],3,0),0)</f>
        <v>0</v>
      </c>
      <c r="D1468" s="4">
        <v>54</v>
      </c>
      <c r="E1468" s="4">
        <f>SUM(_xlfn.IFNA((VLOOKUP(defense[[#This Row],[Playerâ–²]],kickers12[#All],4,0)*3+VLOOKUP(defense[[#This Row],[Playerâ–²]],kickers12[#All],5,0)*1),0), C1468*6)</f>
        <v>0</v>
      </c>
      <c r="F1468" s="4">
        <v>1</v>
      </c>
      <c r="G1468" s="7" t="s">
        <v>1268</v>
      </c>
      <c r="H1468" s="7" t="s">
        <v>775</v>
      </c>
      <c r="I1468" s="4">
        <f>_xlfn.IFNA(VLOOKUP(defense[[#This Row],[Playerâ–²]],passing11[#All],4,0),0)</f>
        <v>0</v>
      </c>
      <c r="J1468" s="4">
        <f>_xlfn.IFNA(VLOOKUP(defense[[#This Row],[Playerâ–²]],scrimstats__2813[#All],5,0),0)</f>
        <v>0</v>
      </c>
      <c r="K1468" s="4">
        <f>_xlfn.IFNA(VLOOKUP(defense[[#This Row],[Playerâ–²]],scrimstats__2813[#All],4,0),0)</f>
        <v>0</v>
      </c>
      <c r="L1468" s="4">
        <v>0</v>
      </c>
      <c r="M1468" s="4">
        <v>0</v>
      </c>
    </row>
    <row r="1469" spans="1:13">
      <c r="A1469" s="8">
        <v>1468</v>
      </c>
      <c r="B1469" s="9">
        <v>20</v>
      </c>
      <c r="C1469" s="5">
        <f>_xlfn.IFNA(VLOOKUP(Table13[[#This Row],[PlayerId]],defense[#All],3,0),0)</f>
        <v>0</v>
      </c>
      <c r="D1469" s="5">
        <v>6</v>
      </c>
      <c r="E1469" s="5">
        <f>SUM(_xlfn.IFNA((VLOOKUP(defense[[#This Row],[Playerâ–²]],kickers12[#All],4,0)*3+VLOOKUP(defense[[#This Row],[Playerâ–²]],kickers12[#All],5,0)*1),0), C1469*6)</f>
        <v>0</v>
      </c>
      <c r="F1469" s="5">
        <v>0</v>
      </c>
      <c r="G1469" s="9" t="s">
        <v>1418</v>
      </c>
      <c r="H1469" s="9" t="s">
        <v>2030</v>
      </c>
      <c r="I1469" s="5">
        <f>_xlfn.IFNA(VLOOKUP(defense[[#This Row],[Playerâ–²]],passing11[#All],4,0),0)</f>
        <v>0</v>
      </c>
      <c r="J1469" s="5">
        <f>_xlfn.IFNA(VLOOKUP(defense[[#This Row],[Playerâ–²]],scrimstats__2813[#All],5,0),0)</f>
        <v>0</v>
      </c>
      <c r="K1469" s="5">
        <f>_xlfn.IFNA(VLOOKUP(defense[[#This Row],[Playerâ–²]],scrimstats__2813[#All],4,0),0)</f>
        <v>0</v>
      </c>
      <c r="L1469" s="5">
        <v>0</v>
      </c>
      <c r="M1469" s="4">
        <v>0</v>
      </c>
    </row>
    <row r="1470" spans="1:13">
      <c r="A1470" s="6">
        <v>1469</v>
      </c>
      <c r="B1470" s="7">
        <v>15</v>
      </c>
      <c r="C1470" s="4">
        <f>_xlfn.IFNA(VLOOKUP(Table13[[#This Row],[PlayerId]],defense[#All],3,0),0)</f>
        <v>0</v>
      </c>
      <c r="D1470" s="4">
        <v>20</v>
      </c>
      <c r="E1470" s="4">
        <f>SUM(_xlfn.IFNA((VLOOKUP(defense[[#This Row],[Playerâ–²]],kickers12[#All],4,0)*3+VLOOKUP(defense[[#This Row],[Playerâ–²]],kickers12[#All],5,0)*1),0), C1470*6)</f>
        <v>0</v>
      </c>
      <c r="F1470" s="4">
        <v>0</v>
      </c>
      <c r="G1470" s="7" t="s">
        <v>1255</v>
      </c>
      <c r="H1470" s="7" t="s">
        <v>759</v>
      </c>
      <c r="I1470" s="4">
        <f>_xlfn.IFNA(VLOOKUP(defense[[#This Row],[Playerâ–²]],passing11[#All],4,0),0)</f>
        <v>0</v>
      </c>
      <c r="J1470" s="4">
        <f>_xlfn.IFNA(VLOOKUP(defense[[#This Row],[Playerâ–²]],scrimstats__2813[#All],5,0),0)</f>
        <v>0</v>
      </c>
      <c r="K1470" s="4">
        <f>_xlfn.IFNA(VLOOKUP(defense[[#This Row],[Playerâ–²]],scrimstats__2813[#All],4,0),0)</f>
        <v>0</v>
      </c>
      <c r="L1470" s="4">
        <v>1</v>
      </c>
      <c r="M1470" s="4">
        <v>0</v>
      </c>
    </row>
    <row r="1471" spans="1:13">
      <c r="A1471" s="8">
        <v>1470</v>
      </c>
      <c r="B1471" s="9">
        <v>8</v>
      </c>
      <c r="C1471" s="5">
        <f>_xlfn.IFNA(VLOOKUP(Table13[[#This Row],[PlayerId]],defense[#All],3,0),0)</f>
        <v>0</v>
      </c>
      <c r="D1471" s="5">
        <v>8</v>
      </c>
      <c r="E1471" s="5">
        <f>SUM(_xlfn.IFNA((VLOOKUP(defense[[#This Row],[Playerâ–²]],kickers12[#All],4,0)*3+VLOOKUP(defense[[#This Row],[Playerâ–²]],kickers12[#All],5,0)*1),0), C1471*6)</f>
        <v>0</v>
      </c>
      <c r="F1471" s="5">
        <v>0</v>
      </c>
      <c r="G1471" s="9" t="s">
        <v>1015</v>
      </c>
      <c r="H1471" s="9" t="s">
        <v>2030</v>
      </c>
      <c r="I1471" s="5">
        <f>_xlfn.IFNA(VLOOKUP(defense[[#This Row],[Playerâ–²]],passing11[#All],4,0),0)</f>
        <v>0</v>
      </c>
      <c r="J1471" s="5">
        <f>_xlfn.IFNA(VLOOKUP(defense[[#This Row],[Playerâ–²]],scrimstats__2813[#All],5,0),0)</f>
        <v>0</v>
      </c>
      <c r="K1471" s="5">
        <f>_xlfn.IFNA(VLOOKUP(defense[[#This Row],[Playerâ–²]],scrimstats__2813[#All],4,0),0)</f>
        <v>0</v>
      </c>
      <c r="L1471" s="5">
        <v>0</v>
      </c>
      <c r="M1471" s="4">
        <v>0</v>
      </c>
    </row>
    <row r="1472" spans="1:13">
      <c r="A1472" s="6">
        <v>1471</v>
      </c>
      <c r="B1472" s="7">
        <v>9</v>
      </c>
      <c r="C1472" s="7">
        <f>_xlfn.IFNA(VLOOKUP(Table13[[#This Row],[PlayerId]],defense[#All],3,0),0)</f>
        <v>2</v>
      </c>
      <c r="D1472" s="4">
        <v>0</v>
      </c>
      <c r="E1472" s="4">
        <f>SUM(_xlfn.IFNA((VLOOKUP(defense[[#This Row],[Playerâ–²]],kickers12[#All],4,0)*3+VLOOKUP(defense[[#This Row],[Playerâ–²]],kickers12[#All],5,0)*1),0), C1472*6)</f>
        <v>12</v>
      </c>
      <c r="F1472" s="4">
        <v>0</v>
      </c>
      <c r="G1472" s="7" t="s">
        <v>347</v>
      </c>
      <c r="H1472" s="7" t="s">
        <v>230</v>
      </c>
      <c r="I1472" s="4">
        <f>_xlfn.IFNA(VLOOKUP(defense[[#This Row],[Playerâ–²]],passing11[#All],4,0),0)</f>
        <v>0</v>
      </c>
      <c r="J1472" s="7">
        <f>_xlfn.IFNA(VLOOKUP(defense[[#This Row],[Playerâ–²]],scrimstats__2813[#All],5,0),0)</f>
        <v>55</v>
      </c>
      <c r="K1472" s="7">
        <f>_xlfn.IFNA(VLOOKUP(defense[[#This Row],[Playerâ–²]],scrimstats__2813[#All],4,0),0)</f>
        <v>140</v>
      </c>
      <c r="L1472" s="4">
        <v>0</v>
      </c>
      <c r="M1472" s="4">
        <v>0</v>
      </c>
    </row>
    <row r="1473" spans="1:13">
      <c r="A1473" s="8">
        <v>1472</v>
      </c>
      <c r="B1473" s="9">
        <v>11</v>
      </c>
      <c r="C1473" s="5">
        <f>_xlfn.IFNA(VLOOKUP(Table13[[#This Row],[PlayerId]],defense[#All],3,0),0)</f>
        <v>0</v>
      </c>
      <c r="D1473" s="5">
        <v>36</v>
      </c>
      <c r="E1473" s="5">
        <f>SUM(_xlfn.IFNA((VLOOKUP(defense[[#This Row],[Playerâ–²]],kickers12[#All],4,0)*3+VLOOKUP(defense[[#This Row],[Playerâ–²]],kickers12[#All],5,0)*1),0), C1473*6)</f>
        <v>0</v>
      </c>
      <c r="F1473" s="5">
        <v>0</v>
      </c>
      <c r="G1473" s="9" t="s">
        <v>1117</v>
      </c>
      <c r="H1473" s="9" t="s">
        <v>765</v>
      </c>
      <c r="I1473" s="5">
        <f>_xlfn.IFNA(VLOOKUP(defense[[#This Row],[Playerâ–²]],passing11[#All],4,0),0)</f>
        <v>0</v>
      </c>
      <c r="J1473" s="5">
        <f>_xlfn.IFNA(VLOOKUP(defense[[#This Row],[Playerâ–²]],scrimstats__2813[#All],5,0),0)</f>
        <v>7</v>
      </c>
      <c r="K1473" s="5">
        <f>_xlfn.IFNA(VLOOKUP(defense[[#This Row],[Playerâ–²]],scrimstats__2813[#All],4,0),0)</f>
        <v>0</v>
      </c>
      <c r="L1473" s="5">
        <v>1</v>
      </c>
      <c r="M1473" s="4">
        <v>0</v>
      </c>
    </row>
    <row r="1474" spans="1:13">
      <c r="A1474" s="6">
        <v>1473</v>
      </c>
      <c r="B1474" s="7">
        <v>3</v>
      </c>
      <c r="C1474" s="4">
        <f>_xlfn.IFNA(VLOOKUP(Table13[[#This Row],[PlayerId]],defense[#All],3,0),0)</f>
        <v>2</v>
      </c>
      <c r="D1474" s="4">
        <v>37</v>
      </c>
      <c r="E1474" s="4">
        <f>SUM(_xlfn.IFNA((VLOOKUP(defense[[#This Row],[Playerâ–²]],kickers12[#All],4,0)*3+VLOOKUP(defense[[#This Row],[Playerâ–²]],kickers12[#All],5,0)*1),0), C1474*6)</f>
        <v>12</v>
      </c>
      <c r="F1474" s="4">
        <v>1</v>
      </c>
      <c r="G1474" s="7" t="s">
        <v>851</v>
      </c>
      <c r="H1474" s="7" t="s">
        <v>765</v>
      </c>
      <c r="I1474" s="4">
        <f>_xlfn.IFNA(VLOOKUP(defense[[#This Row],[Playerâ–²]],passing11[#All],4,0),0)</f>
        <v>0</v>
      </c>
      <c r="J1474" s="4">
        <f>_xlfn.IFNA(VLOOKUP(defense[[#This Row],[Playerâ–²]],scrimstats__2813[#All],5,0),0)</f>
        <v>0</v>
      </c>
      <c r="K1474" s="4">
        <f>_xlfn.IFNA(VLOOKUP(defense[[#This Row],[Playerâ–²]],scrimstats__2813[#All],4,0),0)</f>
        <v>0</v>
      </c>
      <c r="L1474" s="4">
        <v>2</v>
      </c>
      <c r="M1474" s="4">
        <v>0</v>
      </c>
    </row>
    <row r="1475" spans="1:13">
      <c r="A1475" s="8">
        <v>1474</v>
      </c>
      <c r="B1475" s="9">
        <v>11</v>
      </c>
      <c r="C1475" s="9">
        <f>_xlfn.IFNA(VLOOKUP(Table13[[#This Row],[PlayerId]],defense[#All],3,0),0)</f>
        <v>1</v>
      </c>
      <c r="D1475" s="5">
        <v>0</v>
      </c>
      <c r="E1475" s="5">
        <f>SUM(_xlfn.IFNA((VLOOKUP(defense[[#This Row],[Playerâ–²]],kickers12[#All],4,0)*3+VLOOKUP(defense[[#This Row],[Playerâ–²]],kickers12[#All],5,0)*1),0), C1475*6)</f>
        <v>6</v>
      </c>
      <c r="F1475" s="5">
        <v>0</v>
      </c>
      <c r="G1475" s="9" t="s">
        <v>365</v>
      </c>
      <c r="H1475" s="9" t="s">
        <v>268</v>
      </c>
      <c r="I1475" s="5">
        <f>_xlfn.IFNA(VLOOKUP(defense[[#This Row],[Playerâ–²]],passing11[#All],4,0),0)</f>
        <v>0</v>
      </c>
      <c r="J1475" s="9">
        <f>_xlfn.IFNA(VLOOKUP(defense[[#This Row],[Playerâ–²]],scrimstats__2813[#All],5,0),0)</f>
        <v>0</v>
      </c>
      <c r="K1475" s="9">
        <f>_xlfn.IFNA(VLOOKUP(defense[[#This Row],[Playerâ–²]],scrimstats__2813[#All],4,0),0)</f>
        <v>11</v>
      </c>
      <c r="L1475" s="5">
        <v>0</v>
      </c>
      <c r="M1475" s="4">
        <v>0</v>
      </c>
    </row>
    <row r="1476" spans="1:13">
      <c r="A1476" s="6">
        <v>1475</v>
      </c>
      <c r="B1476" s="7">
        <v>6</v>
      </c>
      <c r="C1476" s="7">
        <f>_xlfn.IFNA(VLOOKUP(Table13[[#This Row],[PlayerId]],defense[#All],3,0),0)</f>
        <v>2</v>
      </c>
      <c r="D1476" s="4">
        <v>0</v>
      </c>
      <c r="E1476" s="4">
        <f>SUM(_xlfn.IFNA((VLOOKUP(defense[[#This Row],[Playerâ–²]],kickers12[#All],4,0)*3+VLOOKUP(defense[[#This Row],[Playerâ–²]],kickers12[#All],5,0)*1),0), C1476*6)</f>
        <v>12</v>
      </c>
      <c r="F1476" s="4">
        <v>0</v>
      </c>
      <c r="G1476" s="7" t="s">
        <v>311</v>
      </c>
      <c r="H1476" s="7" t="s">
        <v>230</v>
      </c>
      <c r="I1476" s="4">
        <f>_xlfn.IFNA(VLOOKUP(defense[[#This Row],[Playerâ–²]],passing11[#All],4,0),0)</f>
        <v>0</v>
      </c>
      <c r="J1476" s="7">
        <f>_xlfn.IFNA(VLOOKUP(defense[[#This Row],[Playerâ–²]],scrimstats__2813[#All],5,0),0)</f>
        <v>61</v>
      </c>
      <c r="K1476" s="7">
        <f>_xlfn.IFNA(VLOOKUP(defense[[#This Row],[Playerâ–²]],scrimstats__2813[#All],4,0),0)</f>
        <v>688</v>
      </c>
      <c r="L1476" s="4">
        <v>0</v>
      </c>
      <c r="M1476" s="4">
        <v>0</v>
      </c>
    </row>
    <row r="1477" spans="1:13">
      <c r="A1477" s="8">
        <v>1476</v>
      </c>
      <c r="B1477" s="9">
        <v>5</v>
      </c>
      <c r="C1477" s="5">
        <f>_xlfn.IFNA(VLOOKUP(Table13[[#This Row],[PlayerId]],defense[#All],3,0),0)</f>
        <v>1</v>
      </c>
      <c r="D1477" s="5">
        <v>0</v>
      </c>
      <c r="E1477" s="5">
        <f>SUM(_xlfn.IFNA((VLOOKUP(defense[[#This Row],[Playerâ–²]],kickers12[#All],4,0)*3+VLOOKUP(defense[[#This Row],[Playerâ–²]],kickers12[#All],5,0)*1),0), C1477*6)</f>
        <v>6</v>
      </c>
      <c r="F1477" s="5">
        <v>0</v>
      </c>
      <c r="G1477" s="9" t="s">
        <v>903</v>
      </c>
      <c r="H1477" s="9" t="s">
        <v>233</v>
      </c>
      <c r="I1477" s="5">
        <f>_xlfn.IFNA(VLOOKUP(defense[[#This Row],[Playerâ–²]],passing11[#All],4,0),0)</f>
        <v>320</v>
      </c>
      <c r="J1477" s="5">
        <f>_xlfn.IFNA(VLOOKUP(defense[[#This Row],[Playerâ–²]],scrimstats__2813[#All],5,0),0)</f>
        <v>31</v>
      </c>
      <c r="K1477" s="5">
        <f>_xlfn.IFNA(VLOOKUP(defense[[#This Row],[Playerâ–²]],scrimstats__2813[#All],4,0),0)</f>
        <v>0</v>
      </c>
      <c r="L1477" s="5">
        <v>0</v>
      </c>
      <c r="M1477" s="4">
        <v>0</v>
      </c>
    </row>
    <row r="1478" spans="1:13">
      <c r="A1478" s="6">
        <v>1477</v>
      </c>
      <c r="B1478" s="7">
        <v>31</v>
      </c>
      <c r="C1478" s="4">
        <f>_xlfn.IFNA(VLOOKUP(Table13[[#This Row],[PlayerId]],defense[#All],3,0),0)</f>
        <v>0</v>
      </c>
      <c r="D1478" s="4">
        <v>0</v>
      </c>
      <c r="E1478" s="4">
        <f>SUM(_xlfn.IFNA((VLOOKUP(defense[[#This Row],[Playerâ–²]],kickers12[#All],4,0)*3+VLOOKUP(defense[[#This Row],[Playerâ–²]],kickers12[#All],5,0)*1),0), C1478*6)</f>
        <v>0</v>
      </c>
      <c r="F1478" s="4">
        <v>0</v>
      </c>
      <c r="G1478" s="7" t="s">
        <v>1783</v>
      </c>
      <c r="H1478" s="7" t="s">
        <v>268</v>
      </c>
      <c r="I1478" s="4">
        <f>_xlfn.IFNA(VLOOKUP(defense[[#This Row],[Playerâ–²]],passing11[#All],4,0),0)</f>
        <v>0</v>
      </c>
      <c r="J1478" s="4">
        <f>_xlfn.IFNA(VLOOKUP(defense[[#This Row],[Playerâ–²]],scrimstats__2813[#All],5,0),0)</f>
        <v>0</v>
      </c>
      <c r="K1478" s="4">
        <f>_xlfn.IFNA(VLOOKUP(defense[[#This Row],[Playerâ–²]],scrimstats__2813[#All],4,0),0)</f>
        <v>0</v>
      </c>
      <c r="L1478" s="4">
        <v>0</v>
      </c>
      <c r="M1478" s="4">
        <v>0</v>
      </c>
    </row>
    <row r="1479" spans="1:13">
      <c r="A1479" s="8">
        <v>1478</v>
      </c>
      <c r="B1479" s="9">
        <v>21</v>
      </c>
      <c r="C1479" s="5">
        <f>_xlfn.IFNA(VLOOKUP(Table13[[#This Row],[PlayerId]],defense[#All],3,0),0)</f>
        <v>0</v>
      </c>
      <c r="D1479" s="5">
        <v>8</v>
      </c>
      <c r="E1479" s="5">
        <f>SUM(_xlfn.IFNA((VLOOKUP(defense[[#This Row],[Playerâ–²]],kickers12[#All],4,0)*3+VLOOKUP(defense[[#This Row],[Playerâ–²]],kickers12[#All],5,0)*1),0), C1479*6)</f>
        <v>0</v>
      </c>
      <c r="F1479" s="5">
        <v>0</v>
      </c>
      <c r="G1479" s="9" t="s">
        <v>1448</v>
      </c>
      <c r="H1479" s="9" t="s">
        <v>2030</v>
      </c>
      <c r="I1479" s="5">
        <f>_xlfn.IFNA(VLOOKUP(defense[[#This Row],[Playerâ–²]],passing11[#All],4,0),0)</f>
        <v>0</v>
      </c>
      <c r="J1479" s="5">
        <f>_xlfn.IFNA(VLOOKUP(defense[[#This Row],[Playerâ–²]],scrimstats__2813[#All],5,0),0)</f>
        <v>0</v>
      </c>
      <c r="K1479" s="5">
        <f>_xlfn.IFNA(VLOOKUP(defense[[#This Row],[Playerâ–²]],scrimstats__2813[#All],4,0),0)</f>
        <v>0</v>
      </c>
      <c r="L1479" s="5">
        <v>1</v>
      </c>
      <c r="M1479" s="4">
        <v>0</v>
      </c>
    </row>
    <row r="1480" spans="1:13">
      <c r="A1480" s="6">
        <v>1479</v>
      </c>
      <c r="B1480" s="7">
        <v>21</v>
      </c>
      <c r="C1480" s="4">
        <f>_xlfn.IFNA(VLOOKUP(Table13[[#This Row],[PlayerId]],defense[#All],3,0),0)</f>
        <v>2</v>
      </c>
      <c r="D1480" s="4">
        <v>6</v>
      </c>
      <c r="E1480" s="4">
        <f>SUM(_xlfn.IFNA((VLOOKUP(defense[[#This Row],[Playerâ–²]],kickers12[#All],4,0)*3+VLOOKUP(defense[[#This Row],[Playerâ–²]],kickers12[#All],5,0)*1),0), C1480*6)</f>
        <v>12</v>
      </c>
      <c r="F1480" s="4">
        <v>0</v>
      </c>
      <c r="G1480" s="7" t="s">
        <v>512</v>
      </c>
      <c r="H1480" s="7" t="s">
        <v>223</v>
      </c>
      <c r="I1480" s="4">
        <f>_xlfn.IFNA(VLOOKUP(defense[[#This Row],[Playerâ–²]],passing11[#All],4,0),0)</f>
        <v>64</v>
      </c>
      <c r="J1480" s="4">
        <f>_xlfn.IFNA(VLOOKUP(defense[[#This Row],[Playerâ–²]],scrimstats__2813[#All],5,0),0)</f>
        <v>196</v>
      </c>
      <c r="K1480" s="4">
        <f>_xlfn.IFNA(VLOOKUP(defense[[#This Row],[Playerâ–²]],scrimstats__2813[#All],4,0),0)</f>
        <v>4</v>
      </c>
      <c r="L1480" s="4">
        <v>0</v>
      </c>
      <c r="M1480" s="4">
        <v>0</v>
      </c>
    </row>
    <row r="1481" spans="1:13">
      <c r="A1481" s="8">
        <v>1480</v>
      </c>
      <c r="B1481" s="9">
        <v>31</v>
      </c>
      <c r="C1481" s="9">
        <f>_xlfn.IFNA(VLOOKUP(Table13[[#This Row],[PlayerId]],defense[#All],3,0),0)</f>
        <v>1</v>
      </c>
      <c r="D1481" s="5">
        <v>0</v>
      </c>
      <c r="E1481" s="5">
        <f>SUM(_xlfn.IFNA((VLOOKUP(defense[[#This Row],[Playerâ–²]],kickers12[#All],4,0)*3+VLOOKUP(defense[[#This Row],[Playerâ–²]],kickers12[#All],5,0)*1),0), C1481*6)</f>
        <v>6</v>
      </c>
      <c r="F1481" s="5">
        <v>0</v>
      </c>
      <c r="G1481" s="9" t="s">
        <v>660</v>
      </c>
      <c r="H1481" s="9" t="s">
        <v>230</v>
      </c>
      <c r="I1481" s="5">
        <f>_xlfn.IFNA(VLOOKUP(defense[[#This Row],[Playerâ–²]],passing11[#All],4,0),0)</f>
        <v>0</v>
      </c>
      <c r="J1481" s="9">
        <f>_xlfn.IFNA(VLOOKUP(defense[[#This Row],[Playerâ–²]],scrimstats__2813[#All],5,0),0)</f>
        <v>0</v>
      </c>
      <c r="K1481" s="9">
        <f>_xlfn.IFNA(VLOOKUP(defense[[#This Row],[Playerâ–²]],scrimstats__2813[#All],4,0),0)</f>
        <v>466</v>
      </c>
      <c r="L1481" s="5">
        <v>0</v>
      </c>
      <c r="M1481" s="4">
        <v>0</v>
      </c>
    </row>
    <row r="1482" spans="1:13">
      <c r="A1482" s="6">
        <v>1481</v>
      </c>
      <c r="B1482" s="7">
        <v>21</v>
      </c>
      <c r="C1482" s="7">
        <f>_xlfn.IFNA(VLOOKUP(Table13[[#This Row],[PlayerId]],defense[#All],3,0),0)</f>
        <v>2</v>
      </c>
      <c r="D1482" s="4">
        <v>0</v>
      </c>
      <c r="E1482" s="4">
        <f>SUM(_xlfn.IFNA((VLOOKUP(defense[[#This Row],[Playerâ–²]],kickers12[#All],4,0)*3+VLOOKUP(defense[[#This Row],[Playerâ–²]],kickers12[#All],5,0)*1),0), C1482*6)</f>
        <v>12</v>
      </c>
      <c r="F1482" s="4">
        <v>0</v>
      </c>
      <c r="G1482" s="7" t="s">
        <v>518</v>
      </c>
      <c r="H1482" s="7" t="s">
        <v>230</v>
      </c>
      <c r="I1482" s="4">
        <f>_xlfn.IFNA(VLOOKUP(defense[[#This Row],[Playerâ–²]],passing11[#All],4,0),0)</f>
        <v>0</v>
      </c>
      <c r="J1482" s="7">
        <f>_xlfn.IFNA(VLOOKUP(defense[[#This Row],[Playerâ–²]],scrimstats__2813[#All],5,0),0)</f>
        <v>26</v>
      </c>
      <c r="K1482" s="7">
        <f>_xlfn.IFNA(VLOOKUP(defense[[#This Row],[Playerâ–²]],scrimstats__2813[#All],4,0),0)</f>
        <v>209</v>
      </c>
      <c r="L1482" s="4">
        <v>0</v>
      </c>
      <c r="M1482" s="4">
        <v>0</v>
      </c>
    </row>
    <row r="1483" spans="1:13">
      <c r="A1483" s="8">
        <v>1482</v>
      </c>
      <c r="B1483" s="9">
        <v>21</v>
      </c>
      <c r="C1483" s="9">
        <f>_xlfn.IFNA(VLOOKUP(Table13[[#This Row],[PlayerId]],defense[#All],3,0),0)</f>
        <v>1</v>
      </c>
      <c r="D1483" s="5">
        <v>0</v>
      </c>
      <c r="E1483" s="5">
        <f>SUM(_xlfn.IFNA((VLOOKUP(defense[[#This Row],[Playerâ–²]],kickers12[#All],4,0)*3+VLOOKUP(defense[[#This Row],[Playerâ–²]],kickers12[#All],5,0)*1),0), C1483*6)</f>
        <v>6</v>
      </c>
      <c r="F1483" s="5">
        <v>0</v>
      </c>
      <c r="G1483" s="9" t="s">
        <v>1911</v>
      </c>
      <c r="H1483" s="9" t="s">
        <v>233</v>
      </c>
      <c r="I1483" s="5">
        <f>_xlfn.IFNA(VLOOKUP(defense[[#This Row],[Playerâ–²]],passing11[#All],4,0),0)</f>
        <v>118</v>
      </c>
      <c r="J1483" s="9">
        <f>_xlfn.IFNA(VLOOKUP(defense[[#This Row],[Playerâ–²]],scrimstats__2813[#All],5,0),0)</f>
        <v>5</v>
      </c>
      <c r="K1483" s="9">
        <f>_xlfn.IFNA(VLOOKUP(defense[[#This Row],[Playerâ–²]],scrimstats__2813[#All],4,0),0)</f>
        <v>0</v>
      </c>
      <c r="L1483" s="5">
        <v>0</v>
      </c>
      <c r="M1483" s="4">
        <v>0</v>
      </c>
    </row>
    <row r="1484" spans="1:13">
      <c r="A1484" s="6">
        <v>1483</v>
      </c>
      <c r="B1484" s="7">
        <v>29</v>
      </c>
      <c r="C1484" s="4">
        <f>_xlfn.IFNA(VLOOKUP(Table13[[#This Row],[PlayerId]],defense[#All],3,0),0)</f>
        <v>0</v>
      </c>
      <c r="D1484" s="4">
        <v>57</v>
      </c>
      <c r="E1484" s="4">
        <f>SUM(_xlfn.IFNA((VLOOKUP(defense[[#This Row],[Playerâ–²]],kickers12[#All],4,0)*3+VLOOKUP(defense[[#This Row],[Playerâ–²]],kickers12[#All],5,0)*1),0), C1484*6)</f>
        <v>0</v>
      </c>
      <c r="F1484" s="4">
        <v>1</v>
      </c>
      <c r="G1484" s="7" t="s">
        <v>1697</v>
      </c>
      <c r="H1484" s="7" t="s">
        <v>775</v>
      </c>
      <c r="I1484" s="4">
        <f>_xlfn.IFNA(VLOOKUP(defense[[#This Row],[Playerâ–²]],passing11[#All],4,0),0)</f>
        <v>0</v>
      </c>
      <c r="J1484" s="4">
        <f>_xlfn.IFNA(VLOOKUP(defense[[#This Row],[Playerâ–²]],scrimstats__2813[#All],5,0),0)</f>
        <v>0</v>
      </c>
      <c r="K1484" s="4">
        <f>_xlfn.IFNA(VLOOKUP(defense[[#This Row],[Playerâ–²]],scrimstats__2813[#All],4,0),0)</f>
        <v>0</v>
      </c>
      <c r="L1484" s="4">
        <v>0</v>
      </c>
      <c r="M1484" s="4">
        <v>0</v>
      </c>
    </row>
    <row r="1485" spans="1:13">
      <c r="A1485" s="8">
        <v>1484</v>
      </c>
      <c r="B1485" s="9">
        <v>11</v>
      </c>
      <c r="C1485" s="5">
        <f>_xlfn.IFNA(VLOOKUP(Table13[[#This Row],[PlayerId]],defense[#All],3,0),0)</f>
        <v>0</v>
      </c>
      <c r="D1485" s="5">
        <v>28</v>
      </c>
      <c r="E1485" s="5">
        <f>SUM(_xlfn.IFNA((VLOOKUP(defense[[#This Row],[Playerâ–²]],kickers12[#All],4,0)*3+VLOOKUP(defense[[#This Row],[Playerâ–²]],kickers12[#All],5,0)*1),0), C1485*6)</f>
        <v>0</v>
      </c>
      <c r="F1485" s="5">
        <v>0</v>
      </c>
      <c r="G1485" s="9" t="s">
        <v>1114</v>
      </c>
      <c r="H1485" s="9" t="s">
        <v>765</v>
      </c>
      <c r="I1485" s="5">
        <f>_xlfn.IFNA(VLOOKUP(defense[[#This Row],[Playerâ–²]],passing11[#All],4,0),0)</f>
        <v>0</v>
      </c>
      <c r="J1485" s="5">
        <f>_xlfn.IFNA(VLOOKUP(defense[[#This Row],[Playerâ–²]],scrimstats__2813[#All],5,0),0)</f>
        <v>0</v>
      </c>
      <c r="K1485" s="5">
        <f>_xlfn.IFNA(VLOOKUP(defense[[#This Row],[Playerâ–²]],scrimstats__2813[#All],4,0),0)</f>
        <v>0</v>
      </c>
      <c r="L1485" s="5">
        <v>0</v>
      </c>
      <c r="M1485" s="4">
        <v>0</v>
      </c>
    </row>
    <row r="1486" spans="1:13">
      <c r="A1486" s="6">
        <v>1485</v>
      </c>
      <c r="B1486" s="7">
        <v>15</v>
      </c>
      <c r="C1486" s="4">
        <f>_xlfn.IFNA(VLOOKUP(Table13[[#This Row],[PlayerId]],defense[#All],3,0),0)</f>
        <v>1</v>
      </c>
      <c r="D1486" s="4">
        <v>134</v>
      </c>
      <c r="E1486" s="4">
        <f>SUM(_xlfn.IFNA((VLOOKUP(defense[[#This Row],[Playerâ–²]],kickers12[#All],4,0)*3+VLOOKUP(defense[[#This Row],[Playerâ–²]],kickers12[#All],5,0)*1),0), C1486*6)</f>
        <v>6</v>
      </c>
      <c r="F1486" s="4">
        <v>2</v>
      </c>
      <c r="G1486" s="7" t="s">
        <v>1276</v>
      </c>
      <c r="H1486" s="7" t="s">
        <v>769</v>
      </c>
      <c r="I1486" s="4">
        <f>_xlfn.IFNA(VLOOKUP(defense[[#This Row],[Playerâ–²]],passing11[#All],4,0),0)</f>
        <v>0</v>
      </c>
      <c r="J1486" s="4">
        <f>_xlfn.IFNA(VLOOKUP(defense[[#This Row],[Playerâ–²]],scrimstats__2813[#All],5,0),0)</f>
        <v>0</v>
      </c>
      <c r="K1486" s="4">
        <f>_xlfn.IFNA(VLOOKUP(defense[[#This Row],[Playerâ–²]],scrimstats__2813[#All],4,0),0)</f>
        <v>0</v>
      </c>
      <c r="L1486" s="4">
        <v>1</v>
      </c>
      <c r="M1486" s="4">
        <v>0</v>
      </c>
    </row>
    <row r="1487" spans="1:13">
      <c r="A1487" s="8">
        <v>1486</v>
      </c>
      <c r="B1487" s="9">
        <v>28</v>
      </c>
      <c r="C1487" s="5">
        <f>_xlfn.IFNA(VLOOKUP(Table13[[#This Row],[PlayerId]],defense[#All],3,0),0)</f>
        <v>0</v>
      </c>
      <c r="D1487" s="5">
        <v>1</v>
      </c>
      <c r="E1487" s="5">
        <f>SUM(_xlfn.IFNA((VLOOKUP(defense[[#This Row],[Playerâ–²]],kickers12[#All],4,0)*3+VLOOKUP(defense[[#This Row],[Playerâ–²]],kickers12[#All],5,0)*1),0), C1487*6)</f>
        <v>0</v>
      </c>
      <c r="F1487" s="5">
        <v>0</v>
      </c>
      <c r="G1487" s="9" t="s">
        <v>1707</v>
      </c>
      <c r="H1487" s="9" t="s">
        <v>2030</v>
      </c>
      <c r="I1487" s="5">
        <f>_xlfn.IFNA(VLOOKUP(defense[[#This Row],[Playerâ–²]],passing11[#All],4,0),0)</f>
        <v>0</v>
      </c>
      <c r="J1487" s="5">
        <f>_xlfn.IFNA(VLOOKUP(defense[[#This Row],[Playerâ–²]],scrimstats__2813[#All],5,0),0)</f>
        <v>0</v>
      </c>
      <c r="K1487" s="5">
        <f>_xlfn.IFNA(VLOOKUP(defense[[#This Row],[Playerâ–²]],scrimstats__2813[#All],4,0),0)</f>
        <v>0</v>
      </c>
      <c r="L1487" s="5">
        <v>0</v>
      </c>
      <c r="M1487" s="4">
        <v>0</v>
      </c>
    </row>
    <row r="1488" spans="1:13">
      <c r="A1488" s="6">
        <v>1487</v>
      </c>
      <c r="B1488" s="7">
        <v>8</v>
      </c>
      <c r="C1488" s="4">
        <f>_xlfn.IFNA(VLOOKUP(Table13[[#This Row],[PlayerId]],defense[#All],3,0),0)</f>
        <v>0</v>
      </c>
      <c r="D1488" s="4">
        <v>38</v>
      </c>
      <c r="E1488" s="4">
        <f>SUM(_xlfn.IFNA((VLOOKUP(defense[[#This Row],[Playerâ–²]],kickers12[#All],4,0)*3+VLOOKUP(defense[[#This Row],[Playerâ–²]],kickers12[#All],5,0)*1),0), C1488*6)</f>
        <v>0</v>
      </c>
      <c r="F1488" s="4">
        <v>1</v>
      </c>
      <c r="G1488" s="7" t="s">
        <v>1024</v>
      </c>
      <c r="H1488" s="7" t="s">
        <v>765</v>
      </c>
      <c r="I1488" s="4">
        <f>_xlfn.IFNA(VLOOKUP(defense[[#This Row],[Playerâ–²]],passing11[#All],4,0),0)</f>
        <v>0</v>
      </c>
      <c r="J1488" s="4">
        <f>_xlfn.IFNA(VLOOKUP(defense[[#This Row],[Playerâ–²]],scrimstats__2813[#All],5,0),0)</f>
        <v>0</v>
      </c>
      <c r="K1488" s="4">
        <f>_xlfn.IFNA(VLOOKUP(defense[[#This Row],[Playerâ–²]],scrimstats__2813[#All],4,0),0)</f>
        <v>0</v>
      </c>
      <c r="L1488" s="4">
        <v>0</v>
      </c>
      <c r="M1488" s="4">
        <v>0</v>
      </c>
    </row>
    <row r="1489" spans="1:13">
      <c r="A1489" s="8">
        <v>1488</v>
      </c>
      <c r="B1489" s="9">
        <v>16</v>
      </c>
      <c r="C1489" s="5">
        <f>_xlfn.IFNA(VLOOKUP(Table13[[#This Row],[PlayerId]],defense[#All],3,0),0)</f>
        <v>0</v>
      </c>
      <c r="D1489" s="5">
        <v>22</v>
      </c>
      <c r="E1489" s="5">
        <f>SUM(_xlfn.IFNA((VLOOKUP(defense[[#This Row],[Playerâ–²]],kickers12[#All],4,0)*3+VLOOKUP(defense[[#This Row],[Playerâ–²]],kickers12[#All],5,0)*1),0), C1489*6)</f>
        <v>0</v>
      </c>
      <c r="F1489" s="5">
        <v>0</v>
      </c>
      <c r="G1489" s="9" t="s">
        <v>1289</v>
      </c>
      <c r="H1489" s="9" t="s">
        <v>2030</v>
      </c>
      <c r="I1489" s="5">
        <f>_xlfn.IFNA(VLOOKUP(defense[[#This Row],[Playerâ–²]],passing11[#All],4,0),0)</f>
        <v>0</v>
      </c>
      <c r="J1489" s="5">
        <f>_xlfn.IFNA(VLOOKUP(defense[[#This Row],[Playerâ–²]],scrimstats__2813[#All],5,0),0)</f>
        <v>0</v>
      </c>
      <c r="K1489" s="5">
        <f>_xlfn.IFNA(VLOOKUP(defense[[#This Row],[Playerâ–²]],scrimstats__2813[#All],4,0),0)</f>
        <v>0</v>
      </c>
      <c r="L1489" s="5">
        <v>1</v>
      </c>
      <c r="M1489" s="4">
        <v>0</v>
      </c>
    </row>
    <row r="1490" spans="1:13">
      <c r="A1490" s="6">
        <v>1489</v>
      </c>
      <c r="B1490" s="7">
        <v>9</v>
      </c>
      <c r="C1490" s="7">
        <f>_xlfn.IFNA(VLOOKUP(Table13[[#This Row],[PlayerId]],defense[#All],3,0),0)</f>
        <v>0</v>
      </c>
      <c r="D1490" s="4">
        <v>0</v>
      </c>
      <c r="E1490" s="4">
        <f>SUM(_xlfn.IFNA((VLOOKUP(defense[[#This Row],[Playerâ–²]],kickers12[#All],4,0)*3+VLOOKUP(defense[[#This Row],[Playerâ–²]],kickers12[#All],5,0)*1),0), C1490*6)</f>
        <v>0</v>
      </c>
      <c r="F1490" s="4">
        <v>0</v>
      </c>
      <c r="G1490" s="7" t="s">
        <v>342</v>
      </c>
      <c r="H1490" s="7" t="s">
        <v>230</v>
      </c>
      <c r="I1490" s="4">
        <f>_xlfn.IFNA(VLOOKUP(defense[[#This Row],[Playerâ–²]],passing11[#All],4,0),0)</f>
        <v>0</v>
      </c>
      <c r="J1490" s="7">
        <f>_xlfn.IFNA(VLOOKUP(defense[[#This Row],[Playerâ–²]],scrimstats__2813[#All],5,0),0)</f>
        <v>0</v>
      </c>
      <c r="K1490" s="7">
        <f>_xlfn.IFNA(VLOOKUP(defense[[#This Row],[Playerâ–²]],scrimstats__2813[#All],4,0),0)</f>
        <v>18</v>
      </c>
      <c r="L1490" s="4">
        <v>0</v>
      </c>
      <c r="M1490" s="4">
        <v>0</v>
      </c>
    </row>
    <row r="1491" spans="1:13">
      <c r="A1491" s="8">
        <v>1490</v>
      </c>
      <c r="B1491" s="9">
        <v>27</v>
      </c>
      <c r="C1491" s="5">
        <f>_xlfn.IFNA(VLOOKUP(Table13[[#This Row],[PlayerId]],defense[#All],3,0),0)</f>
        <v>0</v>
      </c>
      <c r="D1491" s="5">
        <v>78</v>
      </c>
      <c r="E1491" s="5">
        <f>SUM(_xlfn.IFNA((VLOOKUP(defense[[#This Row],[Playerâ–²]],kickers12[#All],4,0)*3+VLOOKUP(defense[[#This Row],[Playerâ–²]],kickers12[#All],5,0)*1),0), C1491*6)</f>
        <v>0</v>
      </c>
      <c r="F1491" s="5">
        <v>1</v>
      </c>
      <c r="G1491" s="9" t="s">
        <v>1664</v>
      </c>
      <c r="H1491" s="9" t="s">
        <v>765</v>
      </c>
      <c r="I1491" s="5">
        <f>_xlfn.IFNA(VLOOKUP(defense[[#This Row],[Playerâ–²]],passing11[#All],4,0),0)</f>
        <v>0</v>
      </c>
      <c r="J1491" s="5">
        <f>_xlfn.IFNA(VLOOKUP(defense[[#This Row],[Playerâ–²]],scrimstats__2813[#All],5,0),0)</f>
        <v>0</v>
      </c>
      <c r="K1491" s="5">
        <f>_xlfn.IFNA(VLOOKUP(defense[[#This Row],[Playerâ–²]],scrimstats__2813[#All],4,0),0)</f>
        <v>0</v>
      </c>
      <c r="L1491" s="5">
        <v>1</v>
      </c>
      <c r="M1491" s="4">
        <v>0</v>
      </c>
    </row>
    <row r="1492" spans="1:13">
      <c r="A1492" s="6">
        <v>1491</v>
      </c>
      <c r="B1492" s="7">
        <v>2</v>
      </c>
      <c r="C1492" s="4">
        <f>_xlfn.IFNA(VLOOKUP(Table13[[#This Row],[PlayerId]],defense[#All],3,0),0)</f>
        <v>0</v>
      </c>
      <c r="D1492" s="4">
        <v>17</v>
      </c>
      <c r="E1492" s="4">
        <f>SUM(_xlfn.IFNA((VLOOKUP(defense[[#This Row],[Playerâ–²]],kickers12[#All],4,0)*3+VLOOKUP(defense[[#This Row],[Playerâ–²]],kickers12[#All],5,0)*1),0), C1492*6)</f>
        <v>0</v>
      </c>
      <c r="F1492" s="4">
        <v>0</v>
      </c>
      <c r="G1492" s="7" t="s">
        <v>790</v>
      </c>
      <c r="H1492" s="7" t="s">
        <v>759</v>
      </c>
      <c r="I1492" s="4">
        <f>_xlfn.IFNA(VLOOKUP(defense[[#This Row],[Playerâ–²]],passing11[#All],4,0),0)</f>
        <v>0</v>
      </c>
      <c r="J1492" s="4">
        <f>_xlfn.IFNA(VLOOKUP(defense[[#This Row],[Playerâ–²]],scrimstats__2813[#All],5,0),0)</f>
        <v>0</v>
      </c>
      <c r="K1492" s="4">
        <f>_xlfn.IFNA(VLOOKUP(defense[[#This Row],[Playerâ–²]],scrimstats__2813[#All],4,0),0)</f>
        <v>0</v>
      </c>
      <c r="L1492" s="4">
        <v>1</v>
      </c>
      <c r="M1492" s="4">
        <v>0</v>
      </c>
    </row>
    <row r="1493" spans="1:13">
      <c r="A1493" s="8">
        <v>1492</v>
      </c>
      <c r="B1493" s="9">
        <v>3</v>
      </c>
      <c r="C1493" s="5">
        <f>_xlfn.IFNA(VLOOKUP(Table13[[#This Row],[PlayerId]],defense[#All],3,0),0)</f>
        <v>1</v>
      </c>
      <c r="D1493" s="5">
        <v>34</v>
      </c>
      <c r="E1493" s="5">
        <f>SUM(_xlfn.IFNA((VLOOKUP(defense[[#This Row],[Playerâ–²]],kickers12[#All],4,0)*3+VLOOKUP(defense[[#This Row],[Playerâ–²]],kickers12[#All],5,0)*1),0), C1493*6)</f>
        <v>6</v>
      </c>
      <c r="F1493" s="5">
        <v>0</v>
      </c>
      <c r="G1493" s="9" t="s">
        <v>842</v>
      </c>
      <c r="H1493" s="9" t="s">
        <v>759</v>
      </c>
      <c r="I1493" s="5">
        <f>_xlfn.IFNA(VLOOKUP(defense[[#This Row],[Playerâ–²]],passing11[#All],4,0),0)</f>
        <v>0</v>
      </c>
      <c r="J1493" s="5">
        <f>_xlfn.IFNA(VLOOKUP(defense[[#This Row],[Playerâ–²]],scrimstats__2813[#All],5,0),0)</f>
        <v>0</v>
      </c>
      <c r="K1493" s="5">
        <f>_xlfn.IFNA(VLOOKUP(defense[[#This Row],[Playerâ–²]],scrimstats__2813[#All],4,0),0)</f>
        <v>0</v>
      </c>
      <c r="L1493" s="5">
        <v>7</v>
      </c>
      <c r="M1493" s="4">
        <v>0</v>
      </c>
    </row>
    <row r="1494" spans="1:13">
      <c r="A1494" s="6">
        <v>1493</v>
      </c>
      <c r="B1494" s="7">
        <v>24</v>
      </c>
      <c r="C1494" s="7">
        <f>_xlfn.IFNA(VLOOKUP(Table13[[#This Row],[PlayerId]],defense[#All],3,0),0)</f>
        <v>2</v>
      </c>
      <c r="D1494" s="4">
        <v>0</v>
      </c>
      <c r="E1494" s="4">
        <f>SUM(_xlfn.IFNA((VLOOKUP(defense[[#This Row],[Playerâ–²]],kickers12[#All],4,0)*3+VLOOKUP(defense[[#This Row],[Playerâ–²]],kickers12[#All],5,0)*1),0), C1494*6)</f>
        <v>12</v>
      </c>
      <c r="F1494" s="4">
        <v>0</v>
      </c>
      <c r="G1494" s="7" t="s">
        <v>204</v>
      </c>
      <c r="H1494" s="7" t="s">
        <v>230</v>
      </c>
      <c r="I1494" s="4">
        <f>_xlfn.IFNA(VLOOKUP(defense[[#This Row],[Playerâ–²]],passing11[#All],4,0),0)</f>
        <v>0</v>
      </c>
      <c r="J1494" s="7">
        <f>_xlfn.IFNA(VLOOKUP(defense[[#This Row],[Playerâ–²]],scrimstats__2813[#All],5,0),0)</f>
        <v>-1</v>
      </c>
      <c r="K1494" s="7">
        <f>_xlfn.IFNA(VLOOKUP(defense[[#This Row],[Playerâ–²]],scrimstats__2813[#All],4,0),0)</f>
        <v>252</v>
      </c>
      <c r="L1494" s="4">
        <v>0</v>
      </c>
      <c r="M1494" s="4">
        <v>0</v>
      </c>
    </row>
    <row r="1495" spans="1:13">
      <c r="A1495" s="8">
        <v>1494</v>
      </c>
      <c r="B1495" s="9">
        <v>24</v>
      </c>
      <c r="C1495" s="5">
        <f>_xlfn.IFNA(VLOOKUP(Table13[[#This Row],[PlayerId]],defense[#All],3,0),0)</f>
        <v>0</v>
      </c>
      <c r="D1495" s="5">
        <v>10</v>
      </c>
      <c r="E1495" s="5">
        <f>SUM(_xlfn.IFNA((VLOOKUP(defense[[#This Row],[Playerâ–²]],kickers12[#All],4,0)*3+VLOOKUP(defense[[#This Row],[Playerâ–²]],kickers12[#All],5,0)*1),0), C1495*6)</f>
        <v>0</v>
      </c>
      <c r="F1495" s="5">
        <v>0</v>
      </c>
      <c r="G1495" s="9" t="s">
        <v>1546</v>
      </c>
      <c r="H1495" s="9" t="s">
        <v>2030</v>
      </c>
      <c r="I1495" s="5">
        <f>_xlfn.IFNA(VLOOKUP(defense[[#This Row],[Playerâ–²]],passing11[#All],4,0),0)</f>
        <v>0</v>
      </c>
      <c r="J1495" s="5">
        <f>_xlfn.IFNA(VLOOKUP(defense[[#This Row],[Playerâ–²]],scrimstats__2813[#All],5,0),0)</f>
        <v>0</v>
      </c>
      <c r="K1495" s="5">
        <f>_xlfn.IFNA(VLOOKUP(defense[[#This Row],[Playerâ–²]],scrimstats__2813[#All],4,0),0)</f>
        <v>0</v>
      </c>
      <c r="L1495" s="5">
        <v>0</v>
      </c>
      <c r="M1495" s="4">
        <v>0</v>
      </c>
    </row>
    <row r="1496" spans="1:13">
      <c r="A1496" s="6">
        <v>1495</v>
      </c>
      <c r="B1496" s="7">
        <v>2</v>
      </c>
      <c r="C1496" s="4">
        <f>_xlfn.IFNA(VLOOKUP(Table13[[#This Row],[PlayerId]],defense[#All],3,0),0)</f>
        <v>9</v>
      </c>
      <c r="D1496" s="4">
        <v>0</v>
      </c>
      <c r="E1496" s="4">
        <f>SUM(_xlfn.IFNA((VLOOKUP(defense[[#This Row],[Playerâ–²]],kickers12[#All],4,0)*3+VLOOKUP(defense[[#This Row],[Playerâ–²]],kickers12[#All],5,0)*1),0), C1496*6)</f>
        <v>54</v>
      </c>
      <c r="F1496" s="4">
        <v>0</v>
      </c>
      <c r="G1496" s="7" t="s">
        <v>245</v>
      </c>
      <c r="H1496" s="7" t="s">
        <v>229</v>
      </c>
      <c r="I1496" s="4">
        <f>_xlfn.IFNA(VLOOKUP(defense[[#This Row],[Playerâ–²]],passing11[#All],4,0),0)</f>
        <v>0</v>
      </c>
      <c r="J1496" s="4">
        <f>_xlfn.IFNA(VLOOKUP(defense[[#This Row],[Playerâ–²]],scrimstats__2813[#All],5,0),0)</f>
        <v>800</v>
      </c>
      <c r="K1496" s="4">
        <f>_xlfn.IFNA(VLOOKUP(defense[[#This Row],[Playerâ–²]],scrimstats__2813[#All],4,0),0)</f>
        <v>276</v>
      </c>
      <c r="L1496" s="4">
        <v>0</v>
      </c>
      <c r="M1496" s="4">
        <v>0</v>
      </c>
    </row>
    <row r="1497" spans="1:13">
      <c r="A1497" s="8">
        <v>1496</v>
      </c>
      <c r="B1497" s="9">
        <v>11</v>
      </c>
      <c r="C1497" s="9">
        <f>_xlfn.IFNA(VLOOKUP(Table13[[#This Row],[PlayerId]],defense[#All],3,0),0)</f>
        <v>0</v>
      </c>
      <c r="D1497" s="5">
        <v>0</v>
      </c>
      <c r="E1497" s="5">
        <f>SUM(_xlfn.IFNA((VLOOKUP(defense[[#This Row],[Playerâ–²]],kickers12[#All],4,0)*3+VLOOKUP(defense[[#This Row],[Playerâ–²]],kickers12[#All],5,0)*1),0), C1497*6)</f>
        <v>0</v>
      </c>
      <c r="F1497" s="5">
        <v>0</v>
      </c>
      <c r="G1497" s="9" t="s">
        <v>378</v>
      </c>
      <c r="H1497" s="9" t="s">
        <v>230</v>
      </c>
      <c r="I1497" s="5">
        <f>_xlfn.IFNA(VLOOKUP(defense[[#This Row],[Playerâ–²]],passing11[#All],4,0),0)</f>
        <v>0</v>
      </c>
      <c r="J1497" s="9">
        <f>_xlfn.IFNA(VLOOKUP(defense[[#This Row],[Playerâ–²]],scrimstats__2813[#All],5,0),0)</f>
        <v>171</v>
      </c>
      <c r="K1497" s="9">
        <f>_xlfn.IFNA(VLOOKUP(defense[[#This Row],[Playerâ–²]],scrimstats__2813[#All],4,0),0)</f>
        <v>384</v>
      </c>
      <c r="L1497" s="5">
        <v>0</v>
      </c>
      <c r="M1497" s="4">
        <v>0</v>
      </c>
    </row>
    <row r="1498" spans="1:13">
      <c r="A1498" s="6">
        <v>1497</v>
      </c>
      <c r="B1498" s="7">
        <v>5</v>
      </c>
      <c r="C1498" s="4">
        <f>_xlfn.IFNA(VLOOKUP(Table13[[#This Row],[PlayerId]],defense[#All],3,0),0)</f>
        <v>0</v>
      </c>
      <c r="D1498" s="4">
        <v>79</v>
      </c>
      <c r="E1498" s="4">
        <f>SUM(_xlfn.IFNA((VLOOKUP(defense[[#This Row],[Playerâ–²]],kickers12[#All],4,0)*3+VLOOKUP(defense[[#This Row],[Playerâ–²]],kickers12[#All],5,0)*1),0), C1498*6)</f>
        <v>0</v>
      </c>
      <c r="F1498" s="4">
        <v>0</v>
      </c>
      <c r="G1498" s="7" t="s">
        <v>925</v>
      </c>
      <c r="H1498" s="7" t="s">
        <v>769</v>
      </c>
      <c r="I1498" s="4">
        <f>_xlfn.IFNA(VLOOKUP(defense[[#This Row],[Playerâ–²]],passing11[#All],4,0),0)</f>
        <v>0</v>
      </c>
      <c r="J1498" s="4">
        <f>_xlfn.IFNA(VLOOKUP(defense[[#This Row],[Playerâ–²]],scrimstats__2813[#All],5,0),0)</f>
        <v>0</v>
      </c>
      <c r="K1498" s="4">
        <f>_xlfn.IFNA(VLOOKUP(defense[[#This Row],[Playerâ–²]],scrimstats__2813[#All],4,0),0)</f>
        <v>0</v>
      </c>
      <c r="L1498" s="4">
        <v>0</v>
      </c>
      <c r="M1498" s="4">
        <v>0</v>
      </c>
    </row>
    <row r="1499" spans="1:13">
      <c r="A1499" s="8">
        <v>1498</v>
      </c>
      <c r="B1499" s="9">
        <v>24</v>
      </c>
      <c r="C1499" s="5">
        <f>_xlfn.IFNA(VLOOKUP(Table13[[#This Row],[PlayerId]],defense[#All],3,0),0)</f>
        <v>0</v>
      </c>
      <c r="D1499" s="5">
        <v>3</v>
      </c>
      <c r="E1499" s="5">
        <f>SUM(_xlfn.IFNA((VLOOKUP(defense[[#This Row],[Playerâ–²]],kickers12[#All],4,0)*3+VLOOKUP(defense[[#This Row],[Playerâ–²]],kickers12[#All],5,0)*1),0), C1499*6)</f>
        <v>0</v>
      </c>
      <c r="F1499" s="5">
        <v>0</v>
      </c>
      <c r="G1499" s="9" t="s">
        <v>1539</v>
      </c>
      <c r="H1499" s="9" t="s">
        <v>2030</v>
      </c>
      <c r="I1499" s="5">
        <f>_xlfn.IFNA(VLOOKUP(defense[[#This Row],[Playerâ–²]],passing11[#All],4,0),0)</f>
        <v>0</v>
      </c>
      <c r="J1499" s="5">
        <f>_xlfn.IFNA(VLOOKUP(defense[[#This Row],[Playerâ–²]],scrimstats__2813[#All],5,0),0)</f>
        <v>0</v>
      </c>
      <c r="K1499" s="5">
        <f>_xlfn.IFNA(VLOOKUP(defense[[#This Row],[Playerâ–²]],scrimstats__2813[#All],4,0),0)</f>
        <v>0</v>
      </c>
      <c r="L1499" s="5">
        <v>0</v>
      </c>
      <c r="M1499" s="4">
        <v>0</v>
      </c>
    </row>
    <row r="1500" spans="1:13">
      <c r="A1500" s="6">
        <v>1499</v>
      </c>
      <c r="B1500" s="7">
        <v>21</v>
      </c>
      <c r="C1500" s="7">
        <f>_xlfn.IFNA(VLOOKUP(Table13[[#This Row],[PlayerId]],defense[#All],3,0),0)</f>
        <v>0</v>
      </c>
      <c r="D1500" s="4">
        <v>0</v>
      </c>
      <c r="E1500" s="4">
        <f>SUM(_xlfn.IFNA((VLOOKUP(defense[[#This Row],[Playerâ–²]],kickers12[#All],4,0)*3+VLOOKUP(defense[[#This Row],[Playerâ–²]],kickers12[#All],5,0)*1),0), C1500*6)</f>
        <v>0</v>
      </c>
      <c r="F1500" s="4">
        <v>0</v>
      </c>
      <c r="G1500" s="7" t="s">
        <v>1887</v>
      </c>
      <c r="H1500" s="7" t="s">
        <v>733</v>
      </c>
      <c r="I1500" s="4">
        <f>_xlfn.IFNA(VLOOKUP(defense[[#This Row],[Playerâ–²]],passing11[#All],4,0),0)</f>
        <v>0</v>
      </c>
      <c r="J1500" s="7">
        <f>_xlfn.IFNA(VLOOKUP(defense[[#This Row],[Playerâ–²]],scrimstats__2813[#All],5,0),0)</f>
        <v>0</v>
      </c>
      <c r="K1500" s="7">
        <f>_xlfn.IFNA(VLOOKUP(defense[[#This Row],[Playerâ–²]],scrimstats__2813[#All],4,0),0)</f>
        <v>0</v>
      </c>
      <c r="L1500" s="4">
        <v>0</v>
      </c>
      <c r="M1500" s="4">
        <v>0</v>
      </c>
    </row>
    <row r="1501" spans="1:13">
      <c r="A1501" s="8">
        <v>1500</v>
      </c>
      <c r="B1501" s="9">
        <v>1</v>
      </c>
      <c r="C1501" s="5">
        <f>_xlfn.IFNA(VLOOKUP(Table13[[#This Row],[PlayerId]],defense[#All],3,0),0)</f>
        <v>0</v>
      </c>
      <c r="D1501" s="5">
        <v>1</v>
      </c>
      <c r="E1501" s="5">
        <f>SUM(_xlfn.IFNA((VLOOKUP(defense[[#This Row],[Playerâ–²]],kickers12[#All],4,0)*3+VLOOKUP(defense[[#This Row],[Playerâ–²]],kickers12[#All],5,0)*1),0), C1501*6)</f>
        <v>0</v>
      </c>
      <c r="F1501" s="5">
        <v>0</v>
      </c>
      <c r="G1501" s="9" t="s">
        <v>735</v>
      </c>
      <c r="H1501" s="9" t="s">
        <v>2030</v>
      </c>
      <c r="I1501" s="5">
        <f>_xlfn.IFNA(VLOOKUP(defense[[#This Row],[Playerâ–²]],passing11[#All],4,0),0)</f>
        <v>0</v>
      </c>
      <c r="J1501" s="5">
        <f>_xlfn.IFNA(VLOOKUP(defense[[#This Row],[Playerâ–²]],scrimstats__2813[#All],5,0),0)</f>
        <v>0</v>
      </c>
      <c r="K1501" s="5">
        <f>_xlfn.IFNA(VLOOKUP(defense[[#This Row],[Playerâ–²]],scrimstats__2813[#All],4,0),0)</f>
        <v>0</v>
      </c>
      <c r="L1501" s="5">
        <v>0</v>
      </c>
      <c r="M1501" s="4">
        <v>0</v>
      </c>
    </row>
    <row r="1502" spans="1:13">
      <c r="A1502" s="6">
        <v>1501</v>
      </c>
      <c r="B1502" s="7">
        <v>10</v>
      </c>
      <c r="C1502" s="4">
        <f>_xlfn.IFNA(VLOOKUP(Table13[[#This Row],[PlayerId]],defense[#All],3,0),0)</f>
        <v>1</v>
      </c>
      <c r="D1502" s="4">
        <v>7</v>
      </c>
      <c r="E1502" s="4">
        <f>SUM(_xlfn.IFNA((VLOOKUP(defense[[#This Row],[Playerâ–²]],kickers12[#All],4,0)*3+VLOOKUP(defense[[#This Row],[Playerâ–²]],kickers12[#All],5,0)*1),0), C1502*6)</f>
        <v>6</v>
      </c>
      <c r="F1502" s="4">
        <v>0</v>
      </c>
      <c r="G1502" s="7" t="s">
        <v>360</v>
      </c>
      <c r="H1502" s="7" t="s">
        <v>230</v>
      </c>
      <c r="I1502" s="4">
        <f>_xlfn.IFNA(VLOOKUP(defense[[#This Row],[Playerâ–²]],passing11[#All],4,0),0)</f>
        <v>0</v>
      </c>
      <c r="J1502" s="4">
        <f>_xlfn.IFNA(VLOOKUP(defense[[#This Row],[Playerâ–²]],scrimstats__2813[#All],5,0),0)</f>
        <v>17</v>
      </c>
      <c r="K1502" s="4">
        <f>_xlfn.IFNA(VLOOKUP(defense[[#This Row],[Playerâ–²]],scrimstats__2813[#All],4,0),0)</f>
        <v>315</v>
      </c>
      <c r="L1502" s="4">
        <v>0</v>
      </c>
      <c r="M1502" s="4">
        <v>0</v>
      </c>
    </row>
    <row r="1503" spans="1:13">
      <c r="A1503" s="8">
        <v>1502</v>
      </c>
      <c r="B1503" s="9">
        <v>32</v>
      </c>
      <c r="C1503" s="5">
        <f>_xlfn.IFNA(VLOOKUP(Table13[[#This Row],[PlayerId]],defense[#All],3,0),0)</f>
        <v>0</v>
      </c>
      <c r="D1503" s="5">
        <v>8</v>
      </c>
      <c r="E1503" s="5">
        <f>SUM(_xlfn.IFNA((VLOOKUP(defense[[#This Row],[Playerâ–²]],kickers12[#All],4,0)*3+VLOOKUP(defense[[#This Row],[Playerâ–²]],kickers12[#All],5,0)*1),0), C1503*6)</f>
        <v>0</v>
      </c>
      <c r="F1503" s="5">
        <v>0</v>
      </c>
      <c r="G1503" s="9" t="s">
        <v>1831</v>
      </c>
      <c r="H1503" s="9" t="s">
        <v>2030</v>
      </c>
      <c r="I1503" s="5">
        <f>_xlfn.IFNA(VLOOKUP(defense[[#This Row],[Playerâ–²]],passing11[#All],4,0),0)</f>
        <v>0</v>
      </c>
      <c r="J1503" s="5">
        <f>_xlfn.IFNA(VLOOKUP(defense[[#This Row],[Playerâ–²]],scrimstats__2813[#All],5,0),0)</f>
        <v>0</v>
      </c>
      <c r="K1503" s="5">
        <f>_xlfn.IFNA(VLOOKUP(defense[[#This Row],[Playerâ–²]],scrimstats__2813[#All],4,0),0)</f>
        <v>0</v>
      </c>
      <c r="L1503" s="5">
        <v>0</v>
      </c>
      <c r="M1503" s="4">
        <v>0</v>
      </c>
    </row>
    <row r="1504" spans="1:13">
      <c r="A1504" s="6">
        <v>1503</v>
      </c>
      <c r="B1504" s="7">
        <v>3</v>
      </c>
      <c r="C1504" s="7">
        <f>_xlfn.IFNA(VLOOKUP(Table13[[#This Row],[PlayerId]],defense[#All],3,0),0)</f>
        <v>0</v>
      </c>
      <c r="D1504" s="4">
        <v>0</v>
      </c>
      <c r="E1504" s="4">
        <f>SUM(_xlfn.IFNA((VLOOKUP(defense[[#This Row],[Playerâ–²]],kickers12[#All],4,0)*3+VLOOKUP(defense[[#This Row],[Playerâ–²]],kickers12[#All],5,0)*1),0), C1504*6)</f>
        <v>0</v>
      </c>
      <c r="F1504" s="4">
        <v>0</v>
      </c>
      <c r="G1504" s="7" t="s">
        <v>250</v>
      </c>
      <c r="H1504" s="7" t="s">
        <v>230</v>
      </c>
      <c r="I1504" s="4">
        <f>_xlfn.IFNA(VLOOKUP(defense[[#This Row],[Playerâ–²]],passing11[#All],4,0),0)</f>
        <v>0</v>
      </c>
      <c r="J1504" s="7">
        <f>_xlfn.IFNA(VLOOKUP(defense[[#This Row],[Playerâ–²]],scrimstats__2813[#All],5,0),0)</f>
        <v>0</v>
      </c>
      <c r="K1504" s="7">
        <f>_xlfn.IFNA(VLOOKUP(defense[[#This Row],[Playerâ–²]],scrimstats__2813[#All],4,0),0)</f>
        <v>14</v>
      </c>
      <c r="L1504" s="4">
        <v>0</v>
      </c>
      <c r="M1504" s="4">
        <v>0</v>
      </c>
    </row>
    <row r="1505" spans="1:13">
      <c r="A1505" s="8">
        <v>1504</v>
      </c>
      <c r="B1505" s="9">
        <v>3</v>
      </c>
      <c r="C1505" s="5">
        <f>_xlfn.IFNA(VLOOKUP(Table13[[#This Row],[PlayerId]],defense[#All],3,0),0)</f>
        <v>0</v>
      </c>
      <c r="D1505" s="5">
        <v>10</v>
      </c>
      <c r="E1505" s="5">
        <f>SUM(_xlfn.IFNA((VLOOKUP(defense[[#This Row],[Playerâ–²]],kickers12[#All],4,0)*3+VLOOKUP(defense[[#This Row],[Playerâ–²]],kickers12[#All],5,0)*1),0), C1505*6)</f>
        <v>0</v>
      </c>
      <c r="F1505" s="5">
        <v>0</v>
      </c>
      <c r="G1505" s="9" t="s">
        <v>829</v>
      </c>
      <c r="H1505" s="9" t="s">
        <v>2030</v>
      </c>
      <c r="I1505" s="5">
        <f>_xlfn.IFNA(VLOOKUP(defense[[#This Row],[Playerâ–²]],passing11[#All],4,0),0)</f>
        <v>0</v>
      </c>
      <c r="J1505" s="5">
        <f>_xlfn.IFNA(VLOOKUP(defense[[#This Row],[Playerâ–²]],scrimstats__2813[#All],5,0),0)</f>
        <v>0</v>
      </c>
      <c r="K1505" s="5">
        <f>_xlfn.IFNA(VLOOKUP(defense[[#This Row],[Playerâ–²]],scrimstats__2813[#All],4,0),0)</f>
        <v>0</v>
      </c>
      <c r="L1505" s="5">
        <v>2</v>
      </c>
      <c r="M1505" s="4">
        <v>0</v>
      </c>
    </row>
    <row r="1506" spans="1:13">
      <c r="A1506" s="6">
        <v>1505</v>
      </c>
      <c r="B1506" s="7">
        <v>26</v>
      </c>
      <c r="C1506" s="4">
        <f>_xlfn.IFNA(VLOOKUP(Table13[[#This Row],[PlayerId]],defense[#All],3,0),0)</f>
        <v>0</v>
      </c>
      <c r="D1506" s="4">
        <v>2</v>
      </c>
      <c r="E1506" s="4">
        <f>SUM(_xlfn.IFNA((VLOOKUP(defense[[#This Row],[Playerâ–²]],kickers12[#All],4,0)*3+VLOOKUP(defense[[#This Row],[Playerâ–²]],kickers12[#All],5,0)*1),0), C1506*6)</f>
        <v>0</v>
      </c>
      <c r="F1506" s="4">
        <v>0</v>
      </c>
      <c r="G1506" s="7" t="s">
        <v>1605</v>
      </c>
      <c r="H1506" s="7" t="s">
        <v>759</v>
      </c>
      <c r="I1506" s="4">
        <f>_xlfn.IFNA(VLOOKUP(defense[[#This Row],[Playerâ–²]],passing11[#All],4,0),0)</f>
        <v>0</v>
      </c>
      <c r="J1506" s="4">
        <f>_xlfn.IFNA(VLOOKUP(defense[[#This Row],[Playerâ–²]],scrimstats__2813[#All],5,0),0)</f>
        <v>0</v>
      </c>
      <c r="K1506" s="4">
        <f>_xlfn.IFNA(VLOOKUP(defense[[#This Row],[Playerâ–²]],scrimstats__2813[#All],4,0),0)</f>
        <v>0</v>
      </c>
      <c r="L1506" s="4">
        <v>0</v>
      </c>
      <c r="M1506" s="4">
        <v>0</v>
      </c>
    </row>
    <row r="1507" spans="1:13">
      <c r="A1507" s="8">
        <v>1506</v>
      </c>
      <c r="B1507" s="9">
        <v>10</v>
      </c>
      <c r="C1507" s="5">
        <f>_xlfn.IFNA(VLOOKUP(Table13[[#This Row],[PlayerId]],defense[#All],3,0),0)</f>
        <v>1</v>
      </c>
      <c r="D1507" s="5">
        <v>114</v>
      </c>
      <c r="E1507" s="5">
        <f>SUM(_xlfn.IFNA((VLOOKUP(defense[[#This Row],[Playerâ–²]],kickers12[#All],4,0)*3+VLOOKUP(defense[[#This Row],[Playerâ–²]],kickers12[#All],5,0)*1),0), C1507*6)</f>
        <v>6</v>
      </c>
      <c r="F1507" s="5">
        <v>1</v>
      </c>
      <c r="G1507" s="9" t="s">
        <v>1094</v>
      </c>
      <c r="H1507" s="9" t="s">
        <v>769</v>
      </c>
      <c r="I1507" s="5">
        <f>_xlfn.IFNA(VLOOKUP(defense[[#This Row],[Playerâ–²]],passing11[#All],4,0),0)</f>
        <v>0</v>
      </c>
      <c r="J1507" s="5">
        <f>_xlfn.IFNA(VLOOKUP(defense[[#This Row],[Playerâ–²]],scrimstats__2813[#All],5,0),0)</f>
        <v>0</v>
      </c>
      <c r="K1507" s="5">
        <f>_xlfn.IFNA(VLOOKUP(defense[[#This Row],[Playerâ–²]],scrimstats__2813[#All],4,0),0)</f>
        <v>0</v>
      </c>
      <c r="L1507" s="5">
        <v>0.5</v>
      </c>
      <c r="M1507" s="4">
        <v>0</v>
      </c>
    </row>
    <row r="1508" spans="1:13">
      <c r="A1508" s="6">
        <v>1507</v>
      </c>
      <c r="B1508" s="7">
        <v>18</v>
      </c>
      <c r="C1508" s="7">
        <f>_xlfn.IFNA(VLOOKUP(Table13[[#This Row],[PlayerId]],defense[#All],3,0),0)</f>
        <v>21</v>
      </c>
      <c r="D1508" s="4">
        <v>0</v>
      </c>
      <c r="E1508" s="4">
        <f>SUM(_xlfn.IFNA((VLOOKUP(defense[[#This Row],[Playerâ–²]],kickers12[#All],4,0)*3+VLOOKUP(defense[[#This Row],[Playerâ–²]],kickers12[#All],5,0)*1),0), C1508*6)</f>
        <v>126</v>
      </c>
      <c r="F1508" s="4">
        <v>0</v>
      </c>
      <c r="G1508" s="7" t="s">
        <v>476</v>
      </c>
      <c r="H1508" s="7" t="s">
        <v>229</v>
      </c>
      <c r="I1508" s="4">
        <f>_xlfn.IFNA(VLOOKUP(defense[[#This Row],[Playerâ–²]],passing11[#All],4,0),0)</f>
        <v>0</v>
      </c>
      <c r="J1508" s="7">
        <f>_xlfn.IFNA(VLOOKUP(defense[[#This Row],[Playerâ–²]],scrimstats__2813[#All],5,0),0)</f>
        <v>1251</v>
      </c>
      <c r="K1508" s="7">
        <f>_xlfn.IFNA(VLOOKUP(defense[[#This Row],[Playerâ–²]],scrimstats__2813[#All],4,0),0)</f>
        <v>580</v>
      </c>
      <c r="L1508" s="4">
        <v>0</v>
      </c>
      <c r="M1508" s="4">
        <v>0</v>
      </c>
    </row>
    <row r="1509" spans="1:13">
      <c r="A1509" s="8">
        <v>1508</v>
      </c>
      <c r="B1509" s="9">
        <v>22</v>
      </c>
      <c r="C1509" s="9">
        <f>_xlfn.IFNA(VLOOKUP(Table13[[#This Row],[PlayerId]],defense[#All],3,0),0)</f>
        <v>31</v>
      </c>
      <c r="D1509" s="5">
        <v>0</v>
      </c>
      <c r="E1509" s="5">
        <f>SUM(_xlfn.IFNA((VLOOKUP(defense[[#This Row],[Playerâ–²]],kickers12[#All],4,0)*3+VLOOKUP(defense[[#This Row],[Playerâ–²]],kickers12[#All],5,0)*1),0), C1509*6)</f>
        <v>186</v>
      </c>
      <c r="F1509" s="5">
        <v>0</v>
      </c>
      <c r="G1509" s="9" t="s">
        <v>525</v>
      </c>
      <c r="H1509" s="9" t="s">
        <v>233</v>
      </c>
      <c r="I1509" s="5">
        <f>_xlfn.IFNA(VLOOKUP(defense[[#This Row],[Playerâ–²]],passing11[#All],4,0),0)</f>
        <v>4355</v>
      </c>
      <c r="J1509" s="9">
        <f>_xlfn.IFNA(VLOOKUP(defense[[#This Row],[Playerâ–²]],scrimstats__2813[#All],5,0),0)</f>
        <v>35</v>
      </c>
      <c r="K1509" s="9">
        <f>_xlfn.IFNA(VLOOKUP(defense[[#This Row],[Playerâ–²]],scrimstats__2813[#All],4,0),0)</f>
        <v>6</v>
      </c>
      <c r="L1509" s="5">
        <v>0</v>
      </c>
      <c r="M1509" s="4">
        <v>0</v>
      </c>
    </row>
    <row r="1510" spans="1:13">
      <c r="A1510" s="6">
        <v>1509</v>
      </c>
      <c r="B1510" s="7">
        <v>29</v>
      </c>
      <c r="C1510" s="4">
        <f>_xlfn.IFNA(VLOOKUP(Table13[[#This Row],[PlayerId]],defense[#All],3,0),0)</f>
        <v>0</v>
      </c>
      <c r="D1510" s="4">
        <v>24</v>
      </c>
      <c r="E1510" s="4">
        <f>SUM(_xlfn.IFNA((VLOOKUP(defense[[#This Row],[Playerâ–²]],kickers12[#All],4,0)*3+VLOOKUP(defense[[#This Row],[Playerâ–²]],kickers12[#All],5,0)*1),0), C1510*6)</f>
        <v>0</v>
      </c>
      <c r="F1510" s="4">
        <v>0</v>
      </c>
      <c r="G1510" s="7" t="s">
        <v>715</v>
      </c>
      <c r="H1510" s="7" t="s">
        <v>759</v>
      </c>
      <c r="I1510" s="4">
        <f>_xlfn.IFNA(VLOOKUP(defense[[#This Row],[Playerâ–²]],passing11[#All],4,0),0)</f>
        <v>0</v>
      </c>
      <c r="J1510" s="4">
        <f>_xlfn.IFNA(VLOOKUP(defense[[#This Row],[Playerâ–²]],scrimstats__2813[#All],5,0),0)</f>
        <v>0</v>
      </c>
      <c r="K1510" s="4">
        <f>_xlfn.IFNA(VLOOKUP(defense[[#This Row],[Playerâ–²]],scrimstats__2813[#All],4,0),0)</f>
        <v>0</v>
      </c>
      <c r="L1510" s="4">
        <v>4.5</v>
      </c>
      <c r="M1510" s="4">
        <v>0</v>
      </c>
    </row>
    <row r="1511" spans="1:13">
      <c r="A1511" s="8">
        <v>1510</v>
      </c>
      <c r="B1511" s="9">
        <v>15</v>
      </c>
      <c r="C1511" s="9">
        <f>_xlfn.IFNA(VLOOKUP(Table13[[#This Row],[PlayerId]],defense[#All],3,0),0)</f>
        <v>0</v>
      </c>
      <c r="D1511" s="5">
        <v>0</v>
      </c>
      <c r="E1511" s="5">
        <f>SUM(_xlfn.IFNA((VLOOKUP(defense[[#This Row],[Playerâ–²]],kickers12[#All],4,0)*3+VLOOKUP(defense[[#This Row],[Playerâ–²]],kickers12[#All],5,0)*1),0), C1511*6)</f>
        <v>0</v>
      </c>
      <c r="F1511" s="5">
        <v>0</v>
      </c>
      <c r="G1511" s="9" t="s">
        <v>429</v>
      </c>
      <c r="H1511" s="9" t="s">
        <v>236</v>
      </c>
      <c r="I1511" s="5">
        <f>_xlfn.IFNA(VLOOKUP(defense[[#This Row],[Playerâ–²]],passing11[#All],4,0),0)</f>
        <v>0</v>
      </c>
      <c r="J1511" s="9">
        <f>_xlfn.IFNA(VLOOKUP(defense[[#This Row],[Playerâ–²]],scrimstats__2813[#All],5,0),0)</f>
        <v>0</v>
      </c>
      <c r="K1511" s="9">
        <f>_xlfn.IFNA(VLOOKUP(defense[[#This Row],[Playerâ–²]],scrimstats__2813[#All],4,0),0)</f>
        <v>41</v>
      </c>
      <c r="L1511" s="5">
        <v>0</v>
      </c>
      <c r="M1511" s="4">
        <v>0</v>
      </c>
    </row>
    <row r="1512" spans="1:13">
      <c r="A1512" s="6">
        <v>1511</v>
      </c>
      <c r="B1512" s="7">
        <v>21</v>
      </c>
      <c r="C1512" s="7">
        <f>_xlfn.IFNA(VLOOKUP(Table13[[#This Row],[PlayerId]],defense[#All],3,0),0)</f>
        <v>1</v>
      </c>
      <c r="D1512" s="4">
        <v>0</v>
      </c>
      <c r="E1512" s="4">
        <f>SUM(_xlfn.IFNA((VLOOKUP(defense[[#This Row],[Playerâ–²]],kickers12[#All],4,0)*3+VLOOKUP(defense[[#This Row],[Playerâ–²]],kickers12[#All],5,0)*1),0), C1512*6)</f>
        <v>6</v>
      </c>
      <c r="F1512" s="4">
        <v>0</v>
      </c>
      <c r="G1512" s="7" t="s">
        <v>511</v>
      </c>
      <c r="H1512" s="7" t="s">
        <v>230</v>
      </c>
      <c r="I1512" s="4">
        <f>_xlfn.IFNA(VLOOKUP(defense[[#This Row],[Playerâ–²]],passing11[#All],4,0),0)</f>
        <v>0</v>
      </c>
      <c r="J1512" s="7">
        <f>_xlfn.IFNA(VLOOKUP(defense[[#This Row],[Playerâ–²]],scrimstats__2813[#All],5,0),0)</f>
        <v>10</v>
      </c>
      <c r="K1512" s="7">
        <f>_xlfn.IFNA(VLOOKUP(defense[[#This Row],[Playerâ–²]],scrimstats__2813[#All],4,0),0)</f>
        <v>60</v>
      </c>
      <c r="L1512" s="4">
        <v>0</v>
      </c>
      <c r="M1512" s="4">
        <v>0</v>
      </c>
    </row>
    <row r="1513" spans="1:13">
      <c r="A1513" s="8">
        <v>1512</v>
      </c>
      <c r="B1513" s="9">
        <v>32</v>
      </c>
      <c r="C1513" s="5">
        <f>_xlfn.IFNA(VLOOKUP(Table13[[#This Row],[PlayerId]],defense[#All],3,0),0)</f>
        <v>0</v>
      </c>
      <c r="D1513" s="5">
        <v>0</v>
      </c>
      <c r="E1513" s="5">
        <f>SUM(_xlfn.IFNA((VLOOKUP(defense[[#This Row],[Playerâ–²]],kickers12[#All],4,0)*3+VLOOKUP(defense[[#This Row],[Playerâ–²]],kickers12[#All],5,0)*1),0), C1513*6)</f>
        <v>0</v>
      </c>
      <c r="F1513" s="5">
        <v>0</v>
      </c>
      <c r="G1513" s="9" t="s">
        <v>1821</v>
      </c>
      <c r="H1513" s="9" t="s">
        <v>410</v>
      </c>
      <c r="I1513" s="5">
        <f>_xlfn.IFNA(VLOOKUP(defense[[#This Row],[Playerâ–²]],passing11[#All],4,0),0)</f>
        <v>0</v>
      </c>
      <c r="J1513" s="5">
        <f>_xlfn.IFNA(VLOOKUP(defense[[#This Row],[Playerâ–²]],scrimstats__2813[#All],5,0),0)</f>
        <v>0</v>
      </c>
      <c r="K1513" s="5">
        <f>_xlfn.IFNA(VLOOKUP(defense[[#This Row],[Playerâ–²]],scrimstats__2813[#All],4,0),0)</f>
        <v>0</v>
      </c>
      <c r="L1513" s="5">
        <v>0</v>
      </c>
      <c r="M1513" s="4">
        <v>0</v>
      </c>
    </row>
    <row r="1514" spans="1:13">
      <c r="A1514" s="6">
        <v>1513</v>
      </c>
      <c r="B1514" s="7">
        <v>12</v>
      </c>
      <c r="C1514" s="4">
        <f>_xlfn.IFNA(VLOOKUP(Table13[[#This Row],[PlayerId]],defense[#All],3,0),0)</f>
        <v>0</v>
      </c>
      <c r="D1514" s="4">
        <v>34</v>
      </c>
      <c r="E1514" s="4">
        <f>SUM(_xlfn.IFNA((VLOOKUP(defense[[#This Row],[Playerâ–²]],kickers12[#All],4,0)*3+VLOOKUP(defense[[#This Row],[Playerâ–²]],kickers12[#All],5,0)*1),0), C1514*6)</f>
        <v>0</v>
      </c>
      <c r="F1514" s="4">
        <v>0</v>
      </c>
      <c r="G1514" s="7" t="s">
        <v>1151</v>
      </c>
      <c r="H1514" s="7" t="s">
        <v>765</v>
      </c>
      <c r="I1514" s="4">
        <f>_xlfn.IFNA(VLOOKUP(defense[[#This Row],[Playerâ–²]],passing11[#All],4,0),0)</f>
        <v>0</v>
      </c>
      <c r="J1514" s="4">
        <f>_xlfn.IFNA(VLOOKUP(defense[[#This Row],[Playerâ–²]],scrimstats__2813[#All],5,0),0)</f>
        <v>0</v>
      </c>
      <c r="K1514" s="4">
        <f>_xlfn.IFNA(VLOOKUP(defense[[#This Row],[Playerâ–²]],scrimstats__2813[#All],4,0),0)</f>
        <v>0</v>
      </c>
      <c r="L1514" s="4">
        <v>0</v>
      </c>
      <c r="M1514" s="4">
        <v>0</v>
      </c>
    </row>
    <row r="1515" spans="1:13">
      <c r="A1515" s="8">
        <v>1514</v>
      </c>
      <c r="B1515" s="9">
        <v>3</v>
      </c>
      <c r="C1515" s="5">
        <f>_xlfn.IFNA(VLOOKUP(Table13[[#This Row],[PlayerId]],defense[#All],3,0),0)</f>
        <v>0</v>
      </c>
      <c r="D1515" s="5">
        <v>74</v>
      </c>
      <c r="E1515" s="5">
        <f>SUM(_xlfn.IFNA((VLOOKUP(defense[[#This Row],[Playerâ–²]],kickers12[#All],4,0)*3+VLOOKUP(defense[[#This Row],[Playerâ–²]],kickers12[#All],5,0)*1),0), C1515*6)</f>
        <v>0</v>
      </c>
      <c r="F1515" s="5">
        <v>1</v>
      </c>
      <c r="G1515" s="9" t="s">
        <v>856</v>
      </c>
      <c r="H1515" s="9" t="s">
        <v>803</v>
      </c>
      <c r="I1515" s="5">
        <f>_xlfn.IFNA(VLOOKUP(defense[[#This Row],[Playerâ–²]],passing11[#All],4,0),0)</f>
        <v>0</v>
      </c>
      <c r="J1515" s="5">
        <f>_xlfn.IFNA(VLOOKUP(defense[[#This Row],[Playerâ–²]],scrimstats__2813[#All],5,0),0)</f>
        <v>0</v>
      </c>
      <c r="K1515" s="5">
        <f>_xlfn.IFNA(VLOOKUP(defense[[#This Row],[Playerâ–²]],scrimstats__2813[#All],4,0),0)</f>
        <v>0</v>
      </c>
      <c r="L1515" s="5">
        <v>1</v>
      </c>
      <c r="M1515" s="4">
        <v>0</v>
      </c>
    </row>
    <row r="1516" spans="1:13">
      <c r="A1516" s="6">
        <v>1515</v>
      </c>
      <c r="B1516" s="7">
        <v>23</v>
      </c>
      <c r="C1516" s="4">
        <f>_xlfn.IFNA(VLOOKUP(Table13[[#This Row],[PlayerId]],defense[#All],3,0),0)</f>
        <v>0</v>
      </c>
      <c r="D1516" s="4">
        <v>1</v>
      </c>
      <c r="E1516" s="4">
        <f>SUM(_xlfn.IFNA((VLOOKUP(defense[[#This Row],[Playerâ–²]],kickers12[#All],4,0)*3+VLOOKUP(defense[[#This Row],[Playerâ–²]],kickers12[#All],5,0)*1),0), C1516*6)</f>
        <v>0</v>
      </c>
      <c r="F1516" s="4">
        <v>0</v>
      </c>
      <c r="G1516" s="7" t="s">
        <v>1508</v>
      </c>
      <c r="H1516" s="7" t="s">
        <v>2030</v>
      </c>
      <c r="I1516" s="4">
        <f>_xlfn.IFNA(VLOOKUP(defense[[#This Row],[Playerâ–²]],passing11[#All],4,0),0)</f>
        <v>0</v>
      </c>
      <c r="J1516" s="4">
        <f>_xlfn.IFNA(VLOOKUP(defense[[#This Row],[Playerâ–²]],scrimstats__2813[#All],5,0),0)</f>
        <v>0</v>
      </c>
      <c r="K1516" s="4">
        <f>_xlfn.IFNA(VLOOKUP(defense[[#This Row],[Playerâ–²]],scrimstats__2813[#All],4,0),0)</f>
        <v>0</v>
      </c>
      <c r="L1516" s="4">
        <v>0</v>
      </c>
      <c r="M1516" s="4">
        <v>0</v>
      </c>
    </row>
    <row r="1517" spans="1:13">
      <c r="A1517" s="8">
        <v>1516</v>
      </c>
      <c r="B1517" s="9">
        <v>7</v>
      </c>
      <c r="C1517" s="5">
        <f>_xlfn.IFNA(VLOOKUP(Table13[[#This Row],[PlayerId]],defense[#All],3,0),0)</f>
        <v>0</v>
      </c>
      <c r="D1517" s="5">
        <v>9</v>
      </c>
      <c r="E1517" s="5">
        <f>SUM(_xlfn.IFNA((VLOOKUP(defense[[#This Row],[Playerâ–²]],kickers12[#All],4,0)*3+VLOOKUP(defense[[#This Row],[Playerâ–²]],kickers12[#All],5,0)*1),0), C1517*6)</f>
        <v>0</v>
      </c>
      <c r="F1517" s="5">
        <v>0</v>
      </c>
      <c r="G1517" s="9" t="s">
        <v>979</v>
      </c>
      <c r="H1517" s="9" t="s">
        <v>765</v>
      </c>
      <c r="I1517" s="5">
        <f>_xlfn.IFNA(VLOOKUP(defense[[#This Row],[Playerâ–²]],passing11[#All],4,0),0)</f>
        <v>0</v>
      </c>
      <c r="J1517" s="5">
        <f>_xlfn.IFNA(VLOOKUP(defense[[#This Row],[Playerâ–²]],scrimstats__2813[#All],5,0),0)</f>
        <v>0</v>
      </c>
      <c r="K1517" s="5">
        <f>_xlfn.IFNA(VLOOKUP(defense[[#This Row],[Playerâ–²]],scrimstats__2813[#All],4,0),0)</f>
        <v>0</v>
      </c>
      <c r="L1517" s="5">
        <v>0</v>
      </c>
      <c r="M1517" s="4">
        <v>0</v>
      </c>
    </row>
    <row r="1518" spans="1:13">
      <c r="A1518" s="6">
        <v>1517</v>
      </c>
      <c r="B1518" s="7">
        <v>5</v>
      </c>
      <c r="C1518" s="7">
        <f>_xlfn.IFNA(VLOOKUP(Table13[[#This Row],[PlayerId]],defense[#All],3,0),0)</f>
        <v>2</v>
      </c>
      <c r="D1518" s="4">
        <v>0</v>
      </c>
      <c r="E1518" s="4">
        <f>SUM(_xlfn.IFNA((VLOOKUP(defense[[#This Row],[Playerâ–²]],kickers12[#All],4,0)*3+VLOOKUP(defense[[#This Row],[Playerâ–²]],kickers12[#All],5,0)*1),0), C1518*6)</f>
        <v>12</v>
      </c>
      <c r="F1518" s="4">
        <v>0</v>
      </c>
      <c r="G1518" s="7" t="s">
        <v>287</v>
      </c>
      <c r="H1518" s="7" t="s">
        <v>230</v>
      </c>
      <c r="I1518" s="4">
        <f>_xlfn.IFNA(VLOOKUP(defense[[#This Row],[Playerâ–²]],passing11[#All],4,0),0)</f>
        <v>0</v>
      </c>
      <c r="J1518" s="7">
        <f>_xlfn.IFNA(VLOOKUP(defense[[#This Row],[Playerâ–²]],scrimstats__2813[#All],5,0),0)</f>
        <v>0</v>
      </c>
      <c r="K1518" s="7">
        <f>_xlfn.IFNA(VLOOKUP(defense[[#This Row],[Playerâ–²]],scrimstats__2813[#All],4,0),0)</f>
        <v>190</v>
      </c>
      <c r="L1518" s="4">
        <v>0</v>
      </c>
      <c r="M1518" s="4">
        <v>0</v>
      </c>
    </row>
    <row r="1519" spans="1:13">
      <c r="A1519" s="8">
        <v>1518</v>
      </c>
      <c r="B1519" s="9">
        <v>19</v>
      </c>
      <c r="C1519" s="5">
        <f>_xlfn.IFNA(VLOOKUP(Table13[[#This Row],[PlayerId]],defense[#All],3,0),0)</f>
        <v>0</v>
      </c>
      <c r="D1519" s="5">
        <v>30</v>
      </c>
      <c r="E1519" s="5">
        <f>SUM(_xlfn.IFNA((VLOOKUP(defense[[#This Row],[Playerâ–²]],kickers12[#All],4,0)*3+VLOOKUP(defense[[#This Row],[Playerâ–²]],kickers12[#All],5,0)*1),0), C1519*6)</f>
        <v>0</v>
      </c>
      <c r="F1519" s="5">
        <v>0</v>
      </c>
      <c r="G1519" s="9" t="s">
        <v>1401</v>
      </c>
      <c r="H1519" s="9" t="s">
        <v>765</v>
      </c>
      <c r="I1519" s="5">
        <f>_xlfn.IFNA(VLOOKUP(defense[[#This Row],[Playerâ–²]],passing11[#All],4,0),0)</f>
        <v>0</v>
      </c>
      <c r="J1519" s="5">
        <f>_xlfn.IFNA(VLOOKUP(defense[[#This Row],[Playerâ–²]],scrimstats__2813[#All],5,0),0)</f>
        <v>0</v>
      </c>
      <c r="K1519" s="5">
        <f>_xlfn.IFNA(VLOOKUP(defense[[#This Row],[Playerâ–²]],scrimstats__2813[#All],4,0),0)</f>
        <v>0</v>
      </c>
      <c r="L1519" s="5">
        <v>0</v>
      </c>
      <c r="M1519" s="4">
        <v>0</v>
      </c>
    </row>
    <row r="1520" spans="1:13">
      <c r="A1520" s="6">
        <v>1519</v>
      </c>
      <c r="B1520" s="7">
        <v>12</v>
      </c>
      <c r="C1520" s="4">
        <f>_xlfn.IFNA(VLOOKUP(Table13[[#This Row],[PlayerId]],defense[#All],3,0),0)</f>
        <v>0</v>
      </c>
      <c r="D1520" s="4">
        <v>3</v>
      </c>
      <c r="E1520" s="4">
        <f>SUM(_xlfn.IFNA((VLOOKUP(defense[[#This Row],[Playerâ–²]],kickers12[#All],4,0)*3+VLOOKUP(defense[[#This Row],[Playerâ–²]],kickers12[#All],5,0)*1),0), C1520*6)</f>
        <v>0</v>
      </c>
      <c r="F1520" s="4">
        <v>0</v>
      </c>
      <c r="G1520" s="7" t="s">
        <v>2001</v>
      </c>
      <c r="H1520" s="7" t="s">
        <v>229</v>
      </c>
      <c r="I1520" s="4">
        <f>_xlfn.IFNA(VLOOKUP(defense[[#This Row],[Playerâ–²]],passing11[#All],4,0),0)</f>
        <v>0</v>
      </c>
      <c r="J1520" s="4">
        <f>_xlfn.IFNA(VLOOKUP(defense[[#This Row],[Playerâ–²]],scrimstats__2813[#All],5,0),0)</f>
        <v>0</v>
      </c>
      <c r="K1520" s="4">
        <f>_xlfn.IFNA(VLOOKUP(defense[[#This Row],[Playerâ–²]],scrimstats__2813[#All],4,0),0)</f>
        <v>0</v>
      </c>
      <c r="L1520" s="4">
        <v>0</v>
      </c>
      <c r="M1520" s="4">
        <v>0</v>
      </c>
    </row>
    <row r="1521" spans="1:13">
      <c r="A1521" s="8">
        <v>1520</v>
      </c>
      <c r="B1521" s="9">
        <v>11</v>
      </c>
      <c r="C1521" s="5">
        <f>_xlfn.IFNA(VLOOKUP(Table13[[#This Row],[PlayerId]],defense[#All],3,0),0)</f>
        <v>0</v>
      </c>
      <c r="D1521" s="5">
        <v>21</v>
      </c>
      <c r="E1521" s="5">
        <f>SUM(_xlfn.IFNA((VLOOKUP(defense[[#This Row],[Playerâ–²]],kickers12[#All],4,0)*3+VLOOKUP(defense[[#This Row],[Playerâ–²]],kickers12[#All],5,0)*1),0), C1521*6)</f>
        <v>0</v>
      </c>
      <c r="F1521" s="5">
        <v>1</v>
      </c>
      <c r="G1521" s="9" t="s">
        <v>1110</v>
      </c>
      <c r="H1521" s="9" t="s">
        <v>2030</v>
      </c>
      <c r="I1521" s="5">
        <f>_xlfn.IFNA(VLOOKUP(defense[[#This Row],[Playerâ–²]],passing11[#All],4,0),0)</f>
        <v>0</v>
      </c>
      <c r="J1521" s="5">
        <f>_xlfn.IFNA(VLOOKUP(defense[[#This Row],[Playerâ–²]],scrimstats__2813[#All],5,0),0)</f>
        <v>0</v>
      </c>
      <c r="K1521" s="5">
        <f>_xlfn.IFNA(VLOOKUP(defense[[#This Row],[Playerâ–²]],scrimstats__2813[#All],4,0),0)</f>
        <v>0</v>
      </c>
      <c r="L1521" s="5">
        <v>0</v>
      </c>
      <c r="M1521" s="4">
        <v>0</v>
      </c>
    </row>
    <row r="1522" spans="1:13">
      <c r="A1522" s="6">
        <v>1521</v>
      </c>
      <c r="B1522" s="7">
        <v>20</v>
      </c>
      <c r="C1522" s="4">
        <f>_xlfn.IFNA(VLOOKUP(Table13[[#This Row],[PlayerId]],defense[#All],3,0),0)</f>
        <v>0</v>
      </c>
      <c r="D1522" s="4">
        <v>44</v>
      </c>
      <c r="E1522" s="4">
        <f>SUM(_xlfn.IFNA((VLOOKUP(defense[[#This Row],[Playerâ–²]],kickers12[#All],4,0)*3+VLOOKUP(defense[[#This Row],[Playerâ–²]],kickers12[#All],5,0)*1),0), C1522*6)</f>
        <v>0</v>
      </c>
      <c r="F1522" s="4">
        <v>1</v>
      </c>
      <c r="G1522" s="7" t="s">
        <v>1432</v>
      </c>
      <c r="H1522" s="7" t="s">
        <v>765</v>
      </c>
      <c r="I1522" s="4">
        <f>_xlfn.IFNA(VLOOKUP(defense[[#This Row],[Playerâ–²]],passing11[#All],4,0),0)</f>
        <v>0</v>
      </c>
      <c r="J1522" s="4">
        <f>_xlfn.IFNA(VLOOKUP(defense[[#This Row],[Playerâ–²]],scrimstats__2813[#All],5,0),0)</f>
        <v>0</v>
      </c>
      <c r="K1522" s="4">
        <f>_xlfn.IFNA(VLOOKUP(defense[[#This Row],[Playerâ–²]],scrimstats__2813[#All],4,0),0)</f>
        <v>0</v>
      </c>
      <c r="L1522" s="4">
        <v>0</v>
      </c>
      <c r="M1522" s="4">
        <v>0</v>
      </c>
    </row>
    <row r="1523" spans="1:13">
      <c r="A1523" s="8">
        <v>1522</v>
      </c>
      <c r="B1523" s="9">
        <v>10</v>
      </c>
      <c r="C1523" s="5">
        <f>_xlfn.IFNA(VLOOKUP(Table13[[#This Row],[PlayerId]],defense[#All],3,0),0)</f>
        <v>0</v>
      </c>
      <c r="D1523" s="5">
        <v>23</v>
      </c>
      <c r="E1523" s="5">
        <f>SUM(_xlfn.IFNA((VLOOKUP(defense[[#This Row],[Playerâ–²]],kickers12[#All],4,0)*3+VLOOKUP(defense[[#This Row],[Playerâ–²]],kickers12[#All],5,0)*1),0), C1523*6)</f>
        <v>0</v>
      </c>
      <c r="F1523" s="5">
        <v>0</v>
      </c>
      <c r="G1523" s="9" t="s">
        <v>1078</v>
      </c>
      <c r="H1523" s="9" t="s">
        <v>765</v>
      </c>
      <c r="I1523" s="5">
        <f>_xlfn.IFNA(VLOOKUP(defense[[#This Row],[Playerâ–²]],passing11[#All],4,0),0)</f>
        <v>0</v>
      </c>
      <c r="J1523" s="5">
        <f>_xlfn.IFNA(VLOOKUP(defense[[#This Row],[Playerâ–²]],scrimstats__2813[#All],5,0),0)</f>
        <v>0</v>
      </c>
      <c r="K1523" s="5">
        <f>_xlfn.IFNA(VLOOKUP(defense[[#This Row],[Playerâ–²]],scrimstats__2813[#All],4,0),0)</f>
        <v>0</v>
      </c>
      <c r="L1523" s="5">
        <v>0</v>
      </c>
      <c r="M1523" s="4">
        <v>0</v>
      </c>
    </row>
    <row r="1524" spans="1:13">
      <c r="A1524" s="6">
        <v>1523</v>
      </c>
      <c r="B1524" s="7">
        <v>12</v>
      </c>
      <c r="C1524" s="4">
        <f>_xlfn.IFNA(VLOOKUP(Table13[[#This Row],[PlayerId]],defense[#All],3,0),0)</f>
        <v>0</v>
      </c>
      <c r="D1524" s="4">
        <v>54</v>
      </c>
      <c r="E1524" s="4">
        <f>SUM(_xlfn.IFNA((VLOOKUP(defense[[#This Row],[Playerâ–²]],kickers12[#All],4,0)*3+VLOOKUP(defense[[#This Row],[Playerâ–²]],kickers12[#All],5,0)*1),0), C1524*6)</f>
        <v>0</v>
      </c>
      <c r="F1524" s="4">
        <v>0</v>
      </c>
      <c r="G1524" s="7" t="s">
        <v>1156</v>
      </c>
      <c r="H1524" s="7" t="s">
        <v>765</v>
      </c>
      <c r="I1524" s="4">
        <f>_xlfn.IFNA(VLOOKUP(defense[[#This Row],[Playerâ–²]],passing11[#All],4,0),0)</f>
        <v>0</v>
      </c>
      <c r="J1524" s="4">
        <f>_xlfn.IFNA(VLOOKUP(defense[[#This Row],[Playerâ–²]],scrimstats__2813[#All],5,0),0)</f>
        <v>0</v>
      </c>
      <c r="K1524" s="4">
        <f>_xlfn.IFNA(VLOOKUP(defense[[#This Row],[Playerâ–²]],scrimstats__2813[#All],4,0),0)</f>
        <v>0</v>
      </c>
      <c r="L1524" s="4">
        <v>0</v>
      </c>
      <c r="M1524" s="4">
        <v>0</v>
      </c>
    </row>
    <row r="1525" spans="1:13">
      <c r="A1525" s="8">
        <v>1524</v>
      </c>
      <c r="B1525" s="9">
        <v>5</v>
      </c>
      <c r="C1525" s="9">
        <f>_xlfn.IFNA(VLOOKUP(Table13[[#This Row],[PlayerId]],defense[#All],3,0),0)</f>
        <v>0</v>
      </c>
      <c r="D1525" s="5">
        <v>0</v>
      </c>
      <c r="E1525" s="5">
        <f>SUM(_xlfn.IFNA((VLOOKUP(defense[[#This Row],[Playerâ–²]],kickers12[#All],4,0)*3+VLOOKUP(defense[[#This Row],[Playerâ–²]],kickers12[#All],5,0)*1),0), C1525*6)</f>
        <v>0</v>
      </c>
      <c r="F1525" s="5">
        <v>0</v>
      </c>
      <c r="G1525" s="9" t="s">
        <v>281</v>
      </c>
      <c r="H1525" s="9" t="s">
        <v>229</v>
      </c>
      <c r="I1525" s="5">
        <f>_xlfn.IFNA(VLOOKUP(defense[[#This Row],[Playerâ–²]],passing11[#All],4,0),0)</f>
        <v>0</v>
      </c>
      <c r="J1525" s="9">
        <f>_xlfn.IFNA(VLOOKUP(defense[[#This Row],[Playerâ–²]],scrimstats__2813[#All],5,0),0)</f>
        <v>17</v>
      </c>
      <c r="K1525" s="9">
        <f>_xlfn.IFNA(VLOOKUP(defense[[#This Row],[Playerâ–²]],scrimstats__2813[#All],4,0),0)</f>
        <v>5</v>
      </c>
      <c r="L1525" s="5">
        <v>0</v>
      </c>
      <c r="M1525" s="4">
        <v>0</v>
      </c>
    </row>
    <row r="1526" spans="1:13">
      <c r="A1526" s="6">
        <v>1525</v>
      </c>
      <c r="B1526" s="7">
        <v>17</v>
      </c>
      <c r="C1526" s="7">
        <f>_xlfn.IFNA(VLOOKUP(Table13[[#This Row],[PlayerId]],defense[#All],3,0),0)</f>
        <v>1</v>
      </c>
      <c r="D1526" s="4">
        <v>0</v>
      </c>
      <c r="E1526" s="4">
        <f>SUM(_xlfn.IFNA((VLOOKUP(defense[[#This Row],[Playerâ–²]],kickers12[#All],4,0)*3+VLOOKUP(defense[[#This Row],[Playerâ–²]],kickers12[#All],5,0)*1),0), C1526*6)</f>
        <v>6</v>
      </c>
      <c r="F1526" s="4">
        <v>0</v>
      </c>
      <c r="G1526" s="7" t="s">
        <v>457</v>
      </c>
      <c r="H1526" s="7" t="s">
        <v>230</v>
      </c>
      <c r="I1526" s="4">
        <f>_xlfn.IFNA(VLOOKUP(defense[[#This Row],[Playerâ–²]],passing11[#All],4,0),0)</f>
        <v>0</v>
      </c>
      <c r="J1526" s="7">
        <f>_xlfn.IFNA(VLOOKUP(defense[[#This Row],[Playerâ–²]],scrimstats__2813[#All],5,0),0)</f>
        <v>41</v>
      </c>
      <c r="K1526" s="7">
        <f>_xlfn.IFNA(VLOOKUP(defense[[#This Row],[Playerâ–²]],scrimstats__2813[#All],4,0),0)</f>
        <v>186</v>
      </c>
      <c r="L1526" s="4">
        <v>0</v>
      </c>
      <c r="M1526" s="4">
        <v>0</v>
      </c>
    </row>
    <row r="1527" spans="1:13">
      <c r="A1527" s="8">
        <v>1526</v>
      </c>
      <c r="B1527" s="9">
        <v>16</v>
      </c>
      <c r="C1527" s="9">
        <f>_xlfn.IFNA(VLOOKUP(Table13[[#This Row],[PlayerId]],defense[#All],3,0),0)</f>
        <v>10</v>
      </c>
      <c r="D1527" s="5">
        <v>0</v>
      </c>
      <c r="E1527" s="5">
        <f>SUM(_xlfn.IFNA((VLOOKUP(defense[[#This Row],[Playerâ–²]],kickers12[#All],4,0)*3+VLOOKUP(defense[[#This Row],[Playerâ–²]],kickers12[#All],5,0)*1),0), C1527*6)</f>
        <v>60</v>
      </c>
      <c r="F1527" s="5">
        <v>0</v>
      </c>
      <c r="G1527" s="9" t="s">
        <v>455</v>
      </c>
      <c r="H1527" s="9" t="s">
        <v>223</v>
      </c>
      <c r="I1527" s="5">
        <f>_xlfn.IFNA(VLOOKUP(defense[[#This Row],[Playerâ–²]],passing11[#All],4,0),0)</f>
        <v>0</v>
      </c>
      <c r="J1527" s="9">
        <f>_xlfn.IFNA(VLOOKUP(defense[[#This Row],[Playerâ–²]],scrimstats__2813[#All],5,0),0)</f>
        <v>0</v>
      </c>
      <c r="K1527" s="9">
        <f>_xlfn.IFNA(VLOOKUP(defense[[#This Row],[Playerâ–²]],scrimstats__2813[#All],4,0),0)</f>
        <v>1336</v>
      </c>
      <c r="L1527" s="5">
        <v>0</v>
      </c>
      <c r="M1527" s="4">
        <v>0</v>
      </c>
    </row>
    <row r="1528" spans="1:13">
      <c r="A1528" s="6">
        <v>1527</v>
      </c>
      <c r="B1528" s="7">
        <v>1</v>
      </c>
      <c r="C1528" s="4">
        <f>_xlfn.IFNA(VLOOKUP(Table13[[#This Row],[PlayerId]],defense[#All],3,0),0)</f>
        <v>0</v>
      </c>
      <c r="D1528" s="4">
        <v>79</v>
      </c>
      <c r="E1528" s="4">
        <f>SUM(_xlfn.IFNA((VLOOKUP(defense[[#This Row],[Playerâ–²]],kickers12[#All],4,0)*3+VLOOKUP(defense[[#This Row],[Playerâ–²]],kickers12[#All],5,0)*1),0), C1528*6)</f>
        <v>0</v>
      </c>
      <c r="F1528" s="4">
        <v>3</v>
      </c>
      <c r="G1528" s="7" t="s">
        <v>770</v>
      </c>
      <c r="H1528" s="7" t="s">
        <v>803</v>
      </c>
      <c r="I1528" s="4">
        <f>_xlfn.IFNA(VLOOKUP(defense[[#This Row],[Playerâ–²]],passing11[#All],4,0),0)</f>
        <v>0</v>
      </c>
      <c r="J1528" s="4">
        <f>_xlfn.IFNA(VLOOKUP(defense[[#This Row],[Playerâ–²]],scrimstats__2813[#All],5,0),0)</f>
        <v>0</v>
      </c>
      <c r="K1528" s="4">
        <f>_xlfn.IFNA(VLOOKUP(defense[[#This Row],[Playerâ–²]],scrimstats__2813[#All],4,0),0)</f>
        <v>0</v>
      </c>
      <c r="L1528" s="4">
        <v>0</v>
      </c>
      <c r="M1528" s="4">
        <v>0</v>
      </c>
    </row>
    <row r="1529" spans="1:13">
      <c r="A1529" s="8">
        <v>1528</v>
      </c>
      <c r="B1529" s="9">
        <v>29</v>
      </c>
      <c r="C1529" s="5">
        <f>_xlfn.IFNA(VLOOKUP(Table13[[#This Row],[PlayerId]],defense[#All],3,0),0)</f>
        <v>0</v>
      </c>
      <c r="D1529" s="5">
        <v>67</v>
      </c>
      <c r="E1529" s="5">
        <f>SUM(_xlfn.IFNA((VLOOKUP(defense[[#This Row],[Playerâ–²]],kickers12[#All],4,0)*3+VLOOKUP(defense[[#This Row],[Playerâ–²]],kickers12[#All],5,0)*1),0), C1529*6)</f>
        <v>0</v>
      </c>
      <c r="F1529" s="5">
        <v>0</v>
      </c>
      <c r="G1529" s="9" t="s">
        <v>1700</v>
      </c>
      <c r="H1529" s="9" t="s">
        <v>765</v>
      </c>
      <c r="I1529" s="5">
        <f>_xlfn.IFNA(VLOOKUP(defense[[#This Row],[Playerâ–²]],passing11[#All],4,0),0)</f>
        <v>0</v>
      </c>
      <c r="J1529" s="5">
        <f>_xlfn.IFNA(VLOOKUP(defense[[#This Row],[Playerâ–²]],scrimstats__2813[#All],5,0),0)</f>
        <v>0</v>
      </c>
      <c r="K1529" s="5">
        <f>_xlfn.IFNA(VLOOKUP(defense[[#This Row],[Playerâ–²]],scrimstats__2813[#All],4,0),0)</f>
        <v>0</v>
      </c>
      <c r="L1529" s="5">
        <v>0</v>
      </c>
      <c r="M1529" s="4">
        <v>0</v>
      </c>
    </row>
    <row r="1530" spans="1:13">
      <c r="A1530" s="6">
        <v>1529</v>
      </c>
      <c r="B1530" s="7">
        <v>15</v>
      </c>
      <c r="C1530" s="4">
        <f>_xlfn.IFNA(VLOOKUP(Table13[[#This Row],[PlayerId]],defense[#All],3,0),0)</f>
        <v>0</v>
      </c>
      <c r="D1530" s="4">
        <v>13</v>
      </c>
      <c r="E1530" s="4">
        <f>SUM(_xlfn.IFNA((VLOOKUP(defense[[#This Row],[Playerâ–²]],kickers12[#All],4,0)*3+VLOOKUP(defense[[#This Row],[Playerâ–²]],kickers12[#All],5,0)*1),0), C1530*6)</f>
        <v>0</v>
      </c>
      <c r="F1530" s="4">
        <v>0</v>
      </c>
      <c r="G1530" s="7" t="s">
        <v>1252</v>
      </c>
      <c r="H1530" s="7" t="s">
        <v>2030</v>
      </c>
      <c r="I1530" s="4">
        <f>_xlfn.IFNA(VLOOKUP(defense[[#This Row],[Playerâ–²]],passing11[#All],4,0),0)</f>
        <v>0</v>
      </c>
      <c r="J1530" s="4">
        <f>_xlfn.IFNA(VLOOKUP(defense[[#This Row],[Playerâ–²]],scrimstats__2813[#All],5,0),0)</f>
        <v>0</v>
      </c>
      <c r="K1530" s="4">
        <f>_xlfn.IFNA(VLOOKUP(defense[[#This Row],[Playerâ–²]],scrimstats__2813[#All],4,0),0)</f>
        <v>0</v>
      </c>
      <c r="L1530" s="4">
        <v>0</v>
      </c>
      <c r="M1530" s="4">
        <v>0</v>
      </c>
    </row>
    <row r="1531" spans="1:13">
      <c r="A1531" s="8">
        <v>1530</v>
      </c>
      <c r="B1531" s="9">
        <v>29</v>
      </c>
      <c r="C1531" s="5">
        <f>_xlfn.IFNA(VLOOKUP(Table13[[#This Row],[PlayerId]],defense[#All],3,0),0)</f>
        <v>0</v>
      </c>
      <c r="D1531" s="5">
        <v>5</v>
      </c>
      <c r="E1531" s="5">
        <f>SUM(_xlfn.IFNA((VLOOKUP(defense[[#This Row],[Playerâ–²]],kickers12[#All],4,0)*3+VLOOKUP(defense[[#This Row],[Playerâ–²]],kickers12[#All],5,0)*1),0), C1531*6)</f>
        <v>0</v>
      </c>
      <c r="F1531" s="5">
        <v>0</v>
      </c>
      <c r="G1531" s="9" t="s">
        <v>611</v>
      </c>
      <c r="H1531" s="9" t="s">
        <v>236</v>
      </c>
      <c r="I1531" s="5">
        <f>_xlfn.IFNA(VLOOKUP(defense[[#This Row],[Playerâ–²]],passing11[#All],4,0),0)</f>
        <v>0</v>
      </c>
      <c r="J1531" s="5">
        <f>_xlfn.IFNA(VLOOKUP(defense[[#This Row],[Playerâ–²]],scrimstats__2813[#All],5,0),0)</f>
        <v>3</v>
      </c>
      <c r="K1531" s="5">
        <f>_xlfn.IFNA(VLOOKUP(defense[[#This Row],[Playerâ–²]],scrimstats__2813[#All],4,0),0)</f>
        <v>35</v>
      </c>
      <c r="L1531" s="5">
        <v>0</v>
      </c>
      <c r="M1531" s="4">
        <v>0</v>
      </c>
    </row>
    <row r="1532" spans="1:13">
      <c r="A1532" s="6">
        <v>1531</v>
      </c>
      <c r="B1532" s="7">
        <v>26</v>
      </c>
      <c r="C1532" s="4">
        <f>_xlfn.IFNA(VLOOKUP(Table13[[#This Row],[PlayerId]],defense[#All],3,0),0)</f>
        <v>0</v>
      </c>
      <c r="D1532" s="4">
        <v>17</v>
      </c>
      <c r="E1532" s="4">
        <f>SUM(_xlfn.IFNA((VLOOKUP(defense[[#This Row],[Playerâ–²]],kickers12[#All],4,0)*3+VLOOKUP(defense[[#This Row],[Playerâ–²]],kickers12[#All],5,0)*1),0), C1532*6)</f>
        <v>0</v>
      </c>
      <c r="F1532" s="4">
        <v>0</v>
      </c>
      <c r="G1532" s="7" t="s">
        <v>1614</v>
      </c>
      <c r="H1532" s="7" t="s">
        <v>803</v>
      </c>
      <c r="I1532" s="4">
        <f>_xlfn.IFNA(VLOOKUP(defense[[#This Row],[Playerâ–²]],passing11[#All],4,0),0)</f>
        <v>0</v>
      </c>
      <c r="J1532" s="4">
        <f>_xlfn.IFNA(VLOOKUP(defense[[#This Row],[Playerâ–²]],scrimstats__2813[#All],5,0),0)</f>
        <v>0</v>
      </c>
      <c r="K1532" s="4">
        <f>_xlfn.IFNA(VLOOKUP(defense[[#This Row],[Playerâ–²]],scrimstats__2813[#All],4,0),0)</f>
        <v>0</v>
      </c>
      <c r="L1532" s="4">
        <v>0</v>
      </c>
      <c r="M1532" s="4">
        <v>0</v>
      </c>
    </row>
    <row r="1533" spans="1:13">
      <c r="A1533" s="8">
        <v>1532</v>
      </c>
      <c r="B1533" s="9">
        <v>4</v>
      </c>
      <c r="C1533" s="5">
        <f>_xlfn.IFNA(VLOOKUP(Table13[[#This Row],[PlayerId]],defense[#All],3,0),0)</f>
        <v>0</v>
      </c>
      <c r="D1533" s="5">
        <v>54</v>
      </c>
      <c r="E1533" s="5">
        <f>SUM(_xlfn.IFNA((VLOOKUP(defense[[#This Row],[Playerâ–²]],kickers12[#All],4,0)*3+VLOOKUP(defense[[#This Row],[Playerâ–²]],kickers12[#All],5,0)*1),0), C1533*6)</f>
        <v>0</v>
      </c>
      <c r="F1533" s="5">
        <v>2</v>
      </c>
      <c r="G1533" s="9" t="s">
        <v>894</v>
      </c>
      <c r="H1533" s="9" t="s">
        <v>765</v>
      </c>
      <c r="I1533" s="5">
        <f>_xlfn.IFNA(VLOOKUP(defense[[#This Row],[Playerâ–²]],passing11[#All],4,0),0)</f>
        <v>0</v>
      </c>
      <c r="J1533" s="5">
        <f>_xlfn.IFNA(VLOOKUP(defense[[#This Row],[Playerâ–²]],scrimstats__2813[#All],5,0),0)</f>
        <v>0</v>
      </c>
      <c r="K1533" s="5">
        <f>_xlfn.IFNA(VLOOKUP(defense[[#This Row],[Playerâ–²]],scrimstats__2813[#All],4,0),0)</f>
        <v>0</v>
      </c>
      <c r="L1533" s="5">
        <v>0</v>
      </c>
      <c r="M1533" s="4">
        <v>0</v>
      </c>
    </row>
    <row r="1534" spans="1:13">
      <c r="A1534" s="6">
        <v>1533</v>
      </c>
      <c r="B1534" s="7">
        <v>4</v>
      </c>
      <c r="C1534" s="4">
        <f>_xlfn.IFNA(VLOOKUP(Table13[[#This Row],[PlayerId]],defense[#All],3,0),0)</f>
        <v>0</v>
      </c>
      <c r="D1534" s="4">
        <v>121</v>
      </c>
      <c r="E1534" s="4">
        <f>SUM(_xlfn.IFNA((VLOOKUP(defense[[#This Row],[Playerâ–²]],kickers12[#All],4,0)*3+VLOOKUP(defense[[#This Row],[Playerâ–²]],kickers12[#All],5,0)*1),0), C1534*6)</f>
        <v>0</v>
      </c>
      <c r="F1534" s="4">
        <v>2</v>
      </c>
      <c r="G1534" s="7" t="s">
        <v>898</v>
      </c>
      <c r="H1534" s="7" t="s">
        <v>769</v>
      </c>
      <c r="I1534" s="4">
        <f>_xlfn.IFNA(VLOOKUP(defense[[#This Row],[Playerâ–²]],passing11[#All],4,0),0)</f>
        <v>0</v>
      </c>
      <c r="J1534" s="4">
        <f>_xlfn.IFNA(VLOOKUP(defense[[#This Row],[Playerâ–²]],scrimstats__2813[#All],5,0),0)</f>
        <v>0</v>
      </c>
      <c r="K1534" s="4">
        <f>_xlfn.IFNA(VLOOKUP(defense[[#This Row],[Playerâ–²]],scrimstats__2813[#All],4,0),0)</f>
        <v>0</v>
      </c>
      <c r="L1534" s="4">
        <v>2</v>
      </c>
      <c r="M1534" s="4">
        <v>0</v>
      </c>
    </row>
    <row r="1535" spans="1:13">
      <c r="A1535" s="8">
        <v>1534</v>
      </c>
      <c r="B1535" s="9">
        <v>16</v>
      </c>
      <c r="C1535" s="5">
        <f>_xlfn.IFNA(VLOOKUP(Table13[[#This Row],[PlayerId]],defense[#All],3,0),0)</f>
        <v>0</v>
      </c>
      <c r="D1535" s="5">
        <v>5</v>
      </c>
      <c r="E1535" s="5">
        <f>SUM(_xlfn.IFNA((VLOOKUP(defense[[#This Row],[Playerâ–²]],kickers12[#All],4,0)*3+VLOOKUP(defense[[#This Row],[Playerâ–²]],kickers12[#All],5,0)*1),0), C1535*6)</f>
        <v>0</v>
      </c>
      <c r="F1535" s="5">
        <v>0</v>
      </c>
      <c r="G1535" s="9" t="s">
        <v>1284</v>
      </c>
      <c r="H1535" s="9" t="s">
        <v>765</v>
      </c>
      <c r="I1535" s="5">
        <f>_xlfn.IFNA(VLOOKUP(defense[[#This Row],[Playerâ–²]],passing11[#All],4,0),0)</f>
        <v>0</v>
      </c>
      <c r="J1535" s="5">
        <f>_xlfn.IFNA(VLOOKUP(defense[[#This Row],[Playerâ–²]],scrimstats__2813[#All],5,0),0)</f>
        <v>0</v>
      </c>
      <c r="K1535" s="5">
        <f>_xlfn.IFNA(VLOOKUP(defense[[#This Row],[Playerâ–²]],scrimstats__2813[#All],4,0),0)</f>
        <v>0</v>
      </c>
      <c r="L1535" s="5">
        <v>0</v>
      </c>
      <c r="M1535" s="4">
        <v>0</v>
      </c>
    </row>
    <row r="1536" spans="1:13">
      <c r="A1536" s="6">
        <v>1535</v>
      </c>
      <c r="B1536" s="7">
        <v>4</v>
      </c>
      <c r="C1536" s="4">
        <f>_xlfn.IFNA(VLOOKUP(Table13[[#This Row],[PlayerId]],defense[#All],3,0),0)</f>
        <v>0</v>
      </c>
      <c r="D1536" s="4">
        <v>24</v>
      </c>
      <c r="E1536" s="4">
        <f>SUM(_xlfn.IFNA((VLOOKUP(defense[[#This Row],[Playerâ–²]],kickers12[#All],4,0)*3+VLOOKUP(defense[[#This Row],[Playerâ–²]],kickers12[#All],5,0)*1),0), C1536*6)</f>
        <v>0</v>
      </c>
      <c r="F1536" s="4">
        <v>0</v>
      </c>
      <c r="G1536" s="7" t="s">
        <v>884</v>
      </c>
      <c r="H1536" s="7" t="s">
        <v>755</v>
      </c>
      <c r="I1536" s="4">
        <f>_xlfn.IFNA(VLOOKUP(defense[[#This Row],[Playerâ–²]],passing11[#All],4,0),0)</f>
        <v>0</v>
      </c>
      <c r="J1536" s="4">
        <f>_xlfn.IFNA(VLOOKUP(defense[[#This Row],[Playerâ–²]],scrimstats__2813[#All],5,0),0)</f>
        <v>0</v>
      </c>
      <c r="K1536" s="4">
        <f>_xlfn.IFNA(VLOOKUP(defense[[#This Row],[Playerâ–²]],scrimstats__2813[#All],4,0),0)</f>
        <v>0</v>
      </c>
      <c r="L1536" s="4">
        <v>4</v>
      </c>
      <c r="M1536" s="4">
        <v>0</v>
      </c>
    </row>
    <row r="1537" spans="1:13">
      <c r="A1537" s="8">
        <v>1536</v>
      </c>
      <c r="B1537" s="9">
        <v>1</v>
      </c>
      <c r="C1537" s="5">
        <f>_xlfn.IFNA(VLOOKUP(Table13[[#This Row],[PlayerId]],defense[#All],3,0),0)</f>
        <v>1</v>
      </c>
      <c r="D1537" s="5">
        <v>1</v>
      </c>
      <c r="E1537" s="5">
        <f>SUM(_xlfn.IFNA((VLOOKUP(defense[[#This Row],[Playerâ–²]],kickers12[#All],4,0)*3+VLOOKUP(defense[[#This Row],[Playerâ–²]],kickers12[#All],5,0)*1),0), C1537*6)</f>
        <v>6</v>
      </c>
      <c r="F1537" s="5">
        <v>0</v>
      </c>
      <c r="G1537" s="9" t="s">
        <v>225</v>
      </c>
      <c r="H1537" s="9" t="s">
        <v>230</v>
      </c>
      <c r="I1537" s="5">
        <f>_xlfn.IFNA(VLOOKUP(defense[[#This Row],[Playerâ–²]],passing11[#All],4,0),0)</f>
        <v>0</v>
      </c>
      <c r="J1537" s="5">
        <f>_xlfn.IFNA(VLOOKUP(defense[[#This Row],[Playerâ–²]],scrimstats__2813[#All],5,0),0)</f>
        <v>0</v>
      </c>
      <c r="K1537" s="5">
        <f>_xlfn.IFNA(VLOOKUP(defense[[#This Row],[Playerâ–²]],scrimstats__2813[#All],4,0),0)</f>
        <v>210</v>
      </c>
      <c r="L1537" s="5">
        <v>0</v>
      </c>
      <c r="M1537" s="4">
        <v>0</v>
      </c>
    </row>
    <row r="1538" spans="1:13">
      <c r="A1538" s="6">
        <v>1537</v>
      </c>
      <c r="B1538" s="7">
        <v>28</v>
      </c>
      <c r="C1538" s="7">
        <f>_xlfn.IFNA(VLOOKUP(Table13[[#This Row],[PlayerId]],defense[#All],3,0),0)</f>
        <v>1</v>
      </c>
      <c r="D1538" s="4">
        <v>0</v>
      </c>
      <c r="E1538" s="4">
        <f>SUM(_xlfn.IFNA((VLOOKUP(defense[[#This Row],[Playerâ–²]],kickers12[#All],4,0)*3+VLOOKUP(defense[[#This Row],[Playerâ–²]],kickers12[#All],5,0)*1),0), C1538*6)</f>
        <v>6</v>
      </c>
      <c r="F1538" s="4">
        <v>0</v>
      </c>
      <c r="G1538" s="7" t="s">
        <v>630</v>
      </c>
      <c r="H1538" s="7" t="s">
        <v>230</v>
      </c>
      <c r="I1538" s="4">
        <f>_xlfn.IFNA(VLOOKUP(defense[[#This Row],[Playerâ–²]],passing11[#All],4,0),0)</f>
        <v>0</v>
      </c>
      <c r="J1538" s="7">
        <f>_xlfn.IFNA(VLOOKUP(defense[[#This Row],[Playerâ–²]],scrimstats__2813[#All],5,0),0)</f>
        <v>0</v>
      </c>
      <c r="K1538" s="7">
        <f>_xlfn.IFNA(VLOOKUP(defense[[#This Row],[Playerâ–²]],scrimstats__2813[#All],4,0),0)</f>
        <v>215</v>
      </c>
      <c r="L1538" s="4">
        <v>0</v>
      </c>
      <c r="M1538" s="4">
        <v>0</v>
      </c>
    </row>
    <row r="1539" spans="1:13">
      <c r="A1539" s="8">
        <v>1538</v>
      </c>
      <c r="B1539" s="9">
        <v>32</v>
      </c>
      <c r="C1539" s="5">
        <f>_xlfn.IFNA(VLOOKUP(Table13[[#This Row],[PlayerId]],defense[#All],3,0),0)</f>
        <v>0</v>
      </c>
      <c r="D1539" s="5">
        <v>0</v>
      </c>
      <c r="E1539" s="5">
        <f>SUM(_xlfn.IFNA((VLOOKUP(defense[[#This Row],[Playerâ–²]],kickers12[#All],4,0)*3+VLOOKUP(defense[[#This Row],[Playerâ–²]],kickers12[#All],5,0)*1),0), C1539*6)</f>
        <v>0</v>
      </c>
      <c r="F1539" s="5">
        <v>0</v>
      </c>
      <c r="G1539" s="9" t="s">
        <v>1813</v>
      </c>
      <c r="H1539" s="9" t="s">
        <v>2029</v>
      </c>
      <c r="I1539" s="5">
        <f>_xlfn.IFNA(VLOOKUP(defense[[#This Row],[Playerâ–²]],passing11[#All],4,0),0)</f>
        <v>0</v>
      </c>
      <c r="J1539" s="5">
        <f>_xlfn.IFNA(VLOOKUP(defense[[#This Row],[Playerâ–²]],scrimstats__2813[#All],5,0),0)</f>
        <v>0</v>
      </c>
      <c r="K1539" s="5">
        <f>_xlfn.IFNA(VLOOKUP(defense[[#This Row],[Playerâ–²]],scrimstats__2813[#All],4,0),0)</f>
        <v>0</v>
      </c>
      <c r="L1539" s="5">
        <v>0</v>
      </c>
      <c r="M1539" s="4">
        <v>0</v>
      </c>
    </row>
    <row r="1540" spans="1:13">
      <c r="A1540" s="6">
        <v>1539</v>
      </c>
      <c r="B1540" s="7">
        <v>24</v>
      </c>
      <c r="C1540" s="4">
        <f>_xlfn.IFNA(VLOOKUP(Table13[[#This Row],[PlayerId]],defense[#All],3,0),0)</f>
        <v>1</v>
      </c>
      <c r="D1540" s="4">
        <v>9</v>
      </c>
      <c r="E1540" s="4">
        <f>SUM(_xlfn.IFNA((VLOOKUP(defense[[#This Row],[Playerâ–²]],kickers12[#All],4,0)*3+VLOOKUP(defense[[#This Row],[Playerâ–²]],kickers12[#All],5,0)*1),0), C1540*6)</f>
        <v>6</v>
      </c>
      <c r="F1540" s="4">
        <v>0</v>
      </c>
      <c r="G1540" s="7" t="s">
        <v>557</v>
      </c>
      <c r="H1540" s="7" t="s">
        <v>2030</v>
      </c>
      <c r="I1540" s="4">
        <f>_xlfn.IFNA(VLOOKUP(defense[[#This Row],[Playerâ–²]],passing11[#All],4,0),0)</f>
        <v>0</v>
      </c>
      <c r="J1540" s="4">
        <f>_xlfn.IFNA(VLOOKUP(defense[[#This Row],[Playerâ–²]],scrimstats__2813[#All],5,0),0)</f>
        <v>113</v>
      </c>
      <c r="K1540" s="4">
        <f>_xlfn.IFNA(VLOOKUP(defense[[#This Row],[Playerâ–²]],scrimstats__2813[#All],4,0),0)</f>
        <v>144</v>
      </c>
      <c r="L1540" s="4">
        <v>0</v>
      </c>
      <c r="M1540" s="4">
        <v>0</v>
      </c>
    </row>
    <row r="1541" spans="1:13">
      <c r="A1541" s="8">
        <v>1540</v>
      </c>
      <c r="B1541" s="9">
        <v>21</v>
      </c>
      <c r="C1541" s="9">
        <f>_xlfn.IFNA(VLOOKUP(Table13[[#This Row],[PlayerId]],defense[#All],3,0),0)</f>
        <v>5</v>
      </c>
      <c r="D1541" s="5">
        <v>0</v>
      </c>
      <c r="E1541" s="5">
        <f>SUM(_xlfn.IFNA((VLOOKUP(defense[[#This Row],[Playerâ–²]],kickers12[#All],4,0)*3+VLOOKUP(defense[[#This Row],[Playerâ–²]],kickers12[#All],5,0)*1),0), C1541*6)</f>
        <v>30</v>
      </c>
      <c r="F1541" s="5">
        <v>0</v>
      </c>
      <c r="G1541" s="9" t="s">
        <v>520</v>
      </c>
      <c r="H1541" s="9" t="s">
        <v>230</v>
      </c>
      <c r="I1541" s="5">
        <f>_xlfn.IFNA(VLOOKUP(defense[[#This Row],[Playerâ–²]],passing11[#All],4,0),0)</f>
        <v>0</v>
      </c>
      <c r="J1541" s="9">
        <f>_xlfn.IFNA(VLOOKUP(defense[[#This Row],[Playerâ–²]],scrimstats__2813[#All],5,0),0)</f>
        <v>0</v>
      </c>
      <c r="K1541" s="9">
        <f>_xlfn.IFNA(VLOOKUP(defense[[#This Row],[Playerâ–²]],scrimstats__2813[#All],4,0),0)</f>
        <v>427</v>
      </c>
      <c r="L1541" s="5">
        <v>0</v>
      </c>
      <c r="M1541" s="4">
        <v>0</v>
      </c>
    </row>
    <row r="1542" spans="1:13">
      <c r="A1542" s="6">
        <v>1541</v>
      </c>
      <c r="B1542" s="7">
        <v>32</v>
      </c>
      <c r="C1542" s="4">
        <f>_xlfn.IFNA(VLOOKUP(Table13[[#This Row],[PlayerId]],defense[#All],3,0),0)</f>
        <v>0</v>
      </c>
      <c r="D1542" s="4">
        <v>1</v>
      </c>
      <c r="E1542" s="4">
        <f>SUM(_xlfn.IFNA((VLOOKUP(defense[[#This Row],[Playerâ–²]],kickers12[#All],4,0)*3+VLOOKUP(defense[[#This Row],[Playerâ–²]],kickers12[#All],5,0)*1),0), C1542*6)</f>
        <v>0</v>
      </c>
      <c r="F1542" s="4">
        <v>0</v>
      </c>
      <c r="G1542" s="7" t="s">
        <v>1823</v>
      </c>
      <c r="H1542" s="7" t="s">
        <v>733</v>
      </c>
      <c r="I1542" s="4">
        <f>_xlfn.IFNA(VLOOKUP(defense[[#This Row],[Playerâ–²]],passing11[#All],4,0),0)</f>
        <v>7</v>
      </c>
      <c r="J1542" s="4">
        <f>_xlfn.IFNA(VLOOKUP(defense[[#This Row],[Playerâ–²]],scrimstats__2813[#All],5,0),0)</f>
        <v>0</v>
      </c>
      <c r="K1542" s="4">
        <f>_xlfn.IFNA(VLOOKUP(defense[[#This Row],[Playerâ–²]],scrimstats__2813[#All],4,0),0)</f>
        <v>0</v>
      </c>
      <c r="L1542" s="4">
        <v>0</v>
      </c>
      <c r="M1542" s="4">
        <v>0</v>
      </c>
    </row>
    <row r="1543" spans="1:13">
      <c r="A1543" s="8">
        <v>1542</v>
      </c>
      <c r="B1543" s="9">
        <v>8</v>
      </c>
      <c r="C1543" s="5">
        <f>_xlfn.IFNA(VLOOKUP(Table13[[#This Row],[PlayerId]],defense[#All],3,0),0)</f>
        <v>0</v>
      </c>
      <c r="D1543" s="5">
        <v>39</v>
      </c>
      <c r="E1543" s="5">
        <f>SUM(_xlfn.IFNA((VLOOKUP(defense[[#This Row],[Playerâ–²]],kickers12[#All],4,0)*3+VLOOKUP(defense[[#This Row],[Playerâ–²]],kickers12[#All],5,0)*1),0), C1543*6)</f>
        <v>0</v>
      </c>
      <c r="F1543" s="5">
        <v>0</v>
      </c>
      <c r="G1543" s="9" t="s">
        <v>1018</v>
      </c>
      <c r="H1543" s="9" t="s">
        <v>759</v>
      </c>
      <c r="I1543" s="5">
        <f>_xlfn.IFNA(VLOOKUP(defense[[#This Row],[Playerâ–²]],passing11[#All],4,0),0)</f>
        <v>0</v>
      </c>
      <c r="J1543" s="5">
        <f>_xlfn.IFNA(VLOOKUP(defense[[#This Row],[Playerâ–²]],scrimstats__2813[#All],5,0),0)</f>
        <v>0</v>
      </c>
      <c r="K1543" s="5">
        <f>_xlfn.IFNA(VLOOKUP(defense[[#This Row],[Playerâ–²]],scrimstats__2813[#All],4,0),0)</f>
        <v>0</v>
      </c>
      <c r="L1543" s="5">
        <v>0.5</v>
      </c>
      <c r="M1543" s="4">
        <v>0</v>
      </c>
    </row>
    <row r="1544" spans="1:13">
      <c r="A1544" s="6">
        <v>1543</v>
      </c>
      <c r="B1544" s="7">
        <v>17</v>
      </c>
      <c r="C1544" s="4">
        <f>_xlfn.IFNA(VLOOKUP(Table13[[#This Row],[PlayerId]],defense[#All],3,0),0)</f>
        <v>0</v>
      </c>
      <c r="D1544" s="4">
        <v>3</v>
      </c>
      <c r="E1544" s="4">
        <f>SUM(_xlfn.IFNA((VLOOKUP(defense[[#This Row],[Playerâ–²]],kickers12[#All],4,0)*3+VLOOKUP(defense[[#This Row],[Playerâ–²]],kickers12[#All],5,0)*1),0), C1544*6)</f>
        <v>0</v>
      </c>
      <c r="F1544" s="4">
        <v>0</v>
      </c>
      <c r="G1544" s="7" t="s">
        <v>1319</v>
      </c>
      <c r="H1544" s="7" t="s">
        <v>2030</v>
      </c>
      <c r="I1544" s="4">
        <f>_xlfn.IFNA(VLOOKUP(defense[[#This Row],[Playerâ–²]],passing11[#All],4,0),0)</f>
        <v>0</v>
      </c>
      <c r="J1544" s="4">
        <f>_xlfn.IFNA(VLOOKUP(defense[[#This Row],[Playerâ–²]],scrimstats__2813[#All],5,0),0)</f>
        <v>0</v>
      </c>
      <c r="K1544" s="4">
        <f>_xlfn.IFNA(VLOOKUP(defense[[#This Row],[Playerâ–²]],scrimstats__2813[#All],4,0),0)</f>
        <v>0</v>
      </c>
      <c r="L1544" s="4">
        <v>0</v>
      </c>
      <c r="M1544" s="4">
        <v>0</v>
      </c>
    </row>
    <row r="1545" spans="1:13">
      <c r="A1545" s="8">
        <v>1544</v>
      </c>
      <c r="B1545" s="9">
        <v>11</v>
      </c>
      <c r="C1545" s="5">
        <f>_xlfn.IFNA(VLOOKUP(Table13[[#This Row],[PlayerId]],defense[#All],3,0),0)</f>
        <v>0</v>
      </c>
      <c r="D1545" s="5">
        <v>3</v>
      </c>
      <c r="E1545" s="5">
        <f>SUM(_xlfn.IFNA((VLOOKUP(defense[[#This Row],[Playerâ–²]],kickers12[#All],4,0)*3+VLOOKUP(defense[[#This Row],[Playerâ–²]],kickers12[#All],5,0)*1),0), C1545*6)</f>
        <v>0</v>
      </c>
      <c r="F1545" s="5">
        <v>0</v>
      </c>
      <c r="G1545" s="9" t="s">
        <v>1099</v>
      </c>
      <c r="H1545" s="9" t="s">
        <v>2030</v>
      </c>
      <c r="I1545" s="5">
        <f>_xlfn.IFNA(VLOOKUP(defense[[#This Row],[Playerâ–²]],passing11[#All],4,0),0)</f>
        <v>0</v>
      </c>
      <c r="J1545" s="5">
        <f>_xlfn.IFNA(VLOOKUP(defense[[#This Row],[Playerâ–²]],scrimstats__2813[#All],5,0),0)</f>
        <v>0</v>
      </c>
      <c r="K1545" s="5">
        <f>_xlfn.IFNA(VLOOKUP(defense[[#This Row],[Playerâ–²]],scrimstats__2813[#All],4,0),0)</f>
        <v>0</v>
      </c>
      <c r="L1545" s="5">
        <v>0</v>
      </c>
      <c r="M1545" s="4">
        <v>0</v>
      </c>
    </row>
    <row r="1546" spans="1:13">
      <c r="A1546" s="6">
        <v>1545</v>
      </c>
      <c r="B1546" s="7">
        <v>13</v>
      </c>
      <c r="C1546" s="7">
        <f>_xlfn.IFNA(VLOOKUP(Table13[[#This Row],[PlayerId]],defense[#All],3,0),0)</f>
        <v>0</v>
      </c>
      <c r="D1546" s="4">
        <v>0</v>
      </c>
      <c r="E1546" s="4">
        <f>SUM(_xlfn.IFNA((VLOOKUP(defense[[#This Row],[Playerâ–²]],kickers12[#All],4,0)*3+VLOOKUP(defense[[#This Row],[Playerâ–²]],kickers12[#All],5,0)*1),0), C1546*6)</f>
        <v>0</v>
      </c>
      <c r="F1546" s="4">
        <v>0</v>
      </c>
      <c r="G1546" s="7" t="s">
        <v>1877</v>
      </c>
      <c r="H1546" s="7" t="s">
        <v>733</v>
      </c>
      <c r="I1546" s="4">
        <f>_xlfn.IFNA(VLOOKUP(defense[[#This Row],[Playerâ–²]],passing11[#All],4,0),0)</f>
        <v>0</v>
      </c>
      <c r="J1546" s="7">
        <f>_xlfn.IFNA(VLOOKUP(defense[[#This Row],[Playerâ–²]],scrimstats__2813[#All],5,0),0)</f>
        <v>0</v>
      </c>
      <c r="K1546" s="7">
        <f>_xlfn.IFNA(VLOOKUP(defense[[#This Row],[Playerâ–²]],scrimstats__2813[#All],4,0),0)</f>
        <v>0</v>
      </c>
      <c r="L1546" s="4">
        <v>0</v>
      </c>
      <c r="M1546" s="4">
        <v>0</v>
      </c>
    </row>
    <row r="1547" spans="1:13">
      <c r="A1547" s="8">
        <v>1546</v>
      </c>
      <c r="B1547" s="9">
        <v>12</v>
      </c>
      <c r="C1547" s="5">
        <f>_xlfn.IFNA(VLOOKUP(Table13[[#This Row],[PlayerId]],defense[#All],3,0),0)</f>
        <v>0</v>
      </c>
      <c r="D1547" s="5">
        <v>2</v>
      </c>
      <c r="E1547" s="5">
        <f>SUM(_xlfn.IFNA((VLOOKUP(defense[[#This Row],[Playerâ–²]],kickers12[#All],4,0)*3+VLOOKUP(defense[[#This Row],[Playerâ–²]],kickers12[#All],5,0)*1),0), C1547*6)</f>
        <v>0</v>
      </c>
      <c r="F1547" s="5">
        <v>0</v>
      </c>
      <c r="G1547" s="9" t="s">
        <v>1135</v>
      </c>
      <c r="H1547" s="9" t="s">
        <v>2030</v>
      </c>
      <c r="I1547" s="5">
        <f>_xlfn.IFNA(VLOOKUP(defense[[#This Row],[Playerâ–²]],passing11[#All],4,0),0)</f>
        <v>0</v>
      </c>
      <c r="J1547" s="5">
        <f>_xlfn.IFNA(VLOOKUP(defense[[#This Row],[Playerâ–²]],scrimstats__2813[#All],5,0),0)</f>
        <v>0</v>
      </c>
      <c r="K1547" s="5">
        <f>_xlfn.IFNA(VLOOKUP(defense[[#This Row],[Playerâ–²]],scrimstats__2813[#All],4,0),0)</f>
        <v>0</v>
      </c>
      <c r="L1547" s="5">
        <v>0</v>
      </c>
      <c r="M1547" s="4">
        <v>0</v>
      </c>
    </row>
    <row r="1548" spans="1:13">
      <c r="A1548" s="6">
        <v>1547</v>
      </c>
      <c r="B1548" s="7">
        <v>17</v>
      </c>
      <c r="C1548" s="4">
        <f>_xlfn.IFNA(VLOOKUP(Table13[[#This Row],[PlayerId]],defense[#All],3,0),0)</f>
        <v>0</v>
      </c>
      <c r="D1548" s="4">
        <v>23</v>
      </c>
      <c r="E1548" s="4">
        <f>SUM(_xlfn.IFNA((VLOOKUP(defense[[#This Row],[Playerâ–²]],kickers12[#All],4,0)*3+VLOOKUP(defense[[#This Row],[Playerâ–²]],kickers12[#All],5,0)*1),0), C1548*6)</f>
        <v>0</v>
      </c>
      <c r="F1548" s="4">
        <v>1</v>
      </c>
      <c r="G1548" s="7" t="s">
        <v>1334</v>
      </c>
      <c r="H1548" s="7" t="s">
        <v>765</v>
      </c>
      <c r="I1548" s="4">
        <f>_xlfn.IFNA(VLOOKUP(defense[[#This Row],[Playerâ–²]],passing11[#All],4,0),0)</f>
        <v>0</v>
      </c>
      <c r="J1548" s="4">
        <f>_xlfn.IFNA(VLOOKUP(defense[[#This Row],[Playerâ–²]],scrimstats__2813[#All],5,0),0)</f>
        <v>0</v>
      </c>
      <c r="K1548" s="4">
        <f>_xlfn.IFNA(VLOOKUP(defense[[#This Row],[Playerâ–²]],scrimstats__2813[#All],4,0),0)</f>
        <v>0</v>
      </c>
      <c r="L1548" s="4">
        <v>0</v>
      </c>
      <c r="M1548" s="4">
        <v>0</v>
      </c>
    </row>
    <row r="1549" spans="1:13">
      <c r="A1549" s="8">
        <v>1548</v>
      </c>
      <c r="B1549" s="9">
        <v>6</v>
      </c>
      <c r="C1549" s="9">
        <f>_xlfn.IFNA(VLOOKUP(Table13[[#This Row],[PlayerId]],defense[#All],3,0),0)</f>
        <v>6</v>
      </c>
      <c r="D1549" s="5">
        <v>0</v>
      </c>
      <c r="E1549" s="5">
        <f>SUM(_xlfn.IFNA((VLOOKUP(defense[[#This Row],[Playerâ–²]],kickers12[#All],4,0)*3+VLOOKUP(defense[[#This Row],[Playerâ–²]],kickers12[#All],5,0)*1),0), C1549*6)</f>
        <v>36</v>
      </c>
      <c r="F1549" s="5">
        <v>0</v>
      </c>
      <c r="G1549" s="9" t="s">
        <v>309</v>
      </c>
      <c r="H1549" s="9" t="s">
        <v>223</v>
      </c>
      <c r="I1549" s="5">
        <f>_xlfn.IFNA(VLOOKUP(defense[[#This Row],[Playerâ–²]],passing11[#All],4,0),0)</f>
        <v>0</v>
      </c>
      <c r="J1549" s="9">
        <f>_xlfn.IFNA(VLOOKUP(defense[[#This Row],[Playerâ–²]],scrimstats__2813[#All],5,0),0)</f>
        <v>2</v>
      </c>
      <c r="K1549" s="9">
        <f>_xlfn.IFNA(VLOOKUP(defense[[#This Row],[Playerâ–²]],scrimstats__2813[#All],4,0),0)</f>
        <v>569</v>
      </c>
      <c r="L1549" s="5">
        <v>0</v>
      </c>
      <c r="M1549" s="4">
        <v>0</v>
      </c>
    </row>
    <row r="1550" spans="1:13">
      <c r="A1550" s="6">
        <v>1549</v>
      </c>
      <c r="B1550" s="7">
        <v>22</v>
      </c>
      <c r="C1550" s="4">
        <f>_xlfn.IFNA(VLOOKUP(Table13[[#This Row],[PlayerId]],defense[#All],3,0),0)</f>
        <v>0</v>
      </c>
      <c r="D1550" s="4">
        <v>57</v>
      </c>
      <c r="E1550" s="4">
        <f>SUM(_xlfn.IFNA((VLOOKUP(defense[[#This Row],[Playerâ–²]],kickers12[#All],4,0)*3+VLOOKUP(defense[[#This Row],[Playerâ–²]],kickers12[#All],5,0)*1),0), C1550*6)</f>
        <v>0</v>
      </c>
      <c r="F1550" s="4">
        <v>0</v>
      </c>
      <c r="G1550" s="7" t="s">
        <v>1498</v>
      </c>
      <c r="H1550" s="7" t="s">
        <v>755</v>
      </c>
      <c r="I1550" s="4">
        <f>_xlfn.IFNA(VLOOKUP(defense[[#This Row],[Playerâ–²]],passing11[#All],4,0),0)</f>
        <v>0</v>
      </c>
      <c r="J1550" s="4">
        <f>_xlfn.IFNA(VLOOKUP(defense[[#This Row],[Playerâ–²]],scrimstats__2813[#All],5,0),0)</f>
        <v>0</v>
      </c>
      <c r="K1550" s="4">
        <f>_xlfn.IFNA(VLOOKUP(defense[[#This Row],[Playerâ–²]],scrimstats__2813[#All],4,0),0)</f>
        <v>0</v>
      </c>
      <c r="L1550" s="4">
        <v>7.5</v>
      </c>
      <c r="M1550" s="4">
        <v>0</v>
      </c>
    </row>
    <row r="1551" spans="1:13">
      <c r="A1551" s="8">
        <v>1550</v>
      </c>
      <c r="B1551" s="9">
        <v>21</v>
      </c>
      <c r="C1551" s="5">
        <f>_xlfn.IFNA(VLOOKUP(Table13[[#This Row],[PlayerId]],defense[#All],3,0),0)</f>
        <v>0</v>
      </c>
      <c r="D1551" s="5">
        <v>8</v>
      </c>
      <c r="E1551" s="5">
        <f>SUM(_xlfn.IFNA((VLOOKUP(defense[[#This Row],[Playerâ–²]],kickers12[#All],4,0)*3+VLOOKUP(defense[[#This Row],[Playerâ–²]],kickers12[#All],5,0)*1),0), C1551*6)</f>
        <v>0</v>
      </c>
      <c r="F1551" s="5">
        <v>0</v>
      </c>
      <c r="G1551" s="9" t="s">
        <v>1449</v>
      </c>
      <c r="H1551" s="9" t="s">
        <v>2030</v>
      </c>
      <c r="I1551" s="5">
        <f>_xlfn.IFNA(VLOOKUP(defense[[#This Row],[Playerâ–²]],passing11[#All],4,0),0)</f>
        <v>0</v>
      </c>
      <c r="J1551" s="5">
        <f>_xlfn.IFNA(VLOOKUP(defense[[#This Row],[Playerâ–²]],scrimstats__2813[#All],5,0),0)</f>
        <v>0</v>
      </c>
      <c r="K1551" s="5">
        <f>_xlfn.IFNA(VLOOKUP(defense[[#This Row],[Playerâ–²]],scrimstats__2813[#All],4,0),0)</f>
        <v>0</v>
      </c>
      <c r="L1551" s="5">
        <v>0</v>
      </c>
      <c r="M1551" s="4">
        <v>0</v>
      </c>
    </row>
    <row r="1552" spans="1:13">
      <c r="A1552" s="6">
        <v>1551</v>
      </c>
      <c r="B1552" s="7">
        <v>32</v>
      </c>
      <c r="C1552" s="7">
        <f>_xlfn.IFNA(VLOOKUP(Table13[[#This Row],[PlayerId]],defense[#All],3,0),0)</f>
        <v>1</v>
      </c>
      <c r="D1552" s="4">
        <v>0</v>
      </c>
      <c r="E1552" s="4">
        <f>SUM(_xlfn.IFNA((VLOOKUP(defense[[#This Row],[Playerâ–²]],kickers12[#All],4,0)*3+VLOOKUP(defense[[#This Row],[Playerâ–²]],kickers12[#All],5,0)*1),0), C1552*6)</f>
        <v>6</v>
      </c>
      <c r="F1552" s="4">
        <v>0</v>
      </c>
      <c r="G1552" s="7" t="s">
        <v>670</v>
      </c>
      <c r="H1552" s="7" t="s">
        <v>230</v>
      </c>
      <c r="I1552" s="4">
        <f>_xlfn.IFNA(VLOOKUP(defense[[#This Row],[Playerâ–²]],passing11[#All],4,0),0)</f>
        <v>0</v>
      </c>
      <c r="J1552" s="7">
        <f>_xlfn.IFNA(VLOOKUP(defense[[#This Row],[Playerâ–²]],scrimstats__2813[#All],5,0),0)</f>
        <v>0</v>
      </c>
      <c r="K1552" s="7">
        <f>_xlfn.IFNA(VLOOKUP(defense[[#This Row],[Playerâ–²]],scrimstats__2813[#All],4,0),0)</f>
        <v>75</v>
      </c>
      <c r="L1552" s="4">
        <v>0</v>
      </c>
      <c r="M1552" s="4">
        <v>0</v>
      </c>
    </row>
    <row r="1553" spans="1:13">
      <c r="A1553" s="8">
        <v>1552</v>
      </c>
      <c r="B1553" s="9">
        <v>26</v>
      </c>
      <c r="C1553" s="5">
        <f>_xlfn.IFNA(VLOOKUP(Table13[[#This Row],[PlayerId]],defense[#All],3,0),0)</f>
        <v>0</v>
      </c>
      <c r="D1553" s="5">
        <v>13</v>
      </c>
      <c r="E1553" s="5">
        <f>SUM(_xlfn.IFNA((VLOOKUP(defense[[#This Row],[Playerâ–²]],kickers12[#All],4,0)*3+VLOOKUP(defense[[#This Row],[Playerâ–²]],kickers12[#All],5,0)*1),0), C1553*6)</f>
        <v>0</v>
      </c>
      <c r="F1553" s="5">
        <v>0</v>
      </c>
      <c r="G1553" s="9" t="s">
        <v>1611</v>
      </c>
      <c r="H1553" s="9" t="s">
        <v>759</v>
      </c>
      <c r="I1553" s="5">
        <f>_xlfn.IFNA(VLOOKUP(defense[[#This Row],[Playerâ–²]],passing11[#All],4,0),0)</f>
        <v>0</v>
      </c>
      <c r="J1553" s="5">
        <f>_xlfn.IFNA(VLOOKUP(defense[[#This Row],[Playerâ–²]],scrimstats__2813[#All],5,0),0)</f>
        <v>0</v>
      </c>
      <c r="K1553" s="5">
        <f>_xlfn.IFNA(VLOOKUP(defense[[#This Row],[Playerâ–²]],scrimstats__2813[#All],4,0),0)</f>
        <v>0</v>
      </c>
      <c r="L1553" s="5">
        <v>1</v>
      </c>
      <c r="M1553" s="4">
        <v>0</v>
      </c>
    </row>
    <row r="1554" spans="1:13">
      <c r="A1554" s="6">
        <v>1553</v>
      </c>
      <c r="B1554" s="7">
        <v>32</v>
      </c>
      <c r="C1554" s="4">
        <f>_xlfn.IFNA(VLOOKUP(Table13[[#This Row],[PlayerId]],defense[#All],3,0),0)</f>
        <v>0</v>
      </c>
      <c r="D1554" s="4">
        <v>1</v>
      </c>
      <c r="E1554" s="4">
        <f>SUM(_xlfn.IFNA((VLOOKUP(defense[[#This Row],[Playerâ–²]],kickers12[#All],4,0)*3+VLOOKUP(defense[[#This Row],[Playerâ–²]],kickers12[#All],5,0)*1),0), C1554*6)</f>
        <v>0</v>
      </c>
      <c r="F1554" s="4">
        <v>0</v>
      </c>
      <c r="G1554" s="7" t="s">
        <v>1828</v>
      </c>
      <c r="H1554" s="7" t="s">
        <v>2030</v>
      </c>
      <c r="I1554" s="4">
        <f>_xlfn.IFNA(VLOOKUP(defense[[#This Row],[Playerâ–²]],passing11[#All],4,0),0)</f>
        <v>0</v>
      </c>
      <c r="J1554" s="4">
        <f>_xlfn.IFNA(VLOOKUP(defense[[#This Row],[Playerâ–²]],scrimstats__2813[#All],5,0),0)</f>
        <v>0</v>
      </c>
      <c r="K1554" s="4">
        <f>_xlfn.IFNA(VLOOKUP(defense[[#This Row],[Playerâ–²]],scrimstats__2813[#All],4,0),0)</f>
        <v>0</v>
      </c>
      <c r="L1554" s="4">
        <v>0</v>
      </c>
      <c r="M1554" s="4">
        <v>0</v>
      </c>
    </row>
    <row r="1555" spans="1:13">
      <c r="A1555" s="8">
        <v>1554</v>
      </c>
      <c r="B1555" s="9">
        <v>18</v>
      </c>
      <c r="C1555" s="5">
        <f>_xlfn.IFNA(VLOOKUP(Table13[[#This Row],[PlayerId]],defense[#All],3,0),0)</f>
        <v>0</v>
      </c>
      <c r="D1555" s="5">
        <v>34</v>
      </c>
      <c r="E1555" s="5">
        <f>SUM(_xlfn.IFNA((VLOOKUP(defense[[#This Row],[Playerâ–²]],kickers12[#All],4,0)*3+VLOOKUP(defense[[#This Row],[Playerâ–²]],kickers12[#All],5,0)*1),0), C1555*6)</f>
        <v>0</v>
      </c>
      <c r="F1555" s="5">
        <v>2</v>
      </c>
      <c r="G1555" s="9" t="s">
        <v>1372</v>
      </c>
      <c r="H1555" s="9" t="s">
        <v>765</v>
      </c>
      <c r="I1555" s="5">
        <f>_xlfn.IFNA(VLOOKUP(defense[[#This Row],[Playerâ–²]],passing11[#All],4,0),0)</f>
        <v>0</v>
      </c>
      <c r="J1555" s="5">
        <f>_xlfn.IFNA(VLOOKUP(defense[[#This Row],[Playerâ–²]],scrimstats__2813[#All],5,0),0)</f>
        <v>0</v>
      </c>
      <c r="K1555" s="5">
        <f>_xlfn.IFNA(VLOOKUP(defense[[#This Row],[Playerâ–²]],scrimstats__2813[#All],4,0),0)</f>
        <v>0</v>
      </c>
      <c r="L1555" s="5">
        <v>0</v>
      </c>
      <c r="M1555" s="4">
        <v>0</v>
      </c>
    </row>
    <row r="1556" spans="1:13">
      <c r="A1556" s="6">
        <v>1555</v>
      </c>
      <c r="B1556" s="7">
        <v>24</v>
      </c>
      <c r="C1556" s="4">
        <f>_xlfn.IFNA(VLOOKUP(Table13[[#This Row],[PlayerId]],defense[#All],3,0),0)</f>
        <v>1</v>
      </c>
      <c r="D1556" s="4">
        <v>40</v>
      </c>
      <c r="E1556" s="4">
        <f>SUM(_xlfn.IFNA((VLOOKUP(defense[[#This Row],[Playerâ–²]],kickers12[#All],4,0)*3+VLOOKUP(defense[[#This Row],[Playerâ–²]],kickers12[#All],5,0)*1),0), C1556*6)</f>
        <v>6</v>
      </c>
      <c r="F1556" s="4">
        <v>4</v>
      </c>
      <c r="G1556" s="7" t="s">
        <v>1561</v>
      </c>
      <c r="H1556" s="7" t="s">
        <v>765</v>
      </c>
      <c r="I1556" s="4">
        <f>_xlfn.IFNA(VLOOKUP(defense[[#This Row],[Playerâ–²]],passing11[#All],4,0),0)</f>
        <v>0</v>
      </c>
      <c r="J1556" s="4">
        <f>_xlfn.IFNA(VLOOKUP(defense[[#This Row],[Playerâ–²]],scrimstats__2813[#All],5,0),0)</f>
        <v>0</v>
      </c>
      <c r="K1556" s="4">
        <f>_xlfn.IFNA(VLOOKUP(defense[[#This Row],[Playerâ–²]],scrimstats__2813[#All],4,0),0)</f>
        <v>0</v>
      </c>
      <c r="L1556" s="4">
        <v>0</v>
      </c>
      <c r="M1556" s="4">
        <v>0</v>
      </c>
    </row>
    <row r="1557" spans="1:13">
      <c r="A1557" s="8">
        <v>1556</v>
      </c>
      <c r="B1557" s="9">
        <v>3</v>
      </c>
      <c r="C1557" s="5">
        <f>_xlfn.IFNA(VLOOKUP(Table13[[#This Row],[PlayerId]],defense[#All],3,0),0)</f>
        <v>1</v>
      </c>
      <c r="D1557" s="5">
        <v>1</v>
      </c>
      <c r="E1557" s="5">
        <f>SUM(_xlfn.IFNA((VLOOKUP(defense[[#This Row],[Playerâ–²]],kickers12[#All],4,0)*3+VLOOKUP(defense[[#This Row],[Playerâ–²]],kickers12[#All],5,0)*1),0), C1557*6)</f>
        <v>6</v>
      </c>
      <c r="F1557" s="5">
        <v>0</v>
      </c>
      <c r="G1557" s="9" t="s">
        <v>208</v>
      </c>
      <c r="H1557" s="9" t="s">
        <v>229</v>
      </c>
      <c r="I1557" s="5">
        <f>_xlfn.IFNA(VLOOKUP(defense[[#This Row],[Playerâ–²]],passing11[#All],4,0),0)</f>
        <v>0</v>
      </c>
      <c r="J1557" s="5">
        <f>_xlfn.IFNA(VLOOKUP(defense[[#This Row],[Playerâ–²]],scrimstats__2813[#All],5,0),0)</f>
        <v>188</v>
      </c>
      <c r="K1557" s="5">
        <f>_xlfn.IFNA(VLOOKUP(defense[[#This Row],[Playerâ–²]],scrimstats__2813[#All],4,0),0)</f>
        <v>235</v>
      </c>
      <c r="L1557" s="5">
        <v>0</v>
      </c>
      <c r="M1557" s="4">
        <v>0</v>
      </c>
    </row>
    <row r="1558" spans="1:13">
      <c r="A1558" s="6">
        <v>1557</v>
      </c>
      <c r="B1558" s="7">
        <v>21</v>
      </c>
      <c r="C1558" s="4">
        <f>_xlfn.IFNA(VLOOKUP(Table13[[#This Row],[PlayerId]],defense[#All],3,0),0)</f>
        <v>0</v>
      </c>
      <c r="D1558" s="4">
        <v>23</v>
      </c>
      <c r="E1558" s="4">
        <f>SUM(_xlfn.IFNA((VLOOKUP(defense[[#This Row],[Playerâ–²]],kickers12[#All],4,0)*3+VLOOKUP(defense[[#This Row],[Playerâ–²]],kickers12[#All],5,0)*1),0), C1558*6)</f>
        <v>0</v>
      </c>
      <c r="F1558" s="4">
        <v>0</v>
      </c>
      <c r="G1558" s="7" t="s">
        <v>1450</v>
      </c>
      <c r="H1558" s="7" t="s">
        <v>759</v>
      </c>
      <c r="I1558" s="4">
        <f>_xlfn.IFNA(VLOOKUP(defense[[#This Row],[Playerâ–²]],passing11[#All],4,0),0)</f>
        <v>0</v>
      </c>
      <c r="J1558" s="4">
        <f>_xlfn.IFNA(VLOOKUP(defense[[#This Row],[Playerâ–²]],scrimstats__2813[#All],5,0),0)</f>
        <v>0</v>
      </c>
      <c r="K1558" s="4">
        <f>_xlfn.IFNA(VLOOKUP(defense[[#This Row],[Playerâ–²]],scrimstats__2813[#All],4,0),0)</f>
        <v>0</v>
      </c>
      <c r="L1558" s="4">
        <v>2</v>
      </c>
      <c r="M1558" s="4">
        <v>0</v>
      </c>
    </row>
    <row r="1559" spans="1:13">
      <c r="A1559" s="8">
        <v>1558</v>
      </c>
      <c r="B1559" s="9">
        <v>7</v>
      </c>
      <c r="C1559" s="5">
        <f>_xlfn.IFNA(VLOOKUP(Table13[[#This Row],[PlayerId]],defense[#All],3,0),0)</f>
        <v>7</v>
      </c>
      <c r="D1559" s="5">
        <v>0</v>
      </c>
      <c r="E1559" s="5">
        <f>SUM(_xlfn.IFNA((VLOOKUP(defense[[#This Row],[Playerâ–²]],kickers12[#All],4,0)*3+VLOOKUP(defense[[#This Row],[Playerâ–²]],kickers12[#All],5,0)*1),0), C1559*6)</f>
        <v>42</v>
      </c>
      <c r="F1559" s="5">
        <v>0</v>
      </c>
      <c r="G1559" s="9" t="s">
        <v>328</v>
      </c>
      <c r="H1559" s="9" t="s">
        <v>230</v>
      </c>
      <c r="I1559" s="5">
        <f>_xlfn.IFNA(VLOOKUP(defense[[#This Row],[Playerâ–²]],passing11[#All],4,0),0)</f>
        <v>0</v>
      </c>
      <c r="J1559" s="5">
        <f>_xlfn.IFNA(VLOOKUP(defense[[#This Row],[Playerâ–²]],scrimstats__2813[#All],5,0),0)</f>
        <v>3</v>
      </c>
      <c r="K1559" s="5">
        <f>_xlfn.IFNA(VLOOKUP(defense[[#This Row],[Playerâ–²]],scrimstats__2813[#All],4,0),0)</f>
        <v>1028</v>
      </c>
      <c r="L1559" s="5">
        <v>0</v>
      </c>
      <c r="M1559" s="4">
        <v>0</v>
      </c>
    </row>
    <row r="1560" spans="1:13">
      <c r="A1560" s="6">
        <v>1559</v>
      </c>
      <c r="B1560" s="7">
        <v>20</v>
      </c>
      <c r="C1560" s="7">
        <f>_xlfn.IFNA(VLOOKUP(Table13[[#This Row],[PlayerId]],defense[#All],3,0),0)</f>
        <v>0</v>
      </c>
      <c r="D1560" s="4">
        <v>0</v>
      </c>
      <c r="E1560" s="4">
        <f>SUM(_xlfn.IFNA((VLOOKUP(defense[[#This Row],[Playerâ–²]],kickers12[#All],4,0)*3+VLOOKUP(defense[[#This Row],[Playerâ–²]],kickers12[#All],5,0)*1),0), C1560*6)</f>
        <v>0</v>
      </c>
      <c r="F1560" s="4">
        <v>0</v>
      </c>
      <c r="G1560" s="7" t="s">
        <v>498</v>
      </c>
      <c r="H1560" s="7" t="s">
        <v>223</v>
      </c>
      <c r="I1560" s="4">
        <f>_xlfn.IFNA(VLOOKUP(defense[[#This Row],[Playerâ–²]],passing11[#All],4,0),0)</f>
        <v>0</v>
      </c>
      <c r="J1560" s="7">
        <f>_xlfn.IFNA(VLOOKUP(defense[[#This Row],[Playerâ–²]],scrimstats__2813[#All],5,0),0)</f>
        <v>0</v>
      </c>
      <c r="K1560" s="7">
        <f>_xlfn.IFNA(VLOOKUP(defense[[#This Row],[Playerâ–²]],scrimstats__2813[#All],4,0),0)</f>
        <v>77</v>
      </c>
      <c r="L1560" s="4">
        <v>0</v>
      </c>
      <c r="M1560" s="4">
        <v>0</v>
      </c>
    </row>
    <row r="1561" spans="1:13">
      <c r="A1561" s="8">
        <v>1560</v>
      </c>
      <c r="B1561" s="9">
        <v>7</v>
      </c>
      <c r="C1561" s="9">
        <f>_xlfn.IFNA(VLOOKUP(Table13[[#This Row],[PlayerId]],defense[#All],3,0),0)</f>
        <v>1</v>
      </c>
      <c r="D1561" s="5">
        <v>0</v>
      </c>
      <c r="E1561" s="5">
        <f>SUM(_xlfn.IFNA((VLOOKUP(defense[[#This Row],[Playerâ–²]],kickers12[#All],4,0)*3+VLOOKUP(defense[[#This Row],[Playerâ–²]],kickers12[#All],5,0)*1),0), C1561*6)</f>
        <v>6</v>
      </c>
      <c r="F1561" s="5">
        <v>0</v>
      </c>
      <c r="G1561" s="9" t="s">
        <v>321</v>
      </c>
      <c r="H1561" s="9" t="s">
        <v>223</v>
      </c>
      <c r="I1561" s="5">
        <f>_xlfn.IFNA(VLOOKUP(defense[[#This Row],[Playerâ–²]],passing11[#All],4,0),0)</f>
        <v>0</v>
      </c>
      <c r="J1561" s="9">
        <f>_xlfn.IFNA(VLOOKUP(defense[[#This Row],[Playerâ–²]],scrimstats__2813[#All],5,0),0)</f>
        <v>0</v>
      </c>
      <c r="K1561" s="9">
        <f>_xlfn.IFNA(VLOOKUP(defense[[#This Row],[Playerâ–²]],scrimstats__2813[#All],4,0),0)</f>
        <v>179</v>
      </c>
      <c r="L1561" s="5">
        <v>0</v>
      </c>
      <c r="M1561" s="4">
        <v>0</v>
      </c>
    </row>
    <row r="1562" spans="1:13">
      <c r="A1562" s="6">
        <v>1561</v>
      </c>
      <c r="B1562" s="7">
        <v>13</v>
      </c>
      <c r="C1562" s="7">
        <f>_xlfn.IFNA(VLOOKUP(Table13[[#This Row],[PlayerId]],defense[#All],3,0),0)</f>
        <v>0</v>
      </c>
      <c r="D1562" s="4">
        <v>0</v>
      </c>
      <c r="E1562" s="4">
        <f>SUM(_xlfn.IFNA((VLOOKUP(defense[[#This Row],[Playerâ–²]],kickers12[#All],4,0)*3+VLOOKUP(defense[[#This Row],[Playerâ–²]],kickers12[#All],5,0)*1),0), C1562*6)</f>
        <v>0</v>
      </c>
      <c r="F1562" s="4">
        <v>0</v>
      </c>
      <c r="G1562" s="7" t="s">
        <v>398</v>
      </c>
      <c r="H1562" s="7" t="s">
        <v>229</v>
      </c>
      <c r="I1562" s="4">
        <f>_xlfn.IFNA(VLOOKUP(defense[[#This Row],[Playerâ–²]],passing11[#All],4,0),0)</f>
        <v>0</v>
      </c>
      <c r="J1562" s="7">
        <f>_xlfn.IFNA(VLOOKUP(defense[[#This Row],[Playerâ–²]],scrimstats__2813[#All],5,0),0)</f>
        <v>0</v>
      </c>
      <c r="K1562" s="7">
        <f>_xlfn.IFNA(VLOOKUP(defense[[#This Row],[Playerâ–²]],scrimstats__2813[#All],4,0),0)</f>
        <v>35</v>
      </c>
      <c r="L1562" s="4">
        <v>0</v>
      </c>
      <c r="M1562" s="4">
        <v>0</v>
      </c>
    </row>
    <row r="1563" spans="1:13">
      <c r="A1563" s="8">
        <v>1562</v>
      </c>
      <c r="B1563" s="9">
        <v>18</v>
      </c>
      <c r="C1563" s="5">
        <f>_xlfn.IFNA(VLOOKUP(Table13[[#This Row],[PlayerId]],defense[#All],3,0),0)</f>
        <v>2</v>
      </c>
      <c r="D1563" s="5">
        <v>0</v>
      </c>
      <c r="E1563" s="5">
        <f>SUM(_xlfn.IFNA((VLOOKUP(defense[[#This Row],[Playerâ–²]],kickers12[#All],4,0)*3+VLOOKUP(defense[[#This Row],[Playerâ–²]],kickers12[#All],5,0)*1),0), C1563*6)</f>
        <v>12</v>
      </c>
      <c r="F1563" s="5">
        <v>0</v>
      </c>
      <c r="G1563" s="9" t="s">
        <v>472</v>
      </c>
      <c r="H1563" s="9" t="s">
        <v>223</v>
      </c>
      <c r="I1563" s="5">
        <f>_xlfn.IFNA(VLOOKUP(defense[[#This Row],[Playerâ–²]],passing11[#All],4,0),0)</f>
        <v>0</v>
      </c>
      <c r="J1563" s="5">
        <f>_xlfn.IFNA(VLOOKUP(defense[[#This Row],[Playerâ–²]],scrimstats__2813[#All],5,0),0)</f>
        <v>0</v>
      </c>
      <c r="K1563" s="5">
        <f>_xlfn.IFNA(VLOOKUP(defense[[#This Row],[Playerâ–²]],scrimstats__2813[#All],4,0),0)</f>
        <v>292</v>
      </c>
      <c r="L1563" s="5">
        <v>0</v>
      </c>
      <c r="M1563" s="4">
        <v>0</v>
      </c>
    </row>
    <row r="1564" spans="1:13">
      <c r="A1564" s="6">
        <v>1563</v>
      </c>
      <c r="B1564" s="7">
        <v>7</v>
      </c>
      <c r="C1564" s="4">
        <f>_xlfn.IFNA(VLOOKUP(Table13[[#This Row],[PlayerId]],defense[#All],3,0),0)</f>
        <v>0</v>
      </c>
      <c r="D1564" s="4">
        <v>1</v>
      </c>
      <c r="E1564" s="4">
        <f>SUM(_xlfn.IFNA((VLOOKUP(defense[[#This Row],[Playerâ–²]],kickers12[#All],4,0)*3+VLOOKUP(defense[[#This Row],[Playerâ–²]],kickers12[#All],5,0)*1),0), C1564*6)</f>
        <v>0</v>
      </c>
      <c r="F1564" s="4">
        <v>0</v>
      </c>
      <c r="G1564" s="7" t="s">
        <v>318</v>
      </c>
      <c r="H1564" s="7" t="s">
        <v>223</v>
      </c>
      <c r="I1564" s="4">
        <f>_xlfn.IFNA(VLOOKUP(defense[[#This Row],[Playerâ–²]],passing11[#All],4,0),0)</f>
        <v>0</v>
      </c>
      <c r="J1564" s="4">
        <f>_xlfn.IFNA(VLOOKUP(defense[[#This Row],[Playerâ–²]],scrimstats__2813[#All],5,0),0)</f>
        <v>0</v>
      </c>
      <c r="K1564" s="4">
        <f>_xlfn.IFNA(VLOOKUP(defense[[#This Row],[Playerâ–²]],scrimstats__2813[#All],4,0),0)</f>
        <v>36</v>
      </c>
      <c r="L1564" s="4">
        <v>0</v>
      </c>
      <c r="M1564" s="4">
        <v>0</v>
      </c>
    </row>
    <row r="1565" spans="1:13">
      <c r="A1565" s="8">
        <v>1564</v>
      </c>
      <c r="B1565" s="9">
        <v>12</v>
      </c>
      <c r="C1565" s="5">
        <f>_xlfn.IFNA(VLOOKUP(Table13[[#This Row],[PlayerId]],defense[#All],3,0),0)</f>
        <v>0</v>
      </c>
      <c r="D1565" s="5">
        <v>26</v>
      </c>
      <c r="E1565" s="5">
        <f>SUM(_xlfn.IFNA((VLOOKUP(defense[[#This Row],[Playerâ–²]],kickers12[#All],4,0)*3+VLOOKUP(defense[[#This Row],[Playerâ–²]],kickers12[#All],5,0)*1),0), C1565*6)</f>
        <v>0</v>
      </c>
      <c r="F1565" s="5">
        <v>0</v>
      </c>
      <c r="G1565" s="9" t="s">
        <v>1145</v>
      </c>
      <c r="H1565" s="9" t="s">
        <v>759</v>
      </c>
      <c r="I1565" s="5">
        <f>_xlfn.IFNA(VLOOKUP(defense[[#This Row],[Playerâ–²]],passing11[#All],4,0),0)</f>
        <v>0</v>
      </c>
      <c r="J1565" s="5">
        <f>_xlfn.IFNA(VLOOKUP(defense[[#This Row],[Playerâ–²]],scrimstats__2813[#All],5,0),0)</f>
        <v>0</v>
      </c>
      <c r="K1565" s="5">
        <f>_xlfn.IFNA(VLOOKUP(defense[[#This Row],[Playerâ–²]],scrimstats__2813[#All],4,0),0)</f>
        <v>0</v>
      </c>
      <c r="L1565" s="5">
        <v>0</v>
      </c>
      <c r="M1565" s="4">
        <v>0</v>
      </c>
    </row>
    <row r="1566" spans="1:13">
      <c r="A1566" s="6">
        <v>1565</v>
      </c>
      <c r="B1566" s="7">
        <v>29</v>
      </c>
      <c r="C1566" s="7">
        <f>_xlfn.IFNA(VLOOKUP(Table13[[#This Row],[PlayerId]],defense[#All],3,0),0)</f>
        <v>10</v>
      </c>
      <c r="D1566" s="4">
        <v>0</v>
      </c>
      <c r="E1566" s="4">
        <f>SUM(_xlfn.IFNA((VLOOKUP(defense[[#This Row],[Playerâ–²]],kickers12[#All],4,0)*3+VLOOKUP(defense[[#This Row],[Playerâ–²]],kickers12[#All],5,0)*1),0), C1566*6)</f>
        <v>60</v>
      </c>
      <c r="F1566" s="4">
        <v>0</v>
      </c>
      <c r="G1566" s="7" t="s">
        <v>621</v>
      </c>
      <c r="H1566" s="7" t="s">
        <v>230</v>
      </c>
      <c r="I1566" s="4">
        <f>_xlfn.IFNA(VLOOKUP(defense[[#This Row],[Playerâ–²]],passing11[#All],4,0),0)</f>
        <v>0</v>
      </c>
      <c r="J1566" s="7">
        <f>_xlfn.IFNA(VLOOKUP(defense[[#This Row],[Playerâ–²]],scrimstats__2813[#All],5,0),0)</f>
        <v>69</v>
      </c>
      <c r="K1566" s="7">
        <f>_xlfn.IFNA(VLOOKUP(defense[[#This Row],[Playerâ–²]],scrimstats__2813[#All],4,0),0)</f>
        <v>965</v>
      </c>
      <c r="L1566" s="4">
        <v>0</v>
      </c>
      <c r="M1566" s="4">
        <v>0</v>
      </c>
    </row>
    <row r="1567" spans="1:13">
      <c r="A1567" s="8">
        <v>1566</v>
      </c>
      <c r="B1567" s="9">
        <v>27</v>
      </c>
      <c r="C1567" s="5">
        <f>_xlfn.IFNA(VLOOKUP(Table13[[#This Row],[PlayerId]],defense[#All],3,0),0)</f>
        <v>0</v>
      </c>
      <c r="D1567" s="5">
        <v>16</v>
      </c>
      <c r="E1567" s="5">
        <f>SUM(_xlfn.IFNA((VLOOKUP(defense[[#This Row],[Playerâ–²]],kickers12[#All],4,0)*3+VLOOKUP(defense[[#This Row],[Playerâ–²]],kickers12[#All],5,0)*1),0), C1567*6)</f>
        <v>0</v>
      </c>
      <c r="F1567" s="5">
        <v>0</v>
      </c>
      <c r="G1567" s="9" t="s">
        <v>1641</v>
      </c>
      <c r="H1567" s="9" t="s">
        <v>769</v>
      </c>
      <c r="I1567" s="5">
        <f>_xlfn.IFNA(VLOOKUP(defense[[#This Row],[Playerâ–²]],passing11[#All],4,0),0)</f>
        <v>0</v>
      </c>
      <c r="J1567" s="5">
        <f>_xlfn.IFNA(VLOOKUP(defense[[#This Row],[Playerâ–²]],scrimstats__2813[#All],5,0),0)</f>
        <v>0</v>
      </c>
      <c r="K1567" s="5">
        <f>_xlfn.IFNA(VLOOKUP(defense[[#This Row],[Playerâ–²]],scrimstats__2813[#All],4,0),0)</f>
        <v>0</v>
      </c>
      <c r="L1567" s="5">
        <v>0</v>
      </c>
      <c r="M1567" s="4">
        <v>0</v>
      </c>
    </row>
    <row r="1568" spans="1:13">
      <c r="A1568" s="6">
        <v>1567</v>
      </c>
      <c r="B1568" s="7">
        <v>29</v>
      </c>
      <c r="C1568" s="4">
        <f>_xlfn.IFNA(VLOOKUP(Table13[[#This Row],[PlayerId]],defense[#All],3,0),0)</f>
        <v>0</v>
      </c>
      <c r="D1568" s="4">
        <v>1</v>
      </c>
      <c r="E1568" s="4">
        <f>SUM(_xlfn.IFNA((VLOOKUP(defense[[#This Row],[Playerâ–²]],kickers12[#All],4,0)*3+VLOOKUP(defense[[#This Row],[Playerâ–²]],kickers12[#All],5,0)*1),0), C1568*6)</f>
        <v>0</v>
      </c>
      <c r="F1568" s="4">
        <v>0</v>
      </c>
      <c r="G1568" s="7" t="s">
        <v>1669</v>
      </c>
      <c r="H1568" s="7" t="s">
        <v>2030</v>
      </c>
      <c r="I1568" s="4">
        <f>_xlfn.IFNA(VLOOKUP(defense[[#This Row],[Playerâ–²]],passing11[#All],4,0),0)</f>
        <v>0</v>
      </c>
      <c r="J1568" s="4">
        <f>_xlfn.IFNA(VLOOKUP(defense[[#This Row],[Playerâ–²]],scrimstats__2813[#All],5,0),0)</f>
        <v>0</v>
      </c>
      <c r="K1568" s="4">
        <f>_xlfn.IFNA(VLOOKUP(defense[[#This Row],[Playerâ–²]],scrimstats__2813[#All],4,0),0)</f>
        <v>0</v>
      </c>
      <c r="L1568" s="4">
        <v>0</v>
      </c>
      <c r="M1568" s="4">
        <v>0</v>
      </c>
    </row>
    <row r="1569" spans="1:13">
      <c r="A1569" s="8">
        <v>1568</v>
      </c>
      <c r="B1569" s="9">
        <v>15</v>
      </c>
      <c r="C1569" s="5">
        <f>_xlfn.IFNA(VLOOKUP(Table13[[#This Row],[PlayerId]],defense[#All],3,0),0)</f>
        <v>0</v>
      </c>
      <c r="D1569" s="5">
        <v>14</v>
      </c>
      <c r="E1569" s="5">
        <f>SUM(_xlfn.IFNA((VLOOKUP(defense[[#This Row],[Playerâ–²]],kickers12[#All],4,0)*3+VLOOKUP(defense[[#This Row],[Playerâ–²]],kickers12[#All],5,0)*1),0), C1569*6)</f>
        <v>0</v>
      </c>
      <c r="F1569" s="5">
        <v>0</v>
      </c>
      <c r="G1569" s="9" t="s">
        <v>1254</v>
      </c>
      <c r="H1569" s="9" t="s">
        <v>765</v>
      </c>
      <c r="I1569" s="5">
        <f>_xlfn.IFNA(VLOOKUP(defense[[#This Row],[Playerâ–²]],passing11[#All],4,0),0)</f>
        <v>0</v>
      </c>
      <c r="J1569" s="5">
        <f>_xlfn.IFNA(VLOOKUP(defense[[#This Row],[Playerâ–²]],scrimstats__2813[#All],5,0),0)</f>
        <v>0</v>
      </c>
      <c r="K1569" s="5">
        <f>_xlfn.IFNA(VLOOKUP(defense[[#This Row],[Playerâ–²]],scrimstats__2813[#All],4,0),0)</f>
        <v>0</v>
      </c>
      <c r="L1569" s="5">
        <v>0</v>
      </c>
      <c r="M1569" s="4">
        <v>0</v>
      </c>
    </row>
    <row r="1570" spans="1:13">
      <c r="A1570" s="6">
        <v>1569</v>
      </c>
      <c r="B1570" s="7">
        <v>15</v>
      </c>
      <c r="C1570" s="4">
        <f>_xlfn.IFNA(VLOOKUP(Table13[[#This Row],[PlayerId]],defense[#All],3,0),0)</f>
        <v>0</v>
      </c>
      <c r="D1570" s="4">
        <v>0</v>
      </c>
      <c r="E1570" s="4">
        <f>SUM(_xlfn.IFNA((VLOOKUP(defense[[#This Row],[Playerâ–²]],kickers12[#All],4,0)*3+VLOOKUP(defense[[#This Row],[Playerâ–²]],kickers12[#All],5,0)*1),0), C1570*6)</f>
        <v>0</v>
      </c>
      <c r="F1570" s="4">
        <v>0</v>
      </c>
      <c r="G1570" s="7" t="s">
        <v>1237</v>
      </c>
      <c r="H1570" s="7" t="s">
        <v>410</v>
      </c>
      <c r="I1570" s="4">
        <f>_xlfn.IFNA(VLOOKUP(defense[[#This Row],[Playerâ–²]],passing11[#All],4,0),0)</f>
        <v>0</v>
      </c>
      <c r="J1570" s="4">
        <f>_xlfn.IFNA(VLOOKUP(defense[[#This Row],[Playerâ–²]],scrimstats__2813[#All],5,0),0)</f>
        <v>0</v>
      </c>
      <c r="K1570" s="4">
        <f>_xlfn.IFNA(VLOOKUP(defense[[#This Row],[Playerâ–²]],scrimstats__2813[#All],4,0),0)</f>
        <v>0</v>
      </c>
      <c r="L1570" s="4">
        <v>0</v>
      </c>
      <c r="M1570" s="4">
        <v>0</v>
      </c>
    </row>
    <row r="1571" spans="1:13">
      <c r="A1571" s="8">
        <v>1570</v>
      </c>
      <c r="B1571" s="9">
        <v>14</v>
      </c>
      <c r="C1571" s="5">
        <f>_xlfn.IFNA(VLOOKUP(Table13[[#This Row],[PlayerId]],defense[#All],3,0),0)</f>
        <v>0</v>
      </c>
      <c r="D1571" s="5">
        <v>13</v>
      </c>
      <c r="E1571" s="5">
        <f>SUM(_xlfn.IFNA((VLOOKUP(defense[[#This Row],[Playerâ–²]],kickers12[#All],4,0)*3+VLOOKUP(defense[[#This Row],[Playerâ–²]],kickers12[#All],5,0)*1),0), C1571*6)</f>
        <v>0</v>
      </c>
      <c r="F1571" s="5">
        <v>0</v>
      </c>
      <c r="G1571" s="9" t="s">
        <v>1213</v>
      </c>
      <c r="H1571" s="9" t="s">
        <v>755</v>
      </c>
      <c r="I1571" s="5">
        <f>_xlfn.IFNA(VLOOKUP(defense[[#This Row],[Playerâ–²]],passing11[#All],4,0),0)</f>
        <v>0</v>
      </c>
      <c r="J1571" s="5">
        <f>_xlfn.IFNA(VLOOKUP(defense[[#This Row],[Playerâ–²]],scrimstats__2813[#All],5,0),0)</f>
        <v>0</v>
      </c>
      <c r="K1571" s="5">
        <f>_xlfn.IFNA(VLOOKUP(defense[[#This Row],[Playerâ–²]],scrimstats__2813[#All],4,0),0)</f>
        <v>0</v>
      </c>
      <c r="L1571" s="5">
        <v>2</v>
      </c>
      <c r="M1571" s="4">
        <v>0</v>
      </c>
    </row>
    <row r="1572" spans="1:13">
      <c r="A1572" s="6">
        <v>1571</v>
      </c>
      <c r="B1572" s="7">
        <v>13</v>
      </c>
      <c r="C1572" s="4">
        <f>_xlfn.IFNA(VLOOKUP(Table13[[#This Row],[PlayerId]],defense[#All],3,0),0)</f>
        <v>0</v>
      </c>
      <c r="D1572" s="4">
        <v>89</v>
      </c>
      <c r="E1572" s="4">
        <f>SUM(_xlfn.IFNA((VLOOKUP(defense[[#This Row],[Playerâ–²]],kickers12[#All],4,0)*3+VLOOKUP(defense[[#This Row],[Playerâ–²]],kickers12[#All],5,0)*1),0), C1572*6)</f>
        <v>0</v>
      </c>
      <c r="F1572" s="4">
        <v>2</v>
      </c>
      <c r="G1572" s="7" t="s">
        <v>1197</v>
      </c>
      <c r="H1572" s="7" t="s">
        <v>765</v>
      </c>
      <c r="I1572" s="4">
        <f>_xlfn.IFNA(VLOOKUP(defense[[#This Row],[Playerâ–²]],passing11[#All],4,0),0)</f>
        <v>0</v>
      </c>
      <c r="J1572" s="4">
        <f>_xlfn.IFNA(VLOOKUP(defense[[#This Row],[Playerâ–²]],scrimstats__2813[#All],5,0),0)</f>
        <v>0</v>
      </c>
      <c r="K1572" s="4">
        <f>_xlfn.IFNA(VLOOKUP(defense[[#This Row],[Playerâ–²]],scrimstats__2813[#All],4,0),0)</f>
        <v>0</v>
      </c>
      <c r="L1572" s="4">
        <v>3</v>
      </c>
      <c r="M1572" s="4">
        <v>0</v>
      </c>
    </row>
    <row r="1573" spans="1:13">
      <c r="A1573" s="8">
        <v>1572</v>
      </c>
      <c r="B1573" s="9">
        <v>16</v>
      </c>
      <c r="C1573" s="5">
        <f>_xlfn.IFNA(VLOOKUP(Table13[[#This Row],[PlayerId]],defense[#All],3,0),0)</f>
        <v>13</v>
      </c>
      <c r="D1573" s="5">
        <v>0</v>
      </c>
      <c r="E1573" s="5">
        <f>SUM(_xlfn.IFNA((VLOOKUP(defense[[#This Row],[Playerâ–²]],kickers12[#All],4,0)*3+VLOOKUP(defense[[#This Row],[Playerâ–²]],kickers12[#All],5,0)*1),0), C1573*6)</f>
        <v>78</v>
      </c>
      <c r="F1573" s="5">
        <v>0</v>
      </c>
      <c r="G1573" s="9" t="s">
        <v>454</v>
      </c>
      <c r="H1573" s="9" t="s">
        <v>230</v>
      </c>
      <c r="I1573" s="5">
        <f>_xlfn.IFNA(VLOOKUP(defense[[#This Row],[Playerâ–²]],passing11[#All],4,0),0)</f>
        <v>0</v>
      </c>
      <c r="J1573" s="5">
        <f>_xlfn.IFNA(VLOOKUP(defense[[#This Row],[Playerâ–²]],scrimstats__2813[#All],5,0),0)</f>
        <v>151</v>
      </c>
      <c r="K1573" s="5">
        <f>_xlfn.IFNA(VLOOKUP(defense[[#This Row],[Playerâ–²]],scrimstats__2813[#All],4,0),0)</f>
        <v>1479</v>
      </c>
      <c r="L1573" s="5">
        <v>0</v>
      </c>
      <c r="M1573" s="4">
        <v>0</v>
      </c>
    </row>
    <row r="1574" spans="1:13">
      <c r="A1574" s="6">
        <v>1573</v>
      </c>
      <c r="B1574" s="7">
        <v>13</v>
      </c>
      <c r="C1574" s="4">
        <f>_xlfn.IFNA(VLOOKUP(Table13[[#This Row],[PlayerId]],defense[#All],3,0),0)</f>
        <v>0</v>
      </c>
      <c r="D1574" s="4">
        <v>3</v>
      </c>
      <c r="E1574" s="4">
        <f>SUM(_xlfn.IFNA((VLOOKUP(defense[[#This Row],[Playerâ–²]],kickers12[#All],4,0)*3+VLOOKUP(defense[[#This Row],[Playerâ–²]],kickers12[#All],5,0)*1),0), C1574*6)</f>
        <v>0</v>
      </c>
      <c r="F1574" s="4">
        <v>0</v>
      </c>
      <c r="G1574" s="7" t="s">
        <v>1171</v>
      </c>
      <c r="H1574" s="7" t="s">
        <v>2030</v>
      </c>
      <c r="I1574" s="4">
        <f>_xlfn.IFNA(VLOOKUP(defense[[#This Row],[Playerâ–²]],passing11[#All],4,0),0)</f>
        <v>0</v>
      </c>
      <c r="J1574" s="4">
        <f>_xlfn.IFNA(VLOOKUP(defense[[#This Row],[Playerâ–²]],scrimstats__2813[#All],5,0),0)</f>
        <v>0</v>
      </c>
      <c r="K1574" s="4">
        <f>_xlfn.IFNA(VLOOKUP(defense[[#This Row],[Playerâ–²]],scrimstats__2813[#All],4,0),0)</f>
        <v>0</v>
      </c>
      <c r="L1574" s="4">
        <v>0</v>
      </c>
      <c r="M1574" s="4">
        <v>0</v>
      </c>
    </row>
    <row r="1575" spans="1:13">
      <c r="A1575" s="8">
        <v>1574</v>
      </c>
      <c r="B1575" s="9">
        <v>17</v>
      </c>
      <c r="C1575" s="5">
        <f>_xlfn.IFNA(VLOOKUP(Table13[[#This Row],[PlayerId]],defense[#All],3,0),0)</f>
        <v>5</v>
      </c>
      <c r="D1575" s="5">
        <v>0</v>
      </c>
      <c r="E1575" s="5">
        <f>SUM(_xlfn.IFNA((VLOOKUP(defense[[#This Row],[Playerâ–²]],kickers12[#All],4,0)*3+VLOOKUP(defense[[#This Row],[Playerâ–²]],kickers12[#All],5,0)*1),0), C1575*6)</f>
        <v>30</v>
      </c>
      <c r="F1575" s="5">
        <v>0</v>
      </c>
      <c r="G1575" s="9" t="s">
        <v>462</v>
      </c>
      <c r="H1575" s="9" t="s">
        <v>230</v>
      </c>
      <c r="I1575" s="5">
        <f>_xlfn.IFNA(VLOOKUP(defense[[#This Row],[Playerâ–²]],passing11[#All],4,0),0)</f>
        <v>0</v>
      </c>
      <c r="J1575" s="5">
        <f>_xlfn.IFNA(VLOOKUP(defense[[#This Row],[Playerâ–²]],scrimstats__2813[#All],5,0),0)</f>
        <v>15</v>
      </c>
      <c r="K1575" s="5">
        <f>_xlfn.IFNA(VLOOKUP(defense[[#This Row],[Playerâ–²]],scrimstats__2813[#All],4,0),0)</f>
        <v>653</v>
      </c>
      <c r="L1575" s="5">
        <v>0</v>
      </c>
      <c r="M1575" s="4">
        <v>0</v>
      </c>
    </row>
    <row r="1576" spans="1:13">
      <c r="A1576" s="6">
        <v>1575</v>
      </c>
      <c r="B1576" s="7">
        <v>8</v>
      </c>
      <c r="C1576" s="4">
        <f>_xlfn.IFNA(VLOOKUP(Table13[[#This Row],[PlayerId]],defense[#All],3,0),0)</f>
        <v>3</v>
      </c>
      <c r="D1576" s="4">
        <v>0</v>
      </c>
      <c r="E1576" s="4">
        <f>SUM(_xlfn.IFNA((VLOOKUP(defense[[#This Row],[Playerâ–²]],kickers12[#All],4,0)*3+VLOOKUP(defense[[#This Row],[Playerâ–²]],kickers12[#All],5,0)*1),0), C1576*6)</f>
        <v>18</v>
      </c>
      <c r="F1576" s="4">
        <v>0</v>
      </c>
      <c r="G1576" s="7" t="s">
        <v>1003</v>
      </c>
      <c r="H1576" s="7" t="s">
        <v>233</v>
      </c>
      <c r="I1576" s="4">
        <f>_xlfn.IFNA(VLOOKUP(defense[[#This Row],[Playerâ–²]],passing11[#All],4,0),0)</f>
        <v>473</v>
      </c>
      <c r="J1576" s="4">
        <f>_xlfn.IFNA(VLOOKUP(defense[[#This Row],[Playerâ–²]],scrimstats__2813[#All],5,0),0)</f>
        <v>125</v>
      </c>
      <c r="K1576" s="4">
        <f>_xlfn.IFNA(VLOOKUP(defense[[#This Row],[Playerâ–²]],scrimstats__2813[#All],4,0),0)</f>
        <v>0</v>
      </c>
      <c r="L1576" s="4">
        <v>0</v>
      </c>
      <c r="M1576" s="4">
        <v>0</v>
      </c>
    </row>
    <row r="1577" spans="1:13">
      <c r="A1577" s="8">
        <v>1576</v>
      </c>
      <c r="B1577" s="9">
        <v>9</v>
      </c>
      <c r="C1577" s="5">
        <f>_xlfn.IFNA(VLOOKUP(Table13[[#This Row],[PlayerId]],defense[#All],3,0),0)</f>
        <v>0</v>
      </c>
      <c r="D1577" s="5">
        <v>34</v>
      </c>
      <c r="E1577" s="5">
        <f>SUM(_xlfn.IFNA((VLOOKUP(defense[[#This Row],[Playerâ–²]],kickers12[#All],4,0)*3+VLOOKUP(defense[[#This Row],[Playerâ–²]],kickers12[#All],5,0)*1),0), C1577*6)</f>
        <v>0</v>
      </c>
      <c r="F1577" s="5">
        <v>0</v>
      </c>
      <c r="G1577" s="9" t="s">
        <v>1051</v>
      </c>
      <c r="H1577" s="9" t="s">
        <v>755</v>
      </c>
      <c r="I1577" s="5">
        <f>_xlfn.IFNA(VLOOKUP(defense[[#This Row],[Playerâ–²]],passing11[#All],4,0),0)</f>
        <v>0</v>
      </c>
      <c r="J1577" s="5">
        <f>_xlfn.IFNA(VLOOKUP(defense[[#This Row],[Playerâ–²]],scrimstats__2813[#All],5,0),0)</f>
        <v>0</v>
      </c>
      <c r="K1577" s="5">
        <f>_xlfn.IFNA(VLOOKUP(defense[[#This Row],[Playerâ–²]],scrimstats__2813[#All],4,0),0)</f>
        <v>0</v>
      </c>
      <c r="L1577" s="5">
        <v>5.5</v>
      </c>
      <c r="M1577" s="4">
        <v>0</v>
      </c>
    </row>
    <row r="1578" spans="1:13">
      <c r="A1578" s="6">
        <v>1577</v>
      </c>
      <c r="B1578" s="7">
        <v>29</v>
      </c>
      <c r="C1578" s="7">
        <f>_xlfn.IFNA(VLOOKUP(Table13[[#This Row],[PlayerId]],defense[#All],3,0),0)</f>
        <v>0</v>
      </c>
      <c r="D1578" s="4">
        <v>0</v>
      </c>
      <c r="E1578" s="4">
        <f>SUM(_xlfn.IFNA((VLOOKUP(defense[[#This Row],[Playerâ–²]],kickers12[#All],4,0)*3+VLOOKUP(defense[[#This Row],[Playerâ–²]],kickers12[#All],5,0)*1),0), C1578*6)</f>
        <v>0</v>
      </c>
      <c r="F1578" s="4">
        <v>0</v>
      </c>
      <c r="G1578" s="7" t="s">
        <v>607</v>
      </c>
      <c r="H1578" s="7" t="s">
        <v>223</v>
      </c>
      <c r="I1578" s="4">
        <f>_xlfn.IFNA(VLOOKUP(defense[[#This Row],[Playerâ–²]],passing11[#All],4,0),0)</f>
        <v>0</v>
      </c>
      <c r="J1578" s="7">
        <f>_xlfn.IFNA(VLOOKUP(defense[[#This Row],[Playerâ–²]],scrimstats__2813[#All],5,0),0)</f>
        <v>0</v>
      </c>
      <c r="K1578" s="7">
        <f>_xlfn.IFNA(VLOOKUP(defense[[#This Row],[Playerâ–²]],scrimstats__2813[#All],4,0),0)</f>
        <v>23</v>
      </c>
      <c r="L1578" s="4">
        <v>0</v>
      </c>
      <c r="M1578" s="4">
        <v>0</v>
      </c>
    </row>
    <row r="1579" spans="1:13">
      <c r="A1579" s="8">
        <v>1578</v>
      </c>
      <c r="B1579" s="9">
        <v>27</v>
      </c>
      <c r="C1579" s="5">
        <f>_xlfn.IFNA(VLOOKUP(Table13[[#This Row],[PlayerId]],defense[#All],3,0),0)</f>
        <v>0</v>
      </c>
      <c r="D1579" s="5">
        <v>22</v>
      </c>
      <c r="E1579" s="5">
        <f>SUM(_xlfn.IFNA((VLOOKUP(defense[[#This Row],[Playerâ–²]],kickers12[#All],4,0)*3+VLOOKUP(defense[[#This Row],[Playerâ–²]],kickers12[#All],5,0)*1),0), C1579*6)</f>
        <v>0</v>
      </c>
      <c r="F1579" s="5">
        <v>0</v>
      </c>
      <c r="G1579" s="9" t="s">
        <v>1642</v>
      </c>
      <c r="H1579" s="9" t="s">
        <v>755</v>
      </c>
      <c r="I1579" s="5">
        <f>_xlfn.IFNA(VLOOKUP(defense[[#This Row],[Playerâ–²]],passing11[#All],4,0),0)</f>
        <v>0</v>
      </c>
      <c r="J1579" s="5">
        <f>_xlfn.IFNA(VLOOKUP(defense[[#This Row],[Playerâ–²]],scrimstats__2813[#All],5,0),0)</f>
        <v>0</v>
      </c>
      <c r="K1579" s="5">
        <f>_xlfn.IFNA(VLOOKUP(defense[[#This Row],[Playerâ–²]],scrimstats__2813[#All],4,0),0)</f>
        <v>0</v>
      </c>
      <c r="L1579" s="5">
        <v>0</v>
      </c>
      <c r="M1579" s="4">
        <v>0</v>
      </c>
    </row>
    <row r="1580" spans="1:13">
      <c r="A1580" s="6">
        <v>1579</v>
      </c>
      <c r="B1580" s="7">
        <v>3</v>
      </c>
      <c r="C1580" s="4">
        <f>_xlfn.IFNA(VLOOKUP(Table13[[#This Row],[PlayerId]],defense[#All],3,0),0)</f>
        <v>0</v>
      </c>
      <c r="D1580" s="4">
        <v>11</v>
      </c>
      <c r="E1580" s="4">
        <f>SUM(_xlfn.IFNA((VLOOKUP(defense[[#This Row],[Playerâ–²]],kickers12[#All],4,0)*3+VLOOKUP(defense[[#This Row],[Playerâ–²]],kickers12[#All],5,0)*1),0), C1580*6)</f>
        <v>0</v>
      </c>
      <c r="F1580" s="4">
        <v>0</v>
      </c>
      <c r="G1580" s="7" t="s">
        <v>830</v>
      </c>
      <c r="H1580" s="7" t="s">
        <v>2030</v>
      </c>
      <c r="I1580" s="4">
        <f>_xlfn.IFNA(VLOOKUP(defense[[#This Row],[Playerâ–²]],passing11[#All],4,0),0)</f>
        <v>0</v>
      </c>
      <c r="J1580" s="4">
        <f>_xlfn.IFNA(VLOOKUP(defense[[#This Row],[Playerâ–²]],scrimstats__2813[#All],5,0),0)</f>
        <v>0</v>
      </c>
      <c r="K1580" s="4">
        <f>_xlfn.IFNA(VLOOKUP(defense[[#This Row],[Playerâ–²]],scrimstats__2813[#All],4,0),0)</f>
        <v>0</v>
      </c>
      <c r="L1580" s="4">
        <v>0.5</v>
      </c>
      <c r="M1580" s="4">
        <v>0</v>
      </c>
    </row>
    <row r="1581" spans="1:13">
      <c r="A1581" s="8">
        <v>1580</v>
      </c>
      <c r="B1581" s="9">
        <v>28</v>
      </c>
      <c r="C1581" s="5">
        <f>_xlfn.IFNA(VLOOKUP(Table13[[#This Row],[PlayerId]],defense[#All],3,0),0)</f>
        <v>0</v>
      </c>
      <c r="D1581" s="5">
        <v>6</v>
      </c>
      <c r="E1581" s="5">
        <f>SUM(_xlfn.IFNA((VLOOKUP(defense[[#This Row],[Playerâ–²]],kickers12[#All],4,0)*3+VLOOKUP(defense[[#This Row],[Playerâ–²]],kickers12[#All],5,0)*1),0), C1581*6)</f>
        <v>0</v>
      </c>
      <c r="F1581" s="5">
        <v>0</v>
      </c>
      <c r="G1581" s="9" t="s">
        <v>1718</v>
      </c>
      <c r="H1581" s="9" t="s">
        <v>803</v>
      </c>
      <c r="I1581" s="5">
        <f>_xlfn.IFNA(VLOOKUP(defense[[#This Row],[Playerâ–²]],passing11[#All],4,0),0)</f>
        <v>0</v>
      </c>
      <c r="J1581" s="5">
        <f>_xlfn.IFNA(VLOOKUP(defense[[#This Row],[Playerâ–²]],scrimstats__2813[#All],5,0),0)</f>
        <v>0</v>
      </c>
      <c r="K1581" s="5">
        <f>_xlfn.IFNA(VLOOKUP(defense[[#This Row],[Playerâ–²]],scrimstats__2813[#All],4,0),0)</f>
        <v>0</v>
      </c>
      <c r="L1581" s="5">
        <v>0</v>
      </c>
      <c r="M1581" s="4">
        <v>0</v>
      </c>
    </row>
    <row r="1582" spans="1:13">
      <c r="A1582" s="6">
        <v>1581</v>
      </c>
      <c r="B1582" s="7">
        <v>17</v>
      </c>
      <c r="C1582" s="4">
        <f>_xlfn.IFNA(VLOOKUP(Table13[[#This Row],[PlayerId]],defense[#All],3,0),0)</f>
        <v>0</v>
      </c>
      <c r="D1582" s="4">
        <v>27</v>
      </c>
      <c r="E1582" s="4">
        <f>SUM(_xlfn.IFNA((VLOOKUP(defense[[#This Row],[Playerâ–²]],kickers12[#All],4,0)*3+VLOOKUP(defense[[#This Row],[Playerâ–²]],kickers12[#All],5,0)*1),0), C1582*6)</f>
        <v>0</v>
      </c>
      <c r="F1582" s="4">
        <v>0</v>
      </c>
      <c r="G1582" s="7" t="s">
        <v>1331</v>
      </c>
      <c r="H1582" s="7" t="s">
        <v>769</v>
      </c>
      <c r="I1582" s="4">
        <f>_xlfn.IFNA(VLOOKUP(defense[[#This Row],[Playerâ–²]],passing11[#All],4,0),0)</f>
        <v>0</v>
      </c>
      <c r="J1582" s="4">
        <f>_xlfn.IFNA(VLOOKUP(defense[[#This Row],[Playerâ–²]],scrimstats__2813[#All],5,0),0)</f>
        <v>0</v>
      </c>
      <c r="K1582" s="4">
        <f>_xlfn.IFNA(VLOOKUP(defense[[#This Row],[Playerâ–²]],scrimstats__2813[#All],4,0),0)</f>
        <v>0</v>
      </c>
      <c r="L1582" s="4">
        <v>3.5</v>
      </c>
      <c r="M1582" s="4">
        <v>0</v>
      </c>
    </row>
    <row r="1583" spans="1:13">
      <c r="A1583" s="8">
        <v>1582</v>
      </c>
      <c r="B1583" s="9">
        <v>22</v>
      </c>
      <c r="C1583" s="5">
        <f>_xlfn.IFNA(VLOOKUP(Table13[[#This Row],[PlayerId]],defense[#All],3,0),0)</f>
        <v>0</v>
      </c>
      <c r="D1583" s="5">
        <v>1</v>
      </c>
      <c r="E1583" s="5">
        <f>SUM(_xlfn.IFNA((VLOOKUP(defense[[#This Row],[Playerâ–²]],kickers12[#All],4,0)*3+VLOOKUP(defense[[#This Row],[Playerâ–²]],kickers12[#All],5,0)*1),0), C1583*6)</f>
        <v>0</v>
      </c>
      <c r="F1583" s="5">
        <v>0</v>
      </c>
      <c r="G1583" s="9" t="s">
        <v>1473</v>
      </c>
      <c r="H1583" s="9" t="s">
        <v>2030</v>
      </c>
      <c r="I1583" s="5">
        <f>_xlfn.IFNA(VLOOKUP(defense[[#This Row],[Playerâ–²]],passing11[#All],4,0),0)</f>
        <v>0</v>
      </c>
      <c r="J1583" s="5">
        <f>_xlfn.IFNA(VLOOKUP(defense[[#This Row],[Playerâ–²]],scrimstats__2813[#All],5,0),0)</f>
        <v>0</v>
      </c>
      <c r="K1583" s="5">
        <f>_xlfn.IFNA(VLOOKUP(defense[[#This Row],[Playerâ–²]],scrimstats__2813[#All],4,0),0)</f>
        <v>0</v>
      </c>
      <c r="L1583" s="5">
        <v>0</v>
      </c>
      <c r="M1583" s="4">
        <v>0</v>
      </c>
    </row>
    <row r="1584" spans="1:13">
      <c r="A1584" s="6">
        <v>1583</v>
      </c>
      <c r="B1584" s="7">
        <v>23</v>
      </c>
      <c r="C1584" s="4">
        <f>_xlfn.IFNA(VLOOKUP(Table13[[#This Row],[PlayerId]],defense[#All],3,0),0)</f>
        <v>0</v>
      </c>
      <c r="D1584" s="4">
        <v>7</v>
      </c>
      <c r="E1584" s="4">
        <f>SUM(_xlfn.IFNA((VLOOKUP(defense[[#This Row],[Playerâ–²]],kickers12[#All],4,0)*3+VLOOKUP(defense[[#This Row],[Playerâ–²]],kickers12[#All],5,0)*1),0), C1584*6)</f>
        <v>0</v>
      </c>
      <c r="F1584" s="4">
        <v>0</v>
      </c>
      <c r="G1584" s="7" t="s">
        <v>1512</v>
      </c>
      <c r="H1584" s="7" t="s">
        <v>2030</v>
      </c>
      <c r="I1584" s="4">
        <f>_xlfn.IFNA(VLOOKUP(defense[[#This Row],[Playerâ–²]],passing11[#All],4,0),0)</f>
        <v>0</v>
      </c>
      <c r="J1584" s="4">
        <f>_xlfn.IFNA(VLOOKUP(defense[[#This Row],[Playerâ–²]],scrimstats__2813[#All],5,0),0)</f>
        <v>0</v>
      </c>
      <c r="K1584" s="4">
        <f>_xlfn.IFNA(VLOOKUP(defense[[#This Row],[Playerâ–²]],scrimstats__2813[#All],4,0),0)</f>
        <v>0</v>
      </c>
      <c r="L1584" s="4">
        <v>0</v>
      </c>
      <c r="M1584" s="4">
        <v>0</v>
      </c>
    </row>
    <row r="1585" spans="1:13">
      <c r="A1585" s="8">
        <v>1584</v>
      </c>
      <c r="B1585" s="9">
        <v>27</v>
      </c>
      <c r="C1585" s="5">
        <f>_xlfn.IFNA(VLOOKUP(Table13[[#This Row],[PlayerId]],defense[#All],3,0),0)</f>
        <v>4</v>
      </c>
      <c r="D1585" s="5">
        <v>1</v>
      </c>
      <c r="E1585" s="5">
        <f>SUM(_xlfn.IFNA((VLOOKUP(defense[[#This Row],[Playerâ–²]],kickers12[#All],4,0)*3+VLOOKUP(defense[[#This Row],[Playerâ–²]],kickers12[#All],5,0)*1),0), C1585*6)</f>
        <v>24</v>
      </c>
      <c r="F1585" s="5">
        <v>0</v>
      </c>
      <c r="G1585" s="9" t="s">
        <v>602</v>
      </c>
      <c r="H1585" s="9" t="s">
        <v>223</v>
      </c>
      <c r="I1585" s="5">
        <f>_xlfn.IFNA(VLOOKUP(defense[[#This Row],[Playerâ–²]],passing11[#All],4,0),0)</f>
        <v>0</v>
      </c>
      <c r="J1585" s="5">
        <f>_xlfn.IFNA(VLOOKUP(defense[[#This Row],[Playerâ–²]],scrimstats__2813[#All],5,0),0)</f>
        <v>0</v>
      </c>
      <c r="K1585" s="5">
        <f>_xlfn.IFNA(VLOOKUP(defense[[#This Row],[Playerâ–²]],scrimstats__2813[#All],4,0),0)</f>
        <v>610</v>
      </c>
      <c r="L1585" s="5">
        <v>0</v>
      </c>
      <c r="M1585" s="4">
        <v>0</v>
      </c>
    </row>
    <row r="1586" spans="1:13">
      <c r="A1586" s="6">
        <v>1585</v>
      </c>
      <c r="B1586" s="7">
        <v>5</v>
      </c>
      <c r="C1586" s="4">
        <f>_xlfn.IFNA(VLOOKUP(Table13[[#This Row],[PlayerId]],defense[#All],3,0),0)</f>
        <v>0</v>
      </c>
      <c r="D1586" s="4">
        <v>19</v>
      </c>
      <c r="E1586" s="4">
        <f>SUM(_xlfn.IFNA((VLOOKUP(defense[[#This Row],[Playerâ–²]],kickers12[#All],4,0)*3+VLOOKUP(defense[[#This Row],[Playerâ–²]],kickers12[#All],5,0)*1),0), C1586*6)</f>
        <v>0</v>
      </c>
      <c r="F1586" s="4">
        <v>0</v>
      </c>
      <c r="G1586" s="7" t="s">
        <v>914</v>
      </c>
      <c r="H1586" s="7" t="s">
        <v>2030</v>
      </c>
      <c r="I1586" s="4">
        <f>_xlfn.IFNA(VLOOKUP(defense[[#This Row],[Playerâ–²]],passing11[#All],4,0),0)</f>
        <v>0</v>
      </c>
      <c r="J1586" s="4">
        <f>_xlfn.IFNA(VLOOKUP(defense[[#This Row],[Playerâ–²]],scrimstats__2813[#All],5,0),0)</f>
        <v>0</v>
      </c>
      <c r="K1586" s="4">
        <f>_xlfn.IFNA(VLOOKUP(defense[[#This Row],[Playerâ–²]],scrimstats__2813[#All],4,0),0)</f>
        <v>0</v>
      </c>
      <c r="L1586" s="4">
        <v>0.5</v>
      </c>
      <c r="M1586" s="4">
        <v>0</v>
      </c>
    </row>
    <row r="1587" spans="1:13">
      <c r="A1587" s="8">
        <v>1586</v>
      </c>
      <c r="B1587" s="9">
        <v>32</v>
      </c>
      <c r="C1587" s="9">
        <f>_xlfn.IFNA(VLOOKUP(Table13[[#This Row],[PlayerId]],defense[#All],3,0),0)</f>
        <v>2</v>
      </c>
      <c r="D1587" s="5">
        <v>0</v>
      </c>
      <c r="E1587" s="5">
        <f>SUM(_xlfn.IFNA((VLOOKUP(defense[[#This Row],[Playerâ–²]],kickers12[#All],4,0)*3+VLOOKUP(defense[[#This Row],[Playerâ–²]],kickers12[#All],5,0)*1),0), C1587*6)</f>
        <v>12</v>
      </c>
      <c r="F1587" s="5">
        <v>0</v>
      </c>
      <c r="G1587" s="9" t="s">
        <v>674</v>
      </c>
      <c r="H1587" s="9" t="s">
        <v>223</v>
      </c>
      <c r="I1587" s="5">
        <f>_xlfn.IFNA(VLOOKUP(defense[[#This Row],[Playerâ–²]],passing11[#All],4,0),0)</f>
        <v>0</v>
      </c>
      <c r="J1587" s="9">
        <f>_xlfn.IFNA(VLOOKUP(defense[[#This Row],[Playerâ–²]],scrimstats__2813[#All],5,0),0)</f>
        <v>0</v>
      </c>
      <c r="K1587" s="9">
        <f>_xlfn.IFNA(VLOOKUP(defense[[#This Row],[Playerâ–²]],scrimstats__2813[#All],4,0),0)</f>
        <v>367</v>
      </c>
      <c r="L1587" s="5">
        <v>0</v>
      </c>
      <c r="M1587" s="4">
        <v>0</v>
      </c>
    </row>
    <row r="1588" spans="1:13">
      <c r="A1588" s="6">
        <v>1587</v>
      </c>
      <c r="B1588" s="7">
        <v>30</v>
      </c>
      <c r="C1588" s="4">
        <f>_xlfn.IFNA(VLOOKUP(Table13[[#This Row],[PlayerId]],defense[#All],3,0),0)</f>
        <v>0</v>
      </c>
      <c r="D1588" s="4">
        <v>7</v>
      </c>
      <c r="E1588" s="4">
        <f>SUM(_xlfn.IFNA((VLOOKUP(defense[[#This Row],[Playerâ–²]],kickers12[#All],4,0)*3+VLOOKUP(defense[[#This Row],[Playerâ–²]],kickers12[#All],5,0)*1),0), C1588*6)</f>
        <v>0</v>
      </c>
      <c r="F1588" s="4">
        <v>0</v>
      </c>
      <c r="G1588" s="7" t="s">
        <v>1761</v>
      </c>
      <c r="H1588" s="7" t="s">
        <v>765</v>
      </c>
      <c r="I1588" s="4">
        <f>_xlfn.IFNA(VLOOKUP(defense[[#This Row],[Playerâ–²]],passing11[#All],4,0),0)</f>
        <v>0</v>
      </c>
      <c r="J1588" s="4">
        <f>_xlfn.IFNA(VLOOKUP(defense[[#This Row],[Playerâ–²]],scrimstats__2813[#All],5,0),0)</f>
        <v>0</v>
      </c>
      <c r="K1588" s="4">
        <f>_xlfn.IFNA(VLOOKUP(defense[[#This Row],[Playerâ–²]],scrimstats__2813[#All],4,0),0)</f>
        <v>0</v>
      </c>
      <c r="L1588" s="4">
        <v>0</v>
      </c>
      <c r="M1588" s="4">
        <v>0</v>
      </c>
    </row>
    <row r="1589" spans="1:13">
      <c r="A1589" s="8">
        <v>1588</v>
      </c>
      <c r="B1589" s="9">
        <v>2</v>
      </c>
      <c r="C1589" s="5">
        <f>_xlfn.IFNA(VLOOKUP(Table13[[#This Row],[PlayerId]],defense[#All],3,0),0)</f>
        <v>1</v>
      </c>
      <c r="D1589" s="5">
        <v>20</v>
      </c>
      <c r="E1589" s="5">
        <f>SUM(_xlfn.IFNA((VLOOKUP(defense[[#This Row],[Playerâ–²]],kickers12[#All],4,0)*3+VLOOKUP(defense[[#This Row],[Playerâ–²]],kickers12[#All],5,0)*1),0), C1589*6)</f>
        <v>6</v>
      </c>
      <c r="F1589" s="5">
        <v>0</v>
      </c>
      <c r="G1589" s="9" t="s">
        <v>797</v>
      </c>
      <c r="H1589" s="9" t="s">
        <v>755</v>
      </c>
      <c r="I1589" s="5">
        <f>_xlfn.IFNA(VLOOKUP(defense[[#This Row],[Playerâ–²]],passing11[#All],4,0),0)</f>
        <v>0</v>
      </c>
      <c r="J1589" s="5">
        <f>_xlfn.IFNA(VLOOKUP(defense[[#This Row],[Playerâ–²]],scrimstats__2813[#All],5,0),0)</f>
        <v>0</v>
      </c>
      <c r="K1589" s="5">
        <f>_xlfn.IFNA(VLOOKUP(defense[[#This Row],[Playerâ–²]],scrimstats__2813[#All],4,0),0)</f>
        <v>0</v>
      </c>
      <c r="L1589" s="5">
        <v>5</v>
      </c>
      <c r="M1589" s="4">
        <v>0</v>
      </c>
    </row>
    <row r="1590" spans="1:13">
      <c r="A1590" s="6">
        <v>1589</v>
      </c>
      <c r="B1590" s="7">
        <v>28</v>
      </c>
      <c r="C1590" s="7">
        <f>_xlfn.IFNA(VLOOKUP(Table13[[#This Row],[PlayerId]],defense[#All],3,0),0)</f>
        <v>0</v>
      </c>
      <c r="D1590" s="4">
        <v>0</v>
      </c>
      <c r="E1590" s="4">
        <f>SUM(_xlfn.IFNA((VLOOKUP(defense[[#This Row],[Playerâ–²]],kickers12[#All],4,0)*3+VLOOKUP(defense[[#This Row],[Playerâ–²]],kickers12[#All],5,0)*1),0), C1590*6)</f>
        <v>0</v>
      </c>
      <c r="F1590" s="4">
        <v>0</v>
      </c>
      <c r="G1590" s="7" t="s">
        <v>196</v>
      </c>
      <c r="H1590" s="7" t="s">
        <v>230</v>
      </c>
      <c r="I1590" s="4">
        <f>_xlfn.IFNA(VLOOKUP(defense[[#This Row],[Playerâ–²]],passing11[#All],4,0),0)</f>
        <v>0</v>
      </c>
      <c r="J1590" s="7">
        <f>_xlfn.IFNA(VLOOKUP(defense[[#This Row],[Playerâ–²]],scrimstats__2813[#All],5,0),0)</f>
        <v>0</v>
      </c>
      <c r="K1590" s="7">
        <f>_xlfn.IFNA(VLOOKUP(defense[[#This Row],[Playerâ–²]],scrimstats__2813[#All],4,0),0)</f>
        <v>10</v>
      </c>
      <c r="L1590" s="4">
        <v>0</v>
      </c>
      <c r="M1590" s="4">
        <v>0</v>
      </c>
    </row>
    <row r="1591" spans="1:13">
      <c r="A1591" s="8">
        <v>1590</v>
      </c>
      <c r="B1591" s="9">
        <v>21</v>
      </c>
      <c r="C1591" s="5">
        <f>_xlfn.IFNA(VLOOKUP(Table13[[#This Row],[PlayerId]],defense[#All],3,0),0)</f>
        <v>0</v>
      </c>
      <c r="D1591" s="5">
        <v>4</v>
      </c>
      <c r="E1591" s="5">
        <f>SUM(_xlfn.IFNA((VLOOKUP(defense[[#This Row],[Playerâ–²]],kickers12[#All],4,0)*3+VLOOKUP(defense[[#This Row],[Playerâ–²]],kickers12[#All],5,0)*1),0), C1591*6)</f>
        <v>0</v>
      </c>
      <c r="F1591" s="5">
        <v>0</v>
      </c>
      <c r="G1591" s="9" t="s">
        <v>1445</v>
      </c>
      <c r="H1591" s="9" t="s">
        <v>2030</v>
      </c>
      <c r="I1591" s="5">
        <f>_xlfn.IFNA(VLOOKUP(defense[[#This Row],[Playerâ–²]],passing11[#All],4,0),0)</f>
        <v>0</v>
      </c>
      <c r="J1591" s="5">
        <f>_xlfn.IFNA(VLOOKUP(defense[[#This Row],[Playerâ–²]],scrimstats__2813[#All],5,0),0)</f>
        <v>0</v>
      </c>
      <c r="K1591" s="5">
        <f>_xlfn.IFNA(VLOOKUP(defense[[#This Row],[Playerâ–²]],scrimstats__2813[#All],4,0),0)</f>
        <v>0</v>
      </c>
      <c r="L1591" s="5">
        <v>0</v>
      </c>
      <c r="M1591" s="4">
        <v>0</v>
      </c>
    </row>
    <row r="1592" spans="1:13">
      <c r="A1592" s="6">
        <v>1591</v>
      </c>
      <c r="B1592" s="7">
        <v>27</v>
      </c>
      <c r="C1592" s="4">
        <f>_xlfn.IFNA(VLOOKUP(Table13[[#This Row],[PlayerId]],defense[#All],3,0),0)</f>
        <v>1</v>
      </c>
      <c r="D1592" s="4">
        <v>76</v>
      </c>
      <c r="E1592" s="4">
        <f>SUM(_xlfn.IFNA((VLOOKUP(defense[[#This Row],[Playerâ–²]],kickers12[#All],4,0)*3+VLOOKUP(defense[[#This Row],[Playerâ–²]],kickers12[#All],5,0)*1),0), C1592*6)</f>
        <v>6</v>
      </c>
      <c r="F1592" s="4">
        <v>1</v>
      </c>
      <c r="G1592" s="7" t="s">
        <v>1659</v>
      </c>
      <c r="H1592" s="7" t="s">
        <v>769</v>
      </c>
      <c r="I1592" s="4">
        <f>_xlfn.IFNA(VLOOKUP(defense[[#This Row],[Playerâ–²]],passing11[#All],4,0),0)</f>
        <v>0</v>
      </c>
      <c r="J1592" s="4">
        <f>_xlfn.IFNA(VLOOKUP(defense[[#This Row],[Playerâ–²]],scrimstats__2813[#All],5,0),0)</f>
        <v>0</v>
      </c>
      <c r="K1592" s="4">
        <f>_xlfn.IFNA(VLOOKUP(defense[[#This Row],[Playerâ–²]],scrimstats__2813[#All],4,0),0)</f>
        <v>0</v>
      </c>
      <c r="L1592" s="4">
        <v>4.5</v>
      </c>
      <c r="M1592" s="4">
        <v>0</v>
      </c>
    </row>
    <row r="1593" spans="1:13">
      <c r="A1593" s="8">
        <v>1592</v>
      </c>
      <c r="B1593" s="9">
        <v>7</v>
      </c>
      <c r="C1593" s="5">
        <f>_xlfn.IFNA(VLOOKUP(Table13[[#This Row],[PlayerId]],defense[#All],3,0),0)</f>
        <v>0</v>
      </c>
      <c r="D1593" s="5">
        <v>19</v>
      </c>
      <c r="E1593" s="5">
        <f>SUM(_xlfn.IFNA((VLOOKUP(defense[[#This Row],[Playerâ–²]],kickers12[#All],4,0)*3+VLOOKUP(defense[[#This Row],[Playerâ–²]],kickers12[#All],5,0)*1),0), C1593*6)</f>
        <v>0</v>
      </c>
      <c r="F1593" s="5">
        <v>0</v>
      </c>
      <c r="G1593" s="9" t="s">
        <v>985</v>
      </c>
      <c r="H1593" s="9" t="s">
        <v>769</v>
      </c>
      <c r="I1593" s="5">
        <f>_xlfn.IFNA(VLOOKUP(defense[[#This Row],[Playerâ–²]],passing11[#All],4,0),0)</f>
        <v>0</v>
      </c>
      <c r="J1593" s="5">
        <f>_xlfn.IFNA(VLOOKUP(defense[[#This Row],[Playerâ–²]],scrimstats__2813[#All],5,0),0)</f>
        <v>0</v>
      </c>
      <c r="K1593" s="5">
        <f>_xlfn.IFNA(VLOOKUP(defense[[#This Row],[Playerâ–²]],scrimstats__2813[#All],4,0),0)</f>
        <v>0</v>
      </c>
      <c r="L1593" s="5">
        <v>0</v>
      </c>
      <c r="M1593" s="4">
        <v>0</v>
      </c>
    </row>
    <row r="1594" spans="1:13">
      <c r="A1594" s="6">
        <v>1593</v>
      </c>
      <c r="B1594" s="7">
        <v>19</v>
      </c>
      <c r="C1594" s="4">
        <f>_xlfn.IFNA(VLOOKUP(Table13[[#This Row],[PlayerId]],defense[#All],3,0),0)</f>
        <v>0</v>
      </c>
      <c r="D1594" s="4">
        <v>27</v>
      </c>
      <c r="E1594" s="4">
        <f>SUM(_xlfn.IFNA((VLOOKUP(defense[[#This Row],[Playerâ–²]],kickers12[#All],4,0)*3+VLOOKUP(defense[[#This Row],[Playerâ–²]],kickers12[#All],5,0)*1),0), C1594*6)</f>
        <v>0</v>
      </c>
      <c r="F1594" s="4">
        <v>0</v>
      </c>
      <c r="G1594" s="7" t="s">
        <v>1398</v>
      </c>
      <c r="H1594" s="7" t="s">
        <v>2030</v>
      </c>
      <c r="I1594" s="4">
        <f>_xlfn.IFNA(VLOOKUP(defense[[#This Row],[Playerâ–²]],passing11[#All],4,0),0)</f>
        <v>0</v>
      </c>
      <c r="J1594" s="4">
        <f>_xlfn.IFNA(VLOOKUP(defense[[#This Row],[Playerâ–²]],scrimstats__2813[#All],5,0),0)</f>
        <v>0</v>
      </c>
      <c r="K1594" s="4">
        <f>_xlfn.IFNA(VLOOKUP(defense[[#This Row],[Playerâ–²]],scrimstats__2813[#All],4,0),0)</f>
        <v>0</v>
      </c>
      <c r="L1594" s="4">
        <v>2</v>
      </c>
      <c r="M1594" s="4">
        <v>0</v>
      </c>
    </row>
    <row r="1595" spans="1:13">
      <c r="A1595" s="8">
        <v>1594</v>
      </c>
      <c r="B1595" s="9">
        <v>1</v>
      </c>
      <c r="C1595" s="5">
        <f>_xlfn.IFNA(VLOOKUP(Table13[[#This Row],[PlayerId]],defense[#All],3,0),0)</f>
        <v>0</v>
      </c>
      <c r="D1595" s="5">
        <v>1</v>
      </c>
      <c r="E1595" s="5">
        <f>SUM(_xlfn.IFNA((VLOOKUP(defense[[#This Row],[Playerâ–²]],kickers12[#All],4,0)*3+VLOOKUP(defense[[#This Row],[Playerâ–²]],kickers12[#All],5,0)*1),0), C1595*6)</f>
        <v>0</v>
      </c>
      <c r="F1595" s="5">
        <v>0</v>
      </c>
      <c r="G1595" s="9" t="s">
        <v>724</v>
      </c>
      <c r="H1595" s="9" t="s">
        <v>2030</v>
      </c>
      <c r="I1595" s="5">
        <f>_xlfn.IFNA(VLOOKUP(defense[[#This Row],[Playerâ–²]],passing11[#All],4,0),0)</f>
        <v>0</v>
      </c>
      <c r="J1595" s="5">
        <f>_xlfn.IFNA(VLOOKUP(defense[[#This Row],[Playerâ–²]],scrimstats__2813[#All],5,0),0)</f>
        <v>0</v>
      </c>
      <c r="K1595" s="5">
        <f>_xlfn.IFNA(VLOOKUP(defense[[#This Row],[Playerâ–²]],scrimstats__2813[#All],4,0),0)</f>
        <v>0</v>
      </c>
      <c r="L1595" s="5">
        <v>0</v>
      </c>
      <c r="M1595" s="4">
        <v>0</v>
      </c>
    </row>
    <row r="1596" spans="1:13">
      <c r="A1596" s="6">
        <v>1595</v>
      </c>
      <c r="B1596" s="7">
        <v>30</v>
      </c>
      <c r="C1596" s="4">
        <f>_xlfn.IFNA(VLOOKUP(Table13[[#This Row],[PlayerId]],defense[#All],3,0),0)</f>
        <v>0</v>
      </c>
      <c r="D1596" s="4">
        <v>21</v>
      </c>
      <c r="E1596" s="4">
        <f>SUM(_xlfn.IFNA((VLOOKUP(defense[[#This Row],[Playerâ–²]],kickers12[#All],4,0)*3+VLOOKUP(defense[[#This Row],[Playerâ–²]],kickers12[#All],5,0)*1),0), C1596*6)</f>
        <v>0</v>
      </c>
      <c r="F1596" s="4">
        <v>0</v>
      </c>
      <c r="G1596" s="7" t="s">
        <v>1766</v>
      </c>
      <c r="H1596" s="7" t="s">
        <v>755</v>
      </c>
      <c r="I1596" s="4">
        <f>_xlfn.IFNA(VLOOKUP(defense[[#This Row],[Playerâ–²]],passing11[#All],4,0),0)</f>
        <v>0</v>
      </c>
      <c r="J1596" s="4">
        <f>_xlfn.IFNA(VLOOKUP(defense[[#This Row],[Playerâ–²]],scrimstats__2813[#All],5,0),0)</f>
        <v>0</v>
      </c>
      <c r="K1596" s="4">
        <f>_xlfn.IFNA(VLOOKUP(defense[[#This Row],[Playerâ–²]],scrimstats__2813[#All],4,0),0)</f>
        <v>0</v>
      </c>
      <c r="L1596" s="4">
        <v>2.5</v>
      </c>
      <c r="M1596" s="4">
        <v>0</v>
      </c>
    </row>
    <row r="1597" spans="1:13">
      <c r="A1597" s="8">
        <v>1596</v>
      </c>
      <c r="B1597" s="9">
        <v>17</v>
      </c>
      <c r="C1597" s="9">
        <f>_xlfn.IFNA(VLOOKUP(Table13[[#This Row],[PlayerId]],defense[#All],3,0),0)</f>
        <v>1</v>
      </c>
      <c r="D1597" s="5">
        <v>0</v>
      </c>
      <c r="E1597" s="5">
        <f>SUM(_xlfn.IFNA((VLOOKUP(defense[[#This Row],[Playerâ–²]],kickers12[#All],4,0)*3+VLOOKUP(defense[[#This Row],[Playerâ–²]],kickers12[#All],5,0)*1),0), C1597*6)</f>
        <v>6</v>
      </c>
      <c r="F1597" s="5">
        <v>0</v>
      </c>
      <c r="G1597" s="9" t="s">
        <v>459</v>
      </c>
      <c r="H1597" s="9" t="s">
        <v>223</v>
      </c>
      <c r="I1597" s="5">
        <f>_xlfn.IFNA(VLOOKUP(defense[[#This Row],[Playerâ–²]],passing11[#All],4,0),0)</f>
        <v>0</v>
      </c>
      <c r="J1597" s="9">
        <f>_xlfn.IFNA(VLOOKUP(defense[[#This Row],[Playerâ–²]],scrimstats__2813[#All],5,0),0)</f>
        <v>0</v>
      </c>
      <c r="K1597" s="9">
        <f>_xlfn.IFNA(VLOOKUP(defense[[#This Row],[Playerâ–²]],scrimstats__2813[#All],4,0),0)</f>
        <v>210</v>
      </c>
      <c r="L1597" s="5">
        <v>0</v>
      </c>
      <c r="M1597" s="4">
        <v>0</v>
      </c>
    </row>
    <row r="1598" spans="1:13">
      <c r="A1598" s="6">
        <v>1597</v>
      </c>
      <c r="B1598" s="7">
        <v>30</v>
      </c>
      <c r="C1598" s="4">
        <f>_xlfn.IFNA(VLOOKUP(Table13[[#This Row],[PlayerId]],defense[#All],3,0),0)</f>
        <v>0</v>
      </c>
      <c r="D1598" s="4">
        <v>28</v>
      </c>
      <c r="E1598" s="4">
        <f>SUM(_xlfn.IFNA((VLOOKUP(defense[[#This Row],[Playerâ–²]],kickers12[#All],4,0)*3+VLOOKUP(defense[[#This Row],[Playerâ–²]],kickers12[#All],5,0)*1),0), C1598*6)</f>
        <v>0</v>
      </c>
      <c r="F1598" s="4">
        <v>0</v>
      </c>
      <c r="G1598" s="7" t="s">
        <v>1770</v>
      </c>
      <c r="H1598" s="7" t="s">
        <v>759</v>
      </c>
      <c r="I1598" s="4">
        <f>_xlfn.IFNA(VLOOKUP(defense[[#This Row],[Playerâ–²]],passing11[#All],4,0),0)</f>
        <v>0</v>
      </c>
      <c r="J1598" s="4">
        <f>_xlfn.IFNA(VLOOKUP(defense[[#This Row],[Playerâ–²]],scrimstats__2813[#All],5,0),0)</f>
        <v>0</v>
      </c>
      <c r="K1598" s="4">
        <f>_xlfn.IFNA(VLOOKUP(defense[[#This Row],[Playerâ–²]],scrimstats__2813[#All],4,0),0)</f>
        <v>0</v>
      </c>
      <c r="L1598" s="4">
        <v>3</v>
      </c>
      <c r="M1598" s="4">
        <v>0</v>
      </c>
    </row>
    <row r="1599" spans="1:13">
      <c r="A1599" s="8">
        <v>1598</v>
      </c>
      <c r="B1599" s="9">
        <v>10</v>
      </c>
      <c r="C1599" s="5">
        <f>_xlfn.IFNA(VLOOKUP(Table13[[#This Row],[PlayerId]],defense[#All],3,0),0)</f>
        <v>0</v>
      </c>
      <c r="D1599" s="5">
        <v>48</v>
      </c>
      <c r="E1599" s="5">
        <f>SUM(_xlfn.IFNA((VLOOKUP(defense[[#This Row],[Playerâ–²]],kickers12[#All],4,0)*3+VLOOKUP(defense[[#This Row],[Playerâ–²]],kickers12[#All],5,0)*1),0), C1599*6)</f>
        <v>0</v>
      </c>
      <c r="F1599" s="5">
        <v>1</v>
      </c>
      <c r="G1599" s="9" t="s">
        <v>1085</v>
      </c>
      <c r="H1599" s="9" t="s">
        <v>769</v>
      </c>
      <c r="I1599" s="5">
        <f>_xlfn.IFNA(VLOOKUP(defense[[#This Row],[Playerâ–²]],passing11[#All],4,0),0)</f>
        <v>0</v>
      </c>
      <c r="J1599" s="5">
        <f>_xlfn.IFNA(VLOOKUP(defense[[#This Row],[Playerâ–²]],scrimstats__2813[#All],5,0),0)</f>
        <v>0</v>
      </c>
      <c r="K1599" s="5">
        <f>_xlfn.IFNA(VLOOKUP(defense[[#This Row],[Playerâ–²]],scrimstats__2813[#All],4,0),0)</f>
        <v>0</v>
      </c>
      <c r="L1599" s="5">
        <v>14.5</v>
      </c>
      <c r="M1599" s="4">
        <v>0</v>
      </c>
    </row>
    <row r="1600" spans="1:13">
      <c r="A1600" s="6">
        <v>1599</v>
      </c>
      <c r="B1600" s="7">
        <v>21</v>
      </c>
      <c r="C1600" s="4">
        <f>_xlfn.IFNA(VLOOKUP(Table13[[#This Row],[PlayerId]],defense[#All],3,0),0)</f>
        <v>0</v>
      </c>
      <c r="D1600" s="4">
        <v>88</v>
      </c>
      <c r="E1600" s="4">
        <f>SUM(_xlfn.IFNA((VLOOKUP(defense[[#This Row],[Playerâ–²]],kickers12[#All],4,0)*3+VLOOKUP(defense[[#This Row],[Playerâ–²]],kickers12[#All],5,0)*1),0), C1600*6)</f>
        <v>0</v>
      </c>
      <c r="F1600" s="4">
        <v>0</v>
      </c>
      <c r="G1600" s="7" t="s">
        <v>1469</v>
      </c>
      <c r="H1600" s="7" t="s">
        <v>765</v>
      </c>
      <c r="I1600" s="4">
        <f>_xlfn.IFNA(VLOOKUP(defense[[#This Row],[Playerâ–²]],passing11[#All],4,0),0)</f>
        <v>0</v>
      </c>
      <c r="J1600" s="4">
        <f>_xlfn.IFNA(VLOOKUP(defense[[#This Row],[Playerâ–²]],scrimstats__2813[#All],5,0),0)</f>
        <v>0</v>
      </c>
      <c r="K1600" s="4">
        <f>_xlfn.IFNA(VLOOKUP(defense[[#This Row],[Playerâ–²]],scrimstats__2813[#All],4,0),0)</f>
        <v>0</v>
      </c>
      <c r="L1600" s="4">
        <v>1</v>
      </c>
      <c r="M1600" s="4">
        <v>0</v>
      </c>
    </row>
    <row r="1601" spans="1:13">
      <c r="A1601" s="8">
        <v>1600</v>
      </c>
      <c r="B1601" s="9">
        <v>4</v>
      </c>
      <c r="C1601" s="5">
        <f>_xlfn.IFNA(VLOOKUP(Table13[[#This Row],[PlayerId]],defense[#All],3,0),0)</f>
        <v>0</v>
      </c>
      <c r="D1601" s="5">
        <v>1</v>
      </c>
      <c r="E1601" s="5">
        <f>SUM(_xlfn.IFNA((VLOOKUP(defense[[#This Row],[Playerâ–²]],kickers12[#All],4,0)*3+VLOOKUP(defense[[#This Row],[Playerâ–²]],kickers12[#All],5,0)*1),0), C1601*6)</f>
        <v>0</v>
      </c>
      <c r="F1601" s="5">
        <v>0</v>
      </c>
      <c r="G1601" s="9" t="s">
        <v>867</v>
      </c>
      <c r="H1601" s="9" t="s">
        <v>765</v>
      </c>
      <c r="I1601" s="5">
        <f>_xlfn.IFNA(VLOOKUP(defense[[#This Row],[Playerâ–²]],passing11[#All],4,0),0)</f>
        <v>0</v>
      </c>
      <c r="J1601" s="5">
        <f>_xlfn.IFNA(VLOOKUP(defense[[#This Row],[Playerâ–²]],scrimstats__2813[#All],5,0),0)</f>
        <v>0</v>
      </c>
      <c r="K1601" s="5">
        <f>_xlfn.IFNA(VLOOKUP(defense[[#This Row],[Playerâ–²]],scrimstats__2813[#All],4,0),0)</f>
        <v>0</v>
      </c>
      <c r="L1601" s="5">
        <v>0</v>
      </c>
      <c r="M1601" s="4">
        <v>0</v>
      </c>
    </row>
    <row r="1602" spans="1:13">
      <c r="A1602" s="6">
        <v>1601</v>
      </c>
      <c r="B1602" s="7">
        <v>1</v>
      </c>
      <c r="C1602" s="4">
        <f>_xlfn.IFNA(VLOOKUP(Table13[[#This Row],[PlayerId]],defense[#All],3,0),0)</f>
        <v>0</v>
      </c>
      <c r="D1602" s="4">
        <v>3</v>
      </c>
      <c r="E1602" s="4">
        <f>SUM(_xlfn.IFNA((VLOOKUP(defense[[#This Row],[Playerâ–²]],kickers12[#All],4,0)*3+VLOOKUP(defense[[#This Row],[Playerâ–²]],kickers12[#All],5,0)*1),0), C1602*6)</f>
        <v>0</v>
      </c>
      <c r="F1602" s="4">
        <v>0</v>
      </c>
      <c r="G1602" s="7" t="s">
        <v>737</v>
      </c>
      <c r="H1602" s="7" t="s">
        <v>2030</v>
      </c>
      <c r="I1602" s="4">
        <f>_xlfn.IFNA(VLOOKUP(defense[[#This Row],[Playerâ–²]],passing11[#All],4,0),0)</f>
        <v>0</v>
      </c>
      <c r="J1602" s="4">
        <f>_xlfn.IFNA(VLOOKUP(defense[[#This Row],[Playerâ–²]],scrimstats__2813[#All],5,0),0)</f>
        <v>0</v>
      </c>
      <c r="K1602" s="4">
        <f>_xlfn.IFNA(VLOOKUP(defense[[#This Row],[Playerâ–²]],scrimstats__2813[#All],4,0),0)</f>
        <v>0</v>
      </c>
      <c r="L1602" s="4">
        <v>0</v>
      </c>
      <c r="M1602" s="4">
        <v>0</v>
      </c>
    </row>
    <row r="1603" spans="1:13">
      <c r="A1603" s="8">
        <v>1602</v>
      </c>
      <c r="B1603" s="9">
        <v>7</v>
      </c>
      <c r="C1603" s="5">
        <f>_xlfn.IFNA(VLOOKUP(Table13[[#This Row],[PlayerId]],defense[#All],3,0),0)</f>
        <v>0</v>
      </c>
      <c r="D1603" s="5">
        <v>33</v>
      </c>
      <c r="E1603" s="5">
        <f>SUM(_xlfn.IFNA((VLOOKUP(defense[[#This Row],[Playerâ–²]],kickers12[#All],4,0)*3+VLOOKUP(defense[[#This Row],[Playerâ–²]],kickers12[#All],5,0)*1),0), C1603*6)</f>
        <v>0</v>
      </c>
      <c r="F1603" s="5">
        <v>0</v>
      </c>
      <c r="G1603" s="9" t="s">
        <v>987</v>
      </c>
      <c r="H1603" s="9" t="s">
        <v>769</v>
      </c>
      <c r="I1603" s="5">
        <f>_xlfn.IFNA(VLOOKUP(defense[[#This Row],[Playerâ–²]],passing11[#All],4,0),0)</f>
        <v>0</v>
      </c>
      <c r="J1603" s="5">
        <f>_xlfn.IFNA(VLOOKUP(defense[[#This Row],[Playerâ–²]],scrimstats__2813[#All],5,0),0)</f>
        <v>0</v>
      </c>
      <c r="K1603" s="5">
        <f>_xlfn.IFNA(VLOOKUP(defense[[#This Row],[Playerâ–²]],scrimstats__2813[#All],4,0),0)</f>
        <v>0</v>
      </c>
      <c r="L1603" s="5">
        <v>0</v>
      </c>
      <c r="M1603" s="4">
        <v>0</v>
      </c>
    </row>
    <row r="1604" spans="1:13">
      <c r="A1604" s="6">
        <v>1603</v>
      </c>
      <c r="B1604" s="7">
        <v>13</v>
      </c>
      <c r="C1604" s="7">
        <f>_xlfn.IFNA(VLOOKUP(Table13[[#This Row],[PlayerId]],defense[#All],3,0),0)</f>
        <v>1</v>
      </c>
      <c r="D1604" s="4">
        <v>0</v>
      </c>
      <c r="E1604" s="4">
        <f>SUM(_xlfn.IFNA((VLOOKUP(defense[[#This Row],[Playerâ–²]],kickers12[#All],4,0)*3+VLOOKUP(defense[[#This Row],[Playerâ–²]],kickers12[#All],5,0)*1),0), C1604*6)</f>
        <v>6</v>
      </c>
      <c r="F1604" s="4">
        <v>0</v>
      </c>
      <c r="G1604" s="7" t="s">
        <v>399</v>
      </c>
      <c r="H1604" s="7" t="s">
        <v>230</v>
      </c>
      <c r="I1604" s="4">
        <f>_xlfn.IFNA(VLOOKUP(defense[[#This Row],[Playerâ–²]],passing11[#All],4,0),0)</f>
        <v>0</v>
      </c>
      <c r="J1604" s="7">
        <f>_xlfn.IFNA(VLOOKUP(defense[[#This Row],[Playerâ–²]],scrimstats__2813[#All],5,0),0)</f>
        <v>0</v>
      </c>
      <c r="K1604" s="7">
        <f>_xlfn.IFNA(VLOOKUP(defense[[#This Row],[Playerâ–²]],scrimstats__2813[#All],4,0),0)</f>
        <v>91</v>
      </c>
      <c r="L1604" s="4">
        <v>0</v>
      </c>
      <c r="M1604" s="4">
        <v>0</v>
      </c>
    </row>
    <row r="1605" spans="1:13">
      <c r="A1605" s="8">
        <v>1604</v>
      </c>
      <c r="B1605" s="9">
        <v>19</v>
      </c>
      <c r="C1605" s="5">
        <f>_xlfn.IFNA(VLOOKUP(Table13[[#This Row],[PlayerId]],defense[#All],3,0),0)</f>
        <v>0</v>
      </c>
      <c r="D1605" s="5">
        <v>11</v>
      </c>
      <c r="E1605" s="5">
        <f>SUM(_xlfn.IFNA((VLOOKUP(defense[[#This Row],[Playerâ–²]],kickers12[#All],4,0)*3+VLOOKUP(defense[[#This Row],[Playerâ–²]],kickers12[#All],5,0)*1),0), C1605*6)</f>
        <v>0</v>
      </c>
      <c r="F1605" s="5">
        <v>1</v>
      </c>
      <c r="G1605" s="9" t="s">
        <v>1396</v>
      </c>
      <c r="H1605" s="9" t="s">
        <v>803</v>
      </c>
      <c r="I1605" s="5">
        <f>_xlfn.IFNA(VLOOKUP(defense[[#This Row],[Playerâ–²]],passing11[#All],4,0),0)</f>
        <v>0</v>
      </c>
      <c r="J1605" s="5">
        <f>_xlfn.IFNA(VLOOKUP(defense[[#This Row],[Playerâ–²]],scrimstats__2813[#All],5,0),0)</f>
        <v>0</v>
      </c>
      <c r="K1605" s="5">
        <f>_xlfn.IFNA(VLOOKUP(defense[[#This Row],[Playerâ–²]],scrimstats__2813[#All],4,0),0)</f>
        <v>0</v>
      </c>
      <c r="L1605" s="5">
        <v>0</v>
      </c>
      <c r="M1605" s="4">
        <v>0</v>
      </c>
    </row>
    <row r="1606" spans="1:13">
      <c r="A1606" s="6">
        <v>1605</v>
      </c>
      <c r="B1606" s="7">
        <v>23</v>
      </c>
      <c r="C1606" s="7">
        <f>_xlfn.IFNA(VLOOKUP(Table13[[#This Row],[PlayerId]],defense[#All],3,0),0)</f>
        <v>1</v>
      </c>
      <c r="D1606" s="4">
        <v>0</v>
      </c>
      <c r="E1606" s="4">
        <f>SUM(_xlfn.IFNA((VLOOKUP(defense[[#This Row],[Playerâ–²]],kickers12[#All],4,0)*3+VLOOKUP(defense[[#This Row],[Playerâ–²]],kickers12[#All],5,0)*1),0), C1606*6)</f>
        <v>6</v>
      </c>
      <c r="F1606" s="4">
        <v>0</v>
      </c>
      <c r="G1606" s="7" t="s">
        <v>543</v>
      </c>
      <c r="H1606" s="7" t="s">
        <v>229</v>
      </c>
      <c r="I1606" s="4">
        <f>_xlfn.IFNA(VLOOKUP(defense[[#This Row],[Playerâ–²]],passing11[#All],4,0),0)</f>
        <v>0</v>
      </c>
      <c r="J1606" s="7">
        <f>_xlfn.IFNA(VLOOKUP(defense[[#This Row],[Playerâ–²]],scrimstats__2813[#All],5,0),0)</f>
        <v>176</v>
      </c>
      <c r="K1606" s="7">
        <f>_xlfn.IFNA(VLOOKUP(defense[[#This Row],[Playerâ–²]],scrimstats__2813[#All],4,0),0)</f>
        <v>89</v>
      </c>
      <c r="L1606" s="4">
        <v>0</v>
      </c>
      <c r="M1606" s="4">
        <v>0</v>
      </c>
    </row>
    <row r="1607" spans="1:13">
      <c r="A1607" s="8">
        <v>1606</v>
      </c>
      <c r="B1607" s="9">
        <v>26</v>
      </c>
      <c r="C1607" s="5">
        <f>_xlfn.IFNA(VLOOKUP(Table13[[#This Row],[PlayerId]],defense[#All],3,0),0)</f>
        <v>5</v>
      </c>
      <c r="D1607" s="5">
        <v>2</v>
      </c>
      <c r="E1607" s="5">
        <f>SUM(_xlfn.IFNA((VLOOKUP(defense[[#This Row],[Playerâ–²]],kickers12[#All],4,0)*3+VLOOKUP(defense[[#This Row],[Playerâ–²]],kickers12[#All],5,0)*1),0), C1607*6)</f>
        <v>30</v>
      </c>
      <c r="F1607" s="5">
        <v>0</v>
      </c>
      <c r="G1607" s="9" t="s">
        <v>587</v>
      </c>
      <c r="H1607" s="9" t="s">
        <v>229</v>
      </c>
      <c r="I1607" s="5">
        <f>_xlfn.IFNA(VLOOKUP(defense[[#This Row],[Playerâ–²]],passing11[#All],4,0),0)</f>
        <v>0</v>
      </c>
      <c r="J1607" s="5">
        <f>_xlfn.IFNA(VLOOKUP(defense[[#This Row],[Playerâ–²]],scrimstats__2813[#All],5,0),0)</f>
        <v>364</v>
      </c>
      <c r="K1607" s="5">
        <f>_xlfn.IFNA(VLOOKUP(defense[[#This Row],[Playerâ–²]],scrimstats__2813[#All],4,0),0)</f>
        <v>230</v>
      </c>
      <c r="L1607" s="5">
        <v>0</v>
      </c>
      <c r="M1607" s="4">
        <v>0</v>
      </c>
    </row>
    <row r="1608" spans="1:13">
      <c r="A1608" s="6">
        <v>1607</v>
      </c>
      <c r="B1608" s="7">
        <v>5</v>
      </c>
      <c r="C1608" s="4">
        <f>_xlfn.IFNA(VLOOKUP(Table13[[#This Row],[PlayerId]],defense[#All],3,0),0)</f>
        <v>0</v>
      </c>
      <c r="D1608" s="4">
        <v>24</v>
      </c>
      <c r="E1608" s="4">
        <f>SUM(_xlfn.IFNA((VLOOKUP(defense[[#This Row],[Playerâ–²]],kickers12[#All],4,0)*3+VLOOKUP(defense[[#This Row],[Playerâ–²]],kickers12[#All],5,0)*1),0), C1608*6)</f>
        <v>0</v>
      </c>
      <c r="F1608" s="4">
        <v>0</v>
      </c>
      <c r="G1608" s="7" t="s">
        <v>921</v>
      </c>
      <c r="H1608" s="7" t="s">
        <v>755</v>
      </c>
      <c r="I1608" s="4">
        <f>_xlfn.IFNA(VLOOKUP(defense[[#This Row],[Playerâ–²]],passing11[#All],4,0),0)</f>
        <v>0</v>
      </c>
      <c r="J1608" s="4">
        <f>_xlfn.IFNA(VLOOKUP(defense[[#This Row],[Playerâ–²]],scrimstats__2813[#All],5,0),0)</f>
        <v>0</v>
      </c>
      <c r="K1608" s="4">
        <f>_xlfn.IFNA(VLOOKUP(defense[[#This Row],[Playerâ–²]],scrimstats__2813[#All],4,0),0)</f>
        <v>0</v>
      </c>
      <c r="L1608" s="4">
        <v>1.5</v>
      </c>
      <c r="M1608" s="4">
        <v>0</v>
      </c>
    </row>
    <row r="1609" spans="1:13">
      <c r="A1609" s="8">
        <v>1608</v>
      </c>
      <c r="B1609" s="9">
        <v>2</v>
      </c>
      <c r="C1609" s="5">
        <f>_xlfn.IFNA(VLOOKUP(Table13[[#This Row],[PlayerId]],defense[#All],3,0),0)</f>
        <v>0</v>
      </c>
      <c r="D1609" s="5">
        <v>0</v>
      </c>
      <c r="E1609" s="5">
        <f>SUM(_xlfn.IFNA((VLOOKUP(defense[[#This Row],[Playerâ–²]],kickers12[#All],4,0)*3+VLOOKUP(defense[[#This Row],[Playerâ–²]],kickers12[#All],5,0)*1),0), C1609*6)</f>
        <v>0</v>
      </c>
      <c r="F1609" s="5">
        <v>0</v>
      </c>
      <c r="G1609" s="9" t="s">
        <v>777</v>
      </c>
      <c r="H1609" s="9" t="s">
        <v>2029</v>
      </c>
      <c r="I1609" s="5">
        <f>_xlfn.IFNA(VLOOKUP(defense[[#This Row],[Playerâ–²]],passing11[#All],4,0),0)</f>
        <v>0</v>
      </c>
      <c r="J1609" s="5">
        <f>_xlfn.IFNA(VLOOKUP(defense[[#This Row],[Playerâ–²]],scrimstats__2813[#All],5,0),0)</f>
        <v>0</v>
      </c>
      <c r="K1609" s="5">
        <f>_xlfn.IFNA(VLOOKUP(defense[[#This Row],[Playerâ–²]],scrimstats__2813[#All],4,0),0)</f>
        <v>0</v>
      </c>
      <c r="L1609" s="5">
        <v>0</v>
      </c>
      <c r="M1609" s="4">
        <v>0</v>
      </c>
    </row>
    <row r="1610" spans="1:13">
      <c r="A1610" s="6">
        <v>1609</v>
      </c>
      <c r="B1610" s="7">
        <v>31</v>
      </c>
      <c r="C1610" s="4">
        <f>_xlfn.IFNA(VLOOKUP(Table13[[#This Row],[PlayerId]],defense[#All],3,0),0)</f>
        <v>0</v>
      </c>
      <c r="D1610" s="4">
        <v>113</v>
      </c>
      <c r="E1610" s="4">
        <f>SUM(_xlfn.IFNA((VLOOKUP(defense[[#This Row],[Playerâ–²]],kickers12[#All],4,0)*3+VLOOKUP(defense[[#This Row],[Playerâ–²]],kickers12[#All],5,0)*1),0), C1610*6)</f>
        <v>0</v>
      </c>
      <c r="F1610" s="4">
        <v>0</v>
      </c>
      <c r="G1610" s="7" t="s">
        <v>1812</v>
      </c>
      <c r="H1610" s="7" t="s">
        <v>769</v>
      </c>
      <c r="I1610" s="4">
        <f>_xlfn.IFNA(VLOOKUP(defense[[#This Row],[Playerâ–²]],passing11[#All],4,0),0)</f>
        <v>0</v>
      </c>
      <c r="J1610" s="4">
        <f>_xlfn.IFNA(VLOOKUP(defense[[#This Row],[Playerâ–²]],scrimstats__2813[#All],5,0),0)</f>
        <v>0</v>
      </c>
      <c r="K1610" s="4">
        <f>_xlfn.IFNA(VLOOKUP(defense[[#This Row],[Playerâ–²]],scrimstats__2813[#All],4,0),0)</f>
        <v>0</v>
      </c>
      <c r="L1610" s="4">
        <v>4.5</v>
      </c>
      <c r="M1610" s="4">
        <v>0</v>
      </c>
    </row>
    <row r="1611" spans="1:13">
      <c r="A1611" s="8">
        <v>1610</v>
      </c>
      <c r="B1611" s="9">
        <v>13</v>
      </c>
      <c r="C1611" s="5">
        <f>_xlfn.IFNA(VLOOKUP(Table13[[#This Row],[PlayerId]],defense[#All],3,0),0)</f>
        <v>0</v>
      </c>
      <c r="D1611" s="5">
        <v>39</v>
      </c>
      <c r="E1611" s="5">
        <f>SUM(_xlfn.IFNA((VLOOKUP(defense[[#This Row],[Playerâ–²]],kickers12[#All],4,0)*3+VLOOKUP(defense[[#This Row],[Playerâ–²]],kickers12[#All],5,0)*1),0), C1611*6)</f>
        <v>0</v>
      </c>
      <c r="F1611" s="5">
        <v>0</v>
      </c>
      <c r="G1611" s="9" t="s">
        <v>1186</v>
      </c>
      <c r="H1611" s="9" t="s">
        <v>769</v>
      </c>
      <c r="I1611" s="5">
        <f>_xlfn.IFNA(VLOOKUP(defense[[#This Row],[Playerâ–²]],passing11[#All],4,0),0)</f>
        <v>0</v>
      </c>
      <c r="J1611" s="5">
        <f>_xlfn.IFNA(VLOOKUP(defense[[#This Row],[Playerâ–²]],scrimstats__2813[#All],5,0),0)</f>
        <v>0</v>
      </c>
      <c r="K1611" s="5">
        <f>_xlfn.IFNA(VLOOKUP(defense[[#This Row],[Playerâ–²]],scrimstats__2813[#All],4,0),0)</f>
        <v>0</v>
      </c>
      <c r="L1611" s="5">
        <v>4</v>
      </c>
      <c r="M1611" s="4">
        <v>0</v>
      </c>
    </row>
    <row r="1612" spans="1:13">
      <c r="A1612" s="6">
        <v>1611</v>
      </c>
      <c r="B1612" s="7">
        <v>21</v>
      </c>
      <c r="C1612" s="4">
        <f>_xlfn.IFNA(VLOOKUP(Table13[[#This Row],[PlayerId]],defense[#All],3,0),0)</f>
        <v>0</v>
      </c>
      <c r="D1612" s="4">
        <v>3</v>
      </c>
      <c r="E1612" s="4">
        <f>SUM(_xlfn.IFNA((VLOOKUP(defense[[#This Row],[Playerâ–²]],kickers12[#All],4,0)*3+VLOOKUP(defense[[#This Row],[Playerâ–²]],kickers12[#All],5,0)*1),0), C1612*6)</f>
        <v>136</v>
      </c>
      <c r="F1612" s="4">
        <v>0</v>
      </c>
      <c r="G1612" s="7" t="s">
        <v>1443</v>
      </c>
      <c r="H1612" s="7" t="s">
        <v>1010</v>
      </c>
      <c r="I1612" s="4">
        <f>_xlfn.IFNA(VLOOKUP(defense[[#This Row],[Playerâ–²]],passing11[#All],4,0),0)</f>
        <v>0</v>
      </c>
      <c r="J1612" s="4">
        <f>_xlfn.IFNA(VLOOKUP(defense[[#This Row],[Playerâ–²]],scrimstats__2813[#All],5,0),0)</f>
        <v>0</v>
      </c>
      <c r="K1612" s="4">
        <f>_xlfn.IFNA(VLOOKUP(defense[[#This Row],[Playerâ–²]],scrimstats__2813[#All],4,0),0)</f>
        <v>0</v>
      </c>
      <c r="L1612" s="4">
        <v>0</v>
      </c>
      <c r="M1612" s="4">
        <v>0</v>
      </c>
    </row>
    <row r="1613" spans="1:13">
      <c r="A1613" s="8">
        <v>1612</v>
      </c>
      <c r="B1613" s="9">
        <v>29</v>
      </c>
      <c r="C1613" s="9">
        <f>_xlfn.IFNA(VLOOKUP(Table13[[#This Row],[PlayerId]],defense[#All],3,0),0)</f>
        <v>2</v>
      </c>
      <c r="D1613" s="5">
        <v>0</v>
      </c>
      <c r="E1613" s="5">
        <f>SUM(_xlfn.IFNA((VLOOKUP(defense[[#This Row],[Playerâ–²]],kickers12[#All],4,0)*3+VLOOKUP(defense[[#This Row],[Playerâ–²]],kickers12[#All],5,0)*1),0), C1613*6)</f>
        <v>12</v>
      </c>
      <c r="F1613" s="5">
        <v>0</v>
      </c>
      <c r="G1613" s="9" t="s">
        <v>613</v>
      </c>
      <c r="H1613" s="9" t="s">
        <v>223</v>
      </c>
      <c r="I1613" s="5">
        <f>_xlfn.IFNA(VLOOKUP(defense[[#This Row],[Playerâ–²]],passing11[#All],4,0),0)</f>
        <v>0</v>
      </c>
      <c r="J1613" s="9">
        <f>_xlfn.IFNA(VLOOKUP(defense[[#This Row],[Playerâ–²]],scrimstats__2813[#All],5,0),0)</f>
        <v>0</v>
      </c>
      <c r="K1613" s="9">
        <f>_xlfn.IFNA(VLOOKUP(defense[[#This Row],[Playerâ–²]],scrimstats__2813[#All],4,0),0)</f>
        <v>156</v>
      </c>
      <c r="L1613" s="5">
        <v>0</v>
      </c>
      <c r="M1613" s="4">
        <v>0</v>
      </c>
    </row>
    <row r="1614" spans="1:13">
      <c r="A1614" s="6">
        <v>1613</v>
      </c>
      <c r="B1614" s="7">
        <v>13</v>
      </c>
      <c r="C1614" s="7">
        <f>_xlfn.IFNA(VLOOKUP(Table13[[#This Row],[PlayerId]],defense[#All],3,0),0)</f>
        <v>4</v>
      </c>
      <c r="D1614" s="4">
        <v>0</v>
      </c>
      <c r="E1614" s="4">
        <f>SUM(_xlfn.IFNA((VLOOKUP(defense[[#This Row],[Playerâ–²]],kickers12[#All],4,0)*3+VLOOKUP(defense[[#This Row],[Playerâ–²]],kickers12[#All],5,0)*1),0), C1614*6)</f>
        <v>24</v>
      </c>
      <c r="F1614" s="4">
        <v>0</v>
      </c>
      <c r="G1614" s="7" t="s">
        <v>406</v>
      </c>
      <c r="H1614" s="7" t="s">
        <v>230</v>
      </c>
      <c r="I1614" s="4">
        <f>_xlfn.IFNA(VLOOKUP(defense[[#This Row],[Playerâ–²]],passing11[#All],4,0),0)</f>
        <v>0</v>
      </c>
      <c r="J1614" s="7">
        <f>_xlfn.IFNA(VLOOKUP(defense[[#This Row],[Playerâ–²]],scrimstats__2813[#All],5,0),0)</f>
        <v>0</v>
      </c>
      <c r="K1614" s="7">
        <f>_xlfn.IFNA(VLOOKUP(defense[[#This Row],[Playerâ–²]],scrimstats__2813[#All],4,0),0)</f>
        <v>503</v>
      </c>
      <c r="L1614" s="4">
        <v>0</v>
      </c>
      <c r="M1614" s="4">
        <v>0</v>
      </c>
    </row>
    <row r="1615" spans="1:13">
      <c r="A1615" s="8">
        <v>1614</v>
      </c>
      <c r="B1615" s="9">
        <v>10</v>
      </c>
      <c r="C1615" s="5">
        <f>_xlfn.IFNA(VLOOKUP(Table13[[#This Row],[PlayerId]],defense[#All],3,0),0)</f>
        <v>0</v>
      </c>
      <c r="D1615" s="5">
        <v>41</v>
      </c>
      <c r="E1615" s="5">
        <f>SUM(_xlfn.IFNA((VLOOKUP(defense[[#This Row],[Playerâ–²]],kickers12[#All],4,0)*3+VLOOKUP(defense[[#This Row],[Playerâ–²]],kickers12[#All],5,0)*1),0), C1615*6)</f>
        <v>0</v>
      </c>
      <c r="F1615" s="5">
        <v>1</v>
      </c>
      <c r="G1615" s="9" t="s">
        <v>1082</v>
      </c>
      <c r="H1615" s="9" t="s">
        <v>765</v>
      </c>
      <c r="I1615" s="5">
        <f>_xlfn.IFNA(VLOOKUP(defense[[#This Row],[Playerâ–²]],passing11[#All],4,0),0)</f>
        <v>0</v>
      </c>
      <c r="J1615" s="5">
        <f>_xlfn.IFNA(VLOOKUP(defense[[#This Row],[Playerâ–²]],scrimstats__2813[#All],5,0),0)</f>
        <v>0</v>
      </c>
      <c r="K1615" s="5">
        <f>_xlfn.IFNA(VLOOKUP(defense[[#This Row],[Playerâ–²]],scrimstats__2813[#All],4,0),0)</f>
        <v>0</v>
      </c>
      <c r="L1615" s="5">
        <v>0</v>
      </c>
      <c r="M1615" s="4">
        <v>0</v>
      </c>
    </row>
    <row r="1616" spans="1:13">
      <c r="A1616" s="6">
        <v>1615</v>
      </c>
      <c r="B1616" s="7">
        <v>12</v>
      </c>
      <c r="C1616" s="4">
        <f>_xlfn.IFNA(VLOOKUP(Table13[[#This Row],[PlayerId]],defense[#All],3,0),0)</f>
        <v>0</v>
      </c>
      <c r="D1616" s="4">
        <v>1</v>
      </c>
      <c r="E1616" s="4">
        <f>SUM(_xlfn.IFNA((VLOOKUP(defense[[#This Row],[Playerâ–²]],kickers12[#All],4,0)*3+VLOOKUP(defense[[#This Row],[Playerâ–²]],kickers12[#All],5,0)*1),0), C1616*6)</f>
        <v>0</v>
      </c>
      <c r="F1616" s="4">
        <v>0</v>
      </c>
      <c r="G1616" s="7" t="s">
        <v>1131</v>
      </c>
      <c r="H1616" s="7" t="s">
        <v>2030</v>
      </c>
      <c r="I1616" s="4">
        <f>_xlfn.IFNA(VLOOKUP(defense[[#This Row],[Playerâ–²]],passing11[#All],4,0),0)</f>
        <v>0</v>
      </c>
      <c r="J1616" s="4">
        <f>_xlfn.IFNA(VLOOKUP(defense[[#This Row],[Playerâ–²]],scrimstats__2813[#All],5,0),0)</f>
        <v>0</v>
      </c>
      <c r="K1616" s="4">
        <f>_xlfn.IFNA(VLOOKUP(defense[[#This Row],[Playerâ–²]],scrimstats__2813[#All],4,0),0)</f>
        <v>0</v>
      </c>
      <c r="L1616" s="4">
        <v>0</v>
      </c>
      <c r="M1616" s="4">
        <v>0</v>
      </c>
    </row>
    <row r="1617" spans="1:13">
      <c r="A1617" s="8">
        <v>1616</v>
      </c>
      <c r="B1617" s="9">
        <v>31</v>
      </c>
      <c r="C1617" s="5">
        <f>_xlfn.IFNA(VLOOKUP(Table13[[#This Row],[PlayerId]],defense[#All],3,0),0)</f>
        <v>0</v>
      </c>
      <c r="D1617" s="5">
        <v>16</v>
      </c>
      <c r="E1617" s="5">
        <f>SUM(_xlfn.IFNA((VLOOKUP(defense[[#This Row],[Playerâ–²]],kickers12[#All],4,0)*3+VLOOKUP(defense[[#This Row],[Playerâ–²]],kickers12[#All],5,0)*1),0), C1617*6)</f>
        <v>0</v>
      </c>
      <c r="F1617" s="5">
        <v>0</v>
      </c>
      <c r="G1617" s="9" t="s">
        <v>1793</v>
      </c>
      <c r="H1617" s="9" t="s">
        <v>769</v>
      </c>
      <c r="I1617" s="5">
        <f>_xlfn.IFNA(VLOOKUP(defense[[#This Row],[Playerâ–²]],passing11[#All],4,0),0)</f>
        <v>0</v>
      </c>
      <c r="J1617" s="5">
        <f>_xlfn.IFNA(VLOOKUP(defense[[#This Row],[Playerâ–²]],scrimstats__2813[#All],5,0),0)</f>
        <v>0</v>
      </c>
      <c r="K1617" s="5">
        <f>_xlfn.IFNA(VLOOKUP(defense[[#This Row],[Playerâ–²]],scrimstats__2813[#All],4,0),0)</f>
        <v>0</v>
      </c>
      <c r="L1617" s="5">
        <v>0</v>
      </c>
      <c r="M1617" s="4">
        <v>0</v>
      </c>
    </row>
    <row r="1618" spans="1:13">
      <c r="A1618" s="6">
        <v>1617</v>
      </c>
      <c r="B1618" s="7">
        <v>30</v>
      </c>
      <c r="C1618" s="4">
        <f>_xlfn.IFNA(VLOOKUP(Table13[[#This Row],[PlayerId]],defense[#All],3,0),0)</f>
        <v>0</v>
      </c>
      <c r="D1618" s="4">
        <v>10</v>
      </c>
      <c r="E1618" s="4">
        <f>SUM(_xlfn.IFNA((VLOOKUP(defense[[#This Row],[Playerâ–²]],kickers12[#All],4,0)*3+VLOOKUP(defense[[#This Row],[Playerâ–²]],kickers12[#All],5,0)*1),0), C1618*6)</f>
        <v>0</v>
      </c>
      <c r="F1618" s="4">
        <v>0</v>
      </c>
      <c r="G1618" s="7" t="s">
        <v>1762</v>
      </c>
      <c r="H1618" s="7" t="s">
        <v>759</v>
      </c>
      <c r="I1618" s="4">
        <f>_xlfn.IFNA(VLOOKUP(defense[[#This Row],[Playerâ–²]],passing11[#All],4,0),0)</f>
        <v>0</v>
      </c>
      <c r="J1618" s="4">
        <f>_xlfn.IFNA(VLOOKUP(defense[[#This Row],[Playerâ–²]],scrimstats__2813[#All],5,0),0)</f>
        <v>0</v>
      </c>
      <c r="K1618" s="4">
        <f>_xlfn.IFNA(VLOOKUP(defense[[#This Row],[Playerâ–²]],scrimstats__2813[#All],4,0),0)</f>
        <v>0</v>
      </c>
      <c r="L1618" s="4">
        <v>1</v>
      </c>
      <c r="M1618" s="4">
        <v>0</v>
      </c>
    </row>
    <row r="1619" spans="1:13">
      <c r="A1619" s="8">
        <v>1618</v>
      </c>
      <c r="B1619" s="9">
        <v>19</v>
      </c>
      <c r="C1619" s="5">
        <f>_xlfn.IFNA(VLOOKUP(Table13[[#This Row],[PlayerId]],defense[#All],3,0),0)</f>
        <v>0</v>
      </c>
      <c r="D1619" s="5">
        <v>4</v>
      </c>
      <c r="E1619" s="5">
        <f>SUM(_xlfn.IFNA((VLOOKUP(defense[[#This Row],[Playerâ–²]],kickers12[#All],4,0)*3+VLOOKUP(defense[[#This Row],[Playerâ–²]],kickers12[#All],5,0)*1),0), C1619*6)</f>
        <v>0</v>
      </c>
      <c r="F1619" s="5">
        <v>0</v>
      </c>
      <c r="G1619" s="9" t="s">
        <v>1389</v>
      </c>
      <c r="H1619" s="9" t="s">
        <v>2030</v>
      </c>
      <c r="I1619" s="5">
        <f>_xlfn.IFNA(VLOOKUP(defense[[#This Row],[Playerâ–²]],passing11[#All],4,0),0)</f>
        <v>0</v>
      </c>
      <c r="J1619" s="5">
        <f>_xlfn.IFNA(VLOOKUP(defense[[#This Row],[Playerâ–²]],scrimstats__2813[#All],5,0),0)</f>
        <v>0</v>
      </c>
      <c r="K1619" s="5">
        <f>_xlfn.IFNA(VLOOKUP(defense[[#This Row],[Playerâ–²]],scrimstats__2813[#All],4,0),0)</f>
        <v>0</v>
      </c>
      <c r="L1619" s="5">
        <v>2</v>
      </c>
      <c r="M1619" s="4">
        <v>0</v>
      </c>
    </row>
    <row r="1620" spans="1:13">
      <c r="A1620" s="6">
        <v>1619</v>
      </c>
      <c r="B1620" s="7">
        <v>7</v>
      </c>
      <c r="C1620" s="4">
        <f>_xlfn.IFNA(VLOOKUP(Table13[[#This Row],[PlayerId]],defense[#All],3,0),0)</f>
        <v>0</v>
      </c>
      <c r="D1620" s="4">
        <v>41</v>
      </c>
      <c r="E1620" s="4">
        <f>SUM(_xlfn.IFNA((VLOOKUP(defense[[#This Row],[Playerâ–²]],kickers12[#All],4,0)*3+VLOOKUP(defense[[#This Row],[Playerâ–²]],kickers12[#All],5,0)*1),0), C1620*6)</f>
        <v>0</v>
      </c>
      <c r="F1620" s="4">
        <v>0</v>
      </c>
      <c r="G1620" s="7" t="s">
        <v>995</v>
      </c>
      <c r="H1620" s="7" t="s">
        <v>765</v>
      </c>
      <c r="I1620" s="4">
        <f>_xlfn.IFNA(VLOOKUP(defense[[#This Row],[Playerâ–²]],passing11[#All],4,0),0)</f>
        <v>0</v>
      </c>
      <c r="J1620" s="4">
        <f>_xlfn.IFNA(VLOOKUP(defense[[#This Row],[Playerâ–²]],scrimstats__2813[#All],5,0),0)</f>
        <v>0</v>
      </c>
      <c r="K1620" s="4">
        <f>_xlfn.IFNA(VLOOKUP(defense[[#This Row],[Playerâ–²]],scrimstats__2813[#All],4,0),0)</f>
        <v>0</v>
      </c>
      <c r="L1620" s="4">
        <v>0</v>
      </c>
      <c r="M1620" s="4">
        <v>0</v>
      </c>
    </row>
    <row r="1621" spans="1:13">
      <c r="A1621" s="8">
        <v>1620</v>
      </c>
      <c r="B1621" s="9">
        <v>3</v>
      </c>
      <c r="C1621" s="5">
        <f>_xlfn.IFNA(VLOOKUP(Table13[[#This Row],[PlayerId]],defense[#All],3,0),0)</f>
        <v>0</v>
      </c>
      <c r="D1621" s="5">
        <v>3</v>
      </c>
      <c r="E1621" s="5">
        <f>SUM(_xlfn.IFNA((VLOOKUP(defense[[#This Row],[Playerâ–²]],kickers12[#All],4,0)*3+VLOOKUP(defense[[#This Row],[Playerâ–²]],kickers12[#All],5,0)*1),0), C1621*6)</f>
        <v>0</v>
      </c>
      <c r="F1621" s="5">
        <v>0</v>
      </c>
      <c r="G1621" s="9" t="s">
        <v>826</v>
      </c>
      <c r="H1621" s="9" t="s">
        <v>2030</v>
      </c>
      <c r="I1621" s="5">
        <f>_xlfn.IFNA(VLOOKUP(defense[[#This Row],[Playerâ–²]],passing11[#All],4,0),0)</f>
        <v>0</v>
      </c>
      <c r="J1621" s="5">
        <f>_xlfn.IFNA(VLOOKUP(defense[[#This Row],[Playerâ–²]],scrimstats__2813[#All],5,0),0)</f>
        <v>0</v>
      </c>
      <c r="K1621" s="5">
        <f>_xlfn.IFNA(VLOOKUP(defense[[#This Row],[Playerâ–²]],scrimstats__2813[#All],4,0),0)</f>
        <v>0</v>
      </c>
      <c r="L1621" s="5">
        <v>1</v>
      </c>
      <c r="M1621" s="4">
        <v>0</v>
      </c>
    </row>
    <row r="1622" spans="1:13">
      <c r="A1622" s="6">
        <v>1621</v>
      </c>
      <c r="B1622" s="7">
        <v>3</v>
      </c>
      <c r="C1622" s="7">
        <f>_xlfn.IFNA(VLOOKUP(Table13[[#This Row],[PlayerId]],defense[#All],3,0),0)</f>
        <v>1</v>
      </c>
      <c r="D1622" s="4">
        <v>0</v>
      </c>
      <c r="E1622" s="4">
        <f>SUM(_xlfn.IFNA((VLOOKUP(defense[[#This Row],[Playerâ–²]],kickers12[#All],4,0)*3+VLOOKUP(defense[[#This Row],[Playerâ–²]],kickers12[#All],5,0)*1),0), C1622*6)</f>
        <v>6</v>
      </c>
      <c r="F1622" s="4">
        <v>0</v>
      </c>
      <c r="G1622" s="7" t="s">
        <v>263</v>
      </c>
      <c r="H1622" s="7" t="s">
        <v>230</v>
      </c>
      <c r="I1622" s="4">
        <f>_xlfn.IFNA(VLOOKUP(defense[[#This Row],[Playerâ–²]],passing11[#All],4,0),0)</f>
        <v>0</v>
      </c>
      <c r="J1622" s="7">
        <f>_xlfn.IFNA(VLOOKUP(defense[[#This Row],[Playerâ–²]],scrimstats__2813[#All],5,0),0)</f>
        <v>13</v>
      </c>
      <c r="K1622" s="7">
        <f>_xlfn.IFNA(VLOOKUP(defense[[#This Row],[Playerâ–²]],scrimstats__2813[#All],4,0),0)</f>
        <v>651</v>
      </c>
      <c r="L1622" s="4">
        <v>0</v>
      </c>
      <c r="M1622" s="4">
        <v>0</v>
      </c>
    </row>
    <row r="1623" spans="1:13">
      <c r="A1623" s="8">
        <v>1622</v>
      </c>
      <c r="B1623" s="9">
        <v>4</v>
      </c>
      <c r="C1623" s="5">
        <f>_xlfn.IFNA(VLOOKUP(Table13[[#This Row],[PlayerId]],defense[#All],3,0),0)</f>
        <v>0</v>
      </c>
      <c r="D1623" s="5">
        <v>0</v>
      </c>
      <c r="E1623" s="5">
        <f>SUM(_xlfn.IFNA((VLOOKUP(defense[[#This Row],[Playerâ–²]],kickers12[#All],4,0)*3+VLOOKUP(defense[[#This Row],[Playerâ–²]],kickers12[#All],5,0)*1),0), C1623*6)</f>
        <v>0</v>
      </c>
      <c r="F1623" s="5">
        <v>0</v>
      </c>
      <c r="G1623" s="9" t="s">
        <v>859</v>
      </c>
      <c r="H1623" s="9" t="s">
        <v>2029</v>
      </c>
      <c r="I1623" s="5">
        <f>_xlfn.IFNA(VLOOKUP(defense[[#This Row],[Playerâ–²]],passing11[#All],4,0),0)</f>
        <v>0</v>
      </c>
      <c r="J1623" s="5">
        <f>_xlfn.IFNA(VLOOKUP(defense[[#This Row],[Playerâ–²]],scrimstats__2813[#All],5,0),0)</f>
        <v>0</v>
      </c>
      <c r="K1623" s="5">
        <f>_xlfn.IFNA(VLOOKUP(defense[[#This Row],[Playerâ–²]],scrimstats__2813[#All],4,0),0)</f>
        <v>0</v>
      </c>
      <c r="L1623" s="5">
        <v>0</v>
      </c>
      <c r="M1623" s="4">
        <v>0</v>
      </c>
    </row>
    <row r="1624" spans="1:13">
      <c r="A1624" s="6">
        <v>1623</v>
      </c>
      <c r="B1624" s="7">
        <v>19</v>
      </c>
      <c r="C1624" s="4">
        <f>_xlfn.IFNA(VLOOKUP(Table13[[#This Row],[PlayerId]],defense[#All],3,0),0)</f>
        <v>0</v>
      </c>
      <c r="D1624" s="4">
        <v>35</v>
      </c>
      <c r="E1624" s="4">
        <f>SUM(_xlfn.IFNA((VLOOKUP(defense[[#This Row],[Playerâ–²]],kickers12[#All],4,0)*3+VLOOKUP(defense[[#This Row],[Playerâ–²]],kickers12[#All],5,0)*1),0), C1624*6)</f>
        <v>0</v>
      </c>
      <c r="F1624" s="4">
        <v>7</v>
      </c>
      <c r="G1624" s="7" t="s">
        <v>1404</v>
      </c>
      <c r="H1624" s="7" t="s">
        <v>765</v>
      </c>
      <c r="I1624" s="4">
        <f>_xlfn.IFNA(VLOOKUP(defense[[#This Row],[Playerâ–²]],passing11[#All],4,0),0)</f>
        <v>0</v>
      </c>
      <c r="J1624" s="4">
        <f>_xlfn.IFNA(VLOOKUP(defense[[#This Row],[Playerâ–²]],scrimstats__2813[#All],5,0),0)</f>
        <v>0</v>
      </c>
      <c r="K1624" s="4">
        <f>_xlfn.IFNA(VLOOKUP(defense[[#This Row],[Playerâ–²]],scrimstats__2813[#All],4,0),0)</f>
        <v>0</v>
      </c>
      <c r="L1624" s="4">
        <v>0</v>
      </c>
      <c r="M1624" s="4">
        <v>0</v>
      </c>
    </row>
    <row r="1625" spans="1:13">
      <c r="A1625" s="8">
        <v>1624</v>
      </c>
      <c r="B1625" s="9">
        <v>27</v>
      </c>
      <c r="C1625" s="9">
        <f>_xlfn.IFNA(VLOOKUP(Table13[[#This Row],[PlayerId]],defense[#All],3,0),0)</f>
        <v>0</v>
      </c>
      <c r="D1625" s="5">
        <v>0</v>
      </c>
      <c r="E1625" s="5">
        <f>SUM(_xlfn.IFNA((VLOOKUP(defense[[#This Row],[Playerâ–²]],kickers12[#All],4,0)*3+VLOOKUP(defense[[#This Row],[Playerâ–²]],kickers12[#All],5,0)*1),0), C1625*6)</f>
        <v>0</v>
      </c>
      <c r="F1625" s="5">
        <v>0</v>
      </c>
      <c r="G1625" s="9" t="s">
        <v>597</v>
      </c>
      <c r="H1625" s="9" t="s">
        <v>223</v>
      </c>
      <c r="I1625" s="5">
        <f>_xlfn.IFNA(VLOOKUP(defense[[#This Row],[Playerâ–²]],passing11[#All],4,0),0)</f>
        <v>0</v>
      </c>
      <c r="J1625" s="9">
        <f>_xlfn.IFNA(VLOOKUP(defense[[#This Row],[Playerâ–²]],scrimstats__2813[#All],5,0),0)</f>
        <v>0</v>
      </c>
      <c r="K1625" s="9">
        <f>_xlfn.IFNA(VLOOKUP(defense[[#This Row],[Playerâ–²]],scrimstats__2813[#All],4,0),0)</f>
        <v>86</v>
      </c>
      <c r="L1625" s="5">
        <v>0</v>
      </c>
      <c r="M1625" s="4">
        <v>0</v>
      </c>
    </row>
    <row r="1626" spans="1:13">
      <c r="A1626" s="6">
        <v>1625</v>
      </c>
      <c r="B1626" s="7">
        <v>20</v>
      </c>
      <c r="C1626" s="4">
        <f>_xlfn.IFNA(VLOOKUP(Table13[[#This Row],[PlayerId]],defense[#All],3,0),0)</f>
        <v>0</v>
      </c>
      <c r="D1626" s="4">
        <v>47</v>
      </c>
      <c r="E1626" s="4">
        <f>SUM(_xlfn.IFNA((VLOOKUP(defense[[#This Row],[Playerâ–²]],kickers12[#All],4,0)*3+VLOOKUP(defense[[#This Row],[Playerâ–²]],kickers12[#All],5,0)*1),0), C1626*6)</f>
        <v>0</v>
      </c>
      <c r="F1626" s="4">
        <v>1</v>
      </c>
      <c r="G1626" s="7" t="s">
        <v>1437</v>
      </c>
      <c r="H1626" s="7" t="s">
        <v>765</v>
      </c>
      <c r="I1626" s="4">
        <f>_xlfn.IFNA(VLOOKUP(defense[[#This Row],[Playerâ–²]],passing11[#All],4,0),0)</f>
        <v>0</v>
      </c>
      <c r="J1626" s="4">
        <f>_xlfn.IFNA(VLOOKUP(defense[[#This Row],[Playerâ–²]],scrimstats__2813[#All],5,0),0)</f>
        <v>0</v>
      </c>
      <c r="K1626" s="4">
        <f>_xlfn.IFNA(VLOOKUP(defense[[#This Row],[Playerâ–²]],scrimstats__2813[#All],4,0),0)</f>
        <v>0</v>
      </c>
      <c r="L1626" s="4">
        <v>0</v>
      </c>
      <c r="M1626" s="4">
        <v>0</v>
      </c>
    </row>
    <row r="1627" spans="1:13">
      <c r="A1627" s="8">
        <v>1626</v>
      </c>
      <c r="B1627" s="9">
        <v>16</v>
      </c>
      <c r="C1627" s="5">
        <f>_xlfn.IFNA(VLOOKUP(Table13[[#This Row],[PlayerId]],defense[#All],3,0),0)</f>
        <v>0</v>
      </c>
      <c r="D1627" s="5">
        <v>47</v>
      </c>
      <c r="E1627" s="5">
        <f>SUM(_xlfn.IFNA((VLOOKUP(defense[[#This Row],[Playerâ–²]],kickers12[#All],4,0)*3+VLOOKUP(defense[[#This Row],[Playerâ–²]],kickers12[#All],5,0)*1),0), C1627*6)</f>
        <v>0</v>
      </c>
      <c r="F1627" s="5">
        <v>0</v>
      </c>
      <c r="G1627" s="9" t="s">
        <v>1296</v>
      </c>
      <c r="H1627" s="9" t="s">
        <v>759</v>
      </c>
      <c r="I1627" s="5">
        <f>_xlfn.IFNA(VLOOKUP(defense[[#This Row],[Playerâ–²]],passing11[#All],4,0),0)</f>
        <v>0</v>
      </c>
      <c r="J1627" s="5">
        <f>_xlfn.IFNA(VLOOKUP(defense[[#This Row],[Playerâ–²]],scrimstats__2813[#All],5,0),0)</f>
        <v>0</v>
      </c>
      <c r="K1627" s="5">
        <f>_xlfn.IFNA(VLOOKUP(defense[[#This Row],[Playerâ–²]],scrimstats__2813[#All],4,0),0)</f>
        <v>0</v>
      </c>
      <c r="L1627" s="5">
        <v>2.5</v>
      </c>
      <c r="M1627" s="4">
        <v>0</v>
      </c>
    </row>
    <row r="1628" spans="1:13">
      <c r="A1628" s="6">
        <v>1627</v>
      </c>
      <c r="B1628" s="7">
        <v>9</v>
      </c>
      <c r="C1628" s="4">
        <f>_xlfn.IFNA(VLOOKUP(Table13[[#This Row],[PlayerId]],defense[#All],3,0),0)</f>
        <v>0</v>
      </c>
      <c r="D1628" s="4">
        <v>56</v>
      </c>
      <c r="E1628" s="4">
        <f>SUM(_xlfn.IFNA((VLOOKUP(defense[[#This Row],[Playerâ–²]],kickers12[#All],4,0)*3+VLOOKUP(defense[[#This Row],[Playerâ–²]],kickers12[#All],5,0)*1),0), C1628*6)</f>
        <v>0</v>
      </c>
      <c r="F1628" s="4">
        <v>2</v>
      </c>
      <c r="G1628" s="7" t="s">
        <v>1055</v>
      </c>
      <c r="H1628" s="7" t="s">
        <v>775</v>
      </c>
      <c r="I1628" s="4">
        <f>_xlfn.IFNA(VLOOKUP(defense[[#This Row],[Playerâ–²]],passing11[#All],4,0),0)</f>
        <v>0</v>
      </c>
      <c r="J1628" s="4">
        <f>_xlfn.IFNA(VLOOKUP(defense[[#This Row],[Playerâ–²]],scrimstats__2813[#All],5,0),0)</f>
        <v>0</v>
      </c>
      <c r="K1628" s="4">
        <f>_xlfn.IFNA(VLOOKUP(defense[[#This Row],[Playerâ–²]],scrimstats__2813[#All],4,0),0)</f>
        <v>0</v>
      </c>
      <c r="L1628" s="4">
        <v>0</v>
      </c>
      <c r="M1628" s="4">
        <v>0</v>
      </c>
    </row>
    <row r="1629" spans="1:13">
      <c r="A1629" s="8">
        <v>1628</v>
      </c>
      <c r="B1629" s="9">
        <v>8</v>
      </c>
      <c r="C1629" s="5">
        <f>_xlfn.IFNA(VLOOKUP(Table13[[#This Row],[PlayerId]],defense[#All],3,0),0)</f>
        <v>0</v>
      </c>
      <c r="D1629" s="5">
        <v>1</v>
      </c>
      <c r="E1629" s="5">
        <f>SUM(_xlfn.IFNA((VLOOKUP(defense[[#This Row],[Playerâ–²]],kickers12[#All],4,0)*3+VLOOKUP(defense[[#This Row],[Playerâ–²]],kickers12[#All],5,0)*1),0), C1629*6)</f>
        <v>0</v>
      </c>
      <c r="F1629" s="5">
        <v>0</v>
      </c>
      <c r="G1629" s="9" t="s">
        <v>1007</v>
      </c>
      <c r="H1629" s="9" t="s">
        <v>2030</v>
      </c>
      <c r="I1629" s="5">
        <f>_xlfn.IFNA(VLOOKUP(defense[[#This Row],[Playerâ–²]],passing11[#All],4,0),0)</f>
        <v>0</v>
      </c>
      <c r="J1629" s="5">
        <f>_xlfn.IFNA(VLOOKUP(defense[[#This Row],[Playerâ–²]],scrimstats__2813[#All],5,0),0)</f>
        <v>0</v>
      </c>
      <c r="K1629" s="5">
        <f>_xlfn.IFNA(VLOOKUP(defense[[#This Row],[Playerâ–²]],scrimstats__2813[#All],4,0),0)</f>
        <v>0</v>
      </c>
      <c r="L1629" s="5">
        <v>0</v>
      </c>
      <c r="M1629" s="4">
        <v>0</v>
      </c>
    </row>
    <row r="1630" spans="1:13">
      <c r="A1630" s="6">
        <v>1629</v>
      </c>
      <c r="B1630" s="7">
        <v>15</v>
      </c>
      <c r="C1630" s="4">
        <f>_xlfn.IFNA(VLOOKUP(Table13[[#This Row],[PlayerId]],defense[#All],3,0),0)</f>
        <v>0</v>
      </c>
      <c r="D1630" s="4">
        <v>28</v>
      </c>
      <c r="E1630" s="4">
        <f>SUM(_xlfn.IFNA((VLOOKUP(defense[[#This Row],[Playerâ–²]],kickers12[#All],4,0)*3+VLOOKUP(defense[[#This Row],[Playerâ–²]],kickers12[#All],5,0)*1),0), C1630*6)</f>
        <v>0</v>
      </c>
      <c r="F1630" s="4">
        <v>0</v>
      </c>
      <c r="G1630" s="7" t="s">
        <v>1263</v>
      </c>
      <c r="H1630" s="7" t="s">
        <v>755</v>
      </c>
      <c r="I1630" s="4">
        <f>_xlfn.IFNA(VLOOKUP(defense[[#This Row],[Playerâ–²]],passing11[#All],4,0),0)</f>
        <v>0</v>
      </c>
      <c r="J1630" s="4">
        <f>_xlfn.IFNA(VLOOKUP(defense[[#This Row],[Playerâ–²]],scrimstats__2813[#All],5,0),0)</f>
        <v>0</v>
      </c>
      <c r="K1630" s="4">
        <f>_xlfn.IFNA(VLOOKUP(defense[[#This Row],[Playerâ–²]],scrimstats__2813[#All],4,0),0)</f>
        <v>0</v>
      </c>
      <c r="L1630" s="4">
        <v>9.5</v>
      </c>
      <c r="M1630" s="4">
        <v>0</v>
      </c>
    </row>
    <row r="1631" spans="1:13">
      <c r="A1631" s="8">
        <v>1630</v>
      </c>
      <c r="B1631" s="9">
        <v>32</v>
      </c>
      <c r="C1631" s="5">
        <f>_xlfn.IFNA(VLOOKUP(Table13[[#This Row],[PlayerId]],defense[#All],3,0),0)</f>
        <v>0</v>
      </c>
      <c r="D1631" s="5">
        <v>96</v>
      </c>
      <c r="E1631" s="5">
        <f>SUM(_xlfn.IFNA((VLOOKUP(defense[[#This Row],[Playerâ–²]],kickers12[#All],4,0)*3+VLOOKUP(defense[[#This Row],[Playerâ–²]],kickers12[#All],5,0)*1),0), C1631*6)</f>
        <v>0</v>
      </c>
      <c r="F1631" s="5">
        <v>0</v>
      </c>
      <c r="G1631" s="9" t="s">
        <v>1854</v>
      </c>
      <c r="H1631" s="9" t="s">
        <v>769</v>
      </c>
      <c r="I1631" s="5">
        <f>_xlfn.IFNA(VLOOKUP(defense[[#This Row],[Playerâ–²]],passing11[#All],4,0),0)</f>
        <v>0</v>
      </c>
      <c r="J1631" s="5">
        <f>_xlfn.IFNA(VLOOKUP(defense[[#This Row],[Playerâ–²]],scrimstats__2813[#All],5,0),0)</f>
        <v>0</v>
      </c>
      <c r="K1631" s="5">
        <f>_xlfn.IFNA(VLOOKUP(defense[[#This Row],[Playerâ–²]],scrimstats__2813[#All],4,0),0)</f>
        <v>0</v>
      </c>
      <c r="L1631" s="5">
        <v>1</v>
      </c>
      <c r="M1631" s="4">
        <v>0</v>
      </c>
    </row>
    <row r="1632" spans="1:13">
      <c r="A1632" s="6">
        <v>1631</v>
      </c>
      <c r="B1632" s="7">
        <v>13</v>
      </c>
      <c r="C1632" s="4">
        <f>_xlfn.IFNA(VLOOKUP(Table13[[#This Row],[PlayerId]],defense[#All],3,0),0)</f>
        <v>1</v>
      </c>
      <c r="D1632" s="4">
        <v>107</v>
      </c>
      <c r="E1632" s="4">
        <f>SUM(_xlfn.IFNA((VLOOKUP(defense[[#This Row],[Playerâ–²]],kickers12[#All],4,0)*3+VLOOKUP(defense[[#This Row],[Playerâ–²]],kickers12[#All],5,0)*1),0), C1632*6)</f>
        <v>6</v>
      </c>
      <c r="F1632" s="4">
        <v>1</v>
      </c>
      <c r="G1632" s="7" t="s">
        <v>1200</v>
      </c>
      <c r="H1632" s="7" t="s">
        <v>769</v>
      </c>
      <c r="I1632" s="4">
        <f>_xlfn.IFNA(VLOOKUP(defense[[#This Row],[Playerâ–²]],passing11[#All],4,0),0)</f>
        <v>0</v>
      </c>
      <c r="J1632" s="4">
        <f>_xlfn.IFNA(VLOOKUP(defense[[#This Row],[Playerâ–²]],scrimstats__2813[#All],5,0),0)</f>
        <v>0</v>
      </c>
      <c r="K1632" s="4">
        <f>_xlfn.IFNA(VLOOKUP(defense[[#This Row],[Playerâ–²]],scrimstats__2813[#All],4,0),0)</f>
        <v>0</v>
      </c>
      <c r="L1632" s="4">
        <v>0</v>
      </c>
      <c r="M1632" s="4">
        <v>0</v>
      </c>
    </row>
    <row r="1633" spans="1:13">
      <c r="A1633" s="8">
        <v>1632</v>
      </c>
      <c r="B1633" s="9">
        <v>26</v>
      </c>
      <c r="C1633" s="9">
        <f>_xlfn.IFNA(VLOOKUP(Table13[[#This Row],[PlayerId]],defense[#All],3,0),0)</f>
        <v>8</v>
      </c>
      <c r="D1633" s="5">
        <v>0</v>
      </c>
      <c r="E1633" s="5">
        <f>SUM(_xlfn.IFNA((VLOOKUP(defense[[#This Row],[Playerâ–²]],kickers12[#All],4,0)*3+VLOOKUP(defense[[#This Row],[Playerâ–²]],kickers12[#All],5,0)*1),0), C1633*6)</f>
        <v>48</v>
      </c>
      <c r="F1633" s="5">
        <v>0</v>
      </c>
      <c r="G1633" s="9" t="s">
        <v>590</v>
      </c>
      <c r="H1633" s="9" t="s">
        <v>223</v>
      </c>
      <c r="I1633" s="5">
        <f>_xlfn.IFNA(VLOOKUP(defense[[#This Row],[Playerâ–²]],passing11[#All],4,0),0)</f>
        <v>0</v>
      </c>
      <c r="J1633" s="9">
        <f>_xlfn.IFNA(VLOOKUP(defense[[#This Row],[Playerâ–²]],scrimstats__2813[#All],5,0),0)</f>
        <v>0</v>
      </c>
      <c r="K1633" s="9">
        <f>_xlfn.IFNA(VLOOKUP(defense[[#This Row],[Playerâ–²]],scrimstats__2813[#All],4,0),0)</f>
        <v>1163</v>
      </c>
      <c r="L1633" s="5">
        <v>0</v>
      </c>
      <c r="M1633" s="4">
        <v>0</v>
      </c>
    </row>
    <row r="1634" spans="1:13">
      <c r="A1634" s="6">
        <v>1633</v>
      </c>
      <c r="B1634" s="7">
        <v>10</v>
      </c>
      <c r="C1634" s="4">
        <f>_xlfn.IFNA(VLOOKUP(Table13[[#This Row],[PlayerId]],defense[#All],3,0),0)</f>
        <v>0</v>
      </c>
      <c r="D1634" s="4">
        <v>33</v>
      </c>
      <c r="E1634" s="4">
        <f>SUM(_xlfn.IFNA((VLOOKUP(defense[[#This Row],[Playerâ–²]],kickers12[#All],4,0)*3+VLOOKUP(defense[[#This Row],[Playerâ–²]],kickers12[#All],5,0)*1),0), C1634*6)</f>
        <v>0</v>
      </c>
      <c r="F1634" s="4">
        <v>0</v>
      </c>
      <c r="G1634" s="7" t="s">
        <v>1076</v>
      </c>
      <c r="H1634" s="7" t="s">
        <v>2030</v>
      </c>
      <c r="I1634" s="4">
        <f>_xlfn.IFNA(VLOOKUP(defense[[#This Row],[Playerâ–²]],passing11[#All],4,0),0)</f>
        <v>0</v>
      </c>
      <c r="J1634" s="4">
        <f>_xlfn.IFNA(VLOOKUP(defense[[#This Row],[Playerâ–²]],scrimstats__2813[#All],5,0),0)</f>
        <v>0</v>
      </c>
      <c r="K1634" s="4">
        <f>_xlfn.IFNA(VLOOKUP(defense[[#This Row],[Playerâ–²]],scrimstats__2813[#All],4,0),0)</f>
        <v>0</v>
      </c>
      <c r="L1634" s="4">
        <v>1.5</v>
      </c>
      <c r="M1634" s="4">
        <v>0</v>
      </c>
    </row>
    <row r="1635" spans="1:13">
      <c r="A1635" s="8">
        <v>1634</v>
      </c>
      <c r="B1635" s="9">
        <v>21</v>
      </c>
      <c r="C1635" s="5">
        <f>_xlfn.IFNA(VLOOKUP(Table13[[#This Row],[PlayerId]],defense[#All],3,0),0)</f>
        <v>2</v>
      </c>
      <c r="D1635" s="5">
        <v>2</v>
      </c>
      <c r="E1635" s="5">
        <f>SUM(_xlfn.IFNA((VLOOKUP(defense[[#This Row],[Playerâ–²]],kickers12[#All],4,0)*3+VLOOKUP(defense[[#This Row],[Playerâ–²]],kickers12[#All],5,0)*1),0), C1635*6)</f>
        <v>12</v>
      </c>
      <c r="F1635" s="5">
        <v>0</v>
      </c>
      <c r="G1635" s="9" t="s">
        <v>513</v>
      </c>
      <c r="H1635" s="9" t="s">
        <v>236</v>
      </c>
      <c r="I1635" s="5">
        <f>_xlfn.IFNA(VLOOKUP(defense[[#This Row],[Playerâ–²]],passing11[#All],4,0),0)</f>
        <v>0</v>
      </c>
      <c r="J1635" s="5">
        <f>_xlfn.IFNA(VLOOKUP(defense[[#This Row],[Playerâ–²]],scrimstats__2813[#All],5,0),0)</f>
        <v>41</v>
      </c>
      <c r="K1635" s="5">
        <f>_xlfn.IFNA(VLOOKUP(defense[[#This Row],[Playerâ–²]],scrimstats__2813[#All],4,0),0)</f>
        <v>14</v>
      </c>
      <c r="L1635" s="5">
        <v>0</v>
      </c>
      <c r="M1635" s="4">
        <v>0</v>
      </c>
    </row>
    <row r="1636" spans="1:13">
      <c r="A1636" s="6">
        <v>1635</v>
      </c>
      <c r="B1636" s="7">
        <v>1</v>
      </c>
      <c r="C1636" s="4">
        <f>_xlfn.IFNA(VLOOKUP(Table13[[#This Row],[PlayerId]],defense[#All],3,0),0)</f>
        <v>0</v>
      </c>
      <c r="D1636" s="4">
        <v>14</v>
      </c>
      <c r="E1636" s="4">
        <f>SUM(_xlfn.IFNA((VLOOKUP(defense[[#This Row],[Playerâ–²]],kickers12[#All],4,0)*3+VLOOKUP(defense[[#This Row],[Playerâ–²]],kickers12[#All],5,0)*1),0), C1636*6)</f>
        <v>0</v>
      </c>
      <c r="F1636" s="4">
        <v>0</v>
      </c>
      <c r="G1636" s="7" t="s">
        <v>744</v>
      </c>
      <c r="H1636" s="7" t="s">
        <v>755</v>
      </c>
      <c r="I1636" s="4">
        <f>_xlfn.IFNA(VLOOKUP(defense[[#This Row],[Playerâ–²]],passing11[#All],4,0),0)</f>
        <v>0</v>
      </c>
      <c r="J1636" s="4">
        <f>_xlfn.IFNA(VLOOKUP(defense[[#This Row],[Playerâ–²]],scrimstats__2813[#All],5,0),0)</f>
        <v>0</v>
      </c>
      <c r="K1636" s="4">
        <f>_xlfn.IFNA(VLOOKUP(defense[[#This Row],[Playerâ–²]],scrimstats__2813[#All],4,0),0)</f>
        <v>0</v>
      </c>
      <c r="L1636" s="4">
        <v>3.5</v>
      </c>
      <c r="M1636" s="4">
        <v>0</v>
      </c>
    </row>
    <row r="1637" spans="1:13">
      <c r="A1637" s="8">
        <v>1636</v>
      </c>
      <c r="B1637" s="9">
        <v>14</v>
      </c>
      <c r="C1637" s="5">
        <f>_xlfn.IFNA(VLOOKUP(Table13[[#This Row],[PlayerId]],defense[#All],3,0),0)</f>
        <v>2</v>
      </c>
      <c r="D1637" s="5">
        <v>2</v>
      </c>
      <c r="E1637" s="5">
        <f>SUM(_xlfn.IFNA((VLOOKUP(defense[[#This Row],[Playerâ–²]],kickers12[#All],4,0)*3+VLOOKUP(defense[[#This Row],[Playerâ–²]],kickers12[#All],5,0)*1),0), C1637*6)</f>
        <v>12</v>
      </c>
      <c r="F1637" s="5">
        <v>0</v>
      </c>
      <c r="G1637" s="9" t="s">
        <v>419</v>
      </c>
      <c r="H1637" s="9" t="s">
        <v>230</v>
      </c>
      <c r="I1637" s="5">
        <f>_xlfn.IFNA(VLOOKUP(defense[[#This Row],[Playerâ–²]],passing11[#All],4,0),0)</f>
        <v>0</v>
      </c>
      <c r="J1637" s="5">
        <f>_xlfn.IFNA(VLOOKUP(defense[[#This Row],[Playerâ–²]],scrimstats__2813[#All],5,0),0)</f>
        <v>10</v>
      </c>
      <c r="K1637" s="5">
        <f>_xlfn.IFNA(VLOOKUP(defense[[#This Row],[Playerâ–²]],scrimstats__2813[#All],4,0),0)</f>
        <v>268</v>
      </c>
      <c r="L1637" s="5">
        <v>0</v>
      </c>
      <c r="M1637" s="4">
        <v>0</v>
      </c>
    </row>
    <row r="1638" spans="1:13">
      <c r="A1638" s="6">
        <v>1637</v>
      </c>
      <c r="B1638" s="7">
        <v>3</v>
      </c>
      <c r="C1638" s="4">
        <f>_xlfn.IFNA(VLOOKUP(Table13[[#This Row],[PlayerId]],defense[#All],3,0),0)</f>
        <v>0</v>
      </c>
      <c r="D1638" s="4">
        <v>1</v>
      </c>
      <c r="E1638" s="4">
        <f>SUM(_xlfn.IFNA((VLOOKUP(defense[[#This Row],[Playerâ–²]],kickers12[#All],4,0)*3+VLOOKUP(defense[[#This Row],[Playerâ–²]],kickers12[#All],5,0)*1),0), C1638*6)</f>
        <v>0</v>
      </c>
      <c r="F1638" s="4">
        <v>0</v>
      </c>
      <c r="G1638" s="7" t="s">
        <v>821</v>
      </c>
      <c r="H1638" s="7" t="s">
        <v>2030</v>
      </c>
      <c r="I1638" s="4">
        <f>_xlfn.IFNA(VLOOKUP(defense[[#This Row],[Playerâ–²]],passing11[#All],4,0),0)</f>
        <v>0</v>
      </c>
      <c r="J1638" s="4">
        <f>_xlfn.IFNA(VLOOKUP(defense[[#This Row],[Playerâ–²]],scrimstats__2813[#All],5,0),0)</f>
        <v>0</v>
      </c>
      <c r="K1638" s="4">
        <f>_xlfn.IFNA(VLOOKUP(defense[[#This Row],[Playerâ–²]],scrimstats__2813[#All],4,0),0)</f>
        <v>0</v>
      </c>
      <c r="L1638" s="4">
        <v>0</v>
      </c>
      <c r="M1638" s="4">
        <v>0</v>
      </c>
    </row>
    <row r="1639" spans="1:13">
      <c r="A1639" s="8">
        <v>1638</v>
      </c>
      <c r="B1639" s="9">
        <v>32</v>
      </c>
      <c r="C1639" s="5">
        <f>_xlfn.IFNA(VLOOKUP(Table13[[#This Row],[PlayerId]],defense[#All],3,0),0)</f>
        <v>0</v>
      </c>
      <c r="D1639" s="5">
        <v>10</v>
      </c>
      <c r="E1639" s="5">
        <f>SUM(_xlfn.IFNA((VLOOKUP(defense[[#This Row],[Playerâ–²]],kickers12[#All],4,0)*3+VLOOKUP(defense[[#This Row],[Playerâ–²]],kickers12[#All],5,0)*1),0), C1639*6)</f>
        <v>0</v>
      </c>
      <c r="F1639" s="5">
        <v>0</v>
      </c>
      <c r="G1639" s="9" t="s">
        <v>1832</v>
      </c>
      <c r="H1639" s="9" t="s">
        <v>2030</v>
      </c>
      <c r="I1639" s="5">
        <f>_xlfn.IFNA(VLOOKUP(defense[[#This Row],[Playerâ–²]],passing11[#All],4,0),0)</f>
        <v>0</v>
      </c>
      <c r="J1639" s="5">
        <f>_xlfn.IFNA(VLOOKUP(defense[[#This Row],[Playerâ–²]],scrimstats__2813[#All],5,0),0)</f>
        <v>0</v>
      </c>
      <c r="K1639" s="5">
        <f>_xlfn.IFNA(VLOOKUP(defense[[#This Row],[Playerâ–²]],scrimstats__2813[#All],4,0),0)</f>
        <v>0</v>
      </c>
      <c r="L1639" s="5">
        <v>0</v>
      </c>
      <c r="M1639" s="4">
        <v>0</v>
      </c>
    </row>
    <row r="1640" spans="1:13">
      <c r="A1640" s="6">
        <v>1639</v>
      </c>
      <c r="B1640" s="7">
        <v>21</v>
      </c>
      <c r="C1640" s="4">
        <f>_xlfn.IFNA(VLOOKUP(Table13[[#This Row],[PlayerId]],defense[#All],3,0),0)</f>
        <v>0</v>
      </c>
      <c r="D1640" s="4">
        <v>1</v>
      </c>
      <c r="E1640" s="4">
        <f>SUM(_xlfn.IFNA((VLOOKUP(defense[[#This Row],[Playerâ–²]],kickers12[#All],4,0)*3+VLOOKUP(defense[[#This Row],[Playerâ–²]],kickers12[#All],5,0)*1),0), C1640*6)</f>
        <v>0</v>
      </c>
      <c r="F1640" s="4">
        <v>0</v>
      </c>
      <c r="G1640" s="7" t="s">
        <v>1441</v>
      </c>
      <c r="H1640" s="7" t="s">
        <v>2030</v>
      </c>
      <c r="I1640" s="4">
        <f>_xlfn.IFNA(VLOOKUP(defense[[#This Row],[Playerâ–²]],passing11[#All],4,0),0)</f>
        <v>0</v>
      </c>
      <c r="J1640" s="4">
        <f>_xlfn.IFNA(VLOOKUP(defense[[#This Row],[Playerâ–²]],scrimstats__2813[#All],5,0),0)</f>
        <v>0</v>
      </c>
      <c r="K1640" s="4">
        <f>_xlfn.IFNA(VLOOKUP(defense[[#This Row],[Playerâ–²]],scrimstats__2813[#All],4,0),0)</f>
        <v>0</v>
      </c>
      <c r="L1640" s="4">
        <v>0</v>
      </c>
      <c r="M1640" s="4">
        <v>0</v>
      </c>
    </row>
    <row r="1641" spans="1:13">
      <c r="A1641" s="8">
        <v>1640</v>
      </c>
      <c r="B1641" s="9">
        <v>11</v>
      </c>
      <c r="C1641" s="5">
        <f>_xlfn.IFNA(VLOOKUP(Table13[[#This Row],[PlayerId]],defense[#All],3,0),0)</f>
        <v>3</v>
      </c>
      <c r="D1641" s="5">
        <v>4</v>
      </c>
      <c r="E1641" s="5">
        <f>SUM(_xlfn.IFNA((VLOOKUP(defense[[#This Row],[Playerâ–²]],kickers12[#All],4,0)*3+VLOOKUP(defense[[#This Row],[Playerâ–²]],kickers12[#All],5,0)*1),0), C1641*6)</f>
        <v>18</v>
      </c>
      <c r="F1641" s="5">
        <v>0</v>
      </c>
      <c r="G1641" s="9" t="s">
        <v>368</v>
      </c>
      <c r="H1641" s="9" t="s">
        <v>229</v>
      </c>
      <c r="I1641" s="5">
        <f>_xlfn.IFNA(VLOOKUP(defense[[#This Row],[Playerâ–²]],passing11[#All],4,0),0)</f>
        <v>0</v>
      </c>
      <c r="J1641" s="5">
        <f>_xlfn.IFNA(VLOOKUP(defense[[#This Row],[Playerâ–²]],scrimstats__2813[#All],5,0),0)</f>
        <v>265</v>
      </c>
      <c r="K1641" s="5">
        <f>_xlfn.IFNA(VLOOKUP(defense[[#This Row],[Playerâ–²]],scrimstats__2813[#All],4,0),0)</f>
        <v>56</v>
      </c>
      <c r="L1641" s="5">
        <v>0</v>
      </c>
      <c r="M1641" s="4">
        <v>0</v>
      </c>
    </row>
    <row r="1642" spans="1:13">
      <c r="A1642" s="6">
        <v>1641</v>
      </c>
      <c r="B1642" s="7">
        <v>3</v>
      </c>
      <c r="C1642" s="4">
        <f>_xlfn.IFNA(VLOOKUP(Table13[[#This Row],[PlayerId]],defense[#All],3,0),0)</f>
        <v>0</v>
      </c>
      <c r="D1642" s="4">
        <v>45</v>
      </c>
      <c r="E1642" s="4">
        <f>SUM(_xlfn.IFNA((VLOOKUP(defense[[#This Row],[Playerâ–²]],kickers12[#All],4,0)*3+VLOOKUP(defense[[#This Row],[Playerâ–²]],kickers12[#All],5,0)*1),0), C1642*6)</f>
        <v>0</v>
      </c>
      <c r="F1642" s="4">
        <v>0</v>
      </c>
      <c r="G1642" s="7" t="s">
        <v>844</v>
      </c>
      <c r="H1642" s="7" t="s">
        <v>759</v>
      </c>
      <c r="I1642" s="4">
        <f>_xlfn.IFNA(VLOOKUP(defense[[#This Row],[Playerâ–²]],passing11[#All],4,0),0)</f>
        <v>0</v>
      </c>
      <c r="J1642" s="4">
        <f>_xlfn.IFNA(VLOOKUP(defense[[#This Row],[Playerâ–²]],scrimstats__2813[#All],5,0),0)</f>
        <v>0</v>
      </c>
      <c r="K1642" s="4">
        <f>_xlfn.IFNA(VLOOKUP(defense[[#This Row],[Playerâ–²]],scrimstats__2813[#All],4,0),0)</f>
        <v>0</v>
      </c>
      <c r="L1642" s="4">
        <v>8.5</v>
      </c>
      <c r="M1642" s="4">
        <v>0</v>
      </c>
    </row>
    <row r="1643" spans="1:13">
      <c r="A1643" s="8">
        <v>1642</v>
      </c>
      <c r="B1643" s="9">
        <v>14</v>
      </c>
      <c r="C1643" s="5">
        <f>_xlfn.IFNA(VLOOKUP(Table13[[#This Row],[PlayerId]],defense[#All],3,0),0)</f>
        <v>0</v>
      </c>
      <c r="D1643" s="5">
        <v>29</v>
      </c>
      <c r="E1643" s="5">
        <f>SUM(_xlfn.IFNA((VLOOKUP(defense[[#This Row],[Playerâ–²]],kickers12[#All],4,0)*3+VLOOKUP(defense[[#This Row],[Playerâ–²]],kickers12[#All],5,0)*1),0), C1643*6)</f>
        <v>0</v>
      </c>
      <c r="F1643" s="5">
        <v>0</v>
      </c>
      <c r="G1643" s="9" t="s">
        <v>1218</v>
      </c>
      <c r="H1643" s="9" t="s">
        <v>769</v>
      </c>
      <c r="I1643" s="5">
        <f>_xlfn.IFNA(VLOOKUP(defense[[#This Row],[Playerâ–²]],passing11[#All],4,0),0)</f>
        <v>0</v>
      </c>
      <c r="J1643" s="5">
        <f>_xlfn.IFNA(VLOOKUP(defense[[#This Row],[Playerâ–²]],scrimstats__2813[#All],5,0),0)</f>
        <v>0</v>
      </c>
      <c r="K1643" s="5">
        <f>_xlfn.IFNA(VLOOKUP(defense[[#This Row],[Playerâ–²]],scrimstats__2813[#All],4,0),0)</f>
        <v>0</v>
      </c>
      <c r="L1643" s="5">
        <v>0</v>
      </c>
      <c r="M1643" s="4">
        <v>0</v>
      </c>
    </row>
    <row r="1644" spans="1:13">
      <c r="A1644" s="6">
        <v>1643</v>
      </c>
      <c r="B1644" s="7">
        <v>23</v>
      </c>
      <c r="C1644" s="4">
        <f>_xlfn.IFNA(VLOOKUP(Table13[[#This Row],[PlayerId]],defense[#All],3,0),0)</f>
        <v>0</v>
      </c>
      <c r="D1644" s="4">
        <v>3</v>
      </c>
      <c r="E1644" s="4">
        <f>SUM(_xlfn.IFNA((VLOOKUP(defense[[#This Row],[Playerâ–²]],kickers12[#All],4,0)*3+VLOOKUP(defense[[#This Row],[Playerâ–²]],kickers12[#All],5,0)*1),0), C1644*6)</f>
        <v>0</v>
      </c>
      <c r="F1644" s="4">
        <v>0</v>
      </c>
      <c r="G1644" s="7" t="s">
        <v>1511</v>
      </c>
      <c r="H1644" s="7" t="s">
        <v>2030</v>
      </c>
      <c r="I1644" s="4">
        <f>_xlfn.IFNA(VLOOKUP(defense[[#This Row],[Playerâ–²]],passing11[#All],4,0),0)</f>
        <v>0</v>
      </c>
      <c r="J1644" s="4">
        <f>_xlfn.IFNA(VLOOKUP(defense[[#This Row],[Playerâ–²]],scrimstats__2813[#All],5,0),0)</f>
        <v>0</v>
      </c>
      <c r="K1644" s="4">
        <f>_xlfn.IFNA(VLOOKUP(defense[[#This Row],[Playerâ–²]],scrimstats__2813[#All],4,0),0)</f>
        <v>0</v>
      </c>
      <c r="L1644" s="4">
        <v>0</v>
      </c>
      <c r="M1644" s="4">
        <v>0</v>
      </c>
    </row>
    <row r="1645" spans="1:13">
      <c r="A1645" s="8">
        <v>1644</v>
      </c>
      <c r="B1645" s="9">
        <v>1</v>
      </c>
      <c r="C1645" s="9">
        <f>_xlfn.IFNA(VLOOKUP(Table13[[#This Row],[PlayerId]],defense[#All],3,0),0)</f>
        <v>0</v>
      </c>
      <c r="D1645" s="5">
        <v>0</v>
      </c>
      <c r="E1645" s="5">
        <f>SUM(_xlfn.IFNA((VLOOKUP(defense[[#This Row],[Playerâ–²]],kickers12[#All],4,0)*3+VLOOKUP(defense[[#This Row],[Playerâ–²]],kickers12[#All],5,0)*1),0), C1645*6)</f>
        <v>35</v>
      </c>
      <c r="F1645" s="5">
        <v>0</v>
      </c>
      <c r="G1645" s="9" t="s">
        <v>1858</v>
      </c>
      <c r="H1645" s="9" t="s">
        <v>1010</v>
      </c>
      <c r="I1645" s="5">
        <f>_xlfn.IFNA(VLOOKUP(defense[[#This Row],[Playerâ–²]],passing11[#All],4,0),0)</f>
        <v>0</v>
      </c>
      <c r="J1645" s="9">
        <f>_xlfn.IFNA(VLOOKUP(defense[[#This Row],[Playerâ–²]],scrimstats__2813[#All],5,0),0)</f>
        <v>0</v>
      </c>
      <c r="K1645" s="9">
        <f>_xlfn.IFNA(VLOOKUP(defense[[#This Row],[Playerâ–²]],scrimstats__2813[#All],4,0),0)</f>
        <v>0</v>
      </c>
      <c r="L1645" s="5">
        <v>0</v>
      </c>
      <c r="M1645" s="4">
        <v>0</v>
      </c>
    </row>
    <row r="1646" spans="1:13">
      <c r="A1646" s="6">
        <v>1645</v>
      </c>
      <c r="B1646" s="7">
        <v>4</v>
      </c>
      <c r="C1646" s="7">
        <f>_xlfn.IFNA(VLOOKUP(Table13[[#This Row],[PlayerId]],defense[#All],3,0),0)</f>
        <v>7</v>
      </c>
      <c r="D1646" s="4">
        <v>0</v>
      </c>
      <c r="E1646" s="4">
        <f>SUM(_xlfn.IFNA((VLOOKUP(defense[[#This Row],[Playerâ–²]],kickers12[#All],4,0)*3+VLOOKUP(defense[[#This Row],[Playerâ–²]],kickers12[#All],5,0)*1),0), C1646*6)</f>
        <v>42</v>
      </c>
      <c r="F1646" s="4">
        <v>0</v>
      </c>
      <c r="G1646" s="7" t="s">
        <v>280</v>
      </c>
      <c r="H1646" s="7" t="s">
        <v>230</v>
      </c>
      <c r="I1646" s="4">
        <f>_xlfn.IFNA(VLOOKUP(defense[[#This Row],[Playerâ–²]],passing11[#All],4,0),0)</f>
        <v>0</v>
      </c>
      <c r="J1646" s="7">
        <f>_xlfn.IFNA(VLOOKUP(defense[[#This Row],[Playerâ–²]],scrimstats__2813[#All],5,0),0)</f>
        <v>0</v>
      </c>
      <c r="K1646" s="7">
        <f>_xlfn.IFNA(VLOOKUP(defense[[#This Row],[Playerâ–²]],scrimstats__2813[#All],4,0),0)</f>
        <v>652</v>
      </c>
      <c r="L1646" s="4">
        <v>0</v>
      </c>
      <c r="M1646" s="4">
        <v>0</v>
      </c>
    </row>
    <row r="1647" spans="1:13">
      <c r="A1647" s="10">
        <v>1646</v>
      </c>
      <c r="B1647" s="11">
        <v>1</v>
      </c>
      <c r="C1647" s="12">
        <f>_xlfn.IFNA(VLOOKUP(Table13[[#This Row],[PlayerId]],defense[#All],3,0),0)</f>
        <v>0</v>
      </c>
      <c r="D1647" s="12">
        <v>16</v>
      </c>
      <c r="E1647" s="12">
        <f>SUM(_xlfn.IFNA((VLOOKUP(defense[[#This Row],[Playerâ–²]],kickers12[#All],4,0)*3+VLOOKUP(defense[[#This Row],[Playerâ–²]],kickers12[#All],5,0)*1),0), C1647*6)</f>
        <v>0</v>
      </c>
      <c r="F1647" s="12">
        <v>0</v>
      </c>
      <c r="G1647" s="11" t="s">
        <v>749</v>
      </c>
      <c r="H1647" s="11" t="s">
        <v>769</v>
      </c>
      <c r="I1647" s="12">
        <f>_xlfn.IFNA(VLOOKUP(defense[[#This Row],[Playerâ–²]],passing11[#All],4,0),0)</f>
        <v>0</v>
      </c>
      <c r="J1647" s="12">
        <f>_xlfn.IFNA(VLOOKUP(defense[[#This Row],[Playerâ–²]],scrimstats__2813[#All],5,0),0)</f>
        <v>0</v>
      </c>
      <c r="K1647" s="12">
        <f>_xlfn.IFNA(VLOOKUP(defense[[#This Row],[Playerâ–²]],scrimstats__2813[#All],4,0),0)</f>
        <v>0</v>
      </c>
      <c r="L1647" s="12">
        <v>0</v>
      </c>
      <c r="M1647" s="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F7A-6689-4F80-8968-BD09DC9E48D1}">
  <dimension ref="A1:AR1648"/>
  <sheetViews>
    <sheetView workbookViewId="0">
      <selection activeCell="E2" sqref="E2"/>
    </sheetView>
  </sheetViews>
  <sheetFormatPr defaultRowHeight="15"/>
  <cols>
    <col min="1" max="1" width="10.5703125" bestFit="1" customWidth="1"/>
    <col min="2" max="2" width="6" bestFit="1" customWidth="1"/>
    <col min="3" max="3" width="15.140625" bestFit="1" customWidth="1"/>
    <col min="6" max="6" width="13.28515625" bestFit="1" customWidth="1"/>
    <col min="7" max="7" width="27.140625" bestFit="1" customWidth="1"/>
    <col min="11" max="11" width="5.28515625" customWidth="1"/>
    <col min="13" max="13" width="10.7109375" bestFit="1" customWidth="1"/>
    <col min="14" max="14" width="5.5703125" bestFit="1" customWidth="1"/>
    <col min="20" max="21" width="7.5703125" bestFit="1" customWidth="1"/>
    <col min="22" max="22" width="14.7109375" bestFit="1" customWidth="1"/>
    <col min="24" max="24" width="16.85546875" bestFit="1" customWidth="1"/>
    <col min="25" max="25" width="10.7109375" bestFit="1" customWidth="1"/>
    <col min="26" max="26" width="18.7109375" bestFit="1" customWidth="1"/>
    <col min="27" max="27" width="10.7109375" customWidth="1"/>
    <col min="28" max="28" width="5.28515625" customWidth="1"/>
    <col min="29" max="29" width="8.85546875" bestFit="1" customWidth="1"/>
    <col min="30" max="30" width="10.7109375" customWidth="1"/>
    <col min="33" max="33" width="19.85546875" bestFit="1" customWidth="1"/>
    <col min="39" max="39" width="24.28515625" bestFit="1" customWidth="1"/>
  </cols>
  <sheetData>
    <row r="1" spans="1:44">
      <c r="A1" t="s">
        <v>16</v>
      </c>
      <c r="B1" t="s">
        <v>190</v>
      </c>
      <c r="C1" t="s">
        <v>1936</v>
      </c>
      <c r="D1" t="s">
        <v>18</v>
      </c>
      <c r="E1" t="s">
        <v>19</v>
      </c>
      <c r="F1" t="s">
        <v>680</v>
      </c>
      <c r="G1" t="s">
        <v>189</v>
      </c>
      <c r="H1" t="s">
        <v>191</v>
      </c>
      <c r="I1" t="s">
        <v>22</v>
      </c>
      <c r="J1" t="s">
        <v>23</v>
      </c>
      <c r="K1" t="s">
        <v>24</v>
      </c>
      <c r="L1" t="s">
        <v>681</v>
      </c>
      <c r="M1" t="s">
        <v>1934</v>
      </c>
      <c r="N1" t="s">
        <v>1933</v>
      </c>
      <c r="O1" t="s">
        <v>1935</v>
      </c>
      <c r="P1" t="s">
        <v>1930</v>
      </c>
      <c r="Q1" t="s">
        <v>193</v>
      </c>
      <c r="R1" t="s">
        <v>2031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680</v>
      </c>
      <c r="AG1" t="s">
        <v>189</v>
      </c>
      <c r="AH1" t="s">
        <v>190</v>
      </c>
      <c r="AI1" t="s">
        <v>191</v>
      </c>
      <c r="AJ1" t="s">
        <v>1856</v>
      </c>
      <c r="AK1" t="s">
        <v>1857</v>
      </c>
      <c r="AM1" t="s">
        <v>189</v>
      </c>
      <c r="AN1" t="s">
        <v>190</v>
      </c>
      <c r="AO1" t="s">
        <v>191</v>
      </c>
      <c r="AP1" t="s">
        <v>1928</v>
      </c>
      <c r="AQ1" t="s">
        <v>1929</v>
      </c>
      <c r="AR1" t="s">
        <v>1930</v>
      </c>
    </row>
    <row r="2" spans="1:44">
      <c r="A2" s="3" t="s">
        <v>2032</v>
      </c>
      <c r="B2" s="3" t="s">
        <v>2033</v>
      </c>
      <c r="C2">
        <f t="shared" ref="C2:C65" si="0">_xlfn.IFNA(SUM(N2,O2,P2),0)</f>
        <v>0</v>
      </c>
      <c r="D2">
        <v>54</v>
      </c>
      <c r="E2">
        <f>SUM(_xlfn.IFNA((VLOOKUP(defense[[#This Row],[Playerâ–²]],kickers12[#All],4,0)*3+VLOOKUP(defense[[#This Row],[Playerâ–²]],kickers12[#All],5,0)*1),0), C2*6)</f>
        <v>0</v>
      </c>
      <c r="F2">
        <v>1</v>
      </c>
      <c r="G2" s="3" t="s">
        <v>1270</v>
      </c>
      <c r="H2" s="3" t="s">
        <v>1271</v>
      </c>
      <c r="I2">
        <f>_xlfn.IFNA(VLOOKUP(defense[[#This Row],[Playerâ–²]],passing11[#All],4,0),0)</f>
        <v>0</v>
      </c>
      <c r="J2">
        <f>_xlfn.IFNA(VLOOKUP(defense[[#This Row],[Playerâ–²]],scrimstats__2813[#All],5,0),0)</f>
        <v>0</v>
      </c>
      <c r="K2">
        <f>_xlfn.IFNA(VLOOKUP(defense[[#This Row],[Playerâ–²]],scrimstats__2813[#All],4,0),0)</f>
        <v>0</v>
      </c>
      <c r="L2">
        <v>0</v>
      </c>
      <c r="N2">
        <f t="shared" ref="N2:N65" si="1">SUM(Q2,R2)</f>
        <v>0</v>
      </c>
      <c r="O2">
        <f>_xlfn.IFNA(VLOOKUP(defense[[#This Row],[Playerâ–²]],passing11[#All],5,0),0)</f>
        <v>0</v>
      </c>
      <c r="P2">
        <f>_xlfn.IFNA(VLOOKUP(defense[[#This Row],[Playerâ–²]],scrimstats__2813[#All],6,0),0)</f>
        <v>0</v>
      </c>
      <c r="Q2">
        <v>0</v>
      </c>
      <c r="R2">
        <v>0</v>
      </c>
      <c r="S2" s="3"/>
      <c r="T2" s="3"/>
      <c r="U2" s="3"/>
      <c r="Z2" s="3"/>
      <c r="AA2" s="3"/>
      <c r="AB2" s="3"/>
      <c r="AG2" s="3" t="s">
        <v>1878</v>
      </c>
      <c r="AH2" s="3">
        <v>14</v>
      </c>
      <c r="AI2" s="3" t="s">
        <v>1010</v>
      </c>
      <c r="AJ2">
        <v>23</v>
      </c>
      <c r="AK2">
        <v>44</v>
      </c>
      <c r="AM2" s="3"/>
      <c r="AN2" s="3"/>
      <c r="AO2" s="3"/>
    </row>
    <row r="3" spans="1:44">
      <c r="A3" s="3">
        <v>2</v>
      </c>
      <c r="B3" s="3">
        <v>19</v>
      </c>
      <c r="C3">
        <f t="shared" si="0"/>
        <v>1</v>
      </c>
      <c r="D3">
        <v>1</v>
      </c>
      <c r="E3">
        <f>SUM(_xlfn.IFNA((VLOOKUP(defense[[#This Row],[Playerâ–²]],kickers12[#All],4,0)*3+VLOOKUP(defense[[#This Row],[Playerâ–²]],kickers12[#All],5,0)*1),0), C3*6)</f>
        <v>6</v>
      </c>
      <c r="F3">
        <v>0</v>
      </c>
      <c r="G3" s="3" t="s">
        <v>480</v>
      </c>
      <c r="H3" s="3" t="s">
        <v>194</v>
      </c>
      <c r="I3">
        <f>_xlfn.IFNA(VLOOKUP(defense[[#This Row],[Playerâ–²]],passing11[#All],4,0),0)</f>
        <v>0</v>
      </c>
      <c r="J3">
        <f>_xlfn.IFNA(VLOOKUP(defense[[#This Row],[Playerâ–²]],scrimstats__2813[#All],5,0),0)</f>
        <v>0</v>
      </c>
      <c r="K3">
        <f>_xlfn.IFNA(VLOOKUP(defense[[#This Row],[Playerâ–²]],scrimstats__2813[#All],4,0),0)</f>
        <v>48</v>
      </c>
      <c r="L3">
        <v>0</v>
      </c>
      <c r="N3">
        <f t="shared" si="1"/>
        <v>0</v>
      </c>
      <c r="O3">
        <f>_xlfn.IFNA(VLOOKUP(defense[[#This Row],[Playerâ–²]],passing11[#All],5,0),0)</f>
        <v>0</v>
      </c>
      <c r="P3">
        <f>_xlfn.IFNA(VLOOKUP(defense[[#This Row],[Playerâ–²]],scrimstats__2813[#All],6,0),0)</f>
        <v>1</v>
      </c>
      <c r="Q3">
        <v>0</v>
      </c>
      <c r="R3">
        <v>0</v>
      </c>
      <c r="S3" s="3"/>
      <c r="T3" s="3"/>
      <c r="U3" s="3"/>
      <c r="Z3" s="3" t="s">
        <v>194</v>
      </c>
      <c r="AA3" s="3" t="s">
        <v>194</v>
      </c>
      <c r="AB3" s="3" t="s">
        <v>194</v>
      </c>
      <c r="AG3" s="3" t="s">
        <v>1889</v>
      </c>
      <c r="AH3" s="3">
        <v>23</v>
      </c>
      <c r="AI3" s="3" t="s">
        <v>1010</v>
      </c>
      <c r="AJ3">
        <v>32</v>
      </c>
      <c r="AK3">
        <v>31</v>
      </c>
      <c r="AM3" s="3" t="s">
        <v>215</v>
      </c>
      <c r="AN3" s="3">
        <v>1</v>
      </c>
      <c r="AO3" s="3" t="s">
        <v>216</v>
      </c>
      <c r="AP3">
        <v>17</v>
      </c>
      <c r="AQ3">
        <v>3</v>
      </c>
      <c r="AR3">
        <v>0</v>
      </c>
    </row>
    <row r="4" spans="1:44">
      <c r="A4" s="3">
        <v>3</v>
      </c>
      <c r="B4" s="3">
        <v>7</v>
      </c>
      <c r="C4" s="3">
        <f t="shared" si="0"/>
        <v>6</v>
      </c>
      <c r="D4">
        <v>0</v>
      </c>
      <c r="E4">
        <f>SUM(_xlfn.IFNA((VLOOKUP(defense[[#This Row],[Playerâ–²]],kickers12[#All],4,0)*3+VLOOKUP(defense[[#This Row],[Playerâ–²]],kickers12[#All],5,0)*1),0), C4*6)</f>
        <v>36</v>
      </c>
      <c r="F4">
        <v>0</v>
      </c>
      <c r="G4" s="3" t="s">
        <v>327</v>
      </c>
      <c r="H4" s="3" t="s">
        <v>230</v>
      </c>
      <c r="I4">
        <f>_xlfn.IFNA(VLOOKUP(defense[[#This Row],[Playerâ–²]],passing11[#All],4,0),0)</f>
        <v>0</v>
      </c>
      <c r="J4" s="3">
        <f>_xlfn.IFNA(VLOOKUP(defense[[#This Row],[Playerâ–²]],scrimstats__2813[#All],5,0),0)</f>
        <v>0</v>
      </c>
      <c r="K4" s="3">
        <f>_xlfn.IFNA(VLOOKUP(defense[[#This Row],[Playerâ–²]],scrimstats__2813[#All],4,0),0)</f>
        <v>694</v>
      </c>
      <c r="L4">
        <v>0</v>
      </c>
      <c r="N4" s="3">
        <f t="shared" si="1"/>
        <v>0</v>
      </c>
      <c r="O4" s="3">
        <f>_xlfn.IFNA(VLOOKUP(defense[[#This Row],[Playerâ–²]],passing11[#All],5,0),0)</f>
        <v>0</v>
      </c>
      <c r="P4" s="3">
        <f>_xlfn.IFNA(VLOOKUP(defense[[#This Row],[Playerâ–²]],scrimstats__2813[#All],6,0),0)</f>
        <v>6</v>
      </c>
      <c r="Q4">
        <v>0</v>
      </c>
      <c r="R4">
        <v>0</v>
      </c>
      <c r="S4" s="3"/>
      <c r="T4" s="3"/>
      <c r="U4" s="3"/>
      <c r="Z4" s="3" t="s">
        <v>1972</v>
      </c>
      <c r="AA4" s="3">
        <v>1</v>
      </c>
      <c r="AB4" s="3" t="s">
        <v>230</v>
      </c>
      <c r="AC4">
        <v>32</v>
      </c>
      <c r="AD4">
        <v>1</v>
      </c>
      <c r="AE4">
        <v>0</v>
      </c>
      <c r="AG4" s="3" t="s">
        <v>732</v>
      </c>
      <c r="AH4" s="3">
        <v>1</v>
      </c>
      <c r="AI4" s="3" t="s">
        <v>733</v>
      </c>
      <c r="AM4" s="3" t="s">
        <v>1899</v>
      </c>
      <c r="AN4" s="3">
        <v>1</v>
      </c>
      <c r="AO4" s="3" t="s">
        <v>297</v>
      </c>
      <c r="AP4">
        <v>0</v>
      </c>
      <c r="AQ4">
        <v>7</v>
      </c>
      <c r="AR4">
        <v>0</v>
      </c>
    </row>
    <row r="5" spans="1:44">
      <c r="A5" s="3">
        <v>4</v>
      </c>
      <c r="B5" s="3">
        <v>21</v>
      </c>
      <c r="C5">
        <f t="shared" si="0"/>
        <v>0</v>
      </c>
      <c r="D5">
        <v>70</v>
      </c>
      <c r="E5">
        <f>SUM(_xlfn.IFNA((VLOOKUP(defense[[#This Row],[Playerâ–²]],kickers12[#All],4,0)*3+VLOOKUP(defense[[#This Row],[Playerâ–²]],kickers12[#All],5,0)*1),0), C5*6)</f>
        <v>0</v>
      </c>
      <c r="F5">
        <v>1</v>
      </c>
      <c r="G5" s="3" t="s">
        <v>1464</v>
      </c>
      <c r="H5" s="3" t="s">
        <v>769</v>
      </c>
      <c r="I5">
        <f>_xlfn.IFNA(VLOOKUP(defense[[#This Row],[Playerâ–²]],passing11[#All],4,0),0)</f>
        <v>0</v>
      </c>
      <c r="J5">
        <f>_xlfn.IFNA(VLOOKUP(defense[[#This Row],[Playerâ–²]],scrimstats__2813[#All],5,0),0)</f>
        <v>0</v>
      </c>
      <c r="K5">
        <f>_xlfn.IFNA(VLOOKUP(defense[[#This Row],[Playerâ–²]],scrimstats__2813[#All],4,0),0)</f>
        <v>0</v>
      </c>
      <c r="L5">
        <v>2</v>
      </c>
      <c r="N5">
        <f t="shared" si="1"/>
        <v>0</v>
      </c>
      <c r="O5">
        <f>_xlfn.IFNA(VLOOKUP(defense[[#This Row],[Playerâ–²]],passing11[#All],5,0),0)</f>
        <v>0</v>
      </c>
      <c r="P5">
        <f>_xlfn.IFNA(VLOOKUP(defense[[#This Row],[Playerâ–²]],scrimstats__2813[#All],6,0),0)</f>
        <v>0</v>
      </c>
      <c r="Q5">
        <v>0</v>
      </c>
      <c r="R5">
        <v>0</v>
      </c>
      <c r="S5" s="3"/>
      <c r="T5" s="3"/>
      <c r="U5" s="3"/>
      <c r="Z5" s="3" t="s">
        <v>1898</v>
      </c>
      <c r="AA5" s="3">
        <v>1</v>
      </c>
      <c r="AB5" s="3" t="s">
        <v>297</v>
      </c>
      <c r="AC5">
        <v>174</v>
      </c>
      <c r="AD5">
        <v>1</v>
      </c>
      <c r="AE5">
        <v>0</v>
      </c>
      <c r="AG5" s="3" t="s">
        <v>1711</v>
      </c>
      <c r="AH5" s="3">
        <v>29</v>
      </c>
      <c r="AI5" s="3" t="s">
        <v>733</v>
      </c>
      <c r="AM5" s="3" t="s">
        <v>726</v>
      </c>
      <c r="AN5" s="3">
        <v>1</v>
      </c>
      <c r="AO5" s="3" t="s">
        <v>233</v>
      </c>
      <c r="AP5">
        <v>0</v>
      </c>
      <c r="AQ5">
        <v>138</v>
      </c>
      <c r="AR5">
        <v>0</v>
      </c>
    </row>
    <row r="6" spans="1:44">
      <c r="A6" s="3">
        <v>5</v>
      </c>
      <c r="B6" s="3">
        <v>25</v>
      </c>
      <c r="C6" s="3">
        <f t="shared" si="0"/>
        <v>0</v>
      </c>
      <c r="D6">
        <v>0</v>
      </c>
      <c r="E6">
        <f>SUM(_xlfn.IFNA((VLOOKUP(defense[[#This Row],[Playerâ–²]],kickers12[#All],4,0)*3+VLOOKUP(defense[[#This Row],[Playerâ–²]],kickers12[#All],5,0)*1),0), C6*6)</f>
        <v>0</v>
      </c>
      <c r="F6">
        <v>0</v>
      </c>
      <c r="G6" s="3" t="s">
        <v>1998</v>
      </c>
      <c r="H6" s="3" t="s">
        <v>297</v>
      </c>
      <c r="I6">
        <f>_xlfn.IFNA(VLOOKUP(defense[[#This Row],[Playerâ–²]],passing11[#All],4,0),0)</f>
        <v>8</v>
      </c>
      <c r="J6" s="3">
        <f>_xlfn.IFNA(VLOOKUP(defense[[#This Row],[Playerâ–²]],scrimstats__2813[#All],5,0),0)</f>
        <v>0</v>
      </c>
      <c r="K6" s="3">
        <f>_xlfn.IFNA(VLOOKUP(defense[[#This Row],[Playerâ–²]],scrimstats__2813[#All],4,0),0)</f>
        <v>0</v>
      </c>
      <c r="L6">
        <v>0</v>
      </c>
      <c r="N6" s="3">
        <f t="shared" si="1"/>
        <v>0</v>
      </c>
      <c r="O6" s="3">
        <f>_xlfn.IFNA(VLOOKUP(defense[[#This Row],[Playerâ–²]],passing11[#All],5,0),0)</f>
        <v>0</v>
      </c>
      <c r="P6" s="3">
        <f>_xlfn.IFNA(VLOOKUP(defense[[#This Row],[Playerâ–²]],scrimstats__2813[#All],6,0),0)</f>
        <v>0</v>
      </c>
      <c r="Q6">
        <v>0</v>
      </c>
      <c r="R6">
        <v>0</v>
      </c>
      <c r="S6" s="3"/>
      <c r="T6" s="3"/>
      <c r="U6" s="3"/>
      <c r="Z6" s="3" t="s">
        <v>1899</v>
      </c>
      <c r="AA6" s="3">
        <v>1</v>
      </c>
      <c r="AB6" s="3" t="s">
        <v>297</v>
      </c>
      <c r="AC6">
        <v>400</v>
      </c>
      <c r="AD6">
        <v>2</v>
      </c>
      <c r="AE6">
        <v>4</v>
      </c>
      <c r="AG6" s="3" t="s">
        <v>1065</v>
      </c>
      <c r="AH6" s="3">
        <v>10</v>
      </c>
      <c r="AI6" s="3" t="s">
        <v>1010</v>
      </c>
      <c r="AJ6">
        <v>20</v>
      </c>
      <c r="AK6">
        <v>35</v>
      </c>
      <c r="AM6" s="3" t="s">
        <v>221</v>
      </c>
      <c r="AN6" s="3">
        <v>1</v>
      </c>
      <c r="AO6" s="3" t="s">
        <v>239</v>
      </c>
      <c r="AP6">
        <v>37</v>
      </c>
      <c r="AQ6">
        <v>2</v>
      </c>
      <c r="AR6">
        <v>0</v>
      </c>
    </row>
    <row r="7" spans="1:44">
      <c r="A7" s="3">
        <v>6</v>
      </c>
      <c r="B7" s="3">
        <v>13</v>
      </c>
      <c r="C7">
        <f t="shared" si="0"/>
        <v>0</v>
      </c>
      <c r="D7">
        <v>11</v>
      </c>
      <c r="E7">
        <f>SUM(_xlfn.IFNA((VLOOKUP(defense[[#This Row],[Playerâ–²]],kickers12[#All],4,0)*3+VLOOKUP(defense[[#This Row],[Playerâ–²]],kickers12[#All],5,0)*1),0), C7*6)</f>
        <v>0</v>
      </c>
      <c r="F7">
        <v>0</v>
      </c>
      <c r="G7" s="3" t="s">
        <v>1178</v>
      </c>
      <c r="H7" s="3" t="s">
        <v>194</v>
      </c>
      <c r="I7">
        <f>_xlfn.IFNA(VLOOKUP(defense[[#This Row],[Playerâ–²]],passing11[#All],4,0),0)</f>
        <v>0</v>
      </c>
      <c r="J7">
        <f>_xlfn.IFNA(VLOOKUP(defense[[#This Row],[Playerâ–²]],scrimstats__2813[#All],5,0),0)</f>
        <v>0</v>
      </c>
      <c r="K7">
        <f>_xlfn.IFNA(VLOOKUP(defense[[#This Row],[Playerâ–²]],scrimstats__2813[#All],4,0),0)</f>
        <v>0</v>
      </c>
      <c r="L7">
        <v>0</v>
      </c>
      <c r="N7">
        <f t="shared" si="1"/>
        <v>0</v>
      </c>
      <c r="O7">
        <f>_xlfn.IFNA(VLOOKUP(defense[[#This Row],[Playerâ–²]],passing11[#All],5,0),0)</f>
        <v>0</v>
      </c>
      <c r="P7">
        <f>_xlfn.IFNA(VLOOKUP(defense[[#This Row],[Playerâ–²]],scrimstats__2813[#All],6,0),0)</f>
        <v>0</v>
      </c>
      <c r="Q7">
        <v>0</v>
      </c>
      <c r="R7">
        <v>0</v>
      </c>
      <c r="S7" s="3"/>
      <c r="T7" s="3"/>
      <c r="U7" s="3"/>
      <c r="Z7" s="3" t="s">
        <v>726</v>
      </c>
      <c r="AA7" s="3">
        <v>1</v>
      </c>
      <c r="AB7" s="3" t="s">
        <v>233</v>
      </c>
      <c r="AC7">
        <v>2278</v>
      </c>
      <c r="AD7">
        <v>11</v>
      </c>
      <c r="AE7">
        <v>14</v>
      </c>
      <c r="AG7" s="3" t="s">
        <v>1784</v>
      </c>
      <c r="AH7" s="3">
        <v>31</v>
      </c>
      <c r="AI7" s="3" t="s">
        <v>733</v>
      </c>
      <c r="AM7" s="3" t="s">
        <v>226</v>
      </c>
      <c r="AN7" s="3">
        <v>1</v>
      </c>
      <c r="AO7" s="3" t="s">
        <v>239</v>
      </c>
      <c r="AP7">
        <v>103</v>
      </c>
      <c r="AQ7">
        <v>208</v>
      </c>
      <c r="AR7">
        <v>2</v>
      </c>
    </row>
    <row r="8" spans="1:44">
      <c r="A8" s="3">
        <v>7</v>
      </c>
      <c r="B8" s="3">
        <v>1</v>
      </c>
      <c r="C8">
        <f t="shared" si="0"/>
        <v>0</v>
      </c>
      <c r="D8">
        <v>1</v>
      </c>
      <c r="E8">
        <f>SUM(_xlfn.IFNA((VLOOKUP(defense[[#This Row],[Playerâ–²]],kickers12[#All],4,0)*3+VLOOKUP(defense[[#This Row],[Playerâ–²]],kickers12[#All],5,0)*1),0), C8*6)</f>
        <v>0</v>
      </c>
      <c r="F8">
        <v>0</v>
      </c>
      <c r="G8" s="3" t="s">
        <v>734</v>
      </c>
      <c r="H8" s="3" t="s">
        <v>1931</v>
      </c>
      <c r="I8">
        <f>_xlfn.IFNA(VLOOKUP(defense[[#This Row],[Playerâ–²]],passing11[#All],4,0),0)</f>
        <v>0</v>
      </c>
      <c r="J8">
        <f>_xlfn.IFNA(VLOOKUP(defense[[#This Row],[Playerâ–²]],scrimstats__2813[#All],5,0),0)</f>
        <v>0</v>
      </c>
      <c r="K8">
        <f>_xlfn.IFNA(VLOOKUP(defense[[#This Row],[Playerâ–²]],scrimstats__2813[#All],4,0),0)</f>
        <v>0</v>
      </c>
      <c r="L8">
        <v>0</v>
      </c>
      <c r="N8">
        <f t="shared" si="1"/>
        <v>0</v>
      </c>
      <c r="O8">
        <f>_xlfn.IFNA(VLOOKUP(defense[[#This Row],[Playerâ–²]],passing11[#All],5,0),0)</f>
        <v>0</v>
      </c>
      <c r="P8">
        <f>_xlfn.IFNA(VLOOKUP(defense[[#This Row],[Playerâ–²]],scrimstats__2813[#All],6,0),0)</f>
        <v>0</v>
      </c>
      <c r="Q8">
        <v>0</v>
      </c>
      <c r="R8">
        <v>0</v>
      </c>
      <c r="S8" s="3"/>
      <c r="T8" s="3"/>
      <c r="U8" s="3"/>
      <c r="Z8" s="3" t="s">
        <v>247</v>
      </c>
      <c r="AA8" s="3">
        <v>2</v>
      </c>
      <c r="AB8" s="3" t="s">
        <v>230</v>
      </c>
      <c r="AC8">
        <v>5</v>
      </c>
      <c r="AD8">
        <v>1</v>
      </c>
      <c r="AE8">
        <v>0</v>
      </c>
      <c r="AG8" s="3" t="s">
        <v>1033</v>
      </c>
      <c r="AH8" s="3">
        <v>9</v>
      </c>
      <c r="AI8" s="3" t="s">
        <v>1010</v>
      </c>
      <c r="AJ8">
        <v>29</v>
      </c>
      <c r="AK8">
        <v>32</v>
      </c>
      <c r="AM8" s="3" t="s">
        <v>228</v>
      </c>
      <c r="AN8" s="3">
        <v>1</v>
      </c>
      <c r="AO8" s="3" t="s">
        <v>229</v>
      </c>
      <c r="AP8">
        <v>446</v>
      </c>
      <c r="AQ8">
        <v>940</v>
      </c>
      <c r="AR8">
        <v>10</v>
      </c>
    </row>
    <row r="9" spans="1:44">
      <c r="A9" s="3">
        <v>8</v>
      </c>
      <c r="B9" s="3">
        <v>13</v>
      </c>
      <c r="C9">
        <f t="shared" si="0"/>
        <v>0</v>
      </c>
      <c r="D9">
        <v>29</v>
      </c>
      <c r="E9">
        <f>SUM(_xlfn.IFNA((VLOOKUP(defense[[#This Row],[Playerâ–²]],kickers12[#All],4,0)*3+VLOOKUP(defense[[#This Row],[Playerâ–²]],kickers12[#All],5,0)*1),0), C9*6)</f>
        <v>0</v>
      </c>
      <c r="F9">
        <v>0</v>
      </c>
      <c r="G9" s="3" t="s">
        <v>1187</v>
      </c>
      <c r="H9" s="3" t="s">
        <v>752</v>
      </c>
      <c r="I9">
        <f>_xlfn.IFNA(VLOOKUP(defense[[#This Row],[Playerâ–²]],passing11[#All],4,0),0)</f>
        <v>0</v>
      </c>
      <c r="J9">
        <f>_xlfn.IFNA(VLOOKUP(defense[[#This Row],[Playerâ–²]],scrimstats__2813[#All],5,0),0)</f>
        <v>0</v>
      </c>
      <c r="K9">
        <f>_xlfn.IFNA(VLOOKUP(defense[[#This Row],[Playerâ–²]],scrimstats__2813[#All],4,0),0)</f>
        <v>0</v>
      </c>
      <c r="L9">
        <v>0</v>
      </c>
      <c r="N9">
        <f t="shared" si="1"/>
        <v>0</v>
      </c>
      <c r="O9">
        <f>_xlfn.IFNA(VLOOKUP(defense[[#This Row],[Playerâ–²]],passing11[#All],5,0),0)</f>
        <v>0</v>
      </c>
      <c r="P9">
        <f>_xlfn.IFNA(VLOOKUP(defense[[#This Row],[Playerâ–²]],scrimstats__2813[#All],6,0),0)</f>
        <v>0</v>
      </c>
      <c r="Q9">
        <v>0</v>
      </c>
      <c r="R9">
        <v>0</v>
      </c>
      <c r="S9" s="3"/>
      <c r="T9" s="3"/>
      <c r="U9" s="3"/>
      <c r="Z9" s="3" t="s">
        <v>231</v>
      </c>
      <c r="AA9" s="3">
        <v>2</v>
      </c>
      <c r="AB9" s="3" t="s">
        <v>297</v>
      </c>
      <c r="AC9">
        <v>20</v>
      </c>
      <c r="AD9">
        <v>0</v>
      </c>
      <c r="AE9">
        <v>0</v>
      </c>
      <c r="AG9" s="3" t="s">
        <v>1872</v>
      </c>
      <c r="AH9" s="3">
        <v>8</v>
      </c>
      <c r="AI9" s="3" t="s">
        <v>733</v>
      </c>
      <c r="AM9" s="3" t="s">
        <v>1950</v>
      </c>
      <c r="AN9" s="3">
        <v>1</v>
      </c>
      <c r="AO9" s="3" t="s">
        <v>219</v>
      </c>
      <c r="AP9">
        <v>38</v>
      </c>
      <c r="AQ9">
        <v>0</v>
      </c>
      <c r="AR9">
        <v>0</v>
      </c>
    </row>
    <row r="10" spans="1:44">
      <c r="A10" s="3">
        <v>9</v>
      </c>
      <c r="B10" s="3">
        <v>18</v>
      </c>
      <c r="C10">
        <f t="shared" si="0"/>
        <v>0</v>
      </c>
      <c r="D10">
        <v>59</v>
      </c>
      <c r="E10">
        <f>SUM(_xlfn.IFNA((VLOOKUP(defense[[#This Row],[Playerâ–²]],kickers12[#All],4,0)*3+VLOOKUP(defense[[#This Row],[Playerâ–²]],kickers12[#All],5,0)*1),0), C10*6)</f>
        <v>0</v>
      </c>
      <c r="F10">
        <v>0</v>
      </c>
      <c r="G10" s="3" t="s">
        <v>1376</v>
      </c>
      <c r="H10" s="3" t="s">
        <v>759</v>
      </c>
      <c r="I10">
        <f>_xlfn.IFNA(VLOOKUP(defense[[#This Row],[Playerâ–²]],passing11[#All],4,0),0)</f>
        <v>0</v>
      </c>
      <c r="J10">
        <f>_xlfn.IFNA(VLOOKUP(defense[[#This Row],[Playerâ–²]],scrimstats__2813[#All],5,0),0)</f>
        <v>0</v>
      </c>
      <c r="K10">
        <f>_xlfn.IFNA(VLOOKUP(defense[[#This Row],[Playerâ–²]],scrimstats__2813[#All],4,0),0)</f>
        <v>0</v>
      </c>
      <c r="L10">
        <v>20.5</v>
      </c>
      <c r="N10">
        <f t="shared" si="1"/>
        <v>0</v>
      </c>
      <c r="O10">
        <f>_xlfn.IFNA(VLOOKUP(defense[[#This Row],[Playerâ–²]],passing11[#All],5,0),0)</f>
        <v>0</v>
      </c>
      <c r="P10">
        <f>_xlfn.IFNA(VLOOKUP(defense[[#This Row],[Playerâ–²]],scrimstats__2813[#All],6,0),0)</f>
        <v>0</v>
      </c>
      <c r="Q10">
        <v>0</v>
      </c>
      <c r="R10">
        <v>0</v>
      </c>
      <c r="S10" s="3"/>
      <c r="T10" s="3"/>
      <c r="U10" s="3"/>
      <c r="Z10" s="3" t="s">
        <v>232</v>
      </c>
      <c r="AA10" s="3">
        <v>2</v>
      </c>
      <c r="AB10" s="3" t="s">
        <v>233</v>
      </c>
      <c r="AC10">
        <v>4924</v>
      </c>
      <c r="AD10">
        <v>35</v>
      </c>
      <c r="AE10">
        <v>7</v>
      </c>
      <c r="AG10" s="3" t="s">
        <v>1758</v>
      </c>
      <c r="AH10" s="3">
        <v>30</v>
      </c>
      <c r="AI10" s="3" t="s">
        <v>733</v>
      </c>
      <c r="AM10" s="3" t="s">
        <v>222</v>
      </c>
      <c r="AN10" s="3">
        <v>1</v>
      </c>
      <c r="AO10" s="3" t="s">
        <v>223</v>
      </c>
      <c r="AP10">
        <v>94</v>
      </c>
      <c r="AQ10">
        <v>0</v>
      </c>
      <c r="AR10">
        <v>0</v>
      </c>
    </row>
    <row r="11" spans="1:44">
      <c r="A11" s="3">
        <v>10</v>
      </c>
      <c r="B11" s="3">
        <v>12</v>
      </c>
      <c r="C11" s="3">
        <f t="shared" si="0"/>
        <v>9</v>
      </c>
      <c r="D11">
        <v>0</v>
      </c>
      <c r="E11">
        <f>SUM(_xlfn.IFNA((VLOOKUP(defense[[#This Row],[Playerâ–²]],kickers12[#All],4,0)*3+VLOOKUP(defense[[#This Row],[Playerâ–²]],kickers12[#All],5,0)*1),0), C11*6)</f>
        <v>54</v>
      </c>
      <c r="F11">
        <v>0</v>
      </c>
      <c r="G11" s="3" t="s">
        <v>389</v>
      </c>
      <c r="H11" s="3" t="s">
        <v>229</v>
      </c>
      <c r="I11">
        <f>_xlfn.IFNA(VLOOKUP(defense[[#This Row],[Playerâ–²]],passing11[#All],4,0),0)</f>
        <v>0</v>
      </c>
      <c r="J11" s="3">
        <f>_xlfn.IFNA(VLOOKUP(defense[[#This Row],[Playerâ–²]],scrimstats__2813[#All],5,0),0)</f>
        <v>728</v>
      </c>
      <c r="K11" s="3">
        <f>_xlfn.IFNA(VLOOKUP(defense[[#This Row],[Playerâ–²]],scrimstats__2813[#All],4,0),0)</f>
        <v>206</v>
      </c>
      <c r="L11">
        <v>0</v>
      </c>
      <c r="N11" s="3">
        <f t="shared" si="1"/>
        <v>0</v>
      </c>
      <c r="O11" s="3">
        <f>_xlfn.IFNA(VLOOKUP(defense[[#This Row],[Playerâ–²]],passing11[#All],5,0),0)</f>
        <v>0</v>
      </c>
      <c r="P11" s="3">
        <f>_xlfn.IFNA(VLOOKUP(defense[[#This Row],[Playerâ–²]],scrimstats__2813[#All],6,0),0)</f>
        <v>9</v>
      </c>
      <c r="Q11">
        <v>0</v>
      </c>
      <c r="R11">
        <v>0</v>
      </c>
      <c r="S11" s="3"/>
      <c r="T11" s="3"/>
      <c r="U11" s="3"/>
      <c r="Z11" s="3" t="s">
        <v>822</v>
      </c>
      <c r="AA11" s="3">
        <v>3</v>
      </c>
      <c r="AB11" s="3" t="s">
        <v>733</v>
      </c>
      <c r="AC11">
        <v>21</v>
      </c>
      <c r="AD11">
        <v>0</v>
      </c>
      <c r="AE11">
        <v>0</v>
      </c>
      <c r="AG11" s="3" t="s">
        <v>1859</v>
      </c>
      <c r="AH11" s="3">
        <v>30</v>
      </c>
      <c r="AI11" s="3" t="s">
        <v>1316</v>
      </c>
      <c r="AJ11">
        <v>14</v>
      </c>
      <c r="AK11">
        <v>22</v>
      </c>
      <c r="AM11" s="3" t="s">
        <v>1965</v>
      </c>
      <c r="AN11" s="3">
        <v>1</v>
      </c>
      <c r="AO11" s="3" t="s">
        <v>219</v>
      </c>
      <c r="AP11">
        <v>343</v>
      </c>
      <c r="AQ11">
        <v>0</v>
      </c>
      <c r="AR11">
        <v>1</v>
      </c>
    </row>
    <row r="12" spans="1:44">
      <c r="A12" s="3">
        <v>11</v>
      </c>
      <c r="B12" s="3">
        <v>6</v>
      </c>
      <c r="C12">
        <f t="shared" si="0"/>
        <v>0</v>
      </c>
      <c r="D12">
        <v>16</v>
      </c>
      <c r="E12">
        <f>SUM(_xlfn.IFNA((VLOOKUP(defense[[#This Row],[Playerâ–²]],kickers12[#All],4,0)*3+VLOOKUP(defense[[#This Row],[Playerâ–²]],kickers12[#All],5,0)*1),0), C12*6)</f>
        <v>0</v>
      </c>
      <c r="F12">
        <v>1</v>
      </c>
      <c r="G12" s="3" t="s">
        <v>948</v>
      </c>
      <c r="H12" s="3" t="s">
        <v>949</v>
      </c>
      <c r="I12">
        <f>_xlfn.IFNA(VLOOKUP(defense[[#This Row],[Playerâ–²]],passing11[#All],4,0),0)</f>
        <v>0</v>
      </c>
      <c r="J12">
        <f>_xlfn.IFNA(VLOOKUP(defense[[#This Row],[Playerâ–²]],scrimstats__2813[#All],5,0),0)</f>
        <v>0</v>
      </c>
      <c r="K12">
        <f>_xlfn.IFNA(VLOOKUP(defense[[#This Row],[Playerâ–²]],scrimstats__2813[#All],4,0),0)</f>
        <v>0</v>
      </c>
      <c r="L12">
        <v>3</v>
      </c>
      <c r="N12">
        <f t="shared" si="1"/>
        <v>0</v>
      </c>
      <c r="O12">
        <f>_xlfn.IFNA(VLOOKUP(defense[[#This Row],[Playerâ–²]],passing11[#All],5,0),0)</f>
        <v>0</v>
      </c>
      <c r="P12">
        <f>_xlfn.IFNA(VLOOKUP(defense[[#This Row],[Playerâ–²]],scrimstats__2813[#All],6,0),0)</f>
        <v>0</v>
      </c>
      <c r="Q12">
        <v>0</v>
      </c>
      <c r="R12">
        <v>0</v>
      </c>
      <c r="S12" s="3"/>
      <c r="T12" s="3"/>
      <c r="U12" s="3"/>
      <c r="Z12" s="3" t="s">
        <v>1900</v>
      </c>
      <c r="AA12" s="3">
        <v>3</v>
      </c>
      <c r="AB12" s="3" t="s">
        <v>297</v>
      </c>
      <c r="AC12">
        <v>21</v>
      </c>
      <c r="AD12">
        <v>0</v>
      </c>
      <c r="AE12">
        <v>0</v>
      </c>
      <c r="AG12" s="3" t="s">
        <v>1315</v>
      </c>
      <c r="AH12" s="3">
        <v>17</v>
      </c>
      <c r="AI12" s="3" t="s">
        <v>1316</v>
      </c>
      <c r="AJ12">
        <v>9</v>
      </c>
      <c r="AK12">
        <v>9</v>
      </c>
      <c r="AM12" s="3" t="s">
        <v>217</v>
      </c>
      <c r="AN12" s="3">
        <v>1</v>
      </c>
      <c r="AO12" s="3" t="s">
        <v>218</v>
      </c>
      <c r="AP12">
        <v>37</v>
      </c>
      <c r="AQ12">
        <v>0</v>
      </c>
      <c r="AR12">
        <v>0</v>
      </c>
    </row>
    <row r="13" spans="1:44">
      <c r="A13" s="3">
        <v>12</v>
      </c>
      <c r="B13" s="3">
        <v>12</v>
      </c>
      <c r="C13">
        <f t="shared" si="0"/>
        <v>27</v>
      </c>
      <c r="D13">
        <v>0</v>
      </c>
      <c r="E13">
        <f>SUM(_xlfn.IFNA((VLOOKUP(defense[[#This Row],[Playerâ–²]],kickers12[#All],4,0)*3+VLOOKUP(defense[[#This Row],[Playerâ–²]],kickers12[#All],5,0)*1),0), C13*6)</f>
        <v>162</v>
      </c>
      <c r="F13">
        <v>0</v>
      </c>
      <c r="G13" s="3" t="s">
        <v>1129</v>
      </c>
      <c r="H13" s="3" t="s">
        <v>233</v>
      </c>
      <c r="I13">
        <f>_xlfn.IFNA(VLOOKUP(defense[[#This Row],[Playerâ–²]],passing11[#All],4,0),0)</f>
        <v>4442</v>
      </c>
      <c r="J13">
        <f>_xlfn.IFNA(VLOOKUP(defense[[#This Row],[Playerâ–²]],scrimstats__2813[#All],5,0),0)</f>
        <v>269</v>
      </c>
      <c r="K13">
        <f>_xlfn.IFNA(VLOOKUP(defense[[#This Row],[Playerâ–²]],scrimstats__2813[#All],4,0),0)</f>
        <v>0</v>
      </c>
      <c r="L13">
        <v>0</v>
      </c>
      <c r="N13">
        <f t="shared" si="1"/>
        <v>0</v>
      </c>
      <c r="O13">
        <f>_xlfn.IFNA(VLOOKUP(defense[[#This Row],[Playerâ–²]],passing11[#All],5,0),0)</f>
        <v>25</v>
      </c>
      <c r="P13">
        <f>_xlfn.IFNA(VLOOKUP(defense[[#This Row],[Playerâ–²]],scrimstats__2813[#All],6,0),0)</f>
        <v>2</v>
      </c>
      <c r="Q13">
        <v>0</v>
      </c>
      <c r="R13">
        <v>0</v>
      </c>
      <c r="S13" s="3"/>
      <c r="T13" s="3"/>
      <c r="U13" s="3"/>
      <c r="Z13" s="3" t="s">
        <v>819</v>
      </c>
      <c r="AA13" s="3">
        <v>3</v>
      </c>
      <c r="AB13" s="3" t="s">
        <v>297</v>
      </c>
      <c r="AC13">
        <v>1201</v>
      </c>
      <c r="AD13">
        <v>6</v>
      </c>
      <c r="AE13">
        <v>3</v>
      </c>
      <c r="AG13" s="3" t="s">
        <v>1602</v>
      </c>
      <c r="AH13" s="3">
        <v>26</v>
      </c>
      <c r="AI13" s="3" t="s">
        <v>733</v>
      </c>
      <c r="AM13" s="3" t="s">
        <v>220</v>
      </c>
      <c r="AN13" s="3">
        <v>1</v>
      </c>
      <c r="AO13" s="3" t="s">
        <v>218</v>
      </c>
      <c r="AP13">
        <v>64</v>
      </c>
      <c r="AQ13">
        <v>0</v>
      </c>
      <c r="AR13">
        <v>0</v>
      </c>
    </row>
    <row r="14" spans="1:44">
      <c r="A14" s="3">
        <v>13</v>
      </c>
      <c r="B14" s="3">
        <v>31</v>
      </c>
      <c r="C14">
        <f t="shared" si="0"/>
        <v>0</v>
      </c>
      <c r="D14">
        <v>2</v>
      </c>
      <c r="E14">
        <f>SUM(_xlfn.IFNA((VLOOKUP(defense[[#This Row],[Playerâ–²]],kickers12[#All],4,0)*3+VLOOKUP(defense[[#This Row],[Playerâ–²]],kickers12[#All],5,0)*1),0), C14*6)</f>
        <v>0</v>
      </c>
      <c r="F14">
        <v>0</v>
      </c>
      <c r="G14" s="3" t="s">
        <v>1782</v>
      </c>
      <c r="H14" s="3" t="s">
        <v>194</v>
      </c>
      <c r="I14">
        <f>_xlfn.IFNA(VLOOKUP(defense[[#This Row],[Playerâ–²]],passing11[#All],4,0),0)</f>
        <v>0</v>
      </c>
      <c r="J14">
        <f>_xlfn.IFNA(VLOOKUP(defense[[#This Row],[Playerâ–²]],scrimstats__2813[#All],5,0),0)</f>
        <v>0</v>
      </c>
      <c r="K14">
        <f>_xlfn.IFNA(VLOOKUP(defense[[#This Row],[Playerâ–²]],scrimstats__2813[#All],4,0),0)</f>
        <v>0</v>
      </c>
      <c r="L14">
        <v>0</v>
      </c>
      <c r="N14">
        <f t="shared" si="1"/>
        <v>0</v>
      </c>
      <c r="O14">
        <f>_xlfn.IFNA(VLOOKUP(defense[[#This Row],[Playerâ–²]],passing11[#All],5,0),0)</f>
        <v>0</v>
      </c>
      <c r="P14">
        <f>_xlfn.IFNA(VLOOKUP(defense[[#This Row],[Playerâ–²]],scrimstats__2813[#All],6,0),0)</f>
        <v>0</v>
      </c>
      <c r="Q14">
        <v>0</v>
      </c>
      <c r="R14">
        <v>0</v>
      </c>
      <c r="S14" s="3"/>
      <c r="T14" s="3"/>
      <c r="U14" s="3"/>
      <c r="Z14" s="3" t="s">
        <v>820</v>
      </c>
      <c r="AA14" s="3">
        <v>3</v>
      </c>
      <c r="AB14" s="3" t="s">
        <v>233</v>
      </c>
      <c r="AC14">
        <v>2465</v>
      </c>
      <c r="AD14">
        <v>12</v>
      </c>
      <c r="AE14">
        <v>6</v>
      </c>
      <c r="AG14" s="3" t="s">
        <v>686</v>
      </c>
      <c r="AH14" s="3">
        <v>30</v>
      </c>
      <c r="AI14" s="3" t="s">
        <v>1316</v>
      </c>
      <c r="AJ14">
        <v>16</v>
      </c>
      <c r="AK14">
        <v>30</v>
      </c>
      <c r="AM14" s="3" t="s">
        <v>224</v>
      </c>
      <c r="AN14" s="3">
        <v>1</v>
      </c>
      <c r="AO14" s="3" t="s">
        <v>218</v>
      </c>
      <c r="AP14">
        <v>171</v>
      </c>
      <c r="AQ14">
        <v>9</v>
      </c>
      <c r="AR14">
        <v>1</v>
      </c>
    </row>
    <row r="15" spans="1:44">
      <c r="A15" s="3">
        <v>14</v>
      </c>
      <c r="B15" s="3">
        <v>15</v>
      </c>
      <c r="C15">
        <f t="shared" si="0"/>
        <v>0</v>
      </c>
      <c r="D15">
        <v>29</v>
      </c>
      <c r="E15">
        <f>SUM(_xlfn.IFNA((VLOOKUP(defense[[#This Row],[Playerâ–²]],kickers12[#All],4,0)*3+VLOOKUP(defense[[#This Row],[Playerâ–²]],kickers12[#All],5,0)*1),0), C15*6)</f>
        <v>0</v>
      </c>
      <c r="F15">
        <v>0</v>
      </c>
      <c r="G15" s="3" t="s">
        <v>1259</v>
      </c>
      <c r="H15" s="3" t="s">
        <v>1260</v>
      </c>
      <c r="I15">
        <f>_xlfn.IFNA(VLOOKUP(defense[[#This Row],[Playerâ–²]],passing11[#All],4,0),0)</f>
        <v>0</v>
      </c>
      <c r="J15">
        <f>_xlfn.IFNA(VLOOKUP(defense[[#This Row],[Playerâ–²]],scrimstats__2813[#All],5,0),0)</f>
        <v>0</v>
      </c>
      <c r="K15">
        <f>_xlfn.IFNA(VLOOKUP(defense[[#This Row],[Playerâ–²]],scrimstats__2813[#All],4,0),0)</f>
        <v>0</v>
      </c>
      <c r="L15">
        <v>1</v>
      </c>
      <c r="N15">
        <f t="shared" si="1"/>
        <v>0</v>
      </c>
      <c r="O15">
        <f>_xlfn.IFNA(VLOOKUP(defense[[#This Row],[Playerâ–²]],passing11[#All],5,0),0)</f>
        <v>0</v>
      </c>
      <c r="P15">
        <f>_xlfn.IFNA(VLOOKUP(defense[[#This Row],[Playerâ–²]],scrimstats__2813[#All],6,0),0)</f>
        <v>0</v>
      </c>
      <c r="Q15">
        <v>0</v>
      </c>
      <c r="R15">
        <v>0</v>
      </c>
      <c r="S15" s="3"/>
      <c r="T15" s="3"/>
      <c r="U15" s="3"/>
      <c r="Z15" s="3" t="s">
        <v>274</v>
      </c>
      <c r="AA15" s="3">
        <v>4</v>
      </c>
      <c r="AB15" s="3" t="s">
        <v>219</v>
      </c>
      <c r="AC15">
        <v>15</v>
      </c>
      <c r="AD15">
        <v>0</v>
      </c>
      <c r="AE15">
        <v>0</v>
      </c>
      <c r="AG15" s="3" t="s">
        <v>1637</v>
      </c>
      <c r="AH15" s="3">
        <v>27</v>
      </c>
      <c r="AI15" s="3" t="s">
        <v>1010</v>
      </c>
      <c r="AJ15">
        <v>13</v>
      </c>
      <c r="AK15">
        <v>43</v>
      </c>
      <c r="AM15" s="3" t="s">
        <v>225</v>
      </c>
      <c r="AN15" s="3">
        <v>1</v>
      </c>
      <c r="AO15" s="3" t="s">
        <v>218</v>
      </c>
      <c r="AP15">
        <v>210</v>
      </c>
      <c r="AQ15">
        <v>0</v>
      </c>
      <c r="AR15">
        <v>1</v>
      </c>
    </row>
    <row r="16" spans="1:44">
      <c r="A16" s="3">
        <v>15</v>
      </c>
      <c r="B16" s="3">
        <v>22</v>
      </c>
      <c r="C16">
        <f t="shared" si="0"/>
        <v>0</v>
      </c>
      <c r="D16">
        <v>17</v>
      </c>
      <c r="E16">
        <f>SUM(_xlfn.IFNA((VLOOKUP(defense[[#This Row],[Playerâ–²]],kickers12[#All],4,0)*3+VLOOKUP(defense[[#This Row],[Playerâ–²]],kickers12[#All],5,0)*1),0), C16*6)</f>
        <v>0</v>
      </c>
      <c r="F16">
        <v>0</v>
      </c>
      <c r="G16" s="3" t="s">
        <v>1482</v>
      </c>
      <c r="H16" s="3" t="s">
        <v>194</v>
      </c>
      <c r="I16">
        <f>_xlfn.IFNA(VLOOKUP(defense[[#This Row],[Playerâ–²]],passing11[#All],4,0),0)</f>
        <v>0</v>
      </c>
      <c r="J16">
        <f>_xlfn.IFNA(VLOOKUP(defense[[#This Row],[Playerâ–²]],scrimstats__2813[#All],5,0),0)</f>
        <v>0</v>
      </c>
      <c r="K16">
        <f>_xlfn.IFNA(VLOOKUP(defense[[#This Row],[Playerâ–²]],scrimstats__2813[#All],4,0),0)</f>
        <v>0</v>
      </c>
      <c r="L16">
        <v>3</v>
      </c>
      <c r="N16">
        <f t="shared" si="1"/>
        <v>0</v>
      </c>
      <c r="O16">
        <f>_xlfn.IFNA(VLOOKUP(defense[[#This Row],[Playerâ–²]],passing11[#All],5,0),0)</f>
        <v>0</v>
      </c>
      <c r="P16">
        <f>_xlfn.IFNA(VLOOKUP(defense[[#This Row],[Playerâ–²]],scrimstats__2813[#All],6,0),0)</f>
        <v>0</v>
      </c>
      <c r="Q16">
        <v>0</v>
      </c>
      <c r="R16">
        <v>0</v>
      </c>
      <c r="S16" s="3"/>
      <c r="T16" s="3"/>
      <c r="U16" s="3"/>
      <c r="Z16" s="3" t="s">
        <v>280</v>
      </c>
      <c r="AA16" s="3">
        <v>4</v>
      </c>
      <c r="AB16" s="3" t="s">
        <v>230</v>
      </c>
      <c r="AC16">
        <v>0</v>
      </c>
      <c r="AD16">
        <v>0</v>
      </c>
      <c r="AE16">
        <v>0</v>
      </c>
      <c r="AG16" s="3" t="s">
        <v>1038</v>
      </c>
      <c r="AH16" s="3">
        <v>9</v>
      </c>
      <c r="AI16" s="3" t="s">
        <v>733</v>
      </c>
      <c r="AM16" s="3" t="s">
        <v>227</v>
      </c>
      <c r="AN16" s="3">
        <v>1</v>
      </c>
      <c r="AO16" s="3" t="s">
        <v>218</v>
      </c>
      <c r="AP16">
        <v>590</v>
      </c>
      <c r="AQ16">
        <v>35</v>
      </c>
      <c r="AR16">
        <v>3</v>
      </c>
    </row>
    <row r="17" spans="1:44">
      <c r="A17" s="3">
        <v>16</v>
      </c>
      <c r="B17" s="3">
        <v>10</v>
      </c>
      <c r="C17">
        <f t="shared" si="0"/>
        <v>0</v>
      </c>
      <c r="D17">
        <v>38</v>
      </c>
      <c r="E17">
        <f>SUM(_xlfn.IFNA((VLOOKUP(defense[[#This Row],[Playerâ–²]],kickers12[#All],4,0)*3+VLOOKUP(defense[[#This Row],[Playerâ–²]],kickers12[#All],5,0)*1),0), C17*6)</f>
        <v>0</v>
      </c>
      <c r="F17">
        <v>0</v>
      </c>
      <c r="G17" s="3" t="s">
        <v>1084</v>
      </c>
      <c r="H17" s="3" t="s">
        <v>755</v>
      </c>
      <c r="I17">
        <f>_xlfn.IFNA(VLOOKUP(defense[[#This Row],[Playerâ–²]],passing11[#All],4,0),0)</f>
        <v>0</v>
      </c>
      <c r="J17">
        <f>_xlfn.IFNA(VLOOKUP(defense[[#This Row],[Playerâ–²]],scrimstats__2813[#All],5,0),0)</f>
        <v>0</v>
      </c>
      <c r="K17">
        <f>_xlfn.IFNA(VLOOKUP(defense[[#This Row],[Playerâ–²]],scrimstats__2813[#All],4,0),0)</f>
        <v>0</v>
      </c>
      <c r="L17">
        <v>3</v>
      </c>
      <c r="N17">
        <f t="shared" si="1"/>
        <v>0</v>
      </c>
      <c r="O17">
        <f>_xlfn.IFNA(VLOOKUP(defense[[#This Row],[Playerâ–²]],passing11[#All],5,0),0)</f>
        <v>0</v>
      </c>
      <c r="P17">
        <f>_xlfn.IFNA(VLOOKUP(defense[[#This Row],[Playerâ–²]],scrimstats__2813[#All],6,0),0)</f>
        <v>0</v>
      </c>
      <c r="Q17">
        <v>0</v>
      </c>
      <c r="R17">
        <v>0</v>
      </c>
      <c r="S17" s="3"/>
      <c r="T17" s="3"/>
      <c r="U17" s="3"/>
      <c r="Z17" s="3" t="s">
        <v>864</v>
      </c>
      <c r="AA17" s="3">
        <v>4</v>
      </c>
      <c r="AB17" s="3" t="s">
        <v>733</v>
      </c>
      <c r="AC17">
        <v>0</v>
      </c>
      <c r="AD17">
        <v>0</v>
      </c>
      <c r="AE17">
        <v>0</v>
      </c>
      <c r="AG17" s="3" t="s">
        <v>1869</v>
      </c>
      <c r="AH17" s="3">
        <v>6</v>
      </c>
      <c r="AI17" s="3" t="s">
        <v>1010</v>
      </c>
      <c r="AJ17">
        <v>23</v>
      </c>
      <c r="AK17">
        <v>42</v>
      </c>
      <c r="AM17" s="3" t="s">
        <v>1972</v>
      </c>
      <c r="AN17" s="3">
        <v>1</v>
      </c>
      <c r="AO17" s="3" t="s">
        <v>230</v>
      </c>
      <c r="AP17">
        <v>734</v>
      </c>
      <c r="AQ17">
        <v>0</v>
      </c>
      <c r="AR17">
        <v>6</v>
      </c>
    </row>
    <row r="18" spans="1:44">
      <c r="A18" s="3">
        <v>17</v>
      </c>
      <c r="B18" s="3">
        <v>30</v>
      </c>
      <c r="C18">
        <f t="shared" si="0"/>
        <v>5</v>
      </c>
      <c r="D18">
        <v>0</v>
      </c>
      <c r="E18">
        <f>SUM(_xlfn.IFNA((VLOOKUP(defense[[#This Row],[Playerâ–²]],kickers12[#All],4,0)*3+VLOOKUP(defense[[#This Row],[Playerâ–²]],kickers12[#All],5,0)*1),0), C18*6)</f>
        <v>30</v>
      </c>
      <c r="F18">
        <v>0</v>
      </c>
      <c r="G18" s="3" t="s">
        <v>647</v>
      </c>
      <c r="H18" s="3" t="s">
        <v>230</v>
      </c>
      <c r="I18">
        <f>_xlfn.IFNA(VLOOKUP(defense[[#This Row],[Playerâ–²]],passing11[#All],4,0),0)</f>
        <v>0</v>
      </c>
      <c r="J18">
        <f>_xlfn.IFNA(VLOOKUP(defense[[#This Row],[Playerâ–²]],scrimstats__2813[#All],5,0),0)</f>
        <v>11</v>
      </c>
      <c r="K18">
        <f>_xlfn.IFNA(VLOOKUP(defense[[#This Row],[Playerâ–²]],scrimstats__2813[#All],4,0),0)</f>
        <v>816</v>
      </c>
      <c r="L18">
        <v>0</v>
      </c>
      <c r="N18">
        <f t="shared" si="1"/>
        <v>0</v>
      </c>
      <c r="O18">
        <f>_xlfn.IFNA(VLOOKUP(defense[[#This Row],[Playerâ–²]],passing11[#All],5,0),0)</f>
        <v>0</v>
      </c>
      <c r="P18">
        <f>_xlfn.IFNA(VLOOKUP(defense[[#This Row],[Playerâ–²]],scrimstats__2813[#All],6,0),0)</f>
        <v>5</v>
      </c>
      <c r="Q18">
        <v>0</v>
      </c>
      <c r="R18">
        <v>0</v>
      </c>
      <c r="S18" s="3"/>
      <c r="T18" s="3"/>
      <c r="U18" s="3"/>
      <c r="Z18" s="3" t="s">
        <v>1901</v>
      </c>
      <c r="AA18" s="3">
        <v>4</v>
      </c>
      <c r="AB18" s="3" t="s">
        <v>297</v>
      </c>
      <c r="AC18">
        <v>232</v>
      </c>
      <c r="AD18">
        <v>2</v>
      </c>
      <c r="AE18">
        <v>0</v>
      </c>
      <c r="AG18" s="3" t="s">
        <v>1874</v>
      </c>
      <c r="AH18" s="3">
        <v>10</v>
      </c>
      <c r="AI18" s="3" t="s">
        <v>733</v>
      </c>
      <c r="AM18" s="3" t="s">
        <v>235</v>
      </c>
      <c r="AN18" s="3">
        <v>2</v>
      </c>
      <c r="AO18" s="3" t="s">
        <v>236</v>
      </c>
      <c r="AP18">
        <v>11</v>
      </c>
      <c r="AQ18">
        <v>0</v>
      </c>
      <c r="AR18">
        <v>0</v>
      </c>
    </row>
    <row r="19" spans="1:44">
      <c r="A19" s="3">
        <v>18</v>
      </c>
      <c r="B19" s="3">
        <v>10</v>
      </c>
      <c r="C19">
        <f t="shared" si="0"/>
        <v>0</v>
      </c>
      <c r="D19">
        <v>9</v>
      </c>
      <c r="E19">
        <f>SUM(_xlfn.IFNA((VLOOKUP(defense[[#This Row],[Playerâ–²]],kickers12[#All],4,0)*3+VLOOKUP(defense[[#This Row],[Playerâ–²]],kickers12[#All],5,0)*1),0), C19*6)</f>
        <v>0</v>
      </c>
      <c r="F19">
        <v>1</v>
      </c>
      <c r="G19" s="3" t="s">
        <v>1073</v>
      </c>
      <c r="H19" s="3" t="s">
        <v>467</v>
      </c>
      <c r="I19">
        <f>_xlfn.IFNA(VLOOKUP(defense[[#This Row],[Playerâ–²]],passing11[#All],4,0),0)</f>
        <v>0</v>
      </c>
      <c r="J19">
        <f>_xlfn.IFNA(VLOOKUP(defense[[#This Row],[Playerâ–²]],scrimstats__2813[#All],5,0),0)</f>
        <v>0</v>
      </c>
      <c r="K19">
        <f>_xlfn.IFNA(VLOOKUP(defense[[#This Row],[Playerâ–²]],scrimstats__2813[#All],4,0),0)</f>
        <v>0</v>
      </c>
      <c r="L19">
        <v>0</v>
      </c>
      <c r="N19">
        <f t="shared" si="1"/>
        <v>0</v>
      </c>
      <c r="O19">
        <f>_xlfn.IFNA(VLOOKUP(defense[[#This Row],[Playerâ–²]],passing11[#All],5,0),0)</f>
        <v>0</v>
      </c>
      <c r="P19">
        <f>_xlfn.IFNA(VLOOKUP(defense[[#This Row],[Playerâ–²]],scrimstats__2813[#All],6,0),0)</f>
        <v>0</v>
      </c>
      <c r="Q19">
        <v>0</v>
      </c>
      <c r="R19">
        <v>0</v>
      </c>
      <c r="S19" s="3"/>
      <c r="T19" s="3"/>
      <c r="U19" s="3"/>
      <c r="Z19" s="3" t="s">
        <v>865</v>
      </c>
      <c r="AA19" s="3">
        <v>4</v>
      </c>
      <c r="AB19" s="3" t="s">
        <v>297</v>
      </c>
      <c r="AC19">
        <v>465</v>
      </c>
      <c r="AD19">
        <v>0</v>
      </c>
      <c r="AE19">
        <v>4</v>
      </c>
      <c r="AG19" s="3" t="s">
        <v>1864</v>
      </c>
      <c r="AH19" s="3">
        <v>4</v>
      </c>
      <c r="AI19" s="3" t="s">
        <v>870</v>
      </c>
      <c r="AM19" s="3" t="s">
        <v>232</v>
      </c>
      <c r="AN19" s="3">
        <v>2</v>
      </c>
      <c r="AO19" s="3" t="s">
        <v>233</v>
      </c>
      <c r="AP19">
        <v>5</v>
      </c>
      <c r="AQ19">
        <v>125</v>
      </c>
      <c r="AR19">
        <v>4</v>
      </c>
    </row>
    <row r="20" spans="1:44">
      <c r="A20" s="3">
        <v>19</v>
      </c>
      <c r="B20" s="3">
        <v>6</v>
      </c>
      <c r="C20" s="3">
        <f t="shared" si="0"/>
        <v>1</v>
      </c>
      <c r="D20">
        <v>0</v>
      </c>
      <c r="E20">
        <f>SUM(_xlfn.IFNA((VLOOKUP(defense[[#This Row],[Playerâ–²]],kickers12[#All],4,0)*3+VLOOKUP(defense[[#This Row],[Playerâ–²]],kickers12[#All],5,0)*1),0), C20*6)</f>
        <v>6</v>
      </c>
      <c r="F20">
        <v>0</v>
      </c>
      <c r="G20" s="3" t="s">
        <v>304</v>
      </c>
      <c r="H20" s="3" t="s">
        <v>219</v>
      </c>
      <c r="I20">
        <f>_xlfn.IFNA(VLOOKUP(defense[[#This Row],[Playerâ–²]],passing11[#All],4,0),0)</f>
        <v>0</v>
      </c>
      <c r="J20" s="3">
        <f>_xlfn.IFNA(VLOOKUP(defense[[#This Row],[Playerâ–²]],scrimstats__2813[#All],5,0),0)</f>
        <v>0</v>
      </c>
      <c r="K20" s="3">
        <f>_xlfn.IFNA(VLOOKUP(defense[[#This Row],[Playerâ–²]],scrimstats__2813[#All],4,0),0)</f>
        <v>48</v>
      </c>
      <c r="L20">
        <v>0</v>
      </c>
      <c r="N20" s="3">
        <f t="shared" si="1"/>
        <v>0</v>
      </c>
      <c r="O20" s="3">
        <f>_xlfn.IFNA(VLOOKUP(defense[[#This Row],[Playerâ–²]],passing11[#All],5,0),0)</f>
        <v>0</v>
      </c>
      <c r="P20" s="3">
        <f>_xlfn.IFNA(VLOOKUP(defense[[#This Row],[Playerâ–²]],scrimstats__2813[#All],6,0),0)</f>
        <v>1</v>
      </c>
      <c r="Q20">
        <v>0</v>
      </c>
      <c r="R20">
        <v>0</v>
      </c>
      <c r="S20" s="3"/>
      <c r="T20" s="3"/>
      <c r="U20" s="3"/>
      <c r="Z20" s="3" t="s">
        <v>1902</v>
      </c>
      <c r="AA20" s="3">
        <v>4</v>
      </c>
      <c r="AB20" s="3" t="s">
        <v>297</v>
      </c>
      <c r="AC20">
        <v>296</v>
      </c>
      <c r="AD20">
        <v>1</v>
      </c>
      <c r="AE20">
        <v>7</v>
      </c>
      <c r="AG20" s="3" t="s">
        <v>864</v>
      </c>
      <c r="AH20" s="3">
        <v>4</v>
      </c>
      <c r="AI20" s="3" t="s">
        <v>733</v>
      </c>
      <c r="AM20" s="3" t="s">
        <v>782</v>
      </c>
      <c r="AN20" s="3">
        <v>2</v>
      </c>
      <c r="AO20" s="3" t="s">
        <v>239</v>
      </c>
      <c r="AP20">
        <v>0</v>
      </c>
      <c r="AQ20">
        <v>25</v>
      </c>
      <c r="AR20">
        <v>0</v>
      </c>
    </row>
    <row r="21" spans="1:44">
      <c r="A21" s="3">
        <v>20</v>
      </c>
      <c r="B21" s="3">
        <v>20</v>
      </c>
      <c r="C21" s="3">
        <f t="shared" si="0"/>
        <v>9</v>
      </c>
      <c r="D21">
        <v>0</v>
      </c>
      <c r="E21">
        <f>SUM(_xlfn.IFNA((VLOOKUP(defense[[#This Row],[Playerâ–²]],kickers12[#All],4,0)*3+VLOOKUP(defense[[#This Row],[Playerâ–²]],kickers12[#All],5,0)*1),0), C21*6)</f>
        <v>54</v>
      </c>
      <c r="F21">
        <v>0</v>
      </c>
      <c r="G21" s="3" t="s">
        <v>506</v>
      </c>
      <c r="H21" s="3" t="s">
        <v>230</v>
      </c>
      <c r="I21">
        <f>_xlfn.IFNA(VLOOKUP(defense[[#This Row],[Playerâ–²]],passing11[#All],4,0),0)</f>
        <v>0</v>
      </c>
      <c r="J21" s="3">
        <f>_xlfn.IFNA(VLOOKUP(defense[[#This Row],[Playerâ–²]],scrimstats__2813[#All],5,0),0)</f>
        <v>30</v>
      </c>
      <c r="K21" s="3">
        <f>_xlfn.IFNA(VLOOKUP(defense[[#This Row],[Playerâ–²]],scrimstats__2813[#All],4,0),0)</f>
        <v>1373</v>
      </c>
      <c r="L21">
        <v>0</v>
      </c>
      <c r="N21" s="3">
        <f t="shared" si="1"/>
        <v>0</v>
      </c>
      <c r="O21" s="3">
        <f>_xlfn.IFNA(VLOOKUP(defense[[#This Row],[Playerâ–²]],passing11[#All],5,0),0)</f>
        <v>0</v>
      </c>
      <c r="P21" s="3">
        <f>_xlfn.IFNA(VLOOKUP(defense[[#This Row],[Playerâ–²]],scrimstats__2813[#All],6,0),0)</f>
        <v>9</v>
      </c>
      <c r="Q21">
        <v>0</v>
      </c>
      <c r="R21">
        <v>0</v>
      </c>
      <c r="S21" s="3"/>
      <c r="T21" s="3"/>
      <c r="U21" s="3"/>
      <c r="Z21" s="3" t="s">
        <v>866</v>
      </c>
      <c r="AA21" s="3">
        <v>4</v>
      </c>
      <c r="AB21" s="3" t="s">
        <v>233</v>
      </c>
      <c r="AC21">
        <v>2074</v>
      </c>
      <c r="AD21">
        <v>10</v>
      </c>
      <c r="AE21">
        <v>12</v>
      </c>
      <c r="AG21" s="3" t="s">
        <v>1414</v>
      </c>
      <c r="AH21" s="3">
        <v>20</v>
      </c>
      <c r="AI21" s="3" t="s">
        <v>1010</v>
      </c>
      <c r="AJ21">
        <v>21</v>
      </c>
      <c r="AK21">
        <v>30</v>
      </c>
      <c r="AM21" s="3" t="s">
        <v>234</v>
      </c>
      <c r="AN21" s="3">
        <v>2</v>
      </c>
      <c r="AO21" s="3" t="s">
        <v>239</v>
      </c>
      <c r="AP21">
        <v>9</v>
      </c>
      <c r="AQ21">
        <v>157</v>
      </c>
      <c r="AR21">
        <v>0</v>
      </c>
    </row>
    <row r="22" spans="1:44">
      <c r="A22" s="3">
        <v>21</v>
      </c>
      <c r="B22" s="3">
        <v>14</v>
      </c>
      <c r="C22" s="3">
        <f t="shared" si="0"/>
        <v>0</v>
      </c>
      <c r="D22">
        <v>0</v>
      </c>
      <c r="E22">
        <f>SUM(_xlfn.IFNA((VLOOKUP(defense[[#This Row],[Playerâ–²]],kickers12[#All],4,0)*3+VLOOKUP(defense[[#This Row],[Playerâ–²]],kickers12[#All],5,0)*1),0), C22*6)</f>
        <v>113</v>
      </c>
      <c r="F22">
        <v>0</v>
      </c>
      <c r="G22" s="3" t="s">
        <v>1878</v>
      </c>
      <c r="H22" s="3" t="s">
        <v>1010</v>
      </c>
      <c r="I22">
        <f>_xlfn.IFNA(VLOOKUP(defense[[#This Row],[Playerâ–²]],passing11[#All],4,0),0)</f>
        <v>0</v>
      </c>
      <c r="J22" s="3">
        <f>_xlfn.IFNA(VLOOKUP(defense[[#This Row],[Playerâ–²]],scrimstats__2813[#All],5,0),0)</f>
        <v>0</v>
      </c>
      <c r="K22" s="3">
        <f>_xlfn.IFNA(VLOOKUP(defense[[#This Row],[Playerâ–²]],scrimstats__2813[#All],4,0),0)</f>
        <v>0</v>
      </c>
      <c r="L22">
        <v>0</v>
      </c>
      <c r="N22" s="3">
        <f t="shared" si="1"/>
        <v>0</v>
      </c>
      <c r="O22" s="3">
        <f>_xlfn.IFNA(VLOOKUP(defense[[#This Row],[Playerâ–²]],passing11[#All],5,0),0)</f>
        <v>0</v>
      </c>
      <c r="P22" s="3">
        <f>_xlfn.IFNA(VLOOKUP(defense[[#This Row],[Playerâ–²]],scrimstats__2813[#All],6,0),0)</f>
        <v>0</v>
      </c>
      <c r="Q22">
        <v>0</v>
      </c>
      <c r="R22">
        <v>0</v>
      </c>
      <c r="S22" s="3"/>
      <c r="T22" s="3"/>
      <c r="U22" s="3"/>
      <c r="Z22" s="3" t="s">
        <v>294</v>
      </c>
      <c r="AA22" s="3">
        <v>5</v>
      </c>
      <c r="AB22" s="3" t="s">
        <v>229</v>
      </c>
      <c r="AC22">
        <v>50</v>
      </c>
      <c r="AD22">
        <v>1</v>
      </c>
      <c r="AE22">
        <v>0</v>
      </c>
      <c r="AG22" s="3" t="s">
        <v>1995</v>
      </c>
      <c r="AH22" s="3">
        <v>25</v>
      </c>
      <c r="AI22" s="3" t="s">
        <v>1316</v>
      </c>
      <c r="AJ22">
        <v>17</v>
      </c>
      <c r="AK22">
        <v>24</v>
      </c>
      <c r="AM22" s="3" t="s">
        <v>244</v>
      </c>
      <c r="AN22" s="3">
        <v>2</v>
      </c>
      <c r="AO22" s="3" t="s">
        <v>239</v>
      </c>
      <c r="AP22">
        <v>152</v>
      </c>
      <c r="AQ22">
        <v>315</v>
      </c>
      <c r="AR22">
        <v>4</v>
      </c>
    </row>
    <row r="23" spans="1:44">
      <c r="A23" s="3">
        <v>22</v>
      </c>
      <c r="B23" s="3">
        <v>30</v>
      </c>
      <c r="C23">
        <f t="shared" si="0"/>
        <v>0</v>
      </c>
      <c r="D23">
        <v>60</v>
      </c>
      <c r="E23">
        <f>SUM(_xlfn.IFNA((VLOOKUP(defense[[#This Row],[Playerâ–²]],kickers12[#All],4,0)*3+VLOOKUP(defense[[#This Row],[Playerâ–²]],kickers12[#All],5,0)*1),0), C23*6)</f>
        <v>0</v>
      </c>
      <c r="F23">
        <v>1</v>
      </c>
      <c r="G23" s="3" t="s">
        <v>1776</v>
      </c>
      <c r="H23" s="3" t="s">
        <v>763</v>
      </c>
      <c r="I23">
        <f>_xlfn.IFNA(VLOOKUP(defense[[#This Row],[Playerâ–²]],passing11[#All],4,0),0)</f>
        <v>0</v>
      </c>
      <c r="J23">
        <f>_xlfn.IFNA(VLOOKUP(defense[[#This Row],[Playerâ–²]],scrimstats__2813[#All],5,0),0)</f>
        <v>0</v>
      </c>
      <c r="K23">
        <f>_xlfn.IFNA(VLOOKUP(defense[[#This Row],[Playerâ–²]],scrimstats__2813[#All],4,0),0)</f>
        <v>0</v>
      </c>
      <c r="L23">
        <v>1</v>
      </c>
      <c r="N23">
        <f t="shared" si="1"/>
        <v>0</v>
      </c>
      <c r="O23">
        <f>_xlfn.IFNA(VLOOKUP(defense[[#This Row],[Playerâ–²]],passing11[#All],5,0),0)</f>
        <v>0</v>
      </c>
      <c r="P23">
        <f>_xlfn.IFNA(VLOOKUP(defense[[#This Row],[Playerâ–²]],scrimstats__2813[#All],6,0),0)</f>
        <v>0</v>
      </c>
      <c r="Q23">
        <v>0</v>
      </c>
      <c r="R23">
        <v>0</v>
      </c>
      <c r="S23" s="3"/>
      <c r="T23" s="3"/>
      <c r="U23" s="3"/>
      <c r="Z23" s="3" t="s">
        <v>1903</v>
      </c>
      <c r="AA23" s="3">
        <v>5</v>
      </c>
      <c r="AB23" s="3" t="s">
        <v>297</v>
      </c>
      <c r="AC23">
        <v>40</v>
      </c>
      <c r="AD23">
        <v>0</v>
      </c>
      <c r="AE23">
        <v>0</v>
      </c>
      <c r="AG23" s="3" t="s">
        <v>1884</v>
      </c>
      <c r="AH23" s="3">
        <v>17</v>
      </c>
      <c r="AI23" s="3" t="s">
        <v>733</v>
      </c>
      <c r="AM23" s="3" t="s">
        <v>238</v>
      </c>
      <c r="AN23" s="3">
        <v>2</v>
      </c>
      <c r="AO23" s="3" t="s">
        <v>239</v>
      </c>
      <c r="AP23">
        <v>23</v>
      </c>
      <c r="AQ23">
        <v>68</v>
      </c>
      <c r="AR23">
        <v>0</v>
      </c>
    </row>
    <row r="24" spans="1:44">
      <c r="A24" s="3">
        <v>23</v>
      </c>
      <c r="B24" s="3">
        <v>7</v>
      </c>
      <c r="C24">
        <f t="shared" si="0"/>
        <v>0</v>
      </c>
      <c r="D24">
        <v>8</v>
      </c>
      <c r="E24">
        <f>SUM(_xlfn.IFNA((VLOOKUP(defense[[#This Row],[Playerâ–²]],kickers12[#All],4,0)*3+VLOOKUP(defense[[#This Row],[Playerâ–²]],kickers12[#All],5,0)*1),0), C24*6)</f>
        <v>0</v>
      </c>
      <c r="F24">
        <v>0</v>
      </c>
      <c r="G24" s="3" t="s">
        <v>1983</v>
      </c>
      <c r="H24" s="3" t="s">
        <v>740</v>
      </c>
      <c r="I24">
        <f>_xlfn.IFNA(VLOOKUP(defense[[#This Row],[Playerâ–²]],passing11[#All],4,0),0)</f>
        <v>0</v>
      </c>
      <c r="J24">
        <f>_xlfn.IFNA(VLOOKUP(defense[[#This Row],[Playerâ–²]],scrimstats__2813[#All],5,0),0)</f>
        <v>0</v>
      </c>
      <c r="K24">
        <f>_xlfn.IFNA(VLOOKUP(defense[[#This Row],[Playerâ–²]],scrimstats__2813[#All],4,0),0)</f>
        <v>0</v>
      </c>
      <c r="L24">
        <v>1</v>
      </c>
      <c r="N24">
        <f t="shared" si="1"/>
        <v>0</v>
      </c>
      <c r="O24">
        <f>_xlfn.IFNA(VLOOKUP(defense[[#This Row],[Playerâ–²]],passing11[#All],5,0),0)</f>
        <v>0</v>
      </c>
      <c r="P24">
        <f>_xlfn.IFNA(VLOOKUP(defense[[#This Row],[Playerâ–²]],scrimstats__2813[#All],6,0),0)</f>
        <v>0</v>
      </c>
      <c r="Q24">
        <v>0</v>
      </c>
      <c r="R24">
        <v>0</v>
      </c>
      <c r="S24" s="3"/>
      <c r="T24" s="3"/>
      <c r="U24" s="3"/>
      <c r="Z24" s="3" t="s">
        <v>1904</v>
      </c>
      <c r="AA24" s="3">
        <v>5</v>
      </c>
      <c r="AB24" s="3" t="s">
        <v>297</v>
      </c>
      <c r="AC24">
        <v>266</v>
      </c>
      <c r="AD24">
        <v>2</v>
      </c>
      <c r="AE24">
        <v>0</v>
      </c>
      <c r="AG24" s="3" t="s">
        <v>1883</v>
      </c>
      <c r="AH24" s="3">
        <v>17</v>
      </c>
      <c r="AI24" s="3" t="s">
        <v>870</v>
      </c>
      <c r="AM24" s="3" t="s">
        <v>245</v>
      </c>
      <c r="AN24" s="3">
        <v>2</v>
      </c>
      <c r="AO24" s="3" t="s">
        <v>229</v>
      </c>
      <c r="AP24">
        <v>276</v>
      </c>
      <c r="AQ24">
        <v>800</v>
      </c>
      <c r="AR24">
        <v>9</v>
      </c>
    </row>
    <row r="25" spans="1:44">
      <c r="A25" s="3">
        <v>24</v>
      </c>
      <c r="B25" s="3">
        <v>32</v>
      </c>
      <c r="C25">
        <f t="shared" si="0"/>
        <v>0</v>
      </c>
      <c r="D25">
        <v>4</v>
      </c>
      <c r="E25">
        <f>SUM(_xlfn.IFNA((VLOOKUP(defense[[#This Row],[Playerâ–²]],kickers12[#All],4,0)*3+VLOOKUP(defense[[#This Row],[Playerâ–²]],kickers12[#All],5,0)*1),0), C25*6)</f>
        <v>0</v>
      </c>
      <c r="F25">
        <v>0</v>
      </c>
      <c r="G25" s="3" t="s">
        <v>1830</v>
      </c>
      <c r="H25" s="3" t="s">
        <v>194</v>
      </c>
      <c r="I25">
        <f>_xlfn.IFNA(VLOOKUP(defense[[#This Row],[Playerâ–²]],passing11[#All],4,0),0)</f>
        <v>0</v>
      </c>
      <c r="J25">
        <f>_xlfn.IFNA(VLOOKUP(defense[[#This Row],[Playerâ–²]],scrimstats__2813[#All],5,0),0)</f>
        <v>0</v>
      </c>
      <c r="K25">
        <f>_xlfn.IFNA(VLOOKUP(defense[[#This Row],[Playerâ–²]],scrimstats__2813[#All],4,0),0)</f>
        <v>0</v>
      </c>
      <c r="L25">
        <v>0</v>
      </c>
      <c r="N25">
        <f t="shared" si="1"/>
        <v>0</v>
      </c>
      <c r="O25">
        <f>_xlfn.IFNA(VLOOKUP(defense[[#This Row],[Playerâ–²]],passing11[#All],5,0),0)</f>
        <v>0</v>
      </c>
      <c r="P25">
        <f>_xlfn.IFNA(VLOOKUP(defense[[#This Row],[Playerâ–²]],scrimstats__2813[#All],6,0),0)</f>
        <v>0</v>
      </c>
      <c r="Q25">
        <v>0</v>
      </c>
      <c r="R25">
        <v>0</v>
      </c>
      <c r="S25" s="3"/>
      <c r="T25" s="3"/>
      <c r="U25" s="3"/>
      <c r="Z25" s="3" t="s">
        <v>903</v>
      </c>
      <c r="AA25" s="3">
        <v>5</v>
      </c>
      <c r="AB25" s="3" t="s">
        <v>297</v>
      </c>
      <c r="AC25">
        <v>320</v>
      </c>
      <c r="AD25">
        <v>1</v>
      </c>
      <c r="AE25">
        <v>3</v>
      </c>
      <c r="AG25" s="3" t="s">
        <v>1882</v>
      </c>
      <c r="AH25" s="3">
        <v>16</v>
      </c>
      <c r="AI25" s="3" t="s">
        <v>733</v>
      </c>
      <c r="AM25" s="3" t="s">
        <v>237</v>
      </c>
      <c r="AN25" s="3">
        <v>2</v>
      </c>
      <c r="AO25" s="3" t="s">
        <v>219</v>
      </c>
      <c r="AP25">
        <v>48</v>
      </c>
      <c r="AR25">
        <v>0</v>
      </c>
    </row>
    <row r="26" spans="1:44">
      <c r="A26" s="3">
        <v>25</v>
      </c>
      <c r="B26" s="3">
        <v>31</v>
      </c>
      <c r="C26">
        <f t="shared" si="0"/>
        <v>0</v>
      </c>
      <c r="D26">
        <v>73</v>
      </c>
      <c r="E26">
        <f>SUM(_xlfn.IFNA((VLOOKUP(defense[[#This Row],[Playerâ–²]],kickers12[#All],4,0)*3+VLOOKUP(defense[[#This Row],[Playerâ–²]],kickers12[#All],5,0)*1),0), C26*6)</f>
        <v>0</v>
      </c>
      <c r="F26">
        <v>2</v>
      </c>
      <c r="G26" s="3" t="s">
        <v>1811</v>
      </c>
      <c r="H26" s="3" t="s">
        <v>765</v>
      </c>
      <c r="I26">
        <f>_xlfn.IFNA(VLOOKUP(defense[[#This Row],[Playerâ–²]],passing11[#All],4,0),0)</f>
        <v>0</v>
      </c>
      <c r="J26">
        <f>_xlfn.IFNA(VLOOKUP(defense[[#This Row],[Playerâ–²]],scrimstats__2813[#All],5,0),0)</f>
        <v>0</v>
      </c>
      <c r="K26">
        <f>_xlfn.IFNA(VLOOKUP(defense[[#This Row],[Playerâ–²]],scrimstats__2813[#All],4,0),0)</f>
        <v>0</v>
      </c>
      <c r="L26">
        <v>0</v>
      </c>
      <c r="N26">
        <f t="shared" si="1"/>
        <v>0</v>
      </c>
      <c r="O26">
        <f>_xlfn.IFNA(VLOOKUP(defense[[#This Row],[Playerâ–²]],passing11[#All],5,0),0)</f>
        <v>0</v>
      </c>
      <c r="P26">
        <f>_xlfn.IFNA(VLOOKUP(defense[[#This Row],[Playerâ–²]],scrimstats__2813[#All],6,0),0)</f>
        <v>0</v>
      </c>
      <c r="Q26">
        <v>0</v>
      </c>
      <c r="R26">
        <v>0</v>
      </c>
      <c r="S26" s="3"/>
      <c r="T26" s="3"/>
      <c r="U26" s="3"/>
      <c r="Z26" s="3" t="s">
        <v>901</v>
      </c>
      <c r="AA26" s="3">
        <v>5</v>
      </c>
      <c r="AB26" s="3" t="s">
        <v>233</v>
      </c>
      <c r="AC26">
        <v>3395</v>
      </c>
      <c r="AD26">
        <v>24</v>
      </c>
      <c r="AE26">
        <v>13</v>
      </c>
      <c r="AG26" s="3" t="s">
        <v>1826</v>
      </c>
      <c r="AH26" s="3">
        <v>32</v>
      </c>
      <c r="AI26" s="3" t="s">
        <v>1010</v>
      </c>
      <c r="AJ26">
        <v>26</v>
      </c>
      <c r="AK26">
        <v>25</v>
      </c>
      <c r="AM26" s="3" t="s">
        <v>241</v>
      </c>
      <c r="AN26" s="3">
        <v>2</v>
      </c>
      <c r="AO26" s="3" t="s">
        <v>223</v>
      </c>
      <c r="AP26">
        <v>91</v>
      </c>
      <c r="AR26">
        <v>1</v>
      </c>
    </row>
    <row r="27" spans="1:44">
      <c r="A27" s="3">
        <v>26</v>
      </c>
      <c r="B27" s="3">
        <v>6</v>
      </c>
      <c r="C27">
        <f t="shared" si="0"/>
        <v>0</v>
      </c>
      <c r="D27">
        <v>73</v>
      </c>
      <c r="E27">
        <f>SUM(_xlfn.IFNA((VLOOKUP(defense[[#This Row],[Playerâ–²]],kickers12[#All],4,0)*3+VLOOKUP(defense[[#This Row],[Playerâ–²]],kickers12[#All],5,0)*1),0), C27*6)</f>
        <v>0</v>
      </c>
      <c r="F27">
        <v>2</v>
      </c>
      <c r="G27" s="3" t="s">
        <v>968</v>
      </c>
      <c r="H27" s="3" t="s">
        <v>803</v>
      </c>
      <c r="I27">
        <f>_xlfn.IFNA(VLOOKUP(defense[[#This Row],[Playerâ–²]],passing11[#All],4,0),0)</f>
        <v>0</v>
      </c>
      <c r="J27">
        <f>_xlfn.IFNA(VLOOKUP(defense[[#This Row],[Playerâ–²]],scrimstats__2813[#All],5,0),0)</f>
        <v>0</v>
      </c>
      <c r="K27">
        <f>_xlfn.IFNA(VLOOKUP(defense[[#This Row],[Playerâ–²]],scrimstats__2813[#All],4,0),0)</f>
        <v>0</v>
      </c>
      <c r="L27">
        <v>1</v>
      </c>
      <c r="N27">
        <f t="shared" si="1"/>
        <v>0</v>
      </c>
      <c r="O27">
        <f>_xlfn.IFNA(VLOOKUP(defense[[#This Row],[Playerâ–²]],passing11[#All],5,0),0)</f>
        <v>0</v>
      </c>
      <c r="P27">
        <f>_xlfn.IFNA(VLOOKUP(defense[[#This Row],[Playerâ–²]],scrimstats__2813[#All],6,0),0)</f>
        <v>0</v>
      </c>
      <c r="Q27">
        <v>0</v>
      </c>
      <c r="R27">
        <v>0</v>
      </c>
      <c r="S27" s="3"/>
      <c r="T27" s="3"/>
      <c r="U27" s="3"/>
      <c r="Z27" s="3" t="s">
        <v>308</v>
      </c>
      <c r="AA27" s="3">
        <v>6</v>
      </c>
      <c r="AB27" s="3" t="s">
        <v>218</v>
      </c>
      <c r="AC27">
        <v>8</v>
      </c>
      <c r="AD27">
        <v>0</v>
      </c>
      <c r="AE27">
        <v>0</v>
      </c>
      <c r="AG27" s="3" t="s">
        <v>1861</v>
      </c>
      <c r="AH27" s="3">
        <v>2</v>
      </c>
      <c r="AI27" s="3" t="s">
        <v>1316</v>
      </c>
      <c r="AJ27">
        <v>5</v>
      </c>
      <c r="AK27">
        <v>8</v>
      </c>
      <c r="AM27" s="3" t="s">
        <v>248</v>
      </c>
      <c r="AN27" s="3">
        <v>2</v>
      </c>
      <c r="AO27" s="3" t="s">
        <v>219</v>
      </c>
      <c r="AP27">
        <v>660</v>
      </c>
      <c r="AR27">
        <v>4</v>
      </c>
    </row>
    <row r="28" spans="1:44">
      <c r="A28" s="3">
        <v>27</v>
      </c>
      <c r="B28" s="3">
        <v>22</v>
      </c>
      <c r="C28">
        <f t="shared" si="0"/>
        <v>0</v>
      </c>
      <c r="D28">
        <v>11</v>
      </c>
      <c r="E28">
        <f>SUM(_xlfn.IFNA((VLOOKUP(defense[[#This Row],[Playerâ–²]],kickers12[#All],4,0)*3+VLOOKUP(defense[[#This Row],[Playerâ–²]],kickers12[#All],5,0)*1),0), C28*6)</f>
        <v>0</v>
      </c>
      <c r="F28">
        <v>0</v>
      </c>
      <c r="G28" s="3" t="s">
        <v>1484</v>
      </c>
      <c r="H28" s="3" t="s">
        <v>745</v>
      </c>
      <c r="I28">
        <f>_xlfn.IFNA(VLOOKUP(defense[[#This Row],[Playerâ–²]],passing11[#All],4,0),0)</f>
        <v>0</v>
      </c>
      <c r="J28">
        <f>_xlfn.IFNA(VLOOKUP(defense[[#This Row],[Playerâ–²]],scrimstats__2813[#All],5,0),0)</f>
        <v>0</v>
      </c>
      <c r="K28">
        <f>_xlfn.IFNA(VLOOKUP(defense[[#This Row],[Playerâ–²]],scrimstats__2813[#All],4,0),0)</f>
        <v>0</v>
      </c>
      <c r="L28">
        <v>2.5</v>
      </c>
      <c r="N28">
        <f t="shared" si="1"/>
        <v>0</v>
      </c>
      <c r="O28">
        <f>_xlfn.IFNA(VLOOKUP(defense[[#This Row],[Playerâ–²]],passing11[#All],5,0),0)</f>
        <v>0</v>
      </c>
      <c r="P28">
        <f>_xlfn.IFNA(VLOOKUP(defense[[#This Row],[Playerâ–²]],scrimstats__2813[#All],6,0),0)</f>
        <v>0</v>
      </c>
      <c r="Q28">
        <v>0</v>
      </c>
      <c r="R28">
        <v>0</v>
      </c>
      <c r="S28" s="3"/>
      <c r="T28" s="3"/>
      <c r="U28" s="3"/>
      <c r="Z28" s="3" t="s">
        <v>312</v>
      </c>
      <c r="AA28" s="3">
        <v>6</v>
      </c>
      <c r="AB28" s="3" t="s">
        <v>313</v>
      </c>
      <c r="AC28">
        <v>1</v>
      </c>
      <c r="AD28">
        <v>1</v>
      </c>
      <c r="AE28">
        <v>0</v>
      </c>
      <c r="AG28" s="3" t="s">
        <v>1867</v>
      </c>
      <c r="AH28" s="3">
        <v>5</v>
      </c>
      <c r="AI28" s="3" t="s">
        <v>1010</v>
      </c>
      <c r="AJ28">
        <v>14</v>
      </c>
      <c r="AK28">
        <v>30</v>
      </c>
      <c r="AM28" s="3" t="s">
        <v>242</v>
      </c>
      <c r="AN28" s="3">
        <v>2</v>
      </c>
      <c r="AO28" s="3" t="s">
        <v>218</v>
      </c>
      <c r="AP28">
        <v>149</v>
      </c>
      <c r="AQ28">
        <v>0</v>
      </c>
      <c r="AR28">
        <v>1</v>
      </c>
    </row>
    <row r="29" spans="1:44">
      <c r="A29" s="3">
        <v>28</v>
      </c>
      <c r="B29" s="3">
        <v>29</v>
      </c>
      <c r="C29">
        <f t="shared" si="0"/>
        <v>0</v>
      </c>
      <c r="D29">
        <v>21</v>
      </c>
      <c r="E29">
        <f>SUM(_xlfn.IFNA((VLOOKUP(defense[[#This Row],[Playerâ–²]],kickers12[#All],4,0)*3+VLOOKUP(defense[[#This Row],[Playerâ–²]],kickers12[#All],5,0)*1),0), C29*6)</f>
        <v>0</v>
      </c>
      <c r="F29">
        <v>0</v>
      </c>
      <c r="G29" s="3" t="s">
        <v>1723</v>
      </c>
      <c r="H29" s="3" t="s">
        <v>1364</v>
      </c>
      <c r="I29">
        <f>_xlfn.IFNA(VLOOKUP(defense[[#This Row],[Playerâ–²]],passing11[#All],4,0),0)</f>
        <v>0</v>
      </c>
      <c r="J29">
        <f>_xlfn.IFNA(VLOOKUP(defense[[#This Row],[Playerâ–²]],scrimstats__2813[#All],5,0),0)</f>
        <v>0</v>
      </c>
      <c r="K29">
        <f>_xlfn.IFNA(VLOOKUP(defense[[#This Row],[Playerâ–²]],scrimstats__2813[#All],4,0),0)</f>
        <v>0</v>
      </c>
      <c r="L29">
        <v>0</v>
      </c>
      <c r="N29">
        <f t="shared" si="1"/>
        <v>0</v>
      </c>
      <c r="O29">
        <f>_xlfn.IFNA(VLOOKUP(defense[[#This Row],[Playerâ–²]],passing11[#All],5,0),0)</f>
        <v>0</v>
      </c>
      <c r="P29">
        <f>_xlfn.IFNA(VLOOKUP(defense[[#This Row],[Playerâ–²]],scrimstats__2813[#All],6,0),0)</f>
        <v>0</v>
      </c>
      <c r="Q29">
        <v>0</v>
      </c>
      <c r="R29">
        <v>0</v>
      </c>
      <c r="S29" s="3"/>
      <c r="T29" s="3"/>
      <c r="U29" s="3"/>
      <c r="Z29" s="3" t="s">
        <v>296</v>
      </c>
      <c r="AA29" s="3">
        <v>6</v>
      </c>
      <c r="AB29" s="3" t="s">
        <v>297</v>
      </c>
      <c r="AC29">
        <v>515</v>
      </c>
      <c r="AD29">
        <v>3</v>
      </c>
      <c r="AE29">
        <v>2</v>
      </c>
      <c r="AG29" s="3" t="s">
        <v>1009</v>
      </c>
      <c r="AH29" s="3">
        <v>8</v>
      </c>
      <c r="AI29" s="3" t="s">
        <v>1010</v>
      </c>
      <c r="AJ29">
        <v>17</v>
      </c>
      <c r="AK29">
        <v>25</v>
      </c>
      <c r="AM29" s="3" t="s">
        <v>243</v>
      </c>
      <c r="AN29" s="3">
        <v>2</v>
      </c>
      <c r="AO29" s="3" t="s">
        <v>218</v>
      </c>
      <c r="AP29">
        <v>133</v>
      </c>
      <c r="AR29">
        <v>2</v>
      </c>
    </row>
    <row r="30" spans="1:44">
      <c r="A30" s="3">
        <v>29</v>
      </c>
      <c r="B30" s="3">
        <v>32</v>
      </c>
      <c r="C30" s="3">
        <f t="shared" si="0"/>
        <v>8</v>
      </c>
      <c r="D30">
        <v>0</v>
      </c>
      <c r="E30">
        <f>SUM(_xlfn.IFNA((VLOOKUP(defense[[#This Row],[Playerâ–²]],kickers12[#All],4,0)*3+VLOOKUP(defense[[#This Row],[Playerâ–²]],kickers12[#All],5,0)*1),0), C30*6)</f>
        <v>48</v>
      </c>
      <c r="F30">
        <v>0</v>
      </c>
      <c r="G30" s="3" t="s">
        <v>673</v>
      </c>
      <c r="H30" s="3" t="s">
        <v>229</v>
      </c>
      <c r="I30">
        <f>_xlfn.IFNA(VLOOKUP(defense[[#This Row],[Playerâ–²]],passing11[#All],4,0),0)</f>
        <v>0</v>
      </c>
      <c r="J30" s="3">
        <f>_xlfn.IFNA(VLOOKUP(defense[[#This Row],[Playerâ–²]],scrimstats__2813[#All],5,0),0)</f>
        <v>1042</v>
      </c>
      <c r="K30" s="3">
        <f>_xlfn.IFNA(VLOOKUP(defense[[#This Row],[Playerâ–²]],scrimstats__2813[#All],4,0),0)</f>
        <v>208</v>
      </c>
      <c r="L30">
        <v>0</v>
      </c>
      <c r="N30" s="3">
        <f t="shared" si="1"/>
        <v>0</v>
      </c>
      <c r="O30" s="3">
        <f>_xlfn.IFNA(VLOOKUP(defense[[#This Row],[Playerâ–²]],passing11[#All],5,0),0)</f>
        <v>0</v>
      </c>
      <c r="P30" s="3">
        <f>_xlfn.IFNA(VLOOKUP(defense[[#This Row],[Playerâ–²]],scrimstats__2813[#All],6,0),0)</f>
        <v>8</v>
      </c>
      <c r="Q30">
        <v>0</v>
      </c>
      <c r="R30">
        <v>0</v>
      </c>
      <c r="S30" s="3"/>
      <c r="T30" s="3"/>
      <c r="U30" s="3"/>
      <c r="Z30" s="3" t="s">
        <v>936</v>
      </c>
      <c r="AA30" s="3">
        <v>6</v>
      </c>
      <c r="AB30" s="3" t="s">
        <v>233</v>
      </c>
      <c r="AC30">
        <v>3223</v>
      </c>
      <c r="AD30">
        <v>24</v>
      </c>
      <c r="AE30">
        <v>12</v>
      </c>
      <c r="AG30" s="3" t="s">
        <v>1351</v>
      </c>
      <c r="AH30" s="3">
        <v>18</v>
      </c>
      <c r="AI30" s="3" t="s">
        <v>1010</v>
      </c>
      <c r="AJ30">
        <v>27</v>
      </c>
      <c r="AK30">
        <v>35</v>
      </c>
      <c r="AM30" s="3" t="s">
        <v>246</v>
      </c>
      <c r="AN30" s="3">
        <v>2</v>
      </c>
      <c r="AO30" s="3" t="s">
        <v>218</v>
      </c>
      <c r="AP30">
        <v>821</v>
      </c>
      <c r="AQ30">
        <v>27</v>
      </c>
      <c r="AR30">
        <v>10</v>
      </c>
    </row>
    <row r="31" spans="1:44">
      <c r="A31" s="3">
        <v>30</v>
      </c>
      <c r="B31" s="3">
        <v>17</v>
      </c>
      <c r="C31">
        <f t="shared" si="0"/>
        <v>0</v>
      </c>
      <c r="D31">
        <v>94</v>
      </c>
      <c r="E31">
        <f>SUM(_xlfn.IFNA((VLOOKUP(defense[[#This Row],[Playerâ–²]],kickers12[#All],4,0)*3+VLOOKUP(defense[[#This Row],[Playerâ–²]],kickers12[#All],5,0)*1),0), C31*6)</f>
        <v>0</v>
      </c>
      <c r="F31">
        <v>1</v>
      </c>
      <c r="G31" s="3" t="s">
        <v>1946</v>
      </c>
      <c r="H31" s="3" t="s">
        <v>1344</v>
      </c>
      <c r="I31">
        <f>_xlfn.IFNA(VLOOKUP(defense[[#This Row],[Playerâ–²]],passing11[#All],4,0),0)</f>
        <v>0</v>
      </c>
      <c r="J31">
        <f>_xlfn.IFNA(VLOOKUP(defense[[#This Row],[Playerâ–²]],scrimstats__2813[#All],5,0),0)</f>
        <v>0</v>
      </c>
      <c r="K31">
        <f>_xlfn.IFNA(VLOOKUP(defense[[#This Row],[Playerâ–²]],scrimstats__2813[#All],4,0),0)</f>
        <v>0</v>
      </c>
      <c r="L31">
        <v>0</v>
      </c>
      <c r="N31">
        <f t="shared" si="1"/>
        <v>0</v>
      </c>
      <c r="O31">
        <f>_xlfn.IFNA(VLOOKUP(defense[[#This Row],[Playerâ–²]],passing11[#All],5,0),0)</f>
        <v>0</v>
      </c>
      <c r="P31">
        <f>_xlfn.IFNA(VLOOKUP(defense[[#This Row],[Playerâ–²]],scrimstats__2813[#All],6,0),0)</f>
        <v>0</v>
      </c>
      <c r="Q31">
        <v>0</v>
      </c>
      <c r="R31">
        <v>0</v>
      </c>
      <c r="S31" s="3"/>
      <c r="T31" s="3"/>
      <c r="U31" s="3"/>
      <c r="Z31" s="3" t="s">
        <v>328</v>
      </c>
      <c r="AA31" s="3">
        <v>7</v>
      </c>
      <c r="AB31" s="3" t="s">
        <v>230</v>
      </c>
      <c r="AC31">
        <v>0</v>
      </c>
      <c r="AD31">
        <v>0</v>
      </c>
      <c r="AE31">
        <v>0</v>
      </c>
      <c r="AG31" s="3" t="s">
        <v>1280</v>
      </c>
      <c r="AH31" s="3">
        <v>16</v>
      </c>
      <c r="AI31" s="3" t="s">
        <v>1010</v>
      </c>
      <c r="AJ31">
        <v>24</v>
      </c>
      <c r="AK31">
        <v>65</v>
      </c>
      <c r="AM31" s="3" t="s">
        <v>247</v>
      </c>
      <c r="AN31" s="3">
        <v>2</v>
      </c>
      <c r="AO31" s="3" t="s">
        <v>230</v>
      </c>
      <c r="AP31">
        <v>838</v>
      </c>
      <c r="AQ31">
        <v>44</v>
      </c>
      <c r="AR31">
        <v>4</v>
      </c>
    </row>
    <row r="32" spans="1:44">
      <c r="A32" s="3">
        <v>31</v>
      </c>
      <c r="B32" s="3">
        <v>29</v>
      </c>
      <c r="C32">
        <f t="shared" si="0"/>
        <v>0</v>
      </c>
      <c r="D32">
        <v>37</v>
      </c>
      <c r="E32">
        <f>SUM(_xlfn.IFNA((VLOOKUP(defense[[#This Row],[Playerâ–²]],kickers12[#All],4,0)*3+VLOOKUP(defense[[#This Row],[Playerâ–²]],kickers12[#All],5,0)*1),0), C32*6)</f>
        <v>0</v>
      </c>
      <c r="F32">
        <v>0</v>
      </c>
      <c r="G32" s="3" t="s">
        <v>1736</v>
      </c>
      <c r="H32" s="3" t="s">
        <v>1089</v>
      </c>
      <c r="I32">
        <f>_xlfn.IFNA(VLOOKUP(defense[[#This Row],[Playerâ–²]],passing11[#All],4,0),0)</f>
        <v>0</v>
      </c>
      <c r="J32">
        <f>_xlfn.IFNA(VLOOKUP(defense[[#This Row],[Playerâ–²]],scrimstats__2813[#All],5,0),0)</f>
        <v>0</v>
      </c>
      <c r="K32">
        <f>_xlfn.IFNA(VLOOKUP(defense[[#This Row],[Playerâ–²]],scrimstats__2813[#All],4,0),0)</f>
        <v>0</v>
      </c>
      <c r="L32">
        <v>0</v>
      </c>
      <c r="N32">
        <f t="shared" si="1"/>
        <v>0</v>
      </c>
      <c r="O32">
        <f>_xlfn.IFNA(VLOOKUP(defense[[#This Row],[Playerâ–²]],passing11[#All],5,0),0)</f>
        <v>0</v>
      </c>
      <c r="P32">
        <f>_xlfn.IFNA(VLOOKUP(defense[[#This Row],[Playerâ–²]],scrimstats__2813[#All],6,0),0)</f>
        <v>0</v>
      </c>
      <c r="Q32">
        <v>0</v>
      </c>
      <c r="R32">
        <v>0</v>
      </c>
      <c r="S32" s="3"/>
      <c r="T32" s="3"/>
      <c r="U32" s="3"/>
      <c r="Z32" s="3" t="s">
        <v>973</v>
      </c>
      <c r="AA32" s="3">
        <v>7</v>
      </c>
      <c r="AB32" s="3" t="s">
        <v>297</v>
      </c>
      <c r="AC32">
        <v>1003</v>
      </c>
      <c r="AD32">
        <v>6</v>
      </c>
      <c r="AE32">
        <v>2</v>
      </c>
      <c r="AG32" s="3" t="s">
        <v>1892</v>
      </c>
      <c r="AH32" s="3">
        <v>26</v>
      </c>
      <c r="AI32" s="3" t="s">
        <v>1010</v>
      </c>
      <c r="AJ32">
        <v>26</v>
      </c>
      <c r="AK32">
        <v>33</v>
      </c>
      <c r="AM32" s="3" t="s">
        <v>249</v>
      </c>
      <c r="AN32" s="3">
        <v>2</v>
      </c>
      <c r="AO32" s="3" t="s">
        <v>230</v>
      </c>
      <c r="AP32">
        <v>1677</v>
      </c>
      <c r="AQ32">
        <v>12</v>
      </c>
      <c r="AR32">
        <v>8</v>
      </c>
    </row>
    <row r="33" spans="1:44">
      <c r="A33" s="3">
        <v>32</v>
      </c>
      <c r="B33" s="3">
        <v>14</v>
      </c>
      <c r="C33">
        <f t="shared" si="0"/>
        <v>0</v>
      </c>
      <c r="D33">
        <v>1</v>
      </c>
      <c r="E33">
        <f>SUM(_xlfn.IFNA((VLOOKUP(defense[[#This Row],[Playerâ–²]],kickers12[#All],4,0)*3+VLOOKUP(defense[[#This Row],[Playerâ–²]],kickers12[#All],5,0)*1),0), C33*6)</f>
        <v>0</v>
      </c>
      <c r="F33">
        <v>0</v>
      </c>
      <c r="G33" s="3" t="s">
        <v>1202</v>
      </c>
      <c r="H33" s="3" t="s">
        <v>1203</v>
      </c>
      <c r="I33">
        <f>_xlfn.IFNA(VLOOKUP(defense[[#This Row],[Playerâ–²]],passing11[#All],4,0),0)</f>
        <v>0</v>
      </c>
      <c r="J33">
        <f>_xlfn.IFNA(VLOOKUP(defense[[#This Row],[Playerâ–²]],scrimstats__2813[#All],5,0),0)</f>
        <v>0</v>
      </c>
      <c r="K33">
        <f>_xlfn.IFNA(VLOOKUP(defense[[#This Row],[Playerâ–²]],scrimstats__2813[#All],4,0),0)</f>
        <v>0</v>
      </c>
      <c r="L33">
        <v>0</v>
      </c>
      <c r="N33">
        <f t="shared" si="1"/>
        <v>0</v>
      </c>
      <c r="O33">
        <f>_xlfn.IFNA(VLOOKUP(defense[[#This Row],[Playerâ–²]],passing11[#All],5,0),0)</f>
        <v>0</v>
      </c>
      <c r="P33">
        <f>_xlfn.IFNA(VLOOKUP(defense[[#This Row],[Playerâ–²]],scrimstats__2813[#All],6,0),0)</f>
        <v>0</v>
      </c>
      <c r="Q33">
        <v>0</v>
      </c>
      <c r="R33">
        <v>0</v>
      </c>
      <c r="S33" s="3"/>
      <c r="T33" s="3"/>
      <c r="U33" s="3"/>
      <c r="Z33" s="3" t="s">
        <v>2023</v>
      </c>
      <c r="AA33" s="3">
        <v>7</v>
      </c>
      <c r="AB33" s="3" t="s">
        <v>233</v>
      </c>
      <c r="AC33">
        <v>2566</v>
      </c>
      <c r="AD33">
        <v>21</v>
      </c>
      <c r="AE33">
        <v>11</v>
      </c>
      <c r="AG33" s="3" t="s">
        <v>1537</v>
      </c>
      <c r="AH33" s="3">
        <v>24</v>
      </c>
      <c r="AI33" s="3" t="s">
        <v>1010</v>
      </c>
      <c r="AJ33">
        <v>33</v>
      </c>
      <c r="AK33">
        <v>30</v>
      </c>
      <c r="AM33" s="3" t="s">
        <v>240</v>
      </c>
      <c r="AN33" s="3">
        <v>2</v>
      </c>
      <c r="AO33" s="3"/>
      <c r="AP33">
        <v>63</v>
      </c>
      <c r="AR33">
        <v>0</v>
      </c>
    </row>
    <row r="34" spans="1:44">
      <c r="A34" s="3">
        <v>33</v>
      </c>
      <c r="B34" s="3">
        <v>28</v>
      </c>
      <c r="C34">
        <f t="shared" si="0"/>
        <v>0</v>
      </c>
      <c r="D34">
        <v>21</v>
      </c>
      <c r="E34">
        <f>SUM(_xlfn.IFNA((VLOOKUP(defense[[#This Row],[Playerâ–²]],kickers12[#All],4,0)*3+VLOOKUP(defense[[#This Row],[Playerâ–²]],kickers12[#All],5,0)*1),0), C34*6)</f>
        <v>0</v>
      </c>
      <c r="F34">
        <v>0</v>
      </c>
      <c r="G34" s="3" t="s">
        <v>1688</v>
      </c>
      <c r="H34" s="3" t="s">
        <v>868</v>
      </c>
      <c r="I34">
        <f>_xlfn.IFNA(VLOOKUP(defense[[#This Row],[Playerâ–²]],passing11[#All],4,0),0)</f>
        <v>0</v>
      </c>
      <c r="J34">
        <f>_xlfn.IFNA(VLOOKUP(defense[[#This Row],[Playerâ–²]],scrimstats__2813[#All],5,0),0)</f>
        <v>0</v>
      </c>
      <c r="K34">
        <f>_xlfn.IFNA(VLOOKUP(defense[[#This Row],[Playerâ–²]],scrimstats__2813[#All],4,0),0)</f>
        <v>0</v>
      </c>
      <c r="L34">
        <v>0</v>
      </c>
      <c r="N34">
        <f t="shared" si="1"/>
        <v>0</v>
      </c>
      <c r="O34">
        <f>_xlfn.IFNA(VLOOKUP(defense[[#This Row],[Playerâ–²]],passing11[#All],5,0),0)</f>
        <v>0</v>
      </c>
      <c r="P34">
        <f>_xlfn.IFNA(VLOOKUP(defense[[#This Row],[Playerâ–²]],scrimstats__2813[#All],6,0),0)</f>
        <v>0</v>
      </c>
      <c r="Q34">
        <v>0</v>
      </c>
      <c r="R34">
        <v>0</v>
      </c>
      <c r="S34" s="3"/>
      <c r="T34" s="3"/>
      <c r="U34" s="3"/>
      <c r="Z34" s="3" t="s">
        <v>332</v>
      </c>
      <c r="AA34" s="3">
        <v>8</v>
      </c>
      <c r="AB34" s="3" t="s">
        <v>239</v>
      </c>
      <c r="AC34">
        <v>0</v>
      </c>
      <c r="AD34">
        <v>0</v>
      </c>
      <c r="AE34">
        <v>1</v>
      </c>
      <c r="AG34" s="3" t="s">
        <v>1885</v>
      </c>
      <c r="AH34" s="3">
        <v>19</v>
      </c>
      <c r="AI34" s="3" t="s">
        <v>1010</v>
      </c>
      <c r="AJ34">
        <v>18</v>
      </c>
      <c r="AK34">
        <v>35</v>
      </c>
      <c r="AM34" s="3" t="s">
        <v>820</v>
      </c>
      <c r="AN34" s="3">
        <v>3</v>
      </c>
      <c r="AO34" s="3" t="s">
        <v>233</v>
      </c>
      <c r="AP34">
        <v>0</v>
      </c>
      <c r="AQ34">
        <v>45</v>
      </c>
      <c r="AR34">
        <v>0</v>
      </c>
    </row>
    <row r="35" spans="1:44">
      <c r="A35" s="3">
        <v>34</v>
      </c>
      <c r="B35" s="3">
        <v>19</v>
      </c>
      <c r="C35">
        <f t="shared" si="0"/>
        <v>0</v>
      </c>
      <c r="D35">
        <v>42</v>
      </c>
      <c r="E35">
        <f>SUM(_xlfn.IFNA((VLOOKUP(defense[[#This Row],[Playerâ–²]],kickers12[#All],4,0)*3+VLOOKUP(defense[[#This Row],[Playerâ–²]],kickers12[#All],5,0)*1),0), C35*6)</f>
        <v>0</v>
      </c>
      <c r="F35">
        <v>0</v>
      </c>
      <c r="G35" s="3" t="s">
        <v>1402</v>
      </c>
      <c r="H35" s="3" t="s">
        <v>963</v>
      </c>
      <c r="I35">
        <f>_xlfn.IFNA(VLOOKUP(defense[[#This Row],[Playerâ–²]],passing11[#All],4,0),0)</f>
        <v>0</v>
      </c>
      <c r="J35">
        <f>_xlfn.IFNA(VLOOKUP(defense[[#This Row],[Playerâ–²]],scrimstats__2813[#All],5,0),0)</f>
        <v>0</v>
      </c>
      <c r="K35">
        <f>_xlfn.IFNA(VLOOKUP(defense[[#This Row],[Playerâ–²]],scrimstats__2813[#All],4,0),0)</f>
        <v>0</v>
      </c>
      <c r="L35">
        <v>2</v>
      </c>
      <c r="N35">
        <f t="shared" si="1"/>
        <v>0</v>
      </c>
      <c r="O35">
        <f>_xlfn.IFNA(VLOOKUP(defense[[#This Row],[Playerâ–²]],passing11[#All],5,0),0)</f>
        <v>0</v>
      </c>
      <c r="P35">
        <f>_xlfn.IFNA(VLOOKUP(defense[[#This Row],[Playerâ–²]],scrimstats__2813[#All],6,0),0)</f>
        <v>0</v>
      </c>
      <c r="Q35">
        <v>0</v>
      </c>
      <c r="R35">
        <v>0</v>
      </c>
      <c r="S35" s="3"/>
      <c r="T35" s="3"/>
      <c r="U35" s="3"/>
      <c r="Z35" s="3" t="s">
        <v>341</v>
      </c>
      <c r="AA35" s="3">
        <v>8</v>
      </c>
      <c r="AB35" s="3" t="s">
        <v>230</v>
      </c>
      <c r="AC35">
        <v>63</v>
      </c>
      <c r="AD35">
        <v>0</v>
      </c>
      <c r="AE35">
        <v>0</v>
      </c>
      <c r="AG35" s="3" t="s">
        <v>1134</v>
      </c>
      <c r="AH35" s="3">
        <v>12</v>
      </c>
      <c r="AI35" s="3" t="s">
        <v>733</v>
      </c>
      <c r="AM35" s="3" t="s">
        <v>819</v>
      </c>
      <c r="AN35" s="3">
        <v>3</v>
      </c>
      <c r="AO35" s="3" t="s">
        <v>297</v>
      </c>
      <c r="AP35">
        <v>0</v>
      </c>
      <c r="AQ35">
        <v>695</v>
      </c>
      <c r="AR35">
        <v>5</v>
      </c>
    </row>
    <row r="36" spans="1:44">
      <c r="A36" s="3">
        <v>35</v>
      </c>
      <c r="B36" s="3">
        <v>6</v>
      </c>
      <c r="C36">
        <f t="shared" si="0"/>
        <v>1</v>
      </c>
      <c r="D36">
        <v>55</v>
      </c>
      <c r="E36">
        <f>SUM(_xlfn.IFNA((VLOOKUP(defense[[#This Row],[Playerâ–²]],kickers12[#All],4,0)*3+VLOOKUP(defense[[#This Row],[Playerâ–²]],kickers12[#All],5,0)*1),0), C36*6)</f>
        <v>6</v>
      </c>
      <c r="F36">
        <v>0</v>
      </c>
      <c r="G36" s="3" t="s">
        <v>962</v>
      </c>
      <c r="H36" s="3" t="s">
        <v>963</v>
      </c>
      <c r="I36">
        <f>_xlfn.IFNA(VLOOKUP(defense[[#This Row],[Playerâ–²]],passing11[#All],4,0),0)</f>
        <v>0</v>
      </c>
      <c r="J36">
        <f>_xlfn.IFNA(VLOOKUP(defense[[#This Row],[Playerâ–²]],scrimstats__2813[#All],5,0),0)</f>
        <v>1</v>
      </c>
      <c r="K36">
        <f>_xlfn.IFNA(VLOOKUP(defense[[#This Row],[Playerâ–²]],scrimstats__2813[#All],4,0),0)</f>
        <v>0</v>
      </c>
      <c r="L36">
        <v>7.5</v>
      </c>
      <c r="N36">
        <f t="shared" si="1"/>
        <v>0</v>
      </c>
      <c r="O36">
        <f>_xlfn.IFNA(VLOOKUP(defense[[#This Row],[Playerâ–²]],passing11[#All],5,0),0)</f>
        <v>0</v>
      </c>
      <c r="P36">
        <f>_xlfn.IFNA(VLOOKUP(defense[[#This Row],[Playerâ–²]],scrimstats__2813[#All],6,0),0)</f>
        <v>1</v>
      </c>
      <c r="Q36">
        <v>0</v>
      </c>
      <c r="R36">
        <v>0</v>
      </c>
      <c r="S36" s="3"/>
      <c r="T36" s="3"/>
      <c r="U36" s="3"/>
      <c r="Z36" s="3" t="s">
        <v>1003</v>
      </c>
      <c r="AA36" s="3">
        <v>8</v>
      </c>
      <c r="AB36" s="3" t="s">
        <v>297</v>
      </c>
      <c r="AC36">
        <v>473</v>
      </c>
      <c r="AD36">
        <v>2</v>
      </c>
      <c r="AE36">
        <v>2</v>
      </c>
      <c r="AG36" s="3" t="s">
        <v>1355</v>
      </c>
      <c r="AH36" s="3">
        <v>18</v>
      </c>
      <c r="AI36" s="3" t="s">
        <v>733</v>
      </c>
      <c r="AJ36">
        <v>1</v>
      </c>
      <c r="AK36">
        <v>1</v>
      </c>
      <c r="AM36" s="3" t="s">
        <v>251</v>
      </c>
      <c r="AN36" s="3">
        <v>3</v>
      </c>
      <c r="AO36" s="3" t="s">
        <v>239</v>
      </c>
      <c r="AP36">
        <v>17</v>
      </c>
      <c r="AQ36">
        <v>4</v>
      </c>
      <c r="AR36">
        <v>0</v>
      </c>
    </row>
    <row r="37" spans="1:44">
      <c r="A37" s="3">
        <v>36</v>
      </c>
      <c r="B37" s="3">
        <v>14</v>
      </c>
      <c r="C37">
        <f t="shared" si="0"/>
        <v>0</v>
      </c>
      <c r="D37">
        <v>24</v>
      </c>
      <c r="E37">
        <f>SUM(_xlfn.IFNA((VLOOKUP(defense[[#This Row],[Playerâ–²]],kickers12[#All],4,0)*3+VLOOKUP(defense[[#This Row],[Playerâ–²]],kickers12[#All],5,0)*1),0), C37*6)</f>
        <v>0</v>
      </c>
      <c r="F37">
        <v>0</v>
      </c>
      <c r="G37" s="3" t="s">
        <v>1215</v>
      </c>
      <c r="H37" s="3" t="s">
        <v>990</v>
      </c>
      <c r="I37">
        <f>_xlfn.IFNA(VLOOKUP(defense[[#This Row],[Playerâ–²]],passing11[#All],4,0),0)</f>
        <v>0</v>
      </c>
      <c r="J37">
        <f>_xlfn.IFNA(VLOOKUP(defense[[#This Row],[Playerâ–²]],scrimstats__2813[#All],5,0),0)</f>
        <v>0</v>
      </c>
      <c r="K37">
        <f>_xlfn.IFNA(VLOOKUP(defense[[#This Row],[Playerâ–²]],scrimstats__2813[#All],4,0),0)</f>
        <v>0</v>
      </c>
      <c r="L37">
        <v>0</v>
      </c>
      <c r="N37">
        <f t="shared" si="1"/>
        <v>0</v>
      </c>
      <c r="O37">
        <f>_xlfn.IFNA(VLOOKUP(defense[[#This Row],[Playerâ–²]],passing11[#All],5,0),0)</f>
        <v>0</v>
      </c>
      <c r="P37">
        <f>_xlfn.IFNA(VLOOKUP(defense[[#This Row],[Playerâ–²]],scrimstats__2813[#All],6,0),0)</f>
        <v>0</v>
      </c>
      <c r="Q37">
        <v>0</v>
      </c>
      <c r="R37">
        <v>0</v>
      </c>
      <c r="S37" s="3"/>
      <c r="T37" s="3"/>
      <c r="U37" s="3"/>
      <c r="Z37" s="3" t="s">
        <v>1005</v>
      </c>
      <c r="AA37" s="3">
        <v>8</v>
      </c>
      <c r="AB37" s="3" t="s">
        <v>233</v>
      </c>
      <c r="AC37">
        <v>3725</v>
      </c>
      <c r="AD37">
        <v>27</v>
      </c>
      <c r="AE37">
        <v>14</v>
      </c>
      <c r="AG37" s="3" t="s">
        <v>1890</v>
      </c>
      <c r="AH37" s="3">
        <v>25</v>
      </c>
      <c r="AI37" s="3" t="s">
        <v>733</v>
      </c>
      <c r="AM37" s="3" t="s">
        <v>260</v>
      </c>
      <c r="AN37" s="3">
        <v>3</v>
      </c>
      <c r="AO37" s="3" t="s">
        <v>239</v>
      </c>
      <c r="AP37">
        <v>196</v>
      </c>
      <c r="AQ37">
        <v>110</v>
      </c>
      <c r="AR37">
        <v>5</v>
      </c>
    </row>
    <row r="38" spans="1:44">
      <c r="A38" s="3">
        <v>37</v>
      </c>
      <c r="B38" s="3">
        <v>30</v>
      </c>
      <c r="C38">
        <f t="shared" si="0"/>
        <v>0</v>
      </c>
      <c r="D38">
        <v>3</v>
      </c>
      <c r="E38">
        <f>SUM(_xlfn.IFNA((VLOOKUP(defense[[#This Row],[Playerâ–²]],kickers12[#All],4,0)*3+VLOOKUP(defense[[#This Row],[Playerâ–²]],kickers12[#All],5,0)*1),0), C38*6)</f>
        <v>0</v>
      </c>
      <c r="F38">
        <v>0</v>
      </c>
      <c r="G38" s="3" t="s">
        <v>637</v>
      </c>
      <c r="H38" s="3" t="s">
        <v>219</v>
      </c>
      <c r="I38">
        <f>_xlfn.IFNA(VLOOKUP(defense[[#This Row],[Playerâ–²]],passing11[#All],4,0),0)</f>
        <v>0</v>
      </c>
      <c r="J38">
        <f>_xlfn.IFNA(VLOOKUP(defense[[#This Row],[Playerâ–²]],scrimstats__2813[#All],5,0),0)</f>
        <v>0</v>
      </c>
      <c r="K38">
        <f>_xlfn.IFNA(VLOOKUP(defense[[#This Row],[Playerâ–²]],scrimstats__2813[#All],4,0),0)</f>
        <v>9</v>
      </c>
      <c r="L38">
        <v>0</v>
      </c>
      <c r="N38">
        <f t="shared" si="1"/>
        <v>0</v>
      </c>
      <c r="O38">
        <f>_xlfn.IFNA(VLOOKUP(defense[[#This Row],[Playerâ–²]],passing11[#All],5,0),0)</f>
        <v>0</v>
      </c>
      <c r="P38">
        <f>_xlfn.IFNA(VLOOKUP(defense[[#This Row],[Playerâ–²]],scrimstats__2813[#All],6,0),0)</f>
        <v>0</v>
      </c>
      <c r="Q38">
        <v>0</v>
      </c>
      <c r="R38">
        <v>0</v>
      </c>
      <c r="S38" s="3"/>
      <c r="T38" s="3"/>
      <c r="U38" s="3"/>
      <c r="Z38" s="3" t="s">
        <v>353</v>
      </c>
      <c r="AA38" s="3">
        <v>9</v>
      </c>
      <c r="AB38" s="3" t="s">
        <v>218</v>
      </c>
      <c r="AC38">
        <v>0</v>
      </c>
      <c r="AD38">
        <v>0</v>
      </c>
      <c r="AE38">
        <v>0</v>
      </c>
      <c r="AG38" s="3" t="s">
        <v>1893</v>
      </c>
      <c r="AH38" s="3">
        <v>27</v>
      </c>
      <c r="AI38" s="3" t="s">
        <v>733</v>
      </c>
      <c r="AM38" s="3" t="s">
        <v>253</v>
      </c>
      <c r="AN38" s="3">
        <v>3</v>
      </c>
      <c r="AO38" s="3" t="s">
        <v>239</v>
      </c>
      <c r="AP38">
        <v>51</v>
      </c>
      <c r="AQ38">
        <v>333</v>
      </c>
      <c r="AR38">
        <v>2</v>
      </c>
    </row>
    <row r="39" spans="1:44">
      <c r="A39" s="3">
        <v>38</v>
      </c>
      <c r="B39" s="3">
        <v>3</v>
      </c>
      <c r="C39">
        <f t="shared" si="0"/>
        <v>0</v>
      </c>
      <c r="D39">
        <v>7</v>
      </c>
      <c r="E39">
        <f>SUM(_xlfn.IFNA((VLOOKUP(defense[[#This Row],[Playerâ–²]],kickers12[#All],4,0)*3+VLOOKUP(defense[[#This Row],[Playerâ–²]],kickers12[#All],5,0)*1),0), C39*6)</f>
        <v>0</v>
      </c>
      <c r="F39">
        <v>0</v>
      </c>
      <c r="G39" s="3" t="s">
        <v>2018</v>
      </c>
      <c r="H39" s="3" t="s">
        <v>750</v>
      </c>
      <c r="I39">
        <f>_xlfn.IFNA(VLOOKUP(defense[[#This Row],[Playerâ–²]],passing11[#All],4,0),0)</f>
        <v>0</v>
      </c>
      <c r="J39">
        <f>_xlfn.IFNA(VLOOKUP(defense[[#This Row],[Playerâ–²]],scrimstats__2813[#All],5,0),0)</f>
        <v>0</v>
      </c>
      <c r="K39">
        <f>_xlfn.IFNA(VLOOKUP(defense[[#This Row],[Playerâ–²]],scrimstats__2813[#All],4,0),0)</f>
        <v>0</v>
      </c>
      <c r="L39">
        <v>0</v>
      </c>
      <c r="N39">
        <f t="shared" si="1"/>
        <v>0</v>
      </c>
      <c r="O39">
        <f>_xlfn.IFNA(VLOOKUP(defense[[#This Row],[Playerâ–²]],passing11[#All],5,0),0)</f>
        <v>0</v>
      </c>
      <c r="P39">
        <f>_xlfn.IFNA(VLOOKUP(defense[[#This Row],[Playerâ–²]],scrimstats__2813[#All],6,0),0)</f>
        <v>0</v>
      </c>
      <c r="Q39">
        <v>0</v>
      </c>
      <c r="R39">
        <v>0</v>
      </c>
      <c r="S39" s="3"/>
      <c r="T39" s="3"/>
      <c r="U39" s="3"/>
      <c r="Z39" s="3" t="s">
        <v>1032</v>
      </c>
      <c r="AA39" s="3">
        <v>9</v>
      </c>
      <c r="AB39" s="3" t="s">
        <v>233</v>
      </c>
      <c r="AC39">
        <v>3885</v>
      </c>
      <c r="AD39">
        <v>22</v>
      </c>
      <c r="AE39">
        <v>8</v>
      </c>
      <c r="AG39" s="3" t="s">
        <v>1881</v>
      </c>
      <c r="AH39" s="3">
        <v>15</v>
      </c>
      <c r="AI39" s="3" t="s">
        <v>1010</v>
      </c>
      <c r="AJ39">
        <v>19</v>
      </c>
      <c r="AK39">
        <v>19</v>
      </c>
      <c r="AM39" s="3" t="s">
        <v>208</v>
      </c>
      <c r="AN39" s="3">
        <v>3</v>
      </c>
      <c r="AO39" s="3" t="s">
        <v>239</v>
      </c>
      <c r="AP39">
        <v>235</v>
      </c>
      <c r="AQ39">
        <v>188</v>
      </c>
      <c r="AR39">
        <v>1</v>
      </c>
    </row>
    <row r="40" spans="1:44">
      <c r="A40" s="3">
        <v>39</v>
      </c>
      <c r="B40" s="3">
        <v>19</v>
      </c>
      <c r="C40">
        <f t="shared" si="0"/>
        <v>5</v>
      </c>
      <c r="D40">
        <v>2</v>
      </c>
      <c r="E40">
        <f>SUM(_xlfn.IFNA((VLOOKUP(defense[[#This Row],[Playerâ–²]],kickers12[#All],4,0)*3+VLOOKUP(defense[[#This Row],[Playerâ–²]],kickers12[#All],5,0)*1),0), C40*6)</f>
        <v>30</v>
      </c>
      <c r="F40">
        <v>0</v>
      </c>
      <c r="G40" s="3" t="s">
        <v>488</v>
      </c>
      <c r="H40" s="3" t="s">
        <v>218</v>
      </c>
      <c r="I40">
        <f>_xlfn.IFNA(VLOOKUP(defense[[#This Row],[Playerâ–²]],passing11[#All],4,0),0)</f>
        <v>52</v>
      </c>
      <c r="J40">
        <f>_xlfn.IFNA(VLOOKUP(defense[[#This Row],[Playerâ–²]],scrimstats__2813[#All],5,0),0)</f>
        <v>16</v>
      </c>
      <c r="K40">
        <f>_xlfn.IFNA(VLOOKUP(defense[[#This Row],[Playerâ–²]],scrimstats__2813[#All],4,0),0)</f>
        <v>391</v>
      </c>
      <c r="L40">
        <v>0</v>
      </c>
      <c r="N40">
        <f t="shared" si="1"/>
        <v>0</v>
      </c>
      <c r="O40">
        <f>_xlfn.IFNA(VLOOKUP(defense[[#This Row],[Playerâ–²]],passing11[#All],5,0),0)</f>
        <v>1</v>
      </c>
      <c r="P40">
        <f>_xlfn.IFNA(VLOOKUP(defense[[#This Row],[Playerâ–²]],scrimstats__2813[#All],6,0),0)</f>
        <v>4</v>
      </c>
      <c r="Q40">
        <v>0</v>
      </c>
      <c r="R40">
        <v>0</v>
      </c>
      <c r="S40" s="3"/>
      <c r="T40" s="3"/>
      <c r="U40" s="3"/>
      <c r="Z40" s="3" t="s">
        <v>1874</v>
      </c>
      <c r="AA40" s="3">
        <v>10</v>
      </c>
      <c r="AB40" s="3" t="s">
        <v>733</v>
      </c>
      <c r="AC40">
        <v>12</v>
      </c>
      <c r="AD40">
        <v>0</v>
      </c>
      <c r="AE40">
        <v>0</v>
      </c>
      <c r="AG40" s="3" t="s">
        <v>1863</v>
      </c>
      <c r="AH40" s="3">
        <v>3</v>
      </c>
      <c r="AI40" s="3" t="s">
        <v>1010</v>
      </c>
      <c r="AJ40">
        <v>35</v>
      </c>
      <c r="AK40">
        <v>36</v>
      </c>
      <c r="AM40" s="3" t="s">
        <v>255</v>
      </c>
      <c r="AN40" s="3">
        <v>3</v>
      </c>
      <c r="AO40" s="3" t="s">
        <v>229</v>
      </c>
      <c r="AP40">
        <v>105</v>
      </c>
      <c r="AQ40">
        <v>411</v>
      </c>
      <c r="AR40">
        <v>8</v>
      </c>
    </row>
    <row r="41" spans="1:44">
      <c r="A41" s="3">
        <v>40</v>
      </c>
      <c r="B41" s="3">
        <v>20</v>
      </c>
      <c r="C41" s="3">
        <f t="shared" si="0"/>
        <v>5</v>
      </c>
      <c r="D41">
        <v>0</v>
      </c>
      <c r="E41">
        <f>SUM(_xlfn.IFNA((VLOOKUP(defense[[#This Row],[Playerâ–²]],kickers12[#All],4,0)*3+VLOOKUP(defense[[#This Row],[Playerâ–²]],kickers12[#All],5,0)*1),0), C41*6)</f>
        <v>30</v>
      </c>
      <c r="F41">
        <v>0</v>
      </c>
      <c r="G41" s="3" t="s">
        <v>501</v>
      </c>
      <c r="H41" s="3" t="s">
        <v>218</v>
      </c>
      <c r="I41">
        <f>_xlfn.IFNA(VLOOKUP(defense[[#This Row],[Playerâ–²]],passing11[#All],4,0),0)</f>
        <v>0</v>
      </c>
      <c r="J41" s="3">
        <f>_xlfn.IFNA(VLOOKUP(defense[[#This Row],[Playerâ–²]],scrimstats__2813[#All],5,0),0)</f>
        <v>0</v>
      </c>
      <c r="K41" s="3">
        <f>_xlfn.IFNA(VLOOKUP(defense[[#This Row],[Playerâ–²]],scrimstats__2813[#All],4,0),0)</f>
        <v>231</v>
      </c>
      <c r="L41">
        <v>0</v>
      </c>
      <c r="N41" s="3">
        <f t="shared" si="1"/>
        <v>0</v>
      </c>
      <c r="O41" s="3">
        <f>_xlfn.IFNA(VLOOKUP(defense[[#This Row],[Playerâ–²]],passing11[#All],5,0),0)</f>
        <v>0</v>
      </c>
      <c r="P41" s="3">
        <f>_xlfn.IFNA(VLOOKUP(defense[[#This Row],[Playerâ–²]],scrimstats__2813[#All],6,0),0)</f>
        <v>5</v>
      </c>
      <c r="Q41">
        <v>0</v>
      </c>
      <c r="R41">
        <v>0</v>
      </c>
      <c r="S41" s="3"/>
      <c r="T41" s="3"/>
      <c r="U41" s="3"/>
      <c r="Z41" s="3" t="s">
        <v>364</v>
      </c>
      <c r="AA41" s="3">
        <v>10</v>
      </c>
      <c r="AB41" s="3" t="s">
        <v>230</v>
      </c>
      <c r="AC41">
        <v>28</v>
      </c>
      <c r="AD41">
        <v>1</v>
      </c>
      <c r="AE41">
        <v>0</v>
      </c>
      <c r="AG41" s="3" t="s">
        <v>1880</v>
      </c>
      <c r="AH41" s="3">
        <v>15</v>
      </c>
      <c r="AI41" s="3" t="s">
        <v>1316</v>
      </c>
      <c r="AJ41">
        <v>4</v>
      </c>
      <c r="AK41">
        <v>3</v>
      </c>
      <c r="AM41" s="3" t="s">
        <v>252</v>
      </c>
      <c r="AN41" s="3">
        <v>3</v>
      </c>
      <c r="AO41" s="3" t="s">
        <v>239</v>
      </c>
      <c r="AP41">
        <v>20</v>
      </c>
      <c r="AQ41">
        <v>718</v>
      </c>
      <c r="AR41">
        <v>2</v>
      </c>
    </row>
    <row r="42" spans="1:44">
      <c r="A42" s="3">
        <v>41</v>
      </c>
      <c r="B42" s="3">
        <v>23</v>
      </c>
      <c r="C42" s="3">
        <f t="shared" si="0"/>
        <v>0</v>
      </c>
      <c r="D42">
        <v>0</v>
      </c>
      <c r="E42">
        <f>SUM(_xlfn.IFNA((VLOOKUP(defense[[#This Row],[Playerâ–²]],kickers12[#All],4,0)*3+VLOOKUP(defense[[#This Row],[Playerâ–²]],kickers12[#All],5,0)*1),0), C42*6)</f>
        <v>127</v>
      </c>
      <c r="F42">
        <v>0</v>
      </c>
      <c r="G42" s="3" t="s">
        <v>1889</v>
      </c>
      <c r="H42" s="3" t="s">
        <v>1010</v>
      </c>
      <c r="I42">
        <f>_xlfn.IFNA(VLOOKUP(defense[[#This Row],[Playerâ–²]],passing11[#All],4,0),0)</f>
        <v>0</v>
      </c>
      <c r="J42" s="3">
        <f>_xlfn.IFNA(VLOOKUP(defense[[#This Row],[Playerâ–²]],scrimstats__2813[#All],5,0),0)</f>
        <v>0</v>
      </c>
      <c r="K42" s="3">
        <f>_xlfn.IFNA(VLOOKUP(defense[[#This Row],[Playerâ–²]],scrimstats__2813[#All],4,0),0)</f>
        <v>0</v>
      </c>
      <c r="L42">
        <v>0</v>
      </c>
      <c r="N42" s="3">
        <f t="shared" si="1"/>
        <v>0</v>
      </c>
      <c r="O42" s="3">
        <f>_xlfn.IFNA(VLOOKUP(defense[[#This Row],[Playerâ–²]],passing11[#All],5,0),0)</f>
        <v>0</v>
      </c>
      <c r="P42" s="3">
        <f>_xlfn.IFNA(VLOOKUP(defense[[#This Row],[Playerâ–²]],scrimstats__2813[#All],6,0),0)</f>
        <v>0</v>
      </c>
      <c r="Q42">
        <v>0</v>
      </c>
      <c r="R42">
        <v>0</v>
      </c>
      <c r="S42" s="3"/>
      <c r="T42" s="3"/>
      <c r="U42" s="3"/>
      <c r="Z42" s="3" t="s">
        <v>1064</v>
      </c>
      <c r="AA42" s="3">
        <v>10</v>
      </c>
      <c r="AB42" s="3" t="s">
        <v>233</v>
      </c>
      <c r="AC42">
        <v>3890</v>
      </c>
      <c r="AD42">
        <v>18</v>
      </c>
      <c r="AE42">
        <v>15</v>
      </c>
      <c r="AG42" s="3" t="s">
        <v>1170</v>
      </c>
      <c r="AH42" s="3">
        <v>13</v>
      </c>
      <c r="AI42" s="3" t="s">
        <v>1010</v>
      </c>
      <c r="AJ42">
        <v>37</v>
      </c>
      <c r="AK42">
        <v>39</v>
      </c>
      <c r="AM42" s="3" t="s">
        <v>254</v>
      </c>
      <c r="AN42" s="3">
        <v>3</v>
      </c>
      <c r="AO42" s="3" t="s">
        <v>219</v>
      </c>
      <c r="AP42">
        <v>163</v>
      </c>
      <c r="AQ42">
        <v>0</v>
      </c>
      <c r="AR42">
        <v>1</v>
      </c>
    </row>
    <row r="43" spans="1:44">
      <c r="A43" s="3">
        <v>42</v>
      </c>
      <c r="B43" s="3">
        <v>23</v>
      </c>
      <c r="C43">
        <f t="shared" si="0"/>
        <v>2</v>
      </c>
      <c r="D43">
        <v>93</v>
      </c>
      <c r="E43">
        <f>SUM(_xlfn.IFNA((VLOOKUP(defense[[#This Row],[Playerâ–²]],kickers12[#All],4,0)*3+VLOOKUP(defense[[#This Row],[Playerâ–²]],kickers12[#All],5,0)*1),0), C43*6)</f>
        <v>12</v>
      </c>
      <c r="F43">
        <v>5</v>
      </c>
      <c r="G43" s="3" t="s">
        <v>1531</v>
      </c>
      <c r="H43" s="3" t="s">
        <v>769</v>
      </c>
      <c r="I43">
        <f>_xlfn.IFNA(VLOOKUP(defense[[#This Row],[Playerâ–²]],passing11[#All],4,0),0)</f>
        <v>0</v>
      </c>
      <c r="J43">
        <f>_xlfn.IFNA(VLOOKUP(defense[[#This Row],[Playerâ–²]],scrimstats__2813[#All],5,0),0)</f>
        <v>0</v>
      </c>
      <c r="K43">
        <f>_xlfn.IFNA(VLOOKUP(defense[[#This Row],[Playerâ–²]],scrimstats__2813[#All],4,0),0)</f>
        <v>0</v>
      </c>
      <c r="L43">
        <v>1</v>
      </c>
      <c r="N43">
        <f t="shared" si="1"/>
        <v>2</v>
      </c>
      <c r="O43">
        <f>_xlfn.IFNA(VLOOKUP(defense[[#This Row],[Playerâ–²]],passing11[#All],5,0),0)</f>
        <v>0</v>
      </c>
      <c r="P43">
        <f>_xlfn.IFNA(VLOOKUP(defense[[#This Row],[Playerâ–²]],scrimstats__2813[#All],6,0),0)</f>
        <v>0</v>
      </c>
      <c r="Q43">
        <v>2</v>
      </c>
      <c r="R43">
        <v>0</v>
      </c>
      <c r="S43" s="3"/>
      <c r="T43" s="3"/>
      <c r="U43" s="3"/>
      <c r="Z43" s="3" t="s">
        <v>1875</v>
      </c>
      <c r="AA43" s="3">
        <v>11</v>
      </c>
      <c r="AB43" s="3" t="s">
        <v>1010</v>
      </c>
      <c r="AC43">
        <v>8</v>
      </c>
      <c r="AD43">
        <v>1</v>
      </c>
      <c r="AE43">
        <v>0</v>
      </c>
      <c r="AG43" s="3" t="s">
        <v>1870</v>
      </c>
      <c r="AH43" s="3">
        <v>7</v>
      </c>
      <c r="AI43" s="3" t="s">
        <v>733</v>
      </c>
      <c r="AM43" s="3" t="s">
        <v>256</v>
      </c>
      <c r="AN43" s="3">
        <v>3</v>
      </c>
      <c r="AO43" s="3" t="s">
        <v>219</v>
      </c>
      <c r="AP43">
        <v>143</v>
      </c>
      <c r="AQ43">
        <v>8</v>
      </c>
      <c r="AR43">
        <v>1</v>
      </c>
    </row>
    <row r="44" spans="1:44">
      <c r="A44" s="3">
        <v>43</v>
      </c>
      <c r="B44" s="3">
        <v>27</v>
      </c>
      <c r="C44" s="3">
        <f t="shared" si="0"/>
        <v>1</v>
      </c>
      <c r="D44">
        <v>0</v>
      </c>
      <c r="E44">
        <f>SUM(_xlfn.IFNA((VLOOKUP(defense[[#This Row],[Playerâ–²]],kickers12[#All],4,0)*3+VLOOKUP(defense[[#This Row],[Playerâ–²]],kickers12[#All],5,0)*1),0), C44*6)</f>
        <v>6</v>
      </c>
      <c r="F44">
        <v>0</v>
      </c>
      <c r="G44" s="3" t="s">
        <v>591</v>
      </c>
      <c r="H44" s="3" t="s">
        <v>268</v>
      </c>
      <c r="I44">
        <f>_xlfn.IFNA(VLOOKUP(defense[[#This Row],[Playerâ–²]],passing11[#All],4,0),0)</f>
        <v>0</v>
      </c>
      <c r="J44" s="3">
        <f>_xlfn.IFNA(VLOOKUP(defense[[#This Row],[Playerâ–²]],scrimstats__2813[#All],5,0),0)</f>
        <v>0</v>
      </c>
      <c r="K44" s="3">
        <f>_xlfn.IFNA(VLOOKUP(defense[[#This Row],[Playerâ–²]],scrimstats__2813[#All],4,0),0)</f>
        <v>2</v>
      </c>
      <c r="L44">
        <v>0</v>
      </c>
      <c r="N44" s="3">
        <f t="shared" si="1"/>
        <v>0</v>
      </c>
      <c r="O44" s="3">
        <f>_xlfn.IFNA(VLOOKUP(defense[[#This Row],[Playerâ–²]],passing11[#All],5,0),0)</f>
        <v>0</v>
      </c>
      <c r="P44" s="3">
        <f>_xlfn.IFNA(VLOOKUP(defense[[#This Row],[Playerâ–²]],scrimstats__2813[#All],6,0),0)</f>
        <v>1</v>
      </c>
      <c r="Q44">
        <v>0</v>
      </c>
      <c r="R44">
        <v>0</v>
      </c>
      <c r="S44" s="3"/>
      <c r="T44" s="3"/>
      <c r="U44" s="3"/>
      <c r="Z44" s="3" t="s">
        <v>1905</v>
      </c>
      <c r="AA44" s="3">
        <v>11</v>
      </c>
      <c r="AB44" s="3" t="s">
        <v>297</v>
      </c>
      <c r="AC44">
        <v>59</v>
      </c>
      <c r="AD44">
        <v>0</v>
      </c>
      <c r="AE44">
        <v>1</v>
      </c>
      <c r="AG44" s="3" t="s">
        <v>1969</v>
      </c>
      <c r="AH44" s="3">
        <v>24</v>
      </c>
      <c r="AI44" s="3" t="s">
        <v>733</v>
      </c>
      <c r="AM44" s="3" t="s">
        <v>258</v>
      </c>
      <c r="AN44" s="3">
        <v>3</v>
      </c>
      <c r="AO44" s="3" t="s">
        <v>223</v>
      </c>
      <c r="AP44">
        <v>213</v>
      </c>
      <c r="AR44">
        <v>0</v>
      </c>
    </row>
    <row r="45" spans="1:44">
      <c r="A45" s="3">
        <v>44</v>
      </c>
      <c r="B45" s="3">
        <v>21</v>
      </c>
      <c r="C45">
        <f t="shared" si="0"/>
        <v>0</v>
      </c>
      <c r="D45">
        <v>59</v>
      </c>
      <c r="E45">
        <f>SUM(_xlfn.IFNA((VLOOKUP(defense[[#This Row],[Playerâ–²]],kickers12[#All],4,0)*3+VLOOKUP(defense[[#This Row],[Playerâ–²]],kickers12[#All],5,0)*1),0), C45*6)</f>
        <v>0</v>
      </c>
      <c r="F45">
        <v>1</v>
      </c>
      <c r="G45" s="3" t="s">
        <v>1467</v>
      </c>
      <c r="H45" s="3" t="s">
        <v>763</v>
      </c>
      <c r="I45">
        <f>_xlfn.IFNA(VLOOKUP(defense[[#This Row],[Playerâ–²]],passing11[#All],4,0),0)</f>
        <v>0</v>
      </c>
      <c r="J45">
        <f>_xlfn.IFNA(VLOOKUP(defense[[#This Row],[Playerâ–²]],scrimstats__2813[#All],5,0),0)</f>
        <v>0</v>
      </c>
      <c r="K45">
        <f>_xlfn.IFNA(VLOOKUP(defense[[#This Row],[Playerâ–²]],scrimstats__2813[#All],4,0),0)</f>
        <v>0</v>
      </c>
      <c r="L45">
        <v>2</v>
      </c>
      <c r="N45">
        <f t="shared" si="1"/>
        <v>0</v>
      </c>
      <c r="O45">
        <f>_xlfn.IFNA(VLOOKUP(defense[[#This Row],[Playerâ–²]],passing11[#All],5,0),0)</f>
        <v>0</v>
      </c>
      <c r="P45">
        <f>_xlfn.IFNA(VLOOKUP(defense[[#This Row],[Playerâ–²]],scrimstats__2813[#All],6,0),0)</f>
        <v>0</v>
      </c>
      <c r="Q45">
        <v>0</v>
      </c>
      <c r="R45">
        <v>0</v>
      </c>
      <c r="S45" s="3"/>
      <c r="T45" s="3"/>
      <c r="U45" s="3"/>
      <c r="Z45" s="3" t="s">
        <v>1095</v>
      </c>
      <c r="AA45" s="3">
        <v>11</v>
      </c>
      <c r="AB45" s="3" t="s">
        <v>233</v>
      </c>
      <c r="AC45">
        <v>3777</v>
      </c>
      <c r="AD45">
        <v>21</v>
      </c>
      <c r="AE45">
        <v>11</v>
      </c>
      <c r="AG45" s="3" t="s">
        <v>1879</v>
      </c>
      <c r="AH45" s="3">
        <v>15</v>
      </c>
      <c r="AI45" s="3" t="s">
        <v>733</v>
      </c>
      <c r="AM45" s="3" t="s">
        <v>259</v>
      </c>
      <c r="AN45" s="3">
        <v>3</v>
      </c>
      <c r="AO45" s="3" t="s">
        <v>219</v>
      </c>
      <c r="AP45">
        <v>552</v>
      </c>
      <c r="AR45">
        <v>3</v>
      </c>
    </row>
    <row r="46" spans="1:44">
      <c r="A46" s="3">
        <v>45</v>
      </c>
      <c r="B46" s="3">
        <v>5</v>
      </c>
      <c r="C46">
        <f t="shared" si="0"/>
        <v>2</v>
      </c>
      <c r="D46">
        <v>2</v>
      </c>
      <c r="E46">
        <f>SUM(_xlfn.IFNA((VLOOKUP(defense[[#This Row],[Playerâ–²]],kickers12[#All],4,0)*3+VLOOKUP(defense[[#This Row],[Playerâ–²]],kickers12[#All],5,0)*1),0), C46*6)</f>
        <v>12</v>
      </c>
      <c r="F46">
        <v>0</v>
      </c>
      <c r="G46" s="3" t="s">
        <v>283</v>
      </c>
      <c r="H46" s="3" t="s">
        <v>284</v>
      </c>
      <c r="I46">
        <f>_xlfn.IFNA(VLOOKUP(defense[[#This Row],[Playerâ–²]],passing11[#All],4,0),0)</f>
        <v>0</v>
      </c>
      <c r="J46">
        <f>_xlfn.IFNA(VLOOKUP(defense[[#This Row],[Playerâ–²]],scrimstats__2813[#All],5,0),0)</f>
        <v>15</v>
      </c>
      <c r="K46">
        <f>_xlfn.IFNA(VLOOKUP(defense[[#This Row],[Playerâ–²]],scrimstats__2813[#All],4,0),0)</f>
        <v>5</v>
      </c>
      <c r="L46">
        <v>0</v>
      </c>
      <c r="N46">
        <f t="shared" si="1"/>
        <v>0</v>
      </c>
      <c r="O46">
        <f>_xlfn.IFNA(VLOOKUP(defense[[#This Row],[Playerâ–²]],passing11[#All],5,0),0)</f>
        <v>0</v>
      </c>
      <c r="P46">
        <f>_xlfn.IFNA(VLOOKUP(defense[[#This Row],[Playerâ–²]],scrimstats__2813[#All],6,0),0)</f>
        <v>2</v>
      </c>
      <c r="Q46">
        <v>0</v>
      </c>
      <c r="R46">
        <v>0</v>
      </c>
      <c r="S46" s="3"/>
      <c r="T46" s="3"/>
      <c r="U46" s="3"/>
      <c r="Z46" s="3" t="s">
        <v>1134</v>
      </c>
      <c r="AA46" s="3">
        <v>12</v>
      </c>
      <c r="AB46" s="3" t="s">
        <v>733</v>
      </c>
      <c r="AC46">
        <v>0</v>
      </c>
      <c r="AD46">
        <v>0</v>
      </c>
      <c r="AE46">
        <v>0</v>
      </c>
      <c r="AG46" s="3" t="s">
        <v>1873</v>
      </c>
      <c r="AH46" s="3">
        <v>10</v>
      </c>
      <c r="AI46" s="3" t="s">
        <v>870</v>
      </c>
      <c r="AM46" s="3" t="s">
        <v>250</v>
      </c>
      <c r="AN46" s="3">
        <v>3</v>
      </c>
      <c r="AO46" s="3" t="s">
        <v>218</v>
      </c>
      <c r="AP46">
        <v>14</v>
      </c>
      <c r="AR46">
        <v>0</v>
      </c>
    </row>
    <row r="47" spans="1:44">
      <c r="A47" s="3">
        <v>46</v>
      </c>
      <c r="B47" s="3">
        <v>3</v>
      </c>
      <c r="C47" s="3">
        <f t="shared" si="0"/>
        <v>8</v>
      </c>
      <c r="D47">
        <v>0</v>
      </c>
      <c r="E47">
        <f>SUM(_xlfn.IFNA((VLOOKUP(defense[[#This Row],[Playerâ–²]],kickers12[#All],4,0)*3+VLOOKUP(defense[[#This Row],[Playerâ–²]],kickers12[#All],5,0)*1),0), C47*6)</f>
        <v>48</v>
      </c>
      <c r="F47">
        <v>0</v>
      </c>
      <c r="G47" s="3" t="s">
        <v>255</v>
      </c>
      <c r="H47" s="3" t="s">
        <v>229</v>
      </c>
      <c r="I47">
        <f>_xlfn.IFNA(VLOOKUP(defense[[#This Row],[Playerâ–²]],passing11[#All],4,0),0)</f>
        <v>0</v>
      </c>
      <c r="J47" s="3">
        <f>_xlfn.IFNA(VLOOKUP(defense[[#This Row],[Playerâ–²]],scrimstats__2813[#All],5,0),0)</f>
        <v>411</v>
      </c>
      <c r="K47" s="3">
        <f>_xlfn.IFNA(VLOOKUP(defense[[#This Row],[Playerâ–²]],scrimstats__2813[#All],4,0),0)</f>
        <v>105</v>
      </c>
      <c r="L47">
        <v>0</v>
      </c>
      <c r="N47" s="3">
        <f t="shared" si="1"/>
        <v>0</v>
      </c>
      <c r="O47" s="3">
        <f>_xlfn.IFNA(VLOOKUP(defense[[#This Row],[Playerâ–²]],passing11[#All],5,0),0)</f>
        <v>0</v>
      </c>
      <c r="P47" s="3">
        <f>_xlfn.IFNA(VLOOKUP(defense[[#This Row],[Playerâ–²]],scrimstats__2813[#All],6,0),0)</f>
        <v>8</v>
      </c>
      <c r="Q47">
        <v>0</v>
      </c>
      <c r="R47">
        <v>0</v>
      </c>
      <c r="S47" s="3"/>
      <c r="T47" s="3"/>
      <c r="U47" s="3"/>
      <c r="Z47" s="3" t="s">
        <v>1906</v>
      </c>
      <c r="AA47" s="3">
        <v>12</v>
      </c>
      <c r="AB47" s="3" t="s">
        <v>297</v>
      </c>
      <c r="AC47">
        <v>187</v>
      </c>
      <c r="AD47">
        <v>0</v>
      </c>
      <c r="AE47">
        <v>2</v>
      </c>
      <c r="AG47" s="3" t="s">
        <v>1876</v>
      </c>
      <c r="AH47" s="3">
        <v>12</v>
      </c>
      <c r="AI47" s="3" t="s">
        <v>1010</v>
      </c>
      <c r="AJ47">
        <v>30</v>
      </c>
      <c r="AK47">
        <v>34</v>
      </c>
      <c r="AM47" s="3" t="s">
        <v>257</v>
      </c>
      <c r="AN47" s="3">
        <v>3</v>
      </c>
      <c r="AO47" s="3" t="s">
        <v>218</v>
      </c>
      <c r="AP47">
        <v>196</v>
      </c>
      <c r="AQ47">
        <v>17</v>
      </c>
      <c r="AR47">
        <v>1</v>
      </c>
    </row>
    <row r="48" spans="1:44">
      <c r="A48" s="3">
        <v>47</v>
      </c>
      <c r="B48" s="3">
        <v>7</v>
      </c>
      <c r="C48">
        <f t="shared" si="0"/>
        <v>0</v>
      </c>
      <c r="D48">
        <v>2</v>
      </c>
      <c r="E48">
        <f>SUM(_xlfn.IFNA((VLOOKUP(defense[[#This Row],[Playerâ–²]],kickers12[#All],4,0)*3+VLOOKUP(defense[[#This Row],[Playerâ–²]],kickers12[#All],5,0)*1),0), C48*6)</f>
        <v>0</v>
      </c>
      <c r="F48">
        <v>0</v>
      </c>
      <c r="G48" s="3" t="s">
        <v>322</v>
      </c>
      <c r="H48" s="3" t="s">
        <v>218</v>
      </c>
      <c r="I48">
        <f>_xlfn.IFNA(VLOOKUP(defense[[#This Row],[Playerâ–²]],passing11[#All],4,0),0)</f>
        <v>0</v>
      </c>
      <c r="J48">
        <f>_xlfn.IFNA(VLOOKUP(defense[[#This Row],[Playerâ–²]],scrimstats__2813[#All],5,0),0)</f>
        <v>22</v>
      </c>
      <c r="K48">
        <f>_xlfn.IFNA(VLOOKUP(defense[[#This Row],[Playerâ–²]],scrimstats__2813[#All],4,0),0)</f>
        <v>167</v>
      </c>
      <c r="L48">
        <v>0</v>
      </c>
      <c r="N48">
        <f t="shared" si="1"/>
        <v>0</v>
      </c>
      <c r="O48">
        <f>_xlfn.IFNA(VLOOKUP(defense[[#This Row],[Playerâ–²]],passing11[#All],5,0),0)</f>
        <v>0</v>
      </c>
      <c r="P48">
        <f>_xlfn.IFNA(VLOOKUP(defense[[#This Row],[Playerâ–²]],scrimstats__2813[#All],6,0),0)</f>
        <v>0</v>
      </c>
      <c r="Q48">
        <v>0</v>
      </c>
      <c r="R48">
        <v>0</v>
      </c>
      <c r="S48" s="3"/>
      <c r="T48" s="3"/>
      <c r="U48" s="3"/>
      <c r="Z48" s="3" t="s">
        <v>1129</v>
      </c>
      <c r="AA48" s="3">
        <v>12</v>
      </c>
      <c r="AB48" s="3" t="s">
        <v>233</v>
      </c>
      <c r="AC48">
        <v>4442</v>
      </c>
      <c r="AD48">
        <v>25</v>
      </c>
      <c r="AE48">
        <v>2</v>
      </c>
      <c r="AG48" s="3" t="s">
        <v>1862</v>
      </c>
      <c r="AH48" s="3">
        <v>2</v>
      </c>
      <c r="AI48" s="3" t="s">
        <v>1010</v>
      </c>
      <c r="AJ48">
        <v>20</v>
      </c>
      <c r="AK48">
        <v>33</v>
      </c>
      <c r="AM48" s="3" t="s">
        <v>262</v>
      </c>
      <c r="AN48" s="3">
        <v>3</v>
      </c>
      <c r="AO48" s="3" t="s">
        <v>230</v>
      </c>
      <c r="AP48">
        <v>607</v>
      </c>
      <c r="AR48">
        <v>3</v>
      </c>
    </row>
    <row r="49" spans="1:44">
      <c r="A49" s="3">
        <v>48</v>
      </c>
      <c r="B49" s="3">
        <v>3</v>
      </c>
      <c r="C49">
        <f t="shared" si="0"/>
        <v>0</v>
      </c>
      <c r="D49">
        <v>0</v>
      </c>
      <c r="E49">
        <f>SUM(_xlfn.IFNA((VLOOKUP(defense[[#This Row],[Playerâ–²]],kickers12[#All],4,0)*3+VLOOKUP(defense[[#This Row],[Playerâ–²]],kickers12[#All],5,0)*1),0), C49*6)</f>
        <v>0</v>
      </c>
      <c r="F49">
        <v>0</v>
      </c>
      <c r="G49" s="3" t="s">
        <v>818</v>
      </c>
      <c r="H49" s="3" t="s">
        <v>778</v>
      </c>
      <c r="I49">
        <f>_xlfn.IFNA(VLOOKUP(defense[[#This Row],[Playerâ–²]],passing11[#All],4,0),0)</f>
        <v>0</v>
      </c>
      <c r="J49">
        <f>_xlfn.IFNA(VLOOKUP(defense[[#This Row],[Playerâ–²]],scrimstats__2813[#All],5,0),0)</f>
        <v>0</v>
      </c>
      <c r="K49">
        <f>_xlfn.IFNA(VLOOKUP(defense[[#This Row],[Playerâ–²]],scrimstats__2813[#All],4,0),0)</f>
        <v>0</v>
      </c>
      <c r="L49">
        <v>0</v>
      </c>
      <c r="N49">
        <f t="shared" si="1"/>
        <v>0</v>
      </c>
      <c r="O49">
        <f>_xlfn.IFNA(VLOOKUP(defense[[#This Row],[Playerâ–²]],passing11[#All],5,0),0)</f>
        <v>0</v>
      </c>
      <c r="P49">
        <f>_xlfn.IFNA(VLOOKUP(defense[[#This Row],[Playerâ–²]],scrimstats__2813[#All],6,0),0)</f>
        <v>0</v>
      </c>
      <c r="Q49">
        <v>0</v>
      </c>
      <c r="R49">
        <v>0</v>
      </c>
      <c r="S49" s="3"/>
      <c r="T49" s="3"/>
      <c r="U49" s="3"/>
      <c r="Z49" s="3" t="s">
        <v>210</v>
      </c>
      <c r="AA49" s="3">
        <v>13</v>
      </c>
      <c r="AB49" s="3" t="s">
        <v>218</v>
      </c>
      <c r="AC49">
        <v>0</v>
      </c>
      <c r="AD49">
        <v>0</v>
      </c>
      <c r="AE49">
        <v>0</v>
      </c>
      <c r="AG49" s="3" t="s">
        <v>869</v>
      </c>
      <c r="AH49" s="3">
        <v>4</v>
      </c>
      <c r="AI49" s="3" t="s">
        <v>870</v>
      </c>
      <c r="AM49" s="3" t="s">
        <v>263</v>
      </c>
      <c r="AN49" s="3">
        <v>3</v>
      </c>
      <c r="AO49" s="3" t="s">
        <v>230</v>
      </c>
      <c r="AP49">
        <v>651</v>
      </c>
      <c r="AQ49">
        <v>13</v>
      </c>
      <c r="AR49">
        <v>1</v>
      </c>
    </row>
    <row r="50" spans="1:44">
      <c r="A50" s="3">
        <v>49</v>
      </c>
      <c r="B50" s="3">
        <v>2</v>
      </c>
      <c r="C50">
        <f t="shared" si="0"/>
        <v>0</v>
      </c>
      <c r="D50">
        <v>1</v>
      </c>
      <c r="E50">
        <f>SUM(_xlfn.IFNA((VLOOKUP(defense[[#This Row],[Playerâ–²]],kickers12[#All],4,0)*3+VLOOKUP(defense[[#This Row],[Playerâ–²]],kickers12[#All],5,0)*1),0), C50*6)</f>
        <v>0</v>
      </c>
      <c r="F50">
        <v>0</v>
      </c>
      <c r="G50" s="3" t="s">
        <v>781</v>
      </c>
      <c r="H50" s="3" t="s">
        <v>410</v>
      </c>
      <c r="I50">
        <f>_xlfn.IFNA(VLOOKUP(defense[[#This Row],[Playerâ–²]],passing11[#All],4,0),0)</f>
        <v>0</v>
      </c>
      <c r="J50">
        <f>_xlfn.IFNA(VLOOKUP(defense[[#This Row],[Playerâ–²]],scrimstats__2813[#All],5,0),0)</f>
        <v>0</v>
      </c>
      <c r="K50">
        <f>_xlfn.IFNA(VLOOKUP(defense[[#This Row],[Playerâ–²]],scrimstats__2813[#All],4,0),0)</f>
        <v>0</v>
      </c>
      <c r="L50">
        <v>0</v>
      </c>
      <c r="N50">
        <f t="shared" si="1"/>
        <v>0</v>
      </c>
      <c r="O50">
        <f>_xlfn.IFNA(VLOOKUP(defense[[#This Row],[Playerâ–²]],passing11[#All],5,0),0)</f>
        <v>0</v>
      </c>
      <c r="P50">
        <f>_xlfn.IFNA(VLOOKUP(defense[[#This Row],[Playerâ–²]],scrimstats__2813[#All],6,0),0)</f>
        <v>0</v>
      </c>
      <c r="Q50">
        <v>0</v>
      </c>
      <c r="R50">
        <v>0</v>
      </c>
      <c r="S50" s="3"/>
      <c r="T50" s="3"/>
      <c r="U50" s="3"/>
      <c r="Z50" s="3" t="s">
        <v>407</v>
      </c>
      <c r="AA50" s="3">
        <v>13</v>
      </c>
      <c r="AB50" s="3" t="s">
        <v>230</v>
      </c>
      <c r="AC50">
        <v>0</v>
      </c>
      <c r="AD50">
        <v>0</v>
      </c>
      <c r="AE50">
        <v>0</v>
      </c>
      <c r="AG50" s="3" t="s">
        <v>1386</v>
      </c>
      <c r="AH50" s="3">
        <v>19</v>
      </c>
      <c r="AI50" s="3" t="s">
        <v>733</v>
      </c>
      <c r="AM50" s="3" t="s">
        <v>261</v>
      </c>
      <c r="AN50" s="3">
        <v>3</v>
      </c>
      <c r="AO50" s="3" t="s">
        <v>230</v>
      </c>
      <c r="AP50">
        <v>715</v>
      </c>
      <c r="AQ50">
        <v>4</v>
      </c>
      <c r="AR50">
        <v>5</v>
      </c>
    </row>
    <row r="51" spans="1:44">
      <c r="A51" s="3">
        <v>50</v>
      </c>
      <c r="B51" s="3">
        <v>21</v>
      </c>
      <c r="C51">
        <f t="shared" si="0"/>
        <v>0</v>
      </c>
      <c r="D51">
        <v>36</v>
      </c>
      <c r="E51">
        <f>SUM(_xlfn.IFNA((VLOOKUP(defense[[#This Row],[Playerâ–²]],kickers12[#All],4,0)*3+VLOOKUP(defense[[#This Row],[Playerâ–²]],kickers12[#All],5,0)*1),0), C51*6)</f>
        <v>0</v>
      </c>
      <c r="F51">
        <v>0</v>
      </c>
      <c r="G51" s="3" t="s">
        <v>1459</v>
      </c>
      <c r="H51" s="3" t="s">
        <v>755</v>
      </c>
      <c r="I51">
        <f>_xlfn.IFNA(VLOOKUP(defense[[#This Row],[Playerâ–²]],passing11[#All],4,0),0)</f>
        <v>0</v>
      </c>
      <c r="J51">
        <f>_xlfn.IFNA(VLOOKUP(defense[[#This Row],[Playerâ–²]],scrimstats__2813[#All],5,0),0)</f>
        <v>0</v>
      </c>
      <c r="K51">
        <f>_xlfn.IFNA(VLOOKUP(defense[[#This Row],[Playerâ–²]],scrimstats__2813[#All],4,0),0)</f>
        <v>0</v>
      </c>
      <c r="L51">
        <v>4</v>
      </c>
      <c r="N51">
        <f t="shared" si="1"/>
        <v>0</v>
      </c>
      <c r="O51">
        <f>_xlfn.IFNA(VLOOKUP(defense[[#This Row],[Playerâ–²]],passing11[#All],5,0),0)</f>
        <v>0</v>
      </c>
      <c r="P51">
        <f>_xlfn.IFNA(VLOOKUP(defense[[#This Row],[Playerâ–²]],scrimstats__2813[#All],6,0),0)</f>
        <v>0</v>
      </c>
      <c r="Q51">
        <v>0</v>
      </c>
      <c r="R51">
        <v>0</v>
      </c>
      <c r="S51" s="3"/>
      <c r="T51" s="3"/>
      <c r="U51" s="3"/>
      <c r="Z51" s="3" t="s">
        <v>1163</v>
      </c>
      <c r="AA51" s="3">
        <v>13</v>
      </c>
      <c r="AB51" s="3" t="s">
        <v>233</v>
      </c>
      <c r="AC51">
        <v>4165</v>
      </c>
      <c r="AD51">
        <v>26</v>
      </c>
      <c r="AE51">
        <v>9</v>
      </c>
      <c r="AG51" s="3" t="s">
        <v>1875</v>
      </c>
      <c r="AH51" s="3">
        <v>11</v>
      </c>
      <c r="AI51" s="3" t="s">
        <v>1010</v>
      </c>
      <c r="AJ51">
        <v>28</v>
      </c>
      <c r="AK51">
        <v>30</v>
      </c>
      <c r="AM51" s="3" t="s">
        <v>264</v>
      </c>
      <c r="AN51" s="3">
        <v>4</v>
      </c>
      <c r="AO51" s="3" t="s">
        <v>265</v>
      </c>
      <c r="AP51">
        <v>9</v>
      </c>
      <c r="AR51">
        <v>0</v>
      </c>
    </row>
    <row r="52" spans="1:44">
      <c r="A52" s="3">
        <v>51</v>
      </c>
      <c r="B52" s="3">
        <v>32</v>
      </c>
      <c r="C52">
        <f t="shared" si="0"/>
        <v>11</v>
      </c>
      <c r="D52">
        <v>0</v>
      </c>
      <c r="E52">
        <f>SUM(_xlfn.IFNA((VLOOKUP(defense[[#This Row],[Playerâ–²]],kickers12[#All],4,0)*3+VLOOKUP(defense[[#This Row],[Playerâ–²]],kickers12[#All],5,0)*1),0), C52*6)</f>
        <v>66</v>
      </c>
      <c r="F52">
        <v>0</v>
      </c>
      <c r="G52" s="3" t="s">
        <v>1815</v>
      </c>
      <c r="H52" s="3" t="s">
        <v>233</v>
      </c>
      <c r="I52">
        <f>_xlfn.IFNA(VLOOKUP(defense[[#This Row],[Playerâ–²]],passing11[#All],4,0),0)</f>
        <v>2180</v>
      </c>
      <c r="J52">
        <f>_xlfn.IFNA(VLOOKUP(defense[[#This Row],[Playerâ–²]],scrimstats__2813[#All],5,0),0)</f>
        <v>168</v>
      </c>
      <c r="K52">
        <f>_xlfn.IFNA(VLOOKUP(defense[[#This Row],[Playerâ–²]],scrimstats__2813[#All],4,0),0)</f>
        <v>0</v>
      </c>
      <c r="L52">
        <v>0</v>
      </c>
      <c r="N52">
        <f t="shared" si="1"/>
        <v>0</v>
      </c>
      <c r="O52">
        <f>_xlfn.IFNA(VLOOKUP(defense[[#This Row],[Playerâ–²]],passing11[#All],5,0),0)</f>
        <v>10</v>
      </c>
      <c r="P52">
        <f>_xlfn.IFNA(VLOOKUP(defense[[#This Row],[Playerâ–²]],scrimstats__2813[#All],6,0),0)</f>
        <v>1</v>
      </c>
      <c r="Q52">
        <v>0</v>
      </c>
      <c r="R52">
        <v>0</v>
      </c>
      <c r="S52" s="3"/>
      <c r="T52" s="3"/>
      <c r="U52" s="3"/>
      <c r="Z52" s="3" t="s">
        <v>424</v>
      </c>
      <c r="AA52" s="3">
        <v>14</v>
      </c>
      <c r="AB52" s="3" t="s">
        <v>219</v>
      </c>
      <c r="AC52">
        <v>0</v>
      </c>
      <c r="AD52">
        <v>0</v>
      </c>
      <c r="AE52">
        <v>0</v>
      </c>
      <c r="AG52" s="3" t="s">
        <v>1886</v>
      </c>
      <c r="AH52" s="3">
        <v>20</v>
      </c>
      <c r="AI52" s="3" t="s">
        <v>733</v>
      </c>
      <c r="AM52" s="3" t="s">
        <v>272</v>
      </c>
      <c r="AN52" s="3">
        <v>4</v>
      </c>
      <c r="AO52" s="3" t="s">
        <v>216</v>
      </c>
      <c r="AP52">
        <v>36</v>
      </c>
      <c r="AQ52">
        <v>4</v>
      </c>
      <c r="AR52">
        <v>0</v>
      </c>
    </row>
    <row r="53" spans="1:44">
      <c r="A53" s="3">
        <v>52</v>
      </c>
      <c r="B53" s="3">
        <v>13</v>
      </c>
      <c r="C53">
        <f t="shared" si="0"/>
        <v>2</v>
      </c>
      <c r="D53">
        <v>1</v>
      </c>
      <c r="E53">
        <f>SUM(_xlfn.IFNA((VLOOKUP(defense[[#This Row],[Playerâ–²]],kickers12[#All],4,0)*3+VLOOKUP(defense[[#This Row],[Playerâ–²]],kickers12[#All],5,0)*1),0), C53*6)</f>
        <v>12</v>
      </c>
      <c r="F53">
        <v>0</v>
      </c>
      <c r="G53" s="3" t="s">
        <v>402</v>
      </c>
      <c r="H53" s="3" t="s">
        <v>239</v>
      </c>
      <c r="I53">
        <f>_xlfn.IFNA(VLOOKUP(defense[[#This Row],[Playerâ–²]],passing11[#All],4,0),0)</f>
        <v>0</v>
      </c>
      <c r="J53">
        <f>_xlfn.IFNA(VLOOKUP(defense[[#This Row],[Playerâ–²]],scrimstats__2813[#All],5,0),0)</f>
        <v>499</v>
      </c>
      <c r="K53">
        <f>_xlfn.IFNA(VLOOKUP(defense[[#This Row],[Playerâ–²]],scrimstats__2813[#All],4,0),0)</f>
        <v>154</v>
      </c>
      <c r="L53">
        <v>0</v>
      </c>
      <c r="N53">
        <f t="shared" si="1"/>
        <v>0</v>
      </c>
      <c r="O53">
        <f>_xlfn.IFNA(VLOOKUP(defense[[#This Row],[Playerâ–²]],passing11[#All],5,0),0)</f>
        <v>0</v>
      </c>
      <c r="P53">
        <f>_xlfn.IFNA(VLOOKUP(defense[[#This Row],[Playerâ–²]],scrimstats__2813[#All],6,0),0)</f>
        <v>2</v>
      </c>
      <c r="Q53">
        <v>0</v>
      </c>
      <c r="R53">
        <v>0</v>
      </c>
      <c r="S53" s="3"/>
      <c r="T53" s="3"/>
      <c r="U53" s="3"/>
      <c r="Z53" s="3" t="s">
        <v>1907</v>
      </c>
      <c r="AA53" s="3">
        <v>14</v>
      </c>
      <c r="AB53" s="3" t="s">
        <v>297</v>
      </c>
      <c r="AC53">
        <v>2</v>
      </c>
      <c r="AD53">
        <v>0</v>
      </c>
      <c r="AE53">
        <v>0</v>
      </c>
      <c r="AG53" s="3" t="s">
        <v>783</v>
      </c>
      <c r="AH53" s="3">
        <v>2</v>
      </c>
      <c r="AI53" s="3" t="s">
        <v>733</v>
      </c>
      <c r="AM53" s="3" t="s">
        <v>271</v>
      </c>
      <c r="AN53" s="3">
        <v>4</v>
      </c>
      <c r="AO53" s="3" t="s">
        <v>216</v>
      </c>
      <c r="AP53">
        <v>62</v>
      </c>
      <c r="AQ53">
        <v>9</v>
      </c>
      <c r="AR53">
        <v>0</v>
      </c>
    </row>
    <row r="54" spans="1:44">
      <c r="A54" s="3">
        <v>53</v>
      </c>
      <c r="B54" s="3">
        <v>29</v>
      </c>
      <c r="C54">
        <f t="shared" si="0"/>
        <v>2</v>
      </c>
      <c r="D54">
        <v>0</v>
      </c>
      <c r="E54">
        <f>SUM(_xlfn.IFNA((VLOOKUP(defense[[#This Row],[Playerâ–²]],kickers12[#All],4,0)*3+VLOOKUP(defense[[#This Row],[Playerâ–²]],kickers12[#All],5,0)*1),0), C54*6)</f>
        <v>12</v>
      </c>
      <c r="F54">
        <v>0</v>
      </c>
      <c r="G54" s="3" t="s">
        <v>625</v>
      </c>
      <c r="H54" s="3" t="s">
        <v>239</v>
      </c>
      <c r="I54">
        <f>_xlfn.IFNA(VLOOKUP(defense[[#This Row],[Playerâ–²]],passing11[#All],4,0),0)</f>
        <v>0</v>
      </c>
      <c r="J54">
        <f>_xlfn.IFNA(VLOOKUP(defense[[#This Row],[Playerâ–²]],scrimstats__2813[#All],5,0),0)</f>
        <v>428</v>
      </c>
      <c r="K54">
        <f>_xlfn.IFNA(VLOOKUP(defense[[#This Row],[Playerâ–²]],scrimstats__2813[#All],4,0),0)</f>
        <v>73</v>
      </c>
      <c r="L54">
        <v>0</v>
      </c>
      <c r="N54">
        <f t="shared" si="1"/>
        <v>0</v>
      </c>
      <c r="O54">
        <f>_xlfn.IFNA(VLOOKUP(defense[[#This Row],[Playerâ–²]],passing11[#All],5,0),0)</f>
        <v>0</v>
      </c>
      <c r="P54">
        <f>_xlfn.IFNA(VLOOKUP(defense[[#This Row],[Playerâ–²]],scrimstats__2813[#All],6,0),0)</f>
        <v>2</v>
      </c>
      <c r="Q54">
        <v>0</v>
      </c>
      <c r="R54">
        <v>0</v>
      </c>
      <c r="S54" s="3"/>
      <c r="T54" s="3"/>
      <c r="U54" s="3"/>
      <c r="Z54" s="3" t="s">
        <v>409</v>
      </c>
      <c r="AA54" s="3">
        <v>14</v>
      </c>
      <c r="AB54" s="3" t="s">
        <v>233</v>
      </c>
      <c r="AC54">
        <v>4593</v>
      </c>
      <c r="AD54">
        <v>39</v>
      </c>
      <c r="AE54">
        <v>15</v>
      </c>
      <c r="AG54" s="3" t="s">
        <v>1860</v>
      </c>
      <c r="AH54" s="3">
        <v>25</v>
      </c>
      <c r="AI54" s="3" t="s">
        <v>1316</v>
      </c>
      <c r="AJ54">
        <v>8</v>
      </c>
      <c r="AK54">
        <v>9</v>
      </c>
      <c r="AM54" s="3" t="s">
        <v>1902</v>
      </c>
      <c r="AN54" s="3">
        <v>4</v>
      </c>
      <c r="AO54" s="3" t="s">
        <v>297</v>
      </c>
      <c r="AP54">
        <v>0</v>
      </c>
      <c r="AQ54">
        <v>50</v>
      </c>
      <c r="AR54">
        <v>1</v>
      </c>
    </row>
    <row r="55" spans="1:44">
      <c r="A55" s="3">
        <v>54</v>
      </c>
      <c r="B55" s="3">
        <v>16</v>
      </c>
      <c r="C55">
        <f t="shared" si="0"/>
        <v>1</v>
      </c>
      <c r="D55">
        <v>38</v>
      </c>
      <c r="E55">
        <f>SUM(_xlfn.IFNA((VLOOKUP(defense[[#This Row],[Playerâ–²]],kickers12[#All],4,0)*3+VLOOKUP(defense[[#This Row],[Playerâ–²]],kickers12[#All],5,0)*1),0), C55*6)</f>
        <v>6</v>
      </c>
      <c r="F55">
        <v>0</v>
      </c>
      <c r="G55" s="3" t="s">
        <v>1299</v>
      </c>
      <c r="H55" s="3" t="s">
        <v>755</v>
      </c>
      <c r="I55">
        <f>_xlfn.IFNA(VLOOKUP(defense[[#This Row],[Playerâ–²]],passing11[#All],4,0),0)</f>
        <v>0</v>
      </c>
      <c r="J55">
        <f>_xlfn.IFNA(VLOOKUP(defense[[#This Row],[Playerâ–²]],scrimstats__2813[#All],5,0),0)</f>
        <v>0</v>
      </c>
      <c r="K55">
        <f>_xlfn.IFNA(VLOOKUP(defense[[#This Row],[Playerâ–²]],scrimstats__2813[#All],4,0),0)</f>
        <v>0</v>
      </c>
      <c r="L55">
        <v>6</v>
      </c>
      <c r="N55">
        <f t="shared" si="1"/>
        <v>1</v>
      </c>
      <c r="O55">
        <f>_xlfn.IFNA(VLOOKUP(defense[[#This Row],[Playerâ–²]],passing11[#All],5,0),0)</f>
        <v>0</v>
      </c>
      <c r="P55">
        <f>_xlfn.IFNA(VLOOKUP(defense[[#This Row],[Playerâ–²]],scrimstats__2813[#All],6,0),0)</f>
        <v>0</v>
      </c>
      <c r="Q55">
        <v>0</v>
      </c>
      <c r="R55">
        <v>1</v>
      </c>
      <c r="S55" s="3"/>
      <c r="T55" s="3"/>
      <c r="U55" s="3"/>
      <c r="Z55" s="3" t="s">
        <v>440</v>
      </c>
      <c r="AA55" s="3">
        <v>15</v>
      </c>
      <c r="AB55" s="3" t="s">
        <v>230</v>
      </c>
      <c r="AC55">
        <v>0</v>
      </c>
      <c r="AD55">
        <v>0</v>
      </c>
      <c r="AE55">
        <v>0</v>
      </c>
      <c r="AG55" s="3" t="s">
        <v>1317</v>
      </c>
      <c r="AH55" s="3">
        <v>17</v>
      </c>
      <c r="AI55" s="3" t="s">
        <v>1010</v>
      </c>
      <c r="AJ55">
        <v>15</v>
      </c>
      <c r="AK55">
        <v>27</v>
      </c>
      <c r="AM55" s="3" t="s">
        <v>866</v>
      </c>
      <c r="AN55" s="3">
        <v>4</v>
      </c>
      <c r="AO55" s="3" t="s">
        <v>233</v>
      </c>
      <c r="AP55">
        <v>0</v>
      </c>
      <c r="AQ55">
        <v>631</v>
      </c>
      <c r="AR55">
        <v>8</v>
      </c>
    </row>
    <row r="56" spans="1:44">
      <c r="A56" s="3">
        <v>55</v>
      </c>
      <c r="B56" s="3">
        <v>9</v>
      </c>
      <c r="C56">
        <f t="shared" si="0"/>
        <v>2</v>
      </c>
      <c r="D56">
        <v>0</v>
      </c>
      <c r="E56">
        <f>SUM(_xlfn.IFNA((VLOOKUP(defense[[#This Row],[Playerâ–²]],kickers12[#All],4,0)*3+VLOOKUP(defense[[#This Row],[Playerâ–²]],kickers12[#All],5,0)*1),0), C56*6)</f>
        <v>12</v>
      </c>
      <c r="F56">
        <v>0</v>
      </c>
      <c r="G56" s="3" t="s">
        <v>349</v>
      </c>
      <c r="H56" s="3" t="s">
        <v>218</v>
      </c>
      <c r="I56">
        <f>_xlfn.IFNA(VLOOKUP(defense[[#This Row],[Playerâ–²]],passing11[#All],4,0),0)</f>
        <v>0</v>
      </c>
      <c r="J56">
        <f>_xlfn.IFNA(VLOOKUP(defense[[#This Row],[Playerâ–²]],scrimstats__2813[#All],5,0),0)</f>
        <v>0</v>
      </c>
      <c r="K56">
        <f>_xlfn.IFNA(VLOOKUP(defense[[#This Row],[Playerâ–²]],scrimstats__2813[#All],4,0),0)</f>
        <v>295</v>
      </c>
      <c r="L56">
        <v>0</v>
      </c>
      <c r="N56">
        <f t="shared" si="1"/>
        <v>0</v>
      </c>
      <c r="O56">
        <f>_xlfn.IFNA(VLOOKUP(defense[[#This Row],[Playerâ–²]],passing11[#All],5,0),0)</f>
        <v>0</v>
      </c>
      <c r="P56">
        <f>_xlfn.IFNA(VLOOKUP(defense[[#This Row],[Playerâ–²]],scrimstats__2813[#All],6,0),0)</f>
        <v>2</v>
      </c>
      <c r="Q56">
        <v>0</v>
      </c>
      <c r="R56">
        <v>0</v>
      </c>
      <c r="S56" s="3"/>
      <c r="T56" s="3"/>
      <c r="U56" s="3"/>
      <c r="Z56" s="3" t="s">
        <v>1879</v>
      </c>
      <c r="AA56" s="3">
        <v>15</v>
      </c>
      <c r="AB56" s="3" t="s">
        <v>733</v>
      </c>
      <c r="AC56">
        <v>4</v>
      </c>
      <c r="AD56">
        <v>0</v>
      </c>
      <c r="AE56">
        <v>0</v>
      </c>
      <c r="AG56" s="3" t="s">
        <v>1894</v>
      </c>
      <c r="AH56" s="3">
        <v>28</v>
      </c>
      <c r="AI56" s="3" t="s">
        <v>733</v>
      </c>
      <c r="AM56" s="3" t="s">
        <v>270</v>
      </c>
      <c r="AN56" s="3">
        <v>4</v>
      </c>
      <c r="AO56" s="3" t="s">
        <v>239</v>
      </c>
      <c r="AP56">
        <v>21</v>
      </c>
      <c r="AQ56">
        <v>79</v>
      </c>
      <c r="AR56">
        <v>0</v>
      </c>
    </row>
    <row r="57" spans="1:44">
      <c r="A57" s="3">
        <v>56</v>
      </c>
      <c r="B57" s="3">
        <v>12</v>
      </c>
      <c r="C57" s="3">
        <f t="shared" si="0"/>
        <v>0</v>
      </c>
      <c r="D57">
        <v>0</v>
      </c>
      <c r="E57">
        <f>SUM(_xlfn.IFNA((VLOOKUP(defense[[#This Row],[Playerâ–²]],kickers12[#All],4,0)*3+VLOOKUP(defense[[#This Row],[Playerâ–²]],kickers12[#All],5,0)*1),0), C57*6)</f>
        <v>0</v>
      </c>
      <c r="F57">
        <v>0</v>
      </c>
      <c r="G57" s="3" t="s">
        <v>381</v>
      </c>
      <c r="H57" s="3" t="s">
        <v>218</v>
      </c>
      <c r="I57">
        <f>_xlfn.IFNA(VLOOKUP(defense[[#This Row],[Playerâ–²]],passing11[#All],4,0),0)</f>
        <v>0</v>
      </c>
      <c r="J57" s="3">
        <f>_xlfn.IFNA(VLOOKUP(defense[[#This Row],[Playerâ–²]],scrimstats__2813[#All],5,0),0)</f>
        <v>0</v>
      </c>
      <c r="K57" s="3">
        <f>_xlfn.IFNA(VLOOKUP(defense[[#This Row],[Playerâ–²]],scrimstats__2813[#All],4,0),0)</f>
        <v>7</v>
      </c>
      <c r="L57">
        <v>0</v>
      </c>
      <c r="N57" s="3">
        <f t="shared" si="1"/>
        <v>0</v>
      </c>
      <c r="O57" s="3">
        <f>_xlfn.IFNA(VLOOKUP(defense[[#This Row],[Playerâ–²]],passing11[#All],5,0),0)</f>
        <v>0</v>
      </c>
      <c r="P57" s="3">
        <f>_xlfn.IFNA(VLOOKUP(defense[[#This Row],[Playerâ–²]],scrimstats__2813[#All],6,0),0)</f>
        <v>0</v>
      </c>
      <c r="Q57">
        <v>0</v>
      </c>
      <c r="R57">
        <v>0</v>
      </c>
      <c r="S57" s="3"/>
      <c r="T57" s="3"/>
      <c r="U57" s="3"/>
      <c r="Z57" s="3" t="s">
        <v>1241</v>
      </c>
      <c r="AA57" s="3">
        <v>15</v>
      </c>
      <c r="AB57" s="3" t="s">
        <v>297</v>
      </c>
      <c r="AC57">
        <v>709</v>
      </c>
      <c r="AD57">
        <v>2</v>
      </c>
      <c r="AE57">
        <v>2</v>
      </c>
      <c r="AG57" s="3" t="s">
        <v>1866</v>
      </c>
      <c r="AH57" s="3">
        <v>5</v>
      </c>
      <c r="AI57" s="3" t="s">
        <v>733</v>
      </c>
      <c r="AM57" s="3" t="s">
        <v>273</v>
      </c>
      <c r="AN57" s="3">
        <v>4</v>
      </c>
      <c r="AO57" s="3" t="s">
        <v>239</v>
      </c>
      <c r="AP57">
        <v>26</v>
      </c>
      <c r="AQ57">
        <v>250</v>
      </c>
      <c r="AR57">
        <v>0</v>
      </c>
    </row>
    <row r="58" spans="1:44">
      <c r="A58" s="3">
        <v>57</v>
      </c>
      <c r="B58" s="3">
        <v>6</v>
      </c>
      <c r="C58" s="3">
        <f t="shared" si="0"/>
        <v>4</v>
      </c>
      <c r="D58">
        <v>0</v>
      </c>
      <c r="E58">
        <f>SUM(_xlfn.IFNA((VLOOKUP(defense[[#This Row],[Playerâ–²]],kickers12[#All],4,0)*3+VLOOKUP(defense[[#This Row],[Playerâ–²]],kickers12[#All],5,0)*1),0), C58*6)</f>
        <v>24</v>
      </c>
      <c r="F58">
        <v>0</v>
      </c>
      <c r="G58" s="3" t="s">
        <v>310</v>
      </c>
      <c r="H58" s="3" t="s">
        <v>230</v>
      </c>
      <c r="I58">
        <f>_xlfn.IFNA(VLOOKUP(defense[[#This Row],[Playerâ–²]],passing11[#All],4,0),0)</f>
        <v>0</v>
      </c>
      <c r="J58" s="3">
        <f>_xlfn.IFNA(VLOOKUP(defense[[#This Row],[Playerâ–²]],scrimstats__2813[#All],5,0),0)</f>
        <v>9</v>
      </c>
      <c r="K58" s="3">
        <f>_xlfn.IFNA(VLOOKUP(defense[[#This Row],[Playerâ–²]],scrimstats__2813[#All],4,0),0)</f>
        <v>754</v>
      </c>
      <c r="L58">
        <v>0</v>
      </c>
      <c r="N58" s="3">
        <f t="shared" si="1"/>
        <v>0</v>
      </c>
      <c r="O58" s="3">
        <f>_xlfn.IFNA(VLOOKUP(defense[[#This Row],[Playerâ–²]],passing11[#All],5,0),0)</f>
        <v>0</v>
      </c>
      <c r="P58" s="3">
        <f>_xlfn.IFNA(VLOOKUP(defense[[#This Row],[Playerâ–²]],scrimstats__2813[#All],6,0),0)</f>
        <v>4</v>
      </c>
      <c r="Q58">
        <v>0</v>
      </c>
      <c r="R58">
        <v>0</v>
      </c>
      <c r="S58" s="3"/>
      <c r="T58" s="3"/>
      <c r="U58" s="3"/>
      <c r="Z58" s="3" t="s">
        <v>1242</v>
      </c>
      <c r="AA58" s="3">
        <v>15</v>
      </c>
      <c r="AB58" s="3" t="s">
        <v>233</v>
      </c>
      <c r="AC58">
        <v>2718</v>
      </c>
      <c r="AD58">
        <v>13</v>
      </c>
      <c r="AE58">
        <v>11</v>
      </c>
      <c r="AG58" s="3" t="s">
        <v>1891</v>
      </c>
      <c r="AH58" s="3">
        <v>25</v>
      </c>
      <c r="AI58" s="3" t="s">
        <v>1316</v>
      </c>
      <c r="AJ58">
        <v>6</v>
      </c>
      <c r="AK58">
        <v>4</v>
      </c>
      <c r="AM58" s="3" t="s">
        <v>275</v>
      </c>
      <c r="AN58" s="3">
        <v>4</v>
      </c>
      <c r="AO58" s="3" t="s">
        <v>239</v>
      </c>
      <c r="AP58">
        <v>205</v>
      </c>
      <c r="AQ58">
        <v>385</v>
      </c>
      <c r="AR58">
        <v>1</v>
      </c>
    </row>
    <row r="59" spans="1:44">
      <c r="A59" s="3">
        <v>58</v>
      </c>
      <c r="B59" s="3">
        <v>14</v>
      </c>
      <c r="C59">
        <f t="shared" si="0"/>
        <v>0</v>
      </c>
      <c r="D59">
        <v>28</v>
      </c>
      <c r="E59">
        <f>SUM(_xlfn.IFNA((VLOOKUP(defense[[#This Row],[Playerâ–²]],kickers12[#All],4,0)*3+VLOOKUP(defense[[#This Row],[Playerâ–²]],kickers12[#All],5,0)*1),0), C59*6)</f>
        <v>0</v>
      </c>
      <c r="F59">
        <v>0</v>
      </c>
      <c r="G59" s="3" t="s">
        <v>1219</v>
      </c>
      <c r="H59" s="3" t="s">
        <v>789</v>
      </c>
      <c r="I59">
        <f>_xlfn.IFNA(VLOOKUP(defense[[#This Row],[Playerâ–²]],passing11[#All],4,0),0)</f>
        <v>0</v>
      </c>
      <c r="J59">
        <f>_xlfn.IFNA(VLOOKUP(defense[[#This Row],[Playerâ–²]],scrimstats__2813[#All],5,0),0)</f>
        <v>0</v>
      </c>
      <c r="K59">
        <f>_xlfn.IFNA(VLOOKUP(defense[[#This Row],[Playerâ–²]],scrimstats__2813[#All],4,0),0)</f>
        <v>0</v>
      </c>
      <c r="L59">
        <v>0</v>
      </c>
      <c r="N59">
        <f t="shared" si="1"/>
        <v>0</v>
      </c>
      <c r="O59">
        <f>_xlfn.IFNA(VLOOKUP(defense[[#This Row],[Playerâ–²]],passing11[#All],5,0),0)</f>
        <v>0</v>
      </c>
      <c r="P59">
        <f>_xlfn.IFNA(VLOOKUP(defense[[#This Row],[Playerâ–²]],scrimstats__2813[#All],6,0),0)</f>
        <v>0</v>
      </c>
      <c r="Q59">
        <v>0</v>
      </c>
      <c r="R59">
        <v>0</v>
      </c>
      <c r="S59" s="3"/>
      <c r="T59" s="3"/>
      <c r="U59" s="3"/>
      <c r="Z59" s="3" t="s">
        <v>1908</v>
      </c>
      <c r="AA59" s="3">
        <v>16</v>
      </c>
      <c r="AB59" s="3" t="s">
        <v>297</v>
      </c>
      <c r="AC59">
        <v>29</v>
      </c>
      <c r="AD59">
        <v>0</v>
      </c>
      <c r="AE59">
        <v>0</v>
      </c>
      <c r="AG59" s="3" t="s">
        <v>1868</v>
      </c>
      <c r="AH59" s="3">
        <v>6</v>
      </c>
      <c r="AI59" s="3" t="s">
        <v>733</v>
      </c>
      <c r="AM59" s="3" t="s">
        <v>1964</v>
      </c>
      <c r="AN59" s="3">
        <v>4</v>
      </c>
      <c r="AO59" s="3" t="s">
        <v>229</v>
      </c>
      <c r="AP59">
        <v>238</v>
      </c>
      <c r="AQ59">
        <v>514</v>
      </c>
      <c r="AR59">
        <v>3</v>
      </c>
    </row>
    <row r="60" spans="1:44">
      <c r="A60" s="3">
        <v>59</v>
      </c>
      <c r="B60" s="3">
        <v>26</v>
      </c>
      <c r="C60" s="3">
        <f t="shared" si="0"/>
        <v>6</v>
      </c>
      <c r="D60">
        <v>0</v>
      </c>
      <c r="E60">
        <f>SUM(_xlfn.IFNA((VLOOKUP(defense[[#This Row],[Playerâ–²]],kickers12[#All],4,0)*3+VLOOKUP(defense[[#This Row],[Playerâ–²]],kickers12[#All],5,0)*1),0), C60*6)</f>
        <v>36</v>
      </c>
      <c r="F60">
        <v>0</v>
      </c>
      <c r="G60" s="3" t="s">
        <v>589</v>
      </c>
      <c r="H60" s="3" t="s">
        <v>230</v>
      </c>
      <c r="I60">
        <f>_xlfn.IFNA(VLOOKUP(defense[[#This Row],[Playerâ–²]],passing11[#All],4,0),0)</f>
        <v>0</v>
      </c>
      <c r="J60" s="3">
        <f>_xlfn.IFNA(VLOOKUP(defense[[#This Row],[Playerâ–²]],scrimstats__2813[#All],5,0),0)</f>
        <v>0</v>
      </c>
      <c r="K60" s="3">
        <f>_xlfn.IFNA(VLOOKUP(defense[[#This Row],[Playerâ–²]],scrimstats__2813[#All],4,0),0)</f>
        <v>843</v>
      </c>
      <c r="L60">
        <v>0</v>
      </c>
      <c r="N60" s="3">
        <f t="shared" si="1"/>
        <v>0</v>
      </c>
      <c r="O60" s="3">
        <f>_xlfn.IFNA(VLOOKUP(defense[[#This Row],[Playerâ–²]],passing11[#All],5,0),0)</f>
        <v>0</v>
      </c>
      <c r="P60" s="3">
        <f>_xlfn.IFNA(VLOOKUP(defense[[#This Row],[Playerâ–²]],scrimstats__2813[#All],6,0),0)</f>
        <v>6</v>
      </c>
      <c r="Q60">
        <v>0</v>
      </c>
      <c r="R60">
        <v>0</v>
      </c>
      <c r="S60" s="3"/>
      <c r="T60" s="3"/>
      <c r="U60" s="3"/>
      <c r="Z60" s="3" t="s">
        <v>1277</v>
      </c>
      <c r="AA60" s="3">
        <v>16</v>
      </c>
      <c r="AB60" s="3" t="s">
        <v>233</v>
      </c>
      <c r="AC60">
        <v>5097</v>
      </c>
      <c r="AD60">
        <v>50</v>
      </c>
      <c r="AE60">
        <v>12</v>
      </c>
      <c r="AG60" s="3" t="s">
        <v>1948</v>
      </c>
      <c r="AH60" s="3">
        <v>1</v>
      </c>
      <c r="AI60" s="3" t="s">
        <v>1010</v>
      </c>
      <c r="AJ60">
        <v>5</v>
      </c>
      <c r="AK60">
        <v>15</v>
      </c>
      <c r="AM60" s="3" t="s">
        <v>267</v>
      </c>
      <c r="AN60" s="3">
        <v>4</v>
      </c>
      <c r="AO60" s="3" t="s">
        <v>268</v>
      </c>
      <c r="AP60">
        <v>7</v>
      </c>
      <c r="AR60">
        <v>1</v>
      </c>
    </row>
    <row r="61" spans="1:44">
      <c r="A61" s="3">
        <v>60</v>
      </c>
      <c r="B61" s="3">
        <v>21</v>
      </c>
      <c r="C61" s="3">
        <f t="shared" si="0"/>
        <v>18</v>
      </c>
      <c r="D61">
        <v>0</v>
      </c>
      <c r="E61">
        <f>SUM(_xlfn.IFNA((VLOOKUP(defense[[#This Row],[Playerâ–²]],kickers12[#All],4,0)*3+VLOOKUP(defense[[#This Row],[Playerâ–²]],kickers12[#All],5,0)*1),0), C61*6)</f>
        <v>108</v>
      </c>
      <c r="F61">
        <v>0</v>
      </c>
      <c r="G61" s="3" t="s">
        <v>522</v>
      </c>
      <c r="H61" s="3" t="s">
        <v>229</v>
      </c>
      <c r="I61">
        <f>_xlfn.IFNA(VLOOKUP(defense[[#This Row],[Playerâ–²]],passing11[#All],4,0),0)</f>
        <v>0</v>
      </c>
      <c r="J61" s="3">
        <f>_xlfn.IFNA(VLOOKUP(defense[[#This Row],[Playerâ–²]],scrimstats__2813[#All],5,0),0)</f>
        <v>883</v>
      </c>
      <c r="K61" s="3">
        <f>_xlfn.IFNA(VLOOKUP(defense[[#This Row],[Playerâ–²]],scrimstats__2813[#All],4,0),0)</f>
        <v>709</v>
      </c>
      <c r="L61">
        <v>0</v>
      </c>
      <c r="N61" s="3">
        <f t="shared" si="1"/>
        <v>0</v>
      </c>
      <c r="O61" s="3">
        <f>_xlfn.IFNA(VLOOKUP(defense[[#This Row],[Playerâ–²]],passing11[#All],5,0),0)</f>
        <v>0</v>
      </c>
      <c r="P61" s="3">
        <f>_xlfn.IFNA(VLOOKUP(defense[[#This Row],[Playerâ–²]],scrimstats__2813[#All],6,0),0)</f>
        <v>18</v>
      </c>
      <c r="Q61">
        <v>0</v>
      </c>
      <c r="R61">
        <v>0</v>
      </c>
      <c r="S61" s="3"/>
      <c r="T61" s="3"/>
      <c r="U61" s="3"/>
      <c r="Z61" s="3" t="s">
        <v>1909</v>
      </c>
      <c r="AA61" s="3">
        <v>17</v>
      </c>
      <c r="AB61" s="3" t="s">
        <v>297</v>
      </c>
      <c r="AC61">
        <v>8</v>
      </c>
      <c r="AD61">
        <v>0</v>
      </c>
      <c r="AE61">
        <v>0</v>
      </c>
      <c r="AG61" s="3" t="s">
        <v>1871</v>
      </c>
      <c r="AH61" s="3">
        <v>7</v>
      </c>
      <c r="AI61" s="3" t="s">
        <v>1010</v>
      </c>
      <c r="AJ61">
        <v>19</v>
      </c>
      <c r="AK61">
        <v>39</v>
      </c>
      <c r="AM61" s="3" t="s">
        <v>266</v>
      </c>
      <c r="AN61" s="3">
        <v>4</v>
      </c>
      <c r="AO61" s="3" t="s">
        <v>219</v>
      </c>
      <c r="AP61">
        <v>5</v>
      </c>
      <c r="AR61">
        <v>0</v>
      </c>
    </row>
    <row r="62" spans="1:44">
      <c r="A62" s="3">
        <v>61</v>
      </c>
      <c r="B62" s="3">
        <v>9</v>
      </c>
      <c r="C62" s="3">
        <f t="shared" si="0"/>
        <v>7</v>
      </c>
      <c r="D62">
        <v>0</v>
      </c>
      <c r="E62">
        <f>SUM(_xlfn.IFNA((VLOOKUP(defense[[#This Row],[Playerâ–²]],kickers12[#All],4,0)*3+VLOOKUP(defense[[#This Row],[Playerâ–²]],kickers12[#All],5,0)*1),0), C62*6)</f>
        <v>42</v>
      </c>
      <c r="F62">
        <v>0</v>
      </c>
      <c r="G62" s="3" t="s">
        <v>214</v>
      </c>
      <c r="H62" s="3" t="s">
        <v>218</v>
      </c>
      <c r="I62">
        <f>_xlfn.IFNA(VLOOKUP(defense[[#This Row],[Playerâ–²]],passing11[#All],4,0),0)</f>
        <v>0</v>
      </c>
      <c r="J62" s="3">
        <f>_xlfn.IFNA(VLOOKUP(defense[[#This Row],[Playerâ–²]],scrimstats__2813[#All],5,0),0)</f>
        <v>20</v>
      </c>
      <c r="K62" s="3">
        <f>_xlfn.IFNA(VLOOKUP(defense[[#This Row],[Playerâ–²]],scrimstats__2813[#All],4,0),0)</f>
        <v>1005</v>
      </c>
      <c r="L62">
        <v>0</v>
      </c>
      <c r="N62" s="3">
        <f t="shared" si="1"/>
        <v>0</v>
      </c>
      <c r="O62" s="3">
        <f>_xlfn.IFNA(VLOOKUP(defense[[#This Row],[Playerâ–²]],passing11[#All],5,0),0)</f>
        <v>0</v>
      </c>
      <c r="P62" s="3">
        <f>_xlfn.IFNA(VLOOKUP(defense[[#This Row],[Playerâ–²]],scrimstats__2813[#All],6,0),0)</f>
        <v>7</v>
      </c>
      <c r="Q62">
        <v>0</v>
      </c>
      <c r="R62">
        <v>0</v>
      </c>
      <c r="S62" s="3"/>
      <c r="T62" s="3"/>
      <c r="U62" s="3"/>
      <c r="Z62" s="3" t="s">
        <v>1949</v>
      </c>
      <c r="AA62" s="3">
        <v>17</v>
      </c>
      <c r="AB62" s="3" t="s">
        <v>233</v>
      </c>
      <c r="AC62">
        <v>4308</v>
      </c>
      <c r="AD62">
        <v>32</v>
      </c>
      <c r="AE62">
        <v>12</v>
      </c>
      <c r="AG62" s="3" t="s">
        <v>1204</v>
      </c>
      <c r="AH62" s="3">
        <v>14</v>
      </c>
      <c r="AI62" s="3" t="s">
        <v>733</v>
      </c>
      <c r="AM62" s="3" t="s">
        <v>274</v>
      </c>
      <c r="AN62" s="3">
        <v>4</v>
      </c>
      <c r="AO62" s="3" t="s">
        <v>219</v>
      </c>
      <c r="AP62">
        <v>77</v>
      </c>
      <c r="AR62">
        <v>0</v>
      </c>
    </row>
    <row r="63" spans="1:44">
      <c r="A63" s="3">
        <v>62</v>
      </c>
      <c r="B63" s="3">
        <v>20</v>
      </c>
      <c r="C63">
        <f t="shared" si="0"/>
        <v>0</v>
      </c>
      <c r="D63">
        <v>1</v>
      </c>
      <c r="E63">
        <f>SUM(_xlfn.IFNA((VLOOKUP(defense[[#This Row],[Playerâ–²]],kickers12[#All],4,0)*3+VLOOKUP(defense[[#This Row],[Playerâ–²]],kickers12[#All],5,0)*1),0), C63*6)</f>
        <v>0</v>
      </c>
      <c r="F63">
        <v>0</v>
      </c>
      <c r="G63" s="3" t="s">
        <v>199</v>
      </c>
      <c r="H63" s="3" t="s">
        <v>239</v>
      </c>
      <c r="I63">
        <f>_xlfn.IFNA(VLOOKUP(defense[[#This Row],[Playerâ–²]],passing11[#All],4,0),0)</f>
        <v>0</v>
      </c>
      <c r="J63">
        <f>_xlfn.IFNA(VLOOKUP(defense[[#This Row],[Playerâ–²]],scrimstats__2813[#All],5,0),0)</f>
        <v>1</v>
      </c>
      <c r="K63">
        <f>_xlfn.IFNA(VLOOKUP(defense[[#This Row],[Playerâ–²]],scrimstats__2813[#All],4,0),0)</f>
        <v>28</v>
      </c>
      <c r="L63">
        <v>0</v>
      </c>
      <c r="N63">
        <f t="shared" si="1"/>
        <v>0</v>
      </c>
      <c r="O63">
        <f>_xlfn.IFNA(VLOOKUP(defense[[#This Row],[Playerâ–²]],passing11[#All],5,0),0)</f>
        <v>0</v>
      </c>
      <c r="P63">
        <f>_xlfn.IFNA(VLOOKUP(defense[[#This Row],[Playerâ–²]],scrimstats__2813[#All],6,0),0)</f>
        <v>0</v>
      </c>
      <c r="Q63">
        <v>0</v>
      </c>
      <c r="R63">
        <v>0</v>
      </c>
      <c r="S63" s="3"/>
      <c r="T63" s="3"/>
      <c r="U63" s="3"/>
      <c r="Z63" s="3" t="s">
        <v>1963</v>
      </c>
      <c r="AA63" s="3">
        <v>18</v>
      </c>
      <c r="AB63" s="3" t="s">
        <v>297</v>
      </c>
      <c r="AC63">
        <v>23</v>
      </c>
      <c r="AD63">
        <v>0</v>
      </c>
      <c r="AE63">
        <v>0</v>
      </c>
      <c r="AG63" s="3" t="s">
        <v>1510</v>
      </c>
      <c r="AH63" s="3">
        <v>23</v>
      </c>
      <c r="AI63" s="3" t="s">
        <v>733</v>
      </c>
      <c r="AM63" s="3" t="s">
        <v>278</v>
      </c>
      <c r="AN63" s="3">
        <v>4</v>
      </c>
      <c r="AO63" s="3" t="s">
        <v>219</v>
      </c>
      <c r="AP63">
        <v>259</v>
      </c>
      <c r="AR63">
        <v>1</v>
      </c>
    </row>
    <row r="64" spans="1:44">
      <c r="A64" s="3">
        <v>63</v>
      </c>
      <c r="B64" s="3">
        <v>19</v>
      </c>
      <c r="C64">
        <f t="shared" si="0"/>
        <v>0</v>
      </c>
      <c r="D64">
        <v>25</v>
      </c>
      <c r="E64">
        <f>SUM(_xlfn.IFNA((VLOOKUP(defense[[#This Row],[Playerâ–²]],kickers12[#All],4,0)*3+VLOOKUP(defense[[#This Row],[Playerâ–²]],kickers12[#All],5,0)*1),0), C64*6)</f>
        <v>0</v>
      </c>
      <c r="F64">
        <v>0</v>
      </c>
      <c r="G64" s="3" t="s">
        <v>1399</v>
      </c>
      <c r="H64" s="3" t="s">
        <v>745</v>
      </c>
      <c r="I64">
        <f>_xlfn.IFNA(VLOOKUP(defense[[#This Row],[Playerâ–²]],passing11[#All],4,0),0)</f>
        <v>0</v>
      </c>
      <c r="J64">
        <f>_xlfn.IFNA(VLOOKUP(defense[[#This Row],[Playerâ–²]],scrimstats__2813[#All],5,0),0)</f>
        <v>0</v>
      </c>
      <c r="K64">
        <f>_xlfn.IFNA(VLOOKUP(defense[[#This Row],[Playerâ–²]],scrimstats__2813[#All],4,0),0)</f>
        <v>0</v>
      </c>
      <c r="L64">
        <v>1.5</v>
      </c>
      <c r="N64">
        <f t="shared" si="1"/>
        <v>0</v>
      </c>
      <c r="O64">
        <f>_xlfn.IFNA(VLOOKUP(defense[[#This Row],[Playerâ–²]],passing11[#All],5,0),0)</f>
        <v>0</v>
      </c>
      <c r="P64">
        <f>_xlfn.IFNA(VLOOKUP(defense[[#This Row],[Playerâ–²]],scrimstats__2813[#All],6,0),0)</f>
        <v>0</v>
      </c>
      <c r="Q64">
        <v>0</v>
      </c>
      <c r="R64">
        <v>0</v>
      </c>
      <c r="S64" s="3"/>
      <c r="T64" s="3"/>
      <c r="U64" s="3"/>
      <c r="Z64" s="3" t="s">
        <v>1355</v>
      </c>
      <c r="AA64" s="3">
        <v>18</v>
      </c>
      <c r="AB64" s="3" t="s">
        <v>733</v>
      </c>
      <c r="AC64">
        <v>19</v>
      </c>
      <c r="AD64">
        <v>0</v>
      </c>
      <c r="AE64">
        <v>0</v>
      </c>
      <c r="AG64" s="3" t="s">
        <v>1896</v>
      </c>
      <c r="AH64" s="3">
        <v>29</v>
      </c>
      <c r="AI64" s="3" t="s">
        <v>1010</v>
      </c>
      <c r="AJ64">
        <v>33</v>
      </c>
      <c r="AK64">
        <v>27</v>
      </c>
      <c r="AM64" s="3" t="s">
        <v>276</v>
      </c>
      <c r="AN64" s="3">
        <v>4</v>
      </c>
      <c r="AO64" s="3" t="s">
        <v>277</v>
      </c>
      <c r="AP64">
        <v>184</v>
      </c>
      <c r="AR64">
        <v>0</v>
      </c>
    </row>
    <row r="65" spans="1:44">
      <c r="A65" s="3">
        <v>64</v>
      </c>
      <c r="B65" s="3">
        <v>13</v>
      </c>
      <c r="C65">
        <f t="shared" si="0"/>
        <v>0</v>
      </c>
      <c r="D65">
        <v>13</v>
      </c>
      <c r="E65">
        <f>SUM(_xlfn.IFNA((VLOOKUP(defense[[#This Row],[Playerâ–²]],kickers12[#All],4,0)*3+VLOOKUP(defense[[#This Row],[Playerâ–²]],kickers12[#All],5,0)*1),0), C65*6)</f>
        <v>0</v>
      </c>
      <c r="F65">
        <v>3</v>
      </c>
      <c r="G65" s="3" t="s">
        <v>1176</v>
      </c>
      <c r="H65" s="3" t="s">
        <v>743</v>
      </c>
      <c r="I65">
        <f>_xlfn.IFNA(VLOOKUP(defense[[#This Row],[Playerâ–²]],passing11[#All],4,0),0)</f>
        <v>0</v>
      </c>
      <c r="J65">
        <f>_xlfn.IFNA(VLOOKUP(defense[[#This Row],[Playerâ–²]],scrimstats__2813[#All],5,0),0)</f>
        <v>0</v>
      </c>
      <c r="K65">
        <f>_xlfn.IFNA(VLOOKUP(defense[[#This Row],[Playerâ–²]],scrimstats__2813[#All],4,0),0)</f>
        <v>0</v>
      </c>
      <c r="L65">
        <v>0</v>
      </c>
      <c r="N65">
        <f t="shared" si="1"/>
        <v>0</v>
      </c>
      <c r="O65">
        <f>_xlfn.IFNA(VLOOKUP(defense[[#This Row],[Playerâ–²]],passing11[#All],5,0),0)</f>
        <v>0</v>
      </c>
      <c r="P65">
        <f>_xlfn.IFNA(VLOOKUP(defense[[#This Row],[Playerâ–²]],scrimstats__2813[#All],6,0),0)</f>
        <v>0</v>
      </c>
      <c r="Q65">
        <v>0</v>
      </c>
      <c r="R65">
        <v>0</v>
      </c>
      <c r="S65" s="3"/>
      <c r="T65" s="3"/>
      <c r="U65" s="3"/>
      <c r="Z65" s="3" t="s">
        <v>1349</v>
      </c>
      <c r="AA65" s="3">
        <v>18</v>
      </c>
      <c r="AB65" s="3" t="s">
        <v>233</v>
      </c>
      <c r="AC65">
        <v>4688</v>
      </c>
      <c r="AD65">
        <v>32</v>
      </c>
      <c r="AE65">
        <v>12</v>
      </c>
      <c r="AG65" s="3" t="s">
        <v>1472</v>
      </c>
      <c r="AH65" s="3">
        <v>22</v>
      </c>
      <c r="AI65" s="3" t="s">
        <v>733</v>
      </c>
      <c r="AM65" s="3" t="s">
        <v>1951</v>
      </c>
      <c r="AN65" s="3">
        <v>4</v>
      </c>
      <c r="AO65" s="3" t="s">
        <v>218</v>
      </c>
      <c r="AP65">
        <v>9</v>
      </c>
      <c r="AR65">
        <v>0</v>
      </c>
    </row>
    <row r="66" spans="1:44">
      <c r="A66" s="3">
        <v>65</v>
      </c>
      <c r="B66" s="3">
        <v>10</v>
      </c>
      <c r="C66">
        <f t="shared" ref="C66:C129" si="2">_xlfn.IFNA(SUM(N66,O66,P66),0)</f>
        <v>0</v>
      </c>
      <c r="D66">
        <v>5</v>
      </c>
      <c r="E66">
        <f>SUM(_xlfn.IFNA((VLOOKUP(defense[[#This Row],[Playerâ–²]],kickers12[#All],4,0)*3+VLOOKUP(defense[[#This Row],[Playerâ–²]],kickers12[#All],5,0)*1),0), C66*6)</f>
        <v>0</v>
      </c>
      <c r="F66">
        <v>0</v>
      </c>
      <c r="G66" s="3" t="s">
        <v>203</v>
      </c>
      <c r="H66" s="3" t="s">
        <v>218</v>
      </c>
      <c r="I66">
        <f>_xlfn.IFNA(VLOOKUP(defense[[#This Row],[Playerâ–²]],passing11[#All],4,0),0)</f>
        <v>0</v>
      </c>
      <c r="J66">
        <f>_xlfn.IFNA(VLOOKUP(defense[[#This Row],[Playerâ–²]],scrimstats__2813[#All],5,0),0)</f>
        <v>0</v>
      </c>
      <c r="K66">
        <f>_xlfn.IFNA(VLOOKUP(defense[[#This Row],[Playerâ–²]],scrimstats__2813[#All],4,0),0)</f>
        <v>162</v>
      </c>
      <c r="L66">
        <v>0</v>
      </c>
      <c r="N66">
        <f t="shared" ref="N66:N129" si="3">SUM(Q66,R66)</f>
        <v>0</v>
      </c>
      <c r="O66">
        <f>_xlfn.IFNA(VLOOKUP(defense[[#This Row],[Playerâ–²]],passing11[#All],5,0),0)</f>
        <v>0</v>
      </c>
      <c r="P66">
        <f>_xlfn.IFNA(VLOOKUP(defense[[#This Row],[Playerâ–²]],scrimstats__2813[#All],6,0),0)</f>
        <v>0</v>
      </c>
      <c r="Q66">
        <v>0</v>
      </c>
      <c r="R66">
        <v>0</v>
      </c>
      <c r="S66" s="3"/>
      <c r="T66" s="3"/>
      <c r="U66" s="3"/>
      <c r="Z66" s="3" t="s">
        <v>488</v>
      </c>
      <c r="AA66" s="3">
        <v>19</v>
      </c>
      <c r="AB66" s="3" t="s">
        <v>218</v>
      </c>
      <c r="AC66">
        <v>52</v>
      </c>
      <c r="AD66">
        <v>1</v>
      </c>
      <c r="AE66">
        <v>0</v>
      </c>
      <c r="AG66" s="3" t="s">
        <v>1897</v>
      </c>
      <c r="AH66" s="3">
        <v>31</v>
      </c>
      <c r="AI66" s="3" t="s">
        <v>1010</v>
      </c>
      <c r="AJ66">
        <v>26</v>
      </c>
      <c r="AK66">
        <v>28</v>
      </c>
      <c r="AM66" s="3" t="s">
        <v>269</v>
      </c>
      <c r="AN66" s="3">
        <v>4</v>
      </c>
      <c r="AO66" s="3" t="s">
        <v>218</v>
      </c>
      <c r="AP66">
        <v>7</v>
      </c>
      <c r="AR66">
        <v>0</v>
      </c>
    </row>
    <row r="67" spans="1:44">
      <c r="A67" s="3">
        <v>66</v>
      </c>
      <c r="B67" s="3">
        <v>24</v>
      </c>
      <c r="C67">
        <f t="shared" si="2"/>
        <v>1</v>
      </c>
      <c r="D67">
        <v>0</v>
      </c>
      <c r="E67">
        <f>SUM(_xlfn.IFNA((VLOOKUP(defense[[#This Row],[Playerâ–²]],kickers12[#All],4,0)*3+VLOOKUP(defense[[#This Row],[Playerâ–²]],kickers12[#All],5,0)*1),0), C67*6)</f>
        <v>6</v>
      </c>
      <c r="F67">
        <v>0</v>
      </c>
      <c r="G67" s="3" t="s">
        <v>553</v>
      </c>
      <c r="H67" s="3" t="s">
        <v>218</v>
      </c>
      <c r="I67">
        <f>_xlfn.IFNA(VLOOKUP(defense[[#This Row],[Playerâ–²]],passing11[#All],4,0),0)</f>
        <v>0</v>
      </c>
      <c r="J67">
        <f>_xlfn.IFNA(VLOOKUP(defense[[#This Row],[Playerâ–²]],scrimstats__2813[#All],5,0),0)</f>
        <v>20</v>
      </c>
      <c r="K67">
        <f>_xlfn.IFNA(VLOOKUP(defense[[#This Row],[Playerâ–²]],scrimstats__2813[#All],4,0),0)</f>
        <v>79</v>
      </c>
      <c r="L67">
        <v>0</v>
      </c>
      <c r="N67">
        <f t="shared" si="3"/>
        <v>0</v>
      </c>
      <c r="O67">
        <f>_xlfn.IFNA(VLOOKUP(defense[[#This Row],[Playerâ–²]],passing11[#All],5,0),0)</f>
        <v>0</v>
      </c>
      <c r="P67">
        <f>_xlfn.IFNA(VLOOKUP(defense[[#This Row],[Playerâ–²]],scrimstats__2813[#All],6,0),0)</f>
        <v>1</v>
      </c>
      <c r="Q67">
        <v>0</v>
      </c>
      <c r="R67">
        <v>0</v>
      </c>
      <c r="S67" s="3"/>
      <c r="T67" s="3"/>
      <c r="U67" s="3"/>
      <c r="Z67" s="3" t="s">
        <v>489</v>
      </c>
      <c r="AA67" s="3">
        <v>19</v>
      </c>
      <c r="AB67" s="3" t="s">
        <v>230</v>
      </c>
      <c r="AC67">
        <v>3</v>
      </c>
      <c r="AD67">
        <v>1</v>
      </c>
      <c r="AE67">
        <v>0</v>
      </c>
      <c r="AG67" s="3" t="s">
        <v>1356</v>
      </c>
      <c r="AH67" s="3">
        <v>18</v>
      </c>
      <c r="AI67" s="3" t="s">
        <v>1316</v>
      </c>
      <c r="AJ67">
        <v>1</v>
      </c>
      <c r="AK67">
        <v>10</v>
      </c>
      <c r="AM67" s="3" t="s">
        <v>279</v>
      </c>
      <c r="AN67" s="3">
        <v>4</v>
      </c>
      <c r="AO67" s="3" t="s">
        <v>218</v>
      </c>
      <c r="AP67">
        <v>541</v>
      </c>
      <c r="AR67">
        <v>3</v>
      </c>
    </row>
    <row r="68" spans="1:44">
      <c r="A68" s="3">
        <v>67</v>
      </c>
      <c r="B68" s="3">
        <v>5</v>
      </c>
      <c r="C68">
        <f t="shared" si="2"/>
        <v>0</v>
      </c>
      <c r="D68">
        <v>3</v>
      </c>
      <c r="E68">
        <f>SUM(_xlfn.IFNA((VLOOKUP(defense[[#This Row],[Playerâ–²]],kickers12[#All],4,0)*3+VLOOKUP(defense[[#This Row],[Playerâ–²]],kickers12[#All],5,0)*1),0), C68*6)</f>
        <v>0</v>
      </c>
      <c r="F68">
        <v>0</v>
      </c>
      <c r="G68" s="3" t="s">
        <v>905</v>
      </c>
      <c r="H68" s="3" t="s">
        <v>194</v>
      </c>
      <c r="I68">
        <f>_xlfn.IFNA(VLOOKUP(defense[[#This Row],[Playerâ–²]],passing11[#All],4,0),0)</f>
        <v>0</v>
      </c>
      <c r="J68">
        <f>_xlfn.IFNA(VLOOKUP(defense[[#This Row],[Playerâ–²]],scrimstats__2813[#All],5,0),0)</f>
        <v>0</v>
      </c>
      <c r="K68">
        <f>_xlfn.IFNA(VLOOKUP(defense[[#This Row],[Playerâ–²]],scrimstats__2813[#All],4,0),0)</f>
        <v>0</v>
      </c>
      <c r="L68">
        <v>0</v>
      </c>
      <c r="N68">
        <f t="shared" si="3"/>
        <v>0</v>
      </c>
      <c r="O68">
        <f>_xlfn.IFNA(VLOOKUP(defense[[#This Row],[Playerâ–²]],passing11[#All],5,0),0)</f>
        <v>0</v>
      </c>
      <c r="P68">
        <f>_xlfn.IFNA(VLOOKUP(defense[[#This Row],[Playerâ–²]],scrimstats__2813[#All],6,0),0)</f>
        <v>0</v>
      </c>
      <c r="Q68">
        <v>0</v>
      </c>
      <c r="R68">
        <v>0</v>
      </c>
      <c r="S68" s="3"/>
      <c r="T68" s="3"/>
      <c r="U68" s="3"/>
      <c r="Z68" s="3" t="s">
        <v>491</v>
      </c>
      <c r="AA68" s="3">
        <v>19</v>
      </c>
      <c r="AB68" s="3" t="s">
        <v>230</v>
      </c>
      <c r="AC68">
        <v>28</v>
      </c>
      <c r="AD68">
        <v>1</v>
      </c>
      <c r="AE68">
        <v>0</v>
      </c>
      <c r="AG68" s="3" t="s">
        <v>822</v>
      </c>
      <c r="AH68" s="3">
        <v>3</v>
      </c>
      <c r="AI68" s="3" t="s">
        <v>733</v>
      </c>
      <c r="AM68" s="3" t="s">
        <v>280</v>
      </c>
      <c r="AN68" s="3">
        <v>4</v>
      </c>
      <c r="AO68" s="3" t="s">
        <v>230</v>
      </c>
      <c r="AP68">
        <v>652</v>
      </c>
      <c r="AQ68">
        <v>0</v>
      </c>
      <c r="AR68">
        <v>7</v>
      </c>
    </row>
    <row r="69" spans="1:44">
      <c r="A69" s="3">
        <v>68</v>
      </c>
      <c r="B69" s="3">
        <v>30</v>
      </c>
      <c r="C69">
        <f t="shared" si="2"/>
        <v>0</v>
      </c>
      <c r="D69">
        <v>38</v>
      </c>
      <c r="E69">
        <f>SUM(_xlfn.IFNA((VLOOKUP(defense[[#This Row],[Playerâ–²]],kickers12[#All],4,0)*3+VLOOKUP(defense[[#This Row],[Playerâ–²]],kickers12[#All],5,0)*1),0), C69*6)</f>
        <v>0</v>
      </c>
      <c r="F69">
        <v>4</v>
      </c>
      <c r="G69" s="3" t="s">
        <v>1772</v>
      </c>
      <c r="H69" s="3" t="s">
        <v>743</v>
      </c>
      <c r="I69">
        <f>_xlfn.IFNA(VLOOKUP(defense[[#This Row],[Playerâ–²]],passing11[#All],4,0),0)</f>
        <v>0</v>
      </c>
      <c r="J69">
        <f>_xlfn.IFNA(VLOOKUP(defense[[#This Row],[Playerâ–²]],scrimstats__2813[#All],5,0),0)</f>
        <v>0</v>
      </c>
      <c r="K69">
        <f>_xlfn.IFNA(VLOOKUP(defense[[#This Row],[Playerâ–²]],scrimstats__2813[#All],4,0),0)</f>
        <v>0</v>
      </c>
      <c r="L69">
        <v>0</v>
      </c>
      <c r="N69">
        <f t="shared" si="3"/>
        <v>0</v>
      </c>
      <c r="O69">
        <f>_xlfn.IFNA(VLOOKUP(defense[[#This Row],[Playerâ–²]],passing11[#All],5,0),0)</f>
        <v>0</v>
      </c>
      <c r="P69">
        <f>_xlfn.IFNA(VLOOKUP(defense[[#This Row],[Playerâ–²]],scrimstats__2813[#All],6,0),0)</f>
        <v>0</v>
      </c>
      <c r="Q69">
        <v>0</v>
      </c>
      <c r="R69">
        <v>0</v>
      </c>
      <c r="S69" s="3"/>
      <c r="T69" s="3"/>
      <c r="U69" s="3"/>
      <c r="Z69" s="3" t="s">
        <v>1910</v>
      </c>
      <c r="AA69" s="3">
        <v>19</v>
      </c>
      <c r="AB69" s="3" t="s">
        <v>297</v>
      </c>
      <c r="AC69">
        <v>1247</v>
      </c>
      <c r="AD69">
        <v>6</v>
      </c>
      <c r="AE69">
        <v>4</v>
      </c>
      <c r="AG69" s="3" t="s">
        <v>1097</v>
      </c>
      <c r="AH69" s="3">
        <v>11</v>
      </c>
      <c r="AI69" s="3" t="s">
        <v>733</v>
      </c>
      <c r="AM69" s="3" t="s">
        <v>283</v>
      </c>
      <c r="AN69" s="3">
        <v>5</v>
      </c>
      <c r="AO69" s="3" t="s">
        <v>284</v>
      </c>
      <c r="AP69">
        <v>5</v>
      </c>
      <c r="AQ69">
        <v>15</v>
      </c>
      <c r="AR69">
        <v>2</v>
      </c>
    </row>
    <row r="70" spans="1:44">
      <c r="A70" s="3">
        <v>69</v>
      </c>
      <c r="B70" s="3">
        <v>7</v>
      </c>
      <c r="C70">
        <f t="shared" si="2"/>
        <v>0</v>
      </c>
      <c r="D70">
        <v>32</v>
      </c>
      <c r="E70">
        <f>SUM(_xlfn.IFNA((VLOOKUP(defense[[#This Row],[Playerâ–²]],kickers12[#All],4,0)*3+VLOOKUP(defense[[#This Row],[Playerâ–²]],kickers12[#All],5,0)*1),0), C70*6)</f>
        <v>0</v>
      </c>
      <c r="F70">
        <v>0</v>
      </c>
      <c r="G70" s="3" t="s">
        <v>989</v>
      </c>
      <c r="H70" s="3" t="s">
        <v>990</v>
      </c>
      <c r="I70">
        <f>_xlfn.IFNA(VLOOKUP(defense[[#This Row],[Playerâ–²]],passing11[#All],4,0),0)</f>
        <v>0</v>
      </c>
      <c r="J70">
        <f>_xlfn.IFNA(VLOOKUP(defense[[#This Row],[Playerâ–²]],scrimstats__2813[#All],5,0),0)</f>
        <v>0</v>
      </c>
      <c r="K70">
        <f>_xlfn.IFNA(VLOOKUP(defense[[#This Row],[Playerâ–²]],scrimstats__2813[#All],4,0),0)</f>
        <v>0</v>
      </c>
      <c r="L70">
        <v>2.5</v>
      </c>
      <c r="N70">
        <f t="shared" si="3"/>
        <v>0</v>
      </c>
      <c r="O70">
        <f>_xlfn.IFNA(VLOOKUP(defense[[#This Row],[Playerâ–²]],passing11[#All],5,0),0)</f>
        <v>0</v>
      </c>
      <c r="P70">
        <f>_xlfn.IFNA(VLOOKUP(defense[[#This Row],[Playerâ–²]],scrimstats__2813[#All],6,0),0)</f>
        <v>0</v>
      </c>
      <c r="Q70">
        <v>0</v>
      </c>
      <c r="R70">
        <v>0</v>
      </c>
      <c r="S70" s="3"/>
      <c r="T70" s="3"/>
      <c r="U70" s="3"/>
      <c r="Z70" s="3" t="s">
        <v>479</v>
      </c>
      <c r="AA70" s="3">
        <v>19</v>
      </c>
      <c r="AB70" s="3" t="s">
        <v>233</v>
      </c>
      <c r="AC70">
        <v>1979</v>
      </c>
      <c r="AD70">
        <v>17</v>
      </c>
      <c r="AE70">
        <v>9</v>
      </c>
      <c r="AG70" s="3" t="s">
        <v>1895</v>
      </c>
      <c r="AH70" s="3">
        <v>28</v>
      </c>
      <c r="AI70" s="3" t="s">
        <v>1010</v>
      </c>
      <c r="AJ70">
        <v>22</v>
      </c>
      <c r="AK70">
        <v>48</v>
      </c>
      <c r="AM70" s="3" t="s">
        <v>291</v>
      </c>
      <c r="AN70" s="3">
        <v>5</v>
      </c>
      <c r="AO70" s="3" t="s">
        <v>284</v>
      </c>
      <c r="AP70">
        <v>447</v>
      </c>
      <c r="AQ70">
        <v>39</v>
      </c>
      <c r="AR70">
        <v>1</v>
      </c>
    </row>
    <row r="71" spans="1:44">
      <c r="A71" s="3">
        <v>70</v>
      </c>
      <c r="B71" s="3">
        <v>14</v>
      </c>
      <c r="C71">
        <f t="shared" si="2"/>
        <v>39</v>
      </c>
      <c r="D71">
        <v>0</v>
      </c>
      <c r="E71">
        <f>SUM(_xlfn.IFNA((VLOOKUP(defense[[#This Row],[Playerâ–²]],kickers12[#All],4,0)*3+VLOOKUP(defense[[#This Row],[Playerâ–²]],kickers12[#All],5,0)*1),0), C71*6)</f>
        <v>234</v>
      </c>
      <c r="F71">
        <v>0</v>
      </c>
      <c r="G71" s="3" t="s">
        <v>409</v>
      </c>
      <c r="H71" s="3" t="s">
        <v>233</v>
      </c>
      <c r="I71">
        <f>_xlfn.IFNA(VLOOKUP(defense[[#This Row],[Playerâ–²]],passing11[#All],4,0),0)</f>
        <v>4593</v>
      </c>
      <c r="J71">
        <f>_xlfn.IFNA(VLOOKUP(defense[[#This Row],[Playerâ–²]],scrimstats__2813[#All],5,0),0)</f>
        <v>148</v>
      </c>
      <c r="K71">
        <f>_xlfn.IFNA(VLOOKUP(defense[[#This Row],[Playerâ–²]],scrimstats__2813[#All],4,0),0)</f>
        <v>4</v>
      </c>
      <c r="L71">
        <v>0</v>
      </c>
      <c r="N71">
        <f t="shared" si="3"/>
        <v>0</v>
      </c>
      <c r="O71">
        <f>_xlfn.IFNA(VLOOKUP(defense[[#This Row],[Playerâ–²]],passing11[#All],5,0),0)</f>
        <v>39</v>
      </c>
      <c r="P71">
        <f>_xlfn.IFNA(VLOOKUP(defense[[#This Row],[Playerâ–²]],scrimstats__2813[#All],6,0),0)</f>
        <v>0</v>
      </c>
      <c r="Q71">
        <v>0</v>
      </c>
      <c r="R71">
        <v>0</v>
      </c>
      <c r="S71" s="3"/>
      <c r="T71" s="3"/>
      <c r="U71" s="3"/>
      <c r="Z71" s="3" t="s">
        <v>493</v>
      </c>
      <c r="AA71" s="3">
        <v>20</v>
      </c>
      <c r="AB71" s="3" t="s">
        <v>233</v>
      </c>
      <c r="AC71">
        <v>4298</v>
      </c>
      <c r="AD71">
        <v>30</v>
      </c>
      <c r="AE71">
        <v>10</v>
      </c>
      <c r="AG71" s="3" t="s">
        <v>1888</v>
      </c>
      <c r="AH71" s="3">
        <v>22</v>
      </c>
      <c r="AI71" s="3" t="s">
        <v>1010</v>
      </c>
      <c r="AJ71">
        <v>27</v>
      </c>
      <c r="AK71">
        <v>49</v>
      </c>
      <c r="AM71" s="3" t="s">
        <v>1904</v>
      </c>
      <c r="AN71" s="3">
        <v>5</v>
      </c>
      <c r="AO71" s="3" t="s">
        <v>297</v>
      </c>
      <c r="AP71">
        <v>0</v>
      </c>
      <c r="AQ71">
        <v>19</v>
      </c>
      <c r="AR71">
        <v>1</v>
      </c>
    </row>
    <row r="72" spans="1:44">
      <c r="A72" s="3">
        <v>71</v>
      </c>
      <c r="B72" s="3">
        <v>20</v>
      </c>
      <c r="C72">
        <f t="shared" si="2"/>
        <v>0</v>
      </c>
      <c r="D72">
        <v>27</v>
      </c>
      <c r="E72">
        <f>SUM(_xlfn.IFNA((VLOOKUP(defense[[#This Row],[Playerâ–²]],kickers12[#All],4,0)*3+VLOOKUP(defense[[#This Row],[Playerâ–²]],kickers12[#All],5,0)*1),0), C72*6)</f>
        <v>0</v>
      </c>
      <c r="F72">
        <v>0</v>
      </c>
      <c r="G72" s="3" t="s">
        <v>1423</v>
      </c>
      <c r="H72" s="3" t="s">
        <v>873</v>
      </c>
      <c r="I72">
        <f>_xlfn.IFNA(VLOOKUP(defense[[#This Row],[Playerâ–²]],passing11[#All],4,0),0)</f>
        <v>0</v>
      </c>
      <c r="J72">
        <f>_xlfn.IFNA(VLOOKUP(defense[[#This Row],[Playerâ–²]],scrimstats__2813[#All],5,0),0)</f>
        <v>0</v>
      </c>
      <c r="K72">
        <f>_xlfn.IFNA(VLOOKUP(defense[[#This Row],[Playerâ–²]],scrimstats__2813[#All],4,0),0)</f>
        <v>0</v>
      </c>
      <c r="L72">
        <v>0</v>
      </c>
      <c r="N72">
        <f t="shared" si="3"/>
        <v>0</v>
      </c>
      <c r="O72">
        <f>_xlfn.IFNA(VLOOKUP(defense[[#This Row],[Playerâ–²]],passing11[#All],5,0),0)</f>
        <v>0</v>
      </c>
      <c r="P72">
        <f>_xlfn.IFNA(VLOOKUP(defense[[#This Row],[Playerâ–²]],scrimstats__2813[#All],6,0),0)</f>
        <v>0</v>
      </c>
      <c r="Q72">
        <v>0</v>
      </c>
      <c r="R72">
        <v>0</v>
      </c>
      <c r="S72" s="3"/>
      <c r="T72" s="3"/>
      <c r="U72" s="3"/>
      <c r="Z72" s="3" t="s">
        <v>512</v>
      </c>
      <c r="AA72" s="3">
        <v>21</v>
      </c>
      <c r="AB72" s="3" t="s">
        <v>297</v>
      </c>
      <c r="AC72">
        <v>64</v>
      </c>
      <c r="AD72">
        <v>0</v>
      </c>
      <c r="AE72">
        <v>1</v>
      </c>
      <c r="AG72" s="3" t="s">
        <v>1865</v>
      </c>
      <c r="AH72" s="3">
        <v>4</v>
      </c>
      <c r="AI72" s="3" t="s">
        <v>1010</v>
      </c>
      <c r="AJ72">
        <v>22</v>
      </c>
      <c r="AK72">
        <v>25</v>
      </c>
      <c r="AM72" s="3" t="s">
        <v>903</v>
      </c>
      <c r="AN72" s="3">
        <v>5</v>
      </c>
      <c r="AO72" s="3" t="s">
        <v>297</v>
      </c>
      <c r="AP72">
        <v>0</v>
      </c>
      <c r="AQ72">
        <v>31</v>
      </c>
      <c r="AR72">
        <v>0</v>
      </c>
    </row>
    <row r="73" spans="1:44">
      <c r="A73" s="3">
        <v>72</v>
      </c>
      <c r="B73" s="3">
        <v>7</v>
      </c>
      <c r="C73">
        <f t="shared" si="2"/>
        <v>21</v>
      </c>
      <c r="D73">
        <v>0</v>
      </c>
      <c r="E73">
        <f>SUM(_xlfn.IFNA((VLOOKUP(defense[[#This Row],[Playerâ–²]],kickers12[#All],4,0)*3+VLOOKUP(defense[[#This Row],[Playerâ–²]],kickers12[#All],5,0)*1),0), C73*6)</f>
        <v>126</v>
      </c>
      <c r="F73">
        <v>0</v>
      </c>
      <c r="G73" s="3" t="s">
        <v>2023</v>
      </c>
      <c r="H73" s="3" t="s">
        <v>233</v>
      </c>
      <c r="I73">
        <f>_xlfn.IFNA(VLOOKUP(defense[[#This Row],[Playerâ–²]],passing11[#All],4,0),0)</f>
        <v>2566</v>
      </c>
      <c r="J73">
        <f>_xlfn.IFNA(VLOOKUP(defense[[#This Row],[Playerâ–²]],scrimstats__2813[#All],5,0),0)</f>
        <v>99</v>
      </c>
      <c r="K73">
        <f>_xlfn.IFNA(VLOOKUP(defense[[#This Row],[Playerâ–²]],scrimstats__2813[#All],4,0),0)</f>
        <v>0</v>
      </c>
      <c r="L73">
        <v>0</v>
      </c>
      <c r="N73">
        <f t="shared" si="3"/>
        <v>0</v>
      </c>
      <c r="O73">
        <f>_xlfn.IFNA(VLOOKUP(defense[[#This Row],[Playerâ–²]],passing11[#All],5,0),0)</f>
        <v>21</v>
      </c>
      <c r="P73">
        <f>_xlfn.IFNA(VLOOKUP(defense[[#This Row],[Playerâ–²]],scrimstats__2813[#All],6,0),0)</f>
        <v>0</v>
      </c>
      <c r="Q73">
        <v>0</v>
      </c>
      <c r="R73">
        <v>0</v>
      </c>
      <c r="S73" s="3"/>
      <c r="T73" s="3"/>
      <c r="U73" s="3"/>
      <c r="Z73" s="3" t="s">
        <v>1911</v>
      </c>
      <c r="AA73" s="3">
        <v>21</v>
      </c>
      <c r="AB73" s="3" t="s">
        <v>297</v>
      </c>
      <c r="AC73">
        <v>118</v>
      </c>
      <c r="AD73">
        <v>1</v>
      </c>
      <c r="AE73">
        <v>1</v>
      </c>
      <c r="AG73" s="3" t="s">
        <v>1887</v>
      </c>
      <c r="AH73" s="3">
        <v>21</v>
      </c>
      <c r="AI73" s="3" t="s">
        <v>733</v>
      </c>
      <c r="AM73" s="3" t="s">
        <v>901</v>
      </c>
      <c r="AN73" s="3">
        <v>5</v>
      </c>
      <c r="AO73" s="3" t="s">
        <v>233</v>
      </c>
      <c r="AP73">
        <v>0</v>
      </c>
      <c r="AQ73">
        <v>488</v>
      </c>
      <c r="AR73">
        <v>4</v>
      </c>
    </row>
    <row r="74" spans="1:44">
      <c r="A74" s="3">
        <v>73</v>
      </c>
      <c r="B74" s="3">
        <v>10</v>
      </c>
      <c r="C74">
        <f t="shared" si="2"/>
        <v>1</v>
      </c>
      <c r="D74">
        <v>7</v>
      </c>
      <c r="E74">
        <f>SUM(_xlfn.IFNA((VLOOKUP(defense[[#This Row],[Playerâ–²]],kickers12[#All],4,0)*3+VLOOKUP(defense[[#This Row],[Playerâ–²]],kickers12[#All],5,0)*1),0), C74*6)</f>
        <v>6</v>
      </c>
      <c r="F74">
        <v>0</v>
      </c>
      <c r="G74" s="3" t="s">
        <v>357</v>
      </c>
      <c r="H74" s="3" t="s">
        <v>216</v>
      </c>
      <c r="I74">
        <f>_xlfn.IFNA(VLOOKUP(defense[[#This Row],[Playerâ–²]],passing11[#All],4,0),0)</f>
        <v>0</v>
      </c>
      <c r="J74">
        <f>_xlfn.IFNA(VLOOKUP(defense[[#This Row],[Playerâ–²]],scrimstats__2813[#All],5,0),0)</f>
        <v>5</v>
      </c>
      <c r="K74">
        <f>_xlfn.IFNA(VLOOKUP(defense[[#This Row],[Playerâ–²]],scrimstats__2813[#All],4,0),0)</f>
        <v>112</v>
      </c>
      <c r="L74">
        <v>0</v>
      </c>
      <c r="N74">
        <f t="shared" si="3"/>
        <v>0</v>
      </c>
      <c r="O74">
        <f>_xlfn.IFNA(VLOOKUP(defense[[#This Row],[Playerâ–²]],passing11[#All],5,0),0)</f>
        <v>0</v>
      </c>
      <c r="P74">
        <f>_xlfn.IFNA(VLOOKUP(defense[[#This Row],[Playerâ–²]],scrimstats__2813[#All],6,0),0)</f>
        <v>1</v>
      </c>
      <c r="Q74">
        <v>0</v>
      </c>
      <c r="R74">
        <v>0</v>
      </c>
      <c r="S74" s="3"/>
      <c r="T74" s="3"/>
      <c r="U74" s="3"/>
      <c r="Z74" s="3" t="s">
        <v>510</v>
      </c>
      <c r="AA74" s="3">
        <v>21</v>
      </c>
      <c r="AB74" s="3" t="s">
        <v>233</v>
      </c>
      <c r="AC74">
        <v>3992</v>
      </c>
      <c r="AD74">
        <v>32</v>
      </c>
      <c r="AE74">
        <v>5</v>
      </c>
      <c r="AG74" s="3" t="s">
        <v>1823</v>
      </c>
      <c r="AH74" s="3">
        <v>32</v>
      </c>
      <c r="AI74" s="3" t="s">
        <v>733</v>
      </c>
      <c r="AM74" s="3" t="s">
        <v>281</v>
      </c>
      <c r="AN74" s="3">
        <v>5</v>
      </c>
      <c r="AO74" s="3" t="s">
        <v>239</v>
      </c>
      <c r="AP74">
        <v>5</v>
      </c>
      <c r="AQ74">
        <v>17</v>
      </c>
      <c r="AR74">
        <v>0</v>
      </c>
    </row>
    <row r="75" spans="1:44">
      <c r="A75" s="3">
        <v>74</v>
      </c>
      <c r="B75" s="3">
        <v>11</v>
      </c>
      <c r="C75">
        <f t="shared" si="2"/>
        <v>1</v>
      </c>
      <c r="D75">
        <v>4</v>
      </c>
      <c r="E75">
        <f>SUM(_xlfn.IFNA((VLOOKUP(defense[[#This Row],[Playerâ–²]],kickers12[#All],4,0)*3+VLOOKUP(defense[[#This Row],[Playerâ–²]],kickers12[#All],5,0)*1),0), C75*6)</f>
        <v>6</v>
      </c>
      <c r="F75">
        <v>0</v>
      </c>
      <c r="G75" s="3" t="s">
        <v>372</v>
      </c>
      <c r="H75" s="3" t="s">
        <v>218</v>
      </c>
      <c r="I75">
        <f>_xlfn.IFNA(VLOOKUP(defense[[#This Row],[Playerâ–²]],passing11[#All],4,0),0)</f>
        <v>0</v>
      </c>
      <c r="J75">
        <f>_xlfn.IFNA(VLOOKUP(defense[[#This Row],[Playerâ–²]],scrimstats__2813[#All],5,0),0)</f>
        <v>0</v>
      </c>
      <c r="K75">
        <f>_xlfn.IFNA(VLOOKUP(defense[[#This Row],[Playerâ–²]],scrimstats__2813[#All],4,0),0)</f>
        <v>80</v>
      </c>
      <c r="L75">
        <v>0</v>
      </c>
      <c r="N75">
        <f t="shared" si="3"/>
        <v>0</v>
      </c>
      <c r="O75">
        <f>_xlfn.IFNA(VLOOKUP(defense[[#This Row],[Playerâ–²]],passing11[#All],5,0),0)</f>
        <v>0</v>
      </c>
      <c r="P75">
        <f>_xlfn.IFNA(VLOOKUP(defense[[#This Row],[Playerâ–²]],scrimstats__2813[#All],6,0),0)</f>
        <v>1</v>
      </c>
      <c r="Q75">
        <v>0</v>
      </c>
      <c r="R75">
        <v>0</v>
      </c>
      <c r="S75" s="3"/>
      <c r="T75" s="3"/>
      <c r="U75" s="3"/>
      <c r="Z75" s="3" t="s">
        <v>1912</v>
      </c>
      <c r="AA75" s="3">
        <v>22</v>
      </c>
      <c r="AB75" s="3" t="s">
        <v>297</v>
      </c>
      <c r="AC75">
        <v>7</v>
      </c>
      <c r="AD75">
        <v>0</v>
      </c>
      <c r="AE75">
        <v>0</v>
      </c>
      <c r="AG75" s="3" t="s">
        <v>1877</v>
      </c>
      <c r="AH75" s="3">
        <v>13</v>
      </c>
      <c r="AI75" s="3" t="s">
        <v>733</v>
      </c>
      <c r="AM75" s="3" t="s">
        <v>286</v>
      </c>
      <c r="AN75" s="3">
        <v>5</v>
      </c>
      <c r="AO75" s="3" t="s">
        <v>239</v>
      </c>
      <c r="AP75">
        <v>15</v>
      </c>
      <c r="AQ75">
        <v>69</v>
      </c>
      <c r="AR75">
        <v>1</v>
      </c>
    </row>
    <row r="76" spans="1:44">
      <c r="A76" s="3">
        <v>75</v>
      </c>
      <c r="B76" s="3">
        <v>1</v>
      </c>
      <c r="C76">
        <f t="shared" si="2"/>
        <v>0</v>
      </c>
      <c r="D76">
        <v>1</v>
      </c>
      <c r="E76">
        <f>SUM(_xlfn.IFNA((VLOOKUP(defense[[#This Row],[Playerâ–²]],kickers12[#All],4,0)*3+VLOOKUP(defense[[#This Row],[Playerâ–²]],kickers12[#All],5,0)*1),0), C76*6)</f>
        <v>0</v>
      </c>
      <c r="F76">
        <v>0</v>
      </c>
      <c r="G76" s="3" t="s">
        <v>732</v>
      </c>
      <c r="H76" s="3" t="s">
        <v>733</v>
      </c>
      <c r="I76">
        <f>_xlfn.IFNA(VLOOKUP(defense[[#This Row],[Playerâ–²]],passing11[#All],4,0),0)</f>
        <v>0</v>
      </c>
      <c r="J76">
        <f>_xlfn.IFNA(VLOOKUP(defense[[#This Row],[Playerâ–²]],scrimstats__2813[#All],5,0),0)</f>
        <v>0</v>
      </c>
      <c r="K76">
        <f>_xlfn.IFNA(VLOOKUP(defense[[#This Row],[Playerâ–²]],scrimstats__2813[#All],4,0),0)</f>
        <v>0</v>
      </c>
      <c r="L76">
        <v>0</v>
      </c>
      <c r="N76">
        <f t="shared" si="3"/>
        <v>0</v>
      </c>
      <c r="O76">
        <f>_xlfn.IFNA(VLOOKUP(defense[[#This Row],[Playerâ–²]],passing11[#All],5,0),0)</f>
        <v>0</v>
      </c>
      <c r="P76">
        <f>_xlfn.IFNA(VLOOKUP(defense[[#This Row],[Playerâ–²]],scrimstats__2813[#All],6,0),0)</f>
        <v>0</v>
      </c>
      <c r="Q76">
        <v>0</v>
      </c>
      <c r="R76">
        <v>0</v>
      </c>
      <c r="S76" s="3"/>
      <c r="T76" s="3"/>
      <c r="U76" s="3"/>
      <c r="Z76" s="3" t="s">
        <v>535</v>
      </c>
      <c r="AA76" s="3">
        <v>22</v>
      </c>
      <c r="AB76" s="3" t="s">
        <v>230</v>
      </c>
      <c r="AC76">
        <v>43</v>
      </c>
      <c r="AD76">
        <v>0</v>
      </c>
      <c r="AE76">
        <v>0</v>
      </c>
      <c r="AG76" s="3" t="s">
        <v>1443</v>
      </c>
      <c r="AH76" s="3">
        <v>21</v>
      </c>
      <c r="AI76" s="3" t="s">
        <v>1010</v>
      </c>
      <c r="AJ76">
        <v>28</v>
      </c>
      <c r="AK76">
        <v>52</v>
      </c>
      <c r="AM76" s="3" t="s">
        <v>294</v>
      </c>
      <c r="AN76" s="3">
        <v>5</v>
      </c>
      <c r="AO76" s="3" t="s">
        <v>229</v>
      </c>
      <c r="AP76">
        <v>867</v>
      </c>
      <c r="AQ76">
        <v>1098</v>
      </c>
      <c r="AR76">
        <v>13</v>
      </c>
    </row>
    <row r="77" spans="1:44">
      <c r="A77" s="3">
        <v>76</v>
      </c>
      <c r="B77" s="3">
        <v>13</v>
      </c>
      <c r="C77">
        <f t="shared" si="2"/>
        <v>0</v>
      </c>
      <c r="D77">
        <v>24</v>
      </c>
      <c r="E77">
        <f>SUM(_xlfn.IFNA((VLOOKUP(defense[[#This Row],[Playerâ–²]],kickers12[#All],4,0)*3+VLOOKUP(defense[[#This Row],[Playerâ–²]],kickers12[#All],5,0)*1),0), C77*6)</f>
        <v>0</v>
      </c>
      <c r="F77">
        <v>0</v>
      </c>
      <c r="G77" s="3" t="s">
        <v>1185</v>
      </c>
      <c r="H77" s="3" t="s">
        <v>745</v>
      </c>
      <c r="I77">
        <f>_xlfn.IFNA(VLOOKUP(defense[[#This Row],[Playerâ–²]],passing11[#All],4,0),0)</f>
        <v>0</v>
      </c>
      <c r="J77">
        <f>_xlfn.IFNA(VLOOKUP(defense[[#This Row],[Playerâ–²]],scrimstats__2813[#All],5,0),0)</f>
        <v>0</v>
      </c>
      <c r="K77">
        <f>_xlfn.IFNA(VLOOKUP(defense[[#This Row],[Playerâ–²]],scrimstats__2813[#All],4,0),0)</f>
        <v>0</v>
      </c>
      <c r="L77">
        <v>1</v>
      </c>
      <c r="N77">
        <f t="shared" si="3"/>
        <v>0</v>
      </c>
      <c r="O77">
        <f>_xlfn.IFNA(VLOOKUP(defense[[#This Row],[Playerâ–²]],passing11[#All],5,0),0)</f>
        <v>0</v>
      </c>
      <c r="P77">
        <f>_xlfn.IFNA(VLOOKUP(defense[[#This Row],[Playerâ–²]],scrimstats__2813[#All],6,0),0)</f>
        <v>0</v>
      </c>
      <c r="Q77">
        <v>0</v>
      </c>
      <c r="R77">
        <v>0</v>
      </c>
      <c r="S77" s="3"/>
      <c r="T77" s="3"/>
      <c r="U77" s="3"/>
      <c r="Z77" s="3" t="s">
        <v>525</v>
      </c>
      <c r="AA77" s="3">
        <v>22</v>
      </c>
      <c r="AB77" s="3" t="s">
        <v>233</v>
      </c>
      <c r="AC77">
        <v>4355</v>
      </c>
      <c r="AD77">
        <v>29</v>
      </c>
      <c r="AE77">
        <v>11</v>
      </c>
      <c r="AG77" s="3" t="s">
        <v>1858</v>
      </c>
      <c r="AH77" s="3">
        <v>1</v>
      </c>
      <c r="AI77" s="3" t="s">
        <v>1316</v>
      </c>
      <c r="AJ77">
        <v>9</v>
      </c>
      <c r="AK77">
        <v>8</v>
      </c>
      <c r="AM77" s="3" t="s">
        <v>285</v>
      </c>
      <c r="AN77" s="3">
        <v>5</v>
      </c>
      <c r="AO77" s="3" t="s">
        <v>219</v>
      </c>
      <c r="AP77">
        <v>52</v>
      </c>
      <c r="AR77">
        <v>1</v>
      </c>
    </row>
    <row r="78" spans="1:44">
      <c r="A78" s="3">
        <v>77</v>
      </c>
      <c r="B78" s="3">
        <v>3</v>
      </c>
      <c r="C78">
        <f t="shared" si="2"/>
        <v>0</v>
      </c>
      <c r="D78">
        <v>5</v>
      </c>
      <c r="E78">
        <f>SUM(_xlfn.IFNA((VLOOKUP(defense[[#This Row],[Playerâ–²]],kickers12[#All],4,0)*3+VLOOKUP(defense[[#This Row],[Playerâ–²]],kickers12[#All],5,0)*1),0), C78*6)</f>
        <v>0</v>
      </c>
      <c r="F78">
        <v>0</v>
      </c>
      <c r="G78" s="3" t="s">
        <v>828</v>
      </c>
      <c r="H78" s="3" t="s">
        <v>194</v>
      </c>
      <c r="I78">
        <f>_xlfn.IFNA(VLOOKUP(defense[[#This Row],[Playerâ–²]],passing11[#All],4,0),0)</f>
        <v>0</v>
      </c>
      <c r="J78">
        <f>_xlfn.IFNA(VLOOKUP(defense[[#This Row],[Playerâ–²]],scrimstats__2813[#All],5,0),0)</f>
        <v>0</v>
      </c>
      <c r="K78">
        <f>_xlfn.IFNA(VLOOKUP(defense[[#This Row],[Playerâ–²]],scrimstats__2813[#All],4,0),0)</f>
        <v>0</v>
      </c>
      <c r="L78">
        <v>0</v>
      </c>
      <c r="N78">
        <f t="shared" si="3"/>
        <v>0</v>
      </c>
      <c r="O78">
        <f>_xlfn.IFNA(VLOOKUP(defense[[#This Row],[Playerâ–²]],passing11[#All],5,0),0)</f>
        <v>0</v>
      </c>
      <c r="P78">
        <f>_xlfn.IFNA(VLOOKUP(defense[[#This Row],[Playerâ–²]],scrimstats__2813[#All],6,0),0)</f>
        <v>0</v>
      </c>
      <c r="Q78">
        <v>0</v>
      </c>
      <c r="R78">
        <v>0</v>
      </c>
      <c r="S78" s="3"/>
      <c r="T78" s="3"/>
      <c r="U78" s="3"/>
      <c r="Z78" s="3" t="s">
        <v>548</v>
      </c>
      <c r="AA78" s="3">
        <v>23</v>
      </c>
      <c r="AB78" s="3" t="s">
        <v>230</v>
      </c>
      <c r="AC78">
        <v>106</v>
      </c>
      <c r="AD78">
        <v>2</v>
      </c>
      <c r="AE78">
        <v>0</v>
      </c>
      <c r="AG78" s="3"/>
      <c r="AH78" s="3"/>
      <c r="AI78" s="3"/>
      <c r="AM78" s="3" t="s">
        <v>288</v>
      </c>
      <c r="AN78" s="3">
        <v>5</v>
      </c>
      <c r="AO78" s="3" t="s">
        <v>223</v>
      </c>
      <c r="AP78">
        <v>291</v>
      </c>
      <c r="AR78">
        <v>4</v>
      </c>
    </row>
    <row r="79" spans="1:44">
      <c r="A79" s="3">
        <v>78</v>
      </c>
      <c r="B79" s="3">
        <v>20</v>
      </c>
      <c r="C79">
        <f t="shared" si="2"/>
        <v>0</v>
      </c>
      <c r="D79">
        <v>55</v>
      </c>
      <c r="E79">
        <f>SUM(_xlfn.IFNA((VLOOKUP(defense[[#This Row],[Playerâ–²]],kickers12[#All],4,0)*3+VLOOKUP(defense[[#This Row],[Playerâ–²]],kickers12[#All],5,0)*1),0), C79*6)</f>
        <v>0</v>
      </c>
      <c r="F79">
        <v>0</v>
      </c>
      <c r="G79" s="3" t="s">
        <v>1436</v>
      </c>
      <c r="H79" s="3" t="s">
        <v>769</v>
      </c>
      <c r="I79">
        <f>_xlfn.IFNA(VLOOKUP(defense[[#This Row],[Playerâ–²]],passing11[#All],4,0),0)</f>
        <v>0</v>
      </c>
      <c r="J79">
        <f>_xlfn.IFNA(VLOOKUP(defense[[#This Row],[Playerâ–²]],scrimstats__2813[#All],5,0),0)</f>
        <v>0</v>
      </c>
      <c r="K79">
        <f>_xlfn.IFNA(VLOOKUP(defense[[#This Row],[Playerâ–²]],scrimstats__2813[#All],4,0),0)</f>
        <v>0</v>
      </c>
      <c r="L79">
        <v>3</v>
      </c>
      <c r="N79">
        <f t="shared" si="3"/>
        <v>0</v>
      </c>
      <c r="O79">
        <f>_xlfn.IFNA(VLOOKUP(defense[[#This Row],[Playerâ–²]],passing11[#All],5,0),0)</f>
        <v>0</v>
      </c>
      <c r="P79">
        <f>_xlfn.IFNA(VLOOKUP(defense[[#This Row],[Playerâ–²]],scrimstats__2813[#All],6,0),0)</f>
        <v>0</v>
      </c>
      <c r="Q79">
        <v>0</v>
      </c>
      <c r="R79">
        <v>0</v>
      </c>
      <c r="S79" s="3"/>
      <c r="T79" s="3"/>
      <c r="U79" s="3"/>
      <c r="Z79" s="3" t="s">
        <v>1913</v>
      </c>
      <c r="AA79" s="3">
        <v>23</v>
      </c>
      <c r="AB79" s="3" t="s">
        <v>297</v>
      </c>
      <c r="AC79">
        <v>0</v>
      </c>
      <c r="AD79">
        <v>0</v>
      </c>
      <c r="AE79">
        <v>1</v>
      </c>
      <c r="AM79" s="3" t="s">
        <v>289</v>
      </c>
      <c r="AN79" s="3">
        <v>5</v>
      </c>
      <c r="AO79" s="3" t="s">
        <v>219</v>
      </c>
      <c r="AP79">
        <v>333</v>
      </c>
      <c r="AR79">
        <v>2</v>
      </c>
    </row>
    <row r="80" spans="1:44">
      <c r="A80" s="3">
        <v>79</v>
      </c>
      <c r="B80" s="3">
        <v>9</v>
      </c>
      <c r="C80">
        <f t="shared" si="2"/>
        <v>0</v>
      </c>
      <c r="D80">
        <v>44</v>
      </c>
      <c r="E80">
        <f>SUM(_xlfn.IFNA((VLOOKUP(defense[[#This Row],[Playerâ–²]],kickers12[#All],4,0)*3+VLOOKUP(defense[[#This Row],[Playerâ–²]],kickers12[#All],5,0)*1),0), C80*6)</f>
        <v>0</v>
      </c>
      <c r="F80">
        <v>1</v>
      </c>
      <c r="G80" s="3" t="s">
        <v>1054</v>
      </c>
      <c r="H80" s="3" t="s">
        <v>810</v>
      </c>
      <c r="I80">
        <f>_xlfn.IFNA(VLOOKUP(defense[[#This Row],[Playerâ–²]],passing11[#All],4,0),0)</f>
        <v>0</v>
      </c>
      <c r="J80">
        <f>_xlfn.IFNA(VLOOKUP(defense[[#This Row],[Playerâ–²]],scrimstats__2813[#All],5,0),0)</f>
        <v>0</v>
      </c>
      <c r="K80">
        <f>_xlfn.IFNA(VLOOKUP(defense[[#This Row],[Playerâ–²]],scrimstats__2813[#All],4,0),0)</f>
        <v>0</v>
      </c>
      <c r="L80">
        <v>2</v>
      </c>
      <c r="N80">
        <f t="shared" si="3"/>
        <v>0</v>
      </c>
      <c r="O80">
        <f>_xlfn.IFNA(VLOOKUP(defense[[#This Row],[Playerâ–²]],passing11[#All],5,0),0)</f>
        <v>0</v>
      </c>
      <c r="P80">
        <f>_xlfn.IFNA(VLOOKUP(defense[[#This Row],[Playerâ–²]],scrimstats__2813[#All],6,0),0)</f>
        <v>0</v>
      </c>
      <c r="Q80">
        <v>0</v>
      </c>
      <c r="R80">
        <v>0</v>
      </c>
      <c r="S80" s="3"/>
      <c r="T80" s="3"/>
      <c r="U80" s="3"/>
      <c r="Z80" s="3" t="s">
        <v>1507</v>
      </c>
      <c r="AA80" s="3">
        <v>23</v>
      </c>
      <c r="AB80" s="3" t="s">
        <v>233</v>
      </c>
      <c r="AC80">
        <v>4299</v>
      </c>
      <c r="AD80">
        <v>21</v>
      </c>
      <c r="AE80">
        <v>11</v>
      </c>
      <c r="AM80" s="3" t="s">
        <v>282</v>
      </c>
      <c r="AN80" s="3">
        <v>5</v>
      </c>
      <c r="AO80" s="3" t="s">
        <v>218</v>
      </c>
      <c r="AP80">
        <v>8</v>
      </c>
      <c r="AR80">
        <v>0</v>
      </c>
    </row>
    <row r="81" spans="1:44">
      <c r="A81" s="3">
        <v>80</v>
      </c>
      <c r="B81" s="3">
        <v>27</v>
      </c>
      <c r="C81">
        <f t="shared" si="2"/>
        <v>0</v>
      </c>
      <c r="D81">
        <v>24</v>
      </c>
      <c r="E81">
        <f>SUM(_xlfn.IFNA((VLOOKUP(defense[[#This Row],[Playerâ–²]],kickers12[#All],4,0)*3+VLOOKUP(defense[[#This Row],[Playerâ–²]],kickers12[#All],5,0)*1),0), C81*6)</f>
        <v>0</v>
      </c>
      <c r="F81">
        <v>0</v>
      </c>
      <c r="G81" s="3" t="s">
        <v>2014</v>
      </c>
      <c r="H81" s="3" t="s">
        <v>194</v>
      </c>
      <c r="I81">
        <f>_xlfn.IFNA(VLOOKUP(defense[[#This Row],[Playerâ–²]],passing11[#All],4,0),0)</f>
        <v>0</v>
      </c>
      <c r="J81">
        <f>_xlfn.IFNA(VLOOKUP(defense[[#This Row],[Playerâ–²]],scrimstats__2813[#All],5,0),0)</f>
        <v>0</v>
      </c>
      <c r="K81">
        <f>_xlfn.IFNA(VLOOKUP(defense[[#This Row],[Playerâ–²]],scrimstats__2813[#All],4,0),0)</f>
        <v>0</v>
      </c>
      <c r="L81">
        <v>1.5</v>
      </c>
      <c r="N81">
        <f t="shared" si="3"/>
        <v>0</v>
      </c>
      <c r="O81">
        <f>_xlfn.IFNA(VLOOKUP(defense[[#This Row],[Playerâ–²]],passing11[#All],5,0),0)</f>
        <v>0</v>
      </c>
      <c r="P81">
        <f>_xlfn.IFNA(VLOOKUP(defense[[#This Row],[Playerâ–²]],scrimstats__2813[#All],6,0),0)</f>
        <v>0</v>
      </c>
      <c r="Q81">
        <v>0</v>
      </c>
      <c r="R81">
        <v>0</v>
      </c>
      <c r="S81" s="3"/>
      <c r="T81" s="3"/>
      <c r="U81" s="3"/>
      <c r="Z81" s="3" t="s">
        <v>1914</v>
      </c>
      <c r="AA81" s="3">
        <v>24</v>
      </c>
      <c r="AB81" s="3" t="s">
        <v>297</v>
      </c>
      <c r="AC81">
        <v>539</v>
      </c>
      <c r="AD81">
        <v>1</v>
      </c>
      <c r="AE81">
        <v>4</v>
      </c>
      <c r="AM81" s="3" t="s">
        <v>287</v>
      </c>
      <c r="AN81" s="3">
        <v>5</v>
      </c>
      <c r="AO81" s="3" t="s">
        <v>218</v>
      </c>
      <c r="AP81">
        <v>190</v>
      </c>
      <c r="AR81">
        <v>2</v>
      </c>
    </row>
    <row r="82" spans="1:44">
      <c r="A82" s="3">
        <v>81</v>
      </c>
      <c r="B82" s="3">
        <v>31</v>
      </c>
      <c r="C82">
        <f t="shared" si="2"/>
        <v>1</v>
      </c>
      <c r="D82">
        <v>1</v>
      </c>
      <c r="E82">
        <f>SUM(_xlfn.IFNA((VLOOKUP(defense[[#This Row],[Playerâ–²]],kickers12[#All],4,0)*3+VLOOKUP(defense[[#This Row],[Playerâ–²]],kickers12[#All],5,0)*1),0), C82*6)</f>
        <v>6</v>
      </c>
      <c r="F82">
        <v>0</v>
      </c>
      <c r="G82" s="3" t="s">
        <v>657</v>
      </c>
      <c r="H82" s="3" t="s">
        <v>194</v>
      </c>
      <c r="I82">
        <f>_xlfn.IFNA(VLOOKUP(defense[[#This Row],[Playerâ–²]],passing11[#All],4,0),0)</f>
        <v>0</v>
      </c>
      <c r="J82">
        <f>_xlfn.IFNA(VLOOKUP(defense[[#This Row],[Playerâ–²]],scrimstats__2813[#All],5,0),0)</f>
        <v>0</v>
      </c>
      <c r="K82">
        <f>_xlfn.IFNA(VLOOKUP(defense[[#This Row],[Playerâ–²]],scrimstats__2813[#All],4,0),0)</f>
        <v>225</v>
      </c>
      <c r="L82">
        <v>0</v>
      </c>
      <c r="N82">
        <f t="shared" si="3"/>
        <v>0</v>
      </c>
      <c r="O82">
        <f>_xlfn.IFNA(VLOOKUP(defense[[#This Row],[Playerâ–²]],passing11[#All],5,0),0)</f>
        <v>0</v>
      </c>
      <c r="P82">
        <f>_xlfn.IFNA(VLOOKUP(defense[[#This Row],[Playerâ–²]],scrimstats__2813[#All],6,0),0)</f>
        <v>1</v>
      </c>
      <c r="Q82">
        <v>0</v>
      </c>
      <c r="R82">
        <v>0</v>
      </c>
      <c r="S82" s="3"/>
      <c r="T82" s="3"/>
      <c r="U82" s="3"/>
      <c r="Z82" s="3" t="s">
        <v>1535</v>
      </c>
      <c r="AA82" s="3">
        <v>24</v>
      </c>
      <c r="AB82" s="3" t="s">
        <v>233</v>
      </c>
      <c r="AC82">
        <v>2865</v>
      </c>
      <c r="AD82">
        <v>17</v>
      </c>
      <c r="AE82">
        <v>15</v>
      </c>
      <c r="AM82" s="3" t="s">
        <v>292</v>
      </c>
      <c r="AN82" s="3">
        <v>5</v>
      </c>
      <c r="AO82" s="3" t="s">
        <v>230</v>
      </c>
      <c r="AP82">
        <v>549</v>
      </c>
      <c r="AR82">
        <v>4</v>
      </c>
    </row>
    <row r="83" spans="1:44">
      <c r="A83" s="3">
        <v>82</v>
      </c>
      <c r="B83" s="3">
        <v>20</v>
      </c>
      <c r="C83">
        <f t="shared" si="2"/>
        <v>0</v>
      </c>
      <c r="D83">
        <v>46</v>
      </c>
      <c r="E83">
        <f>SUM(_xlfn.IFNA((VLOOKUP(defense[[#This Row],[Playerâ–²]],kickers12[#All],4,0)*3+VLOOKUP(defense[[#This Row],[Playerâ–²]],kickers12[#All],5,0)*1),0), C83*6)</f>
        <v>0</v>
      </c>
      <c r="F83">
        <v>3</v>
      </c>
      <c r="G83" s="3" t="s">
        <v>1433</v>
      </c>
      <c r="H83" s="3" t="s">
        <v>1118</v>
      </c>
      <c r="I83">
        <f>_xlfn.IFNA(VLOOKUP(defense[[#This Row],[Playerâ–²]],passing11[#All],4,0),0)</f>
        <v>0</v>
      </c>
      <c r="J83">
        <f>_xlfn.IFNA(VLOOKUP(defense[[#This Row],[Playerâ–²]],scrimstats__2813[#All],5,0),0)</f>
        <v>0</v>
      </c>
      <c r="K83">
        <f>_xlfn.IFNA(VLOOKUP(defense[[#This Row],[Playerâ–²]],scrimstats__2813[#All],4,0),0)</f>
        <v>0</v>
      </c>
      <c r="L83">
        <v>0</v>
      </c>
      <c r="N83">
        <f t="shared" si="3"/>
        <v>0</v>
      </c>
      <c r="O83">
        <f>_xlfn.IFNA(VLOOKUP(defense[[#This Row],[Playerâ–²]],passing11[#All],5,0),0)</f>
        <v>0</v>
      </c>
      <c r="P83">
        <f>_xlfn.IFNA(VLOOKUP(defense[[#This Row],[Playerâ–²]],scrimstats__2813[#All],6,0),0)</f>
        <v>0</v>
      </c>
      <c r="Q83">
        <v>0</v>
      </c>
      <c r="R83">
        <v>0</v>
      </c>
      <c r="S83" s="3"/>
      <c r="T83" s="3"/>
      <c r="U83" s="3"/>
      <c r="Z83" s="3" t="s">
        <v>1998</v>
      </c>
      <c r="AA83" s="3">
        <v>25</v>
      </c>
      <c r="AB83" s="3" t="s">
        <v>297</v>
      </c>
      <c r="AC83">
        <v>8</v>
      </c>
      <c r="AD83">
        <v>0</v>
      </c>
      <c r="AE83">
        <v>0</v>
      </c>
      <c r="AM83" s="3" t="s">
        <v>290</v>
      </c>
      <c r="AN83" s="3">
        <v>5</v>
      </c>
      <c r="AO83" s="3" t="s">
        <v>230</v>
      </c>
      <c r="AP83">
        <v>494</v>
      </c>
      <c r="AQ83">
        <v>84</v>
      </c>
      <c r="AR83">
        <v>7</v>
      </c>
    </row>
    <row r="84" spans="1:44">
      <c r="A84" s="3">
        <v>83</v>
      </c>
      <c r="B84" s="3">
        <v>16</v>
      </c>
      <c r="C84">
        <f t="shared" si="2"/>
        <v>0</v>
      </c>
      <c r="D84">
        <v>135</v>
      </c>
      <c r="E84">
        <f>SUM(_xlfn.IFNA((VLOOKUP(defense[[#This Row],[Playerâ–²]],kickers12[#All],4,0)*3+VLOOKUP(defense[[#This Row],[Playerâ–²]],kickers12[#All],5,0)*1),0), C84*6)</f>
        <v>0</v>
      </c>
      <c r="F84">
        <v>0</v>
      </c>
      <c r="G84" s="3" t="s">
        <v>1312</v>
      </c>
      <c r="H84" s="3" t="s">
        <v>1313</v>
      </c>
      <c r="I84">
        <f>_xlfn.IFNA(VLOOKUP(defense[[#This Row],[Playerâ–²]],passing11[#All],4,0),0)</f>
        <v>0</v>
      </c>
      <c r="J84">
        <f>_xlfn.IFNA(VLOOKUP(defense[[#This Row],[Playerâ–²]],scrimstats__2813[#All],5,0),0)</f>
        <v>0</v>
      </c>
      <c r="K84">
        <f>_xlfn.IFNA(VLOOKUP(defense[[#This Row],[Playerâ–²]],scrimstats__2813[#All],4,0),0)</f>
        <v>0</v>
      </c>
      <c r="L84">
        <v>0</v>
      </c>
      <c r="N84">
        <f t="shared" si="3"/>
        <v>0</v>
      </c>
      <c r="O84">
        <f>_xlfn.IFNA(VLOOKUP(defense[[#This Row],[Playerâ–²]],passing11[#All],5,0),0)</f>
        <v>0</v>
      </c>
      <c r="P84">
        <f>_xlfn.IFNA(VLOOKUP(defense[[#This Row],[Playerâ–²]],scrimstats__2813[#All],6,0),0)</f>
        <v>0</v>
      </c>
      <c r="Q84">
        <v>0</v>
      </c>
      <c r="R84">
        <v>0</v>
      </c>
      <c r="S84" s="3"/>
      <c r="T84" s="3"/>
      <c r="U84" s="3"/>
      <c r="Z84" s="3" t="s">
        <v>1999</v>
      </c>
      <c r="AA84" s="3">
        <v>25</v>
      </c>
      <c r="AB84" s="3" t="s">
        <v>233</v>
      </c>
      <c r="AC84">
        <v>4049</v>
      </c>
      <c r="AD84">
        <v>19</v>
      </c>
      <c r="AE84">
        <v>10</v>
      </c>
      <c r="AM84" s="3" t="s">
        <v>293</v>
      </c>
      <c r="AN84" s="3">
        <v>5</v>
      </c>
      <c r="AO84" s="3" t="s">
        <v>230</v>
      </c>
      <c r="AP84">
        <v>788</v>
      </c>
      <c r="AQ84">
        <v>172</v>
      </c>
      <c r="AR84">
        <v>2</v>
      </c>
    </row>
    <row r="85" spans="1:44">
      <c r="A85" s="3">
        <v>84</v>
      </c>
      <c r="B85" s="3">
        <v>3</v>
      </c>
      <c r="C85">
        <f t="shared" si="2"/>
        <v>0</v>
      </c>
      <c r="D85">
        <v>28</v>
      </c>
      <c r="E85">
        <f>SUM(_xlfn.IFNA((VLOOKUP(defense[[#This Row],[Playerâ–²]],kickers12[#All],4,0)*3+VLOOKUP(defense[[#This Row],[Playerâ–²]],kickers12[#All],5,0)*1),0), C85*6)</f>
        <v>0</v>
      </c>
      <c r="F85">
        <v>1</v>
      </c>
      <c r="G85" s="3" t="s">
        <v>841</v>
      </c>
      <c r="H85" s="3" t="s">
        <v>194</v>
      </c>
      <c r="I85">
        <f>_xlfn.IFNA(VLOOKUP(defense[[#This Row],[Playerâ–²]],passing11[#All],4,0),0)</f>
        <v>0</v>
      </c>
      <c r="J85">
        <f>_xlfn.IFNA(VLOOKUP(defense[[#This Row],[Playerâ–²]],scrimstats__2813[#All],5,0),0)</f>
        <v>0</v>
      </c>
      <c r="K85">
        <f>_xlfn.IFNA(VLOOKUP(defense[[#This Row],[Playerâ–²]],scrimstats__2813[#All],4,0),0)</f>
        <v>0</v>
      </c>
      <c r="L85">
        <v>1</v>
      </c>
      <c r="N85">
        <f t="shared" si="3"/>
        <v>0</v>
      </c>
      <c r="O85">
        <f>_xlfn.IFNA(VLOOKUP(defense[[#This Row],[Playerâ–²]],passing11[#All],5,0),0)</f>
        <v>0</v>
      </c>
      <c r="P85">
        <f>_xlfn.IFNA(VLOOKUP(defense[[#This Row],[Playerâ–²]],scrimstats__2813[#All],6,0),0)</f>
        <v>0</v>
      </c>
      <c r="Q85">
        <v>0</v>
      </c>
      <c r="R85">
        <v>0</v>
      </c>
      <c r="S85" s="3"/>
      <c r="T85" s="3"/>
      <c r="U85" s="3"/>
      <c r="Z85" s="3" t="s">
        <v>588</v>
      </c>
      <c r="AA85" s="3">
        <v>26</v>
      </c>
      <c r="AB85" s="3" t="s">
        <v>230</v>
      </c>
      <c r="AC85">
        <v>15</v>
      </c>
      <c r="AD85">
        <v>0</v>
      </c>
      <c r="AE85">
        <v>0</v>
      </c>
      <c r="AM85" s="3" t="s">
        <v>962</v>
      </c>
      <c r="AN85" s="3">
        <v>6</v>
      </c>
      <c r="AO85" s="3" t="s">
        <v>963</v>
      </c>
      <c r="AP85">
        <v>0</v>
      </c>
      <c r="AQ85">
        <v>1</v>
      </c>
      <c r="AR85">
        <v>1</v>
      </c>
    </row>
    <row r="86" spans="1:44">
      <c r="A86" s="3">
        <v>85</v>
      </c>
      <c r="B86" s="3">
        <v>6</v>
      </c>
      <c r="C86">
        <f t="shared" si="2"/>
        <v>7</v>
      </c>
      <c r="D86">
        <v>1</v>
      </c>
      <c r="E86">
        <f>SUM(_xlfn.IFNA((VLOOKUP(defense[[#This Row],[Playerâ–²]],kickers12[#All],4,0)*3+VLOOKUP(defense[[#This Row],[Playerâ–²]],kickers12[#All],5,0)*1),0), C86*6)</f>
        <v>42</v>
      </c>
      <c r="F86">
        <v>0</v>
      </c>
      <c r="G86" s="3" t="s">
        <v>308</v>
      </c>
      <c r="H86" s="3" t="s">
        <v>218</v>
      </c>
      <c r="I86">
        <f>_xlfn.IFNA(VLOOKUP(defense[[#This Row],[Playerâ–²]],passing11[#All],4,0),0)</f>
        <v>8</v>
      </c>
      <c r="J86">
        <f>_xlfn.IFNA(VLOOKUP(defense[[#This Row],[Playerâ–²]],scrimstats__2813[#All],5,0),0)</f>
        <v>26</v>
      </c>
      <c r="K86">
        <f>_xlfn.IFNA(VLOOKUP(defense[[#This Row],[Playerâ–²]],scrimstats__2813[#All],4,0),0)</f>
        <v>423</v>
      </c>
      <c r="L86">
        <v>0</v>
      </c>
      <c r="N86">
        <f t="shared" si="3"/>
        <v>0</v>
      </c>
      <c r="O86">
        <f>_xlfn.IFNA(VLOOKUP(defense[[#This Row],[Playerâ–²]],passing11[#All],5,0),0)</f>
        <v>0</v>
      </c>
      <c r="P86">
        <f>_xlfn.IFNA(VLOOKUP(defense[[#This Row],[Playerâ–²]],scrimstats__2813[#All],6,0),0)</f>
        <v>7</v>
      </c>
      <c r="Q86">
        <v>0</v>
      </c>
      <c r="R86">
        <v>0</v>
      </c>
      <c r="S86" s="3"/>
      <c r="T86" s="3"/>
      <c r="U86" s="3"/>
      <c r="Z86" s="3" t="s">
        <v>1915</v>
      </c>
      <c r="AA86" s="3">
        <v>26</v>
      </c>
      <c r="AB86" s="3" t="s">
        <v>297</v>
      </c>
      <c r="AC86">
        <v>22</v>
      </c>
      <c r="AD86">
        <v>1</v>
      </c>
      <c r="AE86">
        <v>0</v>
      </c>
      <c r="AM86" s="3" t="s">
        <v>295</v>
      </c>
      <c r="AN86" s="3">
        <v>6</v>
      </c>
      <c r="AO86" s="3" t="s">
        <v>216</v>
      </c>
      <c r="AP86">
        <v>2</v>
      </c>
      <c r="AR86">
        <v>1</v>
      </c>
    </row>
    <row r="87" spans="1:44">
      <c r="A87" s="3">
        <v>86</v>
      </c>
      <c r="B87" s="3">
        <v>16</v>
      </c>
      <c r="C87">
        <f t="shared" si="2"/>
        <v>1</v>
      </c>
      <c r="D87">
        <v>4</v>
      </c>
      <c r="E87">
        <f>SUM(_xlfn.IFNA((VLOOKUP(defense[[#This Row],[Playerâ–²]],kickers12[#All],4,0)*3+VLOOKUP(defense[[#This Row],[Playerâ–²]],kickers12[#All],5,0)*1),0), C87*6)</f>
        <v>6</v>
      </c>
      <c r="F87">
        <v>0</v>
      </c>
      <c r="G87" s="3" t="s">
        <v>446</v>
      </c>
      <c r="H87" s="3" t="s">
        <v>216</v>
      </c>
      <c r="I87">
        <f>_xlfn.IFNA(VLOOKUP(defense[[#This Row],[Playerâ–²]],passing11[#All],4,0),0)</f>
        <v>0</v>
      </c>
      <c r="J87">
        <f>_xlfn.IFNA(VLOOKUP(defense[[#This Row],[Playerâ–²]],scrimstats__2813[#All],5,0),0)</f>
        <v>2</v>
      </c>
      <c r="K87">
        <f>_xlfn.IFNA(VLOOKUP(defense[[#This Row],[Playerâ–²]],scrimstats__2813[#All],4,0),0)</f>
        <v>96</v>
      </c>
      <c r="L87">
        <v>0</v>
      </c>
      <c r="N87">
        <f t="shared" si="3"/>
        <v>0</v>
      </c>
      <c r="O87">
        <f>_xlfn.IFNA(VLOOKUP(defense[[#This Row],[Playerâ–²]],passing11[#All],5,0),0)</f>
        <v>0</v>
      </c>
      <c r="P87">
        <f>_xlfn.IFNA(VLOOKUP(defense[[#This Row],[Playerâ–²]],scrimstats__2813[#All],6,0),0)</f>
        <v>1</v>
      </c>
      <c r="Q87">
        <v>0</v>
      </c>
      <c r="R87">
        <v>0</v>
      </c>
      <c r="S87" s="3"/>
      <c r="T87" s="3"/>
      <c r="U87" s="3"/>
      <c r="Z87" s="3" t="s">
        <v>580</v>
      </c>
      <c r="AA87" s="3">
        <v>26</v>
      </c>
      <c r="AB87" s="3" t="s">
        <v>297</v>
      </c>
      <c r="AC87">
        <v>1413</v>
      </c>
      <c r="AD87">
        <v>7</v>
      </c>
      <c r="AE87">
        <v>4</v>
      </c>
      <c r="AM87" s="3" t="s">
        <v>299</v>
      </c>
      <c r="AN87" s="3">
        <v>6</v>
      </c>
      <c r="AO87" s="3" t="s">
        <v>216</v>
      </c>
      <c r="AP87">
        <v>6</v>
      </c>
      <c r="AR87">
        <v>0</v>
      </c>
    </row>
    <row r="88" spans="1:44">
      <c r="A88" s="3">
        <v>87</v>
      </c>
      <c r="B88" s="3">
        <v>14</v>
      </c>
      <c r="C88">
        <f t="shared" si="2"/>
        <v>0</v>
      </c>
      <c r="D88">
        <v>105</v>
      </c>
      <c r="E88">
        <f>SUM(_xlfn.IFNA((VLOOKUP(defense[[#This Row],[Playerâ–²]],kickers12[#All],4,0)*3+VLOOKUP(defense[[#This Row],[Playerâ–²]],kickers12[#All],5,0)*1),0), C88*6)</f>
        <v>0</v>
      </c>
      <c r="F88">
        <v>1</v>
      </c>
      <c r="G88" s="3" t="s">
        <v>1233</v>
      </c>
      <c r="H88" s="3" t="s">
        <v>767</v>
      </c>
      <c r="I88">
        <f>_xlfn.IFNA(VLOOKUP(defense[[#This Row],[Playerâ–²]],passing11[#All],4,0),0)</f>
        <v>0</v>
      </c>
      <c r="J88">
        <f>_xlfn.IFNA(VLOOKUP(defense[[#This Row],[Playerâ–²]],scrimstats__2813[#All],5,0),0)</f>
        <v>0</v>
      </c>
      <c r="K88">
        <f>_xlfn.IFNA(VLOOKUP(defense[[#This Row],[Playerâ–²]],scrimstats__2813[#All],4,0),0)</f>
        <v>0</v>
      </c>
      <c r="L88">
        <v>1</v>
      </c>
      <c r="N88">
        <f t="shared" si="3"/>
        <v>0</v>
      </c>
      <c r="O88">
        <f>_xlfn.IFNA(VLOOKUP(defense[[#This Row],[Playerâ–²]],passing11[#All],5,0),0)</f>
        <v>0</v>
      </c>
      <c r="P88">
        <f>_xlfn.IFNA(VLOOKUP(defense[[#This Row],[Playerâ–²]],scrimstats__2813[#All],6,0),0)</f>
        <v>0</v>
      </c>
      <c r="Q88">
        <v>0</v>
      </c>
      <c r="R88">
        <v>0</v>
      </c>
      <c r="S88" s="3"/>
      <c r="T88" s="3"/>
      <c r="U88" s="3"/>
      <c r="Z88" s="3" t="s">
        <v>2000</v>
      </c>
      <c r="AA88" s="3">
        <v>26</v>
      </c>
      <c r="AB88" s="3" t="s">
        <v>233</v>
      </c>
      <c r="AC88">
        <v>3074</v>
      </c>
      <c r="AD88">
        <v>21</v>
      </c>
      <c r="AE88">
        <v>7</v>
      </c>
      <c r="AM88" s="3" t="s">
        <v>296</v>
      </c>
      <c r="AN88" s="3">
        <v>6</v>
      </c>
      <c r="AO88" s="3" t="s">
        <v>297</v>
      </c>
      <c r="AP88">
        <v>8</v>
      </c>
      <c r="AQ88">
        <v>3</v>
      </c>
      <c r="AR88">
        <v>0</v>
      </c>
    </row>
    <row r="89" spans="1:44">
      <c r="A89" s="3">
        <v>88</v>
      </c>
      <c r="B89" s="3">
        <v>24</v>
      </c>
      <c r="C89">
        <f t="shared" si="2"/>
        <v>0</v>
      </c>
      <c r="D89">
        <v>1</v>
      </c>
      <c r="E89">
        <f>SUM(_xlfn.IFNA((VLOOKUP(defense[[#This Row],[Playerâ–²]],kickers12[#All],4,0)*3+VLOOKUP(defense[[#This Row],[Playerâ–²]],kickers12[#All],5,0)*1),0), C89*6)</f>
        <v>0</v>
      </c>
      <c r="F89">
        <v>0</v>
      </c>
      <c r="G89" s="3" t="s">
        <v>1536</v>
      </c>
      <c r="H89" s="3" t="s">
        <v>194</v>
      </c>
      <c r="I89">
        <f>_xlfn.IFNA(VLOOKUP(defense[[#This Row],[Playerâ–²]],passing11[#All],4,0),0)</f>
        <v>0</v>
      </c>
      <c r="J89">
        <f>_xlfn.IFNA(VLOOKUP(defense[[#This Row],[Playerâ–²]],scrimstats__2813[#All],5,0),0)</f>
        <v>0</v>
      </c>
      <c r="K89">
        <f>_xlfn.IFNA(VLOOKUP(defense[[#This Row],[Playerâ–²]],scrimstats__2813[#All],4,0),0)</f>
        <v>0</v>
      </c>
      <c r="L89">
        <v>0</v>
      </c>
      <c r="N89">
        <f t="shared" si="3"/>
        <v>0</v>
      </c>
      <c r="O89">
        <f>_xlfn.IFNA(VLOOKUP(defense[[#This Row],[Playerâ–²]],passing11[#All],5,0),0)</f>
        <v>0</v>
      </c>
      <c r="P89">
        <f>_xlfn.IFNA(VLOOKUP(defense[[#This Row],[Playerâ–²]],scrimstats__2813[#All],6,0),0)</f>
        <v>0</v>
      </c>
      <c r="Q89">
        <v>0</v>
      </c>
      <c r="R89">
        <v>0</v>
      </c>
      <c r="S89" s="3"/>
      <c r="T89" s="3"/>
      <c r="U89" s="3"/>
      <c r="Z89" s="3" t="s">
        <v>604</v>
      </c>
      <c r="AA89" s="3">
        <v>27</v>
      </c>
      <c r="AB89" s="3" t="s">
        <v>230</v>
      </c>
      <c r="AC89">
        <v>0</v>
      </c>
      <c r="AD89">
        <v>0</v>
      </c>
      <c r="AE89">
        <v>0</v>
      </c>
      <c r="AM89" s="3" t="s">
        <v>936</v>
      </c>
      <c r="AN89" s="3">
        <v>6</v>
      </c>
      <c r="AO89" s="3" t="s">
        <v>233</v>
      </c>
      <c r="AP89">
        <v>0</v>
      </c>
      <c r="AQ89">
        <v>421</v>
      </c>
      <c r="AR89">
        <v>3</v>
      </c>
    </row>
    <row r="90" spans="1:44">
      <c r="A90" s="3">
        <v>89</v>
      </c>
      <c r="B90" s="3">
        <v>8</v>
      </c>
      <c r="C90">
        <f t="shared" si="2"/>
        <v>0</v>
      </c>
      <c r="D90">
        <v>14</v>
      </c>
      <c r="E90">
        <f>SUM(_xlfn.IFNA((VLOOKUP(defense[[#This Row],[Playerâ–²]],kickers12[#All],4,0)*3+VLOOKUP(defense[[#This Row],[Playerâ–²]],kickers12[#All],5,0)*1),0), C90*6)</f>
        <v>0</v>
      </c>
      <c r="F90">
        <v>0</v>
      </c>
      <c r="G90" s="3" t="s">
        <v>1014</v>
      </c>
      <c r="H90" s="3" t="s">
        <v>194</v>
      </c>
      <c r="I90">
        <f>_xlfn.IFNA(VLOOKUP(defense[[#This Row],[Playerâ–²]],passing11[#All],4,0),0)</f>
        <v>0</v>
      </c>
      <c r="J90">
        <f>_xlfn.IFNA(VLOOKUP(defense[[#This Row],[Playerâ–²]],scrimstats__2813[#All],5,0),0)</f>
        <v>0</v>
      </c>
      <c r="K90">
        <f>_xlfn.IFNA(VLOOKUP(defense[[#This Row],[Playerâ–²]],scrimstats__2813[#All],4,0),0)</f>
        <v>0</v>
      </c>
      <c r="L90">
        <v>0</v>
      </c>
      <c r="N90">
        <f t="shared" si="3"/>
        <v>0</v>
      </c>
      <c r="O90">
        <f>_xlfn.IFNA(VLOOKUP(defense[[#This Row],[Playerâ–²]],passing11[#All],5,0),0)</f>
        <v>0</v>
      </c>
      <c r="P90">
        <f>_xlfn.IFNA(VLOOKUP(defense[[#This Row],[Playerâ–²]],scrimstats__2813[#All],6,0),0)</f>
        <v>0</v>
      </c>
      <c r="Q90">
        <v>0</v>
      </c>
      <c r="R90">
        <v>0</v>
      </c>
      <c r="S90" s="3"/>
      <c r="T90" s="3"/>
      <c r="U90" s="3"/>
      <c r="Z90" s="3" t="s">
        <v>1637</v>
      </c>
      <c r="AA90" s="3">
        <v>27</v>
      </c>
      <c r="AB90" s="3" t="s">
        <v>1010</v>
      </c>
      <c r="AC90">
        <v>2</v>
      </c>
      <c r="AD90">
        <v>1</v>
      </c>
      <c r="AE90">
        <v>0</v>
      </c>
      <c r="AM90" s="3" t="s">
        <v>298</v>
      </c>
      <c r="AN90" s="3">
        <v>6</v>
      </c>
      <c r="AO90" s="3" t="s">
        <v>239</v>
      </c>
      <c r="AP90">
        <v>9</v>
      </c>
      <c r="AQ90">
        <v>20</v>
      </c>
      <c r="AR90">
        <v>0</v>
      </c>
    </row>
    <row r="91" spans="1:44">
      <c r="A91" s="3">
        <v>90</v>
      </c>
      <c r="B91" s="3">
        <v>1</v>
      </c>
      <c r="C91">
        <f t="shared" si="2"/>
        <v>0</v>
      </c>
      <c r="D91">
        <v>121</v>
      </c>
      <c r="E91">
        <f>SUM(_xlfn.IFNA((VLOOKUP(defense[[#This Row],[Playerâ–²]],kickers12[#All],4,0)*3+VLOOKUP(defense[[#This Row],[Playerâ–²]],kickers12[#All],5,0)*1),0), C91*6)</f>
        <v>0</v>
      </c>
      <c r="F91">
        <v>0</v>
      </c>
      <c r="G91" s="3" t="s">
        <v>774</v>
      </c>
      <c r="H91" s="3" t="s">
        <v>775</v>
      </c>
      <c r="I91">
        <f>_xlfn.IFNA(VLOOKUP(defense[[#This Row],[Playerâ–²]],passing11[#All],4,0),0)</f>
        <v>0</v>
      </c>
      <c r="J91">
        <f>_xlfn.IFNA(VLOOKUP(defense[[#This Row],[Playerâ–²]],scrimstats__2813[#All],5,0),0)</f>
        <v>0</v>
      </c>
      <c r="K91">
        <f>_xlfn.IFNA(VLOOKUP(defense[[#This Row],[Playerâ–²]],scrimstats__2813[#All],4,0),0)</f>
        <v>0</v>
      </c>
      <c r="L91">
        <v>3</v>
      </c>
      <c r="N91">
        <f t="shared" si="3"/>
        <v>0</v>
      </c>
      <c r="O91">
        <f>_xlfn.IFNA(VLOOKUP(defense[[#This Row],[Playerâ–²]],passing11[#All],5,0),0)</f>
        <v>0</v>
      </c>
      <c r="P91">
        <f>_xlfn.IFNA(VLOOKUP(defense[[#This Row],[Playerâ–²]],scrimstats__2813[#All],6,0),0)</f>
        <v>0</v>
      </c>
      <c r="Q91">
        <v>0</v>
      </c>
      <c r="R91">
        <v>0</v>
      </c>
      <c r="S91" s="3"/>
      <c r="T91" s="3"/>
      <c r="U91" s="3"/>
      <c r="Z91" s="3" t="s">
        <v>1916</v>
      </c>
      <c r="AA91" s="3">
        <v>27</v>
      </c>
      <c r="AB91" s="3" t="s">
        <v>297</v>
      </c>
      <c r="AC91">
        <v>43</v>
      </c>
      <c r="AD91">
        <v>0</v>
      </c>
      <c r="AE91">
        <v>1</v>
      </c>
      <c r="AM91" s="3" t="s">
        <v>307</v>
      </c>
      <c r="AN91" s="3">
        <v>6</v>
      </c>
      <c r="AO91" s="3" t="s">
        <v>229</v>
      </c>
      <c r="AP91">
        <v>145</v>
      </c>
      <c r="AQ91">
        <v>935</v>
      </c>
      <c r="AR91">
        <v>9</v>
      </c>
    </row>
    <row r="92" spans="1:44">
      <c r="A92" s="3">
        <v>91</v>
      </c>
      <c r="B92" s="3">
        <v>29</v>
      </c>
      <c r="C92">
        <f t="shared" si="2"/>
        <v>1</v>
      </c>
      <c r="D92">
        <v>40</v>
      </c>
      <c r="E92">
        <f>SUM(_xlfn.IFNA((VLOOKUP(defense[[#This Row],[Playerâ–²]],kickers12[#All],4,0)*3+VLOOKUP(defense[[#This Row],[Playerâ–²]],kickers12[#All],5,0)*1),0), C92*6)</f>
        <v>6</v>
      </c>
      <c r="F92">
        <v>1</v>
      </c>
      <c r="G92" s="3" t="s">
        <v>1741</v>
      </c>
      <c r="H92" s="3" t="s">
        <v>1050</v>
      </c>
      <c r="I92">
        <f>_xlfn.IFNA(VLOOKUP(defense[[#This Row],[Playerâ–²]],passing11[#All],4,0),0)</f>
        <v>0</v>
      </c>
      <c r="J92">
        <f>_xlfn.IFNA(VLOOKUP(defense[[#This Row],[Playerâ–²]],scrimstats__2813[#All],5,0),0)</f>
        <v>0</v>
      </c>
      <c r="K92">
        <f>_xlfn.IFNA(VLOOKUP(defense[[#This Row],[Playerâ–²]],scrimstats__2813[#All],4,0),0)</f>
        <v>0</v>
      </c>
      <c r="L92">
        <v>1</v>
      </c>
      <c r="N92">
        <f t="shared" si="3"/>
        <v>1</v>
      </c>
      <c r="O92">
        <f>_xlfn.IFNA(VLOOKUP(defense[[#This Row],[Playerâ–²]],passing11[#All],5,0),0)</f>
        <v>0</v>
      </c>
      <c r="P92">
        <f>_xlfn.IFNA(VLOOKUP(defense[[#This Row],[Playerâ–²]],scrimstats__2813[#All],6,0),0)</f>
        <v>0</v>
      </c>
      <c r="Q92">
        <v>1</v>
      </c>
      <c r="R92">
        <v>0</v>
      </c>
      <c r="S92" s="3"/>
      <c r="T92" s="3"/>
      <c r="U92" s="3"/>
      <c r="Z92" s="3" t="s">
        <v>592</v>
      </c>
      <c r="AA92" s="3">
        <v>27</v>
      </c>
      <c r="AB92" s="3" t="s">
        <v>233</v>
      </c>
      <c r="AC92">
        <v>5129</v>
      </c>
      <c r="AD92">
        <v>34</v>
      </c>
      <c r="AE92">
        <v>16</v>
      </c>
      <c r="AM92" s="3" t="s">
        <v>312</v>
      </c>
      <c r="AN92" s="3">
        <v>6</v>
      </c>
      <c r="AO92" s="3" t="s">
        <v>313</v>
      </c>
      <c r="AP92">
        <v>725</v>
      </c>
      <c r="AQ92">
        <v>444</v>
      </c>
      <c r="AR92">
        <v>8</v>
      </c>
    </row>
    <row r="93" spans="1:44">
      <c r="A93" s="3">
        <v>92</v>
      </c>
      <c r="B93" s="3">
        <v>27</v>
      </c>
      <c r="C93" s="3">
        <f t="shared" si="2"/>
        <v>15</v>
      </c>
      <c r="D93">
        <v>0</v>
      </c>
      <c r="E93">
        <f>SUM(_xlfn.IFNA((VLOOKUP(defense[[#This Row],[Playerâ–²]],kickers12[#All],4,0)*3+VLOOKUP(defense[[#This Row],[Playerâ–²]],kickers12[#All],5,0)*1),0), C93*6)</f>
        <v>90</v>
      </c>
      <c r="F93">
        <v>0</v>
      </c>
      <c r="G93" s="3" t="s">
        <v>604</v>
      </c>
      <c r="H93" s="3" t="s">
        <v>230</v>
      </c>
      <c r="I93">
        <f>_xlfn.IFNA(VLOOKUP(defense[[#This Row],[Playerâ–²]],passing11[#All],4,0),0)</f>
        <v>0</v>
      </c>
      <c r="J93" s="3">
        <f>_xlfn.IFNA(VLOOKUP(defense[[#This Row],[Playerâ–²]],scrimstats__2813[#All],5,0),0)</f>
        <v>0</v>
      </c>
      <c r="K93" s="3">
        <f>_xlfn.IFNA(VLOOKUP(defense[[#This Row],[Playerâ–²]],scrimstats__2813[#All],4,0),0)</f>
        <v>1297</v>
      </c>
      <c r="L93">
        <v>0</v>
      </c>
      <c r="N93" s="3">
        <f t="shared" si="3"/>
        <v>0</v>
      </c>
      <c r="O93" s="3">
        <f>_xlfn.IFNA(VLOOKUP(defense[[#This Row],[Playerâ–²]],passing11[#All],5,0),0)</f>
        <v>0</v>
      </c>
      <c r="P93" s="3">
        <f>_xlfn.IFNA(VLOOKUP(defense[[#This Row],[Playerâ–²]],scrimstats__2813[#All],6,0),0)</f>
        <v>15</v>
      </c>
      <c r="Q93">
        <v>0</v>
      </c>
      <c r="R93">
        <v>0</v>
      </c>
      <c r="S93" s="3"/>
      <c r="T93" s="3"/>
      <c r="U93" s="3"/>
      <c r="Z93" s="3" t="s">
        <v>606</v>
      </c>
      <c r="AA93" s="3">
        <v>28</v>
      </c>
      <c r="AB93" s="3" t="s">
        <v>233</v>
      </c>
      <c r="AC93">
        <v>3448</v>
      </c>
      <c r="AD93">
        <v>35</v>
      </c>
      <c r="AE93">
        <v>7</v>
      </c>
      <c r="AM93" s="3" t="s">
        <v>300</v>
      </c>
      <c r="AN93" s="3">
        <v>6</v>
      </c>
      <c r="AO93" s="3" t="s">
        <v>219</v>
      </c>
      <c r="AP93">
        <v>9</v>
      </c>
      <c r="AR93">
        <v>0</v>
      </c>
    </row>
    <row r="94" spans="1:44">
      <c r="A94" s="3">
        <v>93</v>
      </c>
      <c r="B94" s="3">
        <v>8</v>
      </c>
      <c r="C94" s="3">
        <f t="shared" si="2"/>
        <v>5</v>
      </c>
      <c r="D94">
        <v>0</v>
      </c>
      <c r="E94">
        <f>SUM(_xlfn.IFNA((VLOOKUP(defense[[#This Row],[Playerâ–²]],kickers12[#All],4,0)*3+VLOOKUP(defense[[#This Row],[Playerâ–²]],kickers12[#All],5,0)*1),0), C94*6)</f>
        <v>30</v>
      </c>
      <c r="F94">
        <v>0</v>
      </c>
      <c r="G94" s="3" t="s">
        <v>338</v>
      </c>
      <c r="H94" s="3" t="s">
        <v>230</v>
      </c>
      <c r="I94">
        <f>_xlfn.IFNA(VLOOKUP(defense[[#This Row],[Playerâ–²]],passing11[#All],4,0),0)</f>
        <v>0</v>
      </c>
      <c r="J94" s="3">
        <f>_xlfn.IFNA(VLOOKUP(defense[[#This Row],[Playerâ–²]],scrimstats__2813[#All],5,0),0)</f>
        <v>7</v>
      </c>
      <c r="K94" s="3">
        <f>_xlfn.IFNA(VLOOKUP(defense[[#This Row],[Playerâ–²]],scrimstats__2813[#All],4,0),0)</f>
        <v>586</v>
      </c>
      <c r="L94">
        <v>0</v>
      </c>
      <c r="N94" s="3">
        <f t="shared" si="3"/>
        <v>0</v>
      </c>
      <c r="O94" s="3">
        <f>_xlfn.IFNA(VLOOKUP(defense[[#This Row],[Playerâ–²]],passing11[#All],5,0),0)</f>
        <v>0</v>
      </c>
      <c r="P94" s="3">
        <f>_xlfn.IFNA(VLOOKUP(defense[[#This Row],[Playerâ–²]],scrimstats__2813[#All],6,0),0)</f>
        <v>5</v>
      </c>
      <c r="Q94">
        <v>0</v>
      </c>
      <c r="R94">
        <v>0</v>
      </c>
      <c r="S94" s="3"/>
      <c r="T94" s="3"/>
      <c r="U94" s="3"/>
      <c r="Z94" s="3" t="s">
        <v>1708</v>
      </c>
      <c r="AA94" s="3">
        <v>29</v>
      </c>
      <c r="AB94" s="3" t="s">
        <v>297</v>
      </c>
      <c r="AC94">
        <v>718</v>
      </c>
      <c r="AD94">
        <v>5</v>
      </c>
      <c r="AE94">
        <v>3</v>
      </c>
      <c r="AM94" s="3" t="s">
        <v>301</v>
      </c>
      <c r="AN94" s="3">
        <v>6</v>
      </c>
      <c r="AO94" s="3" t="s">
        <v>219</v>
      </c>
      <c r="AP94">
        <v>42</v>
      </c>
      <c r="AR94">
        <v>0</v>
      </c>
    </row>
    <row r="95" spans="1:44">
      <c r="A95" s="3">
        <v>94</v>
      </c>
      <c r="B95" s="3">
        <v>17</v>
      </c>
      <c r="C95" s="3">
        <f t="shared" si="2"/>
        <v>2</v>
      </c>
      <c r="D95">
        <v>0</v>
      </c>
      <c r="E95">
        <f>SUM(_xlfn.IFNA((VLOOKUP(defense[[#This Row],[Playerâ–²]],kickers12[#All],4,0)*3+VLOOKUP(defense[[#This Row],[Playerâ–²]],kickers12[#All],5,0)*1),0), C95*6)</f>
        <v>12</v>
      </c>
      <c r="F95">
        <v>0</v>
      </c>
      <c r="G95" s="3" t="s">
        <v>460</v>
      </c>
      <c r="H95" s="3" t="s">
        <v>219</v>
      </c>
      <c r="I95">
        <f>_xlfn.IFNA(VLOOKUP(defense[[#This Row],[Playerâ–²]],passing11[#All],4,0),0)</f>
        <v>0</v>
      </c>
      <c r="J95" s="3">
        <f>_xlfn.IFNA(VLOOKUP(defense[[#This Row],[Playerâ–²]],scrimstats__2813[#All],5,0),0)</f>
        <v>0</v>
      </c>
      <c r="K95" s="3">
        <f>_xlfn.IFNA(VLOOKUP(defense[[#This Row],[Playerâ–²]],scrimstats__2813[#All],4,0),0)</f>
        <v>333</v>
      </c>
      <c r="L95">
        <v>0</v>
      </c>
      <c r="N95" s="3">
        <f t="shared" si="3"/>
        <v>0</v>
      </c>
      <c r="O95" s="3">
        <f>_xlfn.IFNA(VLOOKUP(defense[[#This Row],[Playerâ–²]],passing11[#All],5,0),0)</f>
        <v>0</v>
      </c>
      <c r="P95" s="3">
        <f>_xlfn.IFNA(VLOOKUP(defense[[#This Row],[Playerâ–²]],scrimstats__2813[#All],6,0),0)</f>
        <v>2</v>
      </c>
      <c r="Q95">
        <v>0</v>
      </c>
      <c r="R95">
        <v>0</v>
      </c>
      <c r="S95" s="3"/>
      <c r="T95" s="3"/>
      <c r="U95" s="3"/>
      <c r="Z95" s="3" t="s">
        <v>1709</v>
      </c>
      <c r="AA95" s="3">
        <v>29</v>
      </c>
      <c r="AB95" s="3" t="s">
        <v>297</v>
      </c>
      <c r="AC95">
        <v>1252</v>
      </c>
      <c r="AD95">
        <v>8</v>
      </c>
      <c r="AE95">
        <v>7</v>
      </c>
      <c r="AM95" s="3" t="s">
        <v>304</v>
      </c>
      <c r="AN95" s="3">
        <v>6</v>
      </c>
      <c r="AO95" s="3" t="s">
        <v>219</v>
      </c>
      <c r="AP95">
        <v>48</v>
      </c>
      <c r="AR95">
        <v>1</v>
      </c>
    </row>
    <row r="96" spans="1:44">
      <c r="A96" s="3">
        <v>95</v>
      </c>
      <c r="B96" s="3">
        <v>23</v>
      </c>
      <c r="C96">
        <f t="shared" si="2"/>
        <v>0</v>
      </c>
      <c r="D96">
        <v>6</v>
      </c>
      <c r="E96">
        <f>SUM(_xlfn.IFNA((VLOOKUP(defense[[#This Row],[Playerâ–²]],kickers12[#All],4,0)*3+VLOOKUP(defense[[#This Row],[Playerâ–²]],kickers12[#All],5,0)*1),0), C96*6)</f>
        <v>0</v>
      </c>
      <c r="F96">
        <v>0</v>
      </c>
      <c r="G96" s="3" t="s">
        <v>1514</v>
      </c>
      <c r="H96" s="3" t="s">
        <v>194</v>
      </c>
      <c r="I96">
        <f>_xlfn.IFNA(VLOOKUP(defense[[#This Row],[Playerâ–²]],passing11[#All],4,0),0)</f>
        <v>0</v>
      </c>
      <c r="J96">
        <f>_xlfn.IFNA(VLOOKUP(defense[[#This Row],[Playerâ–²]],scrimstats__2813[#All],5,0),0)</f>
        <v>0</v>
      </c>
      <c r="K96">
        <f>_xlfn.IFNA(VLOOKUP(defense[[#This Row],[Playerâ–²]],scrimstats__2813[#All],4,0),0)</f>
        <v>0</v>
      </c>
      <c r="L96">
        <v>0</v>
      </c>
      <c r="N96">
        <f t="shared" si="3"/>
        <v>0</v>
      </c>
      <c r="O96">
        <f>_xlfn.IFNA(VLOOKUP(defense[[#This Row],[Playerâ–²]],passing11[#All],5,0),0)</f>
        <v>0</v>
      </c>
      <c r="P96">
        <f>_xlfn.IFNA(VLOOKUP(defense[[#This Row],[Playerâ–²]],scrimstats__2813[#All],6,0),0)</f>
        <v>0</v>
      </c>
      <c r="Q96">
        <v>0</v>
      </c>
      <c r="R96">
        <v>0</v>
      </c>
      <c r="S96" s="3"/>
      <c r="T96" s="3"/>
      <c r="U96" s="3"/>
      <c r="Z96" s="3" t="s">
        <v>1705</v>
      </c>
      <c r="AA96" s="3">
        <v>29</v>
      </c>
      <c r="AB96" s="3" t="s">
        <v>233</v>
      </c>
      <c r="AC96">
        <v>2277</v>
      </c>
      <c r="AD96">
        <v>13</v>
      </c>
      <c r="AE96">
        <v>10</v>
      </c>
      <c r="AM96" s="3" t="s">
        <v>309</v>
      </c>
      <c r="AN96" s="3">
        <v>6</v>
      </c>
      <c r="AO96" s="3" t="s">
        <v>223</v>
      </c>
      <c r="AP96">
        <v>569</v>
      </c>
      <c r="AQ96">
        <v>2</v>
      </c>
      <c r="AR96">
        <v>6</v>
      </c>
    </row>
    <row r="97" spans="1:44">
      <c r="A97" s="3">
        <v>96</v>
      </c>
      <c r="B97" s="3">
        <v>12</v>
      </c>
      <c r="C97">
        <f t="shared" si="2"/>
        <v>0</v>
      </c>
      <c r="D97">
        <v>48</v>
      </c>
      <c r="E97">
        <f>SUM(_xlfn.IFNA((VLOOKUP(defense[[#This Row],[Playerâ–²]],kickers12[#All],4,0)*3+VLOOKUP(defense[[#This Row],[Playerâ–²]],kickers12[#All],5,0)*1),0), C97*6)</f>
        <v>0</v>
      </c>
      <c r="F97">
        <v>0</v>
      </c>
      <c r="G97" s="3" t="s">
        <v>1147</v>
      </c>
      <c r="H97" s="3" t="s">
        <v>769</v>
      </c>
      <c r="I97">
        <f>_xlfn.IFNA(VLOOKUP(defense[[#This Row],[Playerâ–²]],passing11[#All],4,0),0)</f>
        <v>0</v>
      </c>
      <c r="J97">
        <f>_xlfn.IFNA(VLOOKUP(defense[[#This Row],[Playerâ–²]],scrimstats__2813[#All],5,0),0)</f>
        <v>0</v>
      </c>
      <c r="K97">
        <f>_xlfn.IFNA(VLOOKUP(defense[[#This Row],[Playerâ–²]],scrimstats__2813[#All],4,0),0)</f>
        <v>0</v>
      </c>
      <c r="L97">
        <v>1</v>
      </c>
      <c r="N97">
        <f t="shared" si="3"/>
        <v>0</v>
      </c>
      <c r="O97">
        <f>_xlfn.IFNA(VLOOKUP(defense[[#This Row],[Playerâ–²]],passing11[#All],5,0),0)</f>
        <v>0</v>
      </c>
      <c r="P97">
        <f>_xlfn.IFNA(VLOOKUP(defense[[#This Row],[Playerâ–²]],scrimstats__2813[#All],6,0),0)</f>
        <v>0</v>
      </c>
      <c r="Q97">
        <v>0</v>
      </c>
      <c r="R97">
        <v>0</v>
      </c>
      <c r="S97" s="3"/>
      <c r="T97" s="3"/>
      <c r="U97" s="3"/>
      <c r="Z97" s="3" t="s">
        <v>1758</v>
      </c>
      <c r="AA97" s="3">
        <v>30</v>
      </c>
      <c r="AB97" s="3" t="s">
        <v>733</v>
      </c>
      <c r="AC97">
        <v>0</v>
      </c>
      <c r="AD97">
        <v>0</v>
      </c>
      <c r="AE97">
        <v>0</v>
      </c>
      <c r="AM97" s="3" t="s">
        <v>302</v>
      </c>
      <c r="AN97" s="3">
        <v>6</v>
      </c>
      <c r="AO97" s="3" t="s">
        <v>218</v>
      </c>
      <c r="AP97">
        <v>32</v>
      </c>
      <c r="AR97">
        <v>0</v>
      </c>
    </row>
    <row r="98" spans="1:44">
      <c r="A98" s="3">
        <v>97</v>
      </c>
      <c r="B98" s="3">
        <v>30</v>
      </c>
      <c r="C98">
        <f t="shared" si="2"/>
        <v>0</v>
      </c>
      <c r="D98">
        <v>1</v>
      </c>
      <c r="E98">
        <f>SUM(_xlfn.IFNA((VLOOKUP(defense[[#This Row],[Playerâ–²]],kickers12[#All],4,0)*3+VLOOKUP(defense[[#This Row],[Playerâ–²]],kickers12[#All],5,0)*1),0), C98*6)</f>
        <v>0</v>
      </c>
      <c r="F98">
        <v>0</v>
      </c>
      <c r="G98" s="3" t="s">
        <v>641</v>
      </c>
      <c r="H98" s="3" t="s">
        <v>223</v>
      </c>
      <c r="I98">
        <f>_xlfn.IFNA(VLOOKUP(defense[[#This Row],[Playerâ–²]],passing11[#All],4,0),0)</f>
        <v>0</v>
      </c>
      <c r="J98">
        <f>_xlfn.IFNA(VLOOKUP(defense[[#This Row],[Playerâ–²]],scrimstats__2813[#All],5,0),0)</f>
        <v>0</v>
      </c>
      <c r="K98">
        <f>_xlfn.IFNA(VLOOKUP(defense[[#This Row],[Playerâ–²]],scrimstats__2813[#All],4,0),0)</f>
        <v>48</v>
      </c>
      <c r="L98">
        <v>0</v>
      </c>
      <c r="N98">
        <f t="shared" si="3"/>
        <v>0</v>
      </c>
      <c r="O98">
        <f>_xlfn.IFNA(VLOOKUP(defense[[#This Row],[Playerâ–²]],passing11[#All],5,0),0)</f>
        <v>0</v>
      </c>
      <c r="P98">
        <f>_xlfn.IFNA(VLOOKUP(defense[[#This Row],[Playerâ–²]],scrimstats__2813[#All],6,0),0)</f>
        <v>0</v>
      </c>
      <c r="Q98">
        <v>0</v>
      </c>
      <c r="R98">
        <v>0</v>
      </c>
      <c r="S98" s="3"/>
      <c r="T98" s="3"/>
      <c r="U98" s="3"/>
      <c r="Z98" s="3" t="s">
        <v>1750</v>
      </c>
      <c r="AA98" s="3">
        <v>30</v>
      </c>
      <c r="AB98" s="3" t="s">
        <v>297</v>
      </c>
      <c r="AC98">
        <v>2366</v>
      </c>
      <c r="AD98">
        <v>17</v>
      </c>
      <c r="AE98">
        <v>12</v>
      </c>
      <c r="AM98" s="3" t="s">
        <v>303</v>
      </c>
      <c r="AN98" s="3">
        <v>6</v>
      </c>
      <c r="AO98" s="3" t="s">
        <v>218</v>
      </c>
      <c r="AP98">
        <v>92</v>
      </c>
      <c r="AR98">
        <v>0</v>
      </c>
    </row>
    <row r="99" spans="1:44">
      <c r="A99" s="3">
        <v>98</v>
      </c>
      <c r="B99" s="3">
        <v>9</v>
      </c>
      <c r="C99">
        <f t="shared" si="2"/>
        <v>0</v>
      </c>
      <c r="D99">
        <v>34</v>
      </c>
      <c r="E99">
        <f>SUM(_xlfn.IFNA((VLOOKUP(defense[[#This Row],[Playerâ–²]],kickers12[#All],4,0)*3+VLOOKUP(defense[[#This Row],[Playerâ–²]],kickers12[#All],5,0)*1),0), C99*6)</f>
        <v>0</v>
      </c>
      <c r="F99">
        <v>0</v>
      </c>
      <c r="G99" s="3" t="s">
        <v>1048</v>
      </c>
      <c r="H99" s="3" t="s">
        <v>759</v>
      </c>
      <c r="I99">
        <f>_xlfn.IFNA(VLOOKUP(defense[[#This Row],[Playerâ–²]],passing11[#All],4,0),0)</f>
        <v>0</v>
      </c>
      <c r="J99">
        <f>_xlfn.IFNA(VLOOKUP(defense[[#This Row],[Playerâ–²]],scrimstats__2813[#All],5,0),0)</f>
        <v>0</v>
      </c>
      <c r="K99">
        <f>_xlfn.IFNA(VLOOKUP(defense[[#This Row],[Playerâ–²]],scrimstats__2813[#All],4,0),0)</f>
        <v>0</v>
      </c>
      <c r="L99">
        <v>1.5</v>
      </c>
      <c r="N99">
        <f t="shared" si="3"/>
        <v>0</v>
      </c>
      <c r="O99">
        <f>_xlfn.IFNA(VLOOKUP(defense[[#This Row],[Playerâ–²]],passing11[#All],5,0),0)</f>
        <v>0</v>
      </c>
      <c r="P99">
        <f>_xlfn.IFNA(VLOOKUP(defense[[#This Row],[Playerâ–²]],scrimstats__2813[#All],6,0),0)</f>
        <v>0</v>
      </c>
      <c r="Q99">
        <v>0</v>
      </c>
      <c r="R99">
        <v>0</v>
      </c>
      <c r="S99" s="3"/>
      <c r="T99" s="3"/>
      <c r="U99" s="3"/>
      <c r="Z99" s="3" t="s">
        <v>1748</v>
      </c>
      <c r="AA99" s="3">
        <v>30</v>
      </c>
      <c r="AB99" s="3" t="s">
        <v>233</v>
      </c>
      <c r="AC99">
        <v>2992</v>
      </c>
      <c r="AD99">
        <v>19</v>
      </c>
      <c r="AE99">
        <v>14</v>
      </c>
      <c r="AM99" s="3" t="s">
        <v>305</v>
      </c>
      <c r="AN99" s="3">
        <v>6</v>
      </c>
      <c r="AO99" s="3" t="s">
        <v>218</v>
      </c>
      <c r="AP99">
        <v>78</v>
      </c>
      <c r="AQ99">
        <v>16</v>
      </c>
      <c r="AR99">
        <v>1</v>
      </c>
    </row>
    <row r="100" spans="1:44">
      <c r="A100" s="3">
        <v>99</v>
      </c>
      <c r="B100" s="3">
        <v>18</v>
      </c>
      <c r="C100">
        <f t="shared" si="2"/>
        <v>0</v>
      </c>
      <c r="D100">
        <v>23</v>
      </c>
      <c r="E100">
        <f>SUM(_xlfn.IFNA((VLOOKUP(defense[[#This Row],[Playerâ–²]],kickers12[#All],4,0)*3+VLOOKUP(defense[[#This Row],[Playerâ–²]],kickers12[#All],5,0)*1),0), C100*6)</f>
        <v>0</v>
      </c>
      <c r="F100">
        <v>1</v>
      </c>
      <c r="G100" s="3" t="s">
        <v>1367</v>
      </c>
      <c r="H100" s="3" t="s">
        <v>467</v>
      </c>
      <c r="I100">
        <f>_xlfn.IFNA(VLOOKUP(defense[[#This Row],[Playerâ–²]],passing11[#All],4,0),0)</f>
        <v>0</v>
      </c>
      <c r="J100">
        <f>_xlfn.IFNA(VLOOKUP(defense[[#This Row],[Playerâ–²]],scrimstats__2813[#All],5,0),0)</f>
        <v>0</v>
      </c>
      <c r="K100">
        <f>_xlfn.IFNA(VLOOKUP(defense[[#This Row],[Playerâ–²]],scrimstats__2813[#All],4,0),0)</f>
        <v>0</v>
      </c>
      <c r="L100">
        <v>0</v>
      </c>
      <c r="N100">
        <f t="shared" si="3"/>
        <v>0</v>
      </c>
      <c r="O100">
        <f>_xlfn.IFNA(VLOOKUP(defense[[#This Row],[Playerâ–²]],passing11[#All],5,0),0)</f>
        <v>0</v>
      </c>
      <c r="P100">
        <f>_xlfn.IFNA(VLOOKUP(defense[[#This Row],[Playerâ–²]],scrimstats__2813[#All],6,0),0)</f>
        <v>0</v>
      </c>
      <c r="Q100">
        <v>0</v>
      </c>
      <c r="R100">
        <v>0</v>
      </c>
      <c r="S100" s="3"/>
      <c r="T100" s="3"/>
      <c r="U100" s="3"/>
      <c r="Z100" s="3" t="s">
        <v>654</v>
      </c>
      <c r="AA100" s="3">
        <v>31</v>
      </c>
      <c r="AB100" s="3" t="s">
        <v>218</v>
      </c>
      <c r="AC100">
        <v>21</v>
      </c>
      <c r="AD100">
        <v>0</v>
      </c>
      <c r="AE100">
        <v>0</v>
      </c>
      <c r="AM100" s="3" t="s">
        <v>306</v>
      </c>
      <c r="AN100" s="3">
        <v>6</v>
      </c>
      <c r="AO100" s="3" t="s">
        <v>218</v>
      </c>
      <c r="AP100">
        <v>117</v>
      </c>
      <c r="AR100">
        <v>1</v>
      </c>
    </row>
    <row r="101" spans="1:44">
      <c r="A101" s="3">
        <v>100</v>
      </c>
      <c r="B101" s="3">
        <v>25</v>
      </c>
      <c r="C101">
        <f t="shared" si="2"/>
        <v>0</v>
      </c>
      <c r="D101">
        <v>30</v>
      </c>
      <c r="E101">
        <f>SUM(_xlfn.IFNA((VLOOKUP(defense[[#This Row],[Playerâ–²]],kickers12[#All],4,0)*3+VLOOKUP(defense[[#This Row],[Playerâ–²]],kickers12[#All],5,0)*1),0), C101*6)</f>
        <v>0</v>
      </c>
      <c r="F101">
        <v>0</v>
      </c>
      <c r="G101" s="3" t="s">
        <v>1584</v>
      </c>
      <c r="H101" s="3" t="s">
        <v>755</v>
      </c>
      <c r="I101">
        <f>_xlfn.IFNA(VLOOKUP(defense[[#This Row],[Playerâ–²]],passing11[#All],4,0),0)</f>
        <v>0</v>
      </c>
      <c r="J101">
        <f>_xlfn.IFNA(VLOOKUP(defense[[#This Row],[Playerâ–²]],scrimstats__2813[#All],5,0),0)</f>
        <v>0</v>
      </c>
      <c r="K101">
        <f>_xlfn.IFNA(VLOOKUP(defense[[#This Row],[Playerâ–²]],scrimstats__2813[#All],4,0),0)</f>
        <v>0</v>
      </c>
      <c r="L101">
        <v>1</v>
      </c>
      <c r="N101">
        <f t="shared" si="3"/>
        <v>0</v>
      </c>
      <c r="O101">
        <f>_xlfn.IFNA(VLOOKUP(defense[[#This Row],[Playerâ–²]],passing11[#All],5,0),0)</f>
        <v>0</v>
      </c>
      <c r="P101">
        <f>_xlfn.IFNA(VLOOKUP(defense[[#This Row],[Playerâ–²]],scrimstats__2813[#All],6,0),0)</f>
        <v>0</v>
      </c>
      <c r="Q101">
        <v>0</v>
      </c>
      <c r="R101">
        <v>0</v>
      </c>
      <c r="S101" s="3"/>
      <c r="T101" s="3"/>
      <c r="U101" s="3"/>
      <c r="Z101" s="3" t="s">
        <v>1809</v>
      </c>
      <c r="AA101" s="3">
        <v>31</v>
      </c>
      <c r="AB101" s="3" t="s">
        <v>775</v>
      </c>
      <c r="AC101">
        <v>66</v>
      </c>
      <c r="AD101">
        <v>1</v>
      </c>
      <c r="AE101">
        <v>0</v>
      </c>
      <c r="AM101" s="3" t="s">
        <v>308</v>
      </c>
      <c r="AN101" s="3">
        <v>6</v>
      </c>
      <c r="AO101" s="3" t="s">
        <v>218</v>
      </c>
      <c r="AP101">
        <v>423</v>
      </c>
      <c r="AQ101">
        <v>26</v>
      </c>
      <c r="AR101">
        <v>7</v>
      </c>
    </row>
    <row r="102" spans="1:44">
      <c r="A102" s="3">
        <v>101</v>
      </c>
      <c r="B102" s="3">
        <v>29</v>
      </c>
      <c r="C102">
        <f t="shared" si="2"/>
        <v>0</v>
      </c>
      <c r="D102">
        <v>48</v>
      </c>
      <c r="E102">
        <f>SUM(_xlfn.IFNA((VLOOKUP(defense[[#This Row],[Playerâ–²]],kickers12[#All],4,0)*3+VLOOKUP(defense[[#This Row],[Playerâ–²]],kickers12[#All],5,0)*1),0), C102*6)</f>
        <v>0</v>
      </c>
      <c r="F102">
        <v>0</v>
      </c>
      <c r="G102" s="3" t="s">
        <v>1976</v>
      </c>
      <c r="H102" s="3" t="s">
        <v>755</v>
      </c>
      <c r="I102">
        <f>_xlfn.IFNA(VLOOKUP(defense[[#This Row],[Playerâ–²]],passing11[#All],4,0),0)</f>
        <v>0</v>
      </c>
      <c r="J102">
        <f>_xlfn.IFNA(VLOOKUP(defense[[#This Row],[Playerâ–²]],scrimstats__2813[#All],5,0),0)</f>
        <v>0</v>
      </c>
      <c r="K102">
        <f>_xlfn.IFNA(VLOOKUP(defense[[#This Row],[Playerâ–²]],scrimstats__2813[#All],4,0),0)</f>
        <v>0</v>
      </c>
      <c r="L102">
        <v>3</v>
      </c>
      <c r="N102">
        <f t="shared" si="3"/>
        <v>0</v>
      </c>
      <c r="O102">
        <f>_xlfn.IFNA(VLOOKUP(defense[[#This Row],[Playerâ–²]],passing11[#All],5,0),0)</f>
        <v>0</v>
      </c>
      <c r="P102">
        <f>_xlfn.IFNA(VLOOKUP(defense[[#This Row],[Playerâ–²]],scrimstats__2813[#All],6,0),0)</f>
        <v>0</v>
      </c>
      <c r="Q102">
        <v>0</v>
      </c>
      <c r="R102">
        <v>0</v>
      </c>
      <c r="S102" s="3"/>
      <c r="T102" s="3"/>
      <c r="U102" s="3"/>
      <c r="Z102" s="3" t="s">
        <v>656</v>
      </c>
      <c r="AA102" s="3">
        <v>31</v>
      </c>
      <c r="AB102" s="3" t="s">
        <v>229</v>
      </c>
      <c r="AC102">
        <v>14</v>
      </c>
      <c r="AD102">
        <v>0</v>
      </c>
      <c r="AE102">
        <v>0</v>
      </c>
      <c r="AM102" s="3" t="s">
        <v>311</v>
      </c>
      <c r="AN102" s="3">
        <v>6</v>
      </c>
      <c r="AO102" s="3" t="s">
        <v>230</v>
      </c>
      <c r="AP102">
        <v>688</v>
      </c>
      <c r="AQ102">
        <v>61</v>
      </c>
      <c r="AR102">
        <v>2</v>
      </c>
    </row>
    <row r="103" spans="1:44">
      <c r="A103" s="3">
        <v>102</v>
      </c>
      <c r="B103" s="3">
        <v>16</v>
      </c>
      <c r="C103">
        <f t="shared" si="2"/>
        <v>0</v>
      </c>
      <c r="D103">
        <v>5</v>
      </c>
      <c r="E103">
        <f>SUM(_xlfn.IFNA((VLOOKUP(defense[[#This Row],[Playerâ–²]],kickers12[#All],4,0)*3+VLOOKUP(defense[[#This Row],[Playerâ–²]],kickers12[#All],5,0)*1),0), C103*6)</f>
        <v>0</v>
      </c>
      <c r="F103">
        <v>0</v>
      </c>
      <c r="G103" s="3" t="s">
        <v>1282</v>
      </c>
      <c r="H103" s="3" t="s">
        <v>194</v>
      </c>
      <c r="I103">
        <f>_xlfn.IFNA(VLOOKUP(defense[[#This Row],[Playerâ–²]],passing11[#All],4,0),0)</f>
        <v>0</v>
      </c>
      <c r="J103">
        <f>_xlfn.IFNA(VLOOKUP(defense[[#This Row],[Playerâ–²]],scrimstats__2813[#All],5,0),0)</f>
        <v>0</v>
      </c>
      <c r="K103">
        <f>_xlfn.IFNA(VLOOKUP(defense[[#This Row],[Playerâ–²]],scrimstats__2813[#All],4,0),0)</f>
        <v>0</v>
      </c>
      <c r="L103">
        <v>1</v>
      </c>
      <c r="N103">
        <f t="shared" si="3"/>
        <v>0</v>
      </c>
      <c r="O103">
        <f>_xlfn.IFNA(VLOOKUP(defense[[#This Row],[Playerâ–²]],passing11[#All],5,0),0)</f>
        <v>0</v>
      </c>
      <c r="P103">
        <f>_xlfn.IFNA(VLOOKUP(defense[[#This Row],[Playerâ–²]],scrimstats__2813[#All],6,0),0)</f>
        <v>0</v>
      </c>
      <c r="Q103">
        <v>0</v>
      </c>
      <c r="R103">
        <v>0</v>
      </c>
      <c r="S103" s="3"/>
      <c r="T103" s="3"/>
      <c r="U103" s="3"/>
      <c r="Z103" s="3" t="s">
        <v>1917</v>
      </c>
      <c r="AA103" s="3">
        <v>31</v>
      </c>
      <c r="AB103" s="3" t="s">
        <v>297</v>
      </c>
      <c r="AC103">
        <v>626</v>
      </c>
      <c r="AD103">
        <v>4</v>
      </c>
      <c r="AE103">
        <v>4</v>
      </c>
      <c r="AM103" s="3" t="s">
        <v>310</v>
      </c>
      <c r="AN103" s="3">
        <v>6</v>
      </c>
      <c r="AO103" s="3" t="s">
        <v>230</v>
      </c>
      <c r="AP103">
        <v>754</v>
      </c>
      <c r="AQ103">
        <v>9</v>
      </c>
      <c r="AR103">
        <v>4</v>
      </c>
    </row>
    <row r="104" spans="1:44">
      <c r="A104" s="3">
        <v>103</v>
      </c>
      <c r="B104" s="3">
        <v>21</v>
      </c>
      <c r="C104">
        <f t="shared" si="2"/>
        <v>0</v>
      </c>
      <c r="D104">
        <v>9</v>
      </c>
      <c r="E104">
        <f>SUM(_xlfn.IFNA((VLOOKUP(defense[[#This Row],[Playerâ–²]],kickers12[#All],4,0)*3+VLOOKUP(defense[[#This Row],[Playerâ–²]],kickers12[#All],5,0)*1),0), C104*6)</f>
        <v>0</v>
      </c>
      <c r="F104">
        <v>0</v>
      </c>
      <c r="G104" s="3" t="s">
        <v>703</v>
      </c>
      <c r="H104" s="3" t="s">
        <v>752</v>
      </c>
      <c r="I104">
        <f>_xlfn.IFNA(VLOOKUP(defense[[#This Row],[Playerâ–²]],passing11[#All],4,0),0)</f>
        <v>0</v>
      </c>
      <c r="J104">
        <f>_xlfn.IFNA(VLOOKUP(defense[[#This Row],[Playerâ–²]],scrimstats__2813[#All],5,0),0)</f>
        <v>0</v>
      </c>
      <c r="K104">
        <f>_xlfn.IFNA(VLOOKUP(defense[[#This Row],[Playerâ–²]],scrimstats__2813[#All],4,0),0)</f>
        <v>0</v>
      </c>
      <c r="L104">
        <v>0</v>
      </c>
      <c r="N104">
        <f t="shared" si="3"/>
        <v>0</v>
      </c>
      <c r="O104">
        <f>_xlfn.IFNA(VLOOKUP(defense[[#This Row],[Playerâ–²]],passing11[#All],5,0),0)</f>
        <v>0</v>
      </c>
      <c r="P104">
        <f>_xlfn.IFNA(VLOOKUP(defense[[#This Row],[Playerâ–²]],scrimstats__2813[#All],6,0),0)</f>
        <v>0</v>
      </c>
      <c r="Q104">
        <v>0</v>
      </c>
      <c r="R104">
        <v>0</v>
      </c>
      <c r="S104" s="3"/>
      <c r="T104" s="3"/>
      <c r="U104" s="3"/>
      <c r="Z104" s="3" t="s">
        <v>649</v>
      </c>
      <c r="AA104" s="3">
        <v>31</v>
      </c>
      <c r="AB104" s="3" t="s">
        <v>233</v>
      </c>
      <c r="AC104">
        <v>2528</v>
      </c>
      <c r="AD104">
        <v>11</v>
      </c>
      <c r="AE104">
        <v>8</v>
      </c>
      <c r="AM104" s="3" t="s">
        <v>991</v>
      </c>
      <c r="AN104" s="3">
        <v>7</v>
      </c>
      <c r="AO104" s="3" t="s">
        <v>747</v>
      </c>
      <c r="AP104">
        <v>0</v>
      </c>
      <c r="AQ104">
        <v>6</v>
      </c>
      <c r="AR104">
        <v>0</v>
      </c>
    </row>
    <row r="105" spans="1:44">
      <c r="A105" s="3">
        <v>104</v>
      </c>
      <c r="B105" s="3">
        <v>27</v>
      </c>
      <c r="C105">
        <f t="shared" si="2"/>
        <v>0</v>
      </c>
      <c r="D105">
        <v>22</v>
      </c>
      <c r="E105">
        <f>SUM(_xlfn.IFNA((VLOOKUP(defense[[#This Row],[Playerâ–²]],kickers12[#All],4,0)*3+VLOOKUP(defense[[#This Row],[Playerâ–²]],kickers12[#All],5,0)*1),0), C105*6)</f>
        <v>0</v>
      </c>
      <c r="F105">
        <v>0</v>
      </c>
      <c r="G105" s="3" t="s">
        <v>1643</v>
      </c>
      <c r="H105" s="3" t="s">
        <v>868</v>
      </c>
      <c r="I105">
        <f>_xlfn.IFNA(VLOOKUP(defense[[#This Row],[Playerâ–²]],passing11[#All],4,0),0)</f>
        <v>0</v>
      </c>
      <c r="J105">
        <f>_xlfn.IFNA(VLOOKUP(defense[[#This Row],[Playerâ–²]],scrimstats__2813[#All],5,0),0)</f>
        <v>0</v>
      </c>
      <c r="K105">
        <f>_xlfn.IFNA(VLOOKUP(defense[[#This Row],[Playerâ–²]],scrimstats__2813[#All],4,0),0)</f>
        <v>0</v>
      </c>
      <c r="L105">
        <v>0</v>
      </c>
      <c r="N105">
        <f t="shared" si="3"/>
        <v>0</v>
      </c>
      <c r="O105">
        <f>_xlfn.IFNA(VLOOKUP(defense[[#This Row],[Playerâ–²]],passing11[#All],5,0),0)</f>
        <v>0</v>
      </c>
      <c r="P105">
        <f>_xlfn.IFNA(VLOOKUP(defense[[#This Row],[Playerâ–²]],scrimstats__2813[#All],6,0),0)</f>
        <v>0</v>
      </c>
      <c r="Q105">
        <v>0</v>
      </c>
      <c r="R105">
        <v>0</v>
      </c>
      <c r="S105" s="3"/>
      <c r="T105" s="3"/>
      <c r="U105" s="3"/>
      <c r="Z105" s="3" t="s">
        <v>1823</v>
      </c>
      <c r="AA105" s="3">
        <v>32</v>
      </c>
      <c r="AB105" s="3" t="s">
        <v>733</v>
      </c>
      <c r="AC105">
        <v>7</v>
      </c>
      <c r="AD105">
        <v>0</v>
      </c>
      <c r="AE105">
        <v>0</v>
      </c>
      <c r="AM105" s="3" t="s">
        <v>2023</v>
      </c>
      <c r="AN105" s="3">
        <v>7</v>
      </c>
      <c r="AO105" s="3" t="s">
        <v>233</v>
      </c>
      <c r="AP105">
        <v>0</v>
      </c>
      <c r="AQ105">
        <v>99</v>
      </c>
      <c r="AR105">
        <v>0</v>
      </c>
    </row>
    <row r="106" spans="1:44">
      <c r="A106" s="3">
        <v>105</v>
      </c>
      <c r="B106" s="3">
        <v>11</v>
      </c>
      <c r="C106">
        <f t="shared" si="2"/>
        <v>0</v>
      </c>
      <c r="D106">
        <v>49</v>
      </c>
      <c r="E106">
        <f>SUM(_xlfn.IFNA((VLOOKUP(defense[[#This Row],[Playerâ–²]],kickers12[#All],4,0)*3+VLOOKUP(defense[[#This Row],[Playerâ–²]],kickers12[#All],5,0)*1),0), C106*6)</f>
        <v>0</v>
      </c>
      <c r="F106">
        <v>0</v>
      </c>
      <c r="G106" s="3" t="s">
        <v>1120</v>
      </c>
      <c r="H106" s="3" t="s">
        <v>1121</v>
      </c>
      <c r="I106">
        <f>_xlfn.IFNA(VLOOKUP(defense[[#This Row],[Playerâ–²]],passing11[#All],4,0),0)</f>
        <v>0</v>
      </c>
      <c r="J106">
        <f>_xlfn.IFNA(VLOOKUP(defense[[#This Row],[Playerâ–²]],scrimstats__2813[#All],5,0),0)</f>
        <v>0</v>
      </c>
      <c r="K106">
        <f>_xlfn.IFNA(VLOOKUP(defense[[#This Row],[Playerâ–²]],scrimstats__2813[#All],4,0),0)</f>
        <v>0</v>
      </c>
      <c r="L106">
        <v>1</v>
      </c>
      <c r="N106">
        <f t="shared" si="3"/>
        <v>0</v>
      </c>
      <c r="O106">
        <f>_xlfn.IFNA(VLOOKUP(defense[[#This Row],[Playerâ–²]],passing11[#All],5,0),0)</f>
        <v>0</v>
      </c>
      <c r="P106">
        <f>_xlfn.IFNA(VLOOKUP(defense[[#This Row],[Playerâ–²]],scrimstats__2813[#All],6,0),0)</f>
        <v>0</v>
      </c>
      <c r="Q106">
        <v>0</v>
      </c>
      <c r="R106">
        <v>0</v>
      </c>
      <c r="S106" s="3"/>
      <c r="T106" s="3"/>
      <c r="U106" s="3"/>
      <c r="Z106" s="3" t="s">
        <v>1816</v>
      </c>
      <c r="AA106" s="3">
        <v>32</v>
      </c>
      <c r="AB106" s="3" t="s">
        <v>297</v>
      </c>
      <c r="AC106">
        <v>138</v>
      </c>
      <c r="AD106">
        <v>0</v>
      </c>
      <c r="AE106">
        <v>3</v>
      </c>
      <c r="AM106" s="3" t="s">
        <v>973</v>
      </c>
      <c r="AN106" s="3">
        <v>7</v>
      </c>
      <c r="AO106" s="3" t="s">
        <v>297</v>
      </c>
      <c r="AP106">
        <v>0</v>
      </c>
      <c r="AQ106">
        <v>130</v>
      </c>
      <c r="AR106">
        <v>2</v>
      </c>
    </row>
    <row r="107" spans="1:44">
      <c r="A107" s="3">
        <v>106</v>
      </c>
      <c r="B107" s="3">
        <v>7</v>
      </c>
      <c r="C107" s="3">
        <f t="shared" si="2"/>
        <v>0</v>
      </c>
      <c r="D107">
        <v>0</v>
      </c>
      <c r="E107">
        <f>SUM(_xlfn.IFNA((VLOOKUP(defense[[#This Row],[Playerâ–²]],kickers12[#All],4,0)*3+VLOOKUP(defense[[#This Row],[Playerâ–²]],kickers12[#All],5,0)*1),0), C107*6)</f>
        <v>0</v>
      </c>
      <c r="F107">
        <v>0</v>
      </c>
      <c r="G107" s="3" t="s">
        <v>317</v>
      </c>
      <c r="H107" s="3" t="s">
        <v>218</v>
      </c>
      <c r="I107">
        <f>_xlfn.IFNA(VLOOKUP(defense[[#This Row],[Playerâ–²]],passing11[#All],4,0),0)</f>
        <v>0</v>
      </c>
      <c r="J107" s="3">
        <f>_xlfn.IFNA(VLOOKUP(defense[[#This Row],[Playerâ–²]],scrimstats__2813[#All],5,0),0)</f>
        <v>0</v>
      </c>
      <c r="K107" s="3">
        <f>_xlfn.IFNA(VLOOKUP(defense[[#This Row],[Playerâ–²]],scrimstats__2813[#All],4,0),0)</f>
        <v>35</v>
      </c>
      <c r="L107">
        <v>0</v>
      </c>
      <c r="N107" s="3">
        <f t="shared" si="3"/>
        <v>0</v>
      </c>
      <c r="O107" s="3">
        <f>_xlfn.IFNA(VLOOKUP(defense[[#This Row],[Playerâ–²]],passing11[#All],5,0),0)</f>
        <v>0</v>
      </c>
      <c r="P107" s="3">
        <f>_xlfn.IFNA(VLOOKUP(defense[[#This Row],[Playerâ–²]],scrimstats__2813[#All],6,0),0)</f>
        <v>0</v>
      </c>
      <c r="Q107">
        <v>0</v>
      </c>
      <c r="R107">
        <v>0</v>
      </c>
      <c r="S107" s="3"/>
      <c r="T107" s="3"/>
      <c r="U107" s="3"/>
      <c r="Z107" s="3" t="s">
        <v>1918</v>
      </c>
      <c r="AA107" s="3">
        <v>32</v>
      </c>
      <c r="AB107" s="3" t="s">
        <v>297</v>
      </c>
      <c r="AC107">
        <v>372</v>
      </c>
      <c r="AD107">
        <v>3</v>
      </c>
      <c r="AE107">
        <v>3</v>
      </c>
      <c r="AM107" s="3" t="s">
        <v>315</v>
      </c>
      <c r="AN107" s="3">
        <v>7</v>
      </c>
      <c r="AO107" s="3" t="s">
        <v>239</v>
      </c>
      <c r="AP107">
        <v>37</v>
      </c>
      <c r="AR107">
        <v>0</v>
      </c>
    </row>
    <row r="108" spans="1:44">
      <c r="A108" s="3">
        <v>107</v>
      </c>
      <c r="B108" s="3">
        <v>7</v>
      </c>
      <c r="C108">
        <f t="shared" si="2"/>
        <v>0</v>
      </c>
      <c r="D108">
        <v>1</v>
      </c>
      <c r="E108">
        <f>SUM(_xlfn.IFNA((VLOOKUP(defense[[#This Row],[Playerâ–²]],kickers12[#All],4,0)*3+VLOOKUP(defense[[#This Row],[Playerâ–²]],kickers12[#All],5,0)*1),0), C108*6)</f>
        <v>0</v>
      </c>
      <c r="F108">
        <v>0</v>
      </c>
      <c r="G108" s="3" t="s">
        <v>317</v>
      </c>
      <c r="H108" s="3" t="s">
        <v>194</v>
      </c>
      <c r="I108">
        <f>_xlfn.IFNA(VLOOKUP(defense[[#This Row],[Playerâ–²]],passing11[#All],4,0),0)</f>
        <v>0</v>
      </c>
      <c r="J108">
        <f>_xlfn.IFNA(VLOOKUP(defense[[#This Row],[Playerâ–²]],scrimstats__2813[#All],5,0),0)</f>
        <v>0</v>
      </c>
      <c r="K108">
        <f>_xlfn.IFNA(VLOOKUP(defense[[#This Row],[Playerâ–²]],scrimstats__2813[#All],4,0),0)</f>
        <v>35</v>
      </c>
      <c r="L108">
        <v>0</v>
      </c>
      <c r="N108">
        <f t="shared" si="3"/>
        <v>0</v>
      </c>
      <c r="O108">
        <f>_xlfn.IFNA(VLOOKUP(defense[[#This Row],[Playerâ–²]],passing11[#All],5,0),0)</f>
        <v>0</v>
      </c>
      <c r="P108">
        <f>_xlfn.IFNA(VLOOKUP(defense[[#This Row],[Playerâ–²]],scrimstats__2813[#All],6,0),0)</f>
        <v>0</v>
      </c>
      <c r="Q108">
        <v>0</v>
      </c>
      <c r="R108">
        <v>0</v>
      </c>
      <c r="S108" s="3"/>
      <c r="T108" s="3"/>
      <c r="U108" s="3"/>
      <c r="Z108" s="3" t="s">
        <v>1919</v>
      </c>
      <c r="AA108" s="3">
        <v>32</v>
      </c>
      <c r="AB108" s="3" t="s">
        <v>297</v>
      </c>
      <c r="AC108">
        <v>590</v>
      </c>
      <c r="AD108">
        <v>3</v>
      </c>
      <c r="AE108">
        <v>4</v>
      </c>
      <c r="AM108" s="3" t="s">
        <v>319</v>
      </c>
      <c r="AN108" s="3">
        <v>7</v>
      </c>
      <c r="AO108" s="3" t="s">
        <v>239</v>
      </c>
      <c r="AP108">
        <v>41</v>
      </c>
      <c r="AQ108">
        <v>34</v>
      </c>
      <c r="AR108">
        <v>0</v>
      </c>
    </row>
    <row r="109" spans="1:44">
      <c r="A109" s="3">
        <v>108</v>
      </c>
      <c r="B109" s="3">
        <v>18</v>
      </c>
      <c r="C109">
        <f t="shared" si="2"/>
        <v>0</v>
      </c>
      <c r="D109">
        <v>0</v>
      </c>
      <c r="E109">
        <f>SUM(_xlfn.IFNA((VLOOKUP(defense[[#This Row],[Playerâ–²]],kickers12[#All],4,0)*3+VLOOKUP(defense[[#This Row],[Playerâ–²]],kickers12[#All],5,0)*1),0), C109*6)</f>
        <v>0</v>
      </c>
      <c r="F109">
        <v>0</v>
      </c>
      <c r="G109" s="3" t="s">
        <v>1350</v>
      </c>
      <c r="H109" s="3" t="s">
        <v>817</v>
      </c>
      <c r="I109">
        <f>_xlfn.IFNA(VLOOKUP(defense[[#This Row],[Playerâ–²]],passing11[#All],4,0),0)</f>
        <v>0</v>
      </c>
      <c r="J109">
        <f>_xlfn.IFNA(VLOOKUP(defense[[#This Row],[Playerâ–²]],scrimstats__2813[#All],5,0),0)</f>
        <v>0</v>
      </c>
      <c r="K109">
        <f>_xlfn.IFNA(VLOOKUP(defense[[#This Row],[Playerâ–²]],scrimstats__2813[#All],4,0),0)</f>
        <v>0</v>
      </c>
      <c r="L109">
        <v>0</v>
      </c>
      <c r="N109">
        <f t="shared" si="3"/>
        <v>0</v>
      </c>
      <c r="O109">
        <f>_xlfn.IFNA(VLOOKUP(defense[[#This Row],[Playerâ–²]],passing11[#All],5,0),0)</f>
        <v>0</v>
      </c>
      <c r="P109">
        <f>_xlfn.IFNA(VLOOKUP(defense[[#This Row],[Playerâ–²]],scrimstats__2813[#All],6,0),0)</f>
        <v>0</v>
      </c>
      <c r="Q109">
        <v>0</v>
      </c>
      <c r="R109">
        <v>0</v>
      </c>
      <c r="S109" s="3"/>
      <c r="T109" s="3"/>
      <c r="U109" s="3"/>
      <c r="Z109" s="3" t="s">
        <v>1815</v>
      </c>
      <c r="AA109" s="3">
        <v>32</v>
      </c>
      <c r="AB109" s="3" t="s">
        <v>233</v>
      </c>
      <c r="AC109">
        <v>2180</v>
      </c>
      <c r="AD109">
        <v>10</v>
      </c>
      <c r="AE109">
        <v>5</v>
      </c>
      <c r="AM109" s="3" t="s">
        <v>324</v>
      </c>
      <c r="AN109" s="3">
        <v>7</v>
      </c>
      <c r="AO109" s="3" t="s">
        <v>239</v>
      </c>
      <c r="AP109">
        <v>218</v>
      </c>
      <c r="AQ109">
        <v>211</v>
      </c>
      <c r="AR109">
        <v>3</v>
      </c>
    </row>
    <row r="110" spans="1:44">
      <c r="A110" s="3">
        <v>109</v>
      </c>
      <c r="B110" s="3">
        <v>28</v>
      </c>
      <c r="C110">
        <f t="shared" si="2"/>
        <v>0</v>
      </c>
      <c r="D110">
        <v>45</v>
      </c>
      <c r="E110">
        <f>SUM(_xlfn.IFNA((VLOOKUP(defense[[#This Row],[Playerâ–²]],kickers12[#All],4,0)*3+VLOOKUP(defense[[#This Row],[Playerâ–²]],kickers12[#All],5,0)*1),0), C110*6)</f>
        <v>0</v>
      </c>
      <c r="F110">
        <v>0</v>
      </c>
      <c r="G110" s="3" t="s">
        <v>1690</v>
      </c>
      <c r="H110" s="3" t="s">
        <v>1691</v>
      </c>
      <c r="I110">
        <f>_xlfn.IFNA(VLOOKUP(defense[[#This Row],[Playerâ–²]],passing11[#All],4,0),0)</f>
        <v>0</v>
      </c>
      <c r="J110">
        <f>_xlfn.IFNA(VLOOKUP(defense[[#This Row],[Playerâ–²]],scrimstats__2813[#All],5,0),0)</f>
        <v>0</v>
      </c>
      <c r="K110">
        <f>_xlfn.IFNA(VLOOKUP(defense[[#This Row],[Playerâ–²]],scrimstats__2813[#All],4,0),0)</f>
        <v>0</v>
      </c>
      <c r="L110">
        <v>0.5</v>
      </c>
      <c r="N110">
        <f t="shared" si="3"/>
        <v>0</v>
      </c>
      <c r="O110">
        <f>_xlfn.IFNA(VLOOKUP(defense[[#This Row],[Playerâ–²]],passing11[#All],5,0),0)</f>
        <v>0</v>
      </c>
      <c r="P110">
        <f>_xlfn.IFNA(VLOOKUP(defense[[#This Row],[Playerâ–²]],scrimstats__2813[#All],6,0),0)</f>
        <v>0</v>
      </c>
      <c r="Q110">
        <v>0</v>
      </c>
      <c r="R110">
        <v>0</v>
      </c>
      <c r="S110" s="3"/>
      <c r="T110" s="3"/>
      <c r="U110" s="3"/>
      <c r="AM110" s="3" t="s">
        <v>326</v>
      </c>
      <c r="AN110" s="3">
        <v>7</v>
      </c>
      <c r="AO110" s="3" t="s">
        <v>229</v>
      </c>
      <c r="AP110">
        <v>296</v>
      </c>
      <c r="AQ110">
        <v>1168</v>
      </c>
      <c r="AR110">
        <v>9</v>
      </c>
    </row>
    <row r="111" spans="1:44">
      <c r="A111" s="3">
        <v>110</v>
      </c>
      <c r="B111" s="3">
        <v>21</v>
      </c>
      <c r="C111" s="3">
        <f t="shared" si="2"/>
        <v>2</v>
      </c>
      <c r="D111">
        <v>0</v>
      </c>
      <c r="E111">
        <f>SUM(_xlfn.IFNA((VLOOKUP(defense[[#This Row],[Playerâ–²]],kickers12[#All],4,0)*3+VLOOKUP(defense[[#This Row],[Playerâ–²]],kickers12[#All],5,0)*1),0), C111*6)</f>
        <v>12</v>
      </c>
      <c r="F111">
        <v>0</v>
      </c>
      <c r="G111" s="3" t="s">
        <v>2005</v>
      </c>
      <c r="H111" s="3" t="s">
        <v>218</v>
      </c>
      <c r="I111">
        <f>_xlfn.IFNA(VLOOKUP(defense[[#This Row],[Playerâ–²]],passing11[#All],4,0),0)</f>
        <v>0</v>
      </c>
      <c r="J111" s="3">
        <f>_xlfn.IFNA(VLOOKUP(defense[[#This Row],[Playerâ–²]],scrimstats__2813[#All],5,0),0)</f>
        <v>0</v>
      </c>
      <c r="K111" s="3">
        <f>_xlfn.IFNA(VLOOKUP(defense[[#This Row],[Playerâ–²]],scrimstats__2813[#All],4,0),0)</f>
        <v>97</v>
      </c>
      <c r="L111">
        <v>0</v>
      </c>
      <c r="N111" s="3">
        <f t="shared" si="3"/>
        <v>0</v>
      </c>
      <c r="O111" s="3">
        <f>_xlfn.IFNA(VLOOKUP(defense[[#This Row],[Playerâ–²]],passing11[#All],5,0),0)</f>
        <v>0</v>
      </c>
      <c r="P111" s="3">
        <f>_xlfn.IFNA(VLOOKUP(defense[[#This Row],[Playerâ–²]],scrimstats__2813[#All],6,0),0)</f>
        <v>2</v>
      </c>
      <c r="Q111">
        <v>0</v>
      </c>
      <c r="R111">
        <v>0</v>
      </c>
      <c r="S111" s="3"/>
      <c r="T111" s="3"/>
      <c r="U111" s="3"/>
      <c r="AM111" s="3" t="s">
        <v>316</v>
      </c>
      <c r="AN111" s="3">
        <v>7</v>
      </c>
      <c r="AO111" s="3" t="s">
        <v>219</v>
      </c>
      <c r="AP111">
        <v>17</v>
      </c>
      <c r="AR111">
        <v>1</v>
      </c>
    </row>
    <row r="112" spans="1:44">
      <c r="A112" s="3">
        <v>111</v>
      </c>
      <c r="B112" s="3">
        <v>17</v>
      </c>
      <c r="C112">
        <f t="shared" si="2"/>
        <v>6</v>
      </c>
      <c r="D112">
        <v>9</v>
      </c>
      <c r="E112">
        <f>SUM(_xlfn.IFNA((VLOOKUP(defense[[#This Row],[Playerâ–²]],kickers12[#All],4,0)*3+VLOOKUP(defense[[#This Row],[Playerâ–²]],kickers12[#All],5,0)*1),0), C112*6)</f>
        <v>36</v>
      </c>
      <c r="F112">
        <v>0</v>
      </c>
      <c r="G112" s="3" t="s">
        <v>461</v>
      </c>
      <c r="H112" s="3" t="s">
        <v>239</v>
      </c>
      <c r="I112">
        <f>_xlfn.IFNA(VLOOKUP(defense[[#This Row],[Playerâ–²]],passing11[#All],4,0),0)</f>
        <v>0</v>
      </c>
      <c r="J112">
        <f>_xlfn.IFNA(VLOOKUP(defense[[#This Row],[Playerâ–²]],scrimstats__2813[#All],5,0),0)</f>
        <v>554</v>
      </c>
      <c r="K112">
        <f>_xlfn.IFNA(VLOOKUP(defense[[#This Row],[Playerâ–²]],scrimstats__2813[#All],4,0),0)</f>
        <v>404</v>
      </c>
      <c r="L112">
        <v>0</v>
      </c>
      <c r="N112">
        <f t="shared" si="3"/>
        <v>0</v>
      </c>
      <c r="O112">
        <f>_xlfn.IFNA(VLOOKUP(defense[[#This Row],[Playerâ–²]],passing11[#All],5,0),0)</f>
        <v>0</v>
      </c>
      <c r="P112">
        <f>_xlfn.IFNA(VLOOKUP(defense[[#This Row],[Playerâ–²]],scrimstats__2813[#All],6,0),0)</f>
        <v>6</v>
      </c>
      <c r="Q112">
        <v>0</v>
      </c>
      <c r="R112">
        <v>0</v>
      </c>
      <c r="S112" s="3"/>
      <c r="T112" s="3"/>
      <c r="U112" s="3"/>
      <c r="AM112" s="3" t="s">
        <v>318</v>
      </c>
      <c r="AN112" s="3">
        <v>7</v>
      </c>
      <c r="AO112" s="3" t="s">
        <v>219</v>
      </c>
      <c r="AP112">
        <v>36</v>
      </c>
      <c r="AR112">
        <v>0</v>
      </c>
    </row>
    <row r="113" spans="1:44">
      <c r="A113" s="3">
        <v>112</v>
      </c>
      <c r="B113" s="3">
        <v>2</v>
      </c>
      <c r="C113" s="3">
        <f t="shared" si="2"/>
        <v>4</v>
      </c>
      <c r="D113">
        <v>0</v>
      </c>
      <c r="E113">
        <f>SUM(_xlfn.IFNA((VLOOKUP(defense[[#This Row],[Playerâ–²]],kickers12[#All],4,0)*3+VLOOKUP(defense[[#This Row],[Playerâ–²]],kickers12[#All],5,0)*1),0), C113*6)</f>
        <v>24</v>
      </c>
      <c r="F113">
        <v>0</v>
      </c>
      <c r="G113" s="3" t="s">
        <v>248</v>
      </c>
      <c r="H113" s="3" t="s">
        <v>219</v>
      </c>
      <c r="I113">
        <f>_xlfn.IFNA(VLOOKUP(defense[[#This Row],[Playerâ–²]],passing11[#All],4,0),0)</f>
        <v>0</v>
      </c>
      <c r="J113" s="3">
        <f>_xlfn.IFNA(VLOOKUP(defense[[#This Row],[Playerâ–²]],scrimstats__2813[#All],5,0),0)</f>
        <v>0</v>
      </c>
      <c r="K113" s="3">
        <f>_xlfn.IFNA(VLOOKUP(defense[[#This Row],[Playerâ–²]],scrimstats__2813[#All],4,0),0)</f>
        <v>660</v>
      </c>
      <c r="L113">
        <v>0</v>
      </c>
      <c r="N113" s="3">
        <f t="shared" si="3"/>
        <v>0</v>
      </c>
      <c r="O113" s="3">
        <f>_xlfn.IFNA(VLOOKUP(defense[[#This Row],[Playerâ–²]],passing11[#All],5,0),0)</f>
        <v>0</v>
      </c>
      <c r="P113" s="3">
        <f>_xlfn.IFNA(VLOOKUP(defense[[#This Row],[Playerâ–²]],scrimstats__2813[#All],6,0),0)</f>
        <v>4</v>
      </c>
      <c r="Q113">
        <v>0</v>
      </c>
      <c r="R113">
        <v>0</v>
      </c>
      <c r="S113" s="3"/>
      <c r="T113" s="3"/>
      <c r="U113" s="3"/>
      <c r="AM113" s="3" t="s">
        <v>321</v>
      </c>
      <c r="AN113" s="3">
        <v>7</v>
      </c>
      <c r="AO113" s="3" t="s">
        <v>219</v>
      </c>
      <c r="AP113">
        <v>179</v>
      </c>
      <c r="AR113">
        <v>1</v>
      </c>
    </row>
    <row r="114" spans="1:44">
      <c r="A114" s="3">
        <v>113</v>
      </c>
      <c r="B114" s="3">
        <v>31</v>
      </c>
      <c r="C114">
        <f t="shared" si="2"/>
        <v>0</v>
      </c>
      <c r="D114">
        <v>22</v>
      </c>
      <c r="E114">
        <f>SUM(_xlfn.IFNA((VLOOKUP(defense[[#This Row],[Playerâ–²]],kickers12[#All],4,0)*3+VLOOKUP(defense[[#This Row],[Playerâ–²]],kickers12[#All],5,0)*1),0), C114*6)</f>
        <v>0</v>
      </c>
      <c r="F114">
        <v>0</v>
      </c>
      <c r="G114" s="3" t="s">
        <v>1795</v>
      </c>
      <c r="H114" s="3" t="s">
        <v>840</v>
      </c>
      <c r="I114">
        <f>_xlfn.IFNA(VLOOKUP(defense[[#This Row],[Playerâ–²]],passing11[#All],4,0),0)</f>
        <v>0</v>
      </c>
      <c r="J114">
        <f>_xlfn.IFNA(VLOOKUP(defense[[#This Row],[Playerâ–²]],scrimstats__2813[#All],5,0),0)</f>
        <v>0</v>
      </c>
      <c r="K114">
        <f>_xlfn.IFNA(VLOOKUP(defense[[#This Row],[Playerâ–²]],scrimstats__2813[#All],4,0),0)</f>
        <v>0</v>
      </c>
      <c r="L114">
        <v>1</v>
      </c>
      <c r="N114">
        <f t="shared" si="3"/>
        <v>0</v>
      </c>
      <c r="O114">
        <f>_xlfn.IFNA(VLOOKUP(defense[[#This Row],[Playerâ–²]],passing11[#All],5,0),0)</f>
        <v>0</v>
      </c>
      <c r="P114">
        <f>_xlfn.IFNA(VLOOKUP(defense[[#This Row],[Playerâ–²]],scrimstats__2813[#All],6,0),0)</f>
        <v>0</v>
      </c>
      <c r="Q114">
        <v>0</v>
      </c>
      <c r="R114">
        <v>0</v>
      </c>
      <c r="S114" s="3"/>
      <c r="T114" s="3"/>
      <c r="U114" s="3"/>
      <c r="AM114" s="3" t="s">
        <v>325</v>
      </c>
      <c r="AN114" s="3">
        <v>7</v>
      </c>
      <c r="AO114" s="3" t="s">
        <v>223</v>
      </c>
      <c r="AP114">
        <v>439</v>
      </c>
      <c r="AR114">
        <v>3</v>
      </c>
    </row>
    <row r="115" spans="1:44">
      <c r="A115" s="3">
        <v>114</v>
      </c>
      <c r="B115" s="3">
        <v>15</v>
      </c>
      <c r="C115" s="3">
        <f t="shared" si="2"/>
        <v>1</v>
      </c>
      <c r="D115">
        <v>0</v>
      </c>
      <c r="E115">
        <f>SUM(_xlfn.IFNA((VLOOKUP(defense[[#This Row],[Playerâ–²]],kickers12[#All],4,0)*3+VLOOKUP(defense[[#This Row],[Playerâ–²]],kickers12[#All],5,0)*1),0), C115*6)</f>
        <v>6</v>
      </c>
      <c r="F115">
        <v>0</v>
      </c>
      <c r="G115" s="3" t="s">
        <v>433</v>
      </c>
      <c r="H115" s="3" t="s">
        <v>219</v>
      </c>
      <c r="I115">
        <f>_xlfn.IFNA(VLOOKUP(defense[[#This Row],[Playerâ–²]],passing11[#All],4,0),0)</f>
        <v>0</v>
      </c>
      <c r="J115" s="3">
        <f>_xlfn.IFNA(VLOOKUP(defense[[#This Row],[Playerâ–²]],scrimstats__2813[#All],5,0),0)</f>
        <v>0</v>
      </c>
      <c r="K115" s="3">
        <f>_xlfn.IFNA(VLOOKUP(defense[[#This Row],[Playerâ–²]],scrimstats__2813[#All],4,0),0)</f>
        <v>90</v>
      </c>
      <c r="L115">
        <v>0</v>
      </c>
      <c r="N115" s="3">
        <f t="shared" si="3"/>
        <v>0</v>
      </c>
      <c r="O115" s="3">
        <f>_xlfn.IFNA(VLOOKUP(defense[[#This Row],[Playerâ–²]],passing11[#All],5,0),0)</f>
        <v>0</v>
      </c>
      <c r="P115" s="3">
        <f>_xlfn.IFNA(VLOOKUP(defense[[#This Row],[Playerâ–²]],scrimstats__2813[#All],6,0),0)</f>
        <v>1</v>
      </c>
      <c r="Q115">
        <v>0</v>
      </c>
      <c r="R115">
        <v>0</v>
      </c>
      <c r="S115" s="3"/>
      <c r="T115" s="3"/>
      <c r="U115" s="3"/>
      <c r="AM115" s="3" t="s">
        <v>314</v>
      </c>
      <c r="AN115" s="3">
        <v>7</v>
      </c>
      <c r="AO115" s="3" t="s">
        <v>218</v>
      </c>
      <c r="AP115">
        <v>12</v>
      </c>
      <c r="AR115">
        <v>0</v>
      </c>
    </row>
    <row r="116" spans="1:44">
      <c r="A116" s="3">
        <v>115</v>
      </c>
      <c r="B116" s="3">
        <v>24</v>
      </c>
      <c r="C116">
        <f t="shared" si="2"/>
        <v>0</v>
      </c>
      <c r="D116">
        <v>120</v>
      </c>
      <c r="E116">
        <f>SUM(_xlfn.IFNA((VLOOKUP(defense[[#This Row],[Playerâ–²]],kickers12[#All],4,0)*3+VLOOKUP(defense[[#This Row],[Playerâ–²]],kickers12[#All],5,0)*1),0), C116*6)</f>
        <v>0</v>
      </c>
      <c r="F116">
        <v>1</v>
      </c>
      <c r="G116" s="3" t="s">
        <v>1568</v>
      </c>
      <c r="H116" s="3" t="s">
        <v>1412</v>
      </c>
      <c r="I116">
        <f>_xlfn.IFNA(VLOOKUP(defense[[#This Row],[Playerâ–²]],passing11[#All],4,0),0)</f>
        <v>0</v>
      </c>
      <c r="J116">
        <f>_xlfn.IFNA(VLOOKUP(defense[[#This Row],[Playerâ–²]],scrimstats__2813[#All],5,0),0)</f>
        <v>0</v>
      </c>
      <c r="K116">
        <f>_xlfn.IFNA(VLOOKUP(defense[[#This Row],[Playerâ–²]],scrimstats__2813[#All],4,0),0)</f>
        <v>0</v>
      </c>
      <c r="L116">
        <v>3</v>
      </c>
      <c r="N116">
        <f t="shared" si="3"/>
        <v>0</v>
      </c>
      <c r="O116">
        <f>_xlfn.IFNA(VLOOKUP(defense[[#This Row],[Playerâ–²]],passing11[#All],5,0),0)</f>
        <v>0</v>
      </c>
      <c r="P116">
        <f>_xlfn.IFNA(VLOOKUP(defense[[#This Row],[Playerâ–²]],scrimstats__2813[#All],6,0),0)</f>
        <v>0</v>
      </c>
      <c r="Q116">
        <v>0</v>
      </c>
      <c r="R116">
        <v>0</v>
      </c>
      <c r="S116" s="3"/>
      <c r="T116" s="3"/>
      <c r="U116" s="3"/>
      <c r="AM116" s="3" t="s">
        <v>317</v>
      </c>
      <c r="AN116" s="3">
        <v>7</v>
      </c>
      <c r="AO116" s="3" t="s">
        <v>218</v>
      </c>
      <c r="AP116">
        <v>35</v>
      </c>
      <c r="AR116">
        <v>0</v>
      </c>
    </row>
    <row r="117" spans="1:44">
      <c r="A117" s="3">
        <v>116</v>
      </c>
      <c r="B117" s="3">
        <v>26</v>
      </c>
      <c r="C117">
        <f t="shared" si="2"/>
        <v>0</v>
      </c>
      <c r="D117">
        <v>35</v>
      </c>
      <c r="E117">
        <f>SUM(_xlfn.IFNA((VLOOKUP(defense[[#This Row],[Playerâ–²]],kickers12[#All],4,0)*3+VLOOKUP(defense[[#This Row],[Playerâ–²]],kickers12[#All],5,0)*1),0), C117*6)</f>
        <v>0</v>
      </c>
      <c r="F117">
        <v>2</v>
      </c>
      <c r="G117" s="3" t="s">
        <v>1619</v>
      </c>
      <c r="H117" s="3" t="s">
        <v>801</v>
      </c>
      <c r="I117">
        <f>_xlfn.IFNA(VLOOKUP(defense[[#This Row],[Playerâ–²]],passing11[#All],4,0),0)</f>
        <v>0</v>
      </c>
      <c r="J117">
        <f>_xlfn.IFNA(VLOOKUP(defense[[#This Row],[Playerâ–²]],scrimstats__2813[#All],5,0),0)</f>
        <v>0</v>
      </c>
      <c r="K117">
        <f>_xlfn.IFNA(VLOOKUP(defense[[#This Row],[Playerâ–²]],scrimstats__2813[#All],4,0),0)</f>
        <v>0</v>
      </c>
      <c r="L117">
        <v>0.5</v>
      </c>
      <c r="N117">
        <f t="shared" si="3"/>
        <v>0</v>
      </c>
      <c r="O117">
        <f>_xlfn.IFNA(VLOOKUP(defense[[#This Row],[Playerâ–²]],passing11[#All],5,0),0)</f>
        <v>0</v>
      </c>
      <c r="P117">
        <f>_xlfn.IFNA(VLOOKUP(defense[[#This Row],[Playerâ–²]],scrimstats__2813[#All],6,0),0)</f>
        <v>0</v>
      </c>
      <c r="Q117">
        <v>0</v>
      </c>
      <c r="R117">
        <v>0</v>
      </c>
      <c r="S117" s="3"/>
      <c r="T117" s="3"/>
      <c r="U117" s="3"/>
      <c r="AM117" s="3" t="s">
        <v>320</v>
      </c>
      <c r="AN117" s="3">
        <v>7</v>
      </c>
      <c r="AO117" s="3" t="s">
        <v>218</v>
      </c>
      <c r="AP117">
        <v>160</v>
      </c>
      <c r="AR117">
        <v>1</v>
      </c>
    </row>
    <row r="118" spans="1:44">
      <c r="A118" s="3">
        <v>117</v>
      </c>
      <c r="B118" s="3">
        <v>26</v>
      </c>
      <c r="C118">
        <f t="shared" si="2"/>
        <v>0</v>
      </c>
      <c r="D118">
        <v>2</v>
      </c>
      <c r="E118">
        <f>SUM(_xlfn.IFNA((VLOOKUP(defense[[#This Row],[Playerâ–²]],kickers12[#All],4,0)*3+VLOOKUP(defense[[#This Row],[Playerâ–²]],kickers12[#All],5,0)*1),0), C118*6)</f>
        <v>0</v>
      </c>
      <c r="F118">
        <v>0</v>
      </c>
      <c r="G118" s="3" t="s">
        <v>1603</v>
      </c>
      <c r="H118" s="3" t="s">
        <v>194</v>
      </c>
      <c r="I118">
        <f>_xlfn.IFNA(VLOOKUP(defense[[#This Row],[Playerâ–²]],passing11[#All],4,0),0)</f>
        <v>0</v>
      </c>
      <c r="J118">
        <f>_xlfn.IFNA(VLOOKUP(defense[[#This Row],[Playerâ–²]],scrimstats__2813[#All],5,0),0)</f>
        <v>0</v>
      </c>
      <c r="K118">
        <f>_xlfn.IFNA(VLOOKUP(defense[[#This Row],[Playerâ–²]],scrimstats__2813[#All],4,0),0)</f>
        <v>0</v>
      </c>
      <c r="L118">
        <v>0</v>
      </c>
      <c r="N118">
        <f t="shared" si="3"/>
        <v>0</v>
      </c>
      <c r="O118">
        <f>_xlfn.IFNA(VLOOKUP(defense[[#This Row],[Playerâ–²]],passing11[#All],5,0),0)</f>
        <v>0</v>
      </c>
      <c r="P118">
        <f>_xlfn.IFNA(VLOOKUP(defense[[#This Row],[Playerâ–²]],scrimstats__2813[#All],6,0),0)</f>
        <v>0</v>
      </c>
      <c r="Q118">
        <v>0</v>
      </c>
      <c r="R118">
        <v>0</v>
      </c>
      <c r="S118" s="3"/>
      <c r="T118" s="3"/>
      <c r="U118" s="3"/>
      <c r="AM118" s="3" t="s">
        <v>322</v>
      </c>
      <c r="AN118" s="3">
        <v>7</v>
      </c>
      <c r="AO118" s="3" t="s">
        <v>218</v>
      </c>
      <c r="AP118">
        <v>167</v>
      </c>
      <c r="AQ118">
        <v>22</v>
      </c>
      <c r="AR118">
        <v>0</v>
      </c>
    </row>
    <row r="119" spans="1:44">
      <c r="A119" s="3">
        <v>118</v>
      </c>
      <c r="B119" s="3">
        <v>27</v>
      </c>
      <c r="C119">
        <f t="shared" si="2"/>
        <v>0</v>
      </c>
      <c r="D119">
        <v>0</v>
      </c>
      <c r="E119">
        <f>SUM(_xlfn.IFNA((VLOOKUP(defense[[#This Row],[Playerâ–²]],kickers12[#All],4,0)*3+VLOOKUP(defense[[#This Row],[Playerâ–²]],kickers12[#All],5,0)*1),0), C119*6)</f>
        <v>0</v>
      </c>
      <c r="F119">
        <v>0</v>
      </c>
      <c r="G119" s="3" t="s">
        <v>1630</v>
      </c>
      <c r="H119" s="3" t="s">
        <v>730</v>
      </c>
      <c r="I119">
        <f>_xlfn.IFNA(VLOOKUP(defense[[#This Row],[Playerâ–²]],passing11[#All],4,0),0)</f>
        <v>0</v>
      </c>
      <c r="J119">
        <f>_xlfn.IFNA(VLOOKUP(defense[[#This Row],[Playerâ–²]],scrimstats__2813[#All],5,0),0)</f>
        <v>0</v>
      </c>
      <c r="K119">
        <f>_xlfn.IFNA(VLOOKUP(defense[[#This Row],[Playerâ–²]],scrimstats__2813[#All],4,0),0)</f>
        <v>0</v>
      </c>
      <c r="L119">
        <v>0</v>
      </c>
      <c r="N119">
        <f t="shared" si="3"/>
        <v>0</v>
      </c>
      <c r="O119">
        <f>_xlfn.IFNA(VLOOKUP(defense[[#This Row],[Playerâ–²]],passing11[#All],5,0),0)</f>
        <v>0</v>
      </c>
      <c r="P119">
        <f>_xlfn.IFNA(VLOOKUP(defense[[#This Row],[Playerâ–²]],scrimstats__2813[#All],6,0),0)</f>
        <v>0</v>
      </c>
      <c r="Q119">
        <v>0</v>
      </c>
      <c r="R119">
        <v>0</v>
      </c>
      <c r="S119" s="3"/>
      <c r="T119" s="3"/>
      <c r="U119" s="3"/>
      <c r="AM119" s="3" t="s">
        <v>323</v>
      </c>
      <c r="AN119" s="3">
        <v>7</v>
      </c>
      <c r="AO119" s="3" t="s">
        <v>230</v>
      </c>
      <c r="AP119">
        <v>210</v>
      </c>
      <c r="AQ119">
        <v>9</v>
      </c>
      <c r="AR119">
        <v>7</v>
      </c>
    </row>
    <row r="120" spans="1:44">
      <c r="A120" s="3">
        <v>119</v>
      </c>
      <c r="B120" s="3">
        <v>23</v>
      </c>
      <c r="C120">
        <f t="shared" si="2"/>
        <v>0</v>
      </c>
      <c r="D120">
        <v>61</v>
      </c>
      <c r="E120">
        <f>SUM(_xlfn.IFNA((VLOOKUP(defense[[#This Row],[Playerâ–²]],kickers12[#All],4,0)*3+VLOOKUP(defense[[#This Row],[Playerâ–²]],kickers12[#All],5,0)*1),0), C120*6)</f>
        <v>0</v>
      </c>
      <c r="F120">
        <v>2</v>
      </c>
      <c r="G120" s="3" t="s">
        <v>1528</v>
      </c>
      <c r="H120" s="3" t="s">
        <v>769</v>
      </c>
      <c r="I120">
        <f>_xlfn.IFNA(VLOOKUP(defense[[#This Row],[Playerâ–²]],passing11[#All],4,0),0)</f>
        <v>0</v>
      </c>
      <c r="J120">
        <f>_xlfn.IFNA(VLOOKUP(defense[[#This Row],[Playerâ–²]],scrimstats__2813[#All],5,0),0)</f>
        <v>0</v>
      </c>
      <c r="K120">
        <f>_xlfn.IFNA(VLOOKUP(defense[[#This Row],[Playerâ–²]],scrimstats__2813[#All],4,0),0)</f>
        <v>0</v>
      </c>
      <c r="L120">
        <v>0.5</v>
      </c>
      <c r="N120">
        <f t="shared" si="3"/>
        <v>0</v>
      </c>
      <c r="O120">
        <f>_xlfn.IFNA(VLOOKUP(defense[[#This Row],[Playerâ–²]],passing11[#All],5,0),0)</f>
        <v>0</v>
      </c>
      <c r="P120">
        <f>_xlfn.IFNA(VLOOKUP(defense[[#This Row],[Playerâ–²]],scrimstats__2813[#All],6,0),0)</f>
        <v>0</v>
      </c>
      <c r="Q120">
        <v>0</v>
      </c>
      <c r="R120">
        <v>0</v>
      </c>
      <c r="S120" s="3"/>
      <c r="T120" s="3"/>
      <c r="U120" s="3"/>
      <c r="AM120" s="3" t="s">
        <v>327</v>
      </c>
      <c r="AN120" s="3">
        <v>7</v>
      </c>
      <c r="AO120" s="3" t="s">
        <v>230</v>
      </c>
      <c r="AP120">
        <v>694</v>
      </c>
      <c r="AR120">
        <v>6</v>
      </c>
    </row>
    <row r="121" spans="1:44">
      <c r="A121" s="3">
        <v>120</v>
      </c>
      <c r="B121" s="3">
        <v>23</v>
      </c>
      <c r="C121">
        <f t="shared" si="2"/>
        <v>0</v>
      </c>
      <c r="D121">
        <v>48</v>
      </c>
      <c r="E121">
        <f>SUM(_xlfn.IFNA((VLOOKUP(defense[[#This Row],[Playerâ–²]],kickers12[#All],4,0)*3+VLOOKUP(defense[[#This Row],[Playerâ–²]],kickers12[#All],5,0)*1),0), C121*6)</f>
        <v>0</v>
      </c>
      <c r="F121">
        <v>0</v>
      </c>
      <c r="G121" s="3" t="s">
        <v>1526</v>
      </c>
      <c r="H121" s="3" t="s">
        <v>1524</v>
      </c>
      <c r="I121">
        <f>_xlfn.IFNA(VLOOKUP(defense[[#This Row],[Playerâ–²]],passing11[#All],4,0),0)</f>
        <v>0</v>
      </c>
      <c r="J121">
        <f>_xlfn.IFNA(VLOOKUP(defense[[#This Row],[Playerâ–²]],scrimstats__2813[#All],5,0),0)</f>
        <v>0</v>
      </c>
      <c r="K121">
        <f>_xlfn.IFNA(VLOOKUP(defense[[#This Row],[Playerâ–²]],scrimstats__2813[#All],4,0),0)</f>
        <v>0</v>
      </c>
      <c r="L121">
        <v>5.5</v>
      </c>
      <c r="N121">
        <f t="shared" si="3"/>
        <v>0</v>
      </c>
      <c r="O121">
        <f>_xlfn.IFNA(VLOOKUP(defense[[#This Row],[Playerâ–²]],passing11[#All],5,0),0)</f>
        <v>0</v>
      </c>
      <c r="P121">
        <f>_xlfn.IFNA(VLOOKUP(defense[[#This Row],[Playerâ–²]],scrimstats__2813[#All],6,0),0)</f>
        <v>0</v>
      </c>
      <c r="Q121">
        <v>0</v>
      </c>
      <c r="R121">
        <v>0</v>
      </c>
      <c r="S121" s="3"/>
      <c r="T121" s="3"/>
      <c r="U121" s="3"/>
      <c r="AM121" s="3" t="s">
        <v>328</v>
      </c>
      <c r="AN121" s="3">
        <v>7</v>
      </c>
      <c r="AO121" s="3" t="s">
        <v>230</v>
      </c>
      <c r="AP121">
        <v>1028</v>
      </c>
      <c r="AQ121">
        <v>3</v>
      </c>
      <c r="AR121">
        <v>7</v>
      </c>
    </row>
    <row r="122" spans="1:44">
      <c r="A122" s="3">
        <v>121</v>
      </c>
      <c r="B122" s="3">
        <v>23</v>
      </c>
      <c r="C122">
        <f t="shared" si="2"/>
        <v>0</v>
      </c>
      <c r="D122">
        <v>59</v>
      </c>
      <c r="E122">
        <f>SUM(_xlfn.IFNA((VLOOKUP(defense[[#This Row],[Playerâ–²]],kickers12[#All],4,0)*3+VLOOKUP(defense[[#This Row],[Playerâ–²]],kickers12[#All],5,0)*1),0), C122*6)</f>
        <v>0</v>
      </c>
      <c r="F122">
        <v>1</v>
      </c>
      <c r="G122" s="3" t="s">
        <v>1529</v>
      </c>
      <c r="H122" s="3" t="s">
        <v>1530</v>
      </c>
      <c r="I122">
        <f>_xlfn.IFNA(VLOOKUP(defense[[#This Row],[Playerâ–²]],passing11[#All],4,0),0)</f>
        <v>0</v>
      </c>
      <c r="J122">
        <f>_xlfn.IFNA(VLOOKUP(defense[[#This Row],[Playerâ–²]],scrimstats__2813[#All],5,0),0)</f>
        <v>0</v>
      </c>
      <c r="K122">
        <f>_xlfn.IFNA(VLOOKUP(defense[[#This Row],[Playerâ–²]],scrimstats__2813[#All],4,0),0)</f>
        <v>0</v>
      </c>
      <c r="L122">
        <v>1</v>
      </c>
      <c r="N122">
        <f t="shared" si="3"/>
        <v>0</v>
      </c>
      <c r="O122">
        <f>_xlfn.IFNA(VLOOKUP(defense[[#This Row],[Playerâ–²]],passing11[#All],5,0),0)</f>
        <v>0</v>
      </c>
      <c r="P122">
        <f>_xlfn.IFNA(VLOOKUP(defense[[#This Row],[Playerâ–²]],scrimstats__2813[#All],6,0),0)</f>
        <v>0</v>
      </c>
      <c r="Q122">
        <v>0</v>
      </c>
      <c r="R122">
        <v>0</v>
      </c>
      <c r="S122" s="3"/>
      <c r="T122" s="3"/>
      <c r="U122" s="3"/>
      <c r="AM122" s="3" t="s">
        <v>1003</v>
      </c>
      <c r="AN122" s="3">
        <v>8</v>
      </c>
      <c r="AO122" s="3" t="s">
        <v>297</v>
      </c>
      <c r="AP122">
        <v>0</v>
      </c>
      <c r="AQ122">
        <v>125</v>
      </c>
      <c r="AR122">
        <v>1</v>
      </c>
    </row>
    <row r="123" spans="1:44">
      <c r="A123" s="3">
        <v>122</v>
      </c>
      <c r="B123" s="3">
        <v>8</v>
      </c>
      <c r="C123">
        <f t="shared" si="2"/>
        <v>27</v>
      </c>
      <c r="D123">
        <v>0</v>
      </c>
      <c r="E123">
        <f>SUM(_xlfn.IFNA((VLOOKUP(defense[[#This Row],[Playerâ–²]],kickers12[#All],4,0)*3+VLOOKUP(defense[[#This Row],[Playerâ–²]],kickers12[#All],5,0)*1),0), C123*6)</f>
        <v>162</v>
      </c>
      <c r="F123">
        <v>0</v>
      </c>
      <c r="G123" s="3" t="s">
        <v>1005</v>
      </c>
      <c r="H123" s="3" t="s">
        <v>233</v>
      </c>
      <c r="I123">
        <f>_xlfn.IFNA(VLOOKUP(defense[[#This Row],[Playerâ–²]],passing11[#All],4,0),0)</f>
        <v>3725</v>
      </c>
      <c r="J123">
        <f>_xlfn.IFNA(VLOOKUP(defense[[#This Row],[Playerâ–²]],scrimstats__2813[#All],5,0),0)</f>
        <v>131</v>
      </c>
      <c r="K123">
        <f>_xlfn.IFNA(VLOOKUP(defense[[#This Row],[Playerâ–²]],scrimstats__2813[#All],4,0),0)</f>
        <v>0</v>
      </c>
      <c r="L123">
        <v>0</v>
      </c>
      <c r="N123">
        <f t="shared" si="3"/>
        <v>0</v>
      </c>
      <c r="O123">
        <f>_xlfn.IFNA(VLOOKUP(defense[[#This Row],[Playerâ–²]],passing11[#All],5,0),0)</f>
        <v>27</v>
      </c>
      <c r="P123">
        <f>_xlfn.IFNA(VLOOKUP(defense[[#This Row],[Playerâ–²]],scrimstats__2813[#All],6,0),0)</f>
        <v>0</v>
      </c>
      <c r="Q123">
        <v>0</v>
      </c>
      <c r="R123">
        <v>0</v>
      </c>
      <c r="S123" s="3"/>
      <c r="T123" s="3"/>
      <c r="U123" s="3"/>
      <c r="AM123" s="3" t="s">
        <v>1005</v>
      </c>
      <c r="AN123" s="3">
        <v>8</v>
      </c>
      <c r="AO123" s="3" t="s">
        <v>233</v>
      </c>
      <c r="AP123">
        <v>0</v>
      </c>
      <c r="AQ123">
        <v>131</v>
      </c>
      <c r="AR123">
        <v>0</v>
      </c>
    </row>
    <row r="124" spans="1:44">
      <c r="A124" s="3">
        <v>123</v>
      </c>
      <c r="B124" s="3">
        <v>28</v>
      </c>
      <c r="C124">
        <f t="shared" si="2"/>
        <v>0</v>
      </c>
      <c r="D124">
        <v>48</v>
      </c>
      <c r="E124">
        <f>SUM(_xlfn.IFNA((VLOOKUP(defense[[#This Row],[Playerâ–²]],kickers12[#All],4,0)*3+VLOOKUP(defense[[#This Row],[Playerâ–²]],kickers12[#All],5,0)*1),0), C124*6)</f>
        <v>0</v>
      </c>
      <c r="F124">
        <v>0</v>
      </c>
      <c r="G124" s="3" t="s">
        <v>1954</v>
      </c>
      <c r="H124" s="3" t="s">
        <v>1696</v>
      </c>
      <c r="I124">
        <f>_xlfn.IFNA(VLOOKUP(defense[[#This Row],[Playerâ–²]],passing11[#All],4,0),0)</f>
        <v>0</v>
      </c>
      <c r="J124">
        <f>_xlfn.IFNA(VLOOKUP(defense[[#This Row],[Playerâ–²]],scrimstats__2813[#All],5,0),0)</f>
        <v>0</v>
      </c>
      <c r="K124">
        <f>_xlfn.IFNA(VLOOKUP(defense[[#This Row],[Playerâ–²]],scrimstats__2813[#All],4,0),0)</f>
        <v>0</v>
      </c>
      <c r="L124">
        <v>1</v>
      </c>
      <c r="N124">
        <f t="shared" si="3"/>
        <v>0</v>
      </c>
      <c r="O124">
        <f>_xlfn.IFNA(VLOOKUP(defense[[#This Row],[Playerâ–²]],passing11[#All],5,0),0)</f>
        <v>0</v>
      </c>
      <c r="P124">
        <f>_xlfn.IFNA(VLOOKUP(defense[[#This Row],[Playerâ–²]],scrimstats__2813[#All],6,0),0)</f>
        <v>0</v>
      </c>
      <c r="Q124">
        <v>0</v>
      </c>
      <c r="R124">
        <v>0</v>
      </c>
      <c r="S124" s="3"/>
      <c r="T124" s="3"/>
      <c r="U124" s="3"/>
      <c r="AM124" s="3" t="s">
        <v>332</v>
      </c>
      <c r="AN124" s="3">
        <v>8</v>
      </c>
      <c r="AO124" s="3" t="s">
        <v>239</v>
      </c>
      <c r="AP124">
        <v>105</v>
      </c>
      <c r="AR124">
        <v>0</v>
      </c>
    </row>
    <row r="125" spans="1:44">
      <c r="A125" s="3">
        <v>124</v>
      </c>
      <c r="B125" s="3">
        <v>15</v>
      </c>
      <c r="C125">
        <f t="shared" si="2"/>
        <v>0</v>
      </c>
      <c r="D125">
        <v>38</v>
      </c>
      <c r="E125">
        <f>SUM(_xlfn.IFNA((VLOOKUP(defense[[#This Row],[Playerâ–²]],kickers12[#All],4,0)*3+VLOOKUP(defense[[#This Row],[Playerâ–²]],kickers12[#All],5,0)*1),0), C125*6)</f>
        <v>0</v>
      </c>
      <c r="F125">
        <v>1</v>
      </c>
      <c r="G125" s="3" t="s">
        <v>1266</v>
      </c>
      <c r="H125" s="3" t="s">
        <v>930</v>
      </c>
      <c r="I125">
        <f>_xlfn.IFNA(VLOOKUP(defense[[#This Row],[Playerâ–²]],passing11[#All],4,0),0)</f>
        <v>0</v>
      </c>
      <c r="J125">
        <f>_xlfn.IFNA(VLOOKUP(defense[[#This Row],[Playerâ–²]],scrimstats__2813[#All],5,0),0)</f>
        <v>0</v>
      </c>
      <c r="K125">
        <f>_xlfn.IFNA(VLOOKUP(defense[[#This Row],[Playerâ–²]],scrimstats__2813[#All],4,0),0)</f>
        <v>0</v>
      </c>
      <c r="L125">
        <v>1</v>
      </c>
      <c r="N125">
        <f t="shared" si="3"/>
        <v>0</v>
      </c>
      <c r="O125">
        <f>_xlfn.IFNA(VLOOKUP(defense[[#This Row],[Playerâ–²]],passing11[#All],5,0),0)</f>
        <v>0</v>
      </c>
      <c r="P125">
        <f>_xlfn.IFNA(VLOOKUP(defense[[#This Row],[Playerâ–²]],scrimstats__2813[#All],6,0),0)</f>
        <v>0</v>
      </c>
      <c r="Q125">
        <v>0</v>
      </c>
      <c r="R125">
        <v>0</v>
      </c>
      <c r="S125" s="3"/>
      <c r="T125" s="3"/>
      <c r="U125" s="3"/>
      <c r="AM125" s="3" t="s">
        <v>339</v>
      </c>
      <c r="AN125" s="3">
        <v>8</v>
      </c>
      <c r="AO125" s="3" t="s">
        <v>239</v>
      </c>
      <c r="AP125">
        <v>429</v>
      </c>
      <c r="AQ125">
        <v>201</v>
      </c>
      <c r="AR125">
        <v>3</v>
      </c>
    </row>
    <row r="126" spans="1:44">
      <c r="A126" s="3">
        <v>125</v>
      </c>
      <c r="B126" s="3">
        <v>12</v>
      </c>
      <c r="C126">
        <f t="shared" si="2"/>
        <v>1</v>
      </c>
      <c r="D126">
        <v>20</v>
      </c>
      <c r="E126">
        <f>SUM(_xlfn.IFNA((VLOOKUP(defense[[#This Row],[Playerâ–²]],kickers12[#All],4,0)*3+VLOOKUP(defense[[#This Row],[Playerâ–²]],kickers12[#All],5,0)*1),0), C126*6)</f>
        <v>6</v>
      </c>
      <c r="F126">
        <v>2</v>
      </c>
      <c r="G126" s="3" t="s">
        <v>1143</v>
      </c>
      <c r="H126" s="3" t="s">
        <v>752</v>
      </c>
      <c r="I126">
        <f>_xlfn.IFNA(VLOOKUP(defense[[#This Row],[Playerâ–²]],passing11[#All],4,0),0)</f>
        <v>0</v>
      </c>
      <c r="J126">
        <f>_xlfn.IFNA(VLOOKUP(defense[[#This Row],[Playerâ–²]],scrimstats__2813[#All],5,0),0)</f>
        <v>0</v>
      </c>
      <c r="K126">
        <f>_xlfn.IFNA(VLOOKUP(defense[[#This Row],[Playerâ–²]],scrimstats__2813[#All],4,0),0)</f>
        <v>0</v>
      </c>
      <c r="L126">
        <v>0</v>
      </c>
      <c r="N126">
        <f t="shared" si="3"/>
        <v>1</v>
      </c>
      <c r="O126">
        <f>_xlfn.IFNA(VLOOKUP(defense[[#This Row],[Playerâ–²]],passing11[#All],5,0),0)</f>
        <v>0</v>
      </c>
      <c r="P126">
        <f>_xlfn.IFNA(VLOOKUP(defense[[#This Row],[Playerâ–²]],scrimstats__2813[#All],6,0),0)</f>
        <v>0</v>
      </c>
      <c r="Q126">
        <v>1</v>
      </c>
      <c r="R126">
        <v>0</v>
      </c>
      <c r="S126" s="3"/>
      <c r="T126" s="3"/>
      <c r="U126" s="3"/>
      <c r="AM126" s="3" t="s">
        <v>336</v>
      </c>
      <c r="AN126" s="3">
        <v>8</v>
      </c>
      <c r="AO126" s="3" t="s">
        <v>229</v>
      </c>
      <c r="AP126">
        <v>149</v>
      </c>
      <c r="AQ126">
        <v>996</v>
      </c>
      <c r="AR126">
        <v>10</v>
      </c>
    </row>
    <row r="127" spans="1:44">
      <c r="A127" s="3">
        <v>126</v>
      </c>
      <c r="B127" s="3">
        <v>30</v>
      </c>
      <c r="C127">
        <f t="shared" si="2"/>
        <v>0</v>
      </c>
      <c r="D127">
        <v>20</v>
      </c>
      <c r="E127">
        <f>SUM(_xlfn.IFNA((VLOOKUP(defense[[#This Row],[Playerâ–²]],kickers12[#All],4,0)*3+VLOOKUP(defense[[#This Row],[Playerâ–²]],kickers12[#All],5,0)*1),0), C127*6)</f>
        <v>0</v>
      </c>
      <c r="F127">
        <v>0</v>
      </c>
      <c r="G127" s="3" t="s">
        <v>1767</v>
      </c>
      <c r="H127" s="3" t="s">
        <v>759</v>
      </c>
      <c r="I127">
        <f>_xlfn.IFNA(VLOOKUP(defense[[#This Row],[Playerâ–²]],passing11[#All],4,0),0)</f>
        <v>0</v>
      </c>
      <c r="J127">
        <f>_xlfn.IFNA(VLOOKUP(defense[[#This Row],[Playerâ–²]],scrimstats__2813[#All],5,0),0)</f>
        <v>0</v>
      </c>
      <c r="K127">
        <f>_xlfn.IFNA(VLOOKUP(defense[[#This Row],[Playerâ–²]],scrimstats__2813[#All],4,0),0)</f>
        <v>0</v>
      </c>
      <c r="L127">
        <v>0</v>
      </c>
      <c r="N127">
        <f t="shared" si="3"/>
        <v>0</v>
      </c>
      <c r="O127">
        <f>_xlfn.IFNA(VLOOKUP(defense[[#This Row],[Playerâ–²]],passing11[#All],5,0),0)</f>
        <v>0</v>
      </c>
      <c r="P127">
        <f>_xlfn.IFNA(VLOOKUP(defense[[#This Row],[Playerâ–²]],scrimstats__2813[#All],6,0),0)</f>
        <v>0</v>
      </c>
      <c r="Q127">
        <v>0</v>
      </c>
      <c r="R127">
        <v>0</v>
      </c>
      <c r="S127" s="3"/>
      <c r="T127" s="3"/>
      <c r="U127" s="3"/>
      <c r="AM127" s="3" t="s">
        <v>330</v>
      </c>
      <c r="AN127" s="3">
        <v>8</v>
      </c>
      <c r="AO127" s="3" t="s">
        <v>219</v>
      </c>
      <c r="AP127">
        <v>23</v>
      </c>
      <c r="AR127">
        <v>0</v>
      </c>
    </row>
    <row r="128" spans="1:44">
      <c r="A128" s="3">
        <v>127</v>
      </c>
      <c r="B128" s="3">
        <v>31</v>
      </c>
      <c r="C128">
        <f t="shared" si="2"/>
        <v>0</v>
      </c>
      <c r="D128">
        <v>5</v>
      </c>
      <c r="E128">
        <f>SUM(_xlfn.IFNA((VLOOKUP(defense[[#This Row],[Playerâ–²]],kickers12[#All],4,0)*3+VLOOKUP(defense[[#This Row],[Playerâ–²]],kickers12[#All],5,0)*1),0), C128*6)</f>
        <v>0</v>
      </c>
      <c r="F128">
        <v>0</v>
      </c>
      <c r="G128" s="3" t="s">
        <v>1789</v>
      </c>
      <c r="H128" s="3" t="s">
        <v>194</v>
      </c>
      <c r="I128">
        <f>_xlfn.IFNA(VLOOKUP(defense[[#This Row],[Playerâ–²]],passing11[#All],4,0),0)</f>
        <v>0</v>
      </c>
      <c r="J128">
        <f>_xlfn.IFNA(VLOOKUP(defense[[#This Row],[Playerâ–²]],scrimstats__2813[#All],5,0),0)</f>
        <v>0</v>
      </c>
      <c r="K128">
        <f>_xlfn.IFNA(VLOOKUP(defense[[#This Row],[Playerâ–²]],scrimstats__2813[#All],4,0),0)</f>
        <v>0</v>
      </c>
      <c r="L128">
        <v>0</v>
      </c>
      <c r="N128">
        <f t="shared" si="3"/>
        <v>0</v>
      </c>
      <c r="O128">
        <f>_xlfn.IFNA(VLOOKUP(defense[[#This Row],[Playerâ–²]],passing11[#All],5,0),0)</f>
        <v>0</v>
      </c>
      <c r="P128">
        <f>_xlfn.IFNA(VLOOKUP(defense[[#This Row],[Playerâ–²]],scrimstats__2813[#All],6,0),0)</f>
        <v>0</v>
      </c>
      <c r="Q128">
        <v>0</v>
      </c>
      <c r="R128">
        <v>0</v>
      </c>
      <c r="S128" s="3"/>
      <c r="T128" s="3"/>
      <c r="U128" s="3"/>
      <c r="AM128" s="3" t="s">
        <v>331</v>
      </c>
      <c r="AN128" s="3">
        <v>8</v>
      </c>
      <c r="AO128" s="3" t="s">
        <v>219</v>
      </c>
      <c r="AP128">
        <v>74</v>
      </c>
      <c r="AR128">
        <v>1</v>
      </c>
    </row>
    <row r="129" spans="1:44">
      <c r="A129" s="3">
        <v>128</v>
      </c>
      <c r="B129" s="3">
        <v>6</v>
      </c>
      <c r="C129">
        <f t="shared" si="2"/>
        <v>0</v>
      </c>
      <c r="D129">
        <v>3</v>
      </c>
      <c r="E129">
        <f>SUM(_xlfn.IFNA((VLOOKUP(defense[[#This Row],[Playerâ–²]],kickers12[#All],4,0)*3+VLOOKUP(defense[[#This Row],[Playerâ–²]],kickers12[#All],5,0)*1),0), C129*6)</f>
        <v>0</v>
      </c>
      <c r="F129">
        <v>0</v>
      </c>
      <c r="G129" s="3" t="s">
        <v>301</v>
      </c>
      <c r="H129" s="3" t="s">
        <v>219</v>
      </c>
      <c r="I129">
        <f>_xlfn.IFNA(VLOOKUP(defense[[#This Row],[Playerâ–²]],passing11[#All],4,0),0)</f>
        <v>0</v>
      </c>
      <c r="J129">
        <f>_xlfn.IFNA(VLOOKUP(defense[[#This Row],[Playerâ–²]],scrimstats__2813[#All],5,0),0)</f>
        <v>0</v>
      </c>
      <c r="K129">
        <f>_xlfn.IFNA(VLOOKUP(defense[[#This Row],[Playerâ–²]],scrimstats__2813[#All],4,0),0)</f>
        <v>42</v>
      </c>
      <c r="L129">
        <v>0</v>
      </c>
      <c r="N129">
        <f t="shared" si="3"/>
        <v>0</v>
      </c>
      <c r="O129">
        <f>_xlfn.IFNA(VLOOKUP(defense[[#This Row],[Playerâ–²]],passing11[#All],5,0),0)</f>
        <v>0</v>
      </c>
      <c r="P129">
        <f>_xlfn.IFNA(VLOOKUP(defense[[#This Row],[Playerâ–²]],scrimstats__2813[#All],6,0),0)</f>
        <v>0</v>
      </c>
      <c r="Q129">
        <v>0</v>
      </c>
      <c r="R129">
        <v>0</v>
      </c>
      <c r="S129" s="3"/>
      <c r="T129" s="3"/>
      <c r="U129" s="3"/>
      <c r="AM129" s="3" t="s">
        <v>333</v>
      </c>
      <c r="AN129" s="3">
        <v>8</v>
      </c>
      <c r="AO129" s="3" t="s">
        <v>223</v>
      </c>
      <c r="AP129">
        <v>117</v>
      </c>
      <c r="AR129">
        <v>3</v>
      </c>
    </row>
    <row r="130" spans="1:44">
      <c r="A130" s="3">
        <v>129</v>
      </c>
      <c r="B130" s="3">
        <v>20</v>
      </c>
      <c r="C130">
        <f t="shared" ref="C130:C193" si="4">_xlfn.IFNA(SUM(N130,O130,P130),0)</f>
        <v>0</v>
      </c>
      <c r="D130">
        <v>53</v>
      </c>
      <c r="E130">
        <f>SUM(_xlfn.IFNA((VLOOKUP(defense[[#This Row],[Playerâ–²]],kickers12[#All],4,0)*3+VLOOKUP(defense[[#This Row],[Playerâ–²]],kickers12[#All],5,0)*1),0), C130*6)</f>
        <v>0</v>
      </c>
      <c r="F130">
        <v>0</v>
      </c>
      <c r="G130" s="3" t="s">
        <v>1428</v>
      </c>
      <c r="H130" s="3" t="s">
        <v>769</v>
      </c>
      <c r="I130">
        <f>_xlfn.IFNA(VLOOKUP(defense[[#This Row],[Playerâ–²]],passing11[#All],4,0),0)</f>
        <v>0</v>
      </c>
      <c r="J130">
        <f>_xlfn.IFNA(VLOOKUP(defense[[#This Row],[Playerâ–²]],scrimstats__2813[#All],5,0),0)</f>
        <v>0</v>
      </c>
      <c r="K130">
        <f>_xlfn.IFNA(VLOOKUP(defense[[#This Row],[Playerâ–²]],scrimstats__2813[#All],4,0),0)</f>
        <v>0</v>
      </c>
      <c r="L130">
        <v>0</v>
      </c>
      <c r="N130">
        <f t="shared" ref="N130:N193" si="5">SUM(Q130,R130)</f>
        <v>0</v>
      </c>
      <c r="O130">
        <f>_xlfn.IFNA(VLOOKUP(defense[[#This Row],[Playerâ–²]],passing11[#All],5,0),0)</f>
        <v>0</v>
      </c>
      <c r="P130">
        <f>_xlfn.IFNA(VLOOKUP(defense[[#This Row],[Playerâ–²]],scrimstats__2813[#All],6,0),0)</f>
        <v>0</v>
      </c>
      <c r="Q130">
        <v>0</v>
      </c>
      <c r="R130">
        <v>0</v>
      </c>
      <c r="S130" s="3"/>
      <c r="T130" s="3"/>
      <c r="U130" s="3"/>
      <c r="AM130" s="3" t="s">
        <v>340</v>
      </c>
      <c r="AN130" s="3">
        <v>8</v>
      </c>
      <c r="AO130" s="3" t="s">
        <v>223</v>
      </c>
      <c r="AP130">
        <v>639</v>
      </c>
      <c r="AR130">
        <v>4</v>
      </c>
    </row>
    <row r="131" spans="1:44">
      <c r="A131" s="3">
        <v>130</v>
      </c>
      <c r="B131" s="3">
        <v>5</v>
      </c>
      <c r="C131">
        <f t="shared" si="4"/>
        <v>0</v>
      </c>
      <c r="D131">
        <v>6</v>
      </c>
      <c r="E131">
        <f>SUM(_xlfn.IFNA((VLOOKUP(defense[[#This Row],[Playerâ–²]],kickers12[#All],4,0)*3+VLOOKUP(defense[[#This Row],[Playerâ–²]],kickers12[#All],5,0)*1),0), C131*6)</f>
        <v>0</v>
      </c>
      <c r="F131">
        <v>0</v>
      </c>
      <c r="G131" s="3" t="s">
        <v>910</v>
      </c>
      <c r="H131" s="3" t="s">
        <v>194</v>
      </c>
      <c r="I131">
        <f>_xlfn.IFNA(VLOOKUP(defense[[#This Row],[Playerâ–²]],passing11[#All],4,0),0)</f>
        <v>0</v>
      </c>
      <c r="J131">
        <f>_xlfn.IFNA(VLOOKUP(defense[[#This Row],[Playerâ–²]],scrimstats__2813[#All],5,0),0)</f>
        <v>0</v>
      </c>
      <c r="K131">
        <f>_xlfn.IFNA(VLOOKUP(defense[[#This Row],[Playerâ–²]],scrimstats__2813[#All],4,0),0)</f>
        <v>0</v>
      </c>
      <c r="L131">
        <v>0</v>
      </c>
      <c r="N131">
        <f t="shared" si="5"/>
        <v>0</v>
      </c>
      <c r="O131">
        <f>_xlfn.IFNA(VLOOKUP(defense[[#This Row],[Playerâ–²]],passing11[#All],5,0),0)</f>
        <v>0</v>
      </c>
      <c r="P131">
        <f>_xlfn.IFNA(VLOOKUP(defense[[#This Row],[Playerâ–²]],scrimstats__2813[#All],6,0),0)</f>
        <v>0</v>
      </c>
      <c r="Q131">
        <v>0</v>
      </c>
      <c r="R131">
        <v>0</v>
      </c>
      <c r="S131" s="3"/>
      <c r="T131" s="3"/>
      <c r="U131" s="3"/>
      <c r="AM131" s="3" t="s">
        <v>329</v>
      </c>
      <c r="AN131" s="3">
        <v>8</v>
      </c>
      <c r="AO131" s="3" t="s">
        <v>218</v>
      </c>
      <c r="AP131">
        <v>61</v>
      </c>
      <c r="AR131">
        <v>0</v>
      </c>
    </row>
    <row r="132" spans="1:44">
      <c r="A132" s="3">
        <v>131</v>
      </c>
      <c r="B132" s="3">
        <v>16</v>
      </c>
      <c r="C132">
        <f t="shared" si="4"/>
        <v>0</v>
      </c>
      <c r="D132">
        <v>10</v>
      </c>
      <c r="E132">
        <f>SUM(_xlfn.IFNA((VLOOKUP(defense[[#This Row],[Playerâ–²]],kickers12[#All],4,0)*3+VLOOKUP(defense[[#This Row],[Playerâ–²]],kickers12[#All],5,0)*1),0), C132*6)</f>
        <v>0</v>
      </c>
      <c r="F132">
        <v>0</v>
      </c>
      <c r="G132" s="3" t="s">
        <v>1286</v>
      </c>
      <c r="H132" s="3" t="s">
        <v>1287</v>
      </c>
      <c r="I132">
        <f>_xlfn.IFNA(VLOOKUP(defense[[#This Row],[Playerâ–²]],passing11[#All],4,0),0)</f>
        <v>0</v>
      </c>
      <c r="J132">
        <f>_xlfn.IFNA(VLOOKUP(defense[[#This Row],[Playerâ–²]],scrimstats__2813[#All],5,0),0)</f>
        <v>0</v>
      </c>
      <c r="K132">
        <f>_xlfn.IFNA(VLOOKUP(defense[[#This Row],[Playerâ–²]],scrimstats__2813[#All],4,0),0)</f>
        <v>0</v>
      </c>
      <c r="L132">
        <v>0</v>
      </c>
      <c r="N132">
        <f t="shared" si="5"/>
        <v>0</v>
      </c>
      <c r="O132">
        <f>_xlfn.IFNA(VLOOKUP(defense[[#This Row],[Playerâ–²]],passing11[#All],5,0),0)</f>
        <v>0</v>
      </c>
      <c r="P132">
        <f>_xlfn.IFNA(VLOOKUP(defense[[#This Row],[Playerâ–²]],scrimstats__2813[#All],6,0),0)</f>
        <v>0</v>
      </c>
      <c r="Q132">
        <v>0</v>
      </c>
      <c r="R132">
        <v>0</v>
      </c>
      <c r="S132" s="3"/>
      <c r="T132" s="3"/>
      <c r="U132" s="3"/>
      <c r="AM132" s="3" t="s">
        <v>334</v>
      </c>
      <c r="AN132" s="3">
        <v>8</v>
      </c>
      <c r="AO132" s="3" t="s">
        <v>218</v>
      </c>
      <c r="AP132">
        <v>144</v>
      </c>
      <c r="AR132">
        <v>0</v>
      </c>
    </row>
    <row r="133" spans="1:44">
      <c r="A133" s="3">
        <v>132</v>
      </c>
      <c r="B133" s="3">
        <v>27</v>
      </c>
      <c r="C133">
        <f t="shared" si="4"/>
        <v>37</v>
      </c>
      <c r="D133">
        <v>0</v>
      </c>
      <c r="E133">
        <f>SUM(_xlfn.IFNA((VLOOKUP(defense[[#This Row],[Playerâ–²]],kickers12[#All],4,0)*3+VLOOKUP(defense[[#This Row],[Playerâ–²]],kickers12[#All],5,0)*1),0), C133*6)</f>
        <v>222</v>
      </c>
      <c r="F133">
        <v>0</v>
      </c>
      <c r="G133" s="3" t="s">
        <v>592</v>
      </c>
      <c r="H133" s="3" t="s">
        <v>233</v>
      </c>
      <c r="I133">
        <f>_xlfn.IFNA(VLOOKUP(defense[[#This Row],[Playerâ–²]],passing11[#All],4,0),0)</f>
        <v>5129</v>
      </c>
      <c r="J133">
        <f>_xlfn.IFNA(VLOOKUP(defense[[#This Row],[Playerâ–²]],scrimstats__2813[#All],5,0),0)</f>
        <v>98</v>
      </c>
      <c r="K133">
        <f>_xlfn.IFNA(VLOOKUP(defense[[#This Row],[Playerâ–²]],scrimstats__2813[#All],4,0),0)</f>
        <v>-1</v>
      </c>
      <c r="L133">
        <v>0</v>
      </c>
      <c r="N133">
        <f t="shared" si="5"/>
        <v>0</v>
      </c>
      <c r="O133">
        <f>_xlfn.IFNA(VLOOKUP(defense[[#This Row],[Playerâ–²]],passing11[#All],5,0),0)</f>
        <v>34</v>
      </c>
      <c r="P133">
        <f>_xlfn.IFNA(VLOOKUP(defense[[#This Row],[Playerâ–²]],scrimstats__2813[#All],6,0),0)</f>
        <v>3</v>
      </c>
      <c r="Q133">
        <v>0</v>
      </c>
      <c r="R133">
        <v>0</v>
      </c>
      <c r="S133" s="3"/>
      <c r="T133" s="3"/>
      <c r="U133" s="3"/>
      <c r="AM133" s="3" t="s">
        <v>335</v>
      </c>
      <c r="AN133" s="3">
        <v>8</v>
      </c>
      <c r="AO133" s="3" t="s">
        <v>218</v>
      </c>
      <c r="AP133">
        <v>340</v>
      </c>
      <c r="AQ133">
        <v>2</v>
      </c>
      <c r="AR133">
        <v>2</v>
      </c>
    </row>
    <row r="134" spans="1:44">
      <c r="A134" s="3">
        <v>133</v>
      </c>
      <c r="B134" s="3">
        <v>21</v>
      </c>
      <c r="C134" s="3">
        <f t="shared" si="4"/>
        <v>2</v>
      </c>
      <c r="D134">
        <v>0</v>
      </c>
      <c r="E134">
        <f>SUM(_xlfn.IFNA((VLOOKUP(defense[[#This Row],[Playerâ–²]],kickers12[#All],4,0)*3+VLOOKUP(defense[[#This Row],[Playerâ–²]],kickers12[#All],5,0)*1),0), C134*6)</f>
        <v>12</v>
      </c>
      <c r="F134">
        <v>0</v>
      </c>
      <c r="G134" s="3" t="s">
        <v>521</v>
      </c>
      <c r="H134" s="3" t="s">
        <v>219</v>
      </c>
      <c r="I134">
        <f>_xlfn.IFNA(VLOOKUP(defense[[#This Row],[Playerâ–²]],passing11[#All],4,0),0)</f>
        <v>0</v>
      </c>
      <c r="J134" s="3">
        <f>_xlfn.IFNA(VLOOKUP(defense[[#This Row],[Playerâ–²]],scrimstats__2813[#All],5,0),0)</f>
        <v>0</v>
      </c>
      <c r="K134" s="3">
        <f>_xlfn.IFNA(VLOOKUP(defense[[#This Row],[Playerâ–²]],scrimstats__2813[#All],4,0),0)</f>
        <v>400</v>
      </c>
      <c r="L134">
        <v>0</v>
      </c>
      <c r="N134" s="3">
        <f t="shared" si="5"/>
        <v>0</v>
      </c>
      <c r="O134" s="3">
        <f>_xlfn.IFNA(VLOOKUP(defense[[#This Row],[Playerâ–²]],passing11[#All],5,0),0)</f>
        <v>0</v>
      </c>
      <c r="P134" s="3">
        <f>_xlfn.IFNA(VLOOKUP(defense[[#This Row],[Playerâ–²]],scrimstats__2813[#All],6,0),0)</f>
        <v>2</v>
      </c>
      <c r="Q134">
        <v>0</v>
      </c>
      <c r="R134">
        <v>0</v>
      </c>
      <c r="S134" s="3"/>
      <c r="T134" s="3"/>
      <c r="U134" s="3"/>
      <c r="AM134" s="3" t="s">
        <v>337</v>
      </c>
      <c r="AN134" s="3">
        <v>8</v>
      </c>
      <c r="AO134" s="3" t="s">
        <v>218</v>
      </c>
      <c r="AP134">
        <v>572</v>
      </c>
      <c r="AR134">
        <v>4</v>
      </c>
    </row>
    <row r="135" spans="1:44">
      <c r="A135" s="3">
        <v>134</v>
      </c>
      <c r="B135" s="3">
        <v>13</v>
      </c>
      <c r="C135">
        <f t="shared" si="4"/>
        <v>0</v>
      </c>
      <c r="D135">
        <v>105</v>
      </c>
      <c r="E135">
        <f>SUM(_xlfn.IFNA((VLOOKUP(defense[[#This Row],[Playerâ–²]],kickers12[#All],4,0)*3+VLOOKUP(defense[[#This Row],[Playerâ–²]],kickers12[#All],5,0)*1),0), C135*6)</f>
        <v>0</v>
      </c>
      <c r="F135">
        <v>1</v>
      </c>
      <c r="G135" s="3" t="s">
        <v>1195</v>
      </c>
      <c r="H135" s="3" t="s">
        <v>767</v>
      </c>
      <c r="I135">
        <f>_xlfn.IFNA(VLOOKUP(defense[[#This Row],[Playerâ–²]],passing11[#All],4,0),0)</f>
        <v>0</v>
      </c>
      <c r="J135">
        <f>_xlfn.IFNA(VLOOKUP(defense[[#This Row],[Playerâ–²]],scrimstats__2813[#All],5,0),0)</f>
        <v>0</v>
      </c>
      <c r="K135">
        <f>_xlfn.IFNA(VLOOKUP(defense[[#This Row],[Playerâ–²]],scrimstats__2813[#All],4,0),0)</f>
        <v>0</v>
      </c>
      <c r="L135">
        <v>1.5</v>
      </c>
      <c r="N135">
        <f t="shared" si="5"/>
        <v>0</v>
      </c>
      <c r="O135">
        <f>_xlfn.IFNA(VLOOKUP(defense[[#This Row],[Playerâ–²]],passing11[#All],5,0),0)</f>
        <v>0</v>
      </c>
      <c r="P135">
        <f>_xlfn.IFNA(VLOOKUP(defense[[#This Row],[Playerâ–²]],scrimstats__2813[#All],6,0),0)</f>
        <v>0</v>
      </c>
      <c r="Q135">
        <v>0</v>
      </c>
      <c r="R135">
        <v>0</v>
      </c>
      <c r="S135" s="3"/>
      <c r="T135" s="3"/>
      <c r="U135" s="3"/>
      <c r="AM135" s="3" t="s">
        <v>338</v>
      </c>
      <c r="AN135" s="3">
        <v>8</v>
      </c>
      <c r="AO135" s="3" t="s">
        <v>230</v>
      </c>
      <c r="AP135">
        <v>586</v>
      </c>
      <c r="AQ135">
        <v>7</v>
      </c>
      <c r="AR135">
        <v>5</v>
      </c>
    </row>
    <row r="136" spans="1:44">
      <c r="A136" s="3">
        <v>135</v>
      </c>
      <c r="B136" s="3">
        <v>25</v>
      </c>
      <c r="C136">
        <f t="shared" si="4"/>
        <v>0</v>
      </c>
      <c r="D136">
        <v>54</v>
      </c>
      <c r="E136">
        <f>SUM(_xlfn.IFNA((VLOOKUP(defense[[#This Row],[Playerâ–²]],kickers12[#All],4,0)*3+VLOOKUP(defense[[#This Row],[Playerâ–²]],kickers12[#All],5,0)*1),0), C136*6)</f>
        <v>0</v>
      </c>
      <c r="F136">
        <v>1</v>
      </c>
      <c r="G136" s="3" t="s">
        <v>719</v>
      </c>
      <c r="H136" s="3" t="s">
        <v>752</v>
      </c>
      <c r="I136">
        <f>_xlfn.IFNA(VLOOKUP(defense[[#This Row],[Playerâ–²]],passing11[#All],4,0),0)</f>
        <v>0</v>
      </c>
      <c r="J136">
        <f>_xlfn.IFNA(VLOOKUP(defense[[#This Row],[Playerâ–²]],scrimstats__2813[#All],5,0),0)</f>
        <v>0</v>
      </c>
      <c r="K136">
        <f>_xlfn.IFNA(VLOOKUP(defense[[#This Row],[Playerâ–²]],scrimstats__2813[#All],4,0),0)</f>
        <v>0</v>
      </c>
      <c r="L136">
        <v>0.5</v>
      </c>
      <c r="N136">
        <f t="shared" si="5"/>
        <v>0</v>
      </c>
      <c r="O136">
        <f>_xlfn.IFNA(VLOOKUP(defense[[#This Row],[Playerâ–²]],passing11[#All],5,0),0)</f>
        <v>0</v>
      </c>
      <c r="P136">
        <f>_xlfn.IFNA(VLOOKUP(defense[[#This Row],[Playerâ–²]],scrimstats__2813[#All],6,0),0)</f>
        <v>0</v>
      </c>
      <c r="Q136">
        <v>0</v>
      </c>
      <c r="R136">
        <v>0</v>
      </c>
      <c r="S136" s="3"/>
      <c r="T136" s="3"/>
      <c r="U136" s="3"/>
      <c r="AM136" s="3" t="s">
        <v>341</v>
      </c>
      <c r="AN136" s="3">
        <v>8</v>
      </c>
      <c r="AO136" s="3" t="s">
        <v>230</v>
      </c>
      <c r="AP136">
        <v>976</v>
      </c>
      <c r="AQ136">
        <v>60</v>
      </c>
      <c r="AR136">
        <v>5</v>
      </c>
    </row>
    <row r="137" spans="1:44">
      <c r="A137" s="3">
        <v>136</v>
      </c>
      <c r="B137" s="3">
        <v>23</v>
      </c>
      <c r="C137">
        <f t="shared" si="4"/>
        <v>1</v>
      </c>
      <c r="D137">
        <v>1</v>
      </c>
      <c r="E137">
        <f>SUM(_xlfn.IFNA((VLOOKUP(defense[[#This Row],[Playerâ–²]],kickers12[#All],4,0)*3+VLOOKUP(defense[[#This Row],[Playerâ–²]],kickers12[#All],5,0)*1),0), C137*6)</f>
        <v>6</v>
      </c>
      <c r="F137">
        <v>0</v>
      </c>
      <c r="G137" s="3" t="s">
        <v>544</v>
      </c>
      <c r="H137" s="3" t="s">
        <v>218</v>
      </c>
      <c r="I137">
        <f>_xlfn.IFNA(VLOOKUP(defense[[#This Row],[Playerâ–²]],passing11[#All],4,0),0)</f>
        <v>0</v>
      </c>
      <c r="J137">
        <f>_xlfn.IFNA(VLOOKUP(defense[[#This Row],[Playerâ–²]],scrimstats__2813[#All],5,0),0)</f>
        <v>0</v>
      </c>
      <c r="K137">
        <f>_xlfn.IFNA(VLOOKUP(defense[[#This Row],[Playerâ–²]],scrimstats__2813[#All],4,0),0)</f>
        <v>199</v>
      </c>
      <c r="L137">
        <v>0</v>
      </c>
      <c r="N137">
        <f t="shared" si="5"/>
        <v>0</v>
      </c>
      <c r="O137">
        <f>_xlfn.IFNA(VLOOKUP(defense[[#This Row],[Playerâ–²]],passing11[#All],5,0),0)</f>
        <v>0</v>
      </c>
      <c r="P137">
        <f>_xlfn.IFNA(VLOOKUP(defense[[#This Row],[Playerâ–²]],scrimstats__2813[#All],6,0),0)</f>
        <v>1</v>
      </c>
      <c r="Q137">
        <v>0</v>
      </c>
      <c r="R137">
        <v>0</v>
      </c>
      <c r="S137" s="3"/>
      <c r="T137" s="3"/>
      <c r="U137" s="3"/>
      <c r="AM137" s="3" t="s">
        <v>1045</v>
      </c>
      <c r="AN137" s="3">
        <v>9</v>
      </c>
      <c r="AO137" s="3" t="s">
        <v>752</v>
      </c>
      <c r="AP137">
        <v>0</v>
      </c>
      <c r="AQ137">
        <v>12</v>
      </c>
      <c r="AR137">
        <v>0</v>
      </c>
    </row>
    <row r="138" spans="1:44">
      <c r="A138" s="3">
        <v>137</v>
      </c>
      <c r="B138" s="3">
        <v>31</v>
      </c>
      <c r="C138">
        <f t="shared" si="4"/>
        <v>0</v>
      </c>
      <c r="D138">
        <v>14</v>
      </c>
      <c r="E138">
        <f>SUM(_xlfn.IFNA((VLOOKUP(defense[[#This Row],[Playerâ–²]],kickers12[#All],4,0)*3+VLOOKUP(defense[[#This Row],[Playerâ–²]],kickers12[#All],5,0)*1),0), C138*6)</f>
        <v>0</v>
      </c>
      <c r="F138">
        <v>0</v>
      </c>
      <c r="G138" s="3" t="s">
        <v>1790</v>
      </c>
      <c r="H138" s="3" t="s">
        <v>194</v>
      </c>
      <c r="I138">
        <f>_xlfn.IFNA(VLOOKUP(defense[[#This Row],[Playerâ–²]],passing11[#All],4,0),0)</f>
        <v>0</v>
      </c>
      <c r="J138">
        <f>_xlfn.IFNA(VLOOKUP(defense[[#This Row],[Playerâ–²]],scrimstats__2813[#All],5,0),0)</f>
        <v>0</v>
      </c>
      <c r="K138">
        <f>_xlfn.IFNA(VLOOKUP(defense[[#This Row],[Playerâ–²]],scrimstats__2813[#All],4,0),0)</f>
        <v>0</v>
      </c>
      <c r="L138">
        <v>0</v>
      </c>
      <c r="N138">
        <f t="shared" si="5"/>
        <v>0</v>
      </c>
      <c r="O138">
        <f>_xlfn.IFNA(VLOOKUP(defense[[#This Row],[Playerâ–²]],passing11[#All],5,0),0)</f>
        <v>0</v>
      </c>
      <c r="P138">
        <f>_xlfn.IFNA(VLOOKUP(defense[[#This Row],[Playerâ–²]],scrimstats__2813[#All],6,0),0)</f>
        <v>0</v>
      </c>
      <c r="Q138">
        <v>0</v>
      </c>
      <c r="R138">
        <v>0</v>
      </c>
      <c r="S138" s="3"/>
      <c r="T138" s="3"/>
      <c r="U138" s="3"/>
      <c r="AM138" s="3" t="s">
        <v>343</v>
      </c>
      <c r="AN138" s="3">
        <v>9</v>
      </c>
      <c r="AO138" s="3" t="s">
        <v>344</v>
      </c>
      <c r="AP138">
        <v>13</v>
      </c>
      <c r="AR138">
        <v>0</v>
      </c>
    </row>
    <row r="139" spans="1:44">
      <c r="A139" s="3">
        <v>138</v>
      </c>
      <c r="B139" s="3">
        <v>6</v>
      </c>
      <c r="C139">
        <f t="shared" si="4"/>
        <v>0</v>
      </c>
      <c r="D139">
        <v>4</v>
      </c>
      <c r="E139">
        <f>SUM(_xlfn.IFNA((VLOOKUP(defense[[#This Row],[Playerâ–²]],kickers12[#All],4,0)*3+VLOOKUP(defense[[#This Row],[Playerâ–²]],kickers12[#All],5,0)*1),0), C139*6)</f>
        <v>0</v>
      </c>
      <c r="F139">
        <v>0</v>
      </c>
      <c r="G139" s="3" t="s">
        <v>298</v>
      </c>
      <c r="H139" s="3" t="s">
        <v>194</v>
      </c>
      <c r="I139">
        <f>_xlfn.IFNA(VLOOKUP(defense[[#This Row],[Playerâ–²]],passing11[#All],4,0),0)</f>
        <v>0</v>
      </c>
      <c r="J139">
        <f>_xlfn.IFNA(VLOOKUP(defense[[#This Row],[Playerâ–²]],scrimstats__2813[#All],5,0),0)</f>
        <v>20</v>
      </c>
      <c r="K139">
        <f>_xlfn.IFNA(VLOOKUP(defense[[#This Row],[Playerâ–²]],scrimstats__2813[#All],4,0),0)</f>
        <v>9</v>
      </c>
      <c r="L139">
        <v>0</v>
      </c>
      <c r="N139">
        <f t="shared" si="5"/>
        <v>0</v>
      </c>
      <c r="O139">
        <f>_xlfn.IFNA(VLOOKUP(defense[[#This Row],[Playerâ–²]],passing11[#All],5,0),0)</f>
        <v>0</v>
      </c>
      <c r="P139">
        <f>_xlfn.IFNA(VLOOKUP(defense[[#This Row],[Playerâ–²]],scrimstats__2813[#All],6,0),0)</f>
        <v>0</v>
      </c>
      <c r="Q139">
        <v>0</v>
      </c>
      <c r="R139">
        <v>0</v>
      </c>
      <c r="S139" s="3"/>
      <c r="T139" s="3"/>
      <c r="U139" s="3"/>
      <c r="AM139" s="3" t="s">
        <v>1058</v>
      </c>
      <c r="AN139" s="3">
        <v>9</v>
      </c>
      <c r="AO139" s="3" t="s">
        <v>930</v>
      </c>
      <c r="AP139">
        <v>0</v>
      </c>
      <c r="AQ139">
        <v>3</v>
      </c>
      <c r="AR139">
        <v>0</v>
      </c>
    </row>
    <row r="140" spans="1:44">
      <c r="A140" s="3">
        <v>139</v>
      </c>
      <c r="B140" s="3">
        <v>1</v>
      </c>
      <c r="C140">
        <f t="shared" si="4"/>
        <v>0</v>
      </c>
      <c r="D140">
        <v>38</v>
      </c>
      <c r="E140">
        <f>SUM(_xlfn.IFNA((VLOOKUP(defense[[#This Row],[Playerâ–²]],kickers12[#All],4,0)*3+VLOOKUP(defense[[#This Row],[Playerâ–²]],kickers12[#All],5,0)*1),0), C140*6)</f>
        <v>0</v>
      </c>
      <c r="F140">
        <v>0</v>
      </c>
      <c r="G140" s="3" t="s">
        <v>757</v>
      </c>
      <c r="H140" s="3" t="s">
        <v>745</v>
      </c>
      <c r="I140">
        <f>_xlfn.IFNA(VLOOKUP(defense[[#This Row],[Playerâ–²]],passing11[#All],4,0),0)</f>
        <v>0</v>
      </c>
      <c r="J140">
        <f>_xlfn.IFNA(VLOOKUP(defense[[#This Row],[Playerâ–²]],scrimstats__2813[#All],5,0),0)</f>
        <v>0</v>
      </c>
      <c r="K140">
        <f>_xlfn.IFNA(VLOOKUP(defense[[#This Row],[Playerâ–²]],scrimstats__2813[#All],4,0),0)</f>
        <v>0</v>
      </c>
      <c r="L140">
        <v>4</v>
      </c>
      <c r="N140">
        <f t="shared" si="5"/>
        <v>0</v>
      </c>
      <c r="O140">
        <f>_xlfn.IFNA(VLOOKUP(defense[[#This Row],[Playerâ–²]],passing11[#All],5,0),0)</f>
        <v>0</v>
      </c>
      <c r="P140">
        <f>_xlfn.IFNA(VLOOKUP(defense[[#This Row],[Playerâ–²]],scrimstats__2813[#All],6,0),0)</f>
        <v>0</v>
      </c>
      <c r="Q140">
        <v>0</v>
      </c>
      <c r="R140">
        <v>0</v>
      </c>
      <c r="S140" s="3"/>
      <c r="T140" s="3"/>
      <c r="U140" s="3"/>
      <c r="AM140" s="3" t="s">
        <v>1032</v>
      </c>
      <c r="AN140" s="3">
        <v>9</v>
      </c>
      <c r="AO140" s="3" t="s">
        <v>233</v>
      </c>
      <c r="AP140">
        <v>0</v>
      </c>
      <c r="AQ140">
        <v>305</v>
      </c>
      <c r="AR140">
        <v>6</v>
      </c>
    </row>
    <row r="141" spans="1:44">
      <c r="A141" s="3">
        <v>140</v>
      </c>
      <c r="B141" s="3">
        <v>6</v>
      </c>
      <c r="C141">
        <f t="shared" si="4"/>
        <v>0</v>
      </c>
      <c r="D141">
        <v>28</v>
      </c>
      <c r="E141">
        <f>SUM(_xlfn.IFNA((VLOOKUP(defense[[#This Row],[Playerâ–²]],kickers12[#All],4,0)*3+VLOOKUP(defense[[#This Row],[Playerâ–²]],kickers12[#All],5,0)*1),0), C141*6)</f>
        <v>0</v>
      </c>
      <c r="F141">
        <v>0</v>
      </c>
      <c r="G141" s="3" t="s">
        <v>952</v>
      </c>
      <c r="H141" s="3" t="s">
        <v>789</v>
      </c>
      <c r="I141">
        <f>_xlfn.IFNA(VLOOKUP(defense[[#This Row],[Playerâ–²]],passing11[#All],4,0),0)</f>
        <v>0</v>
      </c>
      <c r="J141">
        <f>_xlfn.IFNA(VLOOKUP(defense[[#This Row],[Playerâ–²]],scrimstats__2813[#All],5,0),0)</f>
        <v>0</v>
      </c>
      <c r="K141">
        <f>_xlfn.IFNA(VLOOKUP(defense[[#This Row],[Playerâ–²]],scrimstats__2813[#All],4,0),0)</f>
        <v>0</v>
      </c>
      <c r="L141">
        <v>3</v>
      </c>
      <c r="N141">
        <f t="shared" si="5"/>
        <v>0</v>
      </c>
      <c r="O141">
        <f>_xlfn.IFNA(VLOOKUP(defense[[#This Row],[Playerâ–²]],passing11[#All],5,0),0)</f>
        <v>0</v>
      </c>
      <c r="P141">
        <f>_xlfn.IFNA(VLOOKUP(defense[[#This Row],[Playerâ–²]],scrimstats__2813[#All],6,0),0)</f>
        <v>0</v>
      </c>
      <c r="Q141">
        <v>0</v>
      </c>
      <c r="R141">
        <v>0</v>
      </c>
      <c r="S141" s="3"/>
      <c r="T141" s="3"/>
      <c r="U141" s="3"/>
      <c r="AM141" s="3" t="s">
        <v>348</v>
      </c>
      <c r="AN141" s="3">
        <v>9</v>
      </c>
      <c r="AO141" s="3" t="s">
        <v>239</v>
      </c>
      <c r="AP141">
        <v>60</v>
      </c>
      <c r="AQ141">
        <v>127</v>
      </c>
      <c r="AR141">
        <v>1</v>
      </c>
    </row>
    <row r="142" spans="1:44">
      <c r="A142" s="3">
        <v>141</v>
      </c>
      <c r="B142" s="3">
        <v>24</v>
      </c>
      <c r="C142">
        <f t="shared" si="4"/>
        <v>1</v>
      </c>
      <c r="D142">
        <v>0</v>
      </c>
      <c r="E142">
        <f>SUM(_xlfn.IFNA((VLOOKUP(defense[[#This Row],[Playerâ–²]],kickers12[#All],4,0)*3+VLOOKUP(defense[[#This Row],[Playerâ–²]],kickers12[#All],5,0)*1),0), C142*6)</f>
        <v>6</v>
      </c>
      <c r="F142">
        <v>0</v>
      </c>
      <c r="G142" s="3" t="s">
        <v>555</v>
      </c>
      <c r="H142" s="3" t="s">
        <v>239</v>
      </c>
      <c r="I142">
        <f>_xlfn.IFNA(VLOOKUP(defense[[#This Row],[Playerâ–²]],passing11[#All],4,0),0)</f>
        <v>0</v>
      </c>
      <c r="J142">
        <f>_xlfn.IFNA(VLOOKUP(defense[[#This Row],[Playerâ–²]],scrimstats__2813[#All],5,0),0)</f>
        <v>343</v>
      </c>
      <c r="K142">
        <f>_xlfn.IFNA(VLOOKUP(defense[[#This Row],[Playerâ–²]],scrimstats__2813[#All],4,0),0)</f>
        <v>110</v>
      </c>
      <c r="L142">
        <v>0</v>
      </c>
      <c r="N142">
        <f t="shared" si="5"/>
        <v>0</v>
      </c>
      <c r="O142">
        <f>_xlfn.IFNA(VLOOKUP(defense[[#This Row],[Playerâ–²]],passing11[#All],5,0),0)</f>
        <v>0</v>
      </c>
      <c r="P142">
        <f>_xlfn.IFNA(VLOOKUP(defense[[#This Row],[Playerâ–²]],scrimstats__2813[#All],6,0),0)</f>
        <v>1</v>
      </c>
      <c r="Q142">
        <v>0</v>
      </c>
      <c r="R142">
        <v>0</v>
      </c>
      <c r="S142" s="3"/>
      <c r="T142" s="3"/>
      <c r="U142" s="3"/>
      <c r="AM142" s="3" t="s">
        <v>354</v>
      </c>
      <c r="AN142" s="3">
        <v>9</v>
      </c>
      <c r="AO142" s="3" t="s">
        <v>229</v>
      </c>
      <c r="AP142">
        <v>567</v>
      </c>
      <c r="AQ142">
        <v>1434</v>
      </c>
      <c r="AR142">
        <v>9</v>
      </c>
    </row>
    <row r="143" spans="1:44">
      <c r="A143" s="3">
        <v>142</v>
      </c>
      <c r="B143" s="3">
        <v>31</v>
      </c>
      <c r="C143" s="3">
        <f t="shared" si="4"/>
        <v>4</v>
      </c>
      <c r="D143">
        <v>0</v>
      </c>
      <c r="E143">
        <f>SUM(_xlfn.IFNA((VLOOKUP(defense[[#This Row],[Playerâ–²]],kickers12[#All],4,0)*3+VLOOKUP(defense[[#This Row],[Playerâ–²]],kickers12[#All],5,0)*1),0), C143*6)</f>
        <v>24</v>
      </c>
      <c r="F143">
        <v>0</v>
      </c>
      <c r="G143" s="3" t="s">
        <v>1917</v>
      </c>
      <c r="H143" s="3" t="s">
        <v>297</v>
      </c>
      <c r="I143">
        <f>_xlfn.IFNA(VLOOKUP(defense[[#This Row],[Playerâ–²]],passing11[#All],4,0),0)</f>
        <v>626</v>
      </c>
      <c r="J143" s="3">
        <f>_xlfn.IFNA(VLOOKUP(defense[[#This Row],[Playerâ–²]],scrimstats__2813[#All],5,0),0)</f>
        <v>0</v>
      </c>
      <c r="K143" s="3">
        <f>_xlfn.IFNA(VLOOKUP(defense[[#This Row],[Playerâ–²]],scrimstats__2813[#All],4,0),0)</f>
        <v>0</v>
      </c>
      <c r="L143">
        <v>0</v>
      </c>
      <c r="N143" s="3">
        <f t="shared" si="5"/>
        <v>0</v>
      </c>
      <c r="O143" s="3">
        <f>_xlfn.IFNA(VLOOKUP(defense[[#This Row],[Playerâ–²]],passing11[#All],5,0),0)</f>
        <v>4</v>
      </c>
      <c r="P143" s="3">
        <f>_xlfn.IFNA(VLOOKUP(defense[[#This Row],[Playerâ–²]],scrimstats__2813[#All],6,0),0)</f>
        <v>0</v>
      </c>
      <c r="Q143">
        <v>0</v>
      </c>
      <c r="R143">
        <v>0</v>
      </c>
      <c r="S143" s="3"/>
      <c r="T143" s="3"/>
      <c r="U143" s="3"/>
      <c r="AM143" s="3" t="s">
        <v>345</v>
      </c>
      <c r="AN143" s="3">
        <v>9</v>
      </c>
      <c r="AO143" s="3" t="s">
        <v>219</v>
      </c>
      <c r="AP143">
        <v>45</v>
      </c>
      <c r="AR143">
        <v>0</v>
      </c>
    </row>
    <row r="144" spans="1:44">
      <c r="A144" s="3">
        <v>143</v>
      </c>
      <c r="B144" s="3">
        <v>15</v>
      </c>
      <c r="C144">
        <f t="shared" si="4"/>
        <v>0</v>
      </c>
      <c r="D144">
        <v>2</v>
      </c>
      <c r="E144">
        <f>SUM(_xlfn.IFNA((VLOOKUP(defense[[#This Row],[Playerâ–²]],kickers12[#All],4,0)*3+VLOOKUP(defense[[#This Row],[Playerâ–²]],kickers12[#All],5,0)*1),0), C144*6)</f>
        <v>0</v>
      </c>
      <c r="F144">
        <v>0</v>
      </c>
      <c r="G144" s="3" t="s">
        <v>1246</v>
      </c>
      <c r="H144" s="3" t="s">
        <v>194</v>
      </c>
      <c r="I144">
        <f>_xlfn.IFNA(VLOOKUP(defense[[#This Row],[Playerâ–²]],passing11[#All],4,0),0)</f>
        <v>0</v>
      </c>
      <c r="J144">
        <f>_xlfn.IFNA(VLOOKUP(defense[[#This Row],[Playerâ–²]],scrimstats__2813[#All],5,0),0)</f>
        <v>0</v>
      </c>
      <c r="K144">
        <f>_xlfn.IFNA(VLOOKUP(defense[[#This Row],[Playerâ–²]],scrimstats__2813[#All],4,0),0)</f>
        <v>0</v>
      </c>
      <c r="L144">
        <v>0</v>
      </c>
      <c r="N144">
        <f t="shared" si="5"/>
        <v>0</v>
      </c>
      <c r="O144">
        <f>_xlfn.IFNA(VLOOKUP(defense[[#This Row],[Playerâ–²]],passing11[#All],5,0),0)</f>
        <v>0</v>
      </c>
      <c r="P144">
        <f>_xlfn.IFNA(VLOOKUP(defense[[#This Row],[Playerâ–²]],scrimstats__2813[#All],6,0),0)</f>
        <v>0</v>
      </c>
      <c r="Q144">
        <v>0</v>
      </c>
      <c r="R144">
        <v>0</v>
      </c>
      <c r="S144" s="3"/>
      <c r="T144" s="3"/>
      <c r="U144" s="3"/>
      <c r="AM144" s="3" t="s">
        <v>2025</v>
      </c>
      <c r="AN144" s="3">
        <v>9</v>
      </c>
      <c r="AO144" s="3" t="s">
        <v>219</v>
      </c>
      <c r="AP144">
        <v>116</v>
      </c>
      <c r="AR144">
        <v>0</v>
      </c>
    </row>
    <row r="145" spans="1:44">
      <c r="A145" s="3">
        <v>144</v>
      </c>
      <c r="B145" s="3">
        <v>15</v>
      </c>
      <c r="C145">
        <f t="shared" si="4"/>
        <v>0</v>
      </c>
      <c r="D145">
        <v>1</v>
      </c>
      <c r="E145">
        <f>SUM(_xlfn.IFNA((VLOOKUP(defense[[#This Row],[Playerâ–²]],kickers12[#All],4,0)*3+VLOOKUP(defense[[#This Row],[Playerâ–²]],kickers12[#All],5,0)*1),0), C145*6)</f>
        <v>0</v>
      </c>
      <c r="F145">
        <v>0</v>
      </c>
      <c r="G145" s="3" t="s">
        <v>430</v>
      </c>
      <c r="H145" s="3" t="s">
        <v>219</v>
      </c>
      <c r="I145">
        <f>_xlfn.IFNA(VLOOKUP(defense[[#This Row],[Playerâ–²]],passing11[#All],4,0),0)</f>
        <v>0</v>
      </c>
      <c r="J145">
        <f>_xlfn.IFNA(VLOOKUP(defense[[#This Row],[Playerâ–²]],scrimstats__2813[#All],5,0),0)</f>
        <v>0</v>
      </c>
      <c r="K145">
        <f>_xlfn.IFNA(VLOOKUP(defense[[#This Row],[Playerâ–²]],scrimstats__2813[#All],4,0),0)</f>
        <v>67</v>
      </c>
      <c r="L145">
        <v>0</v>
      </c>
      <c r="N145">
        <f t="shared" si="5"/>
        <v>0</v>
      </c>
      <c r="O145">
        <f>_xlfn.IFNA(VLOOKUP(defense[[#This Row],[Playerâ–²]],passing11[#All],5,0),0)</f>
        <v>0</v>
      </c>
      <c r="P145">
        <f>_xlfn.IFNA(VLOOKUP(defense[[#This Row],[Playerâ–²]],scrimstats__2813[#All],6,0),0)</f>
        <v>0</v>
      </c>
      <c r="Q145">
        <v>0</v>
      </c>
      <c r="R145">
        <v>0</v>
      </c>
      <c r="S145" s="3"/>
      <c r="T145" s="3"/>
      <c r="U145" s="3"/>
      <c r="AM145" s="3" t="s">
        <v>350</v>
      </c>
      <c r="AN145" s="3">
        <v>9</v>
      </c>
      <c r="AO145" s="3" t="s">
        <v>223</v>
      </c>
      <c r="AP145">
        <v>242</v>
      </c>
      <c r="AR145">
        <v>1</v>
      </c>
    </row>
    <row r="146" spans="1:44">
      <c r="A146" s="3">
        <v>145</v>
      </c>
      <c r="B146" s="3">
        <v>15</v>
      </c>
      <c r="C146">
        <f t="shared" si="4"/>
        <v>14</v>
      </c>
      <c r="D146">
        <v>0</v>
      </c>
      <c r="E146">
        <f>SUM(_xlfn.IFNA((VLOOKUP(defense[[#This Row],[Playerâ–²]],kickers12[#All],4,0)*3+VLOOKUP(defense[[#This Row],[Playerâ–²]],kickers12[#All],5,0)*1),0), C146*6)</f>
        <v>84</v>
      </c>
      <c r="F146">
        <v>0</v>
      </c>
      <c r="G146" s="3" t="s">
        <v>1242</v>
      </c>
      <c r="H146" s="3" t="s">
        <v>233</v>
      </c>
      <c r="I146">
        <f>_xlfn.IFNA(VLOOKUP(defense[[#This Row],[Playerâ–²]],passing11[#All],4,0),0)</f>
        <v>2718</v>
      </c>
      <c r="J146">
        <f>_xlfn.IFNA(VLOOKUP(defense[[#This Row],[Playerâ–²]],scrimstats__2813[#All],5,0),0)</f>
        <v>365</v>
      </c>
      <c r="K146">
        <f>_xlfn.IFNA(VLOOKUP(defense[[#This Row],[Playerâ–²]],scrimstats__2813[#All],4,0),0)</f>
        <v>0</v>
      </c>
      <c r="L146">
        <v>0</v>
      </c>
      <c r="N146">
        <f t="shared" si="5"/>
        <v>0</v>
      </c>
      <c r="O146">
        <f>_xlfn.IFNA(VLOOKUP(defense[[#This Row],[Playerâ–²]],passing11[#All],5,0),0)</f>
        <v>13</v>
      </c>
      <c r="P146">
        <f>_xlfn.IFNA(VLOOKUP(defense[[#This Row],[Playerâ–²]],scrimstats__2813[#All],6,0),0)</f>
        <v>1</v>
      </c>
      <c r="Q146">
        <v>0</v>
      </c>
      <c r="R146">
        <v>0</v>
      </c>
      <c r="S146" s="3"/>
      <c r="T146" s="3"/>
      <c r="U146" s="3"/>
      <c r="AM146" s="3" t="s">
        <v>351</v>
      </c>
      <c r="AN146" s="3">
        <v>9</v>
      </c>
      <c r="AO146" s="3" t="s">
        <v>219</v>
      </c>
      <c r="AP146">
        <v>307</v>
      </c>
      <c r="AR146">
        <v>3</v>
      </c>
    </row>
    <row r="147" spans="1:44">
      <c r="A147" s="3">
        <v>146</v>
      </c>
      <c r="B147" s="3">
        <v>18</v>
      </c>
      <c r="C147">
        <f t="shared" si="4"/>
        <v>0</v>
      </c>
      <c r="D147">
        <v>9</v>
      </c>
      <c r="E147">
        <f>SUM(_xlfn.IFNA((VLOOKUP(defense[[#This Row],[Playerâ–²]],kickers12[#All],4,0)*3+VLOOKUP(defense[[#This Row],[Playerâ–²]],kickers12[#All],5,0)*1),0), C147*6)</f>
        <v>0</v>
      </c>
      <c r="F147">
        <v>1</v>
      </c>
      <c r="G147" s="3" t="s">
        <v>1363</v>
      </c>
      <c r="H147" s="3" t="s">
        <v>1364</v>
      </c>
      <c r="I147">
        <f>_xlfn.IFNA(VLOOKUP(defense[[#This Row],[Playerâ–²]],passing11[#All],4,0),0)</f>
        <v>0</v>
      </c>
      <c r="J147">
        <f>_xlfn.IFNA(VLOOKUP(defense[[#This Row],[Playerâ–²]],scrimstats__2813[#All],5,0),0)</f>
        <v>0</v>
      </c>
      <c r="K147">
        <f>_xlfn.IFNA(VLOOKUP(defense[[#This Row],[Playerâ–²]],scrimstats__2813[#All],4,0),0)</f>
        <v>0</v>
      </c>
      <c r="L147">
        <v>0</v>
      </c>
      <c r="N147">
        <f t="shared" si="5"/>
        <v>0</v>
      </c>
      <c r="O147">
        <f>_xlfn.IFNA(VLOOKUP(defense[[#This Row],[Playerâ–²]],passing11[#All],5,0),0)</f>
        <v>0</v>
      </c>
      <c r="P147">
        <f>_xlfn.IFNA(VLOOKUP(defense[[#This Row],[Playerâ–²]],scrimstats__2813[#All],6,0),0)</f>
        <v>0</v>
      </c>
      <c r="Q147">
        <v>0</v>
      </c>
      <c r="R147">
        <v>0</v>
      </c>
      <c r="S147" s="3"/>
      <c r="T147" s="3"/>
      <c r="U147" s="3"/>
      <c r="AM147" s="3" t="s">
        <v>347</v>
      </c>
      <c r="AN147" s="3">
        <v>9</v>
      </c>
      <c r="AO147" s="3" t="s">
        <v>218</v>
      </c>
      <c r="AP147">
        <v>140</v>
      </c>
      <c r="AQ147">
        <v>55</v>
      </c>
      <c r="AR147">
        <v>2</v>
      </c>
    </row>
    <row r="148" spans="1:44">
      <c r="A148" s="3">
        <v>147</v>
      </c>
      <c r="B148" s="3">
        <v>9</v>
      </c>
      <c r="C148">
        <f t="shared" si="4"/>
        <v>3</v>
      </c>
      <c r="D148">
        <v>0</v>
      </c>
      <c r="E148">
        <f>SUM(_xlfn.IFNA((VLOOKUP(defense[[#This Row],[Playerâ–²]],kickers12[#All],4,0)*3+VLOOKUP(defense[[#This Row],[Playerâ–²]],kickers12[#All],5,0)*1),0), C148*6)</f>
        <v>18</v>
      </c>
      <c r="F148">
        <v>0</v>
      </c>
      <c r="G148" s="3" t="s">
        <v>351</v>
      </c>
      <c r="H148" s="3" t="s">
        <v>219</v>
      </c>
      <c r="I148">
        <f>_xlfn.IFNA(VLOOKUP(defense[[#This Row],[Playerâ–²]],passing11[#All],4,0),0)</f>
        <v>0</v>
      </c>
      <c r="J148">
        <f>_xlfn.IFNA(VLOOKUP(defense[[#This Row],[Playerâ–²]],scrimstats__2813[#All],5,0),0)</f>
        <v>0</v>
      </c>
      <c r="K148">
        <f>_xlfn.IFNA(VLOOKUP(defense[[#This Row],[Playerâ–²]],scrimstats__2813[#All],4,0),0)</f>
        <v>307</v>
      </c>
      <c r="L148">
        <v>0</v>
      </c>
      <c r="N148">
        <f t="shared" si="5"/>
        <v>0</v>
      </c>
      <c r="O148">
        <f>_xlfn.IFNA(VLOOKUP(defense[[#This Row],[Playerâ–²]],passing11[#All],5,0),0)</f>
        <v>0</v>
      </c>
      <c r="P148">
        <f>_xlfn.IFNA(VLOOKUP(defense[[#This Row],[Playerâ–²]],scrimstats__2813[#All],6,0),0)</f>
        <v>3</v>
      </c>
      <c r="Q148">
        <v>0</v>
      </c>
      <c r="R148">
        <v>0</v>
      </c>
      <c r="S148" s="3"/>
      <c r="T148" s="3"/>
      <c r="U148" s="3"/>
      <c r="AM148" s="3" t="s">
        <v>206</v>
      </c>
      <c r="AN148" s="3">
        <v>9</v>
      </c>
      <c r="AO148" s="3" t="s">
        <v>218</v>
      </c>
      <c r="AP148">
        <v>161</v>
      </c>
      <c r="AR148">
        <v>0</v>
      </c>
    </row>
    <row r="149" spans="1:44">
      <c r="A149" s="3">
        <v>148</v>
      </c>
      <c r="B149" s="3">
        <v>12</v>
      </c>
      <c r="C149">
        <f t="shared" si="4"/>
        <v>0</v>
      </c>
      <c r="D149">
        <v>144</v>
      </c>
      <c r="E149">
        <f>SUM(_xlfn.IFNA((VLOOKUP(defense[[#This Row],[Playerâ–²]],kickers12[#All],4,0)*3+VLOOKUP(defense[[#This Row],[Playerâ–²]],kickers12[#All],5,0)*1),0), C149*6)</f>
        <v>0</v>
      </c>
      <c r="F149">
        <v>0</v>
      </c>
      <c r="G149" s="3" t="s">
        <v>1161</v>
      </c>
      <c r="H149" s="3" t="s">
        <v>769</v>
      </c>
      <c r="I149">
        <f>_xlfn.IFNA(VLOOKUP(defense[[#This Row],[Playerâ–²]],passing11[#All],4,0),0)</f>
        <v>0</v>
      </c>
      <c r="J149">
        <f>_xlfn.IFNA(VLOOKUP(defense[[#This Row],[Playerâ–²]],scrimstats__2813[#All],5,0),0)</f>
        <v>0</v>
      </c>
      <c r="K149">
        <f>_xlfn.IFNA(VLOOKUP(defense[[#This Row],[Playerâ–²]],scrimstats__2813[#All],4,0),0)</f>
        <v>0</v>
      </c>
      <c r="L149">
        <v>5</v>
      </c>
      <c r="N149">
        <f t="shared" si="5"/>
        <v>0</v>
      </c>
      <c r="O149">
        <f>_xlfn.IFNA(VLOOKUP(defense[[#This Row],[Playerâ–²]],passing11[#All],5,0),0)</f>
        <v>0</v>
      </c>
      <c r="P149">
        <f>_xlfn.IFNA(VLOOKUP(defense[[#This Row],[Playerâ–²]],scrimstats__2813[#All],6,0),0)</f>
        <v>0</v>
      </c>
      <c r="Q149">
        <v>0</v>
      </c>
      <c r="R149">
        <v>0</v>
      </c>
      <c r="S149" s="3"/>
      <c r="T149" s="3"/>
      <c r="U149" s="3"/>
      <c r="AM149" s="3" t="s">
        <v>214</v>
      </c>
      <c r="AN149" s="3">
        <v>9</v>
      </c>
      <c r="AO149" s="3" t="s">
        <v>218</v>
      </c>
      <c r="AP149">
        <v>1005</v>
      </c>
      <c r="AQ149">
        <v>20</v>
      </c>
      <c r="AR149">
        <v>7</v>
      </c>
    </row>
    <row r="150" spans="1:44">
      <c r="A150" s="3">
        <v>149</v>
      </c>
      <c r="B150" s="3">
        <v>2</v>
      </c>
      <c r="C150">
        <f t="shared" si="4"/>
        <v>0</v>
      </c>
      <c r="D150">
        <v>4</v>
      </c>
      <c r="E150">
        <f>SUM(_xlfn.IFNA((VLOOKUP(defense[[#This Row],[Playerâ–²]],kickers12[#All],4,0)*3+VLOOKUP(defense[[#This Row],[Playerâ–²]],kickers12[#All],5,0)*1),0), C150*6)</f>
        <v>0</v>
      </c>
      <c r="F150">
        <v>0</v>
      </c>
      <c r="G150" s="3" t="s">
        <v>784</v>
      </c>
      <c r="H150" s="3" t="s">
        <v>194</v>
      </c>
      <c r="I150">
        <f>_xlfn.IFNA(VLOOKUP(defense[[#This Row],[Playerâ–²]],passing11[#All],4,0),0)</f>
        <v>0</v>
      </c>
      <c r="J150">
        <f>_xlfn.IFNA(VLOOKUP(defense[[#This Row],[Playerâ–²]],scrimstats__2813[#All],5,0),0)</f>
        <v>0</v>
      </c>
      <c r="K150">
        <f>_xlfn.IFNA(VLOOKUP(defense[[#This Row],[Playerâ–²]],scrimstats__2813[#All],4,0),0)</f>
        <v>0</v>
      </c>
      <c r="L150">
        <v>0</v>
      </c>
      <c r="N150">
        <f t="shared" si="5"/>
        <v>0</v>
      </c>
      <c r="O150">
        <f>_xlfn.IFNA(VLOOKUP(defense[[#This Row],[Playerâ–²]],passing11[#All],5,0),0)</f>
        <v>0</v>
      </c>
      <c r="P150">
        <f>_xlfn.IFNA(VLOOKUP(defense[[#This Row],[Playerâ–²]],scrimstats__2813[#All],6,0),0)</f>
        <v>0</v>
      </c>
      <c r="Q150">
        <v>0</v>
      </c>
      <c r="R150">
        <v>0</v>
      </c>
      <c r="S150" s="3"/>
      <c r="T150" s="3"/>
      <c r="U150" s="3"/>
      <c r="AM150" s="3" t="s">
        <v>342</v>
      </c>
      <c r="AN150" s="3">
        <v>9</v>
      </c>
      <c r="AO150" s="3" t="s">
        <v>218</v>
      </c>
      <c r="AP150">
        <v>18</v>
      </c>
      <c r="AR150">
        <v>0</v>
      </c>
    </row>
    <row r="151" spans="1:44">
      <c r="A151" s="3">
        <v>150</v>
      </c>
      <c r="B151" s="3">
        <v>19</v>
      </c>
      <c r="C151">
        <f t="shared" si="4"/>
        <v>0</v>
      </c>
      <c r="D151">
        <v>61</v>
      </c>
      <c r="E151">
        <f>SUM(_xlfn.IFNA((VLOOKUP(defense[[#This Row],[Playerâ–²]],kickers12[#All],4,0)*3+VLOOKUP(defense[[#This Row],[Playerâ–²]],kickers12[#All],5,0)*1),0), C151*6)</f>
        <v>0</v>
      </c>
      <c r="F151">
        <v>1</v>
      </c>
      <c r="G151" s="3" t="s">
        <v>1407</v>
      </c>
      <c r="H151" s="3" t="s">
        <v>967</v>
      </c>
      <c r="I151">
        <f>_xlfn.IFNA(VLOOKUP(defense[[#This Row],[Playerâ–²]],passing11[#All],4,0),0)</f>
        <v>0</v>
      </c>
      <c r="J151">
        <f>_xlfn.IFNA(VLOOKUP(defense[[#This Row],[Playerâ–²]],scrimstats__2813[#All],5,0),0)</f>
        <v>0</v>
      </c>
      <c r="K151">
        <f>_xlfn.IFNA(VLOOKUP(defense[[#This Row],[Playerâ–²]],scrimstats__2813[#All],4,0),0)</f>
        <v>0</v>
      </c>
      <c r="L151">
        <v>2</v>
      </c>
      <c r="N151">
        <f t="shared" si="5"/>
        <v>0</v>
      </c>
      <c r="O151">
        <f>_xlfn.IFNA(VLOOKUP(defense[[#This Row],[Playerâ–²]],passing11[#All],5,0),0)</f>
        <v>0</v>
      </c>
      <c r="P151">
        <f>_xlfn.IFNA(VLOOKUP(defense[[#This Row],[Playerâ–²]],scrimstats__2813[#All],6,0),0)</f>
        <v>0</v>
      </c>
      <c r="Q151">
        <v>0</v>
      </c>
      <c r="R151">
        <v>0</v>
      </c>
      <c r="S151" s="3"/>
      <c r="T151" s="3"/>
      <c r="U151" s="3"/>
      <c r="AM151" s="3" t="s">
        <v>346</v>
      </c>
      <c r="AN151" s="3">
        <v>9</v>
      </c>
      <c r="AO151" s="3" t="s">
        <v>218</v>
      </c>
      <c r="AP151">
        <v>54</v>
      </c>
      <c r="AR151">
        <v>0</v>
      </c>
    </row>
    <row r="152" spans="1:44">
      <c r="A152" s="3">
        <v>151</v>
      </c>
      <c r="B152" s="3">
        <v>28</v>
      </c>
      <c r="C152">
        <f t="shared" si="4"/>
        <v>1</v>
      </c>
      <c r="D152">
        <v>138</v>
      </c>
      <c r="E152">
        <f>SUM(_xlfn.IFNA((VLOOKUP(defense[[#This Row],[Playerâ–²]],kickers12[#All],4,0)*3+VLOOKUP(defense[[#This Row],[Playerâ–²]],kickers12[#All],5,0)*1),0), C152*6)</f>
        <v>6</v>
      </c>
      <c r="F152">
        <v>1</v>
      </c>
      <c r="G152" s="3" t="s">
        <v>1702</v>
      </c>
      <c r="H152" s="3" t="s">
        <v>899</v>
      </c>
      <c r="I152">
        <f>_xlfn.IFNA(VLOOKUP(defense[[#This Row],[Playerâ–²]],passing11[#All],4,0),0)</f>
        <v>0</v>
      </c>
      <c r="J152">
        <f>_xlfn.IFNA(VLOOKUP(defense[[#This Row],[Playerâ–²]],scrimstats__2813[#All],5,0),0)</f>
        <v>0</v>
      </c>
      <c r="K152">
        <f>_xlfn.IFNA(VLOOKUP(defense[[#This Row],[Playerâ–²]],scrimstats__2813[#All],4,0),0)</f>
        <v>0</v>
      </c>
      <c r="L152">
        <v>1</v>
      </c>
      <c r="N152">
        <f t="shared" si="5"/>
        <v>1</v>
      </c>
      <c r="O152">
        <f>_xlfn.IFNA(VLOOKUP(defense[[#This Row],[Playerâ–²]],passing11[#All],5,0),0)</f>
        <v>0</v>
      </c>
      <c r="P152">
        <f>_xlfn.IFNA(VLOOKUP(defense[[#This Row],[Playerâ–²]],scrimstats__2813[#All],6,0),0)</f>
        <v>0</v>
      </c>
      <c r="Q152">
        <v>1</v>
      </c>
      <c r="R152">
        <v>0</v>
      </c>
      <c r="S152" s="3"/>
      <c r="T152" s="3"/>
      <c r="U152" s="3"/>
      <c r="AM152" s="3" t="s">
        <v>349</v>
      </c>
      <c r="AN152" s="3">
        <v>9</v>
      </c>
      <c r="AO152" s="3" t="s">
        <v>218</v>
      </c>
      <c r="AP152">
        <v>295</v>
      </c>
      <c r="AR152">
        <v>2</v>
      </c>
    </row>
    <row r="153" spans="1:44">
      <c r="A153" s="3">
        <v>152</v>
      </c>
      <c r="B153" s="3">
        <v>30</v>
      </c>
      <c r="C153">
        <f t="shared" si="4"/>
        <v>0</v>
      </c>
      <c r="D153">
        <v>5</v>
      </c>
      <c r="E153">
        <f>SUM(_xlfn.IFNA((VLOOKUP(defense[[#This Row],[Playerâ–²]],kickers12[#All],4,0)*3+VLOOKUP(defense[[#This Row],[Playerâ–²]],kickers12[#All],5,0)*1),0), C153*6)</f>
        <v>0</v>
      </c>
      <c r="F153">
        <v>0</v>
      </c>
      <c r="G153" s="3" t="s">
        <v>639</v>
      </c>
      <c r="H153" s="3" t="s">
        <v>194</v>
      </c>
      <c r="I153">
        <f>_xlfn.IFNA(VLOOKUP(defense[[#This Row],[Playerâ–²]],passing11[#All],4,0),0)</f>
        <v>0</v>
      </c>
      <c r="J153">
        <f>_xlfn.IFNA(VLOOKUP(defense[[#This Row],[Playerâ–²]],scrimstats__2813[#All],5,0),0)</f>
        <v>0</v>
      </c>
      <c r="K153">
        <f>_xlfn.IFNA(VLOOKUP(defense[[#This Row],[Playerâ–²]],scrimstats__2813[#All],4,0),0)</f>
        <v>52</v>
      </c>
      <c r="L153">
        <v>0</v>
      </c>
      <c r="N153">
        <f t="shared" si="5"/>
        <v>0</v>
      </c>
      <c r="O153">
        <f>_xlfn.IFNA(VLOOKUP(defense[[#This Row],[Playerâ–²]],passing11[#All],5,0),0)</f>
        <v>0</v>
      </c>
      <c r="P153">
        <f>_xlfn.IFNA(VLOOKUP(defense[[#This Row],[Playerâ–²]],scrimstats__2813[#All],6,0),0)</f>
        <v>0</v>
      </c>
      <c r="Q153">
        <v>0</v>
      </c>
      <c r="R153">
        <v>0</v>
      </c>
      <c r="S153" s="3"/>
      <c r="T153" s="3"/>
      <c r="U153" s="3"/>
      <c r="AM153" s="3" t="s">
        <v>352</v>
      </c>
      <c r="AN153" s="3">
        <v>9</v>
      </c>
      <c r="AO153" s="3" t="s">
        <v>230</v>
      </c>
      <c r="AP153">
        <v>507</v>
      </c>
      <c r="AR153">
        <v>2</v>
      </c>
    </row>
    <row r="154" spans="1:44">
      <c r="A154" s="3">
        <v>153</v>
      </c>
      <c r="B154" s="3">
        <v>10</v>
      </c>
      <c r="C154">
        <f t="shared" si="4"/>
        <v>0</v>
      </c>
      <c r="D154">
        <v>60</v>
      </c>
      <c r="E154">
        <f>SUM(_xlfn.IFNA((VLOOKUP(defense[[#This Row],[Playerâ–²]],kickers12[#All],4,0)*3+VLOOKUP(defense[[#This Row],[Playerâ–²]],kickers12[#All],5,0)*1),0), C154*6)</f>
        <v>0</v>
      </c>
      <c r="F154">
        <v>0</v>
      </c>
      <c r="G154" s="3" t="s">
        <v>1090</v>
      </c>
      <c r="H154" s="3" t="s">
        <v>769</v>
      </c>
      <c r="I154">
        <f>_xlfn.IFNA(VLOOKUP(defense[[#This Row],[Playerâ–²]],passing11[#All],4,0),0)</f>
        <v>0</v>
      </c>
      <c r="J154">
        <f>_xlfn.IFNA(VLOOKUP(defense[[#This Row],[Playerâ–²]],scrimstats__2813[#All],5,0),0)</f>
        <v>0</v>
      </c>
      <c r="K154">
        <f>_xlfn.IFNA(VLOOKUP(defense[[#This Row],[Playerâ–²]],scrimstats__2813[#All],4,0),0)</f>
        <v>0</v>
      </c>
      <c r="L154">
        <v>12</v>
      </c>
      <c r="N154">
        <f t="shared" si="5"/>
        <v>0</v>
      </c>
      <c r="O154">
        <f>_xlfn.IFNA(VLOOKUP(defense[[#This Row],[Playerâ–²]],passing11[#All],5,0),0)</f>
        <v>0</v>
      </c>
      <c r="P154">
        <f>_xlfn.IFNA(VLOOKUP(defense[[#This Row],[Playerâ–²]],scrimstats__2813[#All],6,0),0)</f>
        <v>0</v>
      </c>
      <c r="Q154">
        <v>0</v>
      </c>
      <c r="R154">
        <v>0</v>
      </c>
      <c r="S154" s="3"/>
      <c r="T154" s="3"/>
      <c r="U154" s="3"/>
      <c r="AM154" s="3" t="s">
        <v>353</v>
      </c>
      <c r="AN154" s="3">
        <v>9</v>
      </c>
      <c r="AO154" s="3" t="s">
        <v>218</v>
      </c>
      <c r="AP154">
        <v>672</v>
      </c>
      <c r="AR154">
        <v>3</v>
      </c>
    </row>
    <row r="155" spans="1:44">
      <c r="A155" s="3">
        <v>154</v>
      </c>
      <c r="B155" s="3">
        <v>28</v>
      </c>
      <c r="C155">
        <f t="shared" si="4"/>
        <v>0</v>
      </c>
      <c r="D155">
        <v>78</v>
      </c>
      <c r="E155">
        <f>SUM(_xlfn.IFNA((VLOOKUP(defense[[#This Row],[Playerâ–²]],kickers12[#All],4,0)*3+VLOOKUP(defense[[#This Row],[Playerâ–²]],kickers12[#All],5,0)*1),0), C155*6)</f>
        <v>0</v>
      </c>
      <c r="F155">
        <v>3</v>
      </c>
      <c r="G155" s="3" t="s">
        <v>1701</v>
      </c>
      <c r="H155" s="3" t="s">
        <v>930</v>
      </c>
      <c r="I155">
        <f>_xlfn.IFNA(VLOOKUP(defense[[#This Row],[Playerâ–²]],passing11[#All],4,0),0)</f>
        <v>0</v>
      </c>
      <c r="J155">
        <f>_xlfn.IFNA(VLOOKUP(defense[[#This Row],[Playerâ–²]],scrimstats__2813[#All],5,0),0)</f>
        <v>0</v>
      </c>
      <c r="K155">
        <f>_xlfn.IFNA(VLOOKUP(defense[[#This Row],[Playerâ–²]],scrimstats__2813[#All],4,0),0)</f>
        <v>0</v>
      </c>
      <c r="L155">
        <v>0</v>
      </c>
      <c r="N155">
        <f t="shared" si="5"/>
        <v>0</v>
      </c>
      <c r="O155">
        <f>_xlfn.IFNA(VLOOKUP(defense[[#This Row],[Playerâ–²]],passing11[#All],5,0),0)</f>
        <v>0</v>
      </c>
      <c r="P155">
        <f>_xlfn.IFNA(VLOOKUP(defense[[#This Row],[Playerâ–²]],scrimstats__2813[#All],6,0),0)</f>
        <v>0</v>
      </c>
      <c r="Q155">
        <v>0</v>
      </c>
      <c r="R155">
        <v>0</v>
      </c>
      <c r="S155" s="3"/>
      <c r="T155" s="3"/>
      <c r="U155" s="3"/>
      <c r="AM155" s="3" t="s">
        <v>357</v>
      </c>
      <c r="AN155" s="3">
        <v>10</v>
      </c>
      <c r="AO155" s="3" t="s">
        <v>216</v>
      </c>
      <c r="AP155">
        <v>112</v>
      </c>
      <c r="AQ155">
        <v>5</v>
      </c>
      <c r="AR155">
        <v>1</v>
      </c>
    </row>
    <row r="156" spans="1:44">
      <c r="A156" s="3">
        <v>155</v>
      </c>
      <c r="B156" s="3">
        <v>29</v>
      </c>
      <c r="C156">
        <f t="shared" si="4"/>
        <v>0</v>
      </c>
      <c r="D156">
        <v>1</v>
      </c>
      <c r="E156">
        <f>SUM(_xlfn.IFNA((VLOOKUP(defense[[#This Row],[Playerâ–²]],kickers12[#All],4,0)*3+VLOOKUP(defense[[#This Row],[Playerâ–²]],kickers12[#All],5,0)*1),0), C156*6)</f>
        <v>0</v>
      </c>
      <c r="F156">
        <v>0</v>
      </c>
      <c r="G156" s="3" t="s">
        <v>1711</v>
      </c>
      <c r="H156" s="3" t="s">
        <v>733</v>
      </c>
      <c r="I156">
        <f>_xlfn.IFNA(VLOOKUP(defense[[#This Row],[Playerâ–²]],passing11[#All],4,0),0)</f>
        <v>0</v>
      </c>
      <c r="J156">
        <f>_xlfn.IFNA(VLOOKUP(defense[[#This Row],[Playerâ–²]],scrimstats__2813[#All],5,0),0)</f>
        <v>0</v>
      </c>
      <c r="K156">
        <f>_xlfn.IFNA(VLOOKUP(defense[[#This Row],[Playerâ–²]],scrimstats__2813[#All],4,0),0)</f>
        <v>0</v>
      </c>
      <c r="L156">
        <v>0</v>
      </c>
      <c r="N156">
        <f t="shared" si="5"/>
        <v>0</v>
      </c>
      <c r="O156">
        <f>_xlfn.IFNA(VLOOKUP(defense[[#This Row],[Playerâ–²]],passing11[#All],5,0),0)</f>
        <v>0</v>
      </c>
      <c r="P156">
        <f>_xlfn.IFNA(VLOOKUP(defense[[#This Row],[Playerâ–²]],scrimstats__2813[#All],6,0),0)</f>
        <v>0</v>
      </c>
      <c r="Q156">
        <v>0</v>
      </c>
      <c r="R156">
        <v>0</v>
      </c>
      <c r="S156" s="3"/>
      <c r="T156" s="3"/>
      <c r="U156" s="3"/>
      <c r="AM156" s="3" t="s">
        <v>1064</v>
      </c>
      <c r="AN156" s="3">
        <v>10</v>
      </c>
      <c r="AO156" s="3" t="s">
        <v>233</v>
      </c>
      <c r="AP156">
        <v>0</v>
      </c>
      <c r="AQ156">
        <v>93</v>
      </c>
      <c r="AR156">
        <v>2</v>
      </c>
    </row>
    <row r="157" spans="1:44">
      <c r="A157" s="3">
        <v>156</v>
      </c>
      <c r="B157" s="3">
        <v>10</v>
      </c>
      <c r="C157">
        <f t="shared" si="4"/>
        <v>0</v>
      </c>
      <c r="D157">
        <v>50</v>
      </c>
      <c r="E157">
        <f>SUM(_xlfn.IFNA((VLOOKUP(defense[[#This Row],[Playerâ–²]],kickers12[#All],4,0)*3+VLOOKUP(defense[[#This Row],[Playerâ–²]],kickers12[#All],5,0)*1),0), C157*6)</f>
        <v>0</v>
      </c>
      <c r="F157">
        <v>1</v>
      </c>
      <c r="G157" s="3" t="s">
        <v>1091</v>
      </c>
      <c r="H157" s="3" t="s">
        <v>854</v>
      </c>
      <c r="I157">
        <f>_xlfn.IFNA(VLOOKUP(defense[[#This Row],[Playerâ–²]],passing11[#All],4,0),0)</f>
        <v>0</v>
      </c>
      <c r="J157">
        <f>_xlfn.IFNA(VLOOKUP(defense[[#This Row],[Playerâ–²]],scrimstats__2813[#All],5,0),0)</f>
        <v>0</v>
      </c>
      <c r="K157">
        <f>_xlfn.IFNA(VLOOKUP(defense[[#This Row],[Playerâ–²]],scrimstats__2813[#All],4,0),0)</f>
        <v>0</v>
      </c>
      <c r="L157">
        <v>0</v>
      </c>
      <c r="N157">
        <f t="shared" si="5"/>
        <v>0</v>
      </c>
      <c r="O157">
        <f>_xlfn.IFNA(VLOOKUP(defense[[#This Row],[Playerâ–²]],passing11[#All],5,0),0)</f>
        <v>0</v>
      </c>
      <c r="P157">
        <f>_xlfn.IFNA(VLOOKUP(defense[[#This Row],[Playerâ–²]],scrimstats__2813[#All],6,0),0)</f>
        <v>0</v>
      </c>
      <c r="Q157">
        <v>0</v>
      </c>
      <c r="R157">
        <v>0</v>
      </c>
      <c r="S157" s="3"/>
      <c r="T157" s="3"/>
      <c r="U157" s="3"/>
      <c r="AM157" s="3" t="s">
        <v>362</v>
      </c>
      <c r="AN157" s="3">
        <v>10</v>
      </c>
      <c r="AO157" s="3" t="s">
        <v>239</v>
      </c>
      <c r="AP157">
        <v>275</v>
      </c>
      <c r="AQ157">
        <v>183</v>
      </c>
      <c r="AR157">
        <v>1</v>
      </c>
    </row>
    <row r="158" spans="1:44">
      <c r="A158" s="3">
        <v>157</v>
      </c>
      <c r="B158" s="3">
        <v>6</v>
      </c>
      <c r="C158" s="3">
        <f t="shared" si="4"/>
        <v>1</v>
      </c>
      <c r="D158">
        <v>0</v>
      </c>
      <c r="E158">
        <f>SUM(_xlfn.IFNA((VLOOKUP(defense[[#This Row],[Playerâ–²]],kickers12[#All],4,0)*3+VLOOKUP(defense[[#This Row],[Playerâ–²]],kickers12[#All],5,0)*1),0), C158*6)</f>
        <v>6</v>
      </c>
      <c r="F158">
        <v>0</v>
      </c>
      <c r="G158" s="3" t="s">
        <v>295</v>
      </c>
      <c r="H158" s="3" t="s">
        <v>216</v>
      </c>
      <c r="I158">
        <f>_xlfn.IFNA(VLOOKUP(defense[[#This Row],[Playerâ–²]],passing11[#All],4,0),0)</f>
        <v>0</v>
      </c>
      <c r="J158" s="3">
        <f>_xlfn.IFNA(VLOOKUP(defense[[#This Row],[Playerâ–²]],scrimstats__2813[#All],5,0),0)</f>
        <v>0</v>
      </c>
      <c r="K158" s="3">
        <f>_xlfn.IFNA(VLOOKUP(defense[[#This Row],[Playerâ–²]],scrimstats__2813[#All],4,0),0)</f>
        <v>2</v>
      </c>
      <c r="L158">
        <v>0</v>
      </c>
      <c r="N158" s="3">
        <f t="shared" si="5"/>
        <v>0</v>
      </c>
      <c r="O158" s="3">
        <f>_xlfn.IFNA(VLOOKUP(defense[[#This Row],[Playerâ–²]],passing11[#All],5,0),0)</f>
        <v>0</v>
      </c>
      <c r="P158" s="3">
        <f>_xlfn.IFNA(VLOOKUP(defense[[#This Row],[Playerâ–²]],scrimstats__2813[#All],6,0),0)</f>
        <v>1</v>
      </c>
      <c r="Q158">
        <v>0</v>
      </c>
      <c r="R158">
        <v>0</v>
      </c>
      <c r="S158" s="3"/>
      <c r="T158" s="3"/>
      <c r="U158" s="3"/>
      <c r="AM158" s="3" t="s">
        <v>359</v>
      </c>
      <c r="AN158" s="3">
        <v>10</v>
      </c>
      <c r="AO158" s="3" t="s">
        <v>229</v>
      </c>
      <c r="AP158">
        <v>72</v>
      </c>
      <c r="AQ158">
        <v>521</v>
      </c>
      <c r="AR158">
        <v>5</v>
      </c>
    </row>
    <row r="159" spans="1:44">
      <c r="A159" s="3">
        <v>158</v>
      </c>
      <c r="B159" s="3">
        <v>28</v>
      </c>
      <c r="C159">
        <f t="shared" si="4"/>
        <v>0</v>
      </c>
      <c r="D159">
        <v>10</v>
      </c>
      <c r="E159">
        <f>SUM(_xlfn.IFNA((VLOOKUP(defense[[#This Row],[Playerâ–²]],kickers12[#All],4,0)*3+VLOOKUP(defense[[#This Row],[Playerâ–²]],kickers12[#All],5,0)*1),0), C159*6)</f>
        <v>0</v>
      </c>
      <c r="F159">
        <v>0</v>
      </c>
      <c r="G159" s="3" t="s">
        <v>1677</v>
      </c>
      <c r="H159" s="3" t="s">
        <v>745</v>
      </c>
      <c r="I159">
        <f>_xlfn.IFNA(VLOOKUP(defense[[#This Row],[Playerâ–²]],passing11[#All],4,0),0)</f>
        <v>0</v>
      </c>
      <c r="J159">
        <f>_xlfn.IFNA(VLOOKUP(defense[[#This Row],[Playerâ–²]],scrimstats__2813[#All],5,0),0)</f>
        <v>0</v>
      </c>
      <c r="K159">
        <f>_xlfn.IFNA(VLOOKUP(defense[[#This Row],[Playerâ–²]],scrimstats__2813[#All],4,0),0)</f>
        <v>0</v>
      </c>
      <c r="L159">
        <v>1</v>
      </c>
      <c r="N159">
        <f t="shared" si="5"/>
        <v>0</v>
      </c>
      <c r="O159">
        <f>_xlfn.IFNA(VLOOKUP(defense[[#This Row],[Playerâ–²]],passing11[#All],5,0),0)</f>
        <v>0</v>
      </c>
      <c r="P159">
        <f>_xlfn.IFNA(VLOOKUP(defense[[#This Row],[Playerâ–²]],scrimstats__2813[#All],6,0),0)</f>
        <v>0</v>
      </c>
      <c r="Q159">
        <v>0</v>
      </c>
      <c r="R159">
        <v>0</v>
      </c>
      <c r="S159" s="3"/>
      <c r="T159" s="3"/>
      <c r="U159" s="3"/>
      <c r="AM159" s="3" t="s">
        <v>1966</v>
      </c>
      <c r="AN159" s="3">
        <v>10</v>
      </c>
      <c r="AO159" s="3" t="s">
        <v>229</v>
      </c>
      <c r="AP159">
        <v>241</v>
      </c>
      <c r="AQ159">
        <v>1037</v>
      </c>
      <c r="AR159">
        <v>10</v>
      </c>
    </row>
    <row r="160" spans="1:44">
      <c r="A160" s="3">
        <v>159</v>
      </c>
      <c r="B160" s="3">
        <v>18</v>
      </c>
      <c r="C160" s="3">
        <f t="shared" si="4"/>
        <v>6</v>
      </c>
      <c r="D160">
        <v>0</v>
      </c>
      <c r="E160">
        <f>SUM(_xlfn.IFNA((VLOOKUP(defense[[#This Row],[Playerâ–²]],kickers12[#All],4,0)*3+VLOOKUP(defense[[#This Row],[Playerâ–²]],kickers12[#All],5,0)*1),0), C160*6)</f>
        <v>36</v>
      </c>
      <c r="F160">
        <v>0</v>
      </c>
      <c r="G160" s="3" t="s">
        <v>477</v>
      </c>
      <c r="H160" s="3" t="s">
        <v>230</v>
      </c>
      <c r="I160">
        <f>_xlfn.IFNA(VLOOKUP(defense[[#This Row],[Playerâ–²]],passing11[#All],4,0),0)</f>
        <v>0</v>
      </c>
      <c r="J160" s="3">
        <f>_xlfn.IFNA(VLOOKUP(defense[[#This Row],[Playerâ–²]],scrimstats__2813[#All],5,0),0)</f>
        <v>68</v>
      </c>
      <c r="K160" s="3">
        <f>_xlfn.IFNA(VLOOKUP(defense[[#This Row],[Playerâ–²]],scrimstats__2813[#All],4,0),0)</f>
        <v>1204</v>
      </c>
      <c r="L160">
        <v>0</v>
      </c>
      <c r="N160" s="3">
        <f t="shared" si="5"/>
        <v>0</v>
      </c>
      <c r="O160" s="3">
        <f>_xlfn.IFNA(VLOOKUP(defense[[#This Row],[Playerâ–²]],passing11[#All],5,0),0)</f>
        <v>0</v>
      </c>
      <c r="P160" s="3">
        <f>_xlfn.IFNA(VLOOKUP(defense[[#This Row],[Playerâ–²]],scrimstats__2813[#All],6,0),0)</f>
        <v>6</v>
      </c>
      <c r="Q160">
        <v>0</v>
      </c>
      <c r="R160">
        <v>0</v>
      </c>
      <c r="S160" s="3"/>
      <c r="T160" s="3"/>
      <c r="U160" s="3"/>
      <c r="AM160" s="3" t="s">
        <v>356</v>
      </c>
      <c r="AN160" s="3">
        <v>10</v>
      </c>
      <c r="AO160" s="3" t="s">
        <v>219</v>
      </c>
      <c r="AP160">
        <v>33</v>
      </c>
      <c r="AR160">
        <v>0</v>
      </c>
    </row>
    <row r="161" spans="1:44">
      <c r="A161" s="3">
        <v>160</v>
      </c>
      <c r="B161" s="3">
        <v>7</v>
      </c>
      <c r="C161">
        <f t="shared" si="4"/>
        <v>0</v>
      </c>
      <c r="D161">
        <v>4</v>
      </c>
      <c r="E161">
        <f>SUM(_xlfn.IFNA((VLOOKUP(defense[[#This Row],[Playerâ–²]],kickers12[#All],4,0)*3+VLOOKUP(defense[[#This Row],[Playerâ–²]],kickers12[#All],5,0)*1),0), C161*6)</f>
        <v>0</v>
      </c>
      <c r="F161">
        <v>0</v>
      </c>
      <c r="G161" s="3" t="s">
        <v>977</v>
      </c>
      <c r="H161" s="3" t="s">
        <v>194</v>
      </c>
      <c r="I161">
        <f>_xlfn.IFNA(VLOOKUP(defense[[#This Row],[Playerâ–²]],passing11[#All],4,0),0)</f>
        <v>0</v>
      </c>
      <c r="J161">
        <f>_xlfn.IFNA(VLOOKUP(defense[[#This Row],[Playerâ–²]],scrimstats__2813[#All],5,0),0)</f>
        <v>0</v>
      </c>
      <c r="K161">
        <f>_xlfn.IFNA(VLOOKUP(defense[[#This Row],[Playerâ–²]],scrimstats__2813[#All],4,0),0)</f>
        <v>0</v>
      </c>
      <c r="L161">
        <v>0</v>
      </c>
      <c r="N161">
        <f t="shared" si="5"/>
        <v>0</v>
      </c>
      <c r="O161">
        <f>_xlfn.IFNA(VLOOKUP(defense[[#This Row],[Playerâ–²]],passing11[#All],5,0),0)</f>
        <v>0</v>
      </c>
      <c r="P161">
        <f>_xlfn.IFNA(VLOOKUP(defense[[#This Row],[Playerâ–²]],scrimstats__2813[#All],6,0),0)</f>
        <v>0</v>
      </c>
      <c r="Q161">
        <v>0</v>
      </c>
      <c r="R161">
        <v>0</v>
      </c>
      <c r="S161" s="3"/>
      <c r="T161" s="3"/>
      <c r="U161" s="3"/>
      <c r="AM161" s="3" t="s">
        <v>358</v>
      </c>
      <c r="AN161" s="3">
        <v>10</v>
      </c>
      <c r="AO161" s="3" t="s">
        <v>219</v>
      </c>
      <c r="AP161">
        <v>85</v>
      </c>
      <c r="AR161">
        <v>0</v>
      </c>
    </row>
    <row r="162" spans="1:44">
      <c r="A162" s="3">
        <v>161</v>
      </c>
      <c r="B162" s="3">
        <v>19</v>
      </c>
      <c r="C162">
        <f t="shared" si="4"/>
        <v>3</v>
      </c>
      <c r="D162">
        <v>6</v>
      </c>
      <c r="E162">
        <f>SUM(_xlfn.IFNA((VLOOKUP(defense[[#This Row],[Playerâ–²]],kickers12[#All],4,0)*3+VLOOKUP(defense[[#This Row],[Playerâ–²]],kickers12[#All],5,0)*1),0), C162*6)</f>
        <v>18</v>
      </c>
      <c r="F162">
        <v>0</v>
      </c>
      <c r="G162" s="3" t="s">
        <v>481</v>
      </c>
      <c r="H162" s="3" t="s">
        <v>194</v>
      </c>
      <c r="I162">
        <f>_xlfn.IFNA(VLOOKUP(defense[[#This Row],[Playerâ–²]],passing11[#All],4,0),0)</f>
        <v>0</v>
      </c>
      <c r="J162">
        <f>_xlfn.IFNA(VLOOKUP(defense[[#This Row],[Playerâ–²]],scrimstats__2813[#All],5,0),0)</f>
        <v>91</v>
      </c>
      <c r="K162">
        <f>_xlfn.IFNA(VLOOKUP(defense[[#This Row],[Playerâ–²]],scrimstats__2813[#All],4,0),0)</f>
        <v>13</v>
      </c>
      <c r="L162">
        <v>0</v>
      </c>
      <c r="N162">
        <f t="shared" si="5"/>
        <v>0</v>
      </c>
      <c r="O162">
        <f>_xlfn.IFNA(VLOOKUP(defense[[#This Row],[Playerâ–²]],passing11[#All],5,0),0)</f>
        <v>0</v>
      </c>
      <c r="P162">
        <f>_xlfn.IFNA(VLOOKUP(defense[[#This Row],[Playerâ–²]],scrimstats__2813[#All],6,0),0)</f>
        <v>3</v>
      </c>
      <c r="Q162">
        <v>0</v>
      </c>
      <c r="R162">
        <v>0</v>
      </c>
      <c r="S162" s="3"/>
      <c r="T162" s="3"/>
      <c r="U162" s="3"/>
      <c r="AM162" s="3" t="s">
        <v>1967</v>
      </c>
      <c r="AN162" s="3">
        <v>10</v>
      </c>
      <c r="AO162" s="3" t="s">
        <v>219</v>
      </c>
      <c r="AP162">
        <v>250</v>
      </c>
      <c r="AR162">
        <v>1</v>
      </c>
    </row>
    <row r="163" spans="1:44">
      <c r="A163" s="3">
        <v>162</v>
      </c>
      <c r="B163" s="3">
        <v>3</v>
      </c>
      <c r="C163">
        <f t="shared" si="4"/>
        <v>0</v>
      </c>
      <c r="D163">
        <v>45</v>
      </c>
      <c r="E163">
        <f>SUM(_xlfn.IFNA((VLOOKUP(defense[[#This Row],[Playerâ–²]],kickers12[#All],4,0)*3+VLOOKUP(defense[[#This Row],[Playerâ–²]],kickers12[#All],5,0)*1),0), C163*6)</f>
        <v>0</v>
      </c>
      <c r="F163">
        <v>2</v>
      </c>
      <c r="G163" s="3" t="s">
        <v>1991</v>
      </c>
      <c r="H163" s="3" t="s">
        <v>854</v>
      </c>
      <c r="I163">
        <f>_xlfn.IFNA(VLOOKUP(defense[[#This Row],[Playerâ–²]],passing11[#All],4,0),0)</f>
        <v>0</v>
      </c>
      <c r="J163">
        <f>_xlfn.IFNA(VLOOKUP(defense[[#This Row],[Playerâ–²]],scrimstats__2813[#All],5,0),0)</f>
        <v>0</v>
      </c>
      <c r="K163">
        <f>_xlfn.IFNA(VLOOKUP(defense[[#This Row],[Playerâ–²]],scrimstats__2813[#All],4,0),0)</f>
        <v>0</v>
      </c>
      <c r="L163">
        <v>0</v>
      </c>
      <c r="N163">
        <f t="shared" si="5"/>
        <v>0</v>
      </c>
      <c r="O163">
        <f>_xlfn.IFNA(VLOOKUP(defense[[#This Row],[Playerâ–²]],passing11[#All],5,0),0)</f>
        <v>0</v>
      </c>
      <c r="P163">
        <f>_xlfn.IFNA(VLOOKUP(defense[[#This Row],[Playerâ–²]],scrimstats__2813[#All],6,0),0)</f>
        <v>0</v>
      </c>
      <c r="Q163">
        <v>0</v>
      </c>
      <c r="R163">
        <v>0</v>
      </c>
      <c r="S163" s="3"/>
      <c r="T163" s="3"/>
      <c r="U163" s="3"/>
      <c r="AM163" s="3" t="s">
        <v>361</v>
      </c>
      <c r="AN163" s="3">
        <v>10</v>
      </c>
      <c r="AO163" s="3" t="s">
        <v>223</v>
      </c>
      <c r="AP163">
        <v>281</v>
      </c>
      <c r="AR163">
        <v>2</v>
      </c>
    </row>
    <row r="164" spans="1:44">
      <c r="A164" s="3">
        <v>163</v>
      </c>
      <c r="B164" s="3">
        <v>24</v>
      </c>
      <c r="C164">
        <f t="shared" si="4"/>
        <v>0</v>
      </c>
      <c r="D164">
        <v>35</v>
      </c>
      <c r="E164">
        <f>SUM(_xlfn.IFNA((VLOOKUP(defense[[#This Row],[Playerâ–²]],kickers12[#All],4,0)*3+VLOOKUP(defense[[#This Row],[Playerâ–²]],kickers12[#All],5,0)*1),0), C164*6)</f>
        <v>0</v>
      </c>
      <c r="F164">
        <v>0</v>
      </c>
      <c r="G164" s="3" t="s">
        <v>1556</v>
      </c>
      <c r="H164" s="3" t="s">
        <v>769</v>
      </c>
      <c r="I164">
        <f>_xlfn.IFNA(VLOOKUP(defense[[#This Row],[Playerâ–²]],passing11[#All],4,0),0)</f>
        <v>0</v>
      </c>
      <c r="J164">
        <f>_xlfn.IFNA(VLOOKUP(defense[[#This Row],[Playerâ–²]],scrimstats__2813[#All],5,0),0)</f>
        <v>0</v>
      </c>
      <c r="K164">
        <f>_xlfn.IFNA(VLOOKUP(defense[[#This Row],[Playerâ–²]],scrimstats__2813[#All],4,0),0)</f>
        <v>0</v>
      </c>
      <c r="L164">
        <v>5</v>
      </c>
      <c r="N164">
        <f t="shared" si="5"/>
        <v>0</v>
      </c>
      <c r="O164">
        <f>_xlfn.IFNA(VLOOKUP(defense[[#This Row],[Playerâ–²]],passing11[#All],5,0),0)</f>
        <v>0</v>
      </c>
      <c r="P164">
        <f>_xlfn.IFNA(VLOOKUP(defense[[#This Row],[Playerâ–²]],scrimstats__2813[#All],6,0),0)</f>
        <v>0</v>
      </c>
      <c r="Q164">
        <v>0</v>
      </c>
      <c r="R164">
        <v>0</v>
      </c>
      <c r="S164" s="3"/>
      <c r="T164" s="3"/>
      <c r="U164" s="3"/>
      <c r="AM164" s="3" t="s">
        <v>355</v>
      </c>
      <c r="AN164" s="3">
        <v>10</v>
      </c>
      <c r="AO164" s="3" t="s">
        <v>218</v>
      </c>
      <c r="AP164">
        <v>44</v>
      </c>
      <c r="AR164">
        <v>0</v>
      </c>
    </row>
    <row r="165" spans="1:44">
      <c r="A165" s="3">
        <v>164</v>
      </c>
      <c r="B165" s="3">
        <v>13</v>
      </c>
      <c r="C165">
        <f t="shared" si="4"/>
        <v>0</v>
      </c>
      <c r="D165">
        <v>24</v>
      </c>
      <c r="E165">
        <f>SUM(_xlfn.IFNA((VLOOKUP(defense[[#This Row],[Playerâ–²]],kickers12[#All],4,0)*3+VLOOKUP(defense[[#This Row],[Playerâ–²]],kickers12[#All],5,0)*1),0), C165*6)</f>
        <v>0</v>
      </c>
      <c r="F165">
        <v>0</v>
      </c>
      <c r="G165" s="3" t="s">
        <v>1183</v>
      </c>
      <c r="H165" s="3" t="s">
        <v>990</v>
      </c>
      <c r="I165">
        <f>_xlfn.IFNA(VLOOKUP(defense[[#This Row],[Playerâ–²]],passing11[#All],4,0),0)</f>
        <v>0</v>
      </c>
      <c r="J165">
        <f>_xlfn.IFNA(VLOOKUP(defense[[#This Row],[Playerâ–²]],scrimstats__2813[#All],5,0),0)</f>
        <v>0</v>
      </c>
      <c r="K165">
        <f>_xlfn.IFNA(VLOOKUP(defense[[#This Row],[Playerâ–²]],scrimstats__2813[#All],4,0),0)</f>
        <v>0</v>
      </c>
      <c r="L165">
        <v>0</v>
      </c>
      <c r="N165">
        <f t="shared" si="5"/>
        <v>0</v>
      </c>
      <c r="O165">
        <f>_xlfn.IFNA(VLOOKUP(defense[[#This Row],[Playerâ–²]],passing11[#All],5,0),0)</f>
        <v>0</v>
      </c>
      <c r="P165">
        <f>_xlfn.IFNA(VLOOKUP(defense[[#This Row],[Playerâ–²]],scrimstats__2813[#All],6,0),0)</f>
        <v>0</v>
      </c>
      <c r="Q165">
        <v>0</v>
      </c>
      <c r="R165">
        <v>0</v>
      </c>
      <c r="S165" s="3"/>
      <c r="T165" s="3"/>
      <c r="U165" s="3"/>
      <c r="AM165" s="3" t="s">
        <v>203</v>
      </c>
      <c r="AN165" s="3">
        <v>10</v>
      </c>
      <c r="AO165" s="3" t="s">
        <v>218</v>
      </c>
      <c r="AP165">
        <v>162</v>
      </c>
      <c r="AR165">
        <v>0</v>
      </c>
    </row>
    <row r="166" spans="1:44">
      <c r="A166" s="3">
        <v>165</v>
      </c>
      <c r="B166" s="3">
        <v>17</v>
      </c>
      <c r="C166">
        <f t="shared" si="4"/>
        <v>0</v>
      </c>
      <c r="D166">
        <v>3</v>
      </c>
      <c r="E166">
        <f>SUM(_xlfn.IFNA((VLOOKUP(defense[[#This Row],[Playerâ–²]],kickers12[#All],4,0)*3+VLOOKUP(defense[[#This Row],[Playerâ–²]],kickers12[#All],5,0)*1),0), C166*6)</f>
        <v>0</v>
      </c>
      <c r="F166">
        <v>0</v>
      </c>
      <c r="G166" s="3" t="s">
        <v>1320</v>
      </c>
      <c r="H166" s="3" t="s">
        <v>194</v>
      </c>
      <c r="I166">
        <f>_xlfn.IFNA(VLOOKUP(defense[[#This Row],[Playerâ–²]],passing11[#All],4,0),0)</f>
        <v>0</v>
      </c>
      <c r="J166">
        <f>_xlfn.IFNA(VLOOKUP(defense[[#This Row],[Playerâ–²]],scrimstats__2813[#All],5,0),0)</f>
        <v>0</v>
      </c>
      <c r="K166">
        <f>_xlfn.IFNA(VLOOKUP(defense[[#This Row],[Playerâ–²]],scrimstats__2813[#All],4,0),0)</f>
        <v>0</v>
      </c>
      <c r="L166">
        <v>0</v>
      </c>
      <c r="N166">
        <f t="shared" si="5"/>
        <v>0</v>
      </c>
      <c r="O166">
        <f>_xlfn.IFNA(VLOOKUP(defense[[#This Row],[Playerâ–²]],passing11[#All],5,0),0)</f>
        <v>0</v>
      </c>
      <c r="P166">
        <f>_xlfn.IFNA(VLOOKUP(defense[[#This Row],[Playerâ–²]],scrimstats__2813[#All],6,0),0)</f>
        <v>0</v>
      </c>
      <c r="Q166">
        <v>0</v>
      </c>
      <c r="R166">
        <v>0</v>
      </c>
      <c r="S166" s="3"/>
      <c r="T166" s="3"/>
      <c r="U166" s="3"/>
      <c r="AM166" s="3" t="s">
        <v>207</v>
      </c>
      <c r="AN166" s="3">
        <v>10</v>
      </c>
      <c r="AO166" s="3" t="s">
        <v>218</v>
      </c>
      <c r="AP166">
        <v>179</v>
      </c>
      <c r="AQ166">
        <v>66</v>
      </c>
      <c r="AR166">
        <v>2</v>
      </c>
    </row>
    <row r="167" spans="1:44">
      <c r="A167" s="3">
        <v>166</v>
      </c>
      <c r="B167" s="3">
        <v>2</v>
      </c>
      <c r="C167">
        <f t="shared" si="4"/>
        <v>0</v>
      </c>
      <c r="D167">
        <v>0</v>
      </c>
      <c r="E167">
        <f>SUM(_xlfn.IFNA((VLOOKUP(defense[[#This Row],[Playerâ–²]],kickers12[#All],4,0)*3+VLOOKUP(defense[[#This Row],[Playerâ–²]],kickers12[#All],5,0)*1),0), C167*6)</f>
        <v>0</v>
      </c>
      <c r="F167">
        <v>0</v>
      </c>
      <c r="G167" s="3" t="s">
        <v>779</v>
      </c>
      <c r="H167" s="3" t="s">
        <v>730</v>
      </c>
      <c r="I167">
        <f>_xlfn.IFNA(VLOOKUP(defense[[#This Row],[Playerâ–²]],passing11[#All],4,0),0)</f>
        <v>0</v>
      </c>
      <c r="J167">
        <f>_xlfn.IFNA(VLOOKUP(defense[[#This Row],[Playerâ–²]],scrimstats__2813[#All],5,0),0)</f>
        <v>0</v>
      </c>
      <c r="K167">
        <f>_xlfn.IFNA(VLOOKUP(defense[[#This Row],[Playerâ–²]],scrimstats__2813[#All],4,0),0)</f>
        <v>0</v>
      </c>
      <c r="L167">
        <v>0</v>
      </c>
      <c r="N167">
        <f t="shared" si="5"/>
        <v>0</v>
      </c>
      <c r="O167">
        <f>_xlfn.IFNA(VLOOKUP(defense[[#This Row],[Playerâ–²]],passing11[#All],5,0),0)</f>
        <v>0</v>
      </c>
      <c r="P167">
        <f>_xlfn.IFNA(VLOOKUP(defense[[#This Row],[Playerâ–²]],scrimstats__2813[#All],6,0),0)</f>
        <v>0</v>
      </c>
      <c r="Q167">
        <v>0</v>
      </c>
      <c r="R167">
        <v>0</v>
      </c>
      <c r="S167" s="3"/>
      <c r="T167" s="3"/>
      <c r="U167" s="3"/>
      <c r="AM167" s="3" t="s">
        <v>1958</v>
      </c>
      <c r="AN167" s="3">
        <v>10</v>
      </c>
      <c r="AO167" s="3" t="s">
        <v>218</v>
      </c>
      <c r="AP167">
        <v>243</v>
      </c>
      <c r="AR167">
        <v>2</v>
      </c>
    </row>
    <row r="168" spans="1:44">
      <c r="A168" s="3">
        <v>167</v>
      </c>
      <c r="B168" s="3">
        <v>26</v>
      </c>
      <c r="C168">
        <f t="shared" si="4"/>
        <v>0</v>
      </c>
      <c r="D168">
        <v>39</v>
      </c>
      <c r="E168">
        <f>SUM(_xlfn.IFNA((VLOOKUP(defense[[#This Row],[Playerâ–²]],kickers12[#All],4,0)*3+VLOOKUP(defense[[#This Row],[Playerâ–²]],kickers12[#All],5,0)*1),0), C168*6)</f>
        <v>0</v>
      </c>
      <c r="F168">
        <v>0</v>
      </c>
      <c r="G168" s="3" t="s">
        <v>1620</v>
      </c>
      <c r="H168" s="3" t="s">
        <v>755</v>
      </c>
      <c r="I168">
        <f>_xlfn.IFNA(VLOOKUP(defense[[#This Row],[Playerâ–²]],passing11[#All],4,0),0)</f>
        <v>0</v>
      </c>
      <c r="J168">
        <f>_xlfn.IFNA(VLOOKUP(defense[[#This Row],[Playerâ–²]],scrimstats__2813[#All],5,0),0)</f>
        <v>0</v>
      </c>
      <c r="K168">
        <f>_xlfn.IFNA(VLOOKUP(defense[[#This Row],[Playerâ–²]],scrimstats__2813[#All],4,0),0)</f>
        <v>0</v>
      </c>
      <c r="L168">
        <v>4</v>
      </c>
      <c r="N168">
        <f t="shared" si="5"/>
        <v>0</v>
      </c>
      <c r="O168">
        <f>_xlfn.IFNA(VLOOKUP(defense[[#This Row],[Playerâ–²]],passing11[#All],5,0),0)</f>
        <v>0</v>
      </c>
      <c r="P168">
        <f>_xlfn.IFNA(VLOOKUP(defense[[#This Row],[Playerâ–²]],scrimstats__2813[#All],6,0),0)</f>
        <v>0</v>
      </c>
      <c r="Q168">
        <v>0</v>
      </c>
      <c r="R168">
        <v>0</v>
      </c>
      <c r="S168" s="3"/>
      <c r="T168" s="3"/>
      <c r="U168" s="3"/>
      <c r="AM168" s="3" t="s">
        <v>360</v>
      </c>
      <c r="AN168" s="3">
        <v>10</v>
      </c>
      <c r="AO168" s="3" t="s">
        <v>218</v>
      </c>
      <c r="AP168">
        <v>315</v>
      </c>
      <c r="AQ168">
        <v>17</v>
      </c>
      <c r="AR168">
        <v>1</v>
      </c>
    </row>
    <row r="169" spans="1:44">
      <c r="A169" s="3">
        <v>168</v>
      </c>
      <c r="B169" s="3">
        <v>22</v>
      </c>
      <c r="C169">
        <f t="shared" si="4"/>
        <v>0</v>
      </c>
      <c r="D169">
        <v>12</v>
      </c>
      <c r="E169">
        <f>SUM(_xlfn.IFNA((VLOOKUP(defense[[#This Row],[Playerâ–²]],kickers12[#All],4,0)*3+VLOOKUP(defense[[#This Row],[Playerâ–²]],kickers12[#All],5,0)*1),0), C169*6)</f>
        <v>0</v>
      </c>
      <c r="F169">
        <v>0</v>
      </c>
      <c r="G169" s="3" t="s">
        <v>1479</v>
      </c>
      <c r="H169" s="3" t="s">
        <v>194</v>
      </c>
      <c r="I169">
        <f>_xlfn.IFNA(VLOOKUP(defense[[#This Row],[Playerâ–²]],passing11[#All],4,0),0)</f>
        <v>0</v>
      </c>
      <c r="J169">
        <f>_xlfn.IFNA(VLOOKUP(defense[[#This Row],[Playerâ–²]],scrimstats__2813[#All],5,0),0)</f>
        <v>0</v>
      </c>
      <c r="K169">
        <f>_xlfn.IFNA(VLOOKUP(defense[[#This Row],[Playerâ–²]],scrimstats__2813[#All],4,0),0)</f>
        <v>0</v>
      </c>
      <c r="L169">
        <v>0</v>
      </c>
      <c r="N169">
        <f t="shared" si="5"/>
        <v>0</v>
      </c>
      <c r="O169">
        <f>_xlfn.IFNA(VLOOKUP(defense[[#This Row],[Playerâ–²]],passing11[#All],5,0),0)</f>
        <v>0</v>
      </c>
      <c r="P169">
        <f>_xlfn.IFNA(VLOOKUP(defense[[#This Row],[Playerâ–²]],scrimstats__2813[#All],6,0),0)</f>
        <v>0</v>
      </c>
      <c r="Q169">
        <v>0</v>
      </c>
      <c r="R169">
        <v>0</v>
      </c>
      <c r="S169" s="3"/>
      <c r="T169" s="3"/>
      <c r="U169" s="3"/>
      <c r="AM169" s="3" t="s">
        <v>363</v>
      </c>
      <c r="AN169" s="3">
        <v>10</v>
      </c>
      <c r="AO169" s="3" t="s">
        <v>230</v>
      </c>
      <c r="AP169">
        <v>704</v>
      </c>
      <c r="AQ169">
        <v>-1</v>
      </c>
      <c r="AR169">
        <v>4</v>
      </c>
    </row>
    <row r="170" spans="1:44">
      <c r="A170" s="3">
        <v>169</v>
      </c>
      <c r="B170" s="3">
        <v>25</v>
      </c>
      <c r="C170" s="3">
        <f t="shared" si="4"/>
        <v>2</v>
      </c>
      <c r="D170">
        <v>0</v>
      </c>
      <c r="E170">
        <f>SUM(_xlfn.IFNA((VLOOKUP(defense[[#This Row],[Playerâ–²]],kickers12[#All],4,0)*3+VLOOKUP(defense[[#This Row],[Playerâ–²]],kickers12[#All],5,0)*1),0), C170*6)</f>
        <v>12</v>
      </c>
      <c r="F170">
        <v>0</v>
      </c>
      <c r="G170" s="3" t="s">
        <v>569</v>
      </c>
      <c r="H170" s="3" t="s">
        <v>218</v>
      </c>
      <c r="I170">
        <f>_xlfn.IFNA(VLOOKUP(defense[[#This Row],[Playerâ–²]],passing11[#All],4,0),0)</f>
        <v>0</v>
      </c>
      <c r="J170" s="3">
        <f>_xlfn.IFNA(VLOOKUP(defense[[#This Row],[Playerâ–²]],scrimstats__2813[#All],5,0),0)</f>
        <v>0</v>
      </c>
      <c r="K170" s="3">
        <f>_xlfn.IFNA(VLOOKUP(defense[[#This Row],[Playerâ–²]],scrimstats__2813[#All],4,0),0)</f>
        <v>135</v>
      </c>
      <c r="L170">
        <v>0</v>
      </c>
      <c r="N170" s="3">
        <f t="shared" si="5"/>
        <v>0</v>
      </c>
      <c r="O170" s="3">
        <f>_xlfn.IFNA(VLOOKUP(defense[[#This Row],[Playerâ–²]],passing11[#All],5,0),0)</f>
        <v>0</v>
      </c>
      <c r="P170" s="3">
        <f>_xlfn.IFNA(VLOOKUP(defense[[#This Row],[Playerâ–²]],scrimstats__2813[#All],6,0),0)</f>
        <v>2</v>
      </c>
      <c r="Q170">
        <v>0</v>
      </c>
      <c r="R170">
        <v>0</v>
      </c>
      <c r="S170" s="3"/>
      <c r="T170" s="3"/>
      <c r="U170" s="3"/>
      <c r="AM170" s="3" t="s">
        <v>364</v>
      </c>
      <c r="AN170" s="3">
        <v>10</v>
      </c>
      <c r="AO170" s="3" t="s">
        <v>230</v>
      </c>
      <c r="AP170">
        <v>868</v>
      </c>
      <c r="AQ170">
        <v>53</v>
      </c>
      <c r="AR170">
        <v>5</v>
      </c>
    </row>
    <row r="171" spans="1:44">
      <c r="A171" s="3">
        <v>170</v>
      </c>
      <c r="B171" s="3">
        <v>15</v>
      </c>
      <c r="C171">
        <f t="shared" si="4"/>
        <v>0</v>
      </c>
      <c r="D171">
        <v>0</v>
      </c>
      <c r="E171">
        <f>SUM(_xlfn.IFNA((VLOOKUP(defense[[#This Row],[Playerâ–²]],kickers12[#All],4,0)*3+VLOOKUP(defense[[#This Row],[Playerâ–²]],kickers12[#All],5,0)*1),0), C171*6)</f>
        <v>0</v>
      </c>
      <c r="F171">
        <v>0</v>
      </c>
      <c r="G171" s="3" t="s">
        <v>1240</v>
      </c>
      <c r="H171" s="3" t="s">
        <v>410</v>
      </c>
      <c r="I171">
        <f>_xlfn.IFNA(VLOOKUP(defense[[#This Row],[Playerâ–²]],passing11[#All],4,0),0)</f>
        <v>0</v>
      </c>
      <c r="J171">
        <f>_xlfn.IFNA(VLOOKUP(defense[[#This Row],[Playerâ–²]],scrimstats__2813[#All],5,0),0)</f>
        <v>0</v>
      </c>
      <c r="K171">
        <f>_xlfn.IFNA(VLOOKUP(defense[[#This Row],[Playerâ–²]],scrimstats__2813[#All],4,0),0)</f>
        <v>0</v>
      </c>
      <c r="L171">
        <v>0</v>
      </c>
      <c r="N171">
        <f t="shared" si="5"/>
        <v>0</v>
      </c>
      <c r="O171">
        <f>_xlfn.IFNA(VLOOKUP(defense[[#This Row],[Playerâ–²]],passing11[#All],5,0),0)</f>
        <v>0</v>
      </c>
      <c r="P171">
        <f>_xlfn.IFNA(VLOOKUP(defense[[#This Row],[Playerâ–²]],scrimstats__2813[#All],6,0),0)</f>
        <v>0</v>
      </c>
      <c r="Q171">
        <v>0</v>
      </c>
      <c r="R171">
        <v>0</v>
      </c>
      <c r="S171" s="3"/>
      <c r="T171" s="3"/>
      <c r="U171" s="3"/>
      <c r="AM171" s="3" t="s">
        <v>1117</v>
      </c>
      <c r="AN171" s="3">
        <v>11</v>
      </c>
      <c r="AO171" s="3" t="s">
        <v>1118</v>
      </c>
      <c r="AP171">
        <v>0</v>
      </c>
      <c r="AQ171">
        <v>7</v>
      </c>
      <c r="AR171">
        <v>0</v>
      </c>
    </row>
    <row r="172" spans="1:44">
      <c r="A172" s="3">
        <v>171</v>
      </c>
      <c r="B172" s="3">
        <v>10</v>
      </c>
      <c r="C172">
        <f t="shared" si="4"/>
        <v>1</v>
      </c>
      <c r="D172">
        <v>42</v>
      </c>
      <c r="E172">
        <f>SUM(_xlfn.IFNA((VLOOKUP(defense[[#This Row],[Playerâ–²]],kickers12[#All],4,0)*3+VLOOKUP(defense[[#This Row],[Playerâ–²]],kickers12[#All],5,0)*1),0), C172*6)</f>
        <v>6</v>
      </c>
      <c r="F172">
        <v>0</v>
      </c>
      <c r="G172" s="3" t="s">
        <v>615</v>
      </c>
      <c r="H172" s="3" t="s">
        <v>750</v>
      </c>
      <c r="I172">
        <f>_xlfn.IFNA(VLOOKUP(defense[[#This Row],[Playerâ–²]],passing11[#All],4,0),0)</f>
        <v>0</v>
      </c>
      <c r="J172">
        <f>_xlfn.IFNA(VLOOKUP(defense[[#This Row],[Playerâ–²]],scrimstats__2813[#All],5,0),0)</f>
        <v>0</v>
      </c>
      <c r="K172">
        <f>_xlfn.IFNA(VLOOKUP(defense[[#This Row],[Playerâ–²]],scrimstats__2813[#All],4,0),0)</f>
        <v>136</v>
      </c>
      <c r="L172">
        <v>0</v>
      </c>
      <c r="N172">
        <f t="shared" si="5"/>
        <v>0</v>
      </c>
      <c r="O172">
        <f>_xlfn.IFNA(VLOOKUP(defense[[#This Row],[Playerâ–²]],passing11[#All],5,0),0)</f>
        <v>0</v>
      </c>
      <c r="P172">
        <f>_xlfn.IFNA(VLOOKUP(defense[[#This Row],[Playerâ–²]],scrimstats__2813[#All],6,0),0)</f>
        <v>1</v>
      </c>
      <c r="Q172">
        <v>0</v>
      </c>
      <c r="R172">
        <v>0</v>
      </c>
      <c r="S172" s="3"/>
      <c r="T172" s="3"/>
      <c r="U172" s="3"/>
      <c r="AM172" s="3" t="s">
        <v>367</v>
      </c>
      <c r="AN172" s="3">
        <v>11</v>
      </c>
      <c r="AO172" s="3" t="s">
        <v>216</v>
      </c>
      <c r="AP172">
        <v>15</v>
      </c>
      <c r="AQ172">
        <v>0</v>
      </c>
      <c r="AR172">
        <v>0</v>
      </c>
    </row>
    <row r="173" spans="1:44">
      <c r="A173" s="3">
        <v>172</v>
      </c>
      <c r="B173" s="3">
        <v>10</v>
      </c>
      <c r="C173">
        <f t="shared" si="4"/>
        <v>0</v>
      </c>
      <c r="D173">
        <v>1</v>
      </c>
      <c r="E173">
        <f>SUM(_xlfn.IFNA((VLOOKUP(defense[[#This Row],[Playerâ–²]],kickers12[#All],4,0)*3+VLOOKUP(defense[[#This Row],[Playerâ–²]],kickers12[#All],5,0)*1),0), C173*6)</f>
        <v>95</v>
      </c>
      <c r="F173">
        <v>0</v>
      </c>
      <c r="G173" s="3" t="s">
        <v>1065</v>
      </c>
      <c r="H173" s="3" t="s">
        <v>1010</v>
      </c>
      <c r="I173">
        <f>_xlfn.IFNA(VLOOKUP(defense[[#This Row],[Playerâ–²]],passing11[#All],4,0),0)</f>
        <v>0</v>
      </c>
      <c r="J173">
        <f>_xlfn.IFNA(VLOOKUP(defense[[#This Row],[Playerâ–²]],scrimstats__2813[#All],5,0),0)</f>
        <v>0</v>
      </c>
      <c r="K173">
        <f>_xlfn.IFNA(VLOOKUP(defense[[#This Row],[Playerâ–²]],scrimstats__2813[#All],4,0),0)</f>
        <v>0</v>
      </c>
      <c r="L173">
        <v>0</v>
      </c>
      <c r="N173">
        <f t="shared" si="5"/>
        <v>0</v>
      </c>
      <c r="O173">
        <f>_xlfn.IFNA(VLOOKUP(defense[[#This Row],[Playerâ–²]],passing11[#All],5,0),0)</f>
        <v>0</v>
      </c>
      <c r="P173">
        <f>_xlfn.IFNA(VLOOKUP(defense[[#This Row],[Playerâ–²]],scrimstats__2813[#All],6,0),0)</f>
        <v>0</v>
      </c>
      <c r="Q173">
        <v>0</v>
      </c>
      <c r="R173">
        <v>0</v>
      </c>
      <c r="S173" s="3"/>
      <c r="T173" s="3"/>
      <c r="U173" s="3"/>
      <c r="AM173" s="3" t="s">
        <v>1905</v>
      </c>
      <c r="AN173" s="3">
        <v>11</v>
      </c>
      <c r="AO173" s="3" t="s">
        <v>297</v>
      </c>
      <c r="AP173">
        <v>0</v>
      </c>
      <c r="AQ173">
        <v>13</v>
      </c>
      <c r="AR173">
        <v>0</v>
      </c>
    </row>
    <row r="174" spans="1:44">
      <c r="A174" s="3">
        <v>173</v>
      </c>
      <c r="B174" s="3">
        <v>17</v>
      </c>
      <c r="C174">
        <f t="shared" si="4"/>
        <v>0</v>
      </c>
      <c r="D174">
        <v>40</v>
      </c>
      <c r="E174">
        <f>SUM(_xlfn.IFNA((VLOOKUP(defense[[#This Row],[Playerâ–²]],kickers12[#All],4,0)*3+VLOOKUP(defense[[#This Row],[Playerâ–²]],kickers12[#All],5,0)*1),0), C174*6)</f>
        <v>0</v>
      </c>
      <c r="F174">
        <v>0</v>
      </c>
      <c r="G174" s="3" t="s">
        <v>1336</v>
      </c>
      <c r="H174" s="3" t="s">
        <v>990</v>
      </c>
      <c r="I174">
        <f>_xlfn.IFNA(VLOOKUP(defense[[#This Row],[Playerâ–²]],passing11[#All],4,0),0)</f>
        <v>0</v>
      </c>
      <c r="J174">
        <f>_xlfn.IFNA(VLOOKUP(defense[[#This Row],[Playerâ–²]],scrimstats__2813[#All],5,0),0)</f>
        <v>0</v>
      </c>
      <c r="K174">
        <f>_xlfn.IFNA(VLOOKUP(defense[[#This Row],[Playerâ–²]],scrimstats__2813[#All],4,0),0)</f>
        <v>0</v>
      </c>
      <c r="L174">
        <v>1</v>
      </c>
      <c r="N174">
        <f t="shared" si="5"/>
        <v>0</v>
      </c>
      <c r="O174">
        <f>_xlfn.IFNA(VLOOKUP(defense[[#This Row],[Playerâ–²]],passing11[#All],5,0),0)</f>
        <v>0</v>
      </c>
      <c r="P174">
        <f>_xlfn.IFNA(VLOOKUP(defense[[#This Row],[Playerâ–²]],scrimstats__2813[#All],6,0),0)</f>
        <v>0</v>
      </c>
      <c r="Q174">
        <v>0</v>
      </c>
      <c r="R174">
        <v>0</v>
      </c>
      <c r="S174" s="3"/>
      <c r="T174" s="3"/>
      <c r="U174" s="3"/>
      <c r="AM174" s="3" t="s">
        <v>1095</v>
      </c>
      <c r="AN174" s="3">
        <v>11</v>
      </c>
      <c r="AO174" s="3" t="s">
        <v>233</v>
      </c>
      <c r="AP174">
        <v>0</v>
      </c>
      <c r="AQ174">
        <v>71</v>
      </c>
      <c r="AR174">
        <v>0</v>
      </c>
    </row>
    <row r="175" spans="1:44">
      <c r="A175" s="3">
        <v>174</v>
      </c>
      <c r="B175" s="3">
        <v>25</v>
      </c>
      <c r="C175">
        <f t="shared" si="4"/>
        <v>0</v>
      </c>
      <c r="D175">
        <v>0</v>
      </c>
      <c r="E175">
        <f>SUM(_xlfn.IFNA((VLOOKUP(defense[[#This Row],[Playerâ–²]],kickers12[#All],4,0)*3+VLOOKUP(defense[[#This Row],[Playerâ–²]],kickers12[#All],5,0)*1),0), C175*6)</f>
        <v>0</v>
      </c>
      <c r="F175">
        <v>0</v>
      </c>
      <c r="G175" s="3" t="s">
        <v>1571</v>
      </c>
      <c r="H175" s="3" t="s">
        <v>268</v>
      </c>
      <c r="I175">
        <f>_xlfn.IFNA(VLOOKUP(defense[[#This Row],[Playerâ–²]],passing11[#All],4,0),0)</f>
        <v>0</v>
      </c>
      <c r="J175">
        <f>_xlfn.IFNA(VLOOKUP(defense[[#This Row],[Playerâ–²]],scrimstats__2813[#All],5,0),0)</f>
        <v>0</v>
      </c>
      <c r="K175">
        <f>_xlfn.IFNA(VLOOKUP(defense[[#This Row],[Playerâ–²]],scrimstats__2813[#All],4,0),0)</f>
        <v>0</v>
      </c>
      <c r="L175">
        <v>0</v>
      </c>
      <c r="N175">
        <f t="shared" si="5"/>
        <v>0</v>
      </c>
      <c r="O175">
        <f>_xlfn.IFNA(VLOOKUP(defense[[#This Row],[Playerâ–²]],passing11[#All],5,0),0)</f>
        <v>0</v>
      </c>
      <c r="P175">
        <f>_xlfn.IFNA(VLOOKUP(defense[[#This Row],[Playerâ–²]],scrimstats__2813[#All],6,0),0)</f>
        <v>0</v>
      </c>
      <c r="Q175">
        <v>0</v>
      </c>
      <c r="R175">
        <v>0</v>
      </c>
      <c r="S175" s="3"/>
      <c r="T175" s="3"/>
      <c r="U175" s="3"/>
      <c r="AM175" s="3" t="s">
        <v>368</v>
      </c>
      <c r="AN175" s="3">
        <v>11</v>
      </c>
      <c r="AO175" s="3" t="s">
        <v>239</v>
      </c>
      <c r="AP175">
        <v>56</v>
      </c>
      <c r="AQ175">
        <v>265</v>
      </c>
      <c r="AR175">
        <v>3</v>
      </c>
    </row>
    <row r="176" spans="1:44">
      <c r="A176" s="3">
        <v>175</v>
      </c>
      <c r="B176" s="3">
        <v>11</v>
      </c>
      <c r="C176" s="3">
        <f t="shared" si="4"/>
        <v>0</v>
      </c>
      <c r="D176">
        <v>0</v>
      </c>
      <c r="E176">
        <f>SUM(_xlfn.IFNA((VLOOKUP(defense[[#This Row],[Playerâ–²]],kickers12[#All],4,0)*3+VLOOKUP(defense[[#This Row],[Playerâ–²]],kickers12[#All],5,0)*1),0), C176*6)</f>
        <v>0</v>
      </c>
      <c r="F176">
        <v>0</v>
      </c>
      <c r="G176" s="3" t="s">
        <v>371</v>
      </c>
      <c r="H176" s="3" t="s">
        <v>218</v>
      </c>
      <c r="I176">
        <f>_xlfn.IFNA(VLOOKUP(defense[[#This Row],[Playerâ–²]],passing11[#All],4,0),0)</f>
        <v>0</v>
      </c>
      <c r="J176" s="3">
        <f>_xlfn.IFNA(VLOOKUP(defense[[#This Row],[Playerâ–²]],scrimstats__2813[#All],5,0),0)</f>
        <v>4</v>
      </c>
      <c r="K176" s="3">
        <f>_xlfn.IFNA(VLOOKUP(defense[[#This Row],[Playerâ–²]],scrimstats__2813[#All],4,0),0)</f>
        <v>129</v>
      </c>
      <c r="L176">
        <v>0</v>
      </c>
      <c r="N176" s="3">
        <f t="shared" si="5"/>
        <v>0</v>
      </c>
      <c r="O176" s="3">
        <f>_xlfn.IFNA(VLOOKUP(defense[[#This Row],[Playerâ–²]],passing11[#All],5,0),0)</f>
        <v>0</v>
      </c>
      <c r="P176" s="3">
        <f>_xlfn.IFNA(VLOOKUP(defense[[#This Row],[Playerâ–²]],scrimstats__2813[#All],6,0),0)</f>
        <v>0</v>
      </c>
      <c r="Q176">
        <v>0</v>
      </c>
      <c r="R176">
        <v>0</v>
      </c>
      <c r="S176" s="3"/>
      <c r="T176" s="3"/>
      <c r="U176" s="3"/>
      <c r="AM176" s="3" t="s">
        <v>370</v>
      </c>
      <c r="AN176" s="3">
        <v>11</v>
      </c>
      <c r="AO176" s="3" t="s">
        <v>229</v>
      </c>
      <c r="AP176">
        <v>67</v>
      </c>
      <c r="AQ176">
        <v>418</v>
      </c>
      <c r="AR176">
        <v>5</v>
      </c>
    </row>
    <row r="177" spans="1:44">
      <c r="A177" s="3">
        <v>176</v>
      </c>
      <c r="B177" s="3">
        <v>15</v>
      </c>
      <c r="C177" s="3">
        <f t="shared" si="4"/>
        <v>0</v>
      </c>
      <c r="D177">
        <v>0</v>
      </c>
      <c r="E177">
        <f>SUM(_xlfn.IFNA((VLOOKUP(defense[[#This Row],[Playerâ–²]],kickers12[#All],4,0)*3+VLOOKUP(defense[[#This Row],[Playerâ–²]],kickers12[#All],5,0)*1),0), C177*6)</f>
        <v>0</v>
      </c>
      <c r="F177">
        <v>0</v>
      </c>
      <c r="G177" s="3" t="s">
        <v>1923</v>
      </c>
      <c r="H177" s="3" t="s">
        <v>239</v>
      </c>
      <c r="I177">
        <f>_xlfn.IFNA(VLOOKUP(defense[[#This Row],[Playerâ–²]],passing11[#All],4,0),0)</f>
        <v>0</v>
      </c>
      <c r="J177" s="3">
        <f>_xlfn.IFNA(VLOOKUP(defense[[#This Row],[Playerâ–²]],scrimstats__2813[#All],5,0),0)</f>
        <v>15</v>
      </c>
      <c r="K177" s="3">
        <f>_xlfn.IFNA(VLOOKUP(defense[[#This Row],[Playerâ–²]],scrimstats__2813[#All],4,0),0)</f>
        <v>0</v>
      </c>
      <c r="L177">
        <v>0</v>
      </c>
      <c r="N177" s="3">
        <f t="shared" si="5"/>
        <v>0</v>
      </c>
      <c r="O177" s="3">
        <f>_xlfn.IFNA(VLOOKUP(defense[[#This Row],[Playerâ–²]],passing11[#All],5,0),0)</f>
        <v>0</v>
      </c>
      <c r="P177" s="3">
        <f>_xlfn.IFNA(VLOOKUP(defense[[#This Row],[Playerâ–²]],scrimstats__2813[#All],6,0),0)</f>
        <v>0</v>
      </c>
      <c r="Q177">
        <v>0</v>
      </c>
      <c r="R177">
        <v>0</v>
      </c>
      <c r="S177" s="3"/>
      <c r="T177" s="3"/>
      <c r="U177" s="3"/>
      <c r="AM177" s="3" t="s">
        <v>376</v>
      </c>
      <c r="AN177" s="3">
        <v>11</v>
      </c>
      <c r="AO177" s="3" t="s">
        <v>313</v>
      </c>
      <c r="AP177">
        <v>213</v>
      </c>
      <c r="AQ177">
        <v>641</v>
      </c>
      <c r="AR177">
        <v>4</v>
      </c>
    </row>
    <row r="178" spans="1:44">
      <c r="A178" s="3">
        <v>177</v>
      </c>
      <c r="B178" s="3">
        <v>1</v>
      </c>
      <c r="C178">
        <f t="shared" si="4"/>
        <v>0</v>
      </c>
      <c r="D178">
        <v>10</v>
      </c>
      <c r="E178">
        <f>SUM(_xlfn.IFNA((VLOOKUP(defense[[#This Row],[Playerâ–²]],kickers12[#All],4,0)*3+VLOOKUP(defense[[#This Row],[Playerâ–²]],kickers12[#All],5,0)*1),0), C178*6)</f>
        <v>0</v>
      </c>
      <c r="F178">
        <v>0</v>
      </c>
      <c r="G178" s="3" t="s">
        <v>748</v>
      </c>
      <c r="H178" s="3" t="s">
        <v>194</v>
      </c>
      <c r="I178">
        <f>_xlfn.IFNA(VLOOKUP(defense[[#This Row],[Playerâ–²]],passing11[#All],4,0),0)</f>
        <v>0</v>
      </c>
      <c r="J178">
        <f>_xlfn.IFNA(VLOOKUP(defense[[#This Row],[Playerâ–²]],scrimstats__2813[#All],5,0),0)</f>
        <v>0</v>
      </c>
      <c r="K178">
        <f>_xlfn.IFNA(VLOOKUP(defense[[#This Row],[Playerâ–²]],scrimstats__2813[#All],4,0),0)</f>
        <v>0</v>
      </c>
      <c r="L178">
        <v>0</v>
      </c>
      <c r="N178">
        <f t="shared" si="5"/>
        <v>0</v>
      </c>
      <c r="O178">
        <f>_xlfn.IFNA(VLOOKUP(defense[[#This Row],[Playerâ–²]],passing11[#All],5,0),0)</f>
        <v>0</v>
      </c>
      <c r="P178">
        <f>_xlfn.IFNA(VLOOKUP(defense[[#This Row],[Playerâ–²]],scrimstats__2813[#All],6,0),0)</f>
        <v>0</v>
      </c>
      <c r="Q178">
        <v>0</v>
      </c>
      <c r="R178">
        <v>0</v>
      </c>
      <c r="S178" s="3"/>
      <c r="T178" s="3"/>
      <c r="U178" s="3"/>
      <c r="AM178" s="3" t="s">
        <v>365</v>
      </c>
      <c r="AN178" s="3">
        <v>11</v>
      </c>
      <c r="AO178" s="3" t="s">
        <v>268</v>
      </c>
      <c r="AP178">
        <v>11</v>
      </c>
      <c r="AR178">
        <v>1</v>
      </c>
    </row>
    <row r="179" spans="1:44">
      <c r="A179" s="3">
        <v>178</v>
      </c>
      <c r="B179" s="3">
        <v>3</v>
      </c>
      <c r="C179">
        <f t="shared" si="4"/>
        <v>0</v>
      </c>
      <c r="D179">
        <v>34</v>
      </c>
      <c r="E179">
        <f>SUM(_xlfn.IFNA((VLOOKUP(defense[[#This Row],[Playerâ–²]],kickers12[#All],4,0)*3+VLOOKUP(defense[[#This Row],[Playerâ–²]],kickers12[#All],5,0)*1),0), C179*6)</f>
        <v>0</v>
      </c>
      <c r="F179">
        <v>0</v>
      </c>
      <c r="G179" s="3" t="s">
        <v>839</v>
      </c>
      <c r="H179" s="3" t="s">
        <v>840</v>
      </c>
      <c r="I179">
        <f>_xlfn.IFNA(VLOOKUP(defense[[#This Row],[Playerâ–²]],passing11[#All],4,0),0)</f>
        <v>0</v>
      </c>
      <c r="J179">
        <f>_xlfn.IFNA(VLOOKUP(defense[[#This Row],[Playerâ–²]],scrimstats__2813[#All],5,0),0)</f>
        <v>0</v>
      </c>
      <c r="K179">
        <f>_xlfn.IFNA(VLOOKUP(defense[[#This Row],[Playerâ–²]],scrimstats__2813[#All],4,0),0)</f>
        <v>0</v>
      </c>
      <c r="L179">
        <v>1</v>
      </c>
      <c r="N179">
        <f t="shared" si="5"/>
        <v>0</v>
      </c>
      <c r="O179">
        <f>_xlfn.IFNA(VLOOKUP(defense[[#This Row],[Playerâ–²]],passing11[#All],5,0),0)</f>
        <v>0</v>
      </c>
      <c r="P179">
        <f>_xlfn.IFNA(VLOOKUP(defense[[#This Row],[Playerâ–²]],scrimstats__2813[#All],6,0),0)</f>
        <v>0</v>
      </c>
      <c r="Q179">
        <v>0</v>
      </c>
      <c r="R179">
        <v>0</v>
      </c>
      <c r="S179" s="3"/>
      <c r="T179" s="3"/>
      <c r="U179" s="3"/>
      <c r="AM179" s="3" t="s">
        <v>366</v>
      </c>
      <c r="AN179" s="3">
        <v>11</v>
      </c>
      <c r="AO179" s="3" t="s">
        <v>219</v>
      </c>
      <c r="AP179">
        <v>11</v>
      </c>
      <c r="AR179">
        <v>0</v>
      </c>
    </row>
    <row r="180" spans="1:44">
      <c r="A180" s="3">
        <v>179</v>
      </c>
      <c r="B180" s="3">
        <v>7</v>
      </c>
      <c r="C180">
        <f t="shared" si="4"/>
        <v>0</v>
      </c>
      <c r="D180">
        <v>11</v>
      </c>
      <c r="E180">
        <f>SUM(_xlfn.IFNA((VLOOKUP(defense[[#This Row],[Playerâ–²]],kickers12[#All],4,0)*3+VLOOKUP(defense[[#This Row],[Playerâ–²]],kickers12[#All],5,0)*1),0), C180*6)</f>
        <v>0</v>
      </c>
      <c r="F180">
        <v>0</v>
      </c>
      <c r="G180" s="3" t="s">
        <v>981</v>
      </c>
      <c r="H180" s="3" t="s">
        <v>194</v>
      </c>
      <c r="I180">
        <f>_xlfn.IFNA(VLOOKUP(defense[[#This Row],[Playerâ–²]],passing11[#All],4,0),0)</f>
        <v>0</v>
      </c>
      <c r="J180">
        <f>_xlfn.IFNA(VLOOKUP(defense[[#This Row],[Playerâ–²]],scrimstats__2813[#All],5,0),0)</f>
        <v>0</v>
      </c>
      <c r="K180">
        <f>_xlfn.IFNA(VLOOKUP(defense[[#This Row],[Playerâ–²]],scrimstats__2813[#All],4,0),0)</f>
        <v>0</v>
      </c>
      <c r="L180">
        <v>0</v>
      </c>
      <c r="N180">
        <f t="shared" si="5"/>
        <v>0</v>
      </c>
      <c r="O180">
        <f>_xlfn.IFNA(VLOOKUP(defense[[#This Row],[Playerâ–²]],passing11[#All],5,0),0)</f>
        <v>0</v>
      </c>
      <c r="P180">
        <f>_xlfn.IFNA(VLOOKUP(defense[[#This Row],[Playerâ–²]],scrimstats__2813[#All],6,0),0)</f>
        <v>0</v>
      </c>
      <c r="Q180">
        <v>0</v>
      </c>
      <c r="R180">
        <v>0</v>
      </c>
      <c r="S180" s="3"/>
      <c r="T180" s="3"/>
      <c r="U180" s="3"/>
      <c r="AM180" s="3" t="s">
        <v>373</v>
      </c>
      <c r="AN180" s="3">
        <v>11</v>
      </c>
      <c r="AO180" s="3" t="s">
        <v>223</v>
      </c>
      <c r="AP180">
        <v>87</v>
      </c>
      <c r="AR180">
        <v>0</v>
      </c>
    </row>
    <row r="181" spans="1:44">
      <c r="A181" s="3">
        <v>180</v>
      </c>
      <c r="B181" s="3">
        <v>20</v>
      </c>
      <c r="C181">
        <f t="shared" si="4"/>
        <v>0</v>
      </c>
      <c r="D181">
        <v>1</v>
      </c>
      <c r="E181">
        <f>SUM(_xlfn.IFNA((VLOOKUP(defense[[#This Row],[Playerâ–²]],kickers12[#All],4,0)*3+VLOOKUP(defense[[#This Row],[Playerâ–²]],kickers12[#All],5,0)*1),0), C181*6)</f>
        <v>0</v>
      </c>
      <c r="F181">
        <v>0</v>
      </c>
      <c r="G181" s="3" t="s">
        <v>492</v>
      </c>
      <c r="H181" s="3" t="s">
        <v>194</v>
      </c>
      <c r="I181">
        <f>_xlfn.IFNA(VLOOKUP(defense[[#This Row],[Playerâ–²]],passing11[#All],4,0),0)</f>
        <v>0</v>
      </c>
      <c r="J181">
        <f>_xlfn.IFNA(VLOOKUP(defense[[#This Row],[Playerâ–²]],scrimstats__2813[#All],5,0),0)</f>
        <v>0</v>
      </c>
      <c r="K181">
        <f>_xlfn.IFNA(VLOOKUP(defense[[#This Row],[Playerâ–²]],scrimstats__2813[#All],4,0),0)</f>
        <v>23</v>
      </c>
      <c r="L181">
        <v>0</v>
      </c>
      <c r="N181">
        <f t="shared" si="5"/>
        <v>0</v>
      </c>
      <c r="O181">
        <f>_xlfn.IFNA(VLOOKUP(defense[[#This Row],[Playerâ–²]],passing11[#All],5,0),0)</f>
        <v>0</v>
      </c>
      <c r="P181">
        <f>_xlfn.IFNA(VLOOKUP(defense[[#This Row],[Playerâ–²]],scrimstats__2813[#All],6,0),0)</f>
        <v>0</v>
      </c>
      <c r="Q181">
        <v>0</v>
      </c>
      <c r="R181">
        <v>0</v>
      </c>
      <c r="S181" s="3"/>
      <c r="T181" s="3"/>
      <c r="U181" s="3"/>
      <c r="AM181" s="3" t="s">
        <v>369</v>
      </c>
      <c r="AN181" s="3">
        <v>11</v>
      </c>
      <c r="AO181" s="3" t="s">
        <v>219</v>
      </c>
      <c r="AP181">
        <v>100</v>
      </c>
      <c r="AR181">
        <v>3</v>
      </c>
    </row>
    <row r="182" spans="1:44">
      <c r="A182" s="3">
        <v>181</v>
      </c>
      <c r="B182" s="3">
        <v>16</v>
      </c>
      <c r="C182">
        <f t="shared" si="4"/>
        <v>0</v>
      </c>
      <c r="D182">
        <v>24</v>
      </c>
      <c r="E182">
        <f>SUM(_xlfn.IFNA((VLOOKUP(defense[[#This Row],[Playerâ–²]],kickers12[#All],4,0)*3+VLOOKUP(defense[[#This Row],[Playerâ–²]],kickers12[#All],5,0)*1),0), C182*6)</f>
        <v>0</v>
      </c>
      <c r="F182">
        <v>0</v>
      </c>
      <c r="G182" s="3" t="s">
        <v>1291</v>
      </c>
      <c r="H182" s="3" t="s">
        <v>1292</v>
      </c>
      <c r="I182">
        <f>_xlfn.IFNA(VLOOKUP(defense[[#This Row],[Playerâ–²]],passing11[#All],4,0),0)</f>
        <v>0</v>
      </c>
      <c r="J182">
        <f>_xlfn.IFNA(VLOOKUP(defense[[#This Row],[Playerâ–²]],scrimstats__2813[#All],5,0),0)</f>
        <v>0</v>
      </c>
      <c r="K182">
        <f>_xlfn.IFNA(VLOOKUP(defense[[#This Row],[Playerâ–²]],scrimstats__2813[#All],4,0),0)</f>
        <v>0</v>
      </c>
      <c r="L182">
        <v>1.5</v>
      </c>
      <c r="N182">
        <f t="shared" si="5"/>
        <v>0</v>
      </c>
      <c r="O182">
        <f>_xlfn.IFNA(VLOOKUP(defense[[#This Row],[Playerâ–²]],passing11[#All],5,0),0)</f>
        <v>0</v>
      </c>
      <c r="P182">
        <f>_xlfn.IFNA(VLOOKUP(defense[[#This Row],[Playerâ–²]],scrimstats__2813[#All],6,0),0)</f>
        <v>0</v>
      </c>
      <c r="Q182">
        <v>0</v>
      </c>
      <c r="R182">
        <v>0</v>
      </c>
      <c r="S182" s="3"/>
      <c r="T182" s="3"/>
      <c r="U182" s="3"/>
      <c r="AM182" s="3" t="s">
        <v>375</v>
      </c>
      <c r="AN182" s="3">
        <v>11</v>
      </c>
      <c r="AO182" s="3" t="s">
        <v>223</v>
      </c>
      <c r="AP182">
        <v>263</v>
      </c>
      <c r="AR182">
        <v>1</v>
      </c>
    </row>
    <row r="183" spans="1:44">
      <c r="A183" s="3">
        <v>182</v>
      </c>
      <c r="B183" s="3">
        <v>10</v>
      </c>
      <c r="C183">
        <f t="shared" si="4"/>
        <v>0</v>
      </c>
      <c r="D183">
        <v>3</v>
      </c>
      <c r="E183">
        <f>SUM(_xlfn.IFNA((VLOOKUP(defense[[#This Row],[Playerâ–²]],kickers12[#All],4,0)*3+VLOOKUP(defense[[#This Row],[Playerâ–²]],kickers12[#All],5,0)*1),0), C183*6)</f>
        <v>0</v>
      </c>
      <c r="F183">
        <v>0</v>
      </c>
      <c r="G183" s="3" t="s">
        <v>1068</v>
      </c>
      <c r="H183" s="3" t="s">
        <v>194</v>
      </c>
      <c r="I183">
        <f>_xlfn.IFNA(VLOOKUP(defense[[#This Row],[Playerâ–²]],passing11[#All],4,0),0)</f>
        <v>0</v>
      </c>
      <c r="J183">
        <f>_xlfn.IFNA(VLOOKUP(defense[[#This Row],[Playerâ–²]],scrimstats__2813[#All],5,0),0)</f>
        <v>0</v>
      </c>
      <c r="K183">
        <f>_xlfn.IFNA(VLOOKUP(defense[[#This Row],[Playerâ–²]],scrimstats__2813[#All],4,0),0)</f>
        <v>0</v>
      </c>
      <c r="L183">
        <v>0</v>
      </c>
      <c r="N183">
        <f t="shared" si="5"/>
        <v>0</v>
      </c>
      <c r="O183">
        <f>_xlfn.IFNA(VLOOKUP(defense[[#This Row],[Playerâ–²]],passing11[#All],5,0),0)</f>
        <v>0</v>
      </c>
      <c r="P183">
        <f>_xlfn.IFNA(VLOOKUP(defense[[#This Row],[Playerâ–²]],scrimstats__2813[#All],6,0),0)</f>
        <v>0</v>
      </c>
      <c r="Q183">
        <v>0</v>
      </c>
      <c r="R183">
        <v>0</v>
      </c>
      <c r="S183" s="3"/>
      <c r="T183" s="3"/>
      <c r="U183" s="3"/>
      <c r="AM183" s="3" t="s">
        <v>1106</v>
      </c>
      <c r="AN183" s="3">
        <v>11</v>
      </c>
      <c r="AO183" s="3" t="s">
        <v>218</v>
      </c>
      <c r="AP183">
        <v>0</v>
      </c>
      <c r="AQ183">
        <v>17</v>
      </c>
      <c r="AR183">
        <v>0</v>
      </c>
    </row>
    <row r="184" spans="1:44">
      <c r="A184" s="3">
        <v>183</v>
      </c>
      <c r="B184" s="3">
        <v>13</v>
      </c>
      <c r="C184">
        <f t="shared" si="4"/>
        <v>0</v>
      </c>
      <c r="D184">
        <v>18</v>
      </c>
      <c r="E184">
        <f>SUM(_xlfn.IFNA((VLOOKUP(defense[[#This Row],[Playerâ–²]],kickers12[#All],4,0)*3+VLOOKUP(defense[[#This Row],[Playerâ–²]],kickers12[#All],5,0)*1),0), C184*6)</f>
        <v>0</v>
      </c>
      <c r="F184">
        <v>1</v>
      </c>
      <c r="G184" s="3" t="s">
        <v>1182</v>
      </c>
      <c r="H184" s="3" t="s">
        <v>750</v>
      </c>
      <c r="I184">
        <f>_xlfn.IFNA(VLOOKUP(defense[[#This Row],[Playerâ–²]],passing11[#All],4,0),0)</f>
        <v>0</v>
      </c>
      <c r="J184">
        <f>_xlfn.IFNA(VLOOKUP(defense[[#This Row],[Playerâ–²]],scrimstats__2813[#All],5,0),0)</f>
        <v>0</v>
      </c>
      <c r="K184">
        <f>_xlfn.IFNA(VLOOKUP(defense[[#This Row],[Playerâ–²]],scrimstats__2813[#All],4,0),0)</f>
        <v>0</v>
      </c>
      <c r="L184">
        <v>0</v>
      </c>
      <c r="N184">
        <f t="shared" si="5"/>
        <v>0</v>
      </c>
      <c r="O184">
        <f>_xlfn.IFNA(VLOOKUP(defense[[#This Row],[Playerâ–²]],passing11[#All],5,0),0)</f>
        <v>0</v>
      </c>
      <c r="P184">
        <f>_xlfn.IFNA(VLOOKUP(defense[[#This Row],[Playerâ–²]],scrimstats__2813[#All],6,0),0)</f>
        <v>0</v>
      </c>
      <c r="Q184">
        <v>0</v>
      </c>
      <c r="R184">
        <v>0</v>
      </c>
      <c r="S184" s="3"/>
      <c r="T184" s="3"/>
      <c r="U184" s="3"/>
      <c r="AM184" s="3" t="s">
        <v>372</v>
      </c>
      <c r="AN184" s="3">
        <v>11</v>
      </c>
      <c r="AO184" s="3" t="s">
        <v>218</v>
      </c>
      <c r="AP184">
        <v>80</v>
      </c>
      <c r="AR184">
        <v>1</v>
      </c>
    </row>
    <row r="185" spans="1:44">
      <c r="A185" s="3">
        <v>184</v>
      </c>
      <c r="B185" s="3">
        <v>30</v>
      </c>
      <c r="C185">
        <f t="shared" si="4"/>
        <v>0</v>
      </c>
      <c r="D185">
        <v>48</v>
      </c>
      <c r="E185">
        <f>SUM(_xlfn.IFNA((VLOOKUP(defense[[#This Row],[Playerâ–²]],kickers12[#All],4,0)*3+VLOOKUP(defense[[#This Row],[Playerâ–²]],kickers12[#All],5,0)*1),0), C185*6)</f>
        <v>0</v>
      </c>
      <c r="F185">
        <v>0</v>
      </c>
      <c r="G185" s="3" t="s">
        <v>1777</v>
      </c>
      <c r="H185" s="3" t="s">
        <v>765</v>
      </c>
      <c r="I185">
        <f>_xlfn.IFNA(VLOOKUP(defense[[#This Row],[Playerâ–²]],passing11[#All],4,0),0)</f>
        <v>0</v>
      </c>
      <c r="J185">
        <f>_xlfn.IFNA(VLOOKUP(defense[[#This Row],[Playerâ–²]],scrimstats__2813[#All],5,0),0)</f>
        <v>0</v>
      </c>
      <c r="K185">
        <f>_xlfn.IFNA(VLOOKUP(defense[[#This Row],[Playerâ–²]],scrimstats__2813[#All],4,0),0)</f>
        <v>0</v>
      </c>
      <c r="L185">
        <v>0</v>
      </c>
      <c r="N185">
        <f t="shared" si="5"/>
        <v>0</v>
      </c>
      <c r="O185">
        <f>_xlfn.IFNA(VLOOKUP(defense[[#This Row],[Playerâ–²]],passing11[#All],5,0),0)</f>
        <v>0</v>
      </c>
      <c r="P185">
        <f>_xlfn.IFNA(VLOOKUP(defense[[#This Row],[Playerâ–²]],scrimstats__2813[#All],6,0),0)</f>
        <v>0</v>
      </c>
      <c r="Q185">
        <v>0</v>
      </c>
      <c r="R185">
        <v>0</v>
      </c>
      <c r="S185" s="3"/>
      <c r="T185" s="3"/>
      <c r="U185" s="3"/>
      <c r="AM185" s="3" t="s">
        <v>371</v>
      </c>
      <c r="AN185" s="3">
        <v>11</v>
      </c>
      <c r="AO185" s="3" t="s">
        <v>218</v>
      </c>
      <c r="AP185">
        <v>129</v>
      </c>
      <c r="AQ185">
        <v>4</v>
      </c>
      <c r="AR185">
        <v>0</v>
      </c>
    </row>
    <row r="186" spans="1:44">
      <c r="A186" s="3">
        <v>185</v>
      </c>
      <c r="B186" s="3">
        <v>3</v>
      </c>
      <c r="C186">
        <f t="shared" si="4"/>
        <v>0</v>
      </c>
      <c r="D186">
        <v>27</v>
      </c>
      <c r="E186">
        <f>SUM(_xlfn.IFNA((VLOOKUP(defense[[#This Row],[Playerâ–²]],kickers12[#All],4,0)*3+VLOOKUP(defense[[#This Row],[Playerâ–²]],kickers12[#All],5,0)*1),0), C186*6)</f>
        <v>0</v>
      </c>
      <c r="F186">
        <v>0</v>
      </c>
      <c r="G186" s="3" t="s">
        <v>836</v>
      </c>
      <c r="H186" s="3" t="s">
        <v>837</v>
      </c>
      <c r="I186">
        <f>_xlfn.IFNA(VLOOKUP(defense[[#This Row],[Playerâ–²]],passing11[#All],4,0),0)</f>
        <v>0</v>
      </c>
      <c r="J186">
        <f>_xlfn.IFNA(VLOOKUP(defense[[#This Row],[Playerâ–²]],scrimstats__2813[#All],5,0),0)</f>
        <v>0</v>
      </c>
      <c r="K186">
        <f>_xlfn.IFNA(VLOOKUP(defense[[#This Row],[Playerâ–²]],scrimstats__2813[#All],4,0),0)</f>
        <v>0</v>
      </c>
      <c r="L186">
        <v>0.5</v>
      </c>
      <c r="N186">
        <f t="shared" si="5"/>
        <v>0</v>
      </c>
      <c r="O186">
        <f>_xlfn.IFNA(VLOOKUP(defense[[#This Row],[Playerâ–²]],passing11[#All],5,0),0)</f>
        <v>0</v>
      </c>
      <c r="P186">
        <f>_xlfn.IFNA(VLOOKUP(defense[[#This Row],[Playerâ–²]],scrimstats__2813[#All],6,0),0)</f>
        <v>0</v>
      </c>
      <c r="Q186">
        <v>0</v>
      </c>
      <c r="R186">
        <v>0</v>
      </c>
      <c r="S186" s="3"/>
      <c r="T186" s="3"/>
      <c r="U186" s="3"/>
      <c r="AM186" s="3" t="s">
        <v>374</v>
      </c>
      <c r="AN186" s="3">
        <v>11</v>
      </c>
      <c r="AO186" s="3" t="s">
        <v>218</v>
      </c>
      <c r="AP186">
        <v>190</v>
      </c>
      <c r="AR186">
        <v>2</v>
      </c>
    </row>
    <row r="187" spans="1:44">
      <c r="A187" s="3">
        <v>186</v>
      </c>
      <c r="B187" s="3">
        <v>8</v>
      </c>
      <c r="C187" s="3">
        <f t="shared" si="4"/>
        <v>2</v>
      </c>
      <c r="D187">
        <v>0</v>
      </c>
      <c r="E187">
        <f>SUM(_xlfn.IFNA((VLOOKUP(defense[[#This Row],[Playerâ–²]],kickers12[#All],4,0)*3+VLOOKUP(defense[[#This Row],[Playerâ–²]],kickers12[#All],5,0)*1),0), C187*6)</f>
        <v>12</v>
      </c>
      <c r="F187">
        <v>0</v>
      </c>
      <c r="G187" s="3" t="s">
        <v>335</v>
      </c>
      <c r="H187" s="3" t="s">
        <v>218</v>
      </c>
      <c r="I187">
        <f>_xlfn.IFNA(VLOOKUP(defense[[#This Row],[Playerâ–²]],passing11[#All],4,0),0)</f>
        <v>0</v>
      </c>
      <c r="J187" s="3">
        <f>_xlfn.IFNA(VLOOKUP(defense[[#This Row],[Playerâ–²]],scrimstats__2813[#All],5,0),0)</f>
        <v>2</v>
      </c>
      <c r="K187" s="3">
        <f>_xlfn.IFNA(VLOOKUP(defense[[#This Row],[Playerâ–²]],scrimstats__2813[#All],4,0),0)</f>
        <v>340</v>
      </c>
      <c r="L187">
        <v>0</v>
      </c>
      <c r="N187" s="3">
        <f t="shared" si="5"/>
        <v>0</v>
      </c>
      <c r="O187" s="3">
        <f>_xlfn.IFNA(VLOOKUP(defense[[#This Row],[Playerâ–²]],passing11[#All],5,0),0)</f>
        <v>0</v>
      </c>
      <c r="P187" s="3">
        <f>_xlfn.IFNA(VLOOKUP(defense[[#This Row],[Playerâ–²]],scrimstats__2813[#All],6,0),0)</f>
        <v>2</v>
      </c>
      <c r="Q187">
        <v>0</v>
      </c>
      <c r="R187">
        <v>0</v>
      </c>
      <c r="S187" s="3"/>
      <c r="T187" s="3"/>
      <c r="U187" s="3"/>
      <c r="AM187" s="3" t="s">
        <v>377</v>
      </c>
      <c r="AN187" s="3">
        <v>11</v>
      </c>
      <c r="AO187" s="3" t="s">
        <v>230</v>
      </c>
      <c r="AP187">
        <v>508</v>
      </c>
      <c r="AR187">
        <v>5</v>
      </c>
    </row>
    <row r="188" spans="1:44">
      <c r="A188" s="3">
        <v>187</v>
      </c>
      <c r="B188" s="3">
        <v>31</v>
      </c>
      <c r="C188">
        <f t="shared" si="4"/>
        <v>0</v>
      </c>
      <c r="D188">
        <v>1</v>
      </c>
      <c r="E188">
        <f>SUM(_xlfn.IFNA((VLOOKUP(defense[[#This Row],[Playerâ–²]],kickers12[#All],4,0)*3+VLOOKUP(defense[[#This Row],[Playerâ–²]],kickers12[#All],5,0)*1),0), C188*6)</f>
        <v>0</v>
      </c>
      <c r="F188">
        <v>0</v>
      </c>
      <c r="G188" s="3" t="s">
        <v>1784</v>
      </c>
      <c r="H188" s="3" t="s">
        <v>733</v>
      </c>
      <c r="I188">
        <f>_xlfn.IFNA(VLOOKUP(defense[[#This Row],[Playerâ–²]],passing11[#All],4,0),0)</f>
        <v>0</v>
      </c>
      <c r="J188">
        <f>_xlfn.IFNA(VLOOKUP(defense[[#This Row],[Playerâ–²]],scrimstats__2813[#All],5,0),0)</f>
        <v>0</v>
      </c>
      <c r="K188">
        <f>_xlfn.IFNA(VLOOKUP(defense[[#This Row],[Playerâ–²]],scrimstats__2813[#All],4,0),0)</f>
        <v>0</v>
      </c>
      <c r="L188">
        <v>0</v>
      </c>
      <c r="N188">
        <f t="shared" si="5"/>
        <v>0</v>
      </c>
      <c r="O188">
        <f>_xlfn.IFNA(VLOOKUP(defense[[#This Row],[Playerâ–²]],passing11[#All],5,0),0)</f>
        <v>0</v>
      </c>
      <c r="P188">
        <f>_xlfn.IFNA(VLOOKUP(defense[[#This Row],[Playerâ–²]],scrimstats__2813[#All],6,0),0)</f>
        <v>0</v>
      </c>
      <c r="Q188">
        <v>0</v>
      </c>
      <c r="R188">
        <v>0</v>
      </c>
      <c r="S188" s="3"/>
      <c r="T188" s="3"/>
      <c r="U188" s="3"/>
      <c r="AM188" s="3" t="s">
        <v>378</v>
      </c>
      <c r="AN188" s="3">
        <v>11</v>
      </c>
      <c r="AO188" s="3" t="s">
        <v>218</v>
      </c>
      <c r="AP188">
        <v>384</v>
      </c>
      <c r="AQ188">
        <v>171</v>
      </c>
      <c r="AR188">
        <v>0</v>
      </c>
    </row>
    <row r="189" spans="1:44">
      <c r="A189" s="3">
        <v>188</v>
      </c>
      <c r="B189" s="3">
        <v>9</v>
      </c>
      <c r="C189">
        <f t="shared" si="4"/>
        <v>0</v>
      </c>
      <c r="D189">
        <v>1</v>
      </c>
      <c r="E189">
        <f>SUM(_xlfn.IFNA((VLOOKUP(defense[[#This Row],[Playerâ–²]],kickers12[#All],4,0)*3+VLOOKUP(defense[[#This Row],[Playerâ–²]],kickers12[#All],5,0)*1),0), C189*6)</f>
        <v>119</v>
      </c>
      <c r="F189">
        <v>0</v>
      </c>
      <c r="G189" s="3" t="s">
        <v>1033</v>
      </c>
      <c r="H189" s="3" t="s">
        <v>1010</v>
      </c>
      <c r="I189">
        <f>_xlfn.IFNA(VLOOKUP(defense[[#This Row],[Playerâ–²]],passing11[#All],4,0),0)</f>
        <v>0</v>
      </c>
      <c r="J189">
        <f>_xlfn.IFNA(VLOOKUP(defense[[#This Row],[Playerâ–²]],scrimstats__2813[#All],5,0),0)</f>
        <v>0</v>
      </c>
      <c r="K189">
        <f>_xlfn.IFNA(VLOOKUP(defense[[#This Row],[Playerâ–²]],scrimstats__2813[#All],4,0),0)</f>
        <v>0</v>
      </c>
      <c r="L189">
        <v>0</v>
      </c>
      <c r="N189">
        <f t="shared" si="5"/>
        <v>0</v>
      </c>
      <c r="O189">
        <f>_xlfn.IFNA(VLOOKUP(defense[[#This Row],[Playerâ–²]],passing11[#All],5,0),0)</f>
        <v>0</v>
      </c>
      <c r="P189">
        <f>_xlfn.IFNA(VLOOKUP(defense[[#This Row],[Playerâ–²]],scrimstats__2813[#All],6,0),0)</f>
        <v>0</v>
      </c>
      <c r="Q189">
        <v>0</v>
      </c>
      <c r="R189">
        <v>0</v>
      </c>
      <c r="S189" s="3"/>
      <c r="T189" s="3"/>
      <c r="U189" s="3"/>
      <c r="AM189" s="3" t="s">
        <v>379</v>
      </c>
      <c r="AN189" s="3">
        <v>11</v>
      </c>
      <c r="AO189" s="3" t="s">
        <v>230</v>
      </c>
      <c r="AP189">
        <v>1063</v>
      </c>
      <c r="AQ189">
        <v>8</v>
      </c>
      <c r="AR189">
        <v>5</v>
      </c>
    </row>
    <row r="190" spans="1:44">
      <c r="A190" s="3">
        <v>189</v>
      </c>
      <c r="B190" s="3">
        <v>27</v>
      </c>
      <c r="C190">
        <f t="shared" si="4"/>
        <v>0</v>
      </c>
      <c r="D190">
        <v>1</v>
      </c>
      <c r="E190">
        <f>SUM(_xlfn.IFNA((VLOOKUP(defense[[#This Row],[Playerâ–²]],kickers12[#All],4,0)*3+VLOOKUP(defense[[#This Row],[Playerâ–²]],kickers12[#All],5,0)*1),0), C190*6)</f>
        <v>0</v>
      </c>
      <c r="F190">
        <v>0</v>
      </c>
      <c r="G190" s="3" t="s">
        <v>1634</v>
      </c>
      <c r="H190" s="3" t="s">
        <v>194</v>
      </c>
      <c r="I190">
        <f>_xlfn.IFNA(VLOOKUP(defense[[#This Row],[Playerâ–²]],passing11[#All],4,0),0)</f>
        <v>0</v>
      </c>
      <c r="J190">
        <f>_xlfn.IFNA(VLOOKUP(defense[[#This Row],[Playerâ–²]],scrimstats__2813[#All],5,0),0)</f>
        <v>0</v>
      </c>
      <c r="K190">
        <f>_xlfn.IFNA(VLOOKUP(defense[[#This Row],[Playerâ–²]],scrimstats__2813[#All],4,0),0)</f>
        <v>0</v>
      </c>
      <c r="L190">
        <v>0</v>
      </c>
      <c r="N190">
        <f t="shared" si="5"/>
        <v>0</v>
      </c>
      <c r="O190">
        <f>_xlfn.IFNA(VLOOKUP(defense[[#This Row],[Playerâ–²]],passing11[#All],5,0),0)</f>
        <v>0</v>
      </c>
      <c r="P190">
        <f>_xlfn.IFNA(VLOOKUP(defense[[#This Row],[Playerâ–²]],scrimstats__2813[#All],6,0),0)</f>
        <v>0</v>
      </c>
      <c r="Q190">
        <v>0</v>
      </c>
      <c r="R190">
        <v>0</v>
      </c>
      <c r="S190" s="3"/>
      <c r="T190" s="3"/>
      <c r="U190" s="3"/>
      <c r="AM190" s="3" t="s">
        <v>380</v>
      </c>
      <c r="AN190" s="3">
        <v>12</v>
      </c>
      <c r="AO190" s="3" t="s">
        <v>216</v>
      </c>
      <c r="AP190">
        <v>2</v>
      </c>
      <c r="AR190">
        <v>0</v>
      </c>
    </row>
    <row r="191" spans="1:44">
      <c r="A191" s="3">
        <v>190</v>
      </c>
      <c r="B191" s="3">
        <v>2</v>
      </c>
      <c r="C191" s="3">
        <f t="shared" si="4"/>
        <v>0</v>
      </c>
      <c r="D191">
        <v>0</v>
      </c>
      <c r="E191">
        <f>SUM(_xlfn.IFNA((VLOOKUP(defense[[#This Row],[Playerâ–²]],kickers12[#All],4,0)*3+VLOOKUP(defense[[#This Row],[Playerâ–²]],kickers12[#All],5,0)*1),0), C191*6)</f>
        <v>0</v>
      </c>
      <c r="F191">
        <v>0</v>
      </c>
      <c r="G191" s="3" t="s">
        <v>234</v>
      </c>
      <c r="H191" s="3" t="s">
        <v>239</v>
      </c>
      <c r="I191">
        <f>_xlfn.IFNA(VLOOKUP(defense[[#This Row],[Playerâ–²]],passing11[#All],4,0),0)</f>
        <v>0</v>
      </c>
      <c r="J191" s="3">
        <f>_xlfn.IFNA(VLOOKUP(defense[[#This Row],[Playerâ–²]],scrimstats__2813[#All],5,0),0)</f>
        <v>157</v>
      </c>
      <c r="K191" s="3">
        <f>_xlfn.IFNA(VLOOKUP(defense[[#This Row],[Playerâ–²]],scrimstats__2813[#All],4,0),0)</f>
        <v>9</v>
      </c>
      <c r="L191">
        <v>0</v>
      </c>
      <c r="N191" s="3">
        <f t="shared" si="5"/>
        <v>0</v>
      </c>
      <c r="O191" s="3">
        <f>_xlfn.IFNA(VLOOKUP(defense[[#This Row],[Playerâ–²]],passing11[#All],5,0),0)</f>
        <v>0</v>
      </c>
      <c r="P191" s="3">
        <f>_xlfn.IFNA(VLOOKUP(defense[[#This Row],[Playerâ–²]],scrimstats__2813[#All],6,0),0)</f>
        <v>0</v>
      </c>
      <c r="Q191">
        <v>0</v>
      </c>
      <c r="R191">
        <v>0</v>
      </c>
      <c r="S191" s="3"/>
      <c r="T191" s="3"/>
      <c r="U191" s="3"/>
      <c r="AM191" s="3" t="s">
        <v>1906</v>
      </c>
      <c r="AN191" s="3">
        <v>12</v>
      </c>
      <c r="AO191" s="3" t="s">
        <v>297</v>
      </c>
      <c r="AP191">
        <v>0</v>
      </c>
      <c r="AQ191">
        <v>39</v>
      </c>
      <c r="AR191">
        <v>0</v>
      </c>
    </row>
    <row r="192" spans="1:44">
      <c r="A192" s="3">
        <v>191</v>
      </c>
      <c r="B192" s="3">
        <v>22</v>
      </c>
      <c r="C192" s="3">
        <f t="shared" si="4"/>
        <v>0</v>
      </c>
      <c r="D192">
        <v>0</v>
      </c>
      <c r="E192">
        <f>SUM(_xlfn.IFNA((VLOOKUP(defense[[#This Row],[Playerâ–²]],kickers12[#All],4,0)*3+VLOOKUP(defense[[#This Row],[Playerâ–²]],kickers12[#All],5,0)*1),0), C192*6)</f>
        <v>0</v>
      </c>
      <c r="F192">
        <v>0</v>
      </c>
      <c r="G192" s="3" t="s">
        <v>1912</v>
      </c>
      <c r="H192" s="3" t="s">
        <v>297</v>
      </c>
      <c r="I192">
        <f>_xlfn.IFNA(VLOOKUP(defense[[#This Row],[Playerâ–²]],passing11[#All],4,0),0)</f>
        <v>7</v>
      </c>
      <c r="J192" s="3">
        <f>_xlfn.IFNA(VLOOKUP(defense[[#This Row],[Playerâ–²]],scrimstats__2813[#All],5,0),0)</f>
        <v>0</v>
      </c>
      <c r="K192" s="3">
        <f>_xlfn.IFNA(VLOOKUP(defense[[#This Row],[Playerâ–²]],scrimstats__2813[#All],4,0),0)</f>
        <v>0</v>
      </c>
      <c r="L192">
        <v>0</v>
      </c>
      <c r="N192" s="3">
        <f t="shared" si="5"/>
        <v>0</v>
      </c>
      <c r="O192" s="3">
        <f>_xlfn.IFNA(VLOOKUP(defense[[#This Row],[Playerâ–²]],passing11[#All],5,0),0)</f>
        <v>0</v>
      </c>
      <c r="P192" s="3">
        <f>_xlfn.IFNA(VLOOKUP(defense[[#This Row],[Playerâ–²]],scrimstats__2813[#All],6,0),0)</f>
        <v>0</v>
      </c>
      <c r="Q192">
        <v>0</v>
      </c>
      <c r="R192">
        <v>0</v>
      </c>
      <c r="S192" s="3"/>
      <c r="T192" s="3"/>
      <c r="U192" s="3"/>
      <c r="AM192" s="3" t="s">
        <v>1129</v>
      </c>
      <c r="AN192" s="3">
        <v>12</v>
      </c>
      <c r="AO192" s="3" t="s">
        <v>233</v>
      </c>
      <c r="AP192">
        <v>0</v>
      </c>
      <c r="AQ192">
        <v>269</v>
      </c>
      <c r="AR192">
        <v>2</v>
      </c>
    </row>
    <row r="193" spans="1:44">
      <c r="A193" s="3">
        <v>192</v>
      </c>
      <c r="B193" s="3">
        <v>31</v>
      </c>
      <c r="C193">
        <f t="shared" si="4"/>
        <v>0</v>
      </c>
      <c r="D193">
        <v>28</v>
      </c>
      <c r="E193">
        <f>SUM(_xlfn.IFNA((VLOOKUP(defense[[#This Row],[Playerâ–²]],kickers12[#All],4,0)*3+VLOOKUP(defense[[#This Row],[Playerâ–²]],kickers12[#All],5,0)*1),0), C193*6)</f>
        <v>0</v>
      </c>
      <c r="F193">
        <v>0</v>
      </c>
      <c r="G193" s="3" t="s">
        <v>1797</v>
      </c>
      <c r="H193" s="3" t="s">
        <v>769</v>
      </c>
      <c r="I193">
        <f>_xlfn.IFNA(VLOOKUP(defense[[#This Row],[Playerâ–²]],passing11[#All],4,0),0)</f>
        <v>0</v>
      </c>
      <c r="J193">
        <f>_xlfn.IFNA(VLOOKUP(defense[[#This Row],[Playerâ–²]],scrimstats__2813[#All],5,0),0)</f>
        <v>0</v>
      </c>
      <c r="K193">
        <f>_xlfn.IFNA(VLOOKUP(defense[[#This Row],[Playerâ–²]],scrimstats__2813[#All],4,0),0)</f>
        <v>0</v>
      </c>
      <c r="L193">
        <v>1.5</v>
      </c>
      <c r="N193">
        <f t="shared" si="5"/>
        <v>0</v>
      </c>
      <c r="O193">
        <f>_xlfn.IFNA(VLOOKUP(defense[[#This Row],[Playerâ–²]],passing11[#All],5,0),0)</f>
        <v>0</v>
      </c>
      <c r="P193">
        <f>_xlfn.IFNA(VLOOKUP(defense[[#This Row],[Playerâ–²]],scrimstats__2813[#All],6,0),0)</f>
        <v>0</v>
      </c>
      <c r="Q193">
        <v>0</v>
      </c>
      <c r="R193">
        <v>0</v>
      </c>
      <c r="S193" s="3"/>
      <c r="T193" s="3"/>
      <c r="U193" s="3"/>
      <c r="AM193" s="3" t="s">
        <v>1921</v>
      </c>
      <c r="AN193" s="3">
        <v>12</v>
      </c>
      <c r="AO193" s="3" t="s">
        <v>239</v>
      </c>
      <c r="AP193">
        <v>0</v>
      </c>
      <c r="AQ193">
        <v>16</v>
      </c>
      <c r="AR193">
        <v>0</v>
      </c>
    </row>
    <row r="194" spans="1:44">
      <c r="A194" s="3">
        <v>193</v>
      </c>
      <c r="B194" s="3">
        <v>10</v>
      </c>
      <c r="C194">
        <f t="shared" ref="C194:C257" si="6">_xlfn.IFNA(SUM(N194,O194,P194),0)</f>
        <v>0</v>
      </c>
      <c r="D194">
        <v>1</v>
      </c>
      <c r="E194">
        <f>SUM(_xlfn.IFNA((VLOOKUP(defense[[#This Row],[Playerâ–²]],kickers12[#All],4,0)*3+VLOOKUP(defense[[#This Row],[Playerâ–²]],kickers12[#All],5,0)*1),0), C194*6)</f>
        <v>0</v>
      </c>
      <c r="F194">
        <v>0</v>
      </c>
      <c r="G194" s="3" t="s">
        <v>356</v>
      </c>
      <c r="H194" s="3" t="s">
        <v>219</v>
      </c>
      <c r="I194">
        <f>_xlfn.IFNA(VLOOKUP(defense[[#This Row],[Playerâ–²]],passing11[#All],4,0),0)</f>
        <v>0</v>
      </c>
      <c r="J194">
        <f>_xlfn.IFNA(VLOOKUP(defense[[#This Row],[Playerâ–²]],scrimstats__2813[#All],5,0),0)</f>
        <v>0</v>
      </c>
      <c r="K194">
        <f>_xlfn.IFNA(VLOOKUP(defense[[#This Row],[Playerâ–²]],scrimstats__2813[#All],4,0),0)</f>
        <v>33</v>
      </c>
      <c r="L194">
        <v>0</v>
      </c>
      <c r="N194">
        <f t="shared" ref="N194:N257" si="7">SUM(Q194,R194)</f>
        <v>0</v>
      </c>
      <c r="O194">
        <f>_xlfn.IFNA(VLOOKUP(defense[[#This Row],[Playerâ–²]],passing11[#All],5,0),0)</f>
        <v>0</v>
      </c>
      <c r="P194">
        <f>_xlfn.IFNA(VLOOKUP(defense[[#This Row],[Playerâ–²]],scrimstats__2813[#All],6,0),0)</f>
        <v>0</v>
      </c>
      <c r="Q194">
        <v>0</v>
      </c>
      <c r="R194">
        <v>0</v>
      </c>
      <c r="S194" s="3"/>
      <c r="T194" s="3"/>
      <c r="U194" s="3"/>
      <c r="AM194" s="3" t="s">
        <v>390</v>
      </c>
      <c r="AN194" s="3">
        <v>12</v>
      </c>
      <c r="AO194" s="3" t="s">
        <v>229</v>
      </c>
      <c r="AP194">
        <v>210</v>
      </c>
      <c r="AQ194">
        <v>464</v>
      </c>
      <c r="AR194">
        <v>3</v>
      </c>
    </row>
    <row r="195" spans="1:44">
      <c r="A195" s="3">
        <v>194</v>
      </c>
      <c r="B195" s="3">
        <v>13</v>
      </c>
      <c r="C195">
        <f t="shared" si="6"/>
        <v>0</v>
      </c>
      <c r="D195">
        <v>9</v>
      </c>
      <c r="E195">
        <f>SUM(_xlfn.IFNA((VLOOKUP(defense[[#This Row],[Playerâ–²]],kickers12[#All],4,0)*3+VLOOKUP(defense[[#This Row],[Playerâ–²]],kickers12[#All],5,0)*1),0), C195*6)</f>
        <v>0</v>
      </c>
      <c r="F195">
        <v>0</v>
      </c>
      <c r="G195" s="3" t="s">
        <v>1175</v>
      </c>
      <c r="H195" s="3" t="s">
        <v>194</v>
      </c>
      <c r="I195">
        <f>_xlfn.IFNA(VLOOKUP(defense[[#This Row],[Playerâ–²]],passing11[#All],4,0),0)</f>
        <v>0</v>
      </c>
      <c r="J195">
        <f>_xlfn.IFNA(VLOOKUP(defense[[#This Row],[Playerâ–²]],scrimstats__2813[#All],5,0),0)</f>
        <v>0</v>
      </c>
      <c r="K195">
        <f>_xlfn.IFNA(VLOOKUP(defense[[#This Row],[Playerâ–²]],scrimstats__2813[#All],4,0),0)</f>
        <v>0</v>
      </c>
      <c r="L195">
        <v>0</v>
      </c>
      <c r="N195">
        <f t="shared" si="7"/>
        <v>0</v>
      </c>
      <c r="O195">
        <f>_xlfn.IFNA(VLOOKUP(defense[[#This Row],[Playerâ–²]],passing11[#All],5,0),0)</f>
        <v>0</v>
      </c>
      <c r="P195">
        <f>_xlfn.IFNA(VLOOKUP(defense[[#This Row],[Playerâ–²]],scrimstats__2813[#All],6,0),0)</f>
        <v>0</v>
      </c>
      <c r="Q195">
        <v>0</v>
      </c>
      <c r="R195">
        <v>0</v>
      </c>
      <c r="S195" s="3"/>
      <c r="T195" s="3"/>
      <c r="U195" s="3"/>
      <c r="AM195" s="3" t="s">
        <v>389</v>
      </c>
      <c r="AN195" s="3">
        <v>12</v>
      </c>
      <c r="AO195" s="3" t="s">
        <v>229</v>
      </c>
      <c r="AP195">
        <v>206</v>
      </c>
      <c r="AQ195">
        <v>728</v>
      </c>
      <c r="AR195">
        <v>9</v>
      </c>
    </row>
    <row r="196" spans="1:44">
      <c r="A196" s="3">
        <v>195</v>
      </c>
      <c r="B196" s="3">
        <v>2</v>
      </c>
      <c r="C196">
        <f t="shared" si="6"/>
        <v>0</v>
      </c>
      <c r="D196">
        <v>74</v>
      </c>
      <c r="E196">
        <f>SUM(_xlfn.IFNA((VLOOKUP(defense[[#This Row],[Playerâ–²]],kickers12[#All],4,0)*3+VLOOKUP(defense[[#This Row],[Playerâ–²]],kickers12[#All],5,0)*1),0), C196*6)</f>
        <v>0</v>
      </c>
      <c r="F196">
        <v>3</v>
      </c>
      <c r="G196" s="3" t="s">
        <v>809</v>
      </c>
      <c r="H196" s="3" t="s">
        <v>810</v>
      </c>
      <c r="I196">
        <f>_xlfn.IFNA(VLOOKUP(defense[[#This Row],[Playerâ–²]],passing11[#All],4,0),0)</f>
        <v>0</v>
      </c>
      <c r="J196">
        <f>_xlfn.IFNA(VLOOKUP(defense[[#This Row],[Playerâ–²]],scrimstats__2813[#All],5,0),0)</f>
        <v>0</v>
      </c>
      <c r="K196">
        <f>_xlfn.IFNA(VLOOKUP(defense[[#This Row],[Playerâ–²]],scrimstats__2813[#All],4,0),0)</f>
        <v>0</v>
      </c>
      <c r="L196">
        <v>3</v>
      </c>
      <c r="N196">
        <f t="shared" si="7"/>
        <v>0</v>
      </c>
      <c r="O196">
        <f>_xlfn.IFNA(VLOOKUP(defense[[#This Row],[Playerâ–²]],passing11[#All],5,0),0)</f>
        <v>0</v>
      </c>
      <c r="P196">
        <f>_xlfn.IFNA(VLOOKUP(defense[[#This Row],[Playerâ–²]],scrimstats__2813[#All],6,0),0)</f>
        <v>0</v>
      </c>
      <c r="Q196">
        <v>0</v>
      </c>
      <c r="R196">
        <v>0</v>
      </c>
      <c r="S196" s="3"/>
      <c r="T196" s="3"/>
      <c r="U196" s="3"/>
      <c r="AM196" s="3" t="s">
        <v>1137</v>
      </c>
      <c r="AN196" s="3">
        <v>12</v>
      </c>
      <c r="AO196" s="3" t="s">
        <v>743</v>
      </c>
      <c r="AP196">
        <v>0</v>
      </c>
      <c r="AQ196">
        <v>26</v>
      </c>
      <c r="AR196">
        <v>0</v>
      </c>
    </row>
    <row r="197" spans="1:44">
      <c r="A197" s="3">
        <v>196</v>
      </c>
      <c r="B197" s="3">
        <v>25</v>
      </c>
      <c r="C197">
        <f t="shared" si="6"/>
        <v>0</v>
      </c>
      <c r="D197">
        <v>12</v>
      </c>
      <c r="E197">
        <f>SUM(_xlfn.IFNA((VLOOKUP(defense[[#This Row],[Playerâ–²]],kickers12[#All],4,0)*3+VLOOKUP(defense[[#This Row],[Playerâ–²]],kickers12[#All],5,0)*1),0), C197*6)</f>
        <v>0</v>
      </c>
      <c r="F197">
        <v>0</v>
      </c>
      <c r="G197" s="3" t="s">
        <v>701</v>
      </c>
      <c r="H197" s="3" t="s">
        <v>740</v>
      </c>
      <c r="I197">
        <f>_xlfn.IFNA(VLOOKUP(defense[[#This Row],[Playerâ–²]],passing11[#All],4,0),0)</f>
        <v>0</v>
      </c>
      <c r="J197">
        <f>_xlfn.IFNA(VLOOKUP(defense[[#This Row],[Playerâ–²]],scrimstats__2813[#All],5,0),0)</f>
        <v>0</v>
      </c>
      <c r="K197">
        <f>_xlfn.IFNA(VLOOKUP(defense[[#This Row],[Playerâ–²]],scrimstats__2813[#All],4,0),0)</f>
        <v>0</v>
      </c>
      <c r="L197">
        <v>0</v>
      </c>
      <c r="N197">
        <f t="shared" si="7"/>
        <v>0</v>
      </c>
      <c r="O197">
        <f>_xlfn.IFNA(VLOOKUP(defense[[#This Row],[Playerâ–²]],passing11[#All],5,0),0)</f>
        <v>0</v>
      </c>
      <c r="P197">
        <f>_xlfn.IFNA(VLOOKUP(defense[[#This Row],[Playerâ–²]],scrimstats__2813[#All],6,0),0)</f>
        <v>0</v>
      </c>
      <c r="Q197">
        <v>0</v>
      </c>
      <c r="R197">
        <v>0</v>
      </c>
      <c r="S197" s="3"/>
      <c r="T197" s="3"/>
      <c r="U197" s="3"/>
      <c r="AM197" s="3" t="s">
        <v>383</v>
      </c>
      <c r="AN197" s="3">
        <v>12</v>
      </c>
      <c r="AO197" s="3" t="s">
        <v>219</v>
      </c>
      <c r="AP197">
        <v>39</v>
      </c>
      <c r="AR197">
        <v>0</v>
      </c>
    </row>
    <row r="198" spans="1:44">
      <c r="A198" s="3">
        <v>197</v>
      </c>
      <c r="B198" s="3">
        <v>32</v>
      </c>
      <c r="C198" s="3">
        <f t="shared" si="6"/>
        <v>0</v>
      </c>
      <c r="D198">
        <v>0</v>
      </c>
      <c r="E198">
        <f>SUM(_xlfn.IFNA((VLOOKUP(defense[[#This Row],[Playerâ–²]],kickers12[#All],4,0)*3+VLOOKUP(defense[[#This Row],[Playerâ–²]],kickers12[#All],5,0)*1),0), C198*6)</f>
        <v>0</v>
      </c>
      <c r="F198">
        <v>0</v>
      </c>
      <c r="G198" s="3" t="s">
        <v>666</v>
      </c>
      <c r="H198" s="3" t="s">
        <v>218</v>
      </c>
      <c r="I198">
        <f>_xlfn.IFNA(VLOOKUP(defense[[#This Row],[Playerâ–²]],passing11[#All],4,0),0)</f>
        <v>0</v>
      </c>
      <c r="J198" s="3">
        <f>_xlfn.IFNA(VLOOKUP(defense[[#This Row],[Playerâ–²]],scrimstats__2813[#All],5,0),0)</f>
        <v>0</v>
      </c>
      <c r="K198" s="3">
        <f>_xlfn.IFNA(VLOOKUP(defense[[#This Row],[Playerâ–²]],scrimstats__2813[#All],4,0),0)</f>
        <v>18</v>
      </c>
      <c r="L198">
        <v>0</v>
      </c>
      <c r="N198" s="3">
        <f t="shared" si="7"/>
        <v>0</v>
      </c>
      <c r="O198" s="3">
        <f>_xlfn.IFNA(VLOOKUP(defense[[#This Row],[Playerâ–²]],passing11[#All],5,0),0)</f>
        <v>0</v>
      </c>
      <c r="P198" s="3">
        <f>_xlfn.IFNA(VLOOKUP(defense[[#This Row],[Playerâ–²]],scrimstats__2813[#All],6,0),0)</f>
        <v>0</v>
      </c>
      <c r="Q198">
        <v>0</v>
      </c>
      <c r="R198">
        <v>0</v>
      </c>
      <c r="S198" s="3"/>
      <c r="T198" s="3"/>
      <c r="U198" s="3"/>
      <c r="AM198" s="3" t="s">
        <v>384</v>
      </c>
      <c r="AN198" s="3">
        <v>12</v>
      </c>
      <c r="AO198" s="3" t="s">
        <v>219</v>
      </c>
      <c r="AP198">
        <v>77</v>
      </c>
      <c r="AR198">
        <v>1</v>
      </c>
    </row>
    <row r="199" spans="1:44">
      <c r="A199" s="3">
        <v>198</v>
      </c>
      <c r="B199" s="3">
        <v>19</v>
      </c>
      <c r="C199" s="3">
        <f t="shared" si="6"/>
        <v>1</v>
      </c>
      <c r="D199">
        <v>0</v>
      </c>
      <c r="E199">
        <f>SUM(_xlfn.IFNA((VLOOKUP(defense[[#This Row],[Playerâ–²]],kickers12[#All],4,0)*3+VLOOKUP(defense[[#This Row],[Playerâ–²]],kickers12[#All],5,0)*1),0), C199*6)</f>
        <v>6</v>
      </c>
      <c r="F199">
        <v>0</v>
      </c>
      <c r="G199" s="3" t="s">
        <v>202</v>
      </c>
      <c r="H199" s="3" t="s">
        <v>218</v>
      </c>
      <c r="I199">
        <f>_xlfn.IFNA(VLOOKUP(defense[[#This Row],[Playerâ–²]],passing11[#All],4,0),0)</f>
        <v>0</v>
      </c>
      <c r="J199" s="3">
        <f>_xlfn.IFNA(VLOOKUP(defense[[#This Row],[Playerâ–²]],scrimstats__2813[#All],5,0),0)</f>
        <v>0</v>
      </c>
      <c r="K199" s="3">
        <f>_xlfn.IFNA(VLOOKUP(defense[[#This Row],[Playerâ–²]],scrimstats__2813[#All],4,0),0)</f>
        <v>60</v>
      </c>
      <c r="L199">
        <v>0</v>
      </c>
      <c r="N199" s="3">
        <f t="shared" si="7"/>
        <v>0</v>
      </c>
      <c r="O199" s="3">
        <f>_xlfn.IFNA(VLOOKUP(defense[[#This Row],[Playerâ–²]],passing11[#All],5,0),0)</f>
        <v>0</v>
      </c>
      <c r="P199" s="3">
        <f>_xlfn.IFNA(VLOOKUP(defense[[#This Row],[Playerâ–²]],scrimstats__2813[#All],6,0),0)</f>
        <v>1</v>
      </c>
      <c r="Q199">
        <v>0</v>
      </c>
      <c r="R199">
        <v>0</v>
      </c>
      <c r="S199" s="3"/>
      <c r="T199" s="3"/>
      <c r="U199" s="3"/>
      <c r="AM199" s="3" t="s">
        <v>386</v>
      </c>
      <c r="AN199" s="3">
        <v>12</v>
      </c>
      <c r="AO199" s="3" t="s">
        <v>219</v>
      </c>
      <c r="AP199">
        <v>170</v>
      </c>
      <c r="AR199">
        <v>1</v>
      </c>
    </row>
    <row r="200" spans="1:44">
      <c r="A200" s="3">
        <v>199</v>
      </c>
      <c r="B200" s="3">
        <v>8</v>
      </c>
      <c r="C200">
        <f t="shared" si="6"/>
        <v>0</v>
      </c>
      <c r="D200">
        <v>56</v>
      </c>
      <c r="E200">
        <f>SUM(_xlfn.IFNA((VLOOKUP(defense[[#This Row],[Playerâ–²]],kickers12[#All],4,0)*3+VLOOKUP(defense[[#This Row],[Playerâ–²]],kickers12[#All],5,0)*1),0), C200*6)</f>
        <v>0</v>
      </c>
      <c r="F200">
        <v>0</v>
      </c>
      <c r="G200" s="3" t="s">
        <v>1026</v>
      </c>
      <c r="H200" s="3" t="s">
        <v>1027</v>
      </c>
      <c r="I200">
        <f>_xlfn.IFNA(VLOOKUP(defense[[#This Row],[Playerâ–²]],passing11[#All],4,0),0)</f>
        <v>0</v>
      </c>
      <c r="J200">
        <f>_xlfn.IFNA(VLOOKUP(defense[[#This Row],[Playerâ–²]],scrimstats__2813[#All],5,0),0)</f>
        <v>0</v>
      </c>
      <c r="K200">
        <f>_xlfn.IFNA(VLOOKUP(defense[[#This Row],[Playerâ–²]],scrimstats__2813[#All],4,0),0)</f>
        <v>0</v>
      </c>
      <c r="L200">
        <v>0</v>
      </c>
      <c r="N200">
        <f t="shared" si="7"/>
        <v>0</v>
      </c>
      <c r="O200">
        <f>_xlfn.IFNA(VLOOKUP(defense[[#This Row],[Playerâ–²]],passing11[#All],5,0),0)</f>
        <v>0</v>
      </c>
      <c r="P200">
        <f>_xlfn.IFNA(VLOOKUP(defense[[#This Row],[Playerâ–²]],scrimstats__2813[#All],6,0),0)</f>
        <v>0</v>
      </c>
      <c r="Q200">
        <v>0</v>
      </c>
      <c r="R200">
        <v>0</v>
      </c>
      <c r="S200" s="3"/>
      <c r="T200" s="3"/>
      <c r="U200" s="3"/>
      <c r="AM200" s="3" t="s">
        <v>393</v>
      </c>
      <c r="AN200" s="3">
        <v>12</v>
      </c>
      <c r="AO200" s="3" t="s">
        <v>223</v>
      </c>
      <c r="AP200">
        <v>636</v>
      </c>
      <c r="AR200">
        <v>2</v>
      </c>
    </row>
    <row r="201" spans="1:44">
      <c r="A201" s="3">
        <v>200</v>
      </c>
      <c r="B201" s="3">
        <v>8</v>
      </c>
      <c r="C201" s="3">
        <f t="shared" si="6"/>
        <v>0</v>
      </c>
      <c r="D201">
        <v>0</v>
      </c>
      <c r="E201">
        <f>SUM(_xlfn.IFNA((VLOOKUP(defense[[#This Row],[Playerâ–²]],kickers12[#All],4,0)*3+VLOOKUP(defense[[#This Row],[Playerâ–²]],kickers12[#All],5,0)*1),0), C201*6)</f>
        <v>0</v>
      </c>
      <c r="F201">
        <v>0</v>
      </c>
      <c r="G201" s="3" t="s">
        <v>1872</v>
      </c>
      <c r="H201" s="3" t="s">
        <v>733</v>
      </c>
      <c r="I201">
        <f>_xlfn.IFNA(VLOOKUP(defense[[#This Row],[Playerâ–²]],passing11[#All],4,0),0)</f>
        <v>0</v>
      </c>
      <c r="J201" s="3">
        <f>_xlfn.IFNA(VLOOKUP(defense[[#This Row],[Playerâ–²]],scrimstats__2813[#All],5,0),0)</f>
        <v>0</v>
      </c>
      <c r="K201" s="3">
        <f>_xlfn.IFNA(VLOOKUP(defense[[#This Row],[Playerâ–²]],scrimstats__2813[#All],4,0),0)</f>
        <v>0</v>
      </c>
      <c r="L201">
        <v>0</v>
      </c>
      <c r="N201" s="3">
        <f t="shared" si="7"/>
        <v>0</v>
      </c>
      <c r="O201" s="3">
        <f>_xlfn.IFNA(VLOOKUP(defense[[#This Row],[Playerâ–²]],passing11[#All],5,0),0)</f>
        <v>0</v>
      </c>
      <c r="P201" s="3">
        <f>_xlfn.IFNA(VLOOKUP(defense[[#This Row],[Playerâ–²]],scrimstats__2813[#All],6,0),0)</f>
        <v>0</v>
      </c>
      <c r="Q201">
        <v>0</v>
      </c>
      <c r="R201">
        <v>0</v>
      </c>
      <c r="S201" s="3"/>
      <c r="T201" s="3"/>
      <c r="U201" s="3"/>
      <c r="AM201" s="3" t="s">
        <v>381</v>
      </c>
      <c r="AN201" s="3">
        <v>12</v>
      </c>
      <c r="AO201" s="3" t="s">
        <v>218</v>
      </c>
      <c r="AP201">
        <v>7</v>
      </c>
      <c r="AR201">
        <v>0</v>
      </c>
    </row>
    <row r="202" spans="1:44">
      <c r="A202" s="3">
        <v>201</v>
      </c>
      <c r="B202" s="3">
        <v>29</v>
      </c>
      <c r="C202">
        <f t="shared" si="6"/>
        <v>0</v>
      </c>
      <c r="D202">
        <v>6</v>
      </c>
      <c r="E202">
        <f>SUM(_xlfn.IFNA((VLOOKUP(defense[[#This Row],[Playerâ–²]],kickers12[#All],4,0)*3+VLOOKUP(defense[[#This Row],[Playerâ–²]],kickers12[#All],5,0)*1),0), C202*6)</f>
        <v>0</v>
      </c>
      <c r="F202">
        <v>0</v>
      </c>
      <c r="G202" s="3" t="s">
        <v>1717</v>
      </c>
      <c r="H202" s="3" t="s">
        <v>750</v>
      </c>
      <c r="I202">
        <f>_xlfn.IFNA(VLOOKUP(defense[[#This Row],[Playerâ–²]],passing11[#All],4,0),0)</f>
        <v>0</v>
      </c>
      <c r="J202">
        <f>_xlfn.IFNA(VLOOKUP(defense[[#This Row],[Playerâ–²]],scrimstats__2813[#All],5,0),0)</f>
        <v>0</v>
      </c>
      <c r="K202">
        <f>_xlfn.IFNA(VLOOKUP(defense[[#This Row],[Playerâ–²]],scrimstats__2813[#All],4,0),0)</f>
        <v>0</v>
      </c>
      <c r="L202">
        <v>0</v>
      </c>
      <c r="N202">
        <f t="shared" si="7"/>
        <v>0</v>
      </c>
      <c r="O202">
        <f>_xlfn.IFNA(VLOOKUP(defense[[#This Row],[Playerâ–²]],passing11[#All],5,0),0)</f>
        <v>0</v>
      </c>
      <c r="P202">
        <f>_xlfn.IFNA(VLOOKUP(defense[[#This Row],[Playerâ–²]],scrimstats__2813[#All],6,0),0)</f>
        <v>0</v>
      </c>
      <c r="Q202">
        <v>0</v>
      </c>
      <c r="R202">
        <v>0</v>
      </c>
      <c r="S202" s="3"/>
      <c r="T202" s="3"/>
      <c r="U202" s="3"/>
      <c r="AM202" s="3" t="s">
        <v>382</v>
      </c>
      <c r="AN202" s="3">
        <v>12</v>
      </c>
      <c r="AO202" s="3" t="s">
        <v>218</v>
      </c>
      <c r="AP202">
        <v>15</v>
      </c>
      <c r="AR202">
        <v>0</v>
      </c>
    </row>
    <row r="203" spans="1:44">
      <c r="A203" s="3">
        <v>202</v>
      </c>
      <c r="B203" s="3">
        <v>19</v>
      </c>
      <c r="C203" s="3">
        <f t="shared" si="6"/>
        <v>6</v>
      </c>
      <c r="D203">
        <v>0</v>
      </c>
      <c r="E203">
        <f>SUM(_xlfn.IFNA((VLOOKUP(defense[[#This Row],[Playerâ–²]],kickers12[#All],4,0)*3+VLOOKUP(defense[[#This Row],[Playerâ–²]],kickers12[#All],5,0)*1),0), C203*6)</f>
        <v>36</v>
      </c>
      <c r="F203">
        <v>0</v>
      </c>
      <c r="G203" s="3" t="s">
        <v>1910</v>
      </c>
      <c r="H203" s="3" t="s">
        <v>297</v>
      </c>
      <c r="I203">
        <f>_xlfn.IFNA(VLOOKUP(defense[[#This Row],[Playerâ–²]],passing11[#All],4,0),0)</f>
        <v>1247</v>
      </c>
      <c r="J203" s="3">
        <f>_xlfn.IFNA(VLOOKUP(defense[[#This Row],[Playerâ–²]],scrimstats__2813[#All],5,0),0)</f>
        <v>21</v>
      </c>
      <c r="K203" s="3">
        <f>_xlfn.IFNA(VLOOKUP(defense[[#This Row],[Playerâ–²]],scrimstats__2813[#All],4,0),0)</f>
        <v>0</v>
      </c>
      <c r="L203">
        <v>0</v>
      </c>
      <c r="N203" s="3">
        <f t="shared" si="7"/>
        <v>0</v>
      </c>
      <c r="O203" s="3">
        <f>_xlfn.IFNA(VLOOKUP(defense[[#This Row],[Playerâ–²]],passing11[#All],5,0),0)</f>
        <v>6</v>
      </c>
      <c r="P203" s="3">
        <f>_xlfn.IFNA(VLOOKUP(defense[[#This Row],[Playerâ–²]],scrimstats__2813[#All],6,0),0)</f>
        <v>0</v>
      </c>
      <c r="Q203">
        <v>0</v>
      </c>
      <c r="R203">
        <v>0</v>
      </c>
      <c r="S203" s="3"/>
      <c r="T203" s="3"/>
      <c r="U203" s="3"/>
      <c r="AM203" s="3" t="s">
        <v>385</v>
      </c>
      <c r="AN203" s="3">
        <v>12</v>
      </c>
      <c r="AO203" s="3" t="s">
        <v>218</v>
      </c>
      <c r="AP203">
        <v>103</v>
      </c>
      <c r="AR203">
        <v>1</v>
      </c>
    </row>
    <row r="204" spans="1:44">
      <c r="A204" s="3">
        <v>203</v>
      </c>
      <c r="B204" s="3">
        <v>2</v>
      </c>
      <c r="C204">
        <f t="shared" si="6"/>
        <v>0</v>
      </c>
      <c r="D204">
        <v>24</v>
      </c>
      <c r="E204">
        <f>SUM(_xlfn.IFNA((VLOOKUP(defense[[#This Row],[Playerâ–²]],kickers12[#All],4,0)*3+VLOOKUP(defense[[#This Row],[Playerâ–²]],kickers12[#All],5,0)*1),0), C204*6)</f>
        <v>0</v>
      </c>
      <c r="F204">
        <v>0</v>
      </c>
      <c r="G204" s="3" t="s">
        <v>796</v>
      </c>
      <c r="H204" s="3" t="s">
        <v>789</v>
      </c>
      <c r="I204">
        <f>_xlfn.IFNA(VLOOKUP(defense[[#This Row],[Playerâ–²]],passing11[#All],4,0),0)</f>
        <v>0</v>
      </c>
      <c r="J204">
        <f>_xlfn.IFNA(VLOOKUP(defense[[#This Row],[Playerâ–²]],scrimstats__2813[#All],5,0),0)</f>
        <v>0</v>
      </c>
      <c r="K204">
        <f>_xlfn.IFNA(VLOOKUP(defense[[#This Row],[Playerâ–²]],scrimstats__2813[#All],4,0),0)</f>
        <v>0</v>
      </c>
      <c r="L204">
        <v>1</v>
      </c>
      <c r="N204">
        <f t="shared" si="7"/>
        <v>0</v>
      </c>
      <c r="O204">
        <f>_xlfn.IFNA(VLOOKUP(defense[[#This Row],[Playerâ–²]],passing11[#All],5,0),0)</f>
        <v>0</v>
      </c>
      <c r="P204">
        <f>_xlfn.IFNA(VLOOKUP(defense[[#This Row],[Playerâ–²]],scrimstats__2813[#All],6,0),0)</f>
        <v>0</v>
      </c>
      <c r="Q204">
        <v>0</v>
      </c>
      <c r="R204">
        <v>0</v>
      </c>
      <c r="S204" s="3"/>
      <c r="T204" s="3"/>
      <c r="U204" s="3"/>
      <c r="AM204" s="3" t="s">
        <v>387</v>
      </c>
      <c r="AN204" s="3">
        <v>12</v>
      </c>
      <c r="AO204" s="3" t="s">
        <v>218</v>
      </c>
      <c r="AP204">
        <v>303</v>
      </c>
      <c r="AR204">
        <v>2</v>
      </c>
    </row>
    <row r="205" spans="1:44">
      <c r="A205" s="3">
        <v>204</v>
      </c>
      <c r="B205" s="3">
        <v>2</v>
      </c>
      <c r="C205">
        <f t="shared" si="6"/>
        <v>0</v>
      </c>
      <c r="D205">
        <v>21</v>
      </c>
      <c r="E205">
        <f>SUM(_xlfn.IFNA((VLOOKUP(defense[[#This Row],[Playerâ–²]],kickers12[#All],4,0)*3+VLOOKUP(defense[[#This Row],[Playerâ–²]],kickers12[#All],5,0)*1),0), C205*6)</f>
        <v>0</v>
      </c>
      <c r="F205">
        <v>0</v>
      </c>
      <c r="G205" s="3" t="s">
        <v>2007</v>
      </c>
      <c r="H205" s="3" t="s">
        <v>194</v>
      </c>
      <c r="I205">
        <f>_xlfn.IFNA(VLOOKUP(defense[[#This Row],[Playerâ–²]],passing11[#All],4,0),0)</f>
        <v>0</v>
      </c>
      <c r="J205">
        <f>_xlfn.IFNA(VLOOKUP(defense[[#This Row],[Playerâ–²]],scrimstats__2813[#All],5,0),0)</f>
        <v>0</v>
      </c>
      <c r="K205">
        <f>_xlfn.IFNA(VLOOKUP(defense[[#This Row],[Playerâ–²]],scrimstats__2813[#All],4,0),0)</f>
        <v>0</v>
      </c>
      <c r="L205">
        <v>0</v>
      </c>
      <c r="N205">
        <f t="shared" si="7"/>
        <v>0</v>
      </c>
      <c r="O205">
        <f>_xlfn.IFNA(VLOOKUP(defense[[#This Row],[Playerâ–²]],passing11[#All],5,0),0)</f>
        <v>0</v>
      </c>
      <c r="P205">
        <f>_xlfn.IFNA(VLOOKUP(defense[[#This Row],[Playerâ–²]],scrimstats__2813[#All],6,0),0)</f>
        <v>0</v>
      </c>
      <c r="Q205">
        <v>0</v>
      </c>
      <c r="R205">
        <v>0</v>
      </c>
      <c r="S205" s="3"/>
      <c r="T205" s="3"/>
      <c r="U205" s="3"/>
      <c r="AM205" s="3" t="s">
        <v>388</v>
      </c>
      <c r="AN205" s="3">
        <v>12</v>
      </c>
      <c r="AO205" s="3" t="s">
        <v>218</v>
      </c>
      <c r="AP205">
        <v>328</v>
      </c>
      <c r="AQ205">
        <v>5</v>
      </c>
      <c r="AR205">
        <v>0</v>
      </c>
    </row>
    <row r="206" spans="1:44">
      <c r="A206" s="3">
        <v>205</v>
      </c>
      <c r="B206" s="3">
        <v>13</v>
      </c>
      <c r="C206">
        <f t="shared" si="6"/>
        <v>1</v>
      </c>
      <c r="D206">
        <v>1</v>
      </c>
      <c r="E206">
        <f>SUM(_xlfn.IFNA((VLOOKUP(defense[[#This Row],[Playerâ–²]],kickers12[#All],4,0)*3+VLOOKUP(defense[[#This Row],[Playerâ–²]],kickers12[#All],5,0)*1),0), C206*6)</f>
        <v>6</v>
      </c>
      <c r="F206">
        <v>0</v>
      </c>
      <c r="G206" s="3" t="s">
        <v>210</v>
      </c>
      <c r="H206" s="3" t="s">
        <v>218</v>
      </c>
      <c r="I206">
        <f>_xlfn.IFNA(VLOOKUP(defense[[#This Row],[Playerâ–²]],passing11[#All],4,0),0)</f>
        <v>0</v>
      </c>
      <c r="J206">
        <f>_xlfn.IFNA(VLOOKUP(defense[[#This Row],[Playerâ–²]],scrimstats__2813[#All],5,0),0)</f>
        <v>2</v>
      </c>
      <c r="K206">
        <f>_xlfn.IFNA(VLOOKUP(defense[[#This Row],[Playerâ–²]],scrimstats__2813[#All],4,0),0)</f>
        <v>224</v>
      </c>
      <c r="L206">
        <v>0</v>
      </c>
      <c r="N206">
        <f t="shared" si="7"/>
        <v>0</v>
      </c>
      <c r="O206">
        <f>_xlfn.IFNA(VLOOKUP(defense[[#This Row],[Playerâ–²]],passing11[#All],5,0),0)</f>
        <v>0</v>
      </c>
      <c r="P206">
        <f>_xlfn.IFNA(VLOOKUP(defense[[#This Row],[Playerâ–²]],scrimstats__2813[#All],6,0),0)</f>
        <v>1</v>
      </c>
      <c r="Q206">
        <v>0</v>
      </c>
      <c r="R206">
        <v>0</v>
      </c>
      <c r="S206" s="3"/>
      <c r="T206" s="3"/>
      <c r="U206" s="3"/>
      <c r="AM206" s="3" t="s">
        <v>392</v>
      </c>
      <c r="AN206" s="3">
        <v>12</v>
      </c>
      <c r="AO206" s="3" t="s">
        <v>218</v>
      </c>
      <c r="AP206">
        <v>383</v>
      </c>
      <c r="AR206">
        <v>2</v>
      </c>
    </row>
    <row r="207" spans="1:44">
      <c r="A207" s="3">
        <v>206</v>
      </c>
      <c r="B207" s="3">
        <v>26</v>
      </c>
      <c r="C207">
        <f t="shared" si="6"/>
        <v>0</v>
      </c>
      <c r="D207">
        <v>2</v>
      </c>
      <c r="E207">
        <f>SUM(_xlfn.IFNA((VLOOKUP(defense[[#This Row],[Playerâ–²]],kickers12[#All],4,0)*3+VLOOKUP(defense[[#This Row],[Playerâ–²]],kickers12[#All],5,0)*1),0), C207*6)</f>
        <v>0</v>
      </c>
      <c r="F207">
        <v>0</v>
      </c>
      <c r="G207" s="3" t="s">
        <v>1599</v>
      </c>
      <c r="H207" s="3" t="s">
        <v>194</v>
      </c>
      <c r="I207">
        <f>_xlfn.IFNA(VLOOKUP(defense[[#This Row],[Playerâ–²]],passing11[#All],4,0),0)</f>
        <v>0</v>
      </c>
      <c r="J207">
        <f>_xlfn.IFNA(VLOOKUP(defense[[#This Row],[Playerâ–²]],scrimstats__2813[#All],5,0),0)</f>
        <v>0</v>
      </c>
      <c r="K207">
        <f>_xlfn.IFNA(VLOOKUP(defense[[#This Row],[Playerâ–²]],scrimstats__2813[#All],4,0),0)</f>
        <v>0</v>
      </c>
      <c r="L207">
        <v>0.5</v>
      </c>
      <c r="N207">
        <f t="shared" si="7"/>
        <v>0</v>
      </c>
      <c r="O207">
        <f>_xlfn.IFNA(VLOOKUP(defense[[#This Row],[Playerâ–²]],passing11[#All],5,0),0)</f>
        <v>0</v>
      </c>
      <c r="P207">
        <f>_xlfn.IFNA(VLOOKUP(defense[[#This Row],[Playerâ–²]],scrimstats__2813[#All],6,0),0)</f>
        <v>0</v>
      </c>
      <c r="Q207">
        <v>0</v>
      </c>
      <c r="R207">
        <v>0</v>
      </c>
      <c r="S207" s="3"/>
      <c r="T207" s="3"/>
      <c r="U207" s="3"/>
      <c r="AM207" s="3" t="s">
        <v>391</v>
      </c>
      <c r="AN207" s="3">
        <v>12</v>
      </c>
      <c r="AO207" s="3" t="s">
        <v>230</v>
      </c>
      <c r="AP207">
        <v>581</v>
      </c>
      <c r="AQ207">
        <v>29</v>
      </c>
      <c r="AR207">
        <v>2</v>
      </c>
    </row>
    <row r="208" spans="1:44">
      <c r="A208" s="3">
        <v>207</v>
      </c>
      <c r="B208" s="3">
        <v>25</v>
      </c>
      <c r="C208">
        <f t="shared" si="6"/>
        <v>0</v>
      </c>
      <c r="D208">
        <v>19</v>
      </c>
      <c r="E208">
        <f>SUM(_xlfn.IFNA((VLOOKUP(defense[[#This Row],[Playerâ–²]],kickers12[#All],4,0)*3+VLOOKUP(defense[[#This Row],[Playerâ–²]],kickers12[#All],5,0)*1),0), C208*6)</f>
        <v>0</v>
      </c>
      <c r="F208">
        <v>0</v>
      </c>
      <c r="G208" s="3" t="s">
        <v>712</v>
      </c>
      <c r="H208" s="3" t="s">
        <v>745</v>
      </c>
      <c r="I208">
        <f>_xlfn.IFNA(VLOOKUP(defense[[#This Row],[Playerâ–²]],passing11[#All],4,0),0)</f>
        <v>0</v>
      </c>
      <c r="J208">
        <f>_xlfn.IFNA(VLOOKUP(defense[[#This Row],[Playerâ–²]],scrimstats__2813[#All],5,0),0)</f>
        <v>0</v>
      </c>
      <c r="K208">
        <f>_xlfn.IFNA(VLOOKUP(defense[[#This Row],[Playerâ–²]],scrimstats__2813[#All],4,0),0)</f>
        <v>0</v>
      </c>
      <c r="L208">
        <v>6.5</v>
      </c>
      <c r="N208">
        <f t="shared" si="7"/>
        <v>0</v>
      </c>
      <c r="O208">
        <f>_xlfn.IFNA(VLOOKUP(defense[[#This Row],[Playerâ–²]],passing11[#All],5,0),0)</f>
        <v>0</v>
      </c>
      <c r="P208">
        <f>_xlfn.IFNA(VLOOKUP(defense[[#This Row],[Playerâ–²]],scrimstats__2813[#All],6,0),0)</f>
        <v>0</v>
      </c>
      <c r="Q208">
        <v>0</v>
      </c>
      <c r="R208">
        <v>0</v>
      </c>
      <c r="S208" s="3"/>
      <c r="T208" s="3"/>
      <c r="U208" s="3"/>
      <c r="AM208" s="3" t="s">
        <v>394</v>
      </c>
      <c r="AN208" s="3">
        <v>12</v>
      </c>
      <c r="AO208" s="3" t="s">
        <v>230</v>
      </c>
      <c r="AP208">
        <v>1386</v>
      </c>
      <c r="AR208">
        <v>13</v>
      </c>
    </row>
    <row r="209" spans="1:44">
      <c r="A209" s="3">
        <v>208</v>
      </c>
      <c r="B209" s="3">
        <v>30</v>
      </c>
      <c r="C209">
        <f t="shared" si="6"/>
        <v>0</v>
      </c>
      <c r="D209">
        <v>2</v>
      </c>
      <c r="E209">
        <f>SUM(_xlfn.IFNA((VLOOKUP(defense[[#This Row],[Playerâ–²]],kickers12[#All],4,0)*3+VLOOKUP(defense[[#This Row],[Playerâ–²]],kickers12[#All],5,0)*1),0), C209*6)</f>
        <v>0</v>
      </c>
      <c r="F209">
        <v>0</v>
      </c>
      <c r="G209" s="3" t="s">
        <v>1758</v>
      </c>
      <c r="H209" s="3" t="s">
        <v>733</v>
      </c>
      <c r="I209">
        <f>_xlfn.IFNA(VLOOKUP(defense[[#This Row],[Playerâ–²]],passing11[#All],4,0),0)</f>
        <v>0</v>
      </c>
      <c r="J209">
        <f>_xlfn.IFNA(VLOOKUP(defense[[#This Row],[Playerâ–²]],scrimstats__2813[#All],5,0),0)</f>
        <v>0</v>
      </c>
      <c r="K209">
        <f>_xlfn.IFNA(VLOOKUP(defense[[#This Row],[Playerâ–²]],scrimstats__2813[#All],4,0),0)</f>
        <v>0</v>
      </c>
      <c r="L209">
        <v>0</v>
      </c>
      <c r="N209">
        <f t="shared" si="7"/>
        <v>0</v>
      </c>
      <c r="O209">
        <f>_xlfn.IFNA(VLOOKUP(defense[[#This Row],[Playerâ–²]],passing11[#All],5,0),0)</f>
        <v>0</v>
      </c>
      <c r="P209">
        <f>_xlfn.IFNA(VLOOKUP(defense[[#This Row],[Playerâ–²]],scrimstats__2813[#All],6,0),0)</f>
        <v>0</v>
      </c>
      <c r="Q209">
        <v>0</v>
      </c>
      <c r="R209">
        <v>0</v>
      </c>
      <c r="S209" s="3"/>
      <c r="T209" s="3"/>
      <c r="U209" s="3"/>
      <c r="AM209" s="3" t="s">
        <v>1163</v>
      </c>
      <c r="AN209" s="3">
        <v>13</v>
      </c>
      <c r="AO209" s="3" t="s">
        <v>233</v>
      </c>
      <c r="AP209">
        <v>0</v>
      </c>
      <c r="AQ209">
        <v>551</v>
      </c>
      <c r="AR209">
        <v>5</v>
      </c>
    </row>
    <row r="210" spans="1:44">
      <c r="A210" s="3">
        <v>209</v>
      </c>
      <c r="B210" s="3">
        <v>5</v>
      </c>
      <c r="C210">
        <f t="shared" si="6"/>
        <v>0</v>
      </c>
      <c r="D210">
        <v>10</v>
      </c>
      <c r="E210">
        <f>SUM(_xlfn.IFNA((VLOOKUP(defense[[#This Row],[Playerâ–²]],kickers12[#All],4,0)*3+VLOOKUP(defense[[#This Row],[Playerâ–²]],kickers12[#All],5,0)*1),0), C210*6)</f>
        <v>0</v>
      </c>
      <c r="F210">
        <v>0</v>
      </c>
      <c r="G210" s="3" t="s">
        <v>912</v>
      </c>
      <c r="H210" s="3" t="s">
        <v>194</v>
      </c>
      <c r="I210">
        <f>_xlfn.IFNA(VLOOKUP(defense[[#This Row],[Playerâ–²]],passing11[#All],4,0),0)</f>
        <v>0</v>
      </c>
      <c r="J210">
        <f>_xlfn.IFNA(VLOOKUP(defense[[#This Row],[Playerâ–²]],scrimstats__2813[#All],5,0),0)</f>
        <v>0</v>
      </c>
      <c r="K210">
        <f>_xlfn.IFNA(VLOOKUP(defense[[#This Row],[Playerâ–²]],scrimstats__2813[#All],4,0),0)</f>
        <v>0</v>
      </c>
      <c r="L210">
        <v>0</v>
      </c>
      <c r="N210">
        <f t="shared" si="7"/>
        <v>0</v>
      </c>
      <c r="O210">
        <f>_xlfn.IFNA(VLOOKUP(defense[[#This Row],[Playerâ–²]],passing11[#All],5,0),0)</f>
        <v>0</v>
      </c>
      <c r="P210">
        <f>_xlfn.IFNA(VLOOKUP(defense[[#This Row],[Playerâ–²]],scrimstats__2813[#All],6,0),0)</f>
        <v>0</v>
      </c>
      <c r="Q210">
        <v>0</v>
      </c>
      <c r="R210">
        <v>0</v>
      </c>
      <c r="S210" s="3"/>
      <c r="T210" s="3"/>
      <c r="U210" s="3"/>
      <c r="AM210" s="3" t="s">
        <v>398</v>
      </c>
      <c r="AN210" s="3">
        <v>13</v>
      </c>
      <c r="AO210" s="3" t="s">
        <v>239</v>
      </c>
      <c r="AP210">
        <v>35</v>
      </c>
      <c r="AR210">
        <v>0</v>
      </c>
    </row>
    <row r="211" spans="1:44">
      <c r="A211" s="3">
        <v>210</v>
      </c>
      <c r="B211" s="3">
        <v>6</v>
      </c>
      <c r="C211">
        <f t="shared" si="6"/>
        <v>0</v>
      </c>
      <c r="D211">
        <v>45</v>
      </c>
      <c r="E211">
        <f>SUM(_xlfn.IFNA((VLOOKUP(defense[[#This Row],[Playerâ–²]],kickers12[#All],4,0)*3+VLOOKUP(defense[[#This Row],[Playerâ–²]],kickers12[#All],5,0)*1),0), C211*6)</f>
        <v>0</v>
      </c>
      <c r="F211">
        <v>2</v>
      </c>
      <c r="G211" s="3" t="s">
        <v>959</v>
      </c>
      <c r="H211" s="3" t="s">
        <v>960</v>
      </c>
      <c r="I211">
        <f>_xlfn.IFNA(VLOOKUP(defense[[#This Row],[Playerâ–²]],passing11[#All],4,0),0)</f>
        <v>0</v>
      </c>
      <c r="J211">
        <f>_xlfn.IFNA(VLOOKUP(defense[[#This Row],[Playerâ–²]],scrimstats__2813[#All],5,0),0)</f>
        <v>0</v>
      </c>
      <c r="K211">
        <f>_xlfn.IFNA(VLOOKUP(defense[[#This Row],[Playerâ–²]],scrimstats__2813[#All],4,0),0)</f>
        <v>0</v>
      </c>
      <c r="L211">
        <v>2</v>
      </c>
      <c r="N211">
        <f t="shared" si="7"/>
        <v>0</v>
      </c>
      <c r="O211">
        <f>_xlfn.IFNA(VLOOKUP(defense[[#This Row],[Playerâ–²]],passing11[#All],5,0),0)</f>
        <v>0</v>
      </c>
      <c r="P211">
        <f>_xlfn.IFNA(VLOOKUP(defense[[#This Row],[Playerâ–²]],scrimstats__2813[#All],6,0),0)</f>
        <v>0</v>
      </c>
      <c r="Q211">
        <v>0</v>
      </c>
      <c r="R211">
        <v>0</v>
      </c>
      <c r="S211" s="3"/>
      <c r="T211" s="3"/>
      <c r="U211" s="3"/>
      <c r="AM211" s="3" t="s">
        <v>397</v>
      </c>
      <c r="AN211" s="3">
        <v>13</v>
      </c>
      <c r="AO211" s="3" t="s">
        <v>239</v>
      </c>
      <c r="AP211">
        <v>28</v>
      </c>
      <c r="AQ211">
        <v>-1</v>
      </c>
      <c r="AR211">
        <v>1</v>
      </c>
    </row>
    <row r="212" spans="1:44">
      <c r="A212" s="3">
        <v>211</v>
      </c>
      <c r="B212" s="3">
        <v>18</v>
      </c>
      <c r="C212">
        <f t="shared" si="6"/>
        <v>0</v>
      </c>
      <c r="D212">
        <v>14</v>
      </c>
      <c r="E212">
        <f>SUM(_xlfn.IFNA((VLOOKUP(defense[[#This Row],[Playerâ–²]],kickers12[#All],4,0)*3+VLOOKUP(defense[[#This Row],[Playerâ–²]],kickers12[#All],5,0)*1),0), C212*6)</f>
        <v>0</v>
      </c>
      <c r="F212">
        <v>0</v>
      </c>
      <c r="G212" s="3" t="s">
        <v>1366</v>
      </c>
      <c r="H212" s="3" t="s">
        <v>194</v>
      </c>
      <c r="I212">
        <f>_xlfn.IFNA(VLOOKUP(defense[[#This Row],[Playerâ–²]],passing11[#All],4,0),0)</f>
        <v>0</v>
      </c>
      <c r="J212">
        <f>_xlfn.IFNA(VLOOKUP(defense[[#This Row],[Playerâ–²]],scrimstats__2813[#All],5,0),0)</f>
        <v>0</v>
      </c>
      <c r="K212">
        <f>_xlfn.IFNA(VLOOKUP(defense[[#This Row],[Playerâ–²]],scrimstats__2813[#All],4,0),0)</f>
        <v>0</v>
      </c>
      <c r="L212">
        <v>0</v>
      </c>
      <c r="N212">
        <f t="shared" si="7"/>
        <v>0</v>
      </c>
      <c r="O212">
        <f>_xlfn.IFNA(VLOOKUP(defense[[#This Row],[Playerâ–²]],passing11[#All],5,0),0)</f>
        <v>0</v>
      </c>
      <c r="P212">
        <f>_xlfn.IFNA(VLOOKUP(defense[[#This Row],[Playerâ–²]],scrimstats__2813[#All],6,0),0)</f>
        <v>0</v>
      </c>
      <c r="Q212">
        <v>0</v>
      </c>
      <c r="R212">
        <v>0</v>
      </c>
      <c r="S212" s="3"/>
      <c r="T212" s="3"/>
      <c r="U212" s="3"/>
      <c r="AM212" s="3" t="s">
        <v>402</v>
      </c>
      <c r="AN212" s="3">
        <v>13</v>
      </c>
      <c r="AO212" s="3" t="s">
        <v>239</v>
      </c>
      <c r="AP212">
        <v>154</v>
      </c>
      <c r="AQ212">
        <v>499</v>
      </c>
      <c r="AR212">
        <v>2</v>
      </c>
    </row>
    <row r="213" spans="1:44">
      <c r="A213" s="3">
        <v>212</v>
      </c>
      <c r="B213" s="3">
        <v>31</v>
      </c>
      <c r="C213">
        <f t="shared" si="6"/>
        <v>0</v>
      </c>
      <c r="D213">
        <v>8</v>
      </c>
      <c r="E213">
        <f>SUM(_xlfn.IFNA((VLOOKUP(defense[[#This Row],[Playerâ–²]],kickers12[#All],4,0)*3+VLOOKUP(defense[[#This Row],[Playerâ–²]],kickers12[#All],5,0)*1),0), C213*6)</f>
        <v>0</v>
      </c>
      <c r="F213">
        <v>0</v>
      </c>
      <c r="G213" s="3" t="s">
        <v>1791</v>
      </c>
      <c r="H213" s="3" t="s">
        <v>194</v>
      </c>
      <c r="I213">
        <f>_xlfn.IFNA(VLOOKUP(defense[[#This Row],[Playerâ–²]],passing11[#All],4,0),0)</f>
        <v>0</v>
      </c>
      <c r="J213">
        <f>_xlfn.IFNA(VLOOKUP(defense[[#This Row],[Playerâ–²]],scrimstats__2813[#All],5,0),0)</f>
        <v>0</v>
      </c>
      <c r="K213">
        <f>_xlfn.IFNA(VLOOKUP(defense[[#This Row],[Playerâ–²]],scrimstats__2813[#All],4,0),0)</f>
        <v>0</v>
      </c>
      <c r="L213">
        <v>0</v>
      </c>
      <c r="N213">
        <f t="shared" si="7"/>
        <v>0</v>
      </c>
      <c r="O213">
        <f>_xlfn.IFNA(VLOOKUP(defense[[#This Row],[Playerâ–²]],passing11[#All],5,0),0)</f>
        <v>0</v>
      </c>
      <c r="P213">
        <f>_xlfn.IFNA(VLOOKUP(defense[[#This Row],[Playerâ–²]],scrimstats__2813[#All],6,0),0)</f>
        <v>0</v>
      </c>
      <c r="Q213">
        <v>0</v>
      </c>
      <c r="R213">
        <v>0</v>
      </c>
      <c r="S213" s="3"/>
      <c r="T213" s="3"/>
      <c r="U213" s="3"/>
      <c r="AM213" s="3" t="s">
        <v>404</v>
      </c>
      <c r="AN213" s="3">
        <v>13</v>
      </c>
      <c r="AO213" s="3" t="s">
        <v>229</v>
      </c>
      <c r="AP213">
        <v>163</v>
      </c>
      <c r="AQ213">
        <v>973</v>
      </c>
      <c r="AR213">
        <v>6</v>
      </c>
    </row>
    <row r="214" spans="1:44">
      <c r="A214" s="3">
        <v>213</v>
      </c>
      <c r="B214" s="3">
        <v>27</v>
      </c>
      <c r="C214">
        <f t="shared" si="6"/>
        <v>1</v>
      </c>
      <c r="D214">
        <v>42</v>
      </c>
      <c r="E214">
        <f>SUM(_xlfn.IFNA((VLOOKUP(defense[[#This Row],[Playerâ–²]],kickers12[#All],4,0)*3+VLOOKUP(defense[[#This Row],[Playerâ–²]],kickers12[#All],5,0)*1),0), C214*6)</f>
        <v>6</v>
      </c>
      <c r="F214">
        <v>1</v>
      </c>
      <c r="G214" s="3" t="s">
        <v>1649</v>
      </c>
      <c r="H214" s="3" t="s">
        <v>1650</v>
      </c>
      <c r="I214">
        <f>_xlfn.IFNA(VLOOKUP(defense[[#This Row],[Playerâ–²]],passing11[#All],4,0),0)</f>
        <v>0</v>
      </c>
      <c r="J214">
        <f>_xlfn.IFNA(VLOOKUP(defense[[#This Row],[Playerâ–²]],scrimstats__2813[#All],5,0),0)</f>
        <v>0</v>
      </c>
      <c r="K214">
        <f>_xlfn.IFNA(VLOOKUP(defense[[#This Row],[Playerâ–²]],scrimstats__2813[#All],4,0),0)</f>
        <v>0</v>
      </c>
      <c r="L214">
        <v>5.5</v>
      </c>
      <c r="N214">
        <f t="shared" si="7"/>
        <v>1</v>
      </c>
      <c r="O214">
        <f>_xlfn.IFNA(VLOOKUP(defense[[#This Row],[Playerâ–²]],passing11[#All],5,0),0)</f>
        <v>0</v>
      </c>
      <c r="P214">
        <f>_xlfn.IFNA(VLOOKUP(defense[[#This Row],[Playerâ–²]],scrimstats__2813[#All],6,0),0)</f>
        <v>0</v>
      </c>
      <c r="Q214">
        <v>1</v>
      </c>
      <c r="R214">
        <v>0</v>
      </c>
      <c r="S214" s="3"/>
      <c r="T214" s="3"/>
      <c r="U214" s="3"/>
      <c r="AM214" s="3" t="s">
        <v>401</v>
      </c>
      <c r="AN214" s="3">
        <v>13</v>
      </c>
      <c r="AO214" s="3" t="s">
        <v>223</v>
      </c>
      <c r="AP214">
        <v>215</v>
      </c>
      <c r="AR214">
        <v>4</v>
      </c>
    </row>
    <row r="215" spans="1:44">
      <c r="A215" s="3">
        <v>214</v>
      </c>
      <c r="B215" s="3">
        <v>1</v>
      </c>
      <c r="C215">
        <f t="shared" si="6"/>
        <v>1</v>
      </c>
      <c r="D215">
        <v>102</v>
      </c>
      <c r="E215">
        <f>SUM(_xlfn.IFNA((VLOOKUP(defense[[#This Row],[Playerâ–²]],kickers12[#All],4,0)*3+VLOOKUP(defense[[#This Row],[Playerâ–²]],kickers12[#All],5,0)*1),0), C215*6)</f>
        <v>6</v>
      </c>
      <c r="F215">
        <v>0</v>
      </c>
      <c r="G215" s="3" t="s">
        <v>772</v>
      </c>
      <c r="H215" s="3" t="s">
        <v>773</v>
      </c>
      <c r="I215">
        <f>_xlfn.IFNA(VLOOKUP(defense[[#This Row],[Playerâ–²]],passing11[#All],4,0),0)</f>
        <v>0</v>
      </c>
      <c r="J215">
        <f>_xlfn.IFNA(VLOOKUP(defense[[#This Row],[Playerâ–²]],scrimstats__2813[#All],5,0),0)</f>
        <v>0</v>
      </c>
      <c r="K215">
        <f>_xlfn.IFNA(VLOOKUP(defense[[#This Row],[Playerâ–²]],scrimstats__2813[#All],4,0),0)</f>
        <v>0</v>
      </c>
      <c r="L215">
        <v>2</v>
      </c>
      <c r="N215">
        <f t="shared" si="7"/>
        <v>1</v>
      </c>
      <c r="O215">
        <f>_xlfn.IFNA(VLOOKUP(defense[[#This Row],[Playerâ–²]],passing11[#All],5,0),0)</f>
        <v>0</v>
      </c>
      <c r="P215">
        <f>_xlfn.IFNA(VLOOKUP(defense[[#This Row],[Playerâ–²]],scrimstats__2813[#All],6,0),0)</f>
        <v>0</v>
      </c>
      <c r="Q215">
        <v>0</v>
      </c>
      <c r="R215">
        <v>1</v>
      </c>
      <c r="S215" s="3"/>
      <c r="T215" s="3"/>
      <c r="U215" s="3"/>
      <c r="AM215" s="3" t="s">
        <v>400</v>
      </c>
      <c r="AN215" s="3">
        <v>13</v>
      </c>
      <c r="AO215" s="3" t="s">
        <v>219</v>
      </c>
      <c r="AP215">
        <v>225</v>
      </c>
      <c r="AR215">
        <v>0</v>
      </c>
    </row>
    <row r="216" spans="1:44">
      <c r="A216" s="3">
        <v>215</v>
      </c>
      <c r="B216" s="3">
        <v>13</v>
      </c>
      <c r="C216">
        <f t="shared" si="6"/>
        <v>0</v>
      </c>
      <c r="D216">
        <v>9</v>
      </c>
      <c r="E216">
        <f>SUM(_xlfn.IFNA((VLOOKUP(defense[[#This Row],[Playerâ–²]],kickers12[#All],4,0)*3+VLOOKUP(defense[[#This Row],[Playerâ–²]],kickers12[#All],5,0)*1),0), C216*6)</f>
        <v>0</v>
      </c>
      <c r="F216">
        <v>0</v>
      </c>
      <c r="G216" s="3" t="s">
        <v>1166</v>
      </c>
      <c r="H216" s="3" t="s">
        <v>194</v>
      </c>
      <c r="I216">
        <f>_xlfn.IFNA(VLOOKUP(defense[[#This Row],[Playerâ–²]],passing11[#All],4,0),0)</f>
        <v>0</v>
      </c>
      <c r="J216">
        <f>_xlfn.IFNA(VLOOKUP(defense[[#This Row],[Playerâ–²]],scrimstats__2813[#All],5,0),0)</f>
        <v>0</v>
      </c>
      <c r="K216">
        <f>_xlfn.IFNA(VLOOKUP(defense[[#This Row],[Playerâ–²]],scrimstats__2813[#All],4,0),0)</f>
        <v>0</v>
      </c>
      <c r="L216">
        <v>0</v>
      </c>
      <c r="N216">
        <f t="shared" si="7"/>
        <v>0</v>
      </c>
      <c r="O216">
        <f>_xlfn.IFNA(VLOOKUP(defense[[#This Row],[Playerâ–²]],passing11[#All],5,0),0)</f>
        <v>0</v>
      </c>
      <c r="P216">
        <f>_xlfn.IFNA(VLOOKUP(defense[[#This Row],[Playerâ–²]],scrimstats__2813[#All],6,0),0)</f>
        <v>0</v>
      </c>
      <c r="Q216">
        <v>0</v>
      </c>
      <c r="R216">
        <v>0</v>
      </c>
      <c r="S216" s="3"/>
      <c r="T216" s="3"/>
      <c r="U216" s="3"/>
      <c r="AM216" s="3" t="s">
        <v>403</v>
      </c>
      <c r="AN216" s="3">
        <v>13</v>
      </c>
      <c r="AO216" s="3" t="s">
        <v>223</v>
      </c>
      <c r="AP216">
        <v>305</v>
      </c>
      <c r="AR216">
        <v>0</v>
      </c>
    </row>
    <row r="217" spans="1:44">
      <c r="A217" s="3">
        <v>216</v>
      </c>
      <c r="B217" s="3">
        <v>24</v>
      </c>
      <c r="C217">
        <f t="shared" si="6"/>
        <v>0</v>
      </c>
      <c r="D217">
        <v>58</v>
      </c>
      <c r="E217">
        <f>SUM(_xlfn.IFNA((VLOOKUP(defense[[#This Row],[Playerâ–²]],kickers12[#All],4,0)*3+VLOOKUP(defense[[#This Row],[Playerâ–²]],kickers12[#All],5,0)*1),0), C217*6)</f>
        <v>0</v>
      </c>
      <c r="F217">
        <v>0</v>
      </c>
      <c r="G217" s="3" t="s">
        <v>1566</v>
      </c>
      <c r="H217" s="3" t="s">
        <v>1567</v>
      </c>
      <c r="I217">
        <f>_xlfn.IFNA(VLOOKUP(defense[[#This Row],[Playerâ–²]],passing11[#All],4,0),0)</f>
        <v>0</v>
      </c>
      <c r="J217">
        <f>_xlfn.IFNA(VLOOKUP(defense[[#This Row],[Playerâ–²]],scrimstats__2813[#All],5,0),0)</f>
        <v>0</v>
      </c>
      <c r="K217">
        <f>_xlfn.IFNA(VLOOKUP(defense[[#This Row],[Playerâ–²]],scrimstats__2813[#All],4,0),0)</f>
        <v>0</v>
      </c>
      <c r="L217">
        <v>0.5</v>
      </c>
      <c r="N217">
        <f t="shared" si="7"/>
        <v>0</v>
      </c>
      <c r="O217">
        <f>_xlfn.IFNA(VLOOKUP(defense[[#This Row],[Playerâ–²]],passing11[#All],5,0),0)</f>
        <v>0</v>
      </c>
      <c r="P217">
        <f>_xlfn.IFNA(VLOOKUP(defense[[#This Row],[Playerâ–²]],scrimstats__2813[#All],6,0),0)</f>
        <v>0</v>
      </c>
      <c r="Q217">
        <v>0</v>
      </c>
      <c r="R217">
        <v>0</v>
      </c>
      <c r="S217" s="3"/>
      <c r="T217" s="3"/>
      <c r="U217" s="3"/>
      <c r="AM217" s="3" t="s">
        <v>396</v>
      </c>
      <c r="AN217" s="3">
        <v>13</v>
      </c>
      <c r="AO217" s="3" t="s">
        <v>218</v>
      </c>
      <c r="AP217">
        <v>13</v>
      </c>
      <c r="AR217">
        <v>0</v>
      </c>
    </row>
    <row r="218" spans="1:44">
      <c r="A218" s="3">
        <v>217</v>
      </c>
      <c r="B218" s="3">
        <v>9</v>
      </c>
      <c r="C218">
        <f t="shared" si="6"/>
        <v>0</v>
      </c>
      <c r="D218">
        <v>67</v>
      </c>
      <c r="E218">
        <f>SUM(_xlfn.IFNA((VLOOKUP(defense[[#This Row],[Playerâ–²]],kickers12[#All],4,0)*3+VLOOKUP(defense[[#This Row],[Playerâ–²]],kickers12[#All],5,0)*1),0), C218*6)</f>
        <v>0</v>
      </c>
      <c r="F218">
        <v>0</v>
      </c>
      <c r="G218" s="3" t="s">
        <v>1057</v>
      </c>
      <c r="H218" s="3" t="s">
        <v>765</v>
      </c>
      <c r="I218">
        <f>_xlfn.IFNA(VLOOKUP(defense[[#This Row],[Playerâ–²]],passing11[#All],4,0),0)</f>
        <v>0</v>
      </c>
      <c r="J218">
        <f>_xlfn.IFNA(VLOOKUP(defense[[#This Row],[Playerâ–²]],scrimstats__2813[#All],5,0),0)</f>
        <v>0</v>
      </c>
      <c r="K218">
        <f>_xlfn.IFNA(VLOOKUP(defense[[#This Row],[Playerâ–²]],scrimstats__2813[#All],4,0),0)</f>
        <v>0</v>
      </c>
      <c r="L218">
        <v>0</v>
      </c>
      <c r="N218">
        <f t="shared" si="7"/>
        <v>0</v>
      </c>
      <c r="O218">
        <f>_xlfn.IFNA(VLOOKUP(defense[[#This Row],[Playerâ–²]],passing11[#All],5,0),0)</f>
        <v>0</v>
      </c>
      <c r="P218">
        <f>_xlfn.IFNA(VLOOKUP(defense[[#This Row],[Playerâ–²]],scrimstats__2813[#All],6,0),0)</f>
        <v>0</v>
      </c>
      <c r="Q218">
        <v>0</v>
      </c>
      <c r="R218">
        <v>0</v>
      </c>
      <c r="S218" s="3"/>
      <c r="T218" s="3"/>
      <c r="U218" s="3"/>
      <c r="AM218" s="3" t="s">
        <v>395</v>
      </c>
      <c r="AN218" s="3">
        <v>13</v>
      </c>
      <c r="AO218" s="3" t="s">
        <v>218</v>
      </c>
      <c r="AP218">
        <v>12</v>
      </c>
      <c r="AR218">
        <v>0</v>
      </c>
    </row>
    <row r="219" spans="1:44">
      <c r="A219" s="3">
        <v>218</v>
      </c>
      <c r="B219" s="3">
        <v>32</v>
      </c>
      <c r="C219">
        <f t="shared" si="6"/>
        <v>0</v>
      </c>
      <c r="D219">
        <v>2</v>
      </c>
      <c r="E219">
        <f>SUM(_xlfn.IFNA((VLOOKUP(defense[[#This Row],[Playerâ–²]],kickers12[#All],4,0)*3+VLOOKUP(defense[[#This Row],[Playerâ–²]],kickers12[#All],5,0)*1),0), C219*6)</f>
        <v>0</v>
      </c>
      <c r="F219">
        <v>0</v>
      </c>
      <c r="G219" s="3" t="s">
        <v>668</v>
      </c>
      <c r="H219" s="3" t="s">
        <v>194</v>
      </c>
      <c r="I219">
        <f>_xlfn.IFNA(VLOOKUP(defense[[#This Row],[Playerâ–²]],passing11[#All],4,0),0)</f>
        <v>0</v>
      </c>
      <c r="J219">
        <f>_xlfn.IFNA(VLOOKUP(defense[[#This Row],[Playerâ–²]],scrimstats__2813[#All],5,0),0)</f>
        <v>9</v>
      </c>
      <c r="K219">
        <f>_xlfn.IFNA(VLOOKUP(defense[[#This Row],[Playerâ–²]],scrimstats__2813[#All],4,0),0)</f>
        <v>30</v>
      </c>
      <c r="L219">
        <v>0</v>
      </c>
      <c r="N219">
        <f t="shared" si="7"/>
        <v>0</v>
      </c>
      <c r="O219">
        <f>_xlfn.IFNA(VLOOKUP(defense[[#This Row],[Playerâ–²]],passing11[#All],5,0),0)</f>
        <v>0</v>
      </c>
      <c r="P219">
        <f>_xlfn.IFNA(VLOOKUP(defense[[#This Row],[Playerâ–²]],scrimstats__2813[#All],6,0),0)</f>
        <v>0</v>
      </c>
      <c r="Q219">
        <v>0</v>
      </c>
      <c r="R219">
        <v>0</v>
      </c>
      <c r="S219" s="3"/>
      <c r="T219" s="3"/>
      <c r="U219" s="3"/>
      <c r="AM219" s="3" t="s">
        <v>210</v>
      </c>
      <c r="AN219" s="3">
        <v>13</v>
      </c>
      <c r="AO219" s="3" t="s">
        <v>218</v>
      </c>
      <c r="AP219">
        <v>224</v>
      </c>
      <c r="AQ219">
        <v>2</v>
      </c>
      <c r="AR219">
        <v>1</v>
      </c>
    </row>
    <row r="220" spans="1:44">
      <c r="A220" s="3">
        <v>219</v>
      </c>
      <c r="B220" s="3">
        <v>18</v>
      </c>
      <c r="C220" s="3">
        <f t="shared" si="6"/>
        <v>3</v>
      </c>
      <c r="D220">
        <v>0</v>
      </c>
      <c r="E220">
        <f>SUM(_xlfn.IFNA((VLOOKUP(defense[[#This Row],[Playerâ–²]],kickers12[#All],4,0)*3+VLOOKUP(defense[[#This Row],[Playerâ–²]],kickers12[#All],5,0)*1),0), C220*6)</f>
        <v>18</v>
      </c>
      <c r="F220">
        <v>0</v>
      </c>
      <c r="G220" s="3" t="s">
        <v>201</v>
      </c>
      <c r="H220" s="3" t="s">
        <v>239</v>
      </c>
      <c r="I220">
        <f>_xlfn.IFNA(VLOOKUP(defense[[#This Row],[Playerâ–²]],passing11[#All],4,0),0)</f>
        <v>0</v>
      </c>
      <c r="J220" s="3">
        <f>_xlfn.IFNA(VLOOKUP(defense[[#This Row],[Playerâ–²]],scrimstats__2813[#All],5,0),0)</f>
        <v>403</v>
      </c>
      <c r="K220" s="3">
        <f>_xlfn.IFNA(VLOOKUP(defense[[#This Row],[Playerâ–²]],scrimstats__2813[#All],4,0),0)</f>
        <v>41</v>
      </c>
      <c r="L220">
        <v>0</v>
      </c>
      <c r="N220" s="3">
        <f t="shared" si="7"/>
        <v>0</v>
      </c>
      <c r="O220" s="3">
        <f>_xlfn.IFNA(VLOOKUP(defense[[#This Row],[Playerâ–²]],passing11[#All],5,0),0)</f>
        <v>0</v>
      </c>
      <c r="P220" s="3">
        <f>_xlfn.IFNA(VLOOKUP(defense[[#This Row],[Playerâ–²]],scrimstats__2813[#All],6,0),0)</f>
        <v>3</v>
      </c>
      <c r="Q220">
        <v>0</v>
      </c>
      <c r="R220">
        <v>0</v>
      </c>
      <c r="S220" s="3"/>
      <c r="T220" s="3"/>
      <c r="U220" s="3"/>
      <c r="AM220" s="3" t="s">
        <v>212</v>
      </c>
      <c r="AN220" s="3">
        <v>13</v>
      </c>
      <c r="AO220" s="3" t="s">
        <v>218</v>
      </c>
      <c r="AP220">
        <v>677</v>
      </c>
      <c r="AR220">
        <v>5</v>
      </c>
    </row>
    <row r="221" spans="1:44">
      <c r="A221" s="3">
        <v>220</v>
      </c>
      <c r="B221" s="3">
        <v>29</v>
      </c>
      <c r="C221">
        <f t="shared" si="6"/>
        <v>9</v>
      </c>
      <c r="D221">
        <v>0</v>
      </c>
      <c r="E221">
        <f>SUM(_xlfn.IFNA((VLOOKUP(defense[[#This Row],[Playerâ–²]],kickers12[#All],4,0)*3+VLOOKUP(defense[[#This Row],[Playerâ–²]],kickers12[#All],5,0)*1),0), C221*6)</f>
        <v>54</v>
      </c>
      <c r="F221">
        <v>0</v>
      </c>
      <c r="G221" s="3" t="s">
        <v>1709</v>
      </c>
      <c r="H221" s="3" t="s">
        <v>297</v>
      </c>
      <c r="I221">
        <f>_xlfn.IFNA(VLOOKUP(defense[[#This Row],[Playerâ–²]],passing11[#All],4,0),0)</f>
        <v>1252</v>
      </c>
      <c r="J221">
        <f>_xlfn.IFNA(VLOOKUP(defense[[#This Row],[Playerâ–²]],scrimstats__2813[#All],5,0),0)</f>
        <v>69</v>
      </c>
      <c r="K221">
        <f>_xlfn.IFNA(VLOOKUP(defense[[#This Row],[Playerâ–²]],scrimstats__2813[#All],4,0),0)</f>
        <v>0</v>
      </c>
      <c r="L221">
        <v>0</v>
      </c>
      <c r="N221">
        <f t="shared" si="7"/>
        <v>0</v>
      </c>
      <c r="O221">
        <f>_xlfn.IFNA(VLOOKUP(defense[[#This Row],[Playerâ–²]],passing11[#All],5,0),0)</f>
        <v>8</v>
      </c>
      <c r="P221">
        <f>_xlfn.IFNA(VLOOKUP(defense[[#This Row],[Playerâ–²]],scrimstats__2813[#All],6,0),0)</f>
        <v>1</v>
      </c>
      <c r="Q221">
        <v>0</v>
      </c>
      <c r="R221">
        <v>0</v>
      </c>
      <c r="S221" s="3"/>
      <c r="T221" s="3"/>
      <c r="U221" s="3"/>
      <c r="AM221" s="3" t="s">
        <v>399</v>
      </c>
      <c r="AN221" s="3">
        <v>13</v>
      </c>
      <c r="AO221" s="3" t="s">
        <v>218</v>
      </c>
      <c r="AP221">
        <v>91</v>
      </c>
      <c r="AR221">
        <v>1</v>
      </c>
    </row>
    <row r="222" spans="1:44">
      <c r="A222" s="3">
        <v>221</v>
      </c>
      <c r="B222" s="3">
        <v>9</v>
      </c>
      <c r="C222">
        <f t="shared" si="6"/>
        <v>0</v>
      </c>
      <c r="D222">
        <v>1</v>
      </c>
      <c r="E222">
        <f>SUM(_xlfn.IFNA((VLOOKUP(defense[[#This Row],[Playerâ–²]],kickers12[#All],4,0)*3+VLOOKUP(defense[[#This Row],[Playerâ–²]],kickers12[#All],5,0)*1),0), C222*6)</f>
        <v>0</v>
      </c>
      <c r="F222">
        <v>0</v>
      </c>
      <c r="G222" s="3" t="s">
        <v>1039</v>
      </c>
      <c r="H222" s="3" t="s">
        <v>194</v>
      </c>
      <c r="I222">
        <f>_xlfn.IFNA(VLOOKUP(defense[[#This Row],[Playerâ–²]],passing11[#All],4,0),0)</f>
        <v>0</v>
      </c>
      <c r="J222">
        <f>_xlfn.IFNA(VLOOKUP(defense[[#This Row],[Playerâ–²]],scrimstats__2813[#All],5,0),0)</f>
        <v>0</v>
      </c>
      <c r="K222">
        <f>_xlfn.IFNA(VLOOKUP(defense[[#This Row],[Playerâ–²]],scrimstats__2813[#All],4,0),0)</f>
        <v>0</v>
      </c>
      <c r="L222">
        <v>0</v>
      </c>
      <c r="N222">
        <f t="shared" si="7"/>
        <v>0</v>
      </c>
      <c r="O222">
        <f>_xlfn.IFNA(VLOOKUP(defense[[#This Row],[Playerâ–²]],passing11[#All],5,0),0)</f>
        <v>0</v>
      </c>
      <c r="P222">
        <f>_xlfn.IFNA(VLOOKUP(defense[[#This Row],[Playerâ–²]],scrimstats__2813[#All],6,0),0)</f>
        <v>0</v>
      </c>
      <c r="Q222">
        <v>0</v>
      </c>
      <c r="R222">
        <v>0</v>
      </c>
      <c r="S222" s="3"/>
      <c r="T222" s="3"/>
      <c r="U222" s="3"/>
      <c r="AM222" s="3" t="s">
        <v>405</v>
      </c>
      <c r="AN222" s="3">
        <v>13</v>
      </c>
      <c r="AO222" s="3" t="s">
        <v>218</v>
      </c>
      <c r="AP222">
        <v>287</v>
      </c>
      <c r="AQ222">
        <v>0</v>
      </c>
      <c r="AR222">
        <v>1</v>
      </c>
    </row>
    <row r="223" spans="1:44">
      <c r="A223" s="3">
        <v>222</v>
      </c>
      <c r="B223" s="3">
        <v>20</v>
      </c>
      <c r="C223">
        <f t="shared" si="6"/>
        <v>0</v>
      </c>
      <c r="D223">
        <v>4</v>
      </c>
      <c r="E223">
        <f>SUM(_xlfn.IFNA((VLOOKUP(defense[[#This Row],[Playerâ–²]],kickers12[#All],4,0)*3+VLOOKUP(defense[[#This Row],[Playerâ–²]],kickers12[#All],5,0)*1),0), C223*6)</f>
        <v>0</v>
      </c>
      <c r="F223">
        <v>0</v>
      </c>
      <c r="G223" s="3" t="s">
        <v>499</v>
      </c>
      <c r="H223" s="3" t="s">
        <v>500</v>
      </c>
      <c r="I223">
        <f>_xlfn.IFNA(VLOOKUP(defense[[#This Row],[Playerâ–²]],passing11[#All],4,0),0)</f>
        <v>0</v>
      </c>
      <c r="J223">
        <f>_xlfn.IFNA(VLOOKUP(defense[[#This Row],[Playerâ–²]],scrimstats__2813[#All],5,0),0)</f>
        <v>8</v>
      </c>
      <c r="K223">
        <f>_xlfn.IFNA(VLOOKUP(defense[[#This Row],[Playerâ–²]],scrimstats__2813[#All],4,0),0)</f>
        <v>85</v>
      </c>
      <c r="L223">
        <v>0</v>
      </c>
      <c r="N223">
        <f t="shared" si="7"/>
        <v>0</v>
      </c>
      <c r="O223">
        <f>_xlfn.IFNA(VLOOKUP(defense[[#This Row],[Playerâ–²]],passing11[#All],5,0),0)</f>
        <v>0</v>
      </c>
      <c r="P223">
        <f>_xlfn.IFNA(VLOOKUP(defense[[#This Row],[Playerâ–²]],scrimstats__2813[#All],6,0),0)</f>
        <v>0</v>
      </c>
      <c r="Q223">
        <v>0</v>
      </c>
      <c r="R223">
        <v>0</v>
      </c>
      <c r="S223" s="3"/>
      <c r="T223" s="3"/>
      <c r="U223" s="3"/>
      <c r="AM223" s="3" t="s">
        <v>406</v>
      </c>
      <c r="AN223" s="3">
        <v>13</v>
      </c>
      <c r="AO223" s="3" t="s">
        <v>218</v>
      </c>
      <c r="AP223">
        <v>503</v>
      </c>
      <c r="AR223">
        <v>4</v>
      </c>
    </row>
    <row r="224" spans="1:44">
      <c r="A224" s="3">
        <v>223</v>
      </c>
      <c r="B224" s="3">
        <v>3</v>
      </c>
      <c r="C224">
        <f t="shared" si="6"/>
        <v>0</v>
      </c>
      <c r="D224">
        <v>105</v>
      </c>
      <c r="E224">
        <f>SUM(_xlfn.IFNA((VLOOKUP(defense[[#This Row],[Playerâ–²]],kickers12[#All],4,0)*3+VLOOKUP(defense[[#This Row],[Playerâ–²]],kickers12[#All],5,0)*1),0), C224*6)</f>
        <v>0</v>
      </c>
      <c r="F224">
        <v>1</v>
      </c>
      <c r="G224" s="3" t="s">
        <v>858</v>
      </c>
      <c r="H224" s="3" t="s">
        <v>767</v>
      </c>
      <c r="I224">
        <f>_xlfn.IFNA(VLOOKUP(defense[[#This Row],[Playerâ–²]],passing11[#All],4,0),0)</f>
        <v>0</v>
      </c>
      <c r="J224">
        <f>_xlfn.IFNA(VLOOKUP(defense[[#This Row],[Playerâ–²]],scrimstats__2813[#All],5,0),0)</f>
        <v>0</v>
      </c>
      <c r="K224">
        <f>_xlfn.IFNA(VLOOKUP(defense[[#This Row],[Playerâ–²]],scrimstats__2813[#All],4,0),0)</f>
        <v>0</v>
      </c>
      <c r="L224">
        <v>0.5</v>
      </c>
      <c r="N224">
        <f t="shared" si="7"/>
        <v>0</v>
      </c>
      <c r="O224">
        <f>_xlfn.IFNA(VLOOKUP(defense[[#This Row],[Playerâ–²]],passing11[#All],5,0),0)</f>
        <v>0</v>
      </c>
      <c r="P224">
        <f>_xlfn.IFNA(VLOOKUP(defense[[#This Row],[Playerâ–²]],scrimstats__2813[#All],6,0),0)</f>
        <v>0</v>
      </c>
      <c r="Q224">
        <v>0</v>
      </c>
      <c r="R224">
        <v>0</v>
      </c>
      <c r="S224" s="3"/>
      <c r="T224" s="3"/>
      <c r="U224" s="3"/>
      <c r="AM224" s="3" t="s">
        <v>407</v>
      </c>
      <c r="AN224" s="3">
        <v>13</v>
      </c>
      <c r="AO224" s="3" t="s">
        <v>230</v>
      </c>
      <c r="AP224">
        <v>1572</v>
      </c>
      <c r="AQ224">
        <v>-7</v>
      </c>
      <c r="AR224">
        <v>11</v>
      </c>
    </row>
    <row r="225" spans="1:44">
      <c r="A225" s="3">
        <v>224</v>
      </c>
      <c r="B225" s="3">
        <v>28</v>
      </c>
      <c r="C225" s="3">
        <f t="shared" si="6"/>
        <v>0</v>
      </c>
      <c r="D225">
        <v>0</v>
      </c>
      <c r="E225">
        <f>SUM(_xlfn.IFNA((VLOOKUP(defense[[#This Row],[Playerâ–²]],kickers12[#All],4,0)*3+VLOOKUP(defense[[#This Row],[Playerâ–²]],kickers12[#All],5,0)*1),0), C225*6)</f>
        <v>0</v>
      </c>
      <c r="F225">
        <v>0</v>
      </c>
      <c r="G225" s="3" t="s">
        <v>612</v>
      </c>
      <c r="H225" s="3" t="s">
        <v>239</v>
      </c>
      <c r="I225">
        <f>_xlfn.IFNA(VLOOKUP(defense[[#This Row],[Playerâ–²]],passing11[#All],4,0),0)</f>
        <v>0</v>
      </c>
      <c r="J225" s="3">
        <f>_xlfn.IFNA(VLOOKUP(defense[[#This Row],[Playerâ–²]],scrimstats__2813[#All],5,0),0)</f>
        <v>-3</v>
      </c>
      <c r="K225" s="3">
        <f>_xlfn.IFNA(VLOOKUP(defense[[#This Row],[Playerâ–²]],scrimstats__2813[#All],4,0),0)</f>
        <v>22</v>
      </c>
      <c r="L225">
        <v>0</v>
      </c>
      <c r="N225" s="3">
        <f t="shared" si="7"/>
        <v>0</v>
      </c>
      <c r="O225" s="3">
        <f>_xlfn.IFNA(VLOOKUP(defense[[#This Row],[Playerâ–²]],passing11[#All],5,0),0)</f>
        <v>0</v>
      </c>
      <c r="P225" s="3">
        <f>_xlfn.IFNA(VLOOKUP(defense[[#This Row],[Playerâ–²]],scrimstats__2813[#All],6,0),0)</f>
        <v>0</v>
      </c>
      <c r="Q225">
        <v>0</v>
      </c>
      <c r="R225">
        <v>0</v>
      </c>
      <c r="S225" s="3"/>
      <c r="T225" s="3"/>
      <c r="U225" s="3"/>
      <c r="AM225" s="3" t="s">
        <v>409</v>
      </c>
      <c r="AN225" s="3">
        <v>14</v>
      </c>
      <c r="AO225" s="3" t="s">
        <v>233</v>
      </c>
      <c r="AP225">
        <v>4</v>
      </c>
      <c r="AQ225">
        <v>148</v>
      </c>
      <c r="AR225">
        <v>0</v>
      </c>
    </row>
    <row r="226" spans="1:44">
      <c r="A226" s="3">
        <v>225</v>
      </c>
      <c r="B226" s="3">
        <v>15</v>
      </c>
      <c r="C226">
        <f t="shared" si="6"/>
        <v>0</v>
      </c>
      <c r="D226">
        <v>1</v>
      </c>
      <c r="E226">
        <f>SUM(_xlfn.IFNA((VLOOKUP(defense[[#This Row],[Playerâ–²]],kickers12[#All],4,0)*3+VLOOKUP(defense[[#This Row],[Playerâ–²]],kickers12[#All],5,0)*1),0), C226*6)</f>
        <v>0</v>
      </c>
      <c r="F226">
        <v>0</v>
      </c>
      <c r="G226" s="3" t="s">
        <v>1243</v>
      </c>
      <c r="H226" s="3" t="s">
        <v>194</v>
      </c>
      <c r="I226">
        <f>_xlfn.IFNA(VLOOKUP(defense[[#This Row],[Playerâ–²]],passing11[#All],4,0),0)</f>
        <v>0</v>
      </c>
      <c r="J226">
        <f>_xlfn.IFNA(VLOOKUP(defense[[#This Row],[Playerâ–²]],scrimstats__2813[#All],5,0),0)</f>
        <v>0</v>
      </c>
      <c r="K226">
        <f>_xlfn.IFNA(VLOOKUP(defense[[#This Row],[Playerâ–²]],scrimstats__2813[#All],4,0),0)</f>
        <v>0</v>
      </c>
      <c r="L226">
        <v>0</v>
      </c>
      <c r="N226">
        <f t="shared" si="7"/>
        <v>0</v>
      </c>
      <c r="O226">
        <f>_xlfn.IFNA(VLOOKUP(defense[[#This Row],[Playerâ–²]],passing11[#All],5,0),0)</f>
        <v>0</v>
      </c>
      <c r="P226">
        <f>_xlfn.IFNA(VLOOKUP(defense[[#This Row],[Playerâ–²]],scrimstats__2813[#All],6,0),0)</f>
        <v>0</v>
      </c>
      <c r="Q226">
        <v>0</v>
      </c>
      <c r="R226">
        <v>0</v>
      </c>
      <c r="S226" s="3"/>
      <c r="T226" s="3"/>
      <c r="U226" s="3"/>
      <c r="AM226" s="3" t="s">
        <v>1922</v>
      </c>
      <c r="AN226" s="3">
        <v>14</v>
      </c>
      <c r="AO226" s="3" t="s">
        <v>239</v>
      </c>
      <c r="AP226">
        <v>0</v>
      </c>
      <c r="AQ226">
        <v>9</v>
      </c>
      <c r="AR226">
        <v>0</v>
      </c>
    </row>
    <row r="227" spans="1:44">
      <c r="A227" s="3">
        <v>226</v>
      </c>
      <c r="B227" s="3">
        <v>7</v>
      </c>
      <c r="C227" s="3">
        <f t="shared" si="6"/>
        <v>3</v>
      </c>
      <c r="D227">
        <v>0</v>
      </c>
      <c r="E227">
        <f>SUM(_xlfn.IFNA((VLOOKUP(defense[[#This Row],[Playerâ–²]],kickers12[#All],4,0)*3+VLOOKUP(defense[[#This Row],[Playerâ–²]],kickers12[#All],5,0)*1),0), C227*6)</f>
        <v>18</v>
      </c>
      <c r="F227">
        <v>0</v>
      </c>
      <c r="G227" s="3" t="s">
        <v>325</v>
      </c>
      <c r="H227" s="3" t="s">
        <v>223</v>
      </c>
      <c r="I227">
        <f>_xlfn.IFNA(VLOOKUP(defense[[#This Row],[Playerâ–²]],passing11[#All],4,0),0)</f>
        <v>0</v>
      </c>
      <c r="J227" s="3">
        <f>_xlfn.IFNA(VLOOKUP(defense[[#This Row],[Playerâ–²]],scrimstats__2813[#All],5,0),0)</f>
        <v>0</v>
      </c>
      <c r="K227" s="3">
        <f>_xlfn.IFNA(VLOOKUP(defense[[#This Row],[Playerâ–²]],scrimstats__2813[#All],4,0),0)</f>
        <v>439</v>
      </c>
      <c r="L227">
        <v>0</v>
      </c>
      <c r="N227" s="3">
        <f t="shared" si="7"/>
        <v>0</v>
      </c>
      <c r="O227" s="3">
        <f>_xlfn.IFNA(VLOOKUP(defense[[#This Row],[Playerâ–²]],passing11[#All],5,0),0)</f>
        <v>0</v>
      </c>
      <c r="P227" s="3">
        <f>_xlfn.IFNA(VLOOKUP(defense[[#This Row],[Playerâ–²]],scrimstats__2813[#All],6,0),0)</f>
        <v>3</v>
      </c>
      <c r="Q227">
        <v>0</v>
      </c>
      <c r="R227">
        <v>0</v>
      </c>
      <c r="S227" s="3"/>
      <c r="T227" s="3"/>
      <c r="U227" s="3"/>
      <c r="AM227" s="3" t="s">
        <v>408</v>
      </c>
      <c r="AN227" s="3">
        <v>14</v>
      </c>
      <c r="AO227" s="3" t="s">
        <v>239</v>
      </c>
      <c r="AP227">
        <v>3</v>
      </c>
      <c r="AQ227">
        <v>10</v>
      </c>
      <c r="AR227">
        <v>0</v>
      </c>
    </row>
    <row r="228" spans="1:44">
      <c r="A228" s="3">
        <v>227</v>
      </c>
      <c r="B228" s="3">
        <v>30</v>
      </c>
      <c r="C228" s="3">
        <f t="shared" si="6"/>
        <v>0</v>
      </c>
      <c r="D228">
        <v>0</v>
      </c>
      <c r="E228">
        <f>SUM(_xlfn.IFNA((VLOOKUP(defense[[#This Row],[Playerâ–²]],kickers12[#All],4,0)*3+VLOOKUP(defense[[#This Row],[Playerâ–²]],kickers12[#All],5,0)*1),0), C228*6)</f>
        <v>64</v>
      </c>
      <c r="F228">
        <v>0</v>
      </c>
      <c r="G228" s="3" t="s">
        <v>1859</v>
      </c>
      <c r="H228" s="3" t="s">
        <v>1316</v>
      </c>
      <c r="I228">
        <f>_xlfn.IFNA(VLOOKUP(defense[[#This Row],[Playerâ–²]],passing11[#All],4,0),0)</f>
        <v>0</v>
      </c>
      <c r="J228" s="3">
        <f>_xlfn.IFNA(VLOOKUP(defense[[#This Row],[Playerâ–²]],scrimstats__2813[#All],5,0),0)</f>
        <v>0</v>
      </c>
      <c r="K228" s="3">
        <f>_xlfn.IFNA(VLOOKUP(defense[[#This Row],[Playerâ–²]],scrimstats__2813[#All],4,0),0)</f>
        <v>0</v>
      </c>
      <c r="L228">
        <v>0</v>
      </c>
      <c r="N228" s="3">
        <f t="shared" si="7"/>
        <v>0</v>
      </c>
      <c r="O228" s="3">
        <f>_xlfn.IFNA(VLOOKUP(defense[[#This Row],[Playerâ–²]],passing11[#All],5,0),0)</f>
        <v>0</v>
      </c>
      <c r="P228" s="3">
        <f>_xlfn.IFNA(VLOOKUP(defense[[#This Row],[Playerâ–²]],scrimstats__2813[#All],6,0),0)</f>
        <v>0</v>
      </c>
      <c r="Q228">
        <v>0</v>
      </c>
      <c r="R228">
        <v>0</v>
      </c>
      <c r="S228" s="3"/>
      <c r="T228" s="3"/>
      <c r="U228" s="3"/>
      <c r="AM228" s="3" t="s">
        <v>416</v>
      </c>
      <c r="AN228" s="3">
        <v>14</v>
      </c>
      <c r="AO228" s="3" t="s">
        <v>239</v>
      </c>
      <c r="AP228">
        <v>85</v>
      </c>
      <c r="AQ228">
        <v>336</v>
      </c>
      <c r="AR228">
        <v>1</v>
      </c>
    </row>
    <row r="229" spans="1:44">
      <c r="A229" s="3">
        <v>228</v>
      </c>
      <c r="B229" s="3">
        <v>15</v>
      </c>
      <c r="C229">
        <f t="shared" si="6"/>
        <v>0</v>
      </c>
      <c r="D229">
        <v>72</v>
      </c>
      <c r="E229">
        <f>SUM(_xlfn.IFNA((VLOOKUP(defense[[#This Row],[Playerâ–²]],kickers12[#All],4,0)*3+VLOOKUP(defense[[#This Row],[Playerâ–²]],kickers12[#All],5,0)*1),0), C229*6)</f>
        <v>0</v>
      </c>
      <c r="F229">
        <v>0</v>
      </c>
      <c r="G229" s="3" t="s">
        <v>1272</v>
      </c>
      <c r="H229" s="3" t="s">
        <v>755</v>
      </c>
      <c r="I229">
        <f>_xlfn.IFNA(VLOOKUP(defense[[#This Row],[Playerâ–²]],passing11[#All],4,0),0)</f>
        <v>0</v>
      </c>
      <c r="J229">
        <f>_xlfn.IFNA(VLOOKUP(defense[[#This Row],[Playerâ–²]],scrimstats__2813[#All],5,0),0)</f>
        <v>0</v>
      </c>
      <c r="K229">
        <f>_xlfn.IFNA(VLOOKUP(defense[[#This Row],[Playerâ–²]],scrimstats__2813[#All],4,0),0)</f>
        <v>0</v>
      </c>
      <c r="L229">
        <v>10.5</v>
      </c>
      <c r="N229">
        <f t="shared" si="7"/>
        <v>0</v>
      </c>
      <c r="O229">
        <f>_xlfn.IFNA(VLOOKUP(defense[[#This Row],[Playerâ–²]],passing11[#All],5,0),0)</f>
        <v>0</v>
      </c>
      <c r="P229">
        <f>_xlfn.IFNA(VLOOKUP(defense[[#This Row],[Playerâ–²]],scrimstats__2813[#All],6,0),0)</f>
        <v>0</v>
      </c>
      <c r="Q229">
        <v>0</v>
      </c>
      <c r="R229">
        <v>0</v>
      </c>
      <c r="S229" s="3"/>
      <c r="T229" s="3"/>
      <c r="U229" s="3"/>
      <c r="AM229" s="3" t="s">
        <v>423</v>
      </c>
      <c r="AN229" s="3">
        <v>14</v>
      </c>
      <c r="AO229" s="3" t="s">
        <v>239</v>
      </c>
      <c r="AP229">
        <v>425</v>
      </c>
      <c r="AQ229">
        <v>314</v>
      </c>
      <c r="AR229">
        <v>4</v>
      </c>
    </row>
    <row r="230" spans="1:44">
      <c r="A230" s="3">
        <v>229</v>
      </c>
      <c r="B230" s="3">
        <v>32</v>
      </c>
      <c r="C230">
        <f t="shared" si="6"/>
        <v>0</v>
      </c>
      <c r="D230">
        <v>1</v>
      </c>
      <c r="E230">
        <f>SUM(_xlfn.IFNA((VLOOKUP(defense[[#This Row],[Playerâ–²]],kickers12[#All],4,0)*3+VLOOKUP(defense[[#This Row],[Playerâ–²]],kickers12[#All],5,0)*1),0), C230*6)</f>
        <v>0</v>
      </c>
      <c r="F230">
        <v>0</v>
      </c>
      <c r="G230" s="3" t="s">
        <v>1827</v>
      </c>
      <c r="H230" s="3" t="s">
        <v>194</v>
      </c>
      <c r="I230">
        <f>_xlfn.IFNA(VLOOKUP(defense[[#This Row],[Playerâ–²]],passing11[#All],4,0),0)</f>
        <v>0</v>
      </c>
      <c r="J230">
        <f>_xlfn.IFNA(VLOOKUP(defense[[#This Row],[Playerâ–²]],scrimstats__2813[#All],5,0),0)</f>
        <v>0</v>
      </c>
      <c r="K230">
        <f>_xlfn.IFNA(VLOOKUP(defense[[#This Row],[Playerâ–²]],scrimstats__2813[#All],4,0),0)</f>
        <v>0</v>
      </c>
      <c r="L230">
        <v>0</v>
      </c>
      <c r="N230">
        <f t="shared" si="7"/>
        <v>0</v>
      </c>
      <c r="O230">
        <f>_xlfn.IFNA(VLOOKUP(defense[[#This Row],[Playerâ–²]],passing11[#All],5,0),0)</f>
        <v>0</v>
      </c>
      <c r="P230">
        <f>_xlfn.IFNA(VLOOKUP(defense[[#This Row],[Playerâ–²]],scrimstats__2813[#All],6,0),0)</f>
        <v>0</v>
      </c>
      <c r="Q230">
        <v>0</v>
      </c>
      <c r="R230">
        <v>0</v>
      </c>
      <c r="S230" s="3"/>
      <c r="T230" s="3"/>
      <c r="U230" s="3"/>
      <c r="AM230" s="3" t="s">
        <v>417</v>
      </c>
      <c r="AN230" s="3">
        <v>14</v>
      </c>
      <c r="AO230" s="3" t="s">
        <v>229</v>
      </c>
      <c r="AP230">
        <v>103</v>
      </c>
      <c r="AQ230">
        <v>908</v>
      </c>
      <c r="AR230">
        <v>10</v>
      </c>
    </row>
    <row r="231" spans="1:44">
      <c r="A231" s="3">
        <v>230</v>
      </c>
      <c r="B231" s="3">
        <v>17</v>
      </c>
      <c r="C231">
        <f t="shared" si="6"/>
        <v>0</v>
      </c>
      <c r="D231">
        <v>1</v>
      </c>
      <c r="E231">
        <f>SUM(_xlfn.IFNA((VLOOKUP(defense[[#This Row],[Playerâ–²]],kickers12[#All],4,0)*3+VLOOKUP(defense[[#This Row],[Playerâ–²]],kickers12[#All],5,0)*1),0), C231*6)</f>
        <v>36</v>
      </c>
      <c r="F231">
        <v>0</v>
      </c>
      <c r="G231" s="3" t="s">
        <v>1315</v>
      </c>
      <c r="H231" s="3" t="s">
        <v>1316</v>
      </c>
      <c r="I231">
        <f>_xlfn.IFNA(VLOOKUP(defense[[#This Row],[Playerâ–²]],passing11[#All],4,0),0)</f>
        <v>0</v>
      </c>
      <c r="J231">
        <f>_xlfn.IFNA(VLOOKUP(defense[[#This Row],[Playerâ–²]],scrimstats__2813[#All],5,0),0)</f>
        <v>0</v>
      </c>
      <c r="K231">
        <f>_xlfn.IFNA(VLOOKUP(defense[[#This Row],[Playerâ–²]],scrimstats__2813[#All],4,0),0)</f>
        <v>0</v>
      </c>
      <c r="L231">
        <v>0</v>
      </c>
      <c r="N231">
        <f t="shared" si="7"/>
        <v>0</v>
      </c>
      <c r="O231">
        <f>_xlfn.IFNA(VLOOKUP(defense[[#This Row],[Playerâ–²]],passing11[#All],5,0),0)</f>
        <v>0</v>
      </c>
      <c r="P231">
        <f>_xlfn.IFNA(VLOOKUP(defense[[#This Row],[Playerâ–²]],scrimstats__2813[#All],6,0),0)</f>
        <v>0</v>
      </c>
      <c r="Q231">
        <v>0</v>
      </c>
      <c r="R231">
        <v>0</v>
      </c>
      <c r="S231" s="3"/>
      <c r="T231" s="3"/>
      <c r="U231" s="3"/>
      <c r="AM231" s="3" t="s">
        <v>415</v>
      </c>
      <c r="AN231" s="3">
        <v>14</v>
      </c>
      <c r="AO231" s="3" t="s">
        <v>219</v>
      </c>
      <c r="AP231">
        <v>87</v>
      </c>
      <c r="AR231">
        <v>3</v>
      </c>
    </row>
    <row r="232" spans="1:44">
      <c r="A232" s="3">
        <v>231</v>
      </c>
      <c r="B232" s="3">
        <v>2</v>
      </c>
      <c r="C232">
        <f t="shared" si="6"/>
        <v>10</v>
      </c>
      <c r="D232">
        <v>0</v>
      </c>
      <c r="E232">
        <f>SUM(_xlfn.IFNA((VLOOKUP(defense[[#This Row],[Playerâ–²]],kickers12[#All],4,0)*3+VLOOKUP(defense[[#This Row],[Playerâ–²]],kickers12[#All],5,0)*1),0), C232*6)</f>
        <v>60</v>
      </c>
      <c r="F232">
        <v>0</v>
      </c>
      <c r="G232" s="3" t="s">
        <v>246</v>
      </c>
      <c r="H232" s="3" t="s">
        <v>218</v>
      </c>
      <c r="I232">
        <f>_xlfn.IFNA(VLOOKUP(defense[[#This Row],[Playerâ–²]],passing11[#All],4,0),0)</f>
        <v>0</v>
      </c>
      <c r="J232">
        <f>_xlfn.IFNA(VLOOKUP(defense[[#This Row],[Playerâ–²]],scrimstats__2813[#All],5,0),0)</f>
        <v>27</v>
      </c>
      <c r="K232">
        <f>_xlfn.IFNA(VLOOKUP(defense[[#This Row],[Playerâ–²]],scrimstats__2813[#All],4,0),0)</f>
        <v>821</v>
      </c>
      <c r="L232">
        <v>0</v>
      </c>
      <c r="N232">
        <f t="shared" si="7"/>
        <v>0</v>
      </c>
      <c r="O232">
        <f>_xlfn.IFNA(VLOOKUP(defense[[#This Row],[Playerâ–²]],passing11[#All],5,0),0)</f>
        <v>0</v>
      </c>
      <c r="P232">
        <f>_xlfn.IFNA(VLOOKUP(defense[[#This Row],[Playerâ–²]],scrimstats__2813[#All],6,0),0)</f>
        <v>10</v>
      </c>
      <c r="Q232">
        <v>0</v>
      </c>
      <c r="R232">
        <v>0</v>
      </c>
      <c r="S232" s="3"/>
      <c r="T232" s="3"/>
      <c r="U232" s="3"/>
      <c r="AM232" s="3" t="s">
        <v>414</v>
      </c>
      <c r="AN232" s="3">
        <v>14</v>
      </c>
      <c r="AO232" s="3" t="s">
        <v>219</v>
      </c>
      <c r="AP232">
        <v>133</v>
      </c>
      <c r="AR232">
        <v>2</v>
      </c>
    </row>
    <row r="233" spans="1:44">
      <c r="A233" s="3">
        <v>232</v>
      </c>
      <c r="B233" s="3">
        <v>5</v>
      </c>
      <c r="C233">
        <f t="shared" si="6"/>
        <v>28</v>
      </c>
      <c r="D233">
        <v>0</v>
      </c>
      <c r="E233">
        <f>SUM(_xlfn.IFNA((VLOOKUP(defense[[#This Row],[Playerâ–²]],kickers12[#All],4,0)*3+VLOOKUP(defense[[#This Row],[Playerâ–²]],kickers12[#All],5,0)*1),0), C233*6)</f>
        <v>168</v>
      </c>
      <c r="F233">
        <v>0</v>
      </c>
      <c r="G233" s="3" t="s">
        <v>901</v>
      </c>
      <c r="H233" s="3" t="s">
        <v>233</v>
      </c>
      <c r="I233">
        <f>_xlfn.IFNA(VLOOKUP(defense[[#This Row],[Playerâ–²]],passing11[#All],4,0),0)</f>
        <v>3395</v>
      </c>
      <c r="J233">
        <f>_xlfn.IFNA(VLOOKUP(defense[[#This Row],[Playerâ–²]],scrimstats__2813[#All],5,0),0)</f>
        <v>488</v>
      </c>
      <c r="K233">
        <f>_xlfn.IFNA(VLOOKUP(defense[[#This Row],[Playerâ–²]],scrimstats__2813[#All],4,0),0)</f>
        <v>0</v>
      </c>
      <c r="L233">
        <v>0</v>
      </c>
      <c r="N233">
        <f t="shared" si="7"/>
        <v>0</v>
      </c>
      <c r="O233">
        <f>_xlfn.IFNA(VLOOKUP(defense[[#This Row],[Playerâ–²]],passing11[#All],5,0),0)</f>
        <v>24</v>
      </c>
      <c r="P233">
        <f>_xlfn.IFNA(VLOOKUP(defense[[#This Row],[Playerâ–²]],scrimstats__2813[#All],6,0),0)</f>
        <v>4</v>
      </c>
      <c r="Q233">
        <v>0</v>
      </c>
      <c r="R233">
        <v>0</v>
      </c>
      <c r="S233" s="3"/>
      <c r="T233" s="3"/>
      <c r="U233" s="3"/>
      <c r="AM233" s="3" t="s">
        <v>418</v>
      </c>
      <c r="AN233" s="3">
        <v>14</v>
      </c>
      <c r="AO233" s="3" t="s">
        <v>219</v>
      </c>
      <c r="AP233">
        <v>245</v>
      </c>
      <c r="AR233">
        <v>2</v>
      </c>
    </row>
    <row r="234" spans="1:44">
      <c r="A234" s="3">
        <v>233</v>
      </c>
      <c r="B234" s="3">
        <v>4</v>
      </c>
      <c r="C234" s="3">
        <f t="shared" si="6"/>
        <v>0</v>
      </c>
      <c r="D234">
        <v>0</v>
      </c>
      <c r="E234">
        <f>SUM(_xlfn.IFNA((VLOOKUP(defense[[#This Row],[Playerâ–²]],kickers12[#All],4,0)*3+VLOOKUP(defense[[#This Row],[Playerâ–²]],kickers12[#All],5,0)*1),0), C234*6)</f>
        <v>0</v>
      </c>
      <c r="F234">
        <v>0</v>
      </c>
      <c r="G234" s="3" t="s">
        <v>1951</v>
      </c>
      <c r="H234" s="3" t="s">
        <v>218</v>
      </c>
      <c r="I234">
        <f>_xlfn.IFNA(VLOOKUP(defense[[#This Row],[Playerâ–²]],passing11[#All],4,0),0)</f>
        <v>0</v>
      </c>
      <c r="J234" s="3">
        <f>_xlfn.IFNA(VLOOKUP(defense[[#This Row],[Playerâ–²]],scrimstats__2813[#All],5,0),0)</f>
        <v>0</v>
      </c>
      <c r="K234" s="3">
        <f>_xlfn.IFNA(VLOOKUP(defense[[#This Row],[Playerâ–²]],scrimstats__2813[#All],4,0),0)</f>
        <v>9</v>
      </c>
      <c r="L234">
        <v>0</v>
      </c>
      <c r="N234" s="3">
        <f t="shared" si="7"/>
        <v>0</v>
      </c>
      <c r="O234" s="3">
        <f>_xlfn.IFNA(VLOOKUP(defense[[#This Row],[Playerâ–²]],passing11[#All],5,0),0)</f>
        <v>0</v>
      </c>
      <c r="P234" s="3">
        <f>_xlfn.IFNA(VLOOKUP(defense[[#This Row],[Playerâ–²]],scrimstats__2813[#All],6,0),0)</f>
        <v>0</v>
      </c>
      <c r="Q234">
        <v>0</v>
      </c>
      <c r="R234">
        <v>0</v>
      </c>
      <c r="S234" s="3"/>
      <c r="T234" s="3"/>
      <c r="U234" s="3"/>
      <c r="AM234" s="3" t="s">
        <v>411</v>
      </c>
      <c r="AN234" s="3">
        <v>14</v>
      </c>
      <c r="AO234" s="3" t="s">
        <v>412</v>
      </c>
      <c r="AP234">
        <v>1</v>
      </c>
      <c r="AR234">
        <v>1</v>
      </c>
    </row>
    <row r="235" spans="1:44">
      <c r="A235" s="3">
        <v>234</v>
      </c>
      <c r="B235" s="3">
        <v>5</v>
      </c>
      <c r="C235">
        <f t="shared" si="6"/>
        <v>1</v>
      </c>
      <c r="D235">
        <v>1</v>
      </c>
      <c r="E235">
        <f>SUM(_xlfn.IFNA((VLOOKUP(defense[[#This Row],[Playerâ–²]],kickers12[#All],4,0)*3+VLOOKUP(defense[[#This Row],[Playerâ–²]],kickers12[#All],5,0)*1),0), C235*6)</f>
        <v>6</v>
      </c>
      <c r="F235">
        <v>0</v>
      </c>
      <c r="G235" s="3" t="s">
        <v>286</v>
      </c>
      <c r="H235" s="3" t="s">
        <v>194</v>
      </c>
      <c r="I235">
        <f>_xlfn.IFNA(VLOOKUP(defense[[#This Row],[Playerâ–²]],passing11[#All],4,0),0)</f>
        <v>0</v>
      </c>
      <c r="J235">
        <f>_xlfn.IFNA(VLOOKUP(defense[[#This Row],[Playerâ–²]],scrimstats__2813[#All],5,0),0)</f>
        <v>69</v>
      </c>
      <c r="K235">
        <f>_xlfn.IFNA(VLOOKUP(defense[[#This Row],[Playerâ–²]],scrimstats__2813[#All],4,0),0)</f>
        <v>15</v>
      </c>
      <c r="L235">
        <v>0</v>
      </c>
      <c r="N235">
        <f t="shared" si="7"/>
        <v>0</v>
      </c>
      <c r="O235">
        <f>_xlfn.IFNA(VLOOKUP(defense[[#This Row],[Playerâ–²]],passing11[#All],5,0),0)</f>
        <v>0</v>
      </c>
      <c r="P235">
        <f>_xlfn.IFNA(VLOOKUP(defense[[#This Row],[Playerâ–²]],scrimstats__2813[#All],6,0),0)</f>
        <v>1</v>
      </c>
      <c r="Q235">
        <v>0</v>
      </c>
      <c r="R235">
        <v>0</v>
      </c>
      <c r="S235" s="3"/>
      <c r="T235" s="3"/>
      <c r="U235" s="3"/>
      <c r="AM235" s="3" t="s">
        <v>424</v>
      </c>
      <c r="AN235" s="3">
        <v>14</v>
      </c>
      <c r="AO235" s="3" t="s">
        <v>412</v>
      </c>
      <c r="AP235">
        <v>750</v>
      </c>
      <c r="AQ235">
        <v>-8</v>
      </c>
      <c r="AR235">
        <v>14</v>
      </c>
    </row>
    <row r="236" spans="1:44">
      <c r="A236" s="3">
        <v>235</v>
      </c>
      <c r="B236" s="3">
        <v>31</v>
      </c>
      <c r="C236">
        <f t="shared" si="6"/>
        <v>0</v>
      </c>
      <c r="D236">
        <v>1</v>
      </c>
      <c r="E236">
        <f>SUM(_xlfn.IFNA((VLOOKUP(defense[[#This Row],[Playerâ–²]],kickers12[#All],4,0)*3+VLOOKUP(defense[[#This Row],[Playerâ–²]],kickers12[#All],5,0)*1),0), C236*6)</f>
        <v>0</v>
      </c>
      <c r="F236">
        <v>0</v>
      </c>
      <c r="G236" s="3" t="s">
        <v>652</v>
      </c>
      <c r="H236" s="3" t="s">
        <v>218</v>
      </c>
      <c r="I236">
        <f>_xlfn.IFNA(VLOOKUP(defense[[#This Row],[Playerâ–²]],passing11[#All],4,0),0)</f>
        <v>0</v>
      </c>
      <c r="J236">
        <f>_xlfn.IFNA(VLOOKUP(defense[[#This Row],[Playerâ–²]],scrimstats__2813[#All],5,0),0)</f>
        <v>1</v>
      </c>
      <c r="K236">
        <f>_xlfn.IFNA(VLOOKUP(defense[[#This Row],[Playerâ–²]],scrimstats__2813[#All],4,0),0)</f>
        <v>82</v>
      </c>
      <c r="L236">
        <v>0</v>
      </c>
      <c r="N236">
        <f t="shared" si="7"/>
        <v>0</v>
      </c>
      <c r="O236">
        <f>_xlfn.IFNA(VLOOKUP(defense[[#This Row],[Playerâ–²]],passing11[#All],5,0),0)</f>
        <v>0</v>
      </c>
      <c r="P236">
        <f>_xlfn.IFNA(VLOOKUP(defense[[#This Row],[Playerâ–²]],scrimstats__2813[#All],6,0),0)</f>
        <v>0</v>
      </c>
      <c r="Q236">
        <v>0</v>
      </c>
      <c r="R236">
        <v>0</v>
      </c>
      <c r="S236" s="3"/>
      <c r="T236" s="3"/>
      <c r="U236" s="3"/>
      <c r="AM236" s="3" t="s">
        <v>413</v>
      </c>
      <c r="AN236" s="3">
        <v>14</v>
      </c>
      <c r="AO236" s="3" t="s">
        <v>218</v>
      </c>
      <c r="AP236">
        <v>102</v>
      </c>
      <c r="AQ236">
        <v>-2</v>
      </c>
      <c r="AR236">
        <v>1</v>
      </c>
    </row>
    <row r="237" spans="1:44">
      <c r="A237" s="3">
        <v>236</v>
      </c>
      <c r="B237" s="3">
        <v>30</v>
      </c>
      <c r="C237">
        <f t="shared" si="6"/>
        <v>6</v>
      </c>
      <c r="D237">
        <v>0</v>
      </c>
      <c r="E237">
        <f>SUM(_xlfn.IFNA((VLOOKUP(defense[[#This Row],[Playerâ–²]],kickers12[#All],4,0)*3+VLOOKUP(defense[[#This Row],[Playerâ–²]],kickers12[#All],5,0)*1),0), C237*6)</f>
        <v>36</v>
      </c>
      <c r="F237">
        <v>0</v>
      </c>
      <c r="G237" s="3" t="s">
        <v>643</v>
      </c>
      <c r="H237" s="3" t="s">
        <v>219</v>
      </c>
      <c r="I237">
        <f>_xlfn.IFNA(VLOOKUP(defense[[#This Row],[Playerâ–²]],passing11[#All],4,0),0)</f>
        <v>0</v>
      </c>
      <c r="J237">
        <f>_xlfn.IFNA(VLOOKUP(defense[[#This Row],[Playerâ–²]],scrimstats__2813[#All],5,0),0)</f>
        <v>0</v>
      </c>
      <c r="K237">
        <f>_xlfn.IFNA(VLOOKUP(defense[[#This Row],[Playerâ–²]],scrimstats__2813[#All],4,0),0)</f>
        <v>289</v>
      </c>
      <c r="L237">
        <v>0</v>
      </c>
      <c r="N237">
        <f t="shared" si="7"/>
        <v>0</v>
      </c>
      <c r="O237">
        <f>_xlfn.IFNA(VLOOKUP(defense[[#This Row],[Playerâ–²]],passing11[#All],5,0),0)</f>
        <v>0</v>
      </c>
      <c r="P237">
        <f>_xlfn.IFNA(VLOOKUP(defense[[#This Row],[Playerâ–²]],scrimstats__2813[#All],6,0),0)</f>
        <v>6</v>
      </c>
      <c r="Q237">
        <v>0</v>
      </c>
      <c r="R237">
        <v>0</v>
      </c>
      <c r="S237" s="3"/>
      <c r="T237" s="3"/>
      <c r="U237" s="3"/>
      <c r="AM237" s="3" t="s">
        <v>419</v>
      </c>
      <c r="AN237" s="3">
        <v>14</v>
      </c>
      <c r="AO237" s="3" t="s">
        <v>218</v>
      </c>
      <c r="AP237">
        <v>268</v>
      </c>
      <c r="AQ237">
        <v>10</v>
      </c>
      <c r="AR237">
        <v>2</v>
      </c>
    </row>
    <row r="238" spans="1:44">
      <c r="A238" s="3">
        <v>237</v>
      </c>
      <c r="B238" s="3">
        <v>27</v>
      </c>
      <c r="C238">
        <f t="shared" si="6"/>
        <v>0</v>
      </c>
      <c r="D238">
        <v>51</v>
      </c>
      <c r="E238">
        <f>SUM(_xlfn.IFNA((VLOOKUP(defense[[#This Row],[Playerâ–²]],kickers12[#All],4,0)*3+VLOOKUP(defense[[#This Row],[Playerâ–²]],kickers12[#All],5,0)*1),0), C238*6)</f>
        <v>0</v>
      </c>
      <c r="F238">
        <v>0</v>
      </c>
      <c r="G238" s="3" t="s">
        <v>1648</v>
      </c>
      <c r="H238" s="3" t="s">
        <v>1406</v>
      </c>
      <c r="I238">
        <f>_xlfn.IFNA(VLOOKUP(defense[[#This Row],[Playerâ–²]],passing11[#All],4,0),0)</f>
        <v>0</v>
      </c>
      <c r="J238">
        <f>_xlfn.IFNA(VLOOKUP(defense[[#This Row],[Playerâ–²]],scrimstats__2813[#All],5,0),0)</f>
        <v>0</v>
      </c>
      <c r="K238">
        <f>_xlfn.IFNA(VLOOKUP(defense[[#This Row],[Playerâ–²]],scrimstats__2813[#All],4,0),0)</f>
        <v>0</v>
      </c>
      <c r="L238">
        <v>8</v>
      </c>
      <c r="N238">
        <f t="shared" si="7"/>
        <v>0</v>
      </c>
      <c r="O238">
        <f>_xlfn.IFNA(VLOOKUP(defense[[#This Row],[Playerâ–²]],passing11[#All],5,0),0)</f>
        <v>0</v>
      </c>
      <c r="P238">
        <f>_xlfn.IFNA(VLOOKUP(defense[[#This Row],[Playerâ–²]],scrimstats__2813[#All],6,0),0)</f>
        <v>0</v>
      </c>
      <c r="Q238">
        <v>0</v>
      </c>
      <c r="R238">
        <v>0</v>
      </c>
      <c r="S238" s="3"/>
      <c r="T238" s="3"/>
      <c r="U238" s="3"/>
      <c r="AM238" s="3" t="s">
        <v>420</v>
      </c>
      <c r="AN238" s="3">
        <v>14</v>
      </c>
      <c r="AO238" s="3" t="s">
        <v>218</v>
      </c>
      <c r="AP238">
        <v>304</v>
      </c>
      <c r="AR238">
        <v>3</v>
      </c>
    </row>
    <row r="239" spans="1:44">
      <c r="A239" s="3">
        <v>238</v>
      </c>
      <c r="B239" s="3">
        <v>26</v>
      </c>
      <c r="C239">
        <f t="shared" si="6"/>
        <v>0</v>
      </c>
      <c r="D239">
        <v>1</v>
      </c>
      <c r="E239">
        <f>SUM(_xlfn.IFNA((VLOOKUP(defense[[#This Row],[Playerâ–²]],kickers12[#All],4,0)*3+VLOOKUP(defense[[#This Row],[Playerâ–²]],kickers12[#All],5,0)*1),0), C239*6)</f>
        <v>0</v>
      </c>
      <c r="F239">
        <v>0</v>
      </c>
      <c r="G239" s="3" t="s">
        <v>1602</v>
      </c>
      <c r="H239" s="3" t="s">
        <v>733</v>
      </c>
      <c r="I239">
        <f>_xlfn.IFNA(VLOOKUP(defense[[#This Row],[Playerâ–²]],passing11[#All],4,0),0)</f>
        <v>0</v>
      </c>
      <c r="J239">
        <f>_xlfn.IFNA(VLOOKUP(defense[[#This Row],[Playerâ–²]],scrimstats__2813[#All],5,0),0)</f>
        <v>0</v>
      </c>
      <c r="K239">
        <f>_xlfn.IFNA(VLOOKUP(defense[[#This Row],[Playerâ–²]],scrimstats__2813[#All],4,0),0)</f>
        <v>0</v>
      </c>
      <c r="L239">
        <v>0</v>
      </c>
      <c r="N239">
        <f t="shared" si="7"/>
        <v>0</v>
      </c>
      <c r="O239">
        <f>_xlfn.IFNA(VLOOKUP(defense[[#This Row],[Playerâ–²]],passing11[#All],5,0),0)</f>
        <v>0</v>
      </c>
      <c r="P239">
        <f>_xlfn.IFNA(VLOOKUP(defense[[#This Row],[Playerâ–²]],scrimstats__2813[#All],6,0),0)</f>
        <v>0</v>
      </c>
      <c r="Q239">
        <v>0</v>
      </c>
      <c r="R239">
        <v>0</v>
      </c>
      <c r="S239" s="3"/>
      <c r="T239" s="3"/>
      <c r="U239" s="3"/>
      <c r="AM239" s="3" t="s">
        <v>421</v>
      </c>
      <c r="AN239" s="3">
        <v>14</v>
      </c>
      <c r="AO239" s="3" t="s">
        <v>230</v>
      </c>
      <c r="AP239">
        <v>334</v>
      </c>
      <c r="AR239">
        <v>1</v>
      </c>
    </row>
    <row r="240" spans="1:44">
      <c r="A240" s="3">
        <v>239</v>
      </c>
      <c r="B240" s="3">
        <v>21</v>
      </c>
      <c r="C240">
        <f t="shared" si="6"/>
        <v>0</v>
      </c>
      <c r="D240">
        <v>49</v>
      </c>
      <c r="E240">
        <f>SUM(_xlfn.IFNA((VLOOKUP(defense[[#This Row],[Playerâ–²]],kickers12[#All],4,0)*3+VLOOKUP(defense[[#This Row],[Playerâ–²]],kickers12[#All],5,0)*1),0), C240*6)</f>
        <v>0</v>
      </c>
      <c r="F240">
        <v>0</v>
      </c>
      <c r="G240" s="3" t="s">
        <v>1463</v>
      </c>
      <c r="H240" s="3" t="s">
        <v>755</v>
      </c>
      <c r="I240">
        <f>_xlfn.IFNA(VLOOKUP(defense[[#This Row],[Playerâ–²]],passing11[#All],4,0),0)</f>
        <v>0</v>
      </c>
      <c r="J240">
        <f>_xlfn.IFNA(VLOOKUP(defense[[#This Row],[Playerâ–²]],scrimstats__2813[#All],5,0),0)</f>
        <v>0</v>
      </c>
      <c r="K240">
        <f>_xlfn.IFNA(VLOOKUP(defense[[#This Row],[Playerâ–²]],scrimstats__2813[#All],4,0),0)</f>
        <v>0</v>
      </c>
      <c r="L240">
        <v>12</v>
      </c>
      <c r="N240">
        <f t="shared" si="7"/>
        <v>0</v>
      </c>
      <c r="O240">
        <f>_xlfn.IFNA(VLOOKUP(defense[[#This Row],[Playerâ–²]],passing11[#All],5,0),0)</f>
        <v>0</v>
      </c>
      <c r="P240">
        <f>_xlfn.IFNA(VLOOKUP(defense[[#This Row],[Playerâ–²]],scrimstats__2813[#All],6,0),0)</f>
        <v>0</v>
      </c>
      <c r="Q240">
        <v>0</v>
      </c>
      <c r="R240">
        <v>0</v>
      </c>
      <c r="S240" s="3"/>
      <c r="T240" s="3"/>
      <c r="U240" s="3"/>
      <c r="AM240" s="3" t="s">
        <v>422</v>
      </c>
      <c r="AN240" s="3">
        <v>14</v>
      </c>
      <c r="AO240" s="3" t="s">
        <v>230</v>
      </c>
      <c r="AP240">
        <v>485</v>
      </c>
      <c r="AQ240">
        <v>-4</v>
      </c>
      <c r="AR240">
        <v>2</v>
      </c>
    </row>
    <row r="241" spans="1:44">
      <c r="A241" s="3">
        <v>240</v>
      </c>
      <c r="B241" s="3">
        <v>30</v>
      </c>
      <c r="C241">
        <f t="shared" si="6"/>
        <v>0</v>
      </c>
      <c r="D241">
        <v>4</v>
      </c>
      <c r="E241">
        <f>SUM(_xlfn.IFNA((VLOOKUP(defense[[#This Row],[Playerâ–²]],kickers12[#All],4,0)*3+VLOOKUP(defense[[#This Row],[Playerâ–²]],kickers12[#All],5,0)*1),0), C241*6)</f>
        <v>0</v>
      </c>
      <c r="F241">
        <v>0</v>
      </c>
      <c r="G241" s="3" t="s">
        <v>1760</v>
      </c>
      <c r="H241" s="3" t="s">
        <v>194</v>
      </c>
      <c r="I241">
        <f>_xlfn.IFNA(VLOOKUP(defense[[#This Row],[Playerâ–²]],passing11[#All],4,0),0)</f>
        <v>0</v>
      </c>
      <c r="J241">
        <f>_xlfn.IFNA(VLOOKUP(defense[[#This Row],[Playerâ–²]],scrimstats__2813[#All],5,0),0)</f>
        <v>0</v>
      </c>
      <c r="K241">
        <f>_xlfn.IFNA(VLOOKUP(defense[[#This Row],[Playerâ–²]],scrimstats__2813[#All],4,0),0)</f>
        <v>0</v>
      </c>
      <c r="L241">
        <v>0</v>
      </c>
      <c r="N241">
        <f t="shared" si="7"/>
        <v>0</v>
      </c>
      <c r="O241">
        <f>_xlfn.IFNA(VLOOKUP(defense[[#This Row],[Playerâ–²]],passing11[#All],5,0),0)</f>
        <v>0</v>
      </c>
      <c r="P241">
        <f>_xlfn.IFNA(VLOOKUP(defense[[#This Row],[Playerâ–²]],scrimstats__2813[#All],6,0),0)</f>
        <v>0</v>
      </c>
      <c r="Q241">
        <v>0</v>
      </c>
      <c r="R241">
        <v>0</v>
      </c>
      <c r="S241" s="3"/>
      <c r="T241" s="3"/>
      <c r="U241" s="3"/>
      <c r="AM241" s="3" t="s">
        <v>425</v>
      </c>
      <c r="AN241" s="3">
        <v>14</v>
      </c>
      <c r="AO241" s="3" t="s">
        <v>230</v>
      </c>
      <c r="AP241">
        <v>1270</v>
      </c>
      <c r="AR241">
        <v>6</v>
      </c>
    </row>
    <row r="242" spans="1:44">
      <c r="A242" s="3">
        <v>241</v>
      </c>
      <c r="B242" s="3">
        <v>19</v>
      </c>
      <c r="C242">
        <f t="shared" si="6"/>
        <v>0</v>
      </c>
      <c r="D242">
        <v>10</v>
      </c>
      <c r="E242">
        <f>SUM(_xlfn.IFNA((VLOOKUP(defense[[#This Row],[Playerâ–²]],kickers12[#All],4,0)*3+VLOOKUP(defense[[#This Row],[Playerâ–²]],kickers12[#All],5,0)*1),0), C242*6)</f>
        <v>0</v>
      </c>
      <c r="F242">
        <v>0</v>
      </c>
      <c r="G242" s="3" t="s">
        <v>689</v>
      </c>
      <c r="H242" s="3" t="s">
        <v>745</v>
      </c>
      <c r="I242">
        <f>_xlfn.IFNA(VLOOKUP(defense[[#This Row],[Playerâ–²]],passing11[#All],4,0),0)</f>
        <v>0</v>
      </c>
      <c r="J242">
        <f>_xlfn.IFNA(VLOOKUP(defense[[#This Row],[Playerâ–²]],scrimstats__2813[#All],5,0),0)</f>
        <v>0</v>
      </c>
      <c r="K242">
        <f>_xlfn.IFNA(VLOOKUP(defense[[#This Row],[Playerâ–²]],scrimstats__2813[#All],4,0),0)</f>
        <v>0</v>
      </c>
      <c r="L242">
        <v>1</v>
      </c>
      <c r="N242">
        <f t="shared" si="7"/>
        <v>0</v>
      </c>
      <c r="O242">
        <f>_xlfn.IFNA(VLOOKUP(defense[[#This Row],[Playerâ–²]],passing11[#All],5,0),0)</f>
        <v>0</v>
      </c>
      <c r="P242">
        <f>_xlfn.IFNA(VLOOKUP(defense[[#This Row],[Playerâ–²]],scrimstats__2813[#All],6,0),0)</f>
        <v>0</v>
      </c>
      <c r="Q242">
        <v>0</v>
      </c>
      <c r="R242">
        <v>0</v>
      </c>
      <c r="S242" s="3"/>
      <c r="T242" s="3"/>
      <c r="U242" s="3"/>
      <c r="AM242" s="3" t="s">
        <v>429</v>
      </c>
      <c r="AN242" s="3">
        <v>15</v>
      </c>
      <c r="AO242" s="3" t="s">
        <v>216</v>
      </c>
      <c r="AP242">
        <v>41</v>
      </c>
      <c r="AQ242">
        <v>0</v>
      </c>
      <c r="AR242">
        <v>0</v>
      </c>
    </row>
    <row r="243" spans="1:44">
      <c r="A243" s="3">
        <v>242</v>
      </c>
      <c r="B243" s="3">
        <v>21</v>
      </c>
      <c r="C243" s="3">
        <f t="shared" si="6"/>
        <v>1</v>
      </c>
      <c r="D243">
        <v>0</v>
      </c>
      <c r="E243">
        <f>SUM(_xlfn.IFNA((VLOOKUP(defense[[#This Row],[Playerâ–²]],kickers12[#All],4,0)*3+VLOOKUP(defense[[#This Row],[Playerâ–²]],kickers12[#All],5,0)*1),0), C243*6)</f>
        <v>6</v>
      </c>
      <c r="F243">
        <v>0</v>
      </c>
      <c r="G243" s="3" t="s">
        <v>514</v>
      </c>
      <c r="H243" s="3" t="s">
        <v>218</v>
      </c>
      <c r="I243">
        <f>_xlfn.IFNA(VLOOKUP(defense[[#This Row],[Playerâ–²]],passing11[#All],4,0),0)</f>
        <v>0</v>
      </c>
      <c r="J243" s="3">
        <f>_xlfn.IFNA(VLOOKUP(defense[[#This Row],[Playerâ–²]],scrimstats__2813[#All],5,0),0)</f>
        <v>0</v>
      </c>
      <c r="K243" s="3">
        <f>_xlfn.IFNA(VLOOKUP(defense[[#This Row],[Playerâ–²]],scrimstats__2813[#All],4,0),0)</f>
        <v>114</v>
      </c>
      <c r="L243">
        <v>0</v>
      </c>
      <c r="N243" s="3">
        <f t="shared" si="7"/>
        <v>0</v>
      </c>
      <c r="O243" s="3">
        <f>_xlfn.IFNA(VLOOKUP(defense[[#This Row],[Playerâ–²]],passing11[#All],5,0),0)</f>
        <v>0</v>
      </c>
      <c r="P243" s="3">
        <f>_xlfn.IFNA(VLOOKUP(defense[[#This Row],[Playerâ–²]],scrimstats__2813[#All],6,0),0)</f>
        <v>1</v>
      </c>
      <c r="Q243">
        <v>0</v>
      </c>
      <c r="R243">
        <v>0</v>
      </c>
      <c r="S243" s="3"/>
      <c r="T243" s="3"/>
      <c r="U243" s="3"/>
      <c r="AM243" s="3" t="s">
        <v>1241</v>
      </c>
      <c r="AN243" s="3">
        <v>15</v>
      </c>
      <c r="AO243" s="3" t="s">
        <v>297</v>
      </c>
      <c r="AP243">
        <v>0</v>
      </c>
      <c r="AQ243">
        <v>123</v>
      </c>
      <c r="AR243">
        <v>0</v>
      </c>
    </row>
    <row r="244" spans="1:44">
      <c r="A244" s="3">
        <v>243</v>
      </c>
      <c r="B244" s="3">
        <v>27</v>
      </c>
      <c r="C244">
        <f t="shared" si="6"/>
        <v>0</v>
      </c>
      <c r="D244">
        <v>22</v>
      </c>
      <c r="E244">
        <f>SUM(_xlfn.IFNA((VLOOKUP(defense[[#This Row],[Playerâ–²]],kickers12[#All],4,0)*3+VLOOKUP(defense[[#This Row],[Playerâ–²]],kickers12[#All],5,0)*1),0), C244*6)</f>
        <v>0</v>
      </c>
      <c r="F244">
        <v>1</v>
      </c>
      <c r="G244" s="3" t="s">
        <v>1645</v>
      </c>
      <c r="H244" s="3" t="s">
        <v>1298</v>
      </c>
      <c r="I244">
        <f>_xlfn.IFNA(VLOOKUP(defense[[#This Row],[Playerâ–²]],passing11[#All],4,0),0)</f>
        <v>0</v>
      </c>
      <c r="J244">
        <f>_xlfn.IFNA(VLOOKUP(defense[[#This Row],[Playerâ–²]],scrimstats__2813[#All],5,0),0)</f>
        <v>0</v>
      </c>
      <c r="K244">
        <f>_xlfn.IFNA(VLOOKUP(defense[[#This Row],[Playerâ–²]],scrimstats__2813[#All],4,0),0)</f>
        <v>0</v>
      </c>
      <c r="L244">
        <v>0</v>
      </c>
      <c r="N244">
        <f t="shared" si="7"/>
        <v>0</v>
      </c>
      <c r="O244">
        <f>_xlfn.IFNA(VLOOKUP(defense[[#This Row],[Playerâ–²]],passing11[#All],5,0),0)</f>
        <v>0</v>
      </c>
      <c r="P244">
        <f>_xlfn.IFNA(VLOOKUP(defense[[#This Row],[Playerâ–²]],scrimstats__2813[#All],6,0),0)</f>
        <v>0</v>
      </c>
      <c r="Q244">
        <v>0</v>
      </c>
      <c r="R244">
        <v>0</v>
      </c>
      <c r="S244" s="3"/>
      <c r="T244" s="3"/>
      <c r="U244" s="3"/>
      <c r="AM244" s="3" t="s">
        <v>1242</v>
      </c>
      <c r="AN244" s="3">
        <v>15</v>
      </c>
      <c r="AO244" s="3" t="s">
        <v>233</v>
      </c>
      <c r="AP244">
        <v>0</v>
      </c>
      <c r="AQ244">
        <v>365</v>
      </c>
      <c r="AR244">
        <v>1</v>
      </c>
    </row>
    <row r="245" spans="1:44">
      <c r="A245" s="3">
        <v>244</v>
      </c>
      <c r="B245" s="3">
        <v>19</v>
      </c>
      <c r="C245">
        <f t="shared" si="6"/>
        <v>0</v>
      </c>
      <c r="D245">
        <v>36</v>
      </c>
      <c r="E245">
        <f>SUM(_xlfn.IFNA((VLOOKUP(defense[[#This Row],[Playerâ–²]],kickers12[#All],4,0)*3+VLOOKUP(defense[[#This Row],[Playerâ–²]],kickers12[#All],5,0)*1),0), C245*6)</f>
        <v>0</v>
      </c>
      <c r="F245">
        <v>0</v>
      </c>
      <c r="G245" s="3" t="s">
        <v>1400</v>
      </c>
      <c r="H245" s="3" t="s">
        <v>755</v>
      </c>
      <c r="I245">
        <f>_xlfn.IFNA(VLOOKUP(defense[[#This Row],[Playerâ–²]],passing11[#All],4,0),0)</f>
        <v>0</v>
      </c>
      <c r="J245">
        <f>_xlfn.IFNA(VLOOKUP(defense[[#This Row],[Playerâ–²]],scrimstats__2813[#All],5,0),0)</f>
        <v>0</v>
      </c>
      <c r="K245">
        <f>_xlfn.IFNA(VLOOKUP(defense[[#This Row],[Playerâ–²]],scrimstats__2813[#All],4,0),0)</f>
        <v>0</v>
      </c>
      <c r="L245">
        <v>6</v>
      </c>
      <c r="N245">
        <f t="shared" si="7"/>
        <v>0</v>
      </c>
      <c r="O245">
        <f>_xlfn.IFNA(VLOOKUP(defense[[#This Row],[Playerâ–²]],passing11[#All],5,0),0)</f>
        <v>0</v>
      </c>
      <c r="P245">
        <f>_xlfn.IFNA(VLOOKUP(defense[[#This Row],[Playerâ–²]],scrimstats__2813[#All],6,0),0)</f>
        <v>0</v>
      </c>
      <c r="Q245">
        <v>0</v>
      </c>
      <c r="R245">
        <v>0</v>
      </c>
      <c r="S245" s="3"/>
      <c r="T245" s="3"/>
      <c r="U245" s="3"/>
      <c r="AM245" s="3" t="s">
        <v>1923</v>
      </c>
      <c r="AN245" s="3">
        <v>15</v>
      </c>
      <c r="AO245" s="3" t="s">
        <v>239</v>
      </c>
      <c r="AP245">
        <v>0</v>
      </c>
      <c r="AQ245">
        <v>15</v>
      </c>
      <c r="AR245">
        <v>0</v>
      </c>
    </row>
    <row r="246" spans="1:44">
      <c r="A246" s="3">
        <v>245</v>
      </c>
      <c r="B246" s="3">
        <v>5</v>
      </c>
      <c r="C246">
        <f t="shared" si="6"/>
        <v>0</v>
      </c>
      <c r="D246">
        <v>47</v>
      </c>
      <c r="E246">
        <f>SUM(_xlfn.IFNA((VLOOKUP(defense[[#This Row],[Playerâ–²]],kickers12[#All],4,0)*3+VLOOKUP(defense[[#This Row],[Playerâ–²]],kickers12[#All],5,0)*1),0), C246*6)</f>
        <v>0</v>
      </c>
      <c r="F246">
        <v>1</v>
      </c>
      <c r="G246" s="3" t="s">
        <v>924</v>
      </c>
      <c r="H246" s="3" t="s">
        <v>810</v>
      </c>
      <c r="I246">
        <f>_xlfn.IFNA(VLOOKUP(defense[[#This Row],[Playerâ–²]],passing11[#All],4,0),0)</f>
        <v>0</v>
      </c>
      <c r="J246">
        <f>_xlfn.IFNA(VLOOKUP(defense[[#This Row],[Playerâ–²]],scrimstats__2813[#All],5,0),0)</f>
        <v>0</v>
      </c>
      <c r="K246">
        <f>_xlfn.IFNA(VLOOKUP(defense[[#This Row],[Playerâ–²]],scrimstats__2813[#All],4,0),0)</f>
        <v>0</v>
      </c>
      <c r="L246">
        <v>2</v>
      </c>
      <c r="N246">
        <f t="shared" si="7"/>
        <v>0</v>
      </c>
      <c r="O246">
        <f>_xlfn.IFNA(VLOOKUP(defense[[#This Row],[Playerâ–²]],passing11[#All],5,0),0)</f>
        <v>0</v>
      </c>
      <c r="P246">
        <f>_xlfn.IFNA(VLOOKUP(defense[[#This Row],[Playerâ–²]],scrimstats__2813[#All],6,0),0)</f>
        <v>0</v>
      </c>
      <c r="Q246">
        <v>0</v>
      </c>
      <c r="R246">
        <v>0</v>
      </c>
      <c r="S246" s="3"/>
      <c r="T246" s="3"/>
      <c r="U246" s="3"/>
      <c r="AM246" s="3" t="s">
        <v>1924</v>
      </c>
      <c r="AN246" s="3">
        <v>15</v>
      </c>
      <c r="AO246" s="3" t="s">
        <v>239</v>
      </c>
      <c r="AP246">
        <v>0</v>
      </c>
      <c r="AQ246">
        <v>36</v>
      </c>
      <c r="AR246">
        <v>0</v>
      </c>
    </row>
    <row r="247" spans="1:44">
      <c r="A247" s="3">
        <v>246</v>
      </c>
      <c r="B247" s="3">
        <v>9</v>
      </c>
      <c r="C247">
        <f t="shared" si="6"/>
        <v>0</v>
      </c>
      <c r="D247">
        <v>10</v>
      </c>
      <c r="E247">
        <f>SUM(_xlfn.IFNA((VLOOKUP(defense[[#This Row],[Playerâ–²]],kickers12[#All],4,0)*3+VLOOKUP(defense[[#This Row],[Playerâ–²]],kickers12[#All],5,0)*1),0), C247*6)</f>
        <v>0</v>
      </c>
      <c r="F247">
        <v>0</v>
      </c>
      <c r="G247" s="3" t="s">
        <v>1994</v>
      </c>
      <c r="H247" s="3" t="s">
        <v>740</v>
      </c>
      <c r="I247">
        <f>_xlfn.IFNA(VLOOKUP(defense[[#This Row],[Playerâ–²]],passing11[#All],4,0),0)</f>
        <v>0</v>
      </c>
      <c r="J247">
        <f>_xlfn.IFNA(VLOOKUP(defense[[#This Row],[Playerâ–²]],scrimstats__2813[#All],5,0),0)</f>
        <v>0</v>
      </c>
      <c r="K247">
        <f>_xlfn.IFNA(VLOOKUP(defense[[#This Row],[Playerâ–²]],scrimstats__2813[#All],4,0),0)</f>
        <v>0</v>
      </c>
      <c r="L247">
        <v>0.5</v>
      </c>
      <c r="N247">
        <f t="shared" si="7"/>
        <v>0</v>
      </c>
      <c r="O247">
        <f>_xlfn.IFNA(VLOOKUP(defense[[#This Row],[Playerâ–²]],passing11[#All],5,0),0)</f>
        <v>0</v>
      </c>
      <c r="P247">
        <f>_xlfn.IFNA(VLOOKUP(defense[[#This Row],[Playerâ–²]],scrimstats__2813[#All],6,0),0)</f>
        <v>0</v>
      </c>
      <c r="Q247">
        <v>0</v>
      </c>
      <c r="R247">
        <v>0</v>
      </c>
      <c r="S247" s="3"/>
      <c r="T247" s="3"/>
      <c r="U247" s="3"/>
      <c r="AM247" s="3" t="s">
        <v>426</v>
      </c>
      <c r="AN247" s="3">
        <v>15</v>
      </c>
      <c r="AO247" s="3" t="s">
        <v>239</v>
      </c>
      <c r="AP247">
        <v>7</v>
      </c>
      <c r="AQ247">
        <v>7</v>
      </c>
      <c r="AR247">
        <v>0</v>
      </c>
    </row>
    <row r="248" spans="1:44">
      <c r="A248" s="3">
        <v>247</v>
      </c>
      <c r="B248" s="3">
        <v>8</v>
      </c>
      <c r="C248">
        <f t="shared" si="6"/>
        <v>0</v>
      </c>
      <c r="D248">
        <v>1</v>
      </c>
      <c r="E248">
        <f>SUM(_xlfn.IFNA((VLOOKUP(defense[[#This Row],[Playerâ–²]],kickers12[#All],4,0)*3+VLOOKUP(defense[[#This Row],[Playerâ–²]],kickers12[#All],5,0)*1),0), C248*6)</f>
        <v>0</v>
      </c>
      <c r="F248">
        <v>0</v>
      </c>
      <c r="G248" s="3" t="s">
        <v>2010</v>
      </c>
      <c r="H248" s="3" t="s">
        <v>194</v>
      </c>
      <c r="I248">
        <f>_xlfn.IFNA(VLOOKUP(defense[[#This Row],[Playerâ–²]],passing11[#All],4,0),0)</f>
        <v>0</v>
      </c>
      <c r="J248">
        <f>_xlfn.IFNA(VLOOKUP(defense[[#This Row],[Playerâ–²]],scrimstats__2813[#All],5,0),0)</f>
        <v>0</v>
      </c>
      <c r="K248">
        <f>_xlfn.IFNA(VLOOKUP(defense[[#This Row],[Playerâ–²]],scrimstats__2813[#All],4,0),0)</f>
        <v>0</v>
      </c>
      <c r="L248">
        <v>0</v>
      </c>
      <c r="N248">
        <f t="shared" si="7"/>
        <v>0</v>
      </c>
      <c r="O248">
        <f>_xlfn.IFNA(VLOOKUP(defense[[#This Row],[Playerâ–²]],passing11[#All],5,0),0)</f>
        <v>0</v>
      </c>
      <c r="P248">
        <f>_xlfn.IFNA(VLOOKUP(defense[[#This Row],[Playerâ–²]],scrimstats__2813[#All],6,0),0)</f>
        <v>0</v>
      </c>
      <c r="Q248">
        <v>0</v>
      </c>
      <c r="R248">
        <v>0</v>
      </c>
      <c r="S248" s="3"/>
      <c r="T248" s="3"/>
      <c r="U248" s="3"/>
      <c r="AM248" s="3" t="s">
        <v>2002</v>
      </c>
      <c r="AN248" s="3">
        <v>15</v>
      </c>
      <c r="AO248" s="3" t="s">
        <v>239</v>
      </c>
      <c r="AP248">
        <v>33</v>
      </c>
      <c r="AQ248">
        <v>571</v>
      </c>
      <c r="AR248">
        <v>5</v>
      </c>
    </row>
    <row r="249" spans="1:44">
      <c r="A249" s="3">
        <v>248</v>
      </c>
      <c r="B249" s="3">
        <v>7</v>
      </c>
      <c r="C249">
        <f t="shared" si="6"/>
        <v>0</v>
      </c>
      <c r="D249">
        <v>6</v>
      </c>
      <c r="E249">
        <f>SUM(_xlfn.IFNA((VLOOKUP(defense[[#This Row],[Playerâ–²]],kickers12[#All],4,0)*3+VLOOKUP(defense[[#This Row],[Playerâ–²]],kickers12[#All],5,0)*1),0), C249*6)</f>
        <v>0</v>
      </c>
      <c r="F249">
        <v>0</v>
      </c>
      <c r="G249" s="3" t="s">
        <v>2009</v>
      </c>
      <c r="H249" s="3" t="s">
        <v>194</v>
      </c>
      <c r="I249">
        <f>_xlfn.IFNA(VLOOKUP(defense[[#This Row],[Playerâ–²]],passing11[#All],4,0),0)</f>
        <v>0</v>
      </c>
      <c r="J249">
        <f>_xlfn.IFNA(VLOOKUP(defense[[#This Row],[Playerâ–²]],scrimstats__2813[#All],5,0),0)</f>
        <v>0</v>
      </c>
      <c r="K249">
        <f>_xlfn.IFNA(VLOOKUP(defense[[#This Row],[Playerâ–²]],scrimstats__2813[#All],4,0),0)</f>
        <v>0</v>
      </c>
      <c r="L249">
        <v>1</v>
      </c>
      <c r="N249">
        <f t="shared" si="7"/>
        <v>0</v>
      </c>
      <c r="O249">
        <f>_xlfn.IFNA(VLOOKUP(defense[[#This Row],[Playerâ–²]],passing11[#All],5,0),0)</f>
        <v>0</v>
      </c>
      <c r="P249">
        <f>_xlfn.IFNA(VLOOKUP(defense[[#This Row],[Playerâ–²]],scrimstats__2813[#All],6,0),0)</f>
        <v>0</v>
      </c>
      <c r="Q249">
        <v>0</v>
      </c>
      <c r="R249">
        <v>0</v>
      </c>
      <c r="S249" s="3"/>
      <c r="T249" s="3"/>
      <c r="U249" s="3"/>
      <c r="AM249" s="3" t="s">
        <v>431</v>
      </c>
      <c r="AN249" s="3">
        <v>15</v>
      </c>
      <c r="AO249" s="3" t="s">
        <v>239</v>
      </c>
      <c r="AP249">
        <v>67</v>
      </c>
      <c r="AQ249">
        <v>40</v>
      </c>
      <c r="AR249">
        <v>0</v>
      </c>
    </row>
    <row r="250" spans="1:44">
      <c r="A250" s="3">
        <v>249</v>
      </c>
      <c r="B250" s="3">
        <v>30</v>
      </c>
      <c r="C250">
        <f t="shared" si="6"/>
        <v>0</v>
      </c>
      <c r="D250">
        <v>29</v>
      </c>
      <c r="E250">
        <f>SUM(_xlfn.IFNA((VLOOKUP(defense[[#This Row],[Playerâ–²]],kickers12[#All],4,0)*3+VLOOKUP(defense[[#This Row],[Playerâ–²]],kickers12[#All],5,0)*1),0), C250*6)</f>
        <v>0</v>
      </c>
      <c r="F250">
        <v>0</v>
      </c>
      <c r="G250" s="3" t="s">
        <v>1993</v>
      </c>
      <c r="H250" s="3" t="s">
        <v>755</v>
      </c>
      <c r="I250">
        <f>_xlfn.IFNA(VLOOKUP(defense[[#This Row],[Playerâ–²]],passing11[#All],4,0),0)</f>
        <v>0</v>
      </c>
      <c r="J250">
        <f>_xlfn.IFNA(VLOOKUP(defense[[#This Row],[Playerâ–²]],scrimstats__2813[#All],5,0),0)</f>
        <v>0</v>
      </c>
      <c r="K250">
        <f>_xlfn.IFNA(VLOOKUP(defense[[#This Row],[Playerâ–²]],scrimstats__2813[#All],4,0),0)</f>
        <v>0</v>
      </c>
      <c r="L250">
        <v>6.5</v>
      </c>
      <c r="N250">
        <f t="shared" si="7"/>
        <v>0</v>
      </c>
      <c r="O250">
        <f>_xlfn.IFNA(VLOOKUP(defense[[#This Row],[Playerâ–²]],passing11[#All],5,0),0)</f>
        <v>0</v>
      </c>
      <c r="P250">
        <f>_xlfn.IFNA(VLOOKUP(defense[[#This Row],[Playerâ–²]],scrimstats__2813[#All],6,0),0)</f>
        <v>0</v>
      </c>
      <c r="Q250">
        <v>0</v>
      </c>
      <c r="R250">
        <v>0</v>
      </c>
      <c r="S250" s="3"/>
      <c r="T250" s="3"/>
      <c r="U250" s="3"/>
      <c r="AM250" s="3" t="s">
        <v>435</v>
      </c>
      <c r="AN250" s="3">
        <v>15</v>
      </c>
      <c r="AO250" s="3" t="s">
        <v>229</v>
      </c>
      <c r="AP250">
        <v>185</v>
      </c>
      <c r="AQ250">
        <v>439</v>
      </c>
      <c r="AR250">
        <v>6</v>
      </c>
    </row>
    <row r="251" spans="1:44">
      <c r="A251" s="3">
        <v>250</v>
      </c>
      <c r="B251" s="3">
        <v>7</v>
      </c>
      <c r="C251">
        <f t="shared" si="6"/>
        <v>0</v>
      </c>
      <c r="D251">
        <v>47</v>
      </c>
      <c r="E251">
        <f>SUM(_xlfn.IFNA((VLOOKUP(defense[[#This Row],[Playerâ–²]],kickers12[#All],4,0)*3+VLOOKUP(defense[[#This Row],[Playerâ–²]],kickers12[#All],5,0)*1),0), C251*6)</f>
        <v>0</v>
      </c>
      <c r="F251">
        <v>0</v>
      </c>
      <c r="G251" s="3" t="s">
        <v>1992</v>
      </c>
      <c r="H251" s="3" t="s">
        <v>755</v>
      </c>
      <c r="I251">
        <f>_xlfn.IFNA(VLOOKUP(defense[[#This Row],[Playerâ–²]],passing11[#All],4,0),0)</f>
        <v>0</v>
      </c>
      <c r="J251">
        <f>_xlfn.IFNA(VLOOKUP(defense[[#This Row],[Playerâ–²]],scrimstats__2813[#All],5,0),0)</f>
        <v>0</v>
      </c>
      <c r="K251">
        <f>_xlfn.IFNA(VLOOKUP(defense[[#This Row],[Playerâ–²]],scrimstats__2813[#All],4,0),0)</f>
        <v>0</v>
      </c>
      <c r="L251">
        <v>8</v>
      </c>
      <c r="N251">
        <f t="shared" si="7"/>
        <v>0</v>
      </c>
      <c r="O251">
        <f>_xlfn.IFNA(VLOOKUP(defense[[#This Row],[Playerâ–²]],passing11[#All],5,0),0)</f>
        <v>0</v>
      </c>
      <c r="P251">
        <f>_xlfn.IFNA(VLOOKUP(defense[[#This Row],[Playerâ–²]],scrimstats__2813[#All],6,0),0)</f>
        <v>0</v>
      </c>
      <c r="Q251">
        <v>0</v>
      </c>
      <c r="R251">
        <v>0</v>
      </c>
      <c r="S251" s="3"/>
      <c r="T251" s="3"/>
      <c r="U251" s="3"/>
      <c r="AM251" s="3" t="s">
        <v>439</v>
      </c>
      <c r="AN251" s="3">
        <v>15</v>
      </c>
      <c r="AO251" s="3" t="s">
        <v>239</v>
      </c>
      <c r="AP251">
        <v>487</v>
      </c>
      <c r="AQ251">
        <v>414</v>
      </c>
      <c r="AR251">
        <v>5</v>
      </c>
    </row>
    <row r="252" spans="1:44">
      <c r="A252" s="3">
        <v>251</v>
      </c>
      <c r="B252" s="3">
        <v>15</v>
      </c>
      <c r="C252" s="3">
        <f t="shared" si="6"/>
        <v>5</v>
      </c>
      <c r="D252">
        <v>0</v>
      </c>
      <c r="E252">
        <f>SUM(_xlfn.IFNA((VLOOKUP(defense[[#This Row],[Playerâ–²]],kickers12[#All],4,0)*3+VLOOKUP(defense[[#This Row],[Playerâ–²]],kickers12[#All],5,0)*1),0), C252*6)</f>
        <v>30</v>
      </c>
      <c r="F252">
        <v>0</v>
      </c>
      <c r="G252" s="3" t="s">
        <v>2002</v>
      </c>
      <c r="H252" s="3" t="s">
        <v>239</v>
      </c>
      <c r="I252">
        <f>_xlfn.IFNA(VLOOKUP(defense[[#This Row],[Playerâ–²]],passing11[#All],4,0),0)</f>
        <v>0</v>
      </c>
      <c r="J252" s="3">
        <f>_xlfn.IFNA(VLOOKUP(defense[[#This Row],[Playerâ–²]],scrimstats__2813[#All],5,0),0)</f>
        <v>571</v>
      </c>
      <c r="K252" s="3">
        <f>_xlfn.IFNA(VLOOKUP(defense[[#This Row],[Playerâ–²]],scrimstats__2813[#All],4,0),0)</f>
        <v>33</v>
      </c>
      <c r="L252">
        <v>0</v>
      </c>
      <c r="N252" s="3">
        <f t="shared" si="7"/>
        <v>0</v>
      </c>
      <c r="O252" s="3">
        <f>_xlfn.IFNA(VLOOKUP(defense[[#This Row],[Playerâ–²]],passing11[#All],5,0),0)</f>
        <v>0</v>
      </c>
      <c r="P252" s="3">
        <f>_xlfn.IFNA(VLOOKUP(defense[[#This Row],[Playerâ–²]],scrimstats__2813[#All],6,0),0)</f>
        <v>5</v>
      </c>
      <c r="Q252">
        <v>0</v>
      </c>
      <c r="R252">
        <v>0</v>
      </c>
      <c r="S252" s="3"/>
      <c r="T252" s="3"/>
      <c r="U252" s="3"/>
      <c r="AM252" s="3" t="s">
        <v>427</v>
      </c>
      <c r="AN252" s="3">
        <v>15</v>
      </c>
      <c r="AO252" s="3" t="s">
        <v>219</v>
      </c>
      <c r="AP252">
        <v>61</v>
      </c>
      <c r="AR252">
        <v>0</v>
      </c>
    </row>
    <row r="253" spans="1:44">
      <c r="A253" s="3">
        <v>252</v>
      </c>
      <c r="B253" s="3">
        <v>13</v>
      </c>
      <c r="C253">
        <f t="shared" si="6"/>
        <v>0</v>
      </c>
      <c r="D253">
        <v>3</v>
      </c>
      <c r="E253">
        <f>SUM(_xlfn.IFNA((VLOOKUP(defense[[#This Row],[Playerâ–²]],kickers12[#All],4,0)*3+VLOOKUP(defense[[#This Row],[Playerâ–²]],kickers12[#All],5,0)*1),0), C253*6)</f>
        <v>0</v>
      </c>
      <c r="F253">
        <v>0</v>
      </c>
      <c r="G253" s="3" t="s">
        <v>2011</v>
      </c>
      <c r="H253" s="3" t="s">
        <v>194</v>
      </c>
      <c r="I253">
        <f>_xlfn.IFNA(VLOOKUP(defense[[#This Row],[Playerâ–²]],passing11[#All],4,0),0)</f>
        <v>0</v>
      </c>
      <c r="J253">
        <f>_xlfn.IFNA(VLOOKUP(defense[[#This Row],[Playerâ–²]],scrimstats__2813[#All],5,0),0)</f>
        <v>0</v>
      </c>
      <c r="K253">
        <f>_xlfn.IFNA(VLOOKUP(defense[[#This Row],[Playerâ–²]],scrimstats__2813[#All],4,0),0)</f>
        <v>0</v>
      </c>
      <c r="L253">
        <v>1</v>
      </c>
      <c r="N253">
        <f t="shared" si="7"/>
        <v>0</v>
      </c>
      <c r="O253">
        <f>_xlfn.IFNA(VLOOKUP(defense[[#This Row],[Playerâ–²]],passing11[#All],5,0),0)</f>
        <v>0</v>
      </c>
      <c r="P253">
        <f>_xlfn.IFNA(VLOOKUP(defense[[#This Row],[Playerâ–²]],scrimstats__2813[#All],6,0),0)</f>
        <v>0</v>
      </c>
      <c r="Q253">
        <v>0</v>
      </c>
      <c r="R253">
        <v>0</v>
      </c>
      <c r="S253" s="3"/>
      <c r="T253" s="3"/>
      <c r="U253" s="3"/>
      <c r="AM253" s="3" t="s">
        <v>430</v>
      </c>
      <c r="AN253" s="3">
        <v>15</v>
      </c>
      <c r="AO253" s="3" t="s">
        <v>219</v>
      </c>
      <c r="AP253">
        <v>67</v>
      </c>
      <c r="AR253">
        <v>0</v>
      </c>
    </row>
    <row r="254" spans="1:44">
      <c r="A254" s="3">
        <v>253</v>
      </c>
      <c r="B254" s="3">
        <v>30</v>
      </c>
      <c r="C254">
        <f t="shared" si="6"/>
        <v>0</v>
      </c>
      <c r="D254">
        <v>40</v>
      </c>
      <c r="E254">
        <f>SUM(_xlfn.IFNA((VLOOKUP(defense[[#This Row],[Playerâ–²]],kickers12[#All],4,0)*3+VLOOKUP(defense[[#This Row],[Playerâ–²]],kickers12[#All],5,0)*1),0), C254*6)</f>
        <v>0</v>
      </c>
      <c r="F254">
        <v>0</v>
      </c>
      <c r="G254" s="3" t="s">
        <v>1990</v>
      </c>
      <c r="H254" s="3" t="s">
        <v>765</v>
      </c>
      <c r="I254">
        <f>_xlfn.IFNA(VLOOKUP(defense[[#This Row],[Playerâ–²]],passing11[#All],4,0),0)</f>
        <v>0</v>
      </c>
      <c r="J254">
        <f>_xlfn.IFNA(VLOOKUP(defense[[#This Row],[Playerâ–²]],scrimstats__2813[#All],5,0),0)</f>
        <v>0</v>
      </c>
      <c r="K254">
        <f>_xlfn.IFNA(VLOOKUP(defense[[#This Row],[Playerâ–²]],scrimstats__2813[#All],4,0),0)</f>
        <v>0</v>
      </c>
      <c r="L254">
        <v>0</v>
      </c>
      <c r="N254">
        <f t="shared" si="7"/>
        <v>0</v>
      </c>
      <c r="O254">
        <f>_xlfn.IFNA(VLOOKUP(defense[[#This Row],[Playerâ–²]],passing11[#All],5,0),0)</f>
        <v>0</v>
      </c>
      <c r="P254">
        <f>_xlfn.IFNA(VLOOKUP(defense[[#This Row],[Playerâ–²]],scrimstats__2813[#All],6,0),0)</f>
        <v>0</v>
      </c>
      <c r="Q254">
        <v>0</v>
      </c>
      <c r="R254">
        <v>0</v>
      </c>
      <c r="S254" s="3"/>
      <c r="T254" s="3"/>
      <c r="U254" s="3"/>
      <c r="AM254" s="3" t="s">
        <v>433</v>
      </c>
      <c r="AN254" s="3">
        <v>15</v>
      </c>
      <c r="AO254" s="3" t="s">
        <v>219</v>
      </c>
      <c r="AP254">
        <v>90</v>
      </c>
      <c r="AR254">
        <v>1</v>
      </c>
    </row>
    <row r="255" spans="1:44">
      <c r="A255" s="3">
        <v>254</v>
      </c>
      <c r="B255" s="3">
        <v>14</v>
      </c>
      <c r="C255">
        <f t="shared" si="6"/>
        <v>0</v>
      </c>
      <c r="D255">
        <v>5</v>
      </c>
      <c r="E255">
        <f>SUM(_xlfn.IFNA((VLOOKUP(defense[[#This Row],[Playerâ–²]],kickers12[#All],4,0)*3+VLOOKUP(defense[[#This Row],[Playerâ–²]],kickers12[#All],5,0)*1),0), C255*6)</f>
        <v>0</v>
      </c>
      <c r="F255">
        <v>0</v>
      </c>
      <c r="G255" s="3" t="s">
        <v>2012</v>
      </c>
      <c r="H255" s="3" t="s">
        <v>194</v>
      </c>
      <c r="I255">
        <f>_xlfn.IFNA(VLOOKUP(defense[[#This Row],[Playerâ–²]],passing11[#All],4,0),0)</f>
        <v>0</v>
      </c>
      <c r="J255">
        <f>_xlfn.IFNA(VLOOKUP(defense[[#This Row],[Playerâ–²]],scrimstats__2813[#All],5,0),0)</f>
        <v>0</v>
      </c>
      <c r="K255">
        <f>_xlfn.IFNA(VLOOKUP(defense[[#This Row],[Playerâ–²]],scrimstats__2813[#All],4,0),0)</f>
        <v>0</v>
      </c>
      <c r="L255">
        <v>0</v>
      </c>
      <c r="N255">
        <f t="shared" si="7"/>
        <v>0</v>
      </c>
      <c r="O255">
        <f>_xlfn.IFNA(VLOOKUP(defense[[#This Row],[Playerâ–²]],passing11[#All],5,0),0)</f>
        <v>0</v>
      </c>
      <c r="P255">
        <f>_xlfn.IFNA(VLOOKUP(defense[[#This Row],[Playerâ–²]],scrimstats__2813[#All],6,0),0)</f>
        <v>0</v>
      </c>
      <c r="Q255">
        <v>0</v>
      </c>
      <c r="R255">
        <v>0</v>
      </c>
      <c r="S255" s="3"/>
      <c r="T255" s="3"/>
      <c r="U255" s="3"/>
      <c r="AM255" s="3" t="s">
        <v>432</v>
      </c>
      <c r="AN255" s="3">
        <v>15</v>
      </c>
      <c r="AO255" s="3" t="s">
        <v>219</v>
      </c>
      <c r="AP255">
        <v>98</v>
      </c>
      <c r="AQ255">
        <v>-3</v>
      </c>
      <c r="AR255">
        <v>0</v>
      </c>
    </row>
    <row r="256" spans="1:44">
      <c r="A256" s="3">
        <v>255</v>
      </c>
      <c r="B256" s="3">
        <v>26</v>
      </c>
      <c r="C256">
        <f t="shared" si="6"/>
        <v>21</v>
      </c>
      <c r="D256">
        <v>0</v>
      </c>
      <c r="E256">
        <f>SUM(_xlfn.IFNA((VLOOKUP(defense[[#This Row],[Playerâ–²]],kickers12[#All],4,0)*3+VLOOKUP(defense[[#This Row],[Playerâ–²]],kickers12[#All],5,0)*1),0), C256*6)</f>
        <v>126</v>
      </c>
      <c r="F256">
        <v>0</v>
      </c>
      <c r="G256" s="3" t="s">
        <v>2000</v>
      </c>
      <c r="H256" s="3" t="s">
        <v>233</v>
      </c>
      <c r="I256">
        <f>_xlfn.IFNA(VLOOKUP(defense[[#This Row],[Playerâ–²]],passing11[#All],4,0),0)</f>
        <v>3074</v>
      </c>
      <c r="J256">
        <f>_xlfn.IFNA(VLOOKUP(defense[[#This Row],[Playerâ–²]],scrimstats__2813[#All],5,0),0)</f>
        <v>93</v>
      </c>
      <c r="K256">
        <f>_xlfn.IFNA(VLOOKUP(defense[[#This Row],[Playerâ–²]],scrimstats__2813[#All],4,0),0)</f>
        <v>4</v>
      </c>
      <c r="L256">
        <v>0</v>
      </c>
      <c r="N256">
        <f t="shared" si="7"/>
        <v>0</v>
      </c>
      <c r="O256">
        <f>_xlfn.IFNA(VLOOKUP(defense[[#This Row],[Playerâ–²]],passing11[#All],5,0),0)</f>
        <v>21</v>
      </c>
      <c r="P256">
        <f>_xlfn.IFNA(VLOOKUP(defense[[#This Row],[Playerâ–²]],scrimstats__2813[#All],6,0),0)</f>
        <v>0</v>
      </c>
      <c r="Q256">
        <v>0</v>
      </c>
      <c r="R256">
        <v>0</v>
      </c>
      <c r="S256" s="3"/>
      <c r="T256" s="3"/>
      <c r="U256" s="3"/>
      <c r="AM256" s="3" t="s">
        <v>436</v>
      </c>
      <c r="AN256" s="3">
        <v>15</v>
      </c>
      <c r="AO256" s="3" t="s">
        <v>223</v>
      </c>
      <c r="AP256">
        <v>214</v>
      </c>
      <c r="AR256">
        <v>0</v>
      </c>
    </row>
    <row r="257" spans="1:44">
      <c r="A257" s="3">
        <v>256</v>
      </c>
      <c r="B257" s="3">
        <v>10</v>
      </c>
      <c r="C257">
        <f t="shared" si="6"/>
        <v>20</v>
      </c>
      <c r="D257">
        <v>0</v>
      </c>
      <c r="E257">
        <f>SUM(_xlfn.IFNA((VLOOKUP(defense[[#This Row],[Playerâ–²]],kickers12[#All],4,0)*3+VLOOKUP(defense[[#This Row],[Playerâ–²]],kickers12[#All],5,0)*1),0), C257*6)</f>
        <v>120</v>
      </c>
      <c r="F257">
        <v>0</v>
      </c>
      <c r="G257" s="3" t="s">
        <v>1064</v>
      </c>
      <c r="H257" s="3" t="s">
        <v>233</v>
      </c>
      <c r="I257">
        <f>_xlfn.IFNA(VLOOKUP(defense[[#This Row],[Playerâ–²]],passing11[#All],4,0),0)</f>
        <v>3890</v>
      </c>
      <c r="J257">
        <f>_xlfn.IFNA(VLOOKUP(defense[[#This Row],[Playerâ–²]],scrimstats__2813[#All],5,0),0)</f>
        <v>93</v>
      </c>
      <c r="K257">
        <f>_xlfn.IFNA(VLOOKUP(defense[[#This Row],[Playerâ–²]],scrimstats__2813[#All],4,0),0)</f>
        <v>0</v>
      </c>
      <c r="L257">
        <v>0</v>
      </c>
      <c r="N257">
        <f t="shared" si="7"/>
        <v>0</v>
      </c>
      <c r="O257">
        <f>_xlfn.IFNA(VLOOKUP(defense[[#This Row],[Playerâ–²]],passing11[#All],5,0),0)</f>
        <v>18</v>
      </c>
      <c r="P257">
        <f>_xlfn.IFNA(VLOOKUP(defense[[#This Row],[Playerâ–²]],scrimstats__2813[#All],6,0),0)</f>
        <v>2</v>
      </c>
      <c r="Q257">
        <v>0</v>
      </c>
      <c r="R257">
        <v>0</v>
      </c>
      <c r="S257" s="3"/>
      <c r="T257" s="3"/>
      <c r="U257" s="3"/>
      <c r="AM257" s="3" t="s">
        <v>434</v>
      </c>
      <c r="AN257" s="3">
        <v>15</v>
      </c>
      <c r="AO257" s="3" t="s">
        <v>218</v>
      </c>
      <c r="AP257">
        <v>174</v>
      </c>
      <c r="AR257">
        <v>0</v>
      </c>
    </row>
    <row r="258" spans="1:44">
      <c r="A258" s="3">
        <v>257</v>
      </c>
      <c r="B258" s="3">
        <v>17</v>
      </c>
      <c r="C258">
        <f t="shared" ref="C258:C321" si="8">_xlfn.IFNA(SUM(N258,O258,P258),0)</f>
        <v>0</v>
      </c>
      <c r="D258">
        <v>46</v>
      </c>
      <c r="E258">
        <f>SUM(_xlfn.IFNA((VLOOKUP(defense[[#This Row],[Playerâ–²]],kickers12[#All],4,0)*3+VLOOKUP(defense[[#This Row],[Playerâ–²]],kickers12[#All],5,0)*1),0), C258*6)</f>
        <v>0</v>
      </c>
      <c r="F258">
        <v>0</v>
      </c>
      <c r="G258" s="3" t="s">
        <v>1339</v>
      </c>
      <c r="H258" s="3" t="s">
        <v>1340</v>
      </c>
      <c r="I258">
        <f>_xlfn.IFNA(VLOOKUP(defense[[#This Row],[Playerâ–²]],passing11[#All],4,0),0)</f>
        <v>0</v>
      </c>
      <c r="J258">
        <f>_xlfn.IFNA(VLOOKUP(defense[[#This Row],[Playerâ–²]],scrimstats__2813[#All],5,0),0)</f>
        <v>0</v>
      </c>
      <c r="K258">
        <f>_xlfn.IFNA(VLOOKUP(defense[[#This Row],[Playerâ–²]],scrimstats__2813[#All],4,0),0)</f>
        <v>0</v>
      </c>
      <c r="L258">
        <v>0</v>
      </c>
      <c r="N258">
        <f t="shared" ref="N258:N321" si="9">SUM(Q258,R258)</f>
        <v>0</v>
      </c>
      <c r="O258">
        <f>_xlfn.IFNA(VLOOKUP(defense[[#This Row],[Playerâ–²]],passing11[#All],5,0),0)</f>
        <v>0</v>
      </c>
      <c r="P258">
        <f>_xlfn.IFNA(VLOOKUP(defense[[#This Row],[Playerâ–²]],scrimstats__2813[#All],6,0),0)</f>
        <v>0</v>
      </c>
      <c r="Q258">
        <v>0</v>
      </c>
      <c r="R258">
        <v>0</v>
      </c>
      <c r="S258" s="3"/>
      <c r="T258" s="3"/>
      <c r="U258" s="3"/>
      <c r="AM258" s="3" t="s">
        <v>428</v>
      </c>
      <c r="AN258" s="3">
        <v>15</v>
      </c>
      <c r="AO258" s="3" t="s">
        <v>218</v>
      </c>
      <c r="AP258">
        <v>60</v>
      </c>
      <c r="AR258">
        <v>0</v>
      </c>
    </row>
    <row r="259" spans="1:44">
      <c r="A259" s="3">
        <v>258</v>
      </c>
      <c r="B259" s="3">
        <v>32</v>
      </c>
      <c r="C259">
        <f t="shared" si="8"/>
        <v>0</v>
      </c>
      <c r="D259">
        <v>1</v>
      </c>
      <c r="E259">
        <f>SUM(_xlfn.IFNA((VLOOKUP(defense[[#This Row],[Playerâ–²]],kickers12[#All],4,0)*3+VLOOKUP(defense[[#This Row],[Playerâ–²]],kickers12[#All],5,0)*1),0), C259*6)</f>
        <v>0</v>
      </c>
      <c r="F259">
        <v>0</v>
      </c>
      <c r="G259" s="3" t="s">
        <v>1825</v>
      </c>
      <c r="H259" s="3" t="s">
        <v>194</v>
      </c>
      <c r="I259">
        <f>_xlfn.IFNA(VLOOKUP(defense[[#This Row],[Playerâ–²]],passing11[#All],4,0),0)</f>
        <v>0</v>
      </c>
      <c r="J259">
        <f>_xlfn.IFNA(VLOOKUP(defense[[#This Row],[Playerâ–²]],scrimstats__2813[#All],5,0),0)</f>
        <v>0</v>
      </c>
      <c r="K259">
        <f>_xlfn.IFNA(VLOOKUP(defense[[#This Row],[Playerâ–²]],scrimstats__2813[#All],4,0),0)</f>
        <v>0</v>
      </c>
      <c r="L259">
        <v>0</v>
      </c>
      <c r="N259">
        <f t="shared" si="9"/>
        <v>0</v>
      </c>
      <c r="O259">
        <f>_xlfn.IFNA(VLOOKUP(defense[[#This Row],[Playerâ–²]],passing11[#All],5,0),0)</f>
        <v>0</v>
      </c>
      <c r="P259">
        <f>_xlfn.IFNA(VLOOKUP(defense[[#This Row],[Playerâ–²]],scrimstats__2813[#All],6,0),0)</f>
        <v>0</v>
      </c>
      <c r="Q259">
        <v>0</v>
      </c>
      <c r="R259">
        <v>0</v>
      </c>
      <c r="S259" s="3"/>
      <c r="T259" s="3"/>
      <c r="U259" s="3"/>
      <c r="AM259" s="3" t="s">
        <v>437</v>
      </c>
      <c r="AN259" s="3">
        <v>15</v>
      </c>
      <c r="AO259" s="3" t="s">
        <v>230</v>
      </c>
      <c r="AP259">
        <v>491</v>
      </c>
      <c r="AR259">
        <v>1</v>
      </c>
    </row>
    <row r="260" spans="1:44">
      <c r="A260" s="3">
        <v>259</v>
      </c>
      <c r="B260" s="3">
        <v>29</v>
      </c>
      <c r="C260">
        <f t="shared" si="8"/>
        <v>0</v>
      </c>
      <c r="D260">
        <v>38</v>
      </c>
      <c r="E260">
        <f>SUM(_xlfn.IFNA((VLOOKUP(defense[[#This Row],[Playerâ–²]],kickers12[#All],4,0)*3+VLOOKUP(defense[[#This Row],[Playerâ–²]],kickers12[#All],5,0)*1),0), C260*6)</f>
        <v>0</v>
      </c>
      <c r="F260">
        <v>0</v>
      </c>
      <c r="G260" s="3" t="s">
        <v>1735</v>
      </c>
      <c r="H260" s="3" t="s">
        <v>745</v>
      </c>
      <c r="I260">
        <f>_xlfn.IFNA(VLOOKUP(defense[[#This Row],[Playerâ–²]],passing11[#All],4,0),0)</f>
        <v>0</v>
      </c>
      <c r="J260">
        <f>_xlfn.IFNA(VLOOKUP(defense[[#This Row],[Playerâ–²]],scrimstats__2813[#All],5,0),0)</f>
        <v>0</v>
      </c>
      <c r="K260">
        <f>_xlfn.IFNA(VLOOKUP(defense[[#This Row],[Playerâ–²]],scrimstats__2813[#All],4,0),0)</f>
        <v>0</v>
      </c>
      <c r="L260">
        <v>5.5</v>
      </c>
      <c r="N260">
        <f t="shared" si="9"/>
        <v>0</v>
      </c>
      <c r="O260">
        <f>_xlfn.IFNA(VLOOKUP(defense[[#This Row],[Playerâ–²]],passing11[#All],5,0),0)</f>
        <v>0</v>
      </c>
      <c r="P260">
        <f>_xlfn.IFNA(VLOOKUP(defense[[#This Row],[Playerâ–²]],scrimstats__2813[#All],6,0),0)</f>
        <v>0</v>
      </c>
      <c r="Q260">
        <v>0</v>
      </c>
      <c r="R260">
        <v>0</v>
      </c>
      <c r="S260" s="3"/>
      <c r="T260" s="3"/>
      <c r="U260" s="3"/>
      <c r="AM260" s="3" t="s">
        <v>438</v>
      </c>
      <c r="AN260" s="3">
        <v>15</v>
      </c>
      <c r="AO260" s="3" t="s">
        <v>230</v>
      </c>
      <c r="AP260">
        <v>668</v>
      </c>
      <c r="AR260">
        <v>3</v>
      </c>
    </row>
    <row r="261" spans="1:44">
      <c r="A261" s="3">
        <v>260</v>
      </c>
      <c r="B261" s="3">
        <v>20</v>
      </c>
      <c r="C261" s="3">
        <f t="shared" si="8"/>
        <v>0</v>
      </c>
      <c r="D261">
        <v>0</v>
      </c>
      <c r="E261">
        <f>SUM(_xlfn.IFNA((VLOOKUP(defense[[#This Row],[Playerâ–²]],kickers12[#All],4,0)*3+VLOOKUP(defense[[#This Row],[Playerâ–²]],kickers12[#All],5,0)*1),0), C261*6)</f>
        <v>0</v>
      </c>
      <c r="F261">
        <v>0</v>
      </c>
      <c r="G261" s="3" t="s">
        <v>496</v>
      </c>
      <c r="H261" s="3" t="s">
        <v>218</v>
      </c>
      <c r="I261">
        <f>_xlfn.IFNA(VLOOKUP(defense[[#This Row],[Playerâ–²]],passing11[#All],4,0),0)</f>
        <v>0</v>
      </c>
      <c r="J261" s="3">
        <f>_xlfn.IFNA(VLOOKUP(defense[[#This Row],[Playerâ–²]],scrimstats__2813[#All],5,0),0)</f>
        <v>0</v>
      </c>
      <c r="K261" s="3">
        <f>_xlfn.IFNA(VLOOKUP(defense[[#This Row],[Playerâ–²]],scrimstats__2813[#All],4,0),0)</f>
        <v>39</v>
      </c>
      <c r="L261">
        <v>0</v>
      </c>
      <c r="N261" s="3">
        <f t="shared" si="9"/>
        <v>0</v>
      </c>
      <c r="O261" s="3">
        <f>_xlfn.IFNA(VLOOKUP(defense[[#This Row],[Playerâ–²]],passing11[#All],5,0),0)</f>
        <v>0</v>
      </c>
      <c r="P261" s="3">
        <f>_xlfn.IFNA(VLOOKUP(defense[[#This Row],[Playerâ–²]],scrimstats__2813[#All],6,0),0)</f>
        <v>0</v>
      </c>
      <c r="Q261">
        <v>0</v>
      </c>
      <c r="R261">
        <v>0</v>
      </c>
      <c r="S261" s="3"/>
      <c r="T261" s="3"/>
      <c r="U261" s="3"/>
      <c r="AM261" s="3" t="s">
        <v>440</v>
      </c>
      <c r="AN261" s="3">
        <v>15</v>
      </c>
      <c r="AO261" s="3" t="s">
        <v>230</v>
      </c>
      <c r="AP261">
        <v>717</v>
      </c>
      <c r="AQ261">
        <v>98</v>
      </c>
      <c r="AR261">
        <v>5</v>
      </c>
    </row>
    <row r="262" spans="1:44">
      <c r="A262" s="3">
        <v>261</v>
      </c>
      <c r="B262" s="3">
        <v>16</v>
      </c>
      <c r="C262" s="3">
        <f t="shared" si="8"/>
        <v>0</v>
      </c>
      <c r="D262">
        <v>0</v>
      </c>
      <c r="E262">
        <f>SUM(_xlfn.IFNA((VLOOKUP(defense[[#This Row],[Playerâ–²]],kickers12[#All],4,0)*3+VLOOKUP(defense[[#This Row],[Playerâ–²]],kickers12[#All],5,0)*1),0), C262*6)</f>
        <v>0</v>
      </c>
      <c r="F262">
        <v>0</v>
      </c>
      <c r="G262" s="3" t="s">
        <v>1908</v>
      </c>
      <c r="H262" s="3" t="s">
        <v>297</v>
      </c>
      <c r="I262">
        <f>_xlfn.IFNA(VLOOKUP(defense[[#This Row],[Playerâ–²]],passing11[#All],4,0),0)</f>
        <v>29</v>
      </c>
      <c r="J262" s="3">
        <f>_xlfn.IFNA(VLOOKUP(defense[[#This Row],[Playerâ–²]],scrimstats__2813[#All],5,0),0)</f>
        <v>3</v>
      </c>
      <c r="K262" s="3">
        <f>_xlfn.IFNA(VLOOKUP(defense[[#This Row],[Playerâ–²]],scrimstats__2813[#All],4,0),0)</f>
        <v>0</v>
      </c>
      <c r="L262">
        <v>0</v>
      </c>
      <c r="N262" s="3">
        <f t="shared" si="9"/>
        <v>0</v>
      </c>
      <c r="O262" s="3">
        <f>_xlfn.IFNA(VLOOKUP(defense[[#This Row],[Playerâ–²]],passing11[#All],5,0),0)</f>
        <v>0</v>
      </c>
      <c r="P262" s="3">
        <f>_xlfn.IFNA(VLOOKUP(defense[[#This Row],[Playerâ–²]],scrimstats__2813[#All],6,0),0)</f>
        <v>0</v>
      </c>
      <c r="Q262">
        <v>0</v>
      </c>
      <c r="R262">
        <v>0</v>
      </c>
      <c r="S262" s="3"/>
      <c r="T262" s="3"/>
      <c r="U262" s="3"/>
      <c r="AM262" s="3" t="s">
        <v>446</v>
      </c>
      <c r="AN262" s="3">
        <v>16</v>
      </c>
      <c r="AO262" s="3" t="s">
        <v>216</v>
      </c>
      <c r="AP262">
        <v>96</v>
      </c>
      <c r="AQ262">
        <v>2</v>
      </c>
      <c r="AR262">
        <v>1</v>
      </c>
    </row>
    <row r="263" spans="1:44">
      <c r="A263" s="3">
        <v>262</v>
      </c>
      <c r="B263" s="3">
        <v>1</v>
      </c>
      <c r="C263" s="3">
        <f t="shared" si="8"/>
        <v>1</v>
      </c>
      <c r="D263">
        <v>0</v>
      </c>
      <c r="E263">
        <f>SUM(_xlfn.IFNA((VLOOKUP(defense[[#This Row],[Playerâ–²]],kickers12[#All],4,0)*3+VLOOKUP(defense[[#This Row],[Playerâ–²]],kickers12[#All],5,0)*1),0), C263*6)</f>
        <v>6</v>
      </c>
      <c r="F263">
        <v>0</v>
      </c>
      <c r="G263" s="3" t="s">
        <v>224</v>
      </c>
      <c r="H263" s="3" t="s">
        <v>218</v>
      </c>
      <c r="I263">
        <f>_xlfn.IFNA(VLOOKUP(defense[[#This Row],[Playerâ–²]],passing11[#All],4,0),0)</f>
        <v>0</v>
      </c>
      <c r="J263" s="3">
        <f>_xlfn.IFNA(VLOOKUP(defense[[#This Row],[Playerâ–²]],scrimstats__2813[#All],5,0),0)</f>
        <v>9</v>
      </c>
      <c r="K263" s="3">
        <f>_xlfn.IFNA(VLOOKUP(defense[[#This Row],[Playerâ–²]],scrimstats__2813[#All],4,0),0)</f>
        <v>171</v>
      </c>
      <c r="L263">
        <v>0</v>
      </c>
      <c r="N263" s="3">
        <f t="shared" si="9"/>
        <v>0</v>
      </c>
      <c r="O263" s="3">
        <f>_xlfn.IFNA(VLOOKUP(defense[[#This Row],[Playerâ–²]],passing11[#All],5,0),0)</f>
        <v>0</v>
      </c>
      <c r="P263" s="3">
        <f>_xlfn.IFNA(VLOOKUP(defense[[#This Row],[Playerâ–²]],scrimstats__2813[#All],6,0),0)</f>
        <v>1</v>
      </c>
      <c r="Q263">
        <v>0</v>
      </c>
      <c r="R263">
        <v>0</v>
      </c>
      <c r="S263" s="3"/>
      <c r="T263" s="3"/>
      <c r="U263" s="3"/>
      <c r="AM263" s="3" t="s">
        <v>1908</v>
      </c>
      <c r="AN263" s="3">
        <v>16</v>
      </c>
      <c r="AO263" s="3" t="s">
        <v>297</v>
      </c>
      <c r="AP263">
        <v>0</v>
      </c>
      <c r="AQ263">
        <v>3</v>
      </c>
      <c r="AR263">
        <v>0</v>
      </c>
    </row>
    <row r="264" spans="1:44">
      <c r="A264" s="3">
        <v>263</v>
      </c>
      <c r="B264" s="3">
        <v>30</v>
      </c>
      <c r="C264">
        <f t="shared" si="8"/>
        <v>0</v>
      </c>
      <c r="D264">
        <v>1</v>
      </c>
      <c r="E264">
        <f>SUM(_xlfn.IFNA((VLOOKUP(defense[[#This Row],[Playerâ–²]],kickers12[#All],4,0)*3+VLOOKUP(defense[[#This Row],[Playerâ–²]],kickers12[#All],5,0)*1),0), C264*6)</f>
        <v>78</v>
      </c>
      <c r="F264">
        <v>0</v>
      </c>
      <c r="G264" s="3" t="s">
        <v>686</v>
      </c>
      <c r="H264" s="3" t="s">
        <v>1316</v>
      </c>
      <c r="I264">
        <f>_xlfn.IFNA(VLOOKUP(defense[[#This Row],[Playerâ–²]],passing11[#All],4,0),0)</f>
        <v>0</v>
      </c>
      <c r="J264">
        <f>_xlfn.IFNA(VLOOKUP(defense[[#This Row],[Playerâ–²]],scrimstats__2813[#All],5,0),0)</f>
        <v>0</v>
      </c>
      <c r="K264">
        <f>_xlfn.IFNA(VLOOKUP(defense[[#This Row],[Playerâ–²]],scrimstats__2813[#All],4,0),0)</f>
        <v>0</v>
      </c>
      <c r="L264">
        <v>0</v>
      </c>
      <c r="N264">
        <f t="shared" si="9"/>
        <v>0</v>
      </c>
      <c r="O264">
        <f>_xlfn.IFNA(VLOOKUP(defense[[#This Row],[Playerâ–²]],passing11[#All],5,0),0)</f>
        <v>0</v>
      </c>
      <c r="P264">
        <f>_xlfn.IFNA(VLOOKUP(defense[[#This Row],[Playerâ–²]],scrimstats__2813[#All],6,0),0)</f>
        <v>0</v>
      </c>
      <c r="Q264">
        <v>0</v>
      </c>
      <c r="R264">
        <v>0</v>
      </c>
      <c r="S264" s="3"/>
      <c r="T264" s="3"/>
      <c r="U264" s="3"/>
      <c r="AM264" s="3" t="s">
        <v>1277</v>
      </c>
      <c r="AN264" s="3">
        <v>16</v>
      </c>
      <c r="AO264" s="3" t="s">
        <v>233</v>
      </c>
      <c r="AP264">
        <v>0</v>
      </c>
      <c r="AQ264">
        <v>272</v>
      </c>
      <c r="AR264">
        <v>2</v>
      </c>
    </row>
    <row r="265" spans="1:44">
      <c r="A265" s="3">
        <v>264</v>
      </c>
      <c r="B265" s="3">
        <v>1</v>
      </c>
      <c r="C265">
        <f t="shared" si="8"/>
        <v>0</v>
      </c>
      <c r="D265">
        <v>49</v>
      </c>
      <c r="E265">
        <f>SUM(_xlfn.IFNA((VLOOKUP(defense[[#This Row],[Playerâ–²]],kickers12[#All],4,0)*3+VLOOKUP(defense[[#This Row],[Playerâ–²]],kickers12[#All],5,0)*1),0), C265*6)</f>
        <v>0</v>
      </c>
      <c r="F265">
        <v>0</v>
      </c>
      <c r="G265" s="3" t="s">
        <v>761</v>
      </c>
      <c r="H265" s="3" t="s">
        <v>755</v>
      </c>
      <c r="I265">
        <f>_xlfn.IFNA(VLOOKUP(defense[[#This Row],[Playerâ–²]],passing11[#All],4,0),0)</f>
        <v>0</v>
      </c>
      <c r="J265">
        <f>_xlfn.IFNA(VLOOKUP(defense[[#This Row],[Playerâ–²]],scrimstats__2813[#All],5,0),0)</f>
        <v>0</v>
      </c>
      <c r="K265">
        <f>_xlfn.IFNA(VLOOKUP(defense[[#This Row],[Playerâ–²]],scrimstats__2813[#All],4,0),0)</f>
        <v>0</v>
      </c>
      <c r="L265">
        <v>13</v>
      </c>
      <c r="N265">
        <f t="shared" si="9"/>
        <v>0</v>
      </c>
      <c r="O265">
        <f>_xlfn.IFNA(VLOOKUP(defense[[#This Row],[Playerâ–²]],passing11[#All],5,0),0)</f>
        <v>0</v>
      </c>
      <c r="P265">
        <f>_xlfn.IFNA(VLOOKUP(defense[[#This Row],[Playerâ–²]],scrimstats__2813[#All],6,0),0)</f>
        <v>0</v>
      </c>
      <c r="Q265">
        <v>0</v>
      </c>
      <c r="R265">
        <v>0</v>
      </c>
      <c r="S265" s="3"/>
      <c r="T265" s="3"/>
      <c r="U265" s="3"/>
      <c r="AM265" s="3" t="s">
        <v>443</v>
      </c>
      <c r="AN265" s="3">
        <v>16</v>
      </c>
      <c r="AO265" s="3" t="s">
        <v>239</v>
      </c>
      <c r="AP265">
        <v>37</v>
      </c>
      <c r="AQ265">
        <v>-1</v>
      </c>
      <c r="AR265">
        <v>1</v>
      </c>
    </row>
    <row r="266" spans="1:44">
      <c r="A266" s="3">
        <v>265</v>
      </c>
      <c r="B266" s="3">
        <v>26</v>
      </c>
      <c r="C266">
        <f t="shared" si="8"/>
        <v>0</v>
      </c>
      <c r="D266">
        <v>7</v>
      </c>
      <c r="E266">
        <f>SUM(_xlfn.IFNA((VLOOKUP(defense[[#This Row],[Playerâ–²]],kickers12[#All],4,0)*3+VLOOKUP(defense[[#This Row],[Playerâ–²]],kickers12[#All],5,0)*1),0), C266*6)</f>
        <v>0</v>
      </c>
      <c r="F266">
        <v>0</v>
      </c>
      <c r="G266" s="3" t="s">
        <v>1610</v>
      </c>
      <c r="H266" s="3" t="s">
        <v>752</v>
      </c>
      <c r="I266">
        <f>_xlfn.IFNA(VLOOKUP(defense[[#This Row],[Playerâ–²]],passing11[#All],4,0),0)</f>
        <v>0</v>
      </c>
      <c r="J266">
        <f>_xlfn.IFNA(VLOOKUP(defense[[#This Row],[Playerâ–²]],scrimstats__2813[#All],5,0),0)</f>
        <v>0</v>
      </c>
      <c r="K266">
        <f>_xlfn.IFNA(VLOOKUP(defense[[#This Row],[Playerâ–²]],scrimstats__2813[#All],4,0),0)</f>
        <v>0</v>
      </c>
      <c r="L266">
        <v>0</v>
      </c>
      <c r="N266">
        <f t="shared" si="9"/>
        <v>0</v>
      </c>
      <c r="O266">
        <f>_xlfn.IFNA(VLOOKUP(defense[[#This Row],[Playerâ–²]],passing11[#All],5,0),0)</f>
        <v>0</v>
      </c>
      <c r="P266">
        <f>_xlfn.IFNA(VLOOKUP(defense[[#This Row],[Playerâ–²]],scrimstats__2813[#All],6,0),0)</f>
        <v>0</v>
      </c>
      <c r="Q266">
        <v>0</v>
      </c>
      <c r="R266">
        <v>0</v>
      </c>
      <c r="S266" s="3"/>
      <c r="T266" s="3"/>
      <c r="U266" s="3"/>
      <c r="AM266" s="3" t="s">
        <v>444</v>
      </c>
      <c r="AN266" s="3">
        <v>16</v>
      </c>
      <c r="AO266" s="3" t="s">
        <v>239</v>
      </c>
      <c r="AP266">
        <v>27</v>
      </c>
      <c r="AQ266">
        <v>44</v>
      </c>
      <c r="AR266">
        <v>1</v>
      </c>
    </row>
    <row r="267" spans="1:44">
      <c r="A267" s="3">
        <v>266</v>
      </c>
      <c r="B267" s="3">
        <v>16</v>
      </c>
      <c r="C267">
        <f t="shared" si="8"/>
        <v>1</v>
      </c>
      <c r="D267">
        <v>2</v>
      </c>
      <c r="E267">
        <f>SUM(_xlfn.IFNA((VLOOKUP(defense[[#This Row],[Playerâ–²]],kickers12[#All],4,0)*3+VLOOKUP(defense[[#This Row],[Playerâ–²]],kickers12[#All],5,0)*1),0), C267*6)</f>
        <v>6</v>
      </c>
      <c r="F267">
        <v>0</v>
      </c>
      <c r="G267" s="3" t="s">
        <v>443</v>
      </c>
      <c r="H267" s="3" t="s">
        <v>194</v>
      </c>
      <c r="I267">
        <f>_xlfn.IFNA(VLOOKUP(defense[[#This Row],[Playerâ–²]],passing11[#All],4,0),0)</f>
        <v>0</v>
      </c>
      <c r="J267">
        <f>_xlfn.IFNA(VLOOKUP(defense[[#This Row],[Playerâ–²]],scrimstats__2813[#All],5,0),0)</f>
        <v>-1</v>
      </c>
      <c r="K267">
        <f>_xlfn.IFNA(VLOOKUP(defense[[#This Row],[Playerâ–²]],scrimstats__2813[#All],4,0),0)</f>
        <v>37</v>
      </c>
      <c r="L267">
        <v>0</v>
      </c>
      <c r="N267">
        <f t="shared" si="9"/>
        <v>0</v>
      </c>
      <c r="O267">
        <f>_xlfn.IFNA(VLOOKUP(defense[[#This Row],[Playerâ–²]],passing11[#All],5,0),0)</f>
        <v>0</v>
      </c>
      <c r="P267">
        <f>_xlfn.IFNA(VLOOKUP(defense[[#This Row],[Playerâ–²]],scrimstats__2813[#All],6,0),0)</f>
        <v>1</v>
      </c>
      <c r="Q267">
        <v>0</v>
      </c>
      <c r="R267">
        <v>0</v>
      </c>
      <c r="S267" s="3"/>
      <c r="T267" s="3"/>
      <c r="U267" s="3"/>
      <c r="AM267" s="3" t="s">
        <v>450</v>
      </c>
      <c r="AN267" s="3">
        <v>16</v>
      </c>
      <c r="AO267" s="3" t="s">
        <v>239</v>
      </c>
      <c r="AP267">
        <v>160</v>
      </c>
      <c r="AQ267">
        <v>256</v>
      </c>
      <c r="AR267">
        <v>6</v>
      </c>
    </row>
    <row r="268" spans="1:44">
      <c r="A268" s="3">
        <v>267</v>
      </c>
      <c r="B268" s="3">
        <v>4</v>
      </c>
      <c r="C268" s="3">
        <f t="shared" si="8"/>
        <v>0</v>
      </c>
      <c r="D268">
        <v>0</v>
      </c>
      <c r="E268">
        <f>SUM(_xlfn.IFNA((VLOOKUP(defense[[#This Row],[Playerâ–²]],kickers12[#All],4,0)*3+VLOOKUP(defense[[#This Row],[Playerâ–²]],kickers12[#All],5,0)*1),0), C268*6)</f>
        <v>0</v>
      </c>
      <c r="F268">
        <v>0</v>
      </c>
      <c r="G268" s="3" t="s">
        <v>276</v>
      </c>
      <c r="H268" s="3" t="s">
        <v>277</v>
      </c>
      <c r="I268">
        <f>_xlfn.IFNA(VLOOKUP(defense[[#This Row],[Playerâ–²]],passing11[#All],4,0),0)</f>
        <v>0</v>
      </c>
      <c r="J268" s="3">
        <f>_xlfn.IFNA(VLOOKUP(defense[[#This Row],[Playerâ–²]],scrimstats__2813[#All],5,0),0)</f>
        <v>0</v>
      </c>
      <c r="K268" s="3">
        <f>_xlfn.IFNA(VLOOKUP(defense[[#This Row],[Playerâ–²]],scrimstats__2813[#All],4,0),0)</f>
        <v>184</v>
      </c>
      <c r="L268">
        <v>0</v>
      </c>
      <c r="N268" s="3">
        <f t="shared" si="9"/>
        <v>0</v>
      </c>
      <c r="O268" s="3">
        <f>_xlfn.IFNA(VLOOKUP(defense[[#This Row],[Playerâ–²]],passing11[#All],5,0),0)</f>
        <v>0</v>
      </c>
      <c r="P268" s="3">
        <f>_xlfn.IFNA(VLOOKUP(defense[[#This Row],[Playerâ–²]],scrimstats__2813[#All],6,0),0)</f>
        <v>0</v>
      </c>
      <c r="Q268">
        <v>0</v>
      </c>
      <c r="R268">
        <v>0</v>
      </c>
      <c r="S268" s="3"/>
      <c r="T268" s="3"/>
      <c r="U268" s="3"/>
      <c r="AM268" s="3" t="s">
        <v>448</v>
      </c>
      <c r="AN268" s="3">
        <v>16</v>
      </c>
      <c r="AO268" s="3" t="s">
        <v>239</v>
      </c>
      <c r="AP268">
        <v>224</v>
      </c>
      <c r="AQ268">
        <v>246</v>
      </c>
      <c r="AR268">
        <v>2</v>
      </c>
    </row>
    <row r="269" spans="1:44">
      <c r="A269" s="3">
        <v>268</v>
      </c>
      <c r="B269" s="3">
        <v>19</v>
      </c>
      <c r="C269">
        <f t="shared" si="8"/>
        <v>0</v>
      </c>
      <c r="D269">
        <v>19</v>
      </c>
      <c r="E269">
        <f>SUM(_xlfn.IFNA((VLOOKUP(defense[[#This Row],[Playerâ–²]],kickers12[#All],4,0)*3+VLOOKUP(defense[[#This Row],[Playerâ–²]],kickers12[#All],5,0)*1),0), C269*6)</f>
        <v>0</v>
      </c>
      <c r="F269">
        <v>0</v>
      </c>
      <c r="G269" s="3" t="s">
        <v>1394</v>
      </c>
      <c r="H269" s="3" t="s">
        <v>745</v>
      </c>
      <c r="I269">
        <f>_xlfn.IFNA(VLOOKUP(defense[[#This Row],[Playerâ–²]],passing11[#All],4,0),0)</f>
        <v>0</v>
      </c>
      <c r="J269">
        <f>_xlfn.IFNA(VLOOKUP(defense[[#This Row],[Playerâ–²]],scrimstats__2813[#All],5,0),0)</f>
        <v>0</v>
      </c>
      <c r="K269">
        <f>_xlfn.IFNA(VLOOKUP(defense[[#This Row],[Playerâ–²]],scrimstats__2813[#All],4,0),0)</f>
        <v>0</v>
      </c>
      <c r="L269">
        <v>1</v>
      </c>
      <c r="N269">
        <f t="shared" si="9"/>
        <v>0</v>
      </c>
      <c r="O269">
        <f>_xlfn.IFNA(VLOOKUP(defense[[#This Row],[Playerâ–²]],passing11[#All],5,0),0)</f>
        <v>0</v>
      </c>
      <c r="P269">
        <f>_xlfn.IFNA(VLOOKUP(defense[[#This Row],[Playerâ–²]],scrimstats__2813[#All],6,0),0)</f>
        <v>0</v>
      </c>
      <c r="Q269">
        <v>0</v>
      </c>
      <c r="R269">
        <v>0</v>
      </c>
      <c r="S269" s="3"/>
      <c r="T269" s="3"/>
      <c r="U269" s="3"/>
      <c r="AM269" s="3" t="s">
        <v>451</v>
      </c>
      <c r="AN269" s="3">
        <v>16</v>
      </c>
      <c r="AO269" s="3" t="s">
        <v>229</v>
      </c>
      <c r="AP269">
        <v>378</v>
      </c>
      <c r="AQ269">
        <v>824</v>
      </c>
      <c r="AR269">
        <v>14</v>
      </c>
    </row>
    <row r="270" spans="1:44">
      <c r="A270" s="3">
        <v>269</v>
      </c>
      <c r="B270" s="3">
        <v>11</v>
      </c>
      <c r="C270">
        <f t="shared" si="8"/>
        <v>0</v>
      </c>
      <c r="D270">
        <v>6</v>
      </c>
      <c r="E270">
        <f>SUM(_xlfn.IFNA((VLOOKUP(defense[[#This Row],[Playerâ–²]],kickers12[#All],4,0)*3+VLOOKUP(defense[[#This Row],[Playerâ–²]],kickers12[#All],5,0)*1),0), C270*6)</f>
        <v>0</v>
      </c>
      <c r="F270">
        <v>0</v>
      </c>
      <c r="G270" s="3" t="s">
        <v>1981</v>
      </c>
      <c r="H270" s="3" t="s">
        <v>194</v>
      </c>
      <c r="I270">
        <f>_xlfn.IFNA(VLOOKUP(defense[[#This Row],[Playerâ–²]],passing11[#All],4,0),0)</f>
        <v>0</v>
      </c>
      <c r="J270">
        <f>_xlfn.IFNA(VLOOKUP(defense[[#This Row],[Playerâ–²]],scrimstats__2813[#All],5,0),0)</f>
        <v>0</v>
      </c>
      <c r="K270">
        <f>_xlfn.IFNA(VLOOKUP(defense[[#This Row],[Playerâ–²]],scrimstats__2813[#All],4,0),0)</f>
        <v>0</v>
      </c>
      <c r="L270">
        <v>0</v>
      </c>
      <c r="N270">
        <f t="shared" si="9"/>
        <v>0</v>
      </c>
      <c r="O270">
        <f>_xlfn.IFNA(VLOOKUP(defense[[#This Row],[Playerâ–²]],passing11[#All],5,0),0)</f>
        <v>0</v>
      </c>
      <c r="P270">
        <f>_xlfn.IFNA(VLOOKUP(defense[[#This Row],[Playerâ–²]],scrimstats__2813[#All],6,0),0)</f>
        <v>0</v>
      </c>
      <c r="Q270">
        <v>0</v>
      </c>
      <c r="R270">
        <v>0</v>
      </c>
      <c r="S270" s="3"/>
      <c r="T270" s="3"/>
      <c r="U270" s="3"/>
      <c r="AM270" s="3" t="s">
        <v>447</v>
      </c>
      <c r="AN270" s="3">
        <v>16</v>
      </c>
      <c r="AO270" s="3" t="s">
        <v>219</v>
      </c>
      <c r="AP270">
        <v>164</v>
      </c>
      <c r="AR270">
        <v>3</v>
      </c>
    </row>
    <row r="271" spans="1:44">
      <c r="A271" s="3">
        <v>270</v>
      </c>
      <c r="B271" s="3">
        <v>8</v>
      </c>
      <c r="C271">
        <f t="shared" si="8"/>
        <v>0</v>
      </c>
      <c r="D271">
        <v>4</v>
      </c>
      <c r="E271">
        <f>SUM(_xlfn.IFNA((VLOOKUP(defense[[#This Row],[Playerâ–²]],kickers12[#All],4,0)*3+VLOOKUP(defense[[#This Row],[Playerâ–²]],kickers12[#All],5,0)*1),0), C271*6)</f>
        <v>0</v>
      </c>
      <c r="F271">
        <v>0</v>
      </c>
      <c r="G271" s="3" t="s">
        <v>1012</v>
      </c>
      <c r="H271" s="3" t="s">
        <v>194</v>
      </c>
      <c r="I271">
        <f>_xlfn.IFNA(VLOOKUP(defense[[#This Row],[Playerâ–²]],passing11[#All],4,0),0)</f>
        <v>0</v>
      </c>
      <c r="J271">
        <f>_xlfn.IFNA(VLOOKUP(defense[[#This Row],[Playerâ–²]],scrimstats__2813[#All],5,0),0)</f>
        <v>0</v>
      </c>
      <c r="K271">
        <f>_xlfn.IFNA(VLOOKUP(defense[[#This Row],[Playerâ–²]],scrimstats__2813[#All],4,0),0)</f>
        <v>0</v>
      </c>
      <c r="L271">
        <v>0</v>
      </c>
      <c r="N271">
        <f t="shared" si="9"/>
        <v>0</v>
      </c>
      <c r="O271">
        <f>_xlfn.IFNA(VLOOKUP(defense[[#This Row],[Playerâ–²]],passing11[#All],5,0),0)</f>
        <v>0</v>
      </c>
      <c r="P271">
        <f>_xlfn.IFNA(VLOOKUP(defense[[#This Row],[Playerâ–²]],scrimstats__2813[#All],6,0),0)</f>
        <v>0</v>
      </c>
      <c r="Q271">
        <v>0</v>
      </c>
      <c r="R271">
        <v>0</v>
      </c>
      <c r="S271" s="3"/>
      <c r="T271" s="3"/>
      <c r="U271" s="3"/>
      <c r="AM271" s="3" t="s">
        <v>455</v>
      </c>
      <c r="AN271" s="3">
        <v>16</v>
      </c>
      <c r="AO271" s="3" t="s">
        <v>223</v>
      </c>
      <c r="AP271">
        <v>1336</v>
      </c>
      <c r="AR271">
        <v>10</v>
      </c>
    </row>
    <row r="272" spans="1:44">
      <c r="A272" s="3">
        <v>271</v>
      </c>
      <c r="B272" s="3">
        <v>24</v>
      </c>
      <c r="C272">
        <f t="shared" si="8"/>
        <v>0</v>
      </c>
      <c r="D272">
        <v>4</v>
      </c>
      <c r="E272">
        <f>SUM(_xlfn.IFNA((VLOOKUP(defense[[#This Row],[Playerâ–²]],kickers12[#All],4,0)*3+VLOOKUP(defense[[#This Row],[Playerâ–²]],kickers12[#All],5,0)*1),0), C272*6)</f>
        <v>0</v>
      </c>
      <c r="F272">
        <v>0</v>
      </c>
      <c r="G272" s="3" t="s">
        <v>550</v>
      </c>
      <c r="H272" s="3" t="s">
        <v>194</v>
      </c>
      <c r="I272">
        <f>_xlfn.IFNA(VLOOKUP(defense[[#This Row],[Playerâ–²]],passing11[#All],4,0),0)</f>
        <v>0</v>
      </c>
      <c r="J272">
        <f>_xlfn.IFNA(VLOOKUP(defense[[#This Row],[Playerâ–²]],scrimstats__2813[#All],5,0),0)</f>
        <v>0</v>
      </c>
      <c r="K272">
        <f>_xlfn.IFNA(VLOOKUP(defense[[#This Row],[Playerâ–²]],scrimstats__2813[#All],4,0),0)</f>
        <v>25</v>
      </c>
      <c r="L272">
        <v>0</v>
      </c>
      <c r="N272">
        <f t="shared" si="9"/>
        <v>0</v>
      </c>
      <c r="O272">
        <f>_xlfn.IFNA(VLOOKUP(defense[[#This Row],[Playerâ–²]],passing11[#All],5,0),0)</f>
        <v>0</v>
      </c>
      <c r="P272">
        <f>_xlfn.IFNA(VLOOKUP(defense[[#This Row],[Playerâ–²]],scrimstats__2813[#All],6,0),0)</f>
        <v>0</v>
      </c>
      <c r="Q272">
        <v>0</v>
      </c>
      <c r="R272">
        <v>0</v>
      </c>
      <c r="S272" s="3"/>
      <c r="T272" s="3"/>
      <c r="U272" s="3"/>
      <c r="AM272" s="3" t="s">
        <v>442</v>
      </c>
      <c r="AN272" s="3">
        <v>16</v>
      </c>
      <c r="AO272" s="3" t="s">
        <v>218</v>
      </c>
      <c r="AP272">
        <v>22</v>
      </c>
      <c r="AR272">
        <v>0</v>
      </c>
    </row>
    <row r="273" spans="1:44">
      <c r="A273" s="3">
        <v>272</v>
      </c>
      <c r="B273" s="3">
        <v>16</v>
      </c>
      <c r="C273">
        <f t="shared" si="8"/>
        <v>0</v>
      </c>
      <c r="D273">
        <v>30</v>
      </c>
      <c r="E273">
        <f>SUM(_xlfn.IFNA((VLOOKUP(defense[[#This Row],[Playerâ–²]],kickers12[#All],4,0)*3+VLOOKUP(defense[[#This Row],[Playerâ–²]],kickers12[#All],5,0)*1),0), C273*6)</f>
        <v>0</v>
      </c>
      <c r="F273">
        <v>0</v>
      </c>
      <c r="G273" s="3" t="s">
        <v>1297</v>
      </c>
      <c r="H273" s="3" t="s">
        <v>1298</v>
      </c>
      <c r="I273">
        <f>_xlfn.IFNA(VLOOKUP(defense[[#This Row],[Playerâ–²]],passing11[#All],4,0),0)</f>
        <v>0</v>
      </c>
      <c r="J273">
        <f>_xlfn.IFNA(VLOOKUP(defense[[#This Row],[Playerâ–²]],scrimstats__2813[#All],5,0),0)</f>
        <v>0</v>
      </c>
      <c r="K273">
        <f>_xlfn.IFNA(VLOOKUP(defense[[#This Row],[Playerâ–²]],scrimstats__2813[#All],4,0),0)</f>
        <v>0</v>
      </c>
      <c r="L273">
        <v>0</v>
      </c>
      <c r="N273">
        <f t="shared" si="9"/>
        <v>0</v>
      </c>
      <c r="O273">
        <f>_xlfn.IFNA(VLOOKUP(defense[[#This Row],[Playerâ–²]],passing11[#All],5,0),0)</f>
        <v>0</v>
      </c>
      <c r="P273">
        <f>_xlfn.IFNA(VLOOKUP(defense[[#This Row],[Playerâ–²]],scrimstats__2813[#All],6,0),0)</f>
        <v>0</v>
      </c>
      <c r="Q273">
        <v>0</v>
      </c>
      <c r="R273">
        <v>0</v>
      </c>
      <c r="S273" s="3"/>
      <c r="T273" s="3"/>
      <c r="U273" s="3"/>
      <c r="AM273" s="3" t="s">
        <v>445</v>
      </c>
      <c r="AN273" s="3">
        <v>16</v>
      </c>
      <c r="AO273" s="3" t="s">
        <v>218</v>
      </c>
      <c r="AP273">
        <v>29</v>
      </c>
      <c r="AQ273">
        <v>6</v>
      </c>
      <c r="AR273">
        <v>1</v>
      </c>
    </row>
    <row r="274" spans="1:44">
      <c r="A274" s="3">
        <v>273</v>
      </c>
      <c r="B274" s="3">
        <v>19</v>
      </c>
      <c r="C274">
        <f t="shared" si="8"/>
        <v>0</v>
      </c>
      <c r="D274">
        <v>3</v>
      </c>
      <c r="E274">
        <f>SUM(_xlfn.IFNA((VLOOKUP(defense[[#This Row],[Playerâ–²]],kickers12[#All],4,0)*3+VLOOKUP(defense[[#This Row],[Playerâ–²]],kickers12[#All],5,0)*1),0), C274*6)</f>
        <v>0</v>
      </c>
      <c r="F274">
        <v>0</v>
      </c>
      <c r="G274" s="3" t="s">
        <v>1385</v>
      </c>
      <c r="H274" s="3" t="s">
        <v>750</v>
      </c>
      <c r="I274">
        <f>_xlfn.IFNA(VLOOKUP(defense[[#This Row],[Playerâ–²]],passing11[#All],4,0),0)</f>
        <v>0</v>
      </c>
      <c r="J274">
        <f>_xlfn.IFNA(VLOOKUP(defense[[#This Row],[Playerâ–²]],scrimstats__2813[#All],5,0),0)</f>
        <v>0</v>
      </c>
      <c r="K274">
        <f>_xlfn.IFNA(VLOOKUP(defense[[#This Row],[Playerâ–²]],scrimstats__2813[#All],4,0),0)</f>
        <v>0</v>
      </c>
      <c r="L274">
        <v>0</v>
      </c>
      <c r="N274">
        <f t="shared" si="9"/>
        <v>0</v>
      </c>
      <c r="O274">
        <f>_xlfn.IFNA(VLOOKUP(defense[[#This Row],[Playerâ–²]],passing11[#All],5,0),0)</f>
        <v>0</v>
      </c>
      <c r="P274">
        <f>_xlfn.IFNA(VLOOKUP(defense[[#This Row],[Playerâ–²]],scrimstats__2813[#All],6,0),0)</f>
        <v>0</v>
      </c>
      <c r="Q274">
        <v>0</v>
      </c>
      <c r="R274">
        <v>0</v>
      </c>
      <c r="S274" s="3"/>
      <c r="T274" s="3"/>
      <c r="U274" s="3"/>
      <c r="AM274" s="3" t="s">
        <v>209</v>
      </c>
      <c r="AN274" s="3">
        <v>16</v>
      </c>
      <c r="AO274" s="3" t="s">
        <v>218</v>
      </c>
      <c r="AP274">
        <v>380</v>
      </c>
      <c r="AR274">
        <v>1</v>
      </c>
    </row>
    <row r="275" spans="1:44">
      <c r="A275" s="3">
        <v>274</v>
      </c>
      <c r="B275" s="3">
        <v>6</v>
      </c>
      <c r="C275">
        <f t="shared" si="8"/>
        <v>3</v>
      </c>
      <c r="D275">
        <v>0</v>
      </c>
      <c r="E275">
        <f>SUM(_xlfn.IFNA((VLOOKUP(defense[[#This Row],[Playerâ–²]],kickers12[#All],4,0)*3+VLOOKUP(defense[[#This Row],[Playerâ–²]],kickers12[#All],5,0)*1),0), C275*6)</f>
        <v>18</v>
      </c>
      <c r="F275">
        <v>0</v>
      </c>
      <c r="G275" s="3" t="s">
        <v>296</v>
      </c>
      <c r="H275" s="3" t="s">
        <v>297</v>
      </c>
      <c r="I275">
        <f>_xlfn.IFNA(VLOOKUP(defense[[#This Row],[Playerâ–²]],passing11[#All],4,0),0)</f>
        <v>515</v>
      </c>
      <c r="J275">
        <f>_xlfn.IFNA(VLOOKUP(defense[[#This Row],[Playerâ–²]],scrimstats__2813[#All],5,0),0)</f>
        <v>3</v>
      </c>
      <c r="K275">
        <f>_xlfn.IFNA(VLOOKUP(defense[[#This Row],[Playerâ–²]],scrimstats__2813[#All],4,0),0)</f>
        <v>8</v>
      </c>
      <c r="L275">
        <v>0</v>
      </c>
      <c r="N275">
        <f t="shared" si="9"/>
        <v>0</v>
      </c>
      <c r="O275">
        <f>_xlfn.IFNA(VLOOKUP(defense[[#This Row],[Playerâ–²]],passing11[#All],5,0),0)</f>
        <v>3</v>
      </c>
      <c r="P275">
        <f>_xlfn.IFNA(VLOOKUP(defense[[#This Row],[Playerâ–²]],scrimstats__2813[#All],6,0),0)</f>
        <v>0</v>
      </c>
      <c r="Q275">
        <v>0</v>
      </c>
      <c r="R275">
        <v>0</v>
      </c>
      <c r="S275" s="3"/>
      <c r="T275" s="3"/>
      <c r="U275" s="3"/>
      <c r="AM275" s="3" t="s">
        <v>449</v>
      </c>
      <c r="AN275" s="3">
        <v>16</v>
      </c>
      <c r="AO275" s="3" t="s">
        <v>218</v>
      </c>
      <c r="AP275">
        <v>288</v>
      </c>
      <c r="AR275">
        <v>4</v>
      </c>
    </row>
    <row r="276" spans="1:44">
      <c r="A276" s="3">
        <v>275</v>
      </c>
      <c r="B276" s="3">
        <v>1</v>
      </c>
      <c r="C276">
        <f t="shared" si="8"/>
        <v>2</v>
      </c>
      <c r="D276">
        <v>7</v>
      </c>
      <c r="E276">
        <f>SUM(_xlfn.IFNA((VLOOKUP(defense[[#This Row],[Playerâ–²]],kickers12[#All],4,0)*3+VLOOKUP(defense[[#This Row],[Playerâ–²]],kickers12[#All],5,0)*1),0), C276*6)</f>
        <v>12</v>
      </c>
      <c r="F276">
        <v>0</v>
      </c>
      <c r="G276" s="3" t="s">
        <v>226</v>
      </c>
      <c r="H276" s="3" t="s">
        <v>194</v>
      </c>
      <c r="I276">
        <f>_xlfn.IFNA(VLOOKUP(defense[[#This Row],[Playerâ–²]],passing11[#All],4,0),0)</f>
        <v>0</v>
      </c>
      <c r="J276">
        <f>_xlfn.IFNA(VLOOKUP(defense[[#This Row],[Playerâ–²]],scrimstats__2813[#All],5,0),0)</f>
        <v>208</v>
      </c>
      <c r="K276">
        <f>_xlfn.IFNA(VLOOKUP(defense[[#This Row],[Playerâ–²]],scrimstats__2813[#All],4,0),0)</f>
        <v>103</v>
      </c>
      <c r="L276">
        <v>0</v>
      </c>
      <c r="N276">
        <f t="shared" si="9"/>
        <v>0</v>
      </c>
      <c r="O276">
        <f>_xlfn.IFNA(VLOOKUP(defense[[#This Row],[Playerâ–²]],passing11[#All],5,0),0)</f>
        <v>0</v>
      </c>
      <c r="P276">
        <f>_xlfn.IFNA(VLOOKUP(defense[[#This Row],[Playerâ–²]],scrimstats__2813[#All],6,0),0)</f>
        <v>2</v>
      </c>
      <c r="Q276">
        <v>0</v>
      </c>
      <c r="R276">
        <v>0</v>
      </c>
      <c r="S276" s="3"/>
      <c r="T276" s="3"/>
      <c r="U276" s="3"/>
      <c r="AM276" s="3" t="s">
        <v>452</v>
      </c>
      <c r="AN276" s="3">
        <v>16</v>
      </c>
      <c r="AO276" s="3" t="s">
        <v>230</v>
      </c>
      <c r="AP276">
        <v>334</v>
      </c>
      <c r="AR276">
        <v>5</v>
      </c>
    </row>
    <row r="277" spans="1:44">
      <c r="A277" s="3">
        <v>276</v>
      </c>
      <c r="B277" s="3">
        <v>32</v>
      </c>
      <c r="C277">
        <f t="shared" si="8"/>
        <v>0</v>
      </c>
      <c r="D277">
        <v>0</v>
      </c>
      <c r="E277">
        <f>SUM(_xlfn.IFNA((VLOOKUP(defense[[#This Row],[Playerâ–²]],kickers12[#All],4,0)*3+VLOOKUP(defense[[#This Row],[Playerâ–²]],kickers12[#All],5,0)*1),0), C277*6)</f>
        <v>0</v>
      </c>
      <c r="F277">
        <v>0</v>
      </c>
      <c r="G277" s="3" t="s">
        <v>1817</v>
      </c>
      <c r="H277" s="3" t="s">
        <v>1818</v>
      </c>
      <c r="I277">
        <f>_xlfn.IFNA(VLOOKUP(defense[[#This Row],[Playerâ–²]],passing11[#All],4,0),0)</f>
        <v>0</v>
      </c>
      <c r="J277">
        <f>_xlfn.IFNA(VLOOKUP(defense[[#This Row],[Playerâ–²]],scrimstats__2813[#All],5,0),0)</f>
        <v>0</v>
      </c>
      <c r="K277">
        <f>_xlfn.IFNA(VLOOKUP(defense[[#This Row],[Playerâ–²]],scrimstats__2813[#All],4,0),0)</f>
        <v>0</v>
      </c>
      <c r="L277">
        <v>0</v>
      </c>
      <c r="N277">
        <f t="shared" si="9"/>
        <v>0</v>
      </c>
      <c r="O277">
        <f>_xlfn.IFNA(VLOOKUP(defense[[#This Row],[Playerâ–²]],passing11[#All],5,0),0)</f>
        <v>0</v>
      </c>
      <c r="P277">
        <f>_xlfn.IFNA(VLOOKUP(defense[[#This Row],[Playerâ–²]],scrimstats__2813[#All],6,0),0)</f>
        <v>0</v>
      </c>
      <c r="Q277">
        <v>0</v>
      </c>
      <c r="R277">
        <v>0</v>
      </c>
      <c r="S277" s="3"/>
      <c r="T277" s="3"/>
      <c r="U277" s="3"/>
      <c r="AM277" s="3" t="s">
        <v>453</v>
      </c>
      <c r="AN277" s="3">
        <v>16</v>
      </c>
      <c r="AO277" s="3" t="s">
        <v>230</v>
      </c>
      <c r="AP277">
        <v>519</v>
      </c>
      <c r="AQ277">
        <v>52</v>
      </c>
      <c r="AR277">
        <v>3</v>
      </c>
    </row>
    <row r="278" spans="1:44">
      <c r="A278" s="3">
        <v>277</v>
      </c>
      <c r="B278" s="3">
        <v>14</v>
      </c>
      <c r="C278">
        <f t="shared" si="8"/>
        <v>2</v>
      </c>
      <c r="D278">
        <v>0</v>
      </c>
      <c r="E278">
        <f>SUM(_xlfn.IFNA((VLOOKUP(defense[[#This Row],[Playerâ–²]],kickers12[#All],4,0)*3+VLOOKUP(defense[[#This Row],[Playerâ–²]],kickers12[#All],5,0)*1),0), C278*6)</f>
        <v>12</v>
      </c>
      <c r="F278">
        <v>0</v>
      </c>
      <c r="G278" s="3" t="s">
        <v>422</v>
      </c>
      <c r="H278" s="3" t="s">
        <v>230</v>
      </c>
      <c r="I278">
        <f>_xlfn.IFNA(VLOOKUP(defense[[#This Row],[Playerâ–²]],passing11[#All],4,0),0)</f>
        <v>0</v>
      </c>
      <c r="J278">
        <f>_xlfn.IFNA(VLOOKUP(defense[[#This Row],[Playerâ–²]],scrimstats__2813[#All],5,0),0)</f>
        <v>-4</v>
      </c>
      <c r="K278">
        <f>_xlfn.IFNA(VLOOKUP(defense[[#This Row],[Playerâ–²]],scrimstats__2813[#All],4,0),0)</f>
        <v>485</v>
      </c>
      <c r="L278">
        <v>0</v>
      </c>
      <c r="N278">
        <f t="shared" si="9"/>
        <v>0</v>
      </c>
      <c r="O278">
        <f>_xlfn.IFNA(VLOOKUP(defense[[#This Row],[Playerâ–²]],passing11[#All],5,0),0)</f>
        <v>0</v>
      </c>
      <c r="P278">
        <f>_xlfn.IFNA(VLOOKUP(defense[[#This Row],[Playerâ–²]],scrimstats__2813[#All],6,0),0)</f>
        <v>2</v>
      </c>
      <c r="Q278">
        <v>0</v>
      </c>
      <c r="R278">
        <v>0</v>
      </c>
      <c r="S278" s="3"/>
      <c r="T278" s="3"/>
      <c r="U278" s="3"/>
      <c r="AM278" s="3" t="s">
        <v>454</v>
      </c>
      <c r="AN278" s="3">
        <v>16</v>
      </c>
      <c r="AO278" s="3" t="s">
        <v>230</v>
      </c>
      <c r="AP278">
        <v>1479</v>
      </c>
      <c r="AQ278">
        <v>151</v>
      </c>
      <c r="AR278">
        <v>13</v>
      </c>
    </row>
    <row r="279" spans="1:44">
      <c r="A279" s="3">
        <v>278</v>
      </c>
      <c r="B279" s="3">
        <v>9</v>
      </c>
      <c r="C279">
        <f t="shared" si="8"/>
        <v>0</v>
      </c>
      <c r="D279">
        <v>71</v>
      </c>
      <c r="E279">
        <f>SUM(_xlfn.IFNA((VLOOKUP(defense[[#This Row],[Playerâ–²]],kickers12[#All],4,0)*3+VLOOKUP(defense[[#This Row],[Playerâ–²]],kickers12[#All],5,0)*1),0), C279*6)</f>
        <v>0</v>
      </c>
      <c r="F279">
        <v>1</v>
      </c>
      <c r="G279" s="3" t="s">
        <v>2015</v>
      </c>
      <c r="H279" s="3" t="s">
        <v>765</v>
      </c>
      <c r="I279">
        <f>_xlfn.IFNA(VLOOKUP(defense[[#This Row],[Playerâ–²]],passing11[#All],4,0),0)</f>
        <v>0</v>
      </c>
      <c r="J279">
        <f>_xlfn.IFNA(VLOOKUP(defense[[#This Row],[Playerâ–²]],scrimstats__2813[#All],5,0),0)</f>
        <v>0</v>
      </c>
      <c r="K279">
        <f>_xlfn.IFNA(VLOOKUP(defense[[#This Row],[Playerâ–²]],scrimstats__2813[#All],4,0),0)</f>
        <v>0</v>
      </c>
      <c r="L279">
        <v>0</v>
      </c>
      <c r="N279">
        <f t="shared" si="9"/>
        <v>0</v>
      </c>
      <c r="O279">
        <f>_xlfn.IFNA(VLOOKUP(defense[[#This Row],[Playerâ–²]],passing11[#All],5,0),0)</f>
        <v>0</v>
      </c>
      <c r="P279">
        <f>_xlfn.IFNA(VLOOKUP(defense[[#This Row],[Playerâ–²]],scrimstats__2813[#All],6,0),0)</f>
        <v>0</v>
      </c>
      <c r="Q279">
        <v>0</v>
      </c>
      <c r="R279">
        <v>0</v>
      </c>
      <c r="S279" s="3"/>
      <c r="T279" s="3"/>
      <c r="U279" s="3"/>
      <c r="AM279" s="3" t="s">
        <v>441</v>
      </c>
      <c r="AN279" s="3">
        <v>16</v>
      </c>
      <c r="AO279" s="3"/>
      <c r="AP279">
        <v>7</v>
      </c>
      <c r="AR279">
        <v>0</v>
      </c>
    </row>
    <row r="280" spans="1:44">
      <c r="A280" s="3">
        <v>279</v>
      </c>
      <c r="B280" s="3">
        <v>21</v>
      </c>
      <c r="C280">
        <f t="shared" si="8"/>
        <v>0</v>
      </c>
      <c r="D280">
        <v>10</v>
      </c>
      <c r="E280">
        <f>SUM(_xlfn.IFNA((VLOOKUP(defense[[#This Row],[Playerâ–²]],kickers12[#All],4,0)*3+VLOOKUP(defense[[#This Row],[Playerâ–²]],kickers12[#All],5,0)*1),0), C280*6)</f>
        <v>0</v>
      </c>
      <c r="F280">
        <v>2</v>
      </c>
      <c r="G280" s="3" t="s">
        <v>1452</v>
      </c>
      <c r="H280" s="3" t="s">
        <v>194</v>
      </c>
      <c r="I280">
        <f>_xlfn.IFNA(VLOOKUP(defense[[#This Row],[Playerâ–²]],passing11[#All],4,0),0)</f>
        <v>0</v>
      </c>
      <c r="J280">
        <f>_xlfn.IFNA(VLOOKUP(defense[[#This Row],[Playerâ–²]],scrimstats__2813[#All],5,0),0)</f>
        <v>0</v>
      </c>
      <c r="K280">
        <f>_xlfn.IFNA(VLOOKUP(defense[[#This Row],[Playerâ–²]],scrimstats__2813[#All],4,0),0)</f>
        <v>0</v>
      </c>
      <c r="L280">
        <v>0</v>
      </c>
      <c r="N280">
        <f t="shared" si="9"/>
        <v>0</v>
      </c>
      <c r="O280">
        <f>_xlfn.IFNA(VLOOKUP(defense[[#This Row],[Playerâ–²]],passing11[#All],5,0),0)</f>
        <v>0</v>
      </c>
      <c r="P280">
        <f>_xlfn.IFNA(VLOOKUP(defense[[#This Row],[Playerâ–²]],scrimstats__2813[#All],6,0),0)</f>
        <v>0</v>
      </c>
      <c r="Q280">
        <v>0</v>
      </c>
      <c r="R280">
        <v>0</v>
      </c>
      <c r="S280" s="3"/>
      <c r="T280" s="3"/>
      <c r="U280" s="3"/>
      <c r="AM280" s="3" t="s">
        <v>456</v>
      </c>
      <c r="AN280" s="3">
        <v>17</v>
      </c>
      <c r="AO280" s="3" t="s">
        <v>216</v>
      </c>
      <c r="AP280">
        <v>2</v>
      </c>
      <c r="AQ280">
        <v>11</v>
      </c>
      <c r="AR280">
        <v>0</v>
      </c>
    </row>
    <row r="281" spans="1:44">
      <c r="A281" s="3">
        <v>280</v>
      </c>
      <c r="B281" s="3">
        <v>3</v>
      </c>
      <c r="C281">
        <f t="shared" si="8"/>
        <v>0</v>
      </c>
      <c r="D281">
        <v>12</v>
      </c>
      <c r="E281">
        <f>SUM(_xlfn.IFNA((VLOOKUP(defense[[#This Row],[Playerâ–²]],kickers12[#All],4,0)*3+VLOOKUP(defense[[#This Row],[Playerâ–²]],kickers12[#All],5,0)*1),0), C281*6)</f>
        <v>0</v>
      </c>
      <c r="F281">
        <v>0</v>
      </c>
      <c r="G281" s="3" t="s">
        <v>831</v>
      </c>
      <c r="H281" s="3" t="s">
        <v>194</v>
      </c>
      <c r="I281">
        <f>_xlfn.IFNA(VLOOKUP(defense[[#This Row],[Playerâ–²]],passing11[#All],4,0),0)</f>
        <v>0</v>
      </c>
      <c r="J281">
        <f>_xlfn.IFNA(VLOOKUP(defense[[#This Row],[Playerâ–²]],scrimstats__2813[#All],5,0),0)</f>
        <v>0</v>
      </c>
      <c r="K281">
        <f>_xlfn.IFNA(VLOOKUP(defense[[#This Row],[Playerâ–²]],scrimstats__2813[#All],4,0),0)</f>
        <v>0</v>
      </c>
      <c r="L281">
        <v>0</v>
      </c>
      <c r="N281">
        <f t="shared" si="9"/>
        <v>0</v>
      </c>
      <c r="O281">
        <f>_xlfn.IFNA(VLOOKUP(defense[[#This Row],[Playerâ–²]],passing11[#All],5,0),0)</f>
        <v>0</v>
      </c>
      <c r="P281">
        <f>_xlfn.IFNA(VLOOKUP(defense[[#This Row],[Playerâ–²]],scrimstats__2813[#All],6,0),0)</f>
        <v>0</v>
      </c>
      <c r="Q281">
        <v>0</v>
      </c>
      <c r="R281">
        <v>0</v>
      </c>
      <c r="S281" s="3"/>
      <c r="T281" s="3"/>
      <c r="U281" s="3"/>
      <c r="AM281" s="3" t="s">
        <v>1909</v>
      </c>
      <c r="AN281" s="3">
        <v>17</v>
      </c>
      <c r="AO281" s="3" t="s">
        <v>297</v>
      </c>
      <c r="AP281">
        <v>0</v>
      </c>
      <c r="AQ281">
        <v>2</v>
      </c>
      <c r="AR281">
        <v>0</v>
      </c>
    </row>
    <row r="282" spans="1:44">
      <c r="A282" s="3">
        <v>281</v>
      </c>
      <c r="B282" s="3">
        <v>27</v>
      </c>
      <c r="C282">
        <f t="shared" si="8"/>
        <v>1</v>
      </c>
      <c r="D282">
        <v>2</v>
      </c>
      <c r="E282">
        <f>SUM(_xlfn.IFNA((VLOOKUP(defense[[#This Row],[Playerâ–²]],kickers12[#All],4,0)*3+VLOOKUP(defense[[#This Row],[Playerâ–²]],kickers12[#All],5,0)*1),0), C282*6)</f>
        <v>88</v>
      </c>
      <c r="F282">
        <v>0</v>
      </c>
      <c r="G282" s="3" t="s">
        <v>1637</v>
      </c>
      <c r="H282" s="3" t="s">
        <v>1010</v>
      </c>
      <c r="I282">
        <f>_xlfn.IFNA(VLOOKUP(defense[[#This Row],[Playerâ–²]],passing11[#All],4,0),0)</f>
        <v>2</v>
      </c>
      <c r="J282">
        <f>_xlfn.IFNA(VLOOKUP(defense[[#This Row],[Playerâ–²]],scrimstats__2813[#All],5,0),0)</f>
        <v>0</v>
      </c>
      <c r="K282">
        <f>_xlfn.IFNA(VLOOKUP(defense[[#This Row],[Playerâ–²]],scrimstats__2813[#All],4,0),0)</f>
        <v>0</v>
      </c>
      <c r="L282">
        <v>0</v>
      </c>
      <c r="N282">
        <f t="shared" si="9"/>
        <v>0</v>
      </c>
      <c r="O282">
        <f>_xlfn.IFNA(VLOOKUP(defense[[#This Row],[Playerâ–²]],passing11[#All],5,0),0)</f>
        <v>1</v>
      </c>
      <c r="P282">
        <f>_xlfn.IFNA(VLOOKUP(defense[[#This Row],[Playerâ–²]],scrimstats__2813[#All],6,0),0)</f>
        <v>0</v>
      </c>
      <c r="Q282">
        <v>0</v>
      </c>
      <c r="R282">
        <v>0</v>
      </c>
      <c r="S282" s="3"/>
      <c r="T282" s="3"/>
      <c r="U282" s="3"/>
      <c r="AM282" s="3" t="s">
        <v>1949</v>
      </c>
      <c r="AN282" s="3">
        <v>17</v>
      </c>
      <c r="AO282" s="3" t="s">
        <v>233</v>
      </c>
      <c r="AP282">
        <v>0</v>
      </c>
      <c r="AQ282">
        <v>7</v>
      </c>
      <c r="AR282">
        <v>0</v>
      </c>
    </row>
    <row r="283" spans="1:44">
      <c r="A283" s="3">
        <v>282</v>
      </c>
      <c r="B283" s="3">
        <v>28</v>
      </c>
      <c r="C283" s="3">
        <f t="shared" si="8"/>
        <v>9</v>
      </c>
      <c r="D283">
        <v>0</v>
      </c>
      <c r="E283">
        <f>SUM(_xlfn.IFNA((VLOOKUP(defense[[#This Row],[Playerâ–²]],kickers12[#All],4,0)*3+VLOOKUP(defense[[#This Row],[Playerâ–²]],kickers12[#All],5,0)*1),0), C283*6)</f>
        <v>54</v>
      </c>
      <c r="F283">
        <v>0</v>
      </c>
      <c r="G283" s="3" t="s">
        <v>2003</v>
      </c>
      <c r="H283" s="3" t="s">
        <v>229</v>
      </c>
      <c r="I283">
        <f>_xlfn.IFNA(VLOOKUP(defense[[#This Row],[Playerâ–²]],passing11[#All],4,0),0)</f>
        <v>0</v>
      </c>
      <c r="J283" s="3">
        <f>_xlfn.IFNA(VLOOKUP(defense[[#This Row],[Playerâ–²]],scrimstats__2813[#All],5,0),0)</f>
        <v>1151</v>
      </c>
      <c r="K283" s="3">
        <f>_xlfn.IFNA(VLOOKUP(defense[[#This Row],[Playerâ–²]],scrimstats__2813[#All],4,0),0)</f>
        <v>163</v>
      </c>
      <c r="L283">
        <v>0</v>
      </c>
      <c r="N283" s="3">
        <f t="shared" si="9"/>
        <v>0</v>
      </c>
      <c r="O283" s="3">
        <f>_xlfn.IFNA(VLOOKUP(defense[[#This Row],[Playerâ–²]],passing11[#All],5,0),0)</f>
        <v>0</v>
      </c>
      <c r="P283" s="3">
        <f>_xlfn.IFNA(VLOOKUP(defense[[#This Row],[Playerâ–²]],scrimstats__2813[#All],6,0),0)</f>
        <v>9</v>
      </c>
      <c r="Q283">
        <v>0</v>
      </c>
      <c r="R283">
        <v>0</v>
      </c>
      <c r="S283" s="3"/>
      <c r="T283" s="3"/>
      <c r="U283" s="3"/>
      <c r="AM283" s="3" t="s">
        <v>1956</v>
      </c>
      <c r="AN283" s="3">
        <v>17</v>
      </c>
      <c r="AO283" s="3" t="s">
        <v>239</v>
      </c>
      <c r="AP283">
        <v>19</v>
      </c>
      <c r="AQ283">
        <v>49</v>
      </c>
      <c r="AR283">
        <v>0</v>
      </c>
    </row>
    <row r="284" spans="1:44">
      <c r="A284" s="3">
        <v>283</v>
      </c>
      <c r="B284" s="3">
        <v>5</v>
      </c>
      <c r="C284">
        <f t="shared" si="8"/>
        <v>0</v>
      </c>
      <c r="D284">
        <v>0</v>
      </c>
      <c r="E284">
        <f>SUM(_xlfn.IFNA((VLOOKUP(defense[[#This Row],[Playerâ–²]],kickers12[#All],4,0)*3+VLOOKUP(defense[[#This Row],[Playerâ–²]],kickers12[#All],5,0)*1),0), C284*6)</f>
        <v>0</v>
      </c>
      <c r="F284">
        <v>0</v>
      </c>
      <c r="G284" s="3" t="s">
        <v>904</v>
      </c>
      <c r="H284" s="3" t="s">
        <v>268</v>
      </c>
      <c r="I284">
        <f>_xlfn.IFNA(VLOOKUP(defense[[#This Row],[Playerâ–²]],passing11[#All],4,0),0)</f>
        <v>0</v>
      </c>
      <c r="J284">
        <f>_xlfn.IFNA(VLOOKUP(defense[[#This Row],[Playerâ–²]],scrimstats__2813[#All],5,0),0)</f>
        <v>0</v>
      </c>
      <c r="K284">
        <f>_xlfn.IFNA(VLOOKUP(defense[[#This Row],[Playerâ–²]],scrimstats__2813[#All],4,0),0)</f>
        <v>0</v>
      </c>
      <c r="L284">
        <v>0</v>
      </c>
      <c r="N284">
        <f t="shared" si="9"/>
        <v>0</v>
      </c>
      <c r="O284">
        <f>_xlfn.IFNA(VLOOKUP(defense[[#This Row],[Playerâ–²]],passing11[#All],5,0),0)</f>
        <v>0</v>
      </c>
      <c r="P284">
        <f>_xlfn.IFNA(VLOOKUP(defense[[#This Row],[Playerâ–²]],scrimstats__2813[#All],6,0),0)</f>
        <v>0</v>
      </c>
      <c r="Q284">
        <v>0</v>
      </c>
      <c r="R284">
        <v>0</v>
      </c>
      <c r="S284" s="3"/>
      <c r="T284" s="3"/>
      <c r="U284" s="3"/>
      <c r="AM284" s="3" t="s">
        <v>458</v>
      </c>
      <c r="AN284" s="3">
        <v>17</v>
      </c>
      <c r="AO284" s="3" t="s">
        <v>239</v>
      </c>
      <c r="AP284">
        <v>135</v>
      </c>
      <c r="AQ284">
        <v>206</v>
      </c>
      <c r="AR284">
        <v>2</v>
      </c>
    </row>
    <row r="285" spans="1:44">
      <c r="A285" s="3">
        <v>284</v>
      </c>
      <c r="B285" s="3">
        <v>16</v>
      </c>
      <c r="C285">
        <f t="shared" si="8"/>
        <v>5</v>
      </c>
      <c r="D285">
        <v>0</v>
      </c>
      <c r="E285">
        <f>SUM(_xlfn.IFNA((VLOOKUP(defense[[#This Row],[Playerâ–²]],kickers12[#All],4,0)*3+VLOOKUP(defense[[#This Row],[Playerâ–²]],kickers12[#All],5,0)*1),0), C285*6)</f>
        <v>30</v>
      </c>
      <c r="F285">
        <v>0</v>
      </c>
      <c r="G285" s="3" t="s">
        <v>452</v>
      </c>
      <c r="H285" s="3" t="s">
        <v>230</v>
      </c>
      <c r="I285">
        <f>_xlfn.IFNA(VLOOKUP(defense[[#This Row],[Playerâ–²]],passing11[#All],4,0),0)</f>
        <v>0</v>
      </c>
      <c r="J285">
        <f>_xlfn.IFNA(VLOOKUP(defense[[#This Row],[Playerâ–²]],scrimstats__2813[#All],5,0),0)</f>
        <v>0</v>
      </c>
      <c r="K285">
        <f>_xlfn.IFNA(VLOOKUP(defense[[#This Row],[Playerâ–²]],scrimstats__2813[#All],4,0),0)</f>
        <v>334</v>
      </c>
      <c r="L285">
        <v>0</v>
      </c>
      <c r="N285">
        <f t="shared" si="9"/>
        <v>0</v>
      </c>
      <c r="O285">
        <f>_xlfn.IFNA(VLOOKUP(defense[[#This Row],[Playerâ–²]],passing11[#All],5,0),0)</f>
        <v>0</v>
      </c>
      <c r="P285">
        <f>_xlfn.IFNA(VLOOKUP(defense[[#This Row],[Playerâ–²]],scrimstats__2813[#All],6,0),0)</f>
        <v>5</v>
      </c>
      <c r="Q285">
        <v>0</v>
      </c>
      <c r="R285">
        <v>0</v>
      </c>
      <c r="S285" s="3"/>
      <c r="T285" s="3"/>
      <c r="U285" s="3"/>
      <c r="AM285" s="3" t="s">
        <v>461</v>
      </c>
      <c r="AN285" s="3">
        <v>17</v>
      </c>
      <c r="AO285" s="3" t="s">
        <v>239</v>
      </c>
      <c r="AP285">
        <v>404</v>
      </c>
      <c r="AQ285">
        <v>554</v>
      </c>
      <c r="AR285">
        <v>6</v>
      </c>
    </row>
    <row r="286" spans="1:44">
      <c r="A286" s="3">
        <v>285</v>
      </c>
      <c r="B286" s="3">
        <v>30</v>
      </c>
      <c r="C286">
        <f t="shared" si="8"/>
        <v>0</v>
      </c>
      <c r="D286">
        <v>14</v>
      </c>
      <c r="E286">
        <f>SUM(_xlfn.IFNA((VLOOKUP(defense[[#This Row],[Playerâ–²]],kickers12[#All],4,0)*3+VLOOKUP(defense[[#This Row],[Playerâ–²]],kickers12[#All],5,0)*1),0), C286*6)</f>
        <v>0</v>
      </c>
      <c r="F286">
        <v>0</v>
      </c>
      <c r="G286" s="3" t="s">
        <v>1765</v>
      </c>
      <c r="H286" s="3" t="s">
        <v>743</v>
      </c>
      <c r="I286">
        <f>_xlfn.IFNA(VLOOKUP(defense[[#This Row],[Playerâ–²]],passing11[#All],4,0),0)</f>
        <v>0</v>
      </c>
      <c r="J286">
        <f>_xlfn.IFNA(VLOOKUP(defense[[#This Row],[Playerâ–²]],scrimstats__2813[#All],5,0),0)</f>
        <v>0</v>
      </c>
      <c r="K286">
        <f>_xlfn.IFNA(VLOOKUP(defense[[#This Row],[Playerâ–²]],scrimstats__2813[#All],4,0),0)</f>
        <v>0</v>
      </c>
      <c r="L286">
        <v>0</v>
      </c>
      <c r="N286">
        <f t="shared" si="9"/>
        <v>0</v>
      </c>
      <c r="O286">
        <f>_xlfn.IFNA(VLOOKUP(defense[[#This Row],[Playerâ–²]],passing11[#All],5,0),0)</f>
        <v>0</v>
      </c>
      <c r="P286">
        <f>_xlfn.IFNA(VLOOKUP(defense[[#This Row],[Playerâ–²]],scrimstats__2813[#All],6,0),0)</f>
        <v>0</v>
      </c>
      <c r="Q286">
        <v>0</v>
      </c>
      <c r="R286">
        <v>0</v>
      </c>
      <c r="S286" s="3"/>
      <c r="T286" s="3"/>
      <c r="U286" s="3"/>
      <c r="AM286" s="3" t="s">
        <v>464</v>
      </c>
      <c r="AN286" s="3">
        <v>17</v>
      </c>
      <c r="AO286" s="3" t="s">
        <v>229</v>
      </c>
      <c r="AP286">
        <v>490</v>
      </c>
      <c r="AQ286">
        <v>885</v>
      </c>
      <c r="AR286">
        <v>14</v>
      </c>
    </row>
    <row r="287" spans="1:44">
      <c r="A287" s="3">
        <v>286</v>
      </c>
      <c r="B287" s="3">
        <v>9</v>
      </c>
      <c r="C287">
        <f t="shared" si="8"/>
        <v>0</v>
      </c>
      <c r="D287">
        <v>1</v>
      </c>
      <c r="E287">
        <f>SUM(_xlfn.IFNA((VLOOKUP(defense[[#This Row],[Playerâ–²]],kickers12[#All],4,0)*3+VLOOKUP(defense[[#This Row],[Playerâ–²]],kickers12[#All],5,0)*1),0), C287*6)</f>
        <v>0</v>
      </c>
      <c r="F287">
        <v>0</v>
      </c>
      <c r="G287" s="3" t="s">
        <v>1040</v>
      </c>
      <c r="H287" s="3" t="s">
        <v>194</v>
      </c>
      <c r="I287">
        <f>_xlfn.IFNA(VLOOKUP(defense[[#This Row],[Playerâ–²]],passing11[#All],4,0),0)</f>
        <v>0</v>
      </c>
      <c r="J287">
        <f>_xlfn.IFNA(VLOOKUP(defense[[#This Row],[Playerâ–²]],scrimstats__2813[#All],5,0),0)</f>
        <v>0</v>
      </c>
      <c r="K287">
        <f>_xlfn.IFNA(VLOOKUP(defense[[#This Row],[Playerâ–²]],scrimstats__2813[#All],4,0),0)</f>
        <v>0</v>
      </c>
      <c r="L287">
        <v>0</v>
      </c>
      <c r="N287">
        <f t="shared" si="9"/>
        <v>0</v>
      </c>
      <c r="O287">
        <f>_xlfn.IFNA(VLOOKUP(defense[[#This Row],[Playerâ–²]],passing11[#All],5,0),0)</f>
        <v>0</v>
      </c>
      <c r="P287">
        <f>_xlfn.IFNA(VLOOKUP(defense[[#This Row],[Playerâ–²]],scrimstats__2813[#All],6,0),0)</f>
        <v>0</v>
      </c>
      <c r="Q287">
        <v>0</v>
      </c>
      <c r="R287">
        <v>0</v>
      </c>
      <c r="S287" s="3"/>
      <c r="T287" s="3"/>
      <c r="U287" s="3"/>
      <c r="AM287" s="3" t="s">
        <v>1957</v>
      </c>
      <c r="AN287" s="3">
        <v>17</v>
      </c>
      <c r="AO287" s="3" t="s">
        <v>223</v>
      </c>
      <c r="AP287">
        <v>24</v>
      </c>
      <c r="AR287">
        <v>0</v>
      </c>
    </row>
    <row r="288" spans="1:44">
      <c r="A288" s="3">
        <v>287</v>
      </c>
      <c r="B288" s="3">
        <v>30</v>
      </c>
      <c r="C288">
        <f t="shared" si="8"/>
        <v>7</v>
      </c>
      <c r="D288">
        <v>1</v>
      </c>
      <c r="E288">
        <f>SUM(_xlfn.IFNA((VLOOKUP(defense[[#This Row],[Playerâ–²]],kickers12[#All],4,0)*3+VLOOKUP(defense[[#This Row],[Playerâ–²]],kickers12[#All],5,0)*1),0), C288*6)</f>
        <v>42</v>
      </c>
      <c r="F288">
        <v>0</v>
      </c>
      <c r="G288" s="3" t="s">
        <v>646</v>
      </c>
      <c r="H288" s="3" t="s">
        <v>218</v>
      </c>
      <c r="I288">
        <f>_xlfn.IFNA(VLOOKUP(defense[[#This Row],[Playerâ–²]],passing11[#All],4,0),0)</f>
        <v>0</v>
      </c>
      <c r="J288">
        <f>_xlfn.IFNA(VLOOKUP(defense[[#This Row],[Playerâ–²]],scrimstats__2813[#All],5,0),0)</f>
        <v>0</v>
      </c>
      <c r="K288">
        <f>_xlfn.IFNA(VLOOKUP(defense[[#This Row],[Playerâ–²]],scrimstats__2813[#All],4,0),0)</f>
        <v>842</v>
      </c>
      <c r="L288">
        <v>0</v>
      </c>
      <c r="N288">
        <f t="shared" si="9"/>
        <v>0</v>
      </c>
      <c r="O288">
        <f>_xlfn.IFNA(VLOOKUP(defense[[#This Row],[Playerâ–²]],passing11[#All],5,0),0)</f>
        <v>0</v>
      </c>
      <c r="P288">
        <f>_xlfn.IFNA(VLOOKUP(defense[[#This Row],[Playerâ–²]],scrimstats__2813[#All],6,0),0)</f>
        <v>7</v>
      </c>
      <c r="Q288">
        <v>0</v>
      </c>
      <c r="R288">
        <v>0</v>
      </c>
      <c r="S288" s="3"/>
      <c r="T288" s="3"/>
      <c r="U288" s="3"/>
      <c r="AM288" s="3" t="s">
        <v>459</v>
      </c>
      <c r="AN288" s="3">
        <v>17</v>
      </c>
      <c r="AO288" s="3" t="s">
        <v>223</v>
      </c>
      <c r="AP288">
        <v>210</v>
      </c>
      <c r="AR288">
        <v>1</v>
      </c>
    </row>
    <row r="289" spans="1:44">
      <c r="A289" s="3">
        <v>288</v>
      </c>
      <c r="B289" s="3">
        <v>10</v>
      </c>
      <c r="C289">
        <f t="shared" si="8"/>
        <v>1</v>
      </c>
      <c r="D289">
        <v>49</v>
      </c>
      <c r="E289">
        <f>SUM(_xlfn.IFNA((VLOOKUP(defense[[#This Row],[Playerâ–²]],kickers12[#All],4,0)*3+VLOOKUP(defense[[#This Row],[Playerâ–²]],kickers12[#All],5,0)*1),0), C289*6)</f>
        <v>6</v>
      </c>
      <c r="F289">
        <v>3</v>
      </c>
      <c r="G289" s="3" t="s">
        <v>1088</v>
      </c>
      <c r="H289" s="3" t="s">
        <v>1089</v>
      </c>
      <c r="I289">
        <f>_xlfn.IFNA(VLOOKUP(defense[[#This Row],[Playerâ–²]],passing11[#All],4,0),0)</f>
        <v>0</v>
      </c>
      <c r="J289">
        <f>_xlfn.IFNA(VLOOKUP(defense[[#This Row],[Playerâ–²]],scrimstats__2813[#All],5,0),0)</f>
        <v>0</v>
      </c>
      <c r="K289">
        <f>_xlfn.IFNA(VLOOKUP(defense[[#This Row],[Playerâ–²]],scrimstats__2813[#All],4,0),0)</f>
        <v>0</v>
      </c>
      <c r="L289">
        <v>1</v>
      </c>
      <c r="N289">
        <f t="shared" si="9"/>
        <v>1</v>
      </c>
      <c r="O289">
        <f>_xlfn.IFNA(VLOOKUP(defense[[#This Row],[Playerâ–²]],passing11[#All],5,0),0)</f>
        <v>0</v>
      </c>
      <c r="P289">
        <f>_xlfn.IFNA(VLOOKUP(defense[[#This Row],[Playerâ–²]],scrimstats__2813[#All],6,0),0)</f>
        <v>0</v>
      </c>
      <c r="Q289">
        <v>1</v>
      </c>
      <c r="R289">
        <v>0</v>
      </c>
      <c r="S289" s="3"/>
      <c r="T289" s="3"/>
      <c r="U289" s="3"/>
      <c r="AM289" s="3" t="s">
        <v>460</v>
      </c>
      <c r="AN289" s="3">
        <v>17</v>
      </c>
      <c r="AO289" s="3" t="s">
        <v>219</v>
      </c>
      <c r="AP289">
        <v>333</v>
      </c>
      <c r="AR289">
        <v>2</v>
      </c>
    </row>
    <row r="290" spans="1:44">
      <c r="A290" s="3">
        <v>289</v>
      </c>
      <c r="B290" s="3">
        <v>24</v>
      </c>
      <c r="C290">
        <f t="shared" si="8"/>
        <v>4</v>
      </c>
      <c r="D290">
        <v>0</v>
      </c>
      <c r="E290">
        <f>SUM(_xlfn.IFNA((VLOOKUP(defense[[#This Row],[Playerâ–²]],kickers12[#All],4,0)*3+VLOOKUP(defense[[#This Row],[Playerâ–²]],kickers12[#All],5,0)*1),0), C290*6)</f>
        <v>24</v>
      </c>
      <c r="F290">
        <v>0</v>
      </c>
      <c r="G290" s="3" t="s">
        <v>562</v>
      </c>
      <c r="H290" s="3" t="s">
        <v>223</v>
      </c>
      <c r="I290">
        <f>_xlfn.IFNA(VLOOKUP(defense[[#This Row],[Playerâ–²]],passing11[#All],4,0),0)</f>
        <v>0</v>
      </c>
      <c r="J290">
        <f>_xlfn.IFNA(VLOOKUP(defense[[#This Row],[Playerâ–²]],scrimstats__2813[#All],5,0),0)</f>
        <v>0</v>
      </c>
      <c r="K290">
        <f>_xlfn.IFNA(VLOOKUP(defense[[#This Row],[Playerâ–²]],scrimstats__2813[#All],4,0),0)</f>
        <v>502</v>
      </c>
      <c r="L290">
        <v>0</v>
      </c>
      <c r="N290">
        <f t="shared" si="9"/>
        <v>0</v>
      </c>
      <c r="O290">
        <f>_xlfn.IFNA(VLOOKUP(defense[[#This Row],[Playerâ–²]],passing11[#All],5,0),0)</f>
        <v>0</v>
      </c>
      <c r="P290">
        <f>_xlfn.IFNA(VLOOKUP(defense[[#This Row],[Playerâ–²]],scrimstats__2813[#All],6,0),0)</f>
        <v>4</v>
      </c>
      <c r="Q290">
        <v>0</v>
      </c>
      <c r="R290">
        <v>0</v>
      </c>
      <c r="S290" s="3"/>
      <c r="T290" s="3"/>
      <c r="U290" s="3"/>
      <c r="AM290" s="3" t="s">
        <v>195</v>
      </c>
      <c r="AN290" s="3">
        <v>17</v>
      </c>
      <c r="AO290" s="3" t="s">
        <v>218</v>
      </c>
      <c r="AP290">
        <v>3</v>
      </c>
      <c r="AQ290">
        <v>0</v>
      </c>
      <c r="AR290">
        <v>0</v>
      </c>
    </row>
    <row r="291" spans="1:44">
      <c r="A291" s="3">
        <v>290</v>
      </c>
      <c r="B291" s="3">
        <v>22</v>
      </c>
      <c r="C291">
        <f t="shared" si="8"/>
        <v>3</v>
      </c>
      <c r="D291">
        <v>1</v>
      </c>
      <c r="E291">
        <f>SUM(_xlfn.IFNA((VLOOKUP(defense[[#This Row],[Playerâ–²]],kickers12[#All],4,0)*3+VLOOKUP(defense[[#This Row],[Playerâ–²]],kickers12[#All],5,0)*1),0), C291*6)</f>
        <v>18</v>
      </c>
      <c r="F291">
        <v>0</v>
      </c>
      <c r="G291" s="3" t="s">
        <v>533</v>
      </c>
      <c r="H291" s="3" t="s">
        <v>218</v>
      </c>
      <c r="I291">
        <f>_xlfn.IFNA(VLOOKUP(defense[[#This Row],[Playerâ–²]],passing11[#All],4,0),0)</f>
        <v>0</v>
      </c>
      <c r="J291">
        <f>_xlfn.IFNA(VLOOKUP(defense[[#This Row],[Playerâ–²]],scrimstats__2813[#All],5,0),0)</f>
        <v>0</v>
      </c>
      <c r="K291">
        <f>_xlfn.IFNA(VLOOKUP(defense[[#This Row],[Playerâ–²]],scrimstats__2813[#All],4,0),0)</f>
        <v>532</v>
      </c>
      <c r="L291">
        <v>0</v>
      </c>
      <c r="N291">
        <f t="shared" si="9"/>
        <v>0</v>
      </c>
      <c r="O291">
        <f>_xlfn.IFNA(VLOOKUP(defense[[#This Row],[Playerâ–²]],passing11[#All],5,0),0)</f>
        <v>0</v>
      </c>
      <c r="P291">
        <f>_xlfn.IFNA(VLOOKUP(defense[[#This Row],[Playerâ–²]],scrimstats__2813[#All],6,0),0)</f>
        <v>3</v>
      </c>
      <c r="Q291">
        <v>0</v>
      </c>
      <c r="R291">
        <v>0</v>
      </c>
      <c r="S291" s="3"/>
      <c r="T291" s="3"/>
      <c r="U291" s="3"/>
      <c r="AM291" s="3" t="s">
        <v>457</v>
      </c>
      <c r="AN291" s="3">
        <v>17</v>
      </c>
      <c r="AO291" s="3" t="s">
        <v>218</v>
      </c>
      <c r="AP291">
        <v>186</v>
      </c>
      <c r="AQ291">
        <v>41</v>
      </c>
      <c r="AR291">
        <v>1</v>
      </c>
    </row>
    <row r="292" spans="1:44">
      <c r="A292" s="3">
        <v>291</v>
      </c>
      <c r="B292" s="3">
        <v>4</v>
      </c>
      <c r="C292" s="3">
        <f t="shared" si="8"/>
        <v>1</v>
      </c>
      <c r="D292">
        <v>0</v>
      </c>
      <c r="E292">
        <f>SUM(_xlfn.IFNA((VLOOKUP(defense[[#This Row],[Playerâ–²]],kickers12[#All],4,0)*3+VLOOKUP(defense[[#This Row],[Playerâ–²]],kickers12[#All],5,0)*1),0), C292*6)</f>
        <v>6</v>
      </c>
      <c r="F292">
        <v>0</v>
      </c>
      <c r="G292" s="3" t="s">
        <v>275</v>
      </c>
      <c r="H292" s="3" t="s">
        <v>239</v>
      </c>
      <c r="I292">
        <f>_xlfn.IFNA(VLOOKUP(defense[[#This Row],[Playerâ–²]],passing11[#All],4,0),0)</f>
        <v>0</v>
      </c>
      <c r="J292" s="3">
        <f>_xlfn.IFNA(VLOOKUP(defense[[#This Row],[Playerâ–²]],scrimstats__2813[#All],5,0),0)</f>
        <v>385</v>
      </c>
      <c r="K292" s="3">
        <f>_xlfn.IFNA(VLOOKUP(defense[[#This Row],[Playerâ–²]],scrimstats__2813[#All],4,0),0)</f>
        <v>205</v>
      </c>
      <c r="L292">
        <v>0</v>
      </c>
      <c r="N292" s="3">
        <f t="shared" si="9"/>
        <v>0</v>
      </c>
      <c r="O292" s="3">
        <f>_xlfn.IFNA(VLOOKUP(defense[[#This Row],[Playerâ–²]],passing11[#All],5,0),0)</f>
        <v>0</v>
      </c>
      <c r="P292" s="3">
        <f>_xlfn.IFNA(VLOOKUP(defense[[#This Row],[Playerâ–²]],scrimstats__2813[#All],6,0),0)</f>
        <v>1</v>
      </c>
      <c r="Q292">
        <v>0</v>
      </c>
      <c r="R292">
        <v>0</v>
      </c>
      <c r="S292" s="3"/>
      <c r="T292" s="3"/>
      <c r="U292" s="3"/>
      <c r="AM292" s="3" t="s">
        <v>462</v>
      </c>
      <c r="AN292" s="3">
        <v>17</v>
      </c>
      <c r="AO292" s="3" t="s">
        <v>218</v>
      </c>
      <c r="AP292">
        <v>653</v>
      </c>
      <c r="AQ292">
        <v>15</v>
      </c>
      <c r="AR292">
        <v>5</v>
      </c>
    </row>
    <row r="293" spans="1:44">
      <c r="A293" s="3">
        <v>292</v>
      </c>
      <c r="B293" s="3">
        <v>16</v>
      </c>
      <c r="C293">
        <f t="shared" si="8"/>
        <v>1</v>
      </c>
      <c r="D293">
        <v>40</v>
      </c>
      <c r="E293">
        <f>SUM(_xlfn.IFNA((VLOOKUP(defense[[#This Row],[Playerâ–²]],kickers12[#All],4,0)*3+VLOOKUP(defense[[#This Row],[Playerâ–²]],kickers12[#All],5,0)*1),0), C293*6)</f>
        <v>6</v>
      </c>
      <c r="F293">
        <v>1</v>
      </c>
      <c r="G293" s="3" t="s">
        <v>1038</v>
      </c>
      <c r="H293" s="3" t="s">
        <v>755</v>
      </c>
      <c r="I293">
        <f>_xlfn.IFNA(VLOOKUP(defense[[#This Row],[Playerâ–²]],passing11[#All],4,0),0)</f>
        <v>0</v>
      </c>
      <c r="J293">
        <f>_xlfn.IFNA(VLOOKUP(defense[[#This Row],[Playerâ–²]],scrimstats__2813[#All],5,0),0)</f>
        <v>0</v>
      </c>
      <c r="K293">
        <f>_xlfn.IFNA(VLOOKUP(defense[[#This Row],[Playerâ–²]],scrimstats__2813[#All],4,0),0)</f>
        <v>0</v>
      </c>
      <c r="L293">
        <v>15.5</v>
      </c>
      <c r="N293">
        <f t="shared" si="9"/>
        <v>1</v>
      </c>
      <c r="O293">
        <f>_xlfn.IFNA(VLOOKUP(defense[[#This Row],[Playerâ–²]],passing11[#All],5,0),0)</f>
        <v>0</v>
      </c>
      <c r="P293">
        <f>_xlfn.IFNA(VLOOKUP(defense[[#This Row],[Playerâ–²]],scrimstats__2813[#All],6,0),0)</f>
        <v>0</v>
      </c>
      <c r="Q293">
        <v>1</v>
      </c>
      <c r="R293">
        <v>0</v>
      </c>
      <c r="S293" s="3"/>
      <c r="T293" s="3"/>
      <c r="U293" s="3"/>
      <c r="AM293" s="3" t="s">
        <v>463</v>
      </c>
      <c r="AN293" s="3">
        <v>17</v>
      </c>
      <c r="AO293" s="3" t="s">
        <v>218</v>
      </c>
      <c r="AP293">
        <v>664</v>
      </c>
      <c r="AQ293">
        <v>28</v>
      </c>
      <c r="AR293">
        <v>11</v>
      </c>
    </row>
    <row r="294" spans="1:44">
      <c r="A294" s="3">
        <v>293</v>
      </c>
      <c r="B294" s="3">
        <v>11</v>
      </c>
      <c r="C294">
        <f t="shared" si="8"/>
        <v>0</v>
      </c>
      <c r="D294">
        <v>1</v>
      </c>
      <c r="E294">
        <f>SUM(_xlfn.IFNA((VLOOKUP(defense[[#This Row],[Playerâ–²]],kickers12[#All],4,0)*3+VLOOKUP(defense[[#This Row],[Playerâ–²]],kickers12[#All],5,0)*1),0), C294*6)</f>
        <v>0</v>
      </c>
      <c r="F294">
        <v>0</v>
      </c>
      <c r="G294" s="3" t="s">
        <v>1968</v>
      </c>
      <c r="H294" s="3" t="s">
        <v>194</v>
      </c>
      <c r="I294">
        <f>_xlfn.IFNA(VLOOKUP(defense[[#This Row],[Playerâ–²]],passing11[#All],4,0),0)</f>
        <v>0</v>
      </c>
      <c r="J294">
        <f>_xlfn.IFNA(VLOOKUP(defense[[#This Row],[Playerâ–²]],scrimstats__2813[#All],5,0),0)</f>
        <v>0</v>
      </c>
      <c r="K294">
        <f>_xlfn.IFNA(VLOOKUP(defense[[#This Row],[Playerâ–²]],scrimstats__2813[#All],4,0),0)</f>
        <v>0</v>
      </c>
      <c r="L294">
        <v>0</v>
      </c>
      <c r="N294">
        <f t="shared" si="9"/>
        <v>0</v>
      </c>
      <c r="O294">
        <f>_xlfn.IFNA(VLOOKUP(defense[[#This Row],[Playerâ–²]],passing11[#All],5,0),0)</f>
        <v>0</v>
      </c>
      <c r="P294">
        <f>_xlfn.IFNA(VLOOKUP(defense[[#This Row],[Playerâ–²]],scrimstats__2813[#All],6,0),0)</f>
        <v>0</v>
      </c>
      <c r="Q294">
        <v>0</v>
      </c>
      <c r="R294">
        <v>0</v>
      </c>
      <c r="S294" s="3"/>
      <c r="T294" s="3"/>
      <c r="U294" s="3"/>
      <c r="AM294" s="3" t="s">
        <v>465</v>
      </c>
      <c r="AN294" s="3">
        <v>17</v>
      </c>
      <c r="AO294" s="3" t="s">
        <v>230</v>
      </c>
      <c r="AP294">
        <v>1196</v>
      </c>
      <c r="AQ294">
        <v>75</v>
      </c>
      <c r="AR294">
        <v>6</v>
      </c>
    </row>
    <row r="295" spans="1:44">
      <c r="A295" s="3">
        <v>294</v>
      </c>
      <c r="B295" s="3">
        <v>17</v>
      </c>
      <c r="C295">
        <f t="shared" si="8"/>
        <v>0</v>
      </c>
      <c r="D295">
        <v>6</v>
      </c>
      <c r="E295">
        <f>SUM(_xlfn.IFNA((VLOOKUP(defense[[#This Row],[Playerâ–²]],kickers12[#All],4,0)*3+VLOOKUP(defense[[#This Row],[Playerâ–²]],kickers12[#All],5,0)*1),0), C295*6)</f>
        <v>0</v>
      </c>
      <c r="F295">
        <v>0</v>
      </c>
      <c r="G295" s="3" t="s">
        <v>1321</v>
      </c>
      <c r="H295" s="3" t="s">
        <v>194</v>
      </c>
      <c r="I295">
        <f>_xlfn.IFNA(VLOOKUP(defense[[#This Row],[Playerâ–²]],passing11[#All],4,0),0)</f>
        <v>0</v>
      </c>
      <c r="J295">
        <f>_xlfn.IFNA(VLOOKUP(defense[[#This Row],[Playerâ–²]],scrimstats__2813[#All],5,0),0)</f>
        <v>0</v>
      </c>
      <c r="K295">
        <f>_xlfn.IFNA(VLOOKUP(defense[[#This Row],[Playerâ–²]],scrimstats__2813[#All],4,0),0)</f>
        <v>0</v>
      </c>
      <c r="L295">
        <v>0</v>
      </c>
      <c r="N295">
        <f t="shared" si="9"/>
        <v>0</v>
      </c>
      <c r="O295">
        <f>_xlfn.IFNA(VLOOKUP(defense[[#This Row],[Playerâ–²]],passing11[#All],5,0),0)</f>
        <v>0</v>
      </c>
      <c r="P295">
        <f>_xlfn.IFNA(VLOOKUP(defense[[#This Row],[Playerâ–²]],scrimstats__2813[#All],6,0),0)</f>
        <v>0</v>
      </c>
      <c r="Q295">
        <v>0</v>
      </c>
      <c r="R295">
        <v>0</v>
      </c>
      <c r="S295" s="3"/>
      <c r="T295" s="3"/>
      <c r="U295" s="3"/>
      <c r="AM295" s="3" t="s">
        <v>466</v>
      </c>
      <c r="AN295" s="3">
        <v>18</v>
      </c>
      <c r="AO295" s="3" t="s">
        <v>467</v>
      </c>
      <c r="AP295">
        <v>12</v>
      </c>
      <c r="AR295">
        <v>0</v>
      </c>
    </row>
    <row r="296" spans="1:44">
      <c r="A296" s="3">
        <v>295</v>
      </c>
      <c r="B296" s="3">
        <v>26</v>
      </c>
      <c r="C296">
        <f t="shared" si="8"/>
        <v>0</v>
      </c>
      <c r="D296">
        <v>23</v>
      </c>
      <c r="E296">
        <f>SUM(_xlfn.IFNA((VLOOKUP(defense[[#This Row],[Playerâ–²]],kickers12[#All],4,0)*3+VLOOKUP(defense[[#This Row],[Playerâ–²]],kickers12[#All],5,0)*1),0), C296*6)</f>
        <v>0</v>
      </c>
      <c r="F296">
        <v>0</v>
      </c>
      <c r="G296" s="3" t="s">
        <v>1617</v>
      </c>
      <c r="H296" s="3" t="s">
        <v>194</v>
      </c>
      <c r="I296">
        <f>_xlfn.IFNA(VLOOKUP(defense[[#This Row],[Playerâ–²]],passing11[#All],4,0),0)</f>
        <v>0</v>
      </c>
      <c r="J296">
        <f>_xlfn.IFNA(VLOOKUP(defense[[#This Row],[Playerâ–²]],scrimstats__2813[#All],5,0),0)</f>
        <v>0</v>
      </c>
      <c r="K296">
        <f>_xlfn.IFNA(VLOOKUP(defense[[#This Row],[Playerâ–²]],scrimstats__2813[#All],4,0),0)</f>
        <v>0</v>
      </c>
      <c r="L296">
        <v>6.5</v>
      </c>
      <c r="N296">
        <f t="shared" si="9"/>
        <v>0</v>
      </c>
      <c r="O296">
        <f>_xlfn.IFNA(VLOOKUP(defense[[#This Row],[Playerâ–²]],passing11[#All],5,0),0)</f>
        <v>0</v>
      </c>
      <c r="P296">
        <f>_xlfn.IFNA(VLOOKUP(defense[[#This Row],[Playerâ–²]],scrimstats__2813[#All],6,0),0)</f>
        <v>0</v>
      </c>
      <c r="Q296">
        <v>0</v>
      </c>
      <c r="R296">
        <v>0</v>
      </c>
      <c r="S296" s="3"/>
      <c r="T296" s="3"/>
      <c r="U296" s="3"/>
      <c r="AM296" s="3" t="s">
        <v>1355</v>
      </c>
      <c r="AN296" s="3">
        <v>18</v>
      </c>
      <c r="AO296" s="3" t="s">
        <v>733</v>
      </c>
      <c r="AP296">
        <v>0</v>
      </c>
      <c r="AQ296">
        <v>3</v>
      </c>
      <c r="AR296">
        <v>0</v>
      </c>
    </row>
    <row r="297" spans="1:44">
      <c r="A297" s="3">
        <v>296</v>
      </c>
      <c r="B297" s="3">
        <v>5</v>
      </c>
      <c r="C297" s="3">
        <f t="shared" si="8"/>
        <v>1</v>
      </c>
      <c r="D297">
        <v>0</v>
      </c>
      <c r="E297">
        <f>SUM(_xlfn.IFNA((VLOOKUP(defense[[#This Row],[Playerâ–²]],kickers12[#All],4,0)*3+VLOOKUP(defense[[#This Row],[Playerâ–²]],kickers12[#All],5,0)*1),0), C297*6)</f>
        <v>6</v>
      </c>
      <c r="F297">
        <v>0</v>
      </c>
      <c r="G297" s="3" t="s">
        <v>285</v>
      </c>
      <c r="H297" s="3" t="s">
        <v>219</v>
      </c>
      <c r="I297">
        <f>_xlfn.IFNA(VLOOKUP(defense[[#This Row],[Playerâ–²]],passing11[#All],4,0),0)</f>
        <v>0</v>
      </c>
      <c r="J297" s="3">
        <f>_xlfn.IFNA(VLOOKUP(defense[[#This Row],[Playerâ–²]],scrimstats__2813[#All],5,0),0)</f>
        <v>0</v>
      </c>
      <c r="K297" s="3">
        <f>_xlfn.IFNA(VLOOKUP(defense[[#This Row],[Playerâ–²]],scrimstats__2813[#All],4,0),0)</f>
        <v>52</v>
      </c>
      <c r="L297">
        <v>0</v>
      </c>
      <c r="N297" s="3">
        <f t="shared" si="9"/>
        <v>0</v>
      </c>
      <c r="O297" s="3">
        <f>_xlfn.IFNA(VLOOKUP(defense[[#This Row],[Playerâ–²]],passing11[#All],5,0),0)</f>
        <v>0</v>
      </c>
      <c r="P297" s="3">
        <f>_xlfn.IFNA(VLOOKUP(defense[[#This Row],[Playerâ–²]],scrimstats__2813[#All],6,0),0)</f>
        <v>1</v>
      </c>
      <c r="Q297">
        <v>0</v>
      </c>
      <c r="R297">
        <v>0</v>
      </c>
      <c r="S297" s="3"/>
      <c r="T297" s="3"/>
      <c r="U297" s="3"/>
      <c r="AM297" s="3" t="s">
        <v>1349</v>
      </c>
      <c r="AN297" s="3">
        <v>18</v>
      </c>
      <c r="AO297" s="3" t="s">
        <v>233</v>
      </c>
      <c r="AP297">
        <v>0</v>
      </c>
      <c r="AQ297">
        <v>108</v>
      </c>
      <c r="AR297">
        <v>2</v>
      </c>
    </row>
    <row r="298" spans="1:44">
      <c r="A298" s="3">
        <v>297</v>
      </c>
      <c r="B298" s="3">
        <v>3</v>
      </c>
      <c r="C298">
        <f t="shared" si="8"/>
        <v>1</v>
      </c>
      <c r="D298">
        <v>4</v>
      </c>
      <c r="E298">
        <f>SUM(_xlfn.IFNA((VLOOKUP(defense[[#This Row],[Playerâ–²]],kickers12[#All],4,0)*3+VLOOKUP(defense[[#This Row],[Playerâ–²]],kickers12[#All],5,0)*1),0), C298*6)</f>
        <v>6</v>
      </c>
      <c r="F298">
        <v>0</v>
      </c>
      <c r="G298" s="3" t="s">
        <v>257</v>
      </c>
      <c r="H298" s="3" t="s">
        <v>194</v>
      </c>
      <c r="I298">
        <f>_xlfn.IFNA(VLOOKUP(defense[[#This Row],[Playerâ–²]],passing11[#All],4,0),0)</f>
        <v>0</v>
      </c>
      <c r="J298">
        <f>_xlfn.IFNA(VLOOKUP(defense[[#This Row],[Playerâ–²]],scrimstats__2813[#All],5,0),0)</f>
        <v>17</v>
      </c>
      <c r="K298">
        <f>_xlfn.IFNA(VLOOKUP(defense[[#This Row],[Playerâ–²]],scrimstats__2813[#All],4,0),0)</f>
        <v>196</v>
      </c>
      <c r="L298">
        <v>0</v>
      </c>
      <c r="N298">
        <f t="shared" si="9"/>
        <v>0</v>
      </c>
      <c r="O298">
        <f>_xlfn.IFNA(VLOOKUP(defense[[#This Row],[Playerâ–²]],passing11[#All],5,0),0)</f>
        <v>0</v>
      </c>
      <c r="P298">
        <f>_xlfn.IFNA(VLOOKUP(defense[[#This Row],[Playerâ–²]],scrimstats__2813[#All],6,0),0)</f>
        <v>1</v>
      </c>
      <c r="Q298">
        <v>0</v>
      </c>
      <c r="R298">
        <v>0</v>
      </c>
      <c r="S298" s="3"/>
      <c r="T298" s="3"/>
      <c r="U298" s="3"/>
      <c r="AM298" s="3" t="s">
        <v>1358</v>
      </c>
      <c r="AN298" s="3">
        <v>18</v>
      </c>
      <c r="AO298" s="3" t="s">
        <v>239</v>
      </c>
      <c r="AP298">
        <v>0</v>
      </c>
      <c r="AQ298">
        <v>19</v>
      </c>
      <c r="AR298">
        <v>0</v>
      </c>
    </row>
    <row r="299" spans="1:44">
      <c r="A299" s="3">
        <v>298</v>
      </c>
      <c r="B299" s="3">
        <v>8</v>
      </c>
      <c r="C299">
        <f t="shared" si="8"/>
        <v>0</v>
      </c>
      <c r="D299">
        <v>21</v>
      </c>
      <c r="E299">
        <f>SUM(_xlfn.IFNA((VLOOKUP(defense[[#This Row],[Playerâ–²]],kickers12[#All],4,0)*3+VLOOKUP(defense[[#This Row],[Playerâ–²]],kickers12[#All],5,0)*1),0), C299*6)</f>
        <v>0</v>
      </c>
      <c r="F299">
        <v>0</v>
      </c>
      <c r="G299" s="3" t="s">
        <v>1017</v>
      </c>
      <c r="H299" s="3" t="s">
        <v>745</v>
      </c>
      <c r="I299">
        <f>_xlfn.IFNA(VLOOKUP(defense[[#This Row],[Playerâ–²]],passing11[#All],4,0),0)</f>
        <v>0</v>
      </c>
      <c r="J299">
        <f>_xlfn.IFNA(VLOOKUP(defense[[#This Row],[Playerâ–²]],scrimstats__2813[#All],5,0),0)</f>
        <v>0</v>
      </c>
      <c r="K299">
        <f>_xlfn.IFNA(VLOOKUP(defense[[#This Row],[Playerâ–²]],scrimstats__2813[#All],4,0),0)</f>
        <v>0</v>
      </c>
      <c r="L299">
        <v>1</v>
      </c>
      <c r="N299">
        <f t="shared" si="9"/>
        <v>0</v>
      </c>
      <c r="O299">
        <f>_xlfn.IFNA(VLOOKUP(defense[[#This Row],[Playerâ–²]],passing11[#All],5,0),0)</f>
        <v>0</v>
      </c>
      <c r="P299">
        <f>_xlfn.IFNA(VLOOKUP(defense[[#This Row],[Playerâ–²]],scrimstats__2813[#All],6,0),0)</f>
        <v>0</v>
      </c>
      <c r="Q299">
        <v>0</v>
      </c>
      <c r="R299">
        <v>0</v>
      </c>
      <c r="S299" s="3"/>
      <c r="T299" s="3"/>
      <c r="U299" s="3"/>
      <c r="AM299" s="3" t="s">
        <v>469</v>
      </c>
      <c r="AN299" s="3">
        <v>18</v>
      </c>
      <c r="AO299" s="3" t="s">
        <v>239</v>
      </c>
      <c r="AP299">
        <v>27</v>
      </c>
      <c r="AQ299">
        <v>74</v>
      </c>
      <c r="AR299">
        <v>0</v>
      </c>
    </row>
    <row r="300" spans="1:44">
      <c r="A300" s="3">
        <v>299</v>
      </c>
      <c r="B300" s="3">
        <v>32</v>
      </c>
      <c r="C300" s="3">
        <f t="shared" si="8"/>
        <v>1</v>
      </c>
      <c r="D300">
        <v>0</v>
      </c>
      <c r="E300">
        <f>SUM(_xlfn.IFNA((VLOOKUP(defense[[#This Row],[Playerâ–²]],kickers12[#All],4,0)*3+VLOOKUP(defense[[#This Row],[Playerâ–²]],kickers12[#All],5,0)*1),0), C300*6)</f>
        <v>6</v>
      </c>
      <c r="F300">
        <v>0</v>
      </c>
      <c r="G300" s="3" t="s">
        <v>677</v>
      </c>
      <c r="H300" s="3" t="s">
        <v>239</v>
      </c>
      <c r="I300">
        <f>_xlfn.IFNA(VLOOKUP(defense[[#This Row],[Playerâ–²]],passing11[#All],4,0),0)</f>
        <v>0</v>
      </c>
      <c r="J300" s="3">
        <f>_xlfn.IFNA(VLOOKUP(defense[[#This Row],[Playerâ–²]],scrimstats__2813[#All],5,0),0)</f>
        <v>178</v>
      </c>
      <c r="K300" s="3">
        <f>_xlfn.IFNA(VLOOKUP(defense[[#This Row],[Playerâ–²]],scrimstats__2813[#All],4,0),0)</f>
        <v>268</v>
      </c>
      <c r="L300">
        <v>0</v>
      </c>
      <c r="N300" s="3">
        <f t="shared" si="9"/>
        <v>0</v>
      </c>
      <c r="O300" s="3">
        <f>_xlfn.IFNA(VLOOKUP(defense[[#This Row],[Playerâ–²]],passing11[#All],5,0),0)</f>
        <v>0</v>
      </c>
      <c r="P300" s="3">
        <f>_xlfn.IFNA(VLOOKUP(defense[[#This Row],[Playerâ–²]],scrimstats__2813[#All],6,0),0)</f>
        <v>1</v>
      </c>
      <c r="Q300">
        <v>0</v>
      </c>
      <c r="R300">
        <v>0</v>
      </c>
      <c r="S300" s="3"/>
      <c r="T300" s="3"/>
      <c r="U300" s="3"/>
      <c r="AM300" s="3" t="s">
        <v>471</v>
      </c>
      <c r="AN300" s="3">
        <v>18</v>
      </c>
      <c r="AO300" s="3" t="s">
        <v>239</v>
      </c>
      <c r="AP300">
        <v>52</v>
      </c>
      <c r="AQ300">
        <v>212</v>
      </c>
      <c r="AR300">
        <v>1</v>
      </c>
    </row>
    <row r="301" spans="1:44">
      <c r="A301" s="3">
        <v>300</v>
      </c>
      <c r="B301" s="3">
        <v>7</v>
      </c>
      <c r="C301">
        <f t="shared" si="8"/>
        <v>0</v>
      </c>
      <c r="D301">
        <v>2</v>
      </c>
      <c r="E301">
        <f>SUM(_xlfn.IFNA((VLOOKUP(defense[[#This Row],[Playerâ–²]],kickers12[#All],4,0)*3+VLOOKUP(defense[[#This Row],[Playerâ–²]],kickers12[#All],5,0)*1),0), C301*6)</f>
        <v>0</v>
      </c>
      <c r="F301">
        <v>0</v>
      </c>
      <c r="G301" s="3" t="s">
        <v>974</v>
      </c>
      <c r="H301" s="3" t="s">
        <v>194</v>
      </c>
      <c r="I301">
        <f>_xlfn.IFNA(VLOOKUP(defense[[#This Row],[Playerâ–²]],passing11[#All],4,0),0)</f>
        <v>0</v>
      </c>
      <c r="J301">
        <f>_xlfn.IFNA(VLOOKUP(defense[[#This Row],[Playerâ–²]],scrimstats__2813[#All],5,0),0)</f>
        <v>0</v>
      </c>
      <c r="K301">
        <f>_xlfn.IFNA(VLOOKUP(defense[[#This Row],[Playerâ–²]],scrimstats__2813[#All],4,0),0)</f>
        <v>0</v>
      </c>
      <c r="L301">
        <v>0</v>
      </c>
      <c r="N301">
        <f t="shared" si="9"/>
        <v>0</v>
      </c>
      <c r="O301">
        <f>_xlfn.IFNA(VLOOKUP(defense[[#This Row],[Playerâ–²]],passing11[#All],5,0),0)</f>
        <v>0</v>
      </c>
      <c r="P301">
        <f>_xlfn.IFNA(VLOOKUP(defense[[#This Row],[Playerâ–²]],scrimstats__2813[#All],6,0),0)</f>
        <v>0</v>
      </c>
      <c r="Q301">
        <v>0</v>
      </c>
      <c r="R301">
        <v>0</v>
      </c>
      <c r="S301" s="3"/>
      <c r="T301" s="3"/>
      <c r="U301" s="3"/>
      <c r="AM301" s="3" t="s">
        <v>201</v>
      </c>
      <c r="AN301" s="3">
        <v>18</v>
      </c>
      <c r="AO301" s="3" t="s">
        <v>239</v>
      </c>
      <c r="AP301">
        <v>41</v>
      </c>
      <c r="AQ301">
        <v>403</v>
      </c>
      <c r="AR301">
        <v>3</v>
      </c>
    </row>
    <row r="302" spans="1:44">
      <c r="A302" s="3">
        <v>301</v>
      </c>
      <c r="B302" s="3">
        <v>3</v>
      </c>
      <c r="C302">
        <f t="shared" si="8"/>
        <v>0</v>
      </c>
      <c r="D302">
        <v>16</v>
      </c>
      <c r="E302">
        <f>SUM(_xlfn.IFNA((VLOOKUP(defense[[#This Row],[Playerâ–²]],kickers12[#All],4,0)*3+VLOOKUP(defense[[#This Row],[Playerâ–²]],kickers12[#All],5,0)*1),0), C302*6)</f>
        <v>0</v>
      </c>
      <c r="F302">
        <v>0</v>
      </c>
      <c r="G302" s="3" t="s">
        <v>832</v>
      </c>
      <c r="H302" s="3" t="s">
        <v>833</v>
      </c>
      <c r="I302">
        <f>_xlfn.IFNA(VLOOKUP(defense[[#This Row],[Playerâ–²]],passing11[#All],4,0),0)</f>
        <v>0</v>
      </c>
      <c r="J302">
        <f>_xlfn.IFNA(VLOOKUP(defense[[#This Row],[Playerâ–²]],scrimstats__2813[#All],5,0),0)</f>
        <v>0</v>
      </c>
      <c r="K302">
        <f>_xlfn.IFNA(VLOOKUP(defense[[#This Row],[Playerâ–²]],scrimstats__2813[#All],4,0),0)</f>
        <v>0</v>
      </c>
      <c r="L302">
        <v>1</v>
      </c>
      <c r="N302">
        <f t="shared" si="9"/>
        <v>0</v>
      </c>
      <c r="O302">
        <f>_xlfn.IFNA(VLOOKUP(defense[[#This Row],[Playerâ–²]],passing11[#All],5,0),0)</f>
        <v>0</v>
      </c>
      <c r="P302">
        <f>_xlfn.IFNA(VLOOKUP(defense[[#This Row],[Playerâ–²]],scrimstats__2813[#All],6,0),0)</f>
        <v>0</v>
      </c>
      <c r="Q302">
        <v>0</v>
      </c>
      <c r="R302">
        <v>0</v>
      </c>
      <c r="S302" s="3"/>
      <c r="T302" s="3"/>
      <c r="U302" s="3"/>
      <c r="AM302" s="3" t="s">
        <v>476</v>
      </c>
      <c r="AN302" s="3">
        <v>18</v>
      </c>
      <c r="AO302" s="3" t="s">
        <v>229</v>
      </c>
      <c r="AP302">
        <v>580</v>
      </c>
      <c r="AQ302">
        <v>1251</v>
      </c>
      <c r="AR302">
        <v>21</v>
      </c>
    </row>
    <row r="303" spans="1:44">
      <c r="A303" s="3">
        <v>302</v>
      </c>
      <c r="B303" s="3">
        <v>13</v>
      </c>
      <c r="C303">
        <f t="shared" si="8"/>
        <v>0</v>
      </c>
      <c r="D303">
        <v>15</v>
      </c>
      <c r="E303">
        <f>SUM(_xlfn.IFNA((VLOOKUP(defense[[#This Row],[Playerâ–²]],kickers12[#All],4,0)*3+VLOOKUP(defense[[#This Row],[Playerâ–²]],kickers12[#All],5,0)*1),0), C303*6)</f>
        <v>0</v>
      </c>
      <c r="F303">
        <v>0</v>
      </c>
      <c r="G303" s="3" t="s">
        <v>1181</v>
      </c>
      <c r="H303" s="3" t="s">
        <v>745</v>
      </c>
      <c r="I303">
        <f>_xlfn.IFNA(VLOOKUP(defense[[#This Row],[Playerâ–²]],passing11[#All],4,0),0)</f>
        <v>0</v>
      </c>
      <c r="J303">
        <f>_xlfn.IFNA(VLOOKUP(defense[[#This Row],[Playerâ–²]],scrimstats__2813[#All],5,0),0)</f>
        <v>0</v>
      </c>
      <c r="K303">
        <f>_xlfn.IFNA(VLOOKUP(defense[[#This Row],[Playerâ–²]],scrimstats__2813[#All],4,0),0)</f>
        <v>0</v>
      </c>
      <c r="L303">
        <v>3.5</v>
      </c>
      <c r="N303">
        <f t="shared" si="9"/>
        <v>0</v>
      </c>
      <c r="O303">
        <f>_xlfn.IFNA(VLOOKUP(defense[[#This Row],[Playerâ–²]],passing11[#All],5,0),0)</f>
        <v>0</v>
      </c>
      <c r="P303">
        <f>_xlfn.IFNA(VLOOKUP(defense[[#This Row],[Playerâ–²]],scrimstats__2813[#All],6,0),0)</f>
        <v>0</v>
      </c>
      <c r="Q303">
        <v>0</v>
      </c>
      <c r="R303">
        <v>0</v>
      </c>
      <c r="S303" s="3"/>
      <c r="T303" s="3"/>
      <c r="U303" s="3"/>
      <c r="AM303" s="3" t="s">
        <v>468</v>
      </c>
      <c r="AN303" s="3">
        <v>18</v>
      </c>
      <c r="AO303" s="3" t="s">
        <v>219</v>
      </c>
      <c r="AP303">
        <v>5</v>
      </c>
      <c r="AR303">
        <v>0</v>
      </c>
    </row>
    <row r="304" spans="1:44">
      <c r="A304" s="3">
        <v>303</v>
      </c>
      <c r="B304" s="3">
        <v>11</v>
      </c>
      <c r="C304">
        <f t="shared" si="8"/>
        <v>0</v>
      </c>
      <c r="D304">
        <v>69</v>
      </c>
      <c r="E304">
        <f>SUM(_xlfn.IFNA((VLOOKUP(defense[[#This Row],[Playerâ–²]],kickers12[#All],4,0)*3+VLOOKUP(defense[[#This Row],[Playerâ–²]],kickers12[#All],5,0)*1),0), C304*6)</f>
        <v>0</v>
      </c>
      <c r="F304">
        <v>0</v>
      </c>
      <c r="G304" s="3" t="s">
        <v>1124</v>
      </c>
      <c r="H304" s="3" t="s">
        <v>769</v>
      </c>
      <c r="I304">
        <f>_xlfn.IFNA(VLOOKUP(defense[[#This Row],[Playerâ–²]],passing11[#All],4,0),0)</f>
        <v>0</v>
      </c>
      <c r="J304">
        <f>_xlfn.IFNA(VLOOKUP(defense[[#This Row],[Playerâ–²]],scrimstats__2813[#All],5,0),0)</f>
        <v>0</v>
      </c>
      <c r="K304">
        <f>_xlfn.IFNA(VLOOKUP(defense[[#This Row],[Playerâ–²]],scrimstats__2813[#All],4,0),0)</f>
        <v>0</v>
      </c>
      <c r="L304">
        <v>1</v>
      </c>
      <c r="N304">
        <f t="shared" si="9"/>
        <v>0</v>
      </c>
      <c r="O304">
        <f>_xlfn.IFNA(VLOOKUP(defense[[#This Row],[Playerâ–²]],passing11[#All],5,0),0)</f>
        <v>0</v>
      </c>
      <c r="P304">
        <f>_xlfn.IFNA(VLOOKUP(defense[[#This Row],[Playerâ–²]],scrimstats__2813[#All],6,0),0)</f>
        <v>0</v>
      </c>
      <c r="Q304">
        <v>0</v>
      </c>
      <c r="R304">
        <v>0</v>
      </c>
      <c r="S304" s="3"/>
      <c r="T304" s="3"/>
      <c r="U304" s="3"/>
      <c r="AM304" s="3" t="s">
        <v>474</v>
      </c>
      <c r="AN304" s="3">
        <v>18</v>
      </c>
      <c r="AO304" s="3" t="s">
        <v>219</v>
      </c>
      <c r="AP304">
        <v>320</v>
      </c>
      <c r="AQ304">
        <v>16</v>
      </c>
      <c r="AR304">
        <v>3</v>
      </c>
    </row>
    <row r="305" spans="1:44">
      <c r="A305" s="3">
        <v>304</v>
      </c>
      <c r="B305" s="3">
        <v>1</v>
      </c>
      <c r="C305" s="3">
        <f t="shared" si="8"/>
        <v>3</v>
      </c>
      <c r="D305">
        <v>0</v>
      </c>
      <c r="E305">
        <f>SUM(_xlfn.IFNA((VLOOKUP(defense[[#This Row],[Playerâ–²]],kickers12[#All],4,0)*3+VLOOKUP(defense[[#This Row],[Playerâ–²]],kickers12[#All],5,0)*1),0), C305*6)</f>
        <v>18</v>
      </c>
      <c r="F305">
        <v>0</v>
      </c>
      <c r="G305" s="3" t="s">
        <v>227</v>
      </c>
      <c r="H305" s="3" t="s">
        <v>218</v>
      </c>
      <c r="I305">
        <f>_xlfn.IFNA(VLOOKUP(defense[[#This Row],[Playerâ–²]],passing11[#All],4,0),0)</f>
        <v>0</v>
      </c>
      <c r="J305" s="3">
        <f>_xlfn.IFNA(VLOOKUP(defense[[#This Row],[Playerâ–²]],scrimstats__2813[#All],5,0),0)</f>
        <v>35</v>
      </c>
      <c r="K305" s="3">
        <f>_xlfn.IFNA(VLOOKUP(defense[[#This Row],[Playerâ–²]],scrimstats__2813[#All],4,0),0)</f>
        <v>590</v>
      </c>
      <c r="L305">
        <v>0</v>
      </c>
      <c r="N305" s="3">
        <f t="shared" si="9"/>
        <v>0</v>
      </c>
      <c r="O305" s="3">
        <f>_xlfn.IFNA(VLOOKUP(defense[[#This Row],[Playerâ–²]],passing11[#All],5,0),0)</f>
        <v>0</v>
      </c>
      <c r="P305" s="3">
        <f>_xlfn.IFNA(VLOOKUP(defense[[#This Row],[Playerâ–²]],scrimstats__2813[#All],6,0),0)</f>
        <v>3</v>
      </c>
      <c r="Q305">
        <v>0</v>
      </c>
      <c r="R305">
        <v>0</v>
      </c>
      <c r="S305" s="3"/>
      <c r="T305" s="3"/>
      <c r="U305" s="3"/>
      <c r="AM305" s="3" t="s">
        <v>472</v>
      </c>
      <c r="AN305" s="3">
        <v>18</v>
      </c>
      <c r="AO305" s="3" t="s">
        <v>223</v>
      </c>
      <c r="AP305">
        <v>292</v>
      </c>
      <c r="AR305">
        <v>2</v>
      </c>
    </row>
    <row r="306" spans="1:44">
      <c r="A306" s="3">
        <v>305</v>
      </c>
      <c r="B306" s="3">
        <v>8</v>
      </c>
      <c r="C306">
        <f t="shared" si="8"/>
        <v>0</v>
      </c>
      <c r="D306">
        <v>43</v>
      </c>
      <c r="E306">
        <f>SUM(_xlfn.IFNA((VLOOKUP(defense[[#This Row],[Playerâ–²]],kickers12[#All],4,0)*3+VLOOKUP(defense[[#This Row],[Playerâ–²]],kickers12[#All],5,0)*1),0), C306*6)</f>
        <v>0</v>
      </c>
      <c r="F306">
        <v>2</v>
      </c>
      <c r="G306" s="3" t="s">
        <v>1021</v>
      </c>
      <c r="H306" s="3" t="s">
        <v>763</v>
      </c>
      <c r="I306">
        <f>_xlfn.IFNA(VLOOKUP(defense[[#This Row],[Playerâ–²]],passing11[#All],4,0),0)</f>
        <v>0</v>
      </c>
      <c r="J306">
        <f>_xlfn.IFNA(VLOOKUP(defense[[#This Row],[Playerâ–²]],scrimstats__2813[#All],5,0),0)</f>
        <v>0</v>
      </c>
      <c r="K306">
        <f>_xlfn.IFNA(VLOOKUP(defense[[#This Row],[Playerâ–²]],scrimstats__2813[#All],4,0),0)</f>
        <v>0</v>
      </c>
      <c r="L306">
        <v>0</v>
      </c>
      <c r="N306">
        <f t="shared" si="9"/>
        <v>0</v>
      </c>
      <c r="O306">
        <f>_xlfn.IFNA(VLOOKUP(defense[[#This Row],[Playerâ–²]],passing11[#All],5,0),0)</f>
        <v>0</v>
      </c>
      <c r="P306">
        <f>_xlfn.IFNA(VLOOKUP(defense[[#This Row],[Playerâ–²]],scrimstats__2813[#All],6,0),0)</f>
        <v>0</v>
      </c>
      <c r="Q306">
        <v>0</v>
      </c>
      <c r="R306">
        <v>0</v>
      </c>
      <c r="S306" s="3"/>
      <c r="T306" s="3"/>
      <c r="U306" s="3"/>
      <c r="AM306" s="3" t="s">
        <v>470</v>
      </c>
      <c r="AN306" s="3">
        <v>18</v>
      </c>
      <c r="AO306" s="3" t="s">
        <v>218</v>
      </c>
      <c r="AP306">
        <v>17</v>
      </c>
      <c r="AR306">
        <v>0</v>
      </c>
    </row>
    <row r="307" spans="1:44">
      <c r="A307" s="3">
        <v>306</v>
      </c>
      <c r="B307" s="3">
        <v>5</v>
      </c>
      <c r="C307">
        <f t="shared" si="8"/>
        <v>14</v>
      </c>
      <c r="D307">
        <v>0</v>
      </c>
      <c r="E307">
        <f>SUM(_xlfn.IFNA((VLOOKUP(defense[[#This Row],[Playerâ–²]],kickers12[#All],4,0)*3+VLOOKUP(defense[[#This Row],[Playerâ–²]],kickers12[#All],5,0)*1),0), C307*6)</f>
        <v>84</v>
      </c>
      <c r="F307">
        <v>0</v>
      </c>
      <c r="G307" s="3" t="s">
        <v>294</v>
      </c>
      <c r="H307" s="3" t="s">
        <v>229</v>
      </c>
      <c r="I307">
        <f>_xlfn.IFNA(VLOOKUP(defense[[#This Row],[Playerâ–²]],passing11[#All],4,0),0)</f>
        <v>50</v>
      </c>
      <c r="J307">
        <f>_xlfn.IFNA(VLOOKUP(defense[[#This Row],[Playerâ–²]],scrimstats__2813[#All],5,0),0)</f>
        <v>1098</v>
      </c>
      <c r="K307">
        <f>_xlfn.IFNA(VLOOKUP(defense[[#This Row],[Playerâ–²]],scrimstats__2813[#All],4,0),0)</f>
        <v>867</v>
      </c>
      <c r="L307">
        <v>0</v>
      </c>
      <c r="N307">
        <f t="shared" si="9"/>
        <v>0</v>
      </c>
      <c r="O307">
        <f>_xlfn.IFNA(VLOOKUP(defense[[#This Row],[Playerâ–²]],passing11[#All],5,0),0)</f>
        <v>1</v>
      </c>
      <c r="P307">
        <f>_xlfn.IFNA(VLOOKUP(defense[[#This Row],[Playerâ–²]],scrimstats__2813[#All],6,0),0)</f>
        <v>13</v>
      </c>
      <c r="Q307">
        <v>0</v>
      </c>
      <c r="R307">
        <v>0</v>
      </c>
      <c r="S307" s="3"/>
      <c r="T307" s="3"/>
      <c r="U307" s="3"/>
      <c r="AM307" s="3" t="s">
        <v>198</v>
      </c>
      <c r="AN307" s="3">
        <v>18</v>
      </c>
      <c r="AO307" s="3" t="s">
        <v>218</v>
      </c>
      <c r="AP307">
        <v>17</v>
      </c>
      <c r="AR307">
        <v>0</v>
      </c>
    </row>
    <row r="308" spans="1:44">
      <c r="A308" s="3">
        <v>307</v>
      </c>
      <c r="B308" s="3">
        <v>9</v>
      </c>
      <c r="C308">
        <f t="shared" si="8"/>
        <v>0</v>
      </c>
      <c r="D308">
        <v>10</v>
      </c>
      <c r="E308">
        <f>SUM(_xlfn.IFNA((VLOOKUP(defense[[#This Row],[Playerâ–²]],kickers12[#All],4,0)*3+VLOOKUP(defense[[#This Row],[Playerâ–²]],kickers12[#All],5,0)*1),0), C308*6)</f>
        <v>0</v>
      </c>
      <c r="F308">
        <v>0</v>
      </c>
      <c r="G308" s="3" t="s">
        <v>700</v>
      </c>
      <c r="H308" s="3" t="s">
        <v>745</v>
      </c>
      <c r="I308">
        <f>_xlfn.IFNA(VLOOKUP(defense[[#This Row],[Playerâ–²]],passing11[#All],4,0),0)</f>
        <v>0</v>
      </c>
      <c r="J308">
        <f>_xlfn.IFNA(VLOOKUP(defense[[#This Row],[Playerâ–²]],scrimstats__2813[#All],5,0),0)</f>
        <v>0</v>
      </c>
      <c r="K308">
        <f>_xlfn.IFNA(VLOOKUP(defense[[#This Row],[Playerâ–²]],scrimstats__2813[#All],4,0),0)</f>
        <v>0</v>
      </c>
      <c r="L308">
        <v>1.5</v>
      </c>
      <c r="N308">
        <f t="shared" si="9"/>
        <v>0</v>
      </c>
      <c r="O308">
        <f>_xlfn.IFNA(VLOOKUP(defense[[#This Row],[Playerâ–²]],passing11[#All],5,0),0)</f>
        <v>0</v>
      </c>
      <c r="P308">
        <f>_xlfn.IFNA(VLOOKUP(defense[[#This Row],[Playerâ–²]],scrimstats__2813[#All],6,0),0)</f>
        <v>0</v>
      </c>
      <c r="Q308">
        <v>0</v>
      </c>
      <c r="R308">
        <v>0</v>
      </c>
      <c r="S308" s="3"/>
      <c r="T308" s="3"/>
      <c r="U308" s="3"/>
      <c r="AM308" s="3" t="s">
        <v>473</v>
      </c>
      <c r="AN308" s="3">
        <v>18</v>
      </c>
      <c r="AO308" s="3" t="s">
        <v>230</v>
      </c>
      <c r="AP308">
        <v>402</v>
      </c>
      <c r="AQ308">
        <v>8</v>
      </c>
      <c r="AR308">
        <v>5</v>
      </c>
    </row>
    <row r="309" spans="1:44">
      <c r="A309" s="3">
        <v>308</v>
      </c>
      <c r="B309" s="3">
        <v>14</v>
      </c>
      <c r="C309" s="3">
        <f t="shared" si="8"/>
        <v>0</v>
      </c>
      <c r="D309">
        <v>0</v>
      </c>
      <c r="E309">
        <f>SUM(_xlfn.IFNA((VLOOKUP(defense[[#This Row],[Playerâ–²]],kickers12[#All],4,0)*3+VLOOKUP(defense[[#This Row],[Playerâ–²]],kickers12[#All],5,0)*1),0), C309*6)</f>
        <v>0</v>
      </c>
      <c r="F309">
        <v>0</v>
      </c>
      <c r="G309" s="3" t="s">
        <v>1922</v>
      </c>
      <c r="H309" s="3" t="s">
        <v>239</v>
      </c>
      <c r="I309">
        <f>_xlfn.IFNA(VLOOKUP(defense[[#This Row],[Playerâ–²]],passing11[#All],4,0),0)</f>
        <v>0</v>
      </c>
      <c r="J309" s="3">
        <f>_xlfn.IFNA(VLOOKUP(defense[[#This Row],[Playerâ–²]],scrimstats__2813[#All],5,0),0)</f>
        <v>9</v>
      </c>
      <c r="K309" s="3">
        <f>_xlfn.IFNA(VLOOKUP(defense[[#This Row],[Playerâ–²]],scrimstats__2813[#All],4,0),0)</f>
        <v>0</v>
      </c>
      <c r="L309">
        <v>0</v>
      </c>
      <c r="N309" s="3">
        <f t="shared" si="9"/>
        <v>0</v>
      </c>
      <c r="O309" s="3">
        <f>_xlfn.IFNA(VLOOKUP(defense[[#This Row],[Playerâ–²]],passing11[#All],5,0),0)</f>
        <v>0</v>
      </c>
      <c r="P309" s="3">
        <f>_xlfn.IFNA(VLOOKUP(defense[[#This Row],[Playerâ–²]],scrimstats__2813[#All],6,0),0)</f>
        <v>0</v>
      </c>
      <c r="Q309">
        <v>0</v>
      </c>
      <c r="R309">
        <v>0</v>
      </c>
      <c r="S309" s="3"/>
      <c r="T309" s="3"/>
      <c r="U309" s="3"/>
      <c r="AM309" s="3" t="s">
        <v>475</v>
      </c>
      <c r="AN309" s="3">
        <v>18</v>
      </c>
      <c r="AO309" s="3" t="s">
        <v>230</v>
      </c>
      <c r="AP309">
        <v>566</v>
      </c>
      <c r="AQ309">
        <v>25</v>
      </c>
      <c r="AR309">
        <v>6</v>
      </c>
    </row>
    <row r="310" spans="1:44">
      <c r="A310" s="3">
        <v>309</v>
      </c>
      <c r="B310" s="3">
        <v>14</v>
      </c>
      <c r="C310">
        <f t="shared" si="8"/>
        <v>0</v>
      </c>
      <c r="D310">
        <v>10</v>
      </c>
      <c r="E310">
        <f>SUM(_xlfn.IFNA((VLOOKUP(defense[[#This Row],[Playerâ–²]],kickers12[#All],4,0)*3+VLOOKUP(defense[[#This Row],[Playerâ–²]],kickers12[#All],5,0)*1),0), C310*6)</f>
        <v>0</v>
      </c>
      <c r="F310">
        <v>0</v>
      </c>
      <c r="G310" s="3" t="s">
        <v>1209</v>
      </c>
      <c r="H310" s="3" t="s">
        <v>194</v>
      </c>
      <c r="I310">
        <f>_xlfn.IFNA(VLOOKUP(defense[[#This Row],[Playerâ–²]],passing11[#All],4,0),0)</f>
        <v>0</v>
      </c>
      <c r="J310">
        <f>_xlfn.IFNA(VLOOKUP(defense[[#This Row],[Playerâ–²]],scrimstats__2813[#All],5,0),0)</f>
        <v>0</v>
      </c>
      <c r="K310">
        <f>_xlfn.IFNA(VLOOKUP(defense[[#This Row],[Playerâ–²]],scrimstats__2813[#All],4,0),0)</f>
        <v>0</v>
      </c>
      <c r="L310">
        <v>0</v>
      </c>
      <c r="N310">
        <f t="shared" si="9"/>
        <v>0</v>
      </c>
      <c r="O310">
        <f>_xlfn.IFNA(VLOOKUP(defense[[#This Row],[Playerâ–²]],passing11[#All],5,0),0)</f>
        <v>0</v>
      </c>
      <c r="P310">
        <f>_xlfn.IFNA(VLOOKUP(defense[[#This Row],[Playerâ–²]],scrimstats__2813[#All],6,0),0)</f>
        <v>0</v>
      </c>
      <c r="Q310">
        <v>0</v>
      </c>
      <c r="R310">
        <v>0</v>
      </c>
      <c r="S310" s="3"/>
      <c r="T310" s="3"/>
      <c r="U310" s="3"/>
      <c r="AM310" s="3" t="s">
        <v>477</v>
      </c>
      <c r="AN310" s="3">
        <v>18</v>
      </c>
      <c r="AO310" s="3" t="s">
        <v>230</v>
      </c>
      <c r="AP310">
        <v>1204</v>
      </c>
      <c r="AQ310">
        <v>68</v>
      </c>
      <c r="AR310">
        <v>6</v>
      </c>
    </row>
    <row r="311" spans="1:44">
      <c r="A311" s="3">
        <v>310</v>
      </c>
      <c r="B311" s="3">
        <v>3</v>
      </c>
      <c r="C311">
        <f t="shared" si="8"/>
        <v>0</v>
      </c>
      <c r="D311">
        <v>21</v>
      </c>
      <c r="E311">
        <f>SUM(_xlfn.IFNA((VLOOKUP(defense[[#This Row],[Playerâ–²]],kickers12[#All],4,0)*3+VLOOKUP(defense[[#This Row],[Playerâ–²]],kickers12[#All],5,0)*1),0), C311*6)</f>
        <v>0</v>
      </c>
      <c r="F311">
        <v>1</v>
      </c>
      <c r="G311" s="3" t="s">
        <v>834</v>
      </c>
      <c r="H311" s="3" t="s">
        <v>835</v>
      </c>
      <c r="I311">
        <f>_xlfn.IFNA(VLOOKUP(defense[[#This Row],[Playerâ–²]],passing11[#All],4,0),0)</f>
        <v>0</v>
      </c>
      <c r="J311">
        <f>_xlfn.IFNA(VLOOKUP(defense[[#This Row],[Playerâ–²]],scrimstats__2813[#All],5,0),0)</f>
        <v>0</v>
      </c>
      <c r="K311">
        <f>_xlfn.IFNA(VLOOKUP(defense[[#This Row],[Playerâ–²]],scrimstats__2813[#All],4,0),0)</f>
        <v>0</v>
      </c>
      <c r="L311">
        <v>0</v>
      </c>
      <c r="N311">
        <f t="shared" si="9"/>
        <v>0</v>
      </c>
      <c r="O311">
        <f>_xlfn.IFNA(VLOOKUP(defense[[#This Row],[Playerâ–²]],passing11[#All],5,0),0)</f>
        <v>0</v>
      </c>
      <c r="P311">
        <f>_xlfn.IFNA(VLOOKUP(defense[[#This Row],[Playerâ–²]],scrimstats__2813[#All],6,0),0)</f>
        <v>0</v>
      </c>
      <c r="Q311">
        <v>0</v>
      </c>
      <c r="R311">
        <v>0</v>
      </c>
      <c r="S311" s="3"/>
      <c r="T311" s="3"/>
      <c r="U311" s="3"/>
      <c r="AM311" s="3" t="s">
        <v>478</v>
      </c>
      <c r="AN311" s="3">
        <v>18</v>
      </c>
      <c r="AO311" s="3" t="s">
        <v>230</v>
      </c>
      <c r="AP311">
        <v>1219</v>
      </c>
      <c r="AQ311">
        <v>157</v>
      </c>
      <c r="AR311">
        <v>7</v>
      </c>
    </row>
    <row r="312" spans="1:44">
      <c r="A312" s="3">
        <v>311</v>
      </c>
      <c r="B312" s="3">
        <v>7</v>
      </c>
      <c r="C312">
        <f t="shared" si="8"/>
        <v>0</v>
      </c>
      <c r="D312">
        <v>3</v>
      </c>
      <c r="E312">
        <f>SUM(_xlfn.IFNA((VLOOKUP(defense[[#This Row],[Playerâ–²]],kickers12[#All],4,0)*3+VLOOKUP(defense[[#This Row],[Playerâ–²]],kickers12[#All],5,0)*1),0), C312*6)</f>
        <v>0</v>
      </c>
      <c r="F312">
        <v>0</v>
      </c>
      <c r="G312" s="3" t="s">
        <v>976</v>
      </c>
      <c r="H312" s="3" t="s">
        <v>194</v>
      </c>
      <c r="I312">
        <f>_xlfn.IFNA(VLOOKUP(defense[[#This Row],[Playerâ–²]],passing11[#All],4,0),0)</f>
        <v>0</v>
      </c>
      <c r="J312">
        <f>_xlfn.IFNA(VLOOKUP(defense[[#This Row],[Playerâ–²]],scrimstats__2813[#All],5,0),0)</f>
        <v>0</v>
      </c>
      <c r="K312">
        <f>_xlfn.IFNA(VLOOKUP(defense[[#This Row],[Playerâ–²]],scrimstats__2813[#All],4,0),0)</f>
        <v>0</v>
      </c>
      <c r="L312">
        <v>0</v>
      </c>
      <c r="N312">
        <f t="shared" si="9"/>
        <v>0</v>
      </c>
      <c r="O312">
        <f>_xlfn.IFNA(VLOOKUP(defense[[#This Row],[Playerâ–²]],passing11[#All],5,0),0)</f>
        <v>0</v>
      </c>
      <c r="P312">
        <f>_xlfn.IFNA(VLOOKUP(defense[[#This Row],[Playerâ–²]],scrimstats__2813[#All],6,0),0)</f>
        <v>0</v>
      </c>
      <c r="Q312">
        <v>0</v>
      </c>
      <c r="R312">
        <v>0</v>
      </c>
      <c r="S312" s="3"/>
      <c r="T312" s="3"/>
      <c r="U312" s="3"/>
      <c r="AM312" s="3" t="s">
        <v>1910</v>
      </c>
      <c r="AN312" s="3">
        <v>19</v>
      </c>
      <c r="AO312" s="3" t="s">
        <v>297</v>
      </c>
      <c r="AP312">
        <v>0</v>
      </c>
      <c r="AQ312">
        <v>21</v>
      </c>
      <c r="AR312">
        <v>0</v>
      </c>
    </row>
    <row r="313" spans="1:44">
      <c r="A313" s="3">
        <v>312</v>
      </c>
      <c r="B313" s="3">
        <v>12</v>
      </c>
      <c r="C313">
        <f t="shared" si="8"/>
        <v>0</v>
      </c>
      <c r="D313">
        <v>43</v>
      </c>
      <c r="E313">
        <f>SUM(_xlfn.IFNA((VLOOKUP(defense[[#This Row],[Playerâ–²]],kickers12[#All],4,0)*3+VLOOKUP(defense[[#This Row],[Playerâ–²]],kickers12[#All],5,0)*1),0), C313*6)</f>
        <v>0</v>
      </c>
      <c r="F313">
        <v>0</v>
      </c>
      <c r="G313" s="3" t="s">
        <v>1149</v>
      </c>
      <c r="H313" s="3" t="s">
        <v>769</v>
      </c>
      <c r="I313">
        <f>_xlfn.IFNA(VLOOKUP(defense[[#This Row],[Playerâ–²]],passing11[#All],4,0),0)</f>
        <v>0</v>
      </c>
      <c r="J313">
        <f>_xlfn.IFNA(VLOOKUP(defense[[#This Row],[Playerâ–²]],scrimstats__2813[#All],5,0),0)</f>
        <v>0</v>
      </c>
      <c r="K313">
        <f>_xlfn.IFNA(VLOOKUP(defense[[#This Row],[Playerâ–²]],scrimstats__2813[#All],4,0),0)</f>
        <v>0</v>
      </c>
      <c r="L313">
        <v>3.5</v>
      </c>
      <c r="N313">
        <f t="shared" si="9"/>
        <v>0</v>
      </c>
      <c r="O313">
        <f>_xlfn.IFNA(VLOOKUP(defense[[#This Row],[Playerâ–²]],passing11[#All],5,0),0)</f>
        <v>0</v>
      </c>
      <c r="P313">
        <f>_xlfn.IFNA(VLOOKUP(defense[[#This Row],[Playerâ–²]],scrimstats__2813[#All],6,0),0)</f>
        <v>0</v>
      </c>
      <c r="Q313">
        <v>0</v>
      </c>
      <c r="R313">
        <v>0</v>
      </c>
      <c r="S313" s="3"/>
      <c r="T313" s="3"/>
      <c r="U313" s="3"/>
      <c r="AM313" s="3" t="s">
        <v>479</v>
      </c>
      <c r="AN313" s="3">
        <v>19</v>
      </c>
      <c r="AO313" s="3" t="s">
        <v>233</v>
      </c>
      <c r="AP313">
        <v>3</v>
      </c>
      <c r="AQ313">
        <v>145</v>
      </c>
      <c r="AR313">
        <v>1</v>
      </c>
    </row>
    <row r="314" spans="1:44">
      <c r="A314" s="3">
        <v>313</v>
      </c>
      <c r="B314" s="3">
        <v>7</v>
      </c>
      <c r="C314">
        <f t="shared" si="8"/>
        <v>1</v>
      </c>
      <c r="D314">
        <v>35</v>
      </c>
      <c r="E314">
        <f>SUM(_xlfn.IFNA((VLOOKUP(defense[[#This Row],[Playerâ–²]],kickers12[#All],4,0)*3+VLOOKUP(defense[[#This Row],[Playerâ–²]],kickers12[#All],5,0)*1),0), C314*6)</f>
        <v>6</v>
      </c>
      <c r="F314">
        <v>0</v>
      </c>
      <c r="G314" s="3" t="s">
        <v>991</v>
      </c>
      <c r="H314" s="3" t="s">
        <v>747</v>
      </c>
      <c r="I314">
        <f>_xlfn.IFNA(VLOOKUP(defense[[#This Row],[Playerâ–²]],passing11[#All],4,0),0)</f>
        <v>0</v>
      </c>
      <c r="J314">
        <f>_xlfn.IFNA(VLOOKUP(defense[[#This Row],[Playerâ–²]],scrimstats__2813[#All],5,0),0)</f>
        <v>6</v>
      </c>
      <c r="K314">
        <f>_xlfn.IFNA(VLOOKUP(defense[[#This Row],[Playerâ–²]],scrimstats__2813[#All],4,0),0)</f>
        <v>0</v>
      </c>
      <c r="L314">
        <v>0</v>
      </c>
      <c r="N314">
        <f t="shared" si="9"/>
        <v>1</v>
      </c>
      <c r="O314">
        <f>_xlfn.IFNA(VLOOKUP(defense[[#This Row],[Playerâ–²]],passing11[#All],5,0),0)</f>
        <v>0</v>
      </c>
      <c r="P314">
        <f>_xlfn.IFNA(VLOOKUP(defense[[#This Row],[Playerâ–²]],scrimstats__2813[#All],6,0),0)</f>
        <v>0</v>
      </c>
      <c r="Q314">
        <v>0</v>
      </c>
      <c r="R314">
        <v>1</v>
      </c>
      <c r="S314" s="3"/>
      <c r="T314" s="3"/>
      <c r="U314" s="3"/>
      <c r="AM314" s="3" t="s">
        <v>481</v>
      </c>
      <c r="AN314" s="3">
        <v>19</v>
      </c>
      <c r="AO314" s="3" t="s">
        <v>239</v>
      </c>
      <c r="AP314">
        <v>13</v>
      </c>
      <c r="AQ314">
        <v>91</v>
      </c>
      <c r="AR314">
        <v>3</v>
      </c>
    </row>
    <row r="315" spans="1:44">
      <c r="A315" s="3">
        <v>314</v>
      </c>
      <c r="B315" s="3">
        <v>14</v>
      </c>
      <c r="C315">
        <f t="shared" si="8"/>
        <v>0</v>
      </c>
      <c r="D315">
        <v>89</v>
      </c>
      <c r="E315">
        <f>SUM(_xlfn.IFNA((VLOOKUP(defense[[#This Row],[Playerâ–²]],kickers12[#All],4,0)*3+VLOOKUP(defense[[#This Row],[Playerâ–²]],kickers12[#All],5,0)*1),0), C315*6)</f>
        <v>0</v>
      </c>
      <c r="F315">
        <v>0</v>
      </c>
      <c r="G315" s="3" t="s">
        <v>1231</v>
      </c>
      <c r="H315" s="3" t="s">
        <v>773</v>
      </c>
      <c r="I315">
        <f>_xlfn.IFNA(VLOOKUP(defense[[#This Row],[Playerâ–²]],passing11[#All],4,0),0)</f>
        <v>0</v>
      </c>
      <c r="J315">
        <f>_xlfn.IFNA(VLOOKUP(defense[[#This Row],[Playerâ–²]],scrimstats__2813[#All],5,0),0)</f>
        <v>0</v>
      </c>
      <c r="K315">
        <f>_xlfn.IFNA(VLOOKUP(defense[[#This Row],[Playerâ–²]],scrimstats__2813[#All],4,0),0)</f>
        <v>0</v>
      </c>
      <c r="L315">
        <v>0</v>
      </c>
      <c r="N315">
        <f t="shared" si="9"/>
        <v>0</v>
      </c>
      <c r="O315">
        <f>_xlfn.IFNA(VLOOKUP(defense[[#This Row],[Playerâ–²]],passing11[#All],5,0),0)</f>
        <v>0</v>
      </c>
      <c r="P315">
        <f>_xlfn.IFNA(VLOOKUP(defense[[#This Row],[Playerâ–²]],scrimstats__2813[#All],6,0),0)</f>
        <v>0</v>
      </c>
      <c r="Q315">
        <v>0</v>
      </c>
      <c r="R315">
        <v>0</v>
      </c>
      <c r="S315" s="3"/>
      <c r="T315" s="3"/>
      <c r="U315" s="3"/>
      <c r="AM315" s="3" t="s">
        <v>1985</v>
      </c>
      <c r="AN315" s="3">
        <v>19</v>
      </c>
      <c r="AO315" s="3" t="s">
        <v>239</v>
      </c>
      <c r="AP315">
        <v>56</v>
      </c>
      <c r="AQ315">
        <v>191</v>
      </c>
      <c r="AR315">
        <v>1</v>
      </c>
    </row>
    <row r="316" spans="1:44">
      <c r="A316" s="3">
        <v>315</v>
      </c>
      <c r="B316" s="3">
        <v>25</v>
      </c>
      <c r="C316">
        <f t="shared" si="8"/>
        <v>0</v>
      </c>
      <c r="D316">
        <v>31</v>
      </c>
      <c r="E316">
        <f>SUM(_xlfn.IFNA((VLOOKUP(defense[[#This Row],[Playerâ–²]],kickers12[#All],4,0)*3+VLOOKUP(defense[[#This Row],[Playerâ–²]],kickers12[#All],5,0)*1),0), C316*6)</f>
        <v>0</v>
      </c>
      <c r="F316">
        <v>0</v>
      </c>
      <c r="G316" s="3" t="s">
        <v>1583</v>
      </c>
      <c r="H316" s="3" t="s">
        <v>745</v>
      </c>
      <c r="I316">
        <f>_xlfn.IFNA(VLOOKUP(defense[[#This Row],[Playerâ–²]],passing11[#All],4,0),0)</f>
        <v>0</v>
      </c>
      <c r="J316">
        <f>_xlfn.IFNA(VLOOKUP(defense[[#This Row],[Playerâ–²]],scrimstats__2813[#All],5,0),0)</f>
        <v>0</v>
      </c>
      <c r="K316">
        <f>_xlfn.IFNA(VLOOKUP(defense[[#This Row],[Playerâ–²]],scrimstats__2813[#All],4,0),0)</f>
        <v>0</v>
      </c>
      <c r="L316">
        <v>2</v>
      </c>
      <c r="N316">
        <f t="shared" si="9"/>
        <v>0</v>
      </c>
      <c r="O316">
        <f>_xlfn.IFNA(VLOOKUP(defense[[#This Row],[Playerâ–²]],passing11[#All],5,0),0)</f>
        <v>0</v>
      </c>
      <c r="P316">
        <f>_xlfn.IFNA(VLOOKUP(defense[[#This Row],[Playerâ–²]],scrimstats__2813[#All],6,0),0)</f>
        <v>0</v>
      </c>
      <c r="Q316">
        <v>0</v>
      </c>
      <c r="R316">
        <v>0</v>
      </c>
      <c r="S316" s="3"/>
      <c r="T316" s="3"/>
      <c r="U316" s="3"/>
      <c r="AM316" s="3" t="s">
        <v>484</v>
      </c>
      <c r="AN316" s="3">
        <v>19</v>
      </c>
      <c r="AO316" s="3" t="s">
        <v>229</v>
      </c>
      <c r="AP316">
        <v>124</v>
      </c>
      <c r="AQ316">
        <v>722</v>
      </c>
      <c r="AR316">
        <v>1</v>
      </c>
    </row>
    <row r="317" spans="1:44">
      <c r="A317" s="3">
        <v>316</v>
      </c>
      <c r="B317" s="3">
        <v>7</v>
      </c>
      <c r="C317">
        <f t="shared" si="8"/>
        <v>1</v>
      </c>
      <c r="D317">
        <v>3</v>
      </c>
      <c r="E317">
        <f>SUM(_xlfn.IFNA((VLOOKUP(defense[[#This Row],[Playerâ–²]],kickers12[#All],4,0)*3+VLOOKUP(defense[[#This Row],[Playerâ–²]],kickers12[#All],5,0)*1),0), C317*6)</f>
        <v>6</v>
      </c>
      <c r="F317">
        <v>0</v>
      </c>
      <c r="G317" s="3" t="s">
        <v>320</v>
      </c>
      <c r="H317" s="3" t="s">
        <v>218</v>
      </c>
      <c r="I317">
        <f>_xlfn.IFNA(VLOOKUP(defense[[#This Row],[Playerâ–²]],passing11[#All],4,0),0)</f>
        <v>0</v>
      </c>
      <c r="J317">
        <f>_xlfn.IFNA(VLOOKUP(defense[[#This Row],[Playerâ–²]],scrimstats__2813[#All],5,0),0)</f>
        <v>0</v>
      </c>
      <c r="K317">
        <f>_xlfn.IFNA(VLOOKUP(defense[[#This Row],[Playerâ–²]],scrimstats__2813[#All],4,0),0)</f>
        <v>160</v>
      </c>
      <c r="L317">
        <v>0</v>
      </c>
      <c r="N317">
        <f t="shared" si="9"/>
        <v>0</v>
      </c>
      <c r="O317">
        <f>_xlfn.IFNA(VLOOKUP(defense[[#This Row],[Playerâ–²]],passing11[#All],5,0),0)</f>
        <v>0</v>
      </c>
      <c r="P317">
        <f>_xlfn.IFNA(VLOOKUP(defense[[#This Row],[Playerâ–²]],scrimstats__2813[#All],6,0),0)</f>
        <v>1</v>
      </c>
      <c r="Q317">
        <v>0</v>
      </c>
      <c r="R317">
        <v>0</v>
      </c>
      <c r="S317" s="3"/>
      <c r="T317" s="3"/>
      <c r="U317" s="3"/>
      <c r="AM317" s="3" t="s">
        <v>490</v>
      </c>
      <c r="AN317" s="3">
        <v>19</v>
      </c>
      <c r="AO317" s="3" t="s">
        <v>239</v>
      </c>
      <c r="AP317">
        <v>477</v>
      </c>
      <c r="AQ317">
        <v>535</v>
      </c>
      <c r="AR317">
        <v>9</v>
      </c>
    </row>
    <row r="318" spans="1:44">
      <c r="A318" s="3">
        <v>317</v>
      </c>
      <c r="B318" s="3">
        <v>15</v>
      </c>
      <c r="C318">
        <f t="shared" si="8"/>
        <v>0</v>
      </c>
      <c r="D318">
        <v>10</v>
      </c>
      <c r="E318">
        <f>SUM(_xlfn.IFNA((VLOOKUP(defense[[#This Row],[Playerâ–²]],kickers12[#All],4,0)*3+VLOOKUP(defense[[#This Row],[Playerâ–²]],kickers12[#All],5,0)*1),0), C318*6)</f>
        <v>0</v>
      </c>
      <c r="F318">
        <v>0</v>
      </c>
      <c r="G318" s="3" t="s">
        <v>1249</v>
      </c>
      <c r="H318" s="3" t="s">
        <v>194</v>
      </c>
      <c r="I318">
        <f>_xlfn.IFNA(VLOOKUP(defense[[#This Row],[Playerâ–²]],passing11[#All],4,0),0)</f>
        <v>0</v>
      </c>
      <c r="J318">
        <f>_xlfn.IFNA(VLOOKUP(defense[[#This Row],[Playerâ–²]],scrimstats__2813[#All],5,0),0)</f>
        <v>0</v>
      </c>
      <c r="K318">
        <f>_xlfn.IFNA(VLOOKUP(defense[[#This Row],[Playerâ–²]],scrimstats__2813[#All],4,0),0)</f>
        <v>0</v>
      </c>
      <c r="L318">
        <v>0</v>
      </c>
      <c r="N318">
        <f t="shared" si="9"/>
        <v>0</v>
      </c>
      <c r="O318">
        <f>_xlfn.IFNA(VLOOKUP(defense[[#This Row],[Playerâ–²]],passing11[#All],5,0),0)</f>
        <v>0</v>
      </c>
      <c r="P318">
        <f>_xlfn.IFNA(VLOOKUP(defense[[#This Row],[Playerâ–²]],scrimstats__2813[#All],6,0),0)</f>
        <v>0</v>
      </c>
      <c r="Q318">
        <v>0</v>
      </c>
      <c r="R318">
        <v>0</v>
      </c>
      <c r="S318" s="3"/>
      <c r="T318" s="3"/>
      <c r="U318" s="3"/>
      <c r="AM318" s="3" t="s">
        <v>480</v>
      </c>
      <c r="AN318" s="3">
        <v>19</v>
      </c>
      <c r="AO318" s="3" t="s">
        <v>219</v>
      </c>
      <c r="AP318">
        <v>48</v>
      </c>
      <c r="AR318">
        <v>1</v>
      </c>
    </row>
    <row r="319" spans="1:44">
      <c r="A319" s="3">
        <v>318</v>
      </c>
      <c r="B319" s="3">
        <v>15</v>
      </c>
      <c r="C319">
        <f t="shared" si="8"/>
        <v>2</v>
      </c>
      <c r="D319">
        <v>0</v>
      </c>
      <c r="E319">
        <f>SUM(_xlfn.IFNA((VLOOKUP(defense[[#This Row],[Playerâ–²]],kickers12[#All],4,0)*3+VLOOKUP(defense[[#This Row],[Playerâ–²]],kickers12[#All],5,0)*1),0), C319*6)</f>
        <v>12</v>
      </c>
      <c r="F319">
        <v>0</v>
      </c>
      <c r="G319" s="3" t="s">
        <v>1241</v>
      </c>
      <c r="H319" s="3" t="s">
        <v>297</v>
      </c>
      <c r="I319">
        <f>_xlfn.IFNA(VLOOKUP(defense[[#This Row],[Playerâ–²]],passing11[#All],4,0),0)</f>
        <v>709</v>
      </c>
      <c r="J319">
        <f>_xlfn.IFNA(VLOOKUP(defense[[#This Row],[Playerâ–²]],scrimstats__2813[#All],5,0),0)</f>
        <v>123</v>
      </c>
      <c r="K319">
        <f>_xlfn.IFNA(VLOOKUP(defense[[#This Row],[Playerâ–²]],scrimstats__2813[#All],4,0),0)</f>
        <v>0</v>
      </c>
      <c r="L319">
        <v>0</v>
      </c>
      <c r="N319">
        <f t="shared" si="9"/>
        <v>0</v>
      </c>
      <c r="O319">
        <f>_xlfn.IFNA(VLOOKUP(defense[[#This Row],[Playerâ–²]],passing11[#All],5,0),0)</f>
        <v>2</v>
      </c>
      <c r="P319">
        <f>_xlfn.IFNA(VLOOKUP(defense[[#This Row],[Playerâ–²]],scrimstats__2813[#All],6,0),0)</f>
        <v>0</v>
      </c>
      <c r="Q319">
        <v>0</v>
      </c>
      <c r="R319">
        <v>0</v>
      </c>
      <c r="S319" s="3"/>
      <c r="T319" s="3"/>
      <c r="U319" s="3"/>
      <c r="AM319" s="3" t="s">
        <v>482</v>
      </c>
      <c r="AN319" s="3">
        <v>19</v>
      </c>
      <c r="AO319" s="3" t="s">
        <v>219</v>
      </c>
      <c r="AP319">
        <v>50</v>
      </c>
      <c r="AR319">
        <v>0</v>
      </c>
    </row>
    <row r="320" spans="1:44">
      <c r="A320" s="3">
        <v>319</v>
      </c>
      <c r="B320" s="3">
        <v>23</v>
      </c>
      <c r="C320">
        <f t="shared" si="8"/>
        <v>1</v>
      </c>
      <c r="D320">
        <v>1</v>
      </c>
      <c r="E320">
        <f>SUM(_xlfn.IFNA((VLOOKUP(defense[[#This Row],[Playerâ–²]],kickers12[#All],4,0)*3+VLOOKUP(defense[[#This Row],[Playerâ–²]],kickers12[#All],5,0)*1),0), C320*6)</f>
        <v>6</v>
      </c>
      <c r="F320">
        <v>0</v>
      </c>
      <c r="G320" s="3" t="s">
        <v>542</v>
      </c>
      <c r="H320" s="3" t="s">
        <v>218</v>
      </c>
      <c r="I320">
        <f>_xlfn.IFNA(VLOOKUP(defense[[#This Row],[Playerâ–²]],passing11[#All],4,0),0)</f>
        <v>0</v>
      </c>
      <c r="J320">
        <f>_xlfn.IFNA(VLOOKUP(defense[[#This Row],[Playerâ–²]],scrimstats__2813[#All],5,0),0)</f>
        <v>0</v>
      </c>
      <c r="K320">
        <f>_xlfn.IFNA(VLOOKUP(defense[[#This Row],[Playerâ–²]],scrimstats__2813[#All],4,0),0)</f>
        <v>190</v>
      </c>
      <c r="L320">
        <v>0</v>
      </c>
      <c r="N320">
        <f t="shared" si="9"/>
        <v>0</v>
      </c>
      <c r="O320">
        <f>_xlfn.IFNA(VLOOKUP(defense[[#This Row],[Playerâ–²]],passing11[#All],5,0),0)</f>
        <v>0</v>
      </c>
      <c r="P320">
        <f>_xlfn.IFNA(VLOOKUP(defense[[#This Row],[Playerâ–²]],scrimstats__2813[#All],6,0),0)</f>
        <v>1</v>
      </c>
      <c r="Q320">
        <v>0</v>
      </c>
      <c r="R320">
        <v>0</v>
      </c>
      <c r="S320" s="3"/>
      <c r="T320" s="3"/>
      <c r="U320" s="3"/>
      <c r="AM320" s="3" t="s">
        <v>483</v>
      </c>
      <c r="AN320" s="3">
        <v>19</v>
      </c>
      <c r="AO320" s="3" t="s">
        <v>219</v>
      </c>
      <c r="AP320">
        <v>86</v>
      </c>
      <c r="AR320">
        <v>1</v>
      </c>
    </row>
    <row r="321" spans="1:44">
      <c r="A321" s="3">
        <v>320</v>
      </c>
      <c r="B321" s="3">
        <v>6</v>
      </c>
      <c r="C321" s="3">
        <f t="shared" si="8"/>
        <v>0</v>
      </c>
      <c r="D321">
        <v>0</v>
      </c>
      <c r="E321">
        <f>SUM(_xlfn.IFNA((VLOOKUP(defense[[#This Row],[Playerâ–²]],kickers12[#All],4,0)*3+VLOOKUP(defense[[#This Row],[Playerâ–²]],kickers12[#All],5,0)*1),0), C321*6)</f>
        <v>111</v>
      </c>
      <c r="F321">
        <v>0</v>
      </c>
      <c r="G321" s="3" t="s">
        <v>1869</v>
      </c>
      <c r="H321" s="3" t="s">
        <v>1010</v>
      </c>
      <c r="I321">
        <f>_xlfn.IFNA(VLOOKUP(defense[[#This Row],[Playerâ–²]],passing11[#All],4,0),0)</f>
        <v>0</v>
      </c>
      <c r="J321" s="3">
        <f>_xlfn.IFNA(VLOOKUP(defense[[#This Row],[Playerâ–²]],scrimstats__2813[#All],5,0),0)</f>
        <v>0</v>
      </c>
      <c r="K321" s="3">
        <f>_xlfn.IFNA(VLOOKUP(defense[[#This Row],[Playerâ–²]],scrimstats__2813[#All],4,0),0)</f>
        <v>0</v>
      </c>
      <c r="L321">
        <v>0</v>
      </c>
      <c r="N321" s="3">
        <f t="shared" si="9"/>
        <v>0</v>
      </c>
      <c r="O321" s="3">
        <f>_xlfn.IFNA(VLOOKUP(defense[[#This Row],[Playerâ–²]],passing11[#All],5,0),0)</f>
        <v>0</v>
      </c>
      <c r="P321" s="3">
        <f>_xlfn.IFNA(VLOOKUP(defense[[#This Row],[Playerâ–²]],scrimstats__2813[#All],6,0),0)</f>
        <v>0</v>
      </c>
      <c r="Q321">
        <v>0</v>
      </c>
      <c r="R321">
        <v>0</v>
      </c>
      <c r="S321" s="3"/>
      <c r="T321" s="3"/>
      <c r="U321" s="3"/>
      <c r="AM321" s="3" t="s">
        <v>486</v>
      </c>
      <c r="AN321" s="3">
        <v>19</v>
      </c>
      <c r="AO321" s="3" t="s">
        <v>219</v>
      </c>
      <c r="AP321">
        <v>202</v>
      </c>
      <c r="AR321">
        <v>0</v>
      </c>
    </row>
    <row r="322" spans="1:44">
      <c r="A322" s="3">
        <v>321</v>
      </c>
      <c r="B322" s="3">
        <v>6</v>
      </c>
      <c r="C322">
        <f t="shared" ref="C322:C385" si="10">_xlfn.IFNA(SUM(N322,O322,P322),0)</f>
        <v>0</v>
      </c>
      <c r="D322">
        <v>0</v>
      </c>
      <c r="E322">
        <f>SUM(_xlfn.IFNA((VLOOKUP(defense[[#This Row],[Playerâ–²]],kickers12[#All],4,0)*3+VLOOKUP(defense[[#This Row],[Playerâ–²]],kickers12[#All],5,0)*1),0), C322*6)</f>
        <v>0</v>
      </c>
      <c r="F322">
        <v>0</v>
      </c>
      <c r="G322" s="3" t="s">
        <v>935</v>
      </c>
      <c r="H322" s="3" t="s">
        <v>410</v>
      </c>
      <c r="I322">
        <f>_xlfn.IFNA(VLOOKUP(defense[[#This Row],[Playerâ–²]],passing11[#All],4,0),0)</f>
        <v>0</v>
      </c>
      <c r="J322">
        <f>_xlfn.IFNA(VLOOKUP(defense[[#This Row],[Playerâ–²]],scrimstats__2813[#All],5,0),0)</f>
        <v>0</v>
      </c>
      <c r="K322">
        <f>_xlfn.IFNA(VLOOKUP(defense[[#This Row],[Playerâ–²]],scrimstats__2813[#All],4,0),0)</f>
        <v>0</v>
      </c>
      <c r="L322">
        <v>0</v>
      </c>
      <c r="N322">
        <f t="shared" ref="N322:N385" si="11">SUM(Q322,R322)</f>
        <v>0</v>
      </c>
      <c r="O322">
        <f>_xlfn.IFNA(VLOOKUP(defense[[#This Row],[Playerâ–²]],passing11[#All],5,0),0)</f>
        <v>0</v>
      </c>
      <c r="P322">
        <f>_xlfn.IFNA(VLOOKUP(defense[[#This Row],[Playerâ–²]],scrimstats__2813[#All],6,0),0)</f>
        <v>0</v>
      </c>
      <c r="Q322">
        <v>0</v>
      </c>
      <c r="R322">
        <v>0</v>
      </c>
      <c r="S322" s="3"/>
      <c r="T322" s="3"/>
      <c r="U322" s="3"/>
      <c r="AM322" s="3" t="s">
        <v>2013</v>
      </c>
      <c r="AN322" s="3">
        <v>19</v>
      </c>
      <c r="AO322" s="3" t="s">
        <v>218</v>
      </c>
      <c r="AP322">
        <v>94</v>
      </c>
      <c r="AQ322">
        <v>14</v>
      </c>
      <c r="AR322">
        <v>1</v>
      </c>
    </row>
    <row r="323" spans="1:44">
      <c r="A323" s="3">
        <v>322</v>
      </c>
      <c r="B323" s="3">
        <v>10</v>
      </c>
      <c r="C323" s="3">
        <f t="shared" si="10"/>
        <v>0</v>
      </c>
      <c r="D323">
        <v>0</v>
      </c>
      <c r="E323">
        <f>SUM(_xlfn.IFNA((VLOOKUP(defense[[#This Row],[Playerâ–²]],kickers12[#All],4,0)*3+VLOOKUP(defense[[#This Row],[Playerâ–²]],kickers12[#All],5,0)*1),0), C323*6)</f>
        <v>0</v>
      </c>
      <c r="F323">
        <v>0</v>
      </c>
      <c r="G323" s="3" t="s">
        <v>1874</v>
      </c>
      <c r="H323" s="3" t="s">
        <v>733</v>
      </c>
      <c r="I323">
        <f>_xlfn.IFNA(VLOOKUP(defense[[#This Row],[Playerâ–²]],passing11[#All],4,0),0)</f>
        <v>12</v>
      </c>
      <c r="J323" s="3">
        <f>_xlfn.IFNA(VLOOKUP(defense[[#This Row],[Playerâ–²]],scrimstats__2813[#All],5,0),0)</f>
        <v>0</v>
      </c>
      <c r="K323" s="3">
        <f>_xlfn.IFNA(VLOOKUP(defense[[#This Row],[Playerâ–²]],scrimstats__2813[#All],4,0),0)</f>
        <v>0</v>
      </c>
      <c r="L323">
        <v>0</v>
      </c>
      <c r="N323" s="3">
        <f t="shared" si="11"/>
        <v>0</v>
      </c>
      <c r="O323" s="3">
        <f>_xlfn.IFNA(VLOOKUP(defense[[#This Row],[Playerâ–²]],passing11[#All],5,0),0)</f>
        <v>0</v>
      </c>
      <c r="P323" s="3">
        <f>_xlfn.IFNA(VLOOKUP(defense[[#This Row],[Playerâ–²]],scrimstats__2813[#All],6,0),0)</f>
        <v>0</v>
      </c>
      <c r="Q323">
        <v>0</v>
      </c>
      <c r="R323">
        <v>0</v>
      </c>
      <c r="S323" s="3"/>
      <c r="T323" s="3"/>
      <c r="U323" s="3"/>
      <c r="AM323" s="3" t="s">
        <v>202</v>
      </c>
      <c r="AN323" s="3">
        <v>19</v>
      </c>
      <c r="AO323" s="3" t="s">
        <v>218</v>
      </c>
      <c r="AP323">
        <v>60</v>
      </c>
      <c r="AR323">
        <v>1</v>
      </c>
    </row>
    <row r="324" spans="1:44">
      <c r="A324" s="3">
        <v>323</v>
      </c>
      <c r="B324" s="3">
        <v>9</v>
      </c>
      <c r="C324" s="3">
        <f t="shared" si="10"/>
        <v>3</v>
      </c>
      <c r="D324">
        <v>0</v>
      </c>
      <c r="E324">
        <f>SUM(_xlfn.IFNA((VLOOKUP(defense[[#This Row],[Playerâ–²]],kickers12[#All],4,0)*3+VLOOKUP(defense[[#This Row],[Playerâ–²]],kickers12[#All],5,0)*1),0), C324*6)</f>
        <v>18</v>
      </c>
      <c r="F324">
        <v>0</v>
      </c>
      <c r="G324" s="3" t="s">
        <v>353</v>
      </c>
      <c r="H324" s="3" t="s">
        <v>218</v>
      </c>
      <c r="I324">
        <f>_xlfn.IFNA(VLOOKUP(defense[[#This Row],[Playerâ–²]],passing11[#All],4,0),0)</f>
        <v>0</v>
      </c>
      <c r="J324" s="3">
        <f>_xlfn.IFNA(VLOOKUP(defense[[#This Row],[Playerâ–²]],scrimstats__2813[#All],5,0),0)</f>
        <v>0</v>
      </c>
      <c r="K324" s="3">
        <f>_xlfn.IFNA(VLOOKUP(defense[[#This Row],[Playerâ–²]],scrimstats__2813[#All],4,0),0)</f>
        <v>672</v>
      </c>
      <c r="L324">
        <v>0</v>
      </c>
      <c r="N324" s="3">
        <f t="shared" si="11"/>
        <v>0</v>
      </c>
      <c r="O324" s="3">
        <f>_xlfn.IFNA(VLOOKUP(defense[[#This Row],[Playerâ–²]],passing11[#All],5,0),0)</f>
        <v>0</v>
      </c>
      <c r="P324" s="3">
        <f>_xlfn.IFNA(VLOOKUP(defense[[#This Row],[Playerâ–²]],scrimstats__2813[#All],6,0),0)</f>
        <v>3</v>
      </c>
      <c r="Q324">
        <v>0</v>
      </c>
      <c r="R324">
        <v>0</v>
      </c>
      <c r="S324" s="3"/>
      <c r="T324" s="3"/>
      <c r="U324" s="3"/>
      <c r="AM324" s="3" t="s">
        <v>485</v>
      </c>
      <c r="AN324" s="3">
        <v>19</v>
      </c>
      <c r="AO324" s="3" t="s">
        <v>218</v>
      </c>
      <c r="AP324">
        <v>268</v>
      </c>
      <c r="AQ324">
        <v>5</v>
      </c>
      <c r="AR324">
        <v>2</v>
      </c>
    </row>
    <row r="325" spans="1:44">
      <c r="A325" s="3">
        <v>324</v>
      </c>
      <c r="B325" s="3">
        <v>29</v>
      </c>
      <c r="C325">
        <f t="shared" si="10"/>
        <v>0</v>
      </c>
      <c r="D325">
        <v>1</v>
      </c>
      <c r="E325">
        <f>SUM(_xlfn.IFNA((VLOOKUP(defense[[#This Row],[Playerâ–²]],kickers12[#All],4,0)*3+VLOOKUP(defense[[#This Row],[Playerâ–²]],kickers12[#All],5,0)*1),0), C325*6)</f>
        <v>0</v>
      </c>
      <c r="F325">
        <v>0</v>
      </c>
      <c r="G325" s="3" t="s">
        <v>1710</v>
      </c>
      <c r="H325" s="3" t="s">
        <v>194</v>
      </c>
      <c r="I325">
        <f>_xlfn.IFNA(VLOOKUP(defense[[#This Row],[Playerâ–²]],passing11[#All],4,0),0)</f>
        <v>0</v>
      </c>
      <c r="J325">
        <f>_xlfn.IFNA(VLOOKUP(defense[[#This Row],[Playerâ–²]],scrimstats__2813[#All],5,0),0)</f>
        <v>0</v>
      </c>
      <c r="K325">
        <f>_xlfn.IFNA(VLOOKUP(defense[[#This Row],[Playerâ–²]],scrimstats__2813[#All],4,0),0)</f>
        <v>0</v>
      </c>
      <c r="L325">
        <v>0</v>
      </c>
      <c r="N325">
        <f t="shared" si="11"/>
        <v>0</v>
      </c>
      <c r="O325">
        <f>_xlfn.IFNA(VLOOKUP(defense[[#This Row],[Playerâ–²]],passing11[#All],5,0),0)</f>
        <v>0</v>
      </c>
      <c r="P325">
        <f>_xlfn.IFNA(VLOOKUP(defense[[#This Row],[Playerâ–²]],scrimstats__2813[#All],6,0),0)</f>
        <v>0</v>
      </c>
      <c r="Q325">
        <v>0</v>
      </c>
      <c r="R325">
        <v>0</v>
      </c>
      <c r="S325" s="3"/>
      <c r="T325" s="3"/>
      <c r="U325" s="3"/>
      <c r="AM325" s="3" t="s">
        <v>487</v>
      </c>
      <c r="AN325" s="3">
        <v>19</v>
      </c>
      <c r="AO325" s="3" t="s">
        <v>218</v>
      </c>
      <c r="AP325">
        <v>309</v>
      </c>
      <c r="AR325">
        <v>1</v>
      </c>
    </row>
    <row r="326" spans="1:44">
      <c r="A326" s="3">
        <v>325</v>
      </c>
      <c r="B326" s="3">
        <v>5</v>
      </c>
      <c r="C326">
        <f t="shared" si="10"/>
        <v>1</v>
      </c>
      <c r="D326">
        <v>20</v>
      </c>
      <c r="E326">
        <f>SUM(_xlfn.IFNA((VLOOKUP(defense[[#This Row],[Playerâ–²]],kickers12[#All],4,0)*3+VLOOKUP(defense[[#This Row],[Playerâ–²]],kickers12[#All],5,0)*1),0), C326*6)</f>
        <v>6</v>
      </c>
      <c r="F326">
        <v>1</v>
      </c>
      <c r="G326" s="3" t="s">
        <v>916</v>
      </c>
      <c r="H326" s="3" t="s">
        <v>873</v>
      </c>
      <c r="I326">
        <f>_xlfn.IFNA(VLOOKUP(defense[[#This Row],[Playerâ–²]],passing11[#All],4,0),0)</f>
        <v>0</v>
      </c>
      <c r="J326">
        <f>_xlfn.IFNA(VLOOKUP(defense[[#This Row],[Playerâ–²]],scrimstats__2813[#All],5,0),0)</f>
        <v>0</v>
      </c>
      <c r="K326">
        <f>_xlfn.IFNA(VLOOKUP(defense[[#This Row],[Playerâ–²]],scrimstats__2813[#All],4,0),0)</f>
        <v>0</v>
      </c>
      <c r="L326">
        <v>0</v>
      </c>
      <c r="N326">
        <f t="shared" si="11"/>
        <v>1</v>
      </c>
      <c r="O326">
        <f>_xlfn.IFNA(VLOOKUP(defense[[#This Row],[Playerâ–²]],passing11[#All],5,0),0)</f>
        <v>0</v>
      </c>
      <c r="P326">
        <f>_xlfn.IFNA(VLOOKUP(defense[[#This Row],[Playerâ–²]],scrimstats__2813[#All],6,0),0)</f>
        <v>0</v>
      </c>
      <c r="Q326">
        <v>0</v>
      </c>
      <c r="R326">
        <v>1</v>
      </c>
      <c r="S326" s="3"/>
      <c r="T326" s="3"/>
      <c r="U326" s="3"/>
      <c r="AM326" s="3" t="s">
        <v>488</v>
      </c>
      <c r="AN326" s="3">
        <v>19</v>
      </c>
      <c r="AO326" s="3" t="s">
        <v>218</v>
      </c>
      <c r="AP326">
        <v>391</v>
      </c>
      <c r="AQ326">
        <v>16</v>
      </c>
      <c r="AR326">
        <v>4</v>
      </c>
    </row>
    <row r="327" spans="1:44">
      <c r="A327" s="3">
        <v>326</v>
      </c>
      <c r="B327" s="3">
        <v>32</v>
      </c>
      <c r="C327" s="3">
        <f t="shared" si="10"/>
        <v>3</v>
      </c>
      <c r="D327">
        <v>0</v>
      </c>
      <c r="E327">
        <f>SUM(_xlfn.IFNA((VLOOKUP(defense[[#This Row],[Playerâ–²]],kickers12[#All],4,0)*3+VLOOKUP(defense[[#This Row],[Playerâ–²]],kickers12[#All],5,0)*1),0), C327*6)</f>
        <v>18</v>
      </c>
      <c r="F327">
        <v>0</v>
      </c>
      <c r="G327" s="3" t="s">
        <v>1918</v>
      </c>
      <c r="H327" s="3" t="s">
        <v>297</v>
      </c>
      <c r="I327">
        <f>_xlfn.IFNA(VLOOKUP(defense[[#This Row],[Playerâ–²]],passing11[#All],4,0),0)</f>
        <v>372</v>
      </c>
      <c r="J327" s="3">
        <f>_xlfn.IFNA(VLOOKUP(defense[[#This Row],[Playerâ–²]],scrimstats__2813[#All],5,0),0)</f>
        <v>63</v>
      </c>
      <c r="K327" s="3">
        <f>_xlfn.IFNA(VLOOKUP(defense[[#This Row],[Playerâ–²]],scrimstats__2813[#All],4,0),0)</f>
        <v>0</v>
      </c>
      <c r="L327">
        <v>0</v>
      </c>
      <c r="N327" s="3">
        <f t="shared" si="11"/>
        <v>0</v>
      </c>
      <c r="O327" s="3">
        <f>_xlfn.IFNA(VLOOKUP(defense[[#This Row],[Playerâ–²]],passing11[#All],5,0),0)</f>
        <v>3</v>
      </c>
      <c r="P327" s="3">
        <f>_xlfn.IFNA(VLOOKUP(defense[[#This Row],[Playerâ–²]],scrimstats__2813[#All],6,0),0)</f>
        <v>0</v>
      </c>
      <c r="Q327">
        <v>0</v>
      </c>
      <c r="R327">
        <v>0</v>
      </c>
      <c r="S327" s="3"/>
      <c r="T327" s="3"/>
      <c r="U327" s="3"/>
      <c r="AM327" s="3" t="s">
        <v>489</v>
      </c>
      <c r="AN327" s="3">
        <v>19</v>
      </c>
      <c r="AO327" s="3" t="s">
        <v>230</v>
      </c>
      <c r="AP327">
        <v>553</v>
      </c>
      <c r="AR327">
        <v>6</v>
      </c>
    </row>
    <row r="328" spans="1:44">
      <c r="A328" s="3">
        <v>327</v>
      </c>
      <c r="B328" s="3">
        <v>4</v>
      </c>
      <c r="C328" s="3">
        <f t="shared" si="10"/>
        <v>0</v>
      </c>
      <c r="D328">
        <v>0</v>
      </c>
      <c r="E328">
        <f>SUM(_xlfn.IFNA((VLOOKUP(defense[[#This Row],[Playerâ–²]],kickers12[#All],4,0)*3+VLOOKUP(defense[[#This Row],[Playerâ–²]],kickers12[#All],5,0)*1),0), C328*6)</f>
        <v>0</v>
      </c>
      <c r="F328">
        <v>0</v>
      </c>
      <c r="G328" s="3" t="s">
        <v>1864</v>
      </c>
      <c r="H328" s="3" t="s">
        <v>870</v>
      </c>
      <c r="I328">
        <f>_xlfn.IFNA(VLOOKUP(defense[[#This Row],[Playerâ–²]],passing11[#All],4,0),0)</f>
        <v>0</v>
      </c>
      <c r="J328" s="3">
        <f>_xlfn.IFNA(VLOOKUP(defense[[#This Row],[Playerâ–²]],scrimstats__2813[#All],5,0),0)</f>
        <v>0</v>
      </c>
      <c r="K328" s="3">
        <f>_xlfn.IFNA(VLOOKUP(defense[[#This Row],[Playerâ–²]],scrimstats__2813[#All],4,0),0)</f>
        <v>0</v>
      </c>
      <c r="L328">
        <v>0</v>
      </c>
      <c r="N328" s="3">
        <f t="shared" si="11"/>
        <v>0</v>
      </c>
      <c r="O328" s="3">
        <f>_xlfn.IFNA(VLOOKUP(defense[[#This Row],[Playerâ–²]],passing11[#All],5,0),0)</f>
        <v>0</v>
      </c>
      <c r="P328" s="3">
        <f>_xlfn.IFNA(VLOOKUP(defense[[#This Row],[Playerâ–²]],scrimstats__2813[#All],6,0),0)</f>
        <v>0</v>
      </c>
      <c r="Q328">
        <v>0</v>
      </c>
      <c r="R328">
        <v>0</v>
      </c>
      <c r="S328" s="3"/>
      <c r="T328" s="3"/>
      <c r="U328" s="3"/>
      <c r="AM328" s="3" t="s">
        <v>491</v>
      </c>
      <c r="AN328" s="3">
        <v>19</v>
      </c>
      <c r="AO328" s="3" t="s">
        <v>230</v>
      </c>
      <c r="AP328">
        <v>575</v>
      </c>
      <c r="AQ328">
        <v>-2</v>
      </c>
      <c r="AR328">
        <v>1</v>
      </c>
    </row>
    <row r="329" spans="1:44">
      <c r="A329" s="3">
        <v>328</v>
      </c>
      <c r="B329" s="3">
        <v>23</v>
      </c>
      <c r="C329">
        <f t="shared" si="10"/>
        <v>0</v>
      </c>
      <c r="D329">
        <v>12</v>
      </c>
      <c r="E329">
        <f>SUM(_xlfn.IFNA((VLOOKUP(defense[[#This Row],[Playerâ–²]],kickers12[#All],4,0)*3+VLOOKUP(defense[[#This Row],[Playerâ–²]],kickers12[#All],5,0)*1),0), C329*6)</f>
        <v>0</v>
      </c>
      <c r="F329">
        <v>0</v>
      </c>
      <c r="G329" s="3" t="s">
        <v>1515</v>
      </c>
      <c r="H329" s="3" t="s">
        <v>750</v>
      </c>
      <c r="I329">
        <f>_xlfn.IFNA(VLOOKUP(defense[[#This Row],[Playerâ–²]],passing11[#All],4,0),0)</f>
        <v>0</v>
      </c>
      <c r="J329">
        <f>_xlfn.IFNA(VLOOKUP(defense[[#This Row],[Playerâ–²]],scrimstats__2813[#All],5,0),0)</f>
        <v>0</v>
      </c>
      <c r="K329">
        <f>_xlfn.IFNA(VLOOKUP(defense[[#This Row],[Playerâ–²]],scrimstats__2813[#All],4,0),0)</f>
        <v>0</v>
      </c>
      <c r="L329">
        <v>1</v>
      </c>
      <c r="N329">
        <f t="shared" si="11"/>
        <v>0</v>
      </c>
      <c r="O329">
        <f>_xlfn.IFNA(VLOOKUP(defense[[#This Row],[Playerâ–²]],passing11[#All],5,0),0)</f>
        <v>0</v>
      </c>
      <c r="P329">
        <f>_xlfn.IFNA(VLOOKUP(defense[[#This Row],[Playerâ–²]],scrimstats__2813[#All],6,0),0)</f>
        <v>0</v>
      </c>
      <c r="Q329">
        <v>0</v>
      </c>
      <c r="R329">
        <v>0</v>
      </c>
      <c r="S329" s="3"/>
      <c r="T329" s="3"/>
      <c r="U329" s="3"/>
      <c r="AM329" s="3" t="s">
        <v>493</v>
      </c>
      <c r="AN329" s="3">
        <v>20</v>
      </c>
      <c r="AO329" s="3" t="s">
        <v>233</v>
      </c>
      <c r="AP329">
        <v>-1</v>
      </c>
      <c r="AQ329">
        <v>123</v>
      </c>
      <c r="AR329">
        <v>1</v>
      </c>
    </row>
    <row r="330" spans="1:44">
      <c r="A330" s="3">
        <v>329</v>
      </c>
      <c r="B330" s="3">
        <v>18</v>
      </c>
      <c r="C330" s="3">
        <f t="shared" si="10"/>
        <v>6</v>
      </c>
      <c r="D330">
        <v>0</v>
      </c>
      <c r="E330">
        <f>SUM(_xlfn.IFNA((VLOOKUP(defense[[#This Row],[Playerâ–²]],kickers12[#All],4,0)*3+VLOOKUP(defense[[#This Row],[Playerâ–²]],kickers12[#All],5,0)*1),0), C330*6)</f>
        <v>36</v>
      </c>
      <c r="F330">
        <v>0</v>
      </c>
      <c r="G330" s="3" t="s">
        <v>475</v>
      </c>
      <c r="H330" s="3" t="s">
        <v>230</v>
      </c>
      <c r="I330">
        <f>_xlfn.IFNA(VLOOKUP(defense[[#This Row],[Playerâ–²]],passing11[#All],4,0),0)</f>
        <v>0</v>
      </c>
      <c r="J330" s="3">
        <f>_xlfn.IFNA(VLOOKUP(defense[[#This Row],[Playerâ–²]],scrimstats__2813[#All],5,0),0)</f>
        <v>25</v>
      </c>
      <c r="K330" s="3">
        <f>_xlfn.IFNA(VLOOKUP(defense[[#This Row],[Playerâ–²]],scrimstats__2813[#All],4,0),0)</f>
        <v>566</v>
      </c>
      <c r="L330">
        <v>0</v>
      </c>
      <c r="N330" s="3">
        <f t="shared" si="11"/>
        <v>0</v>
      </c>
      <c r="O330" s="3">
        <f>_xlfn.IFNA(VLOOKUP(defense[[#This Row],[Playerâ–²]],passing11[#All],5,0),0)</f>
        <v>0</v>
      </c>
      <c r="P330" s="3">
        <f>_xlfn.IFNA(VLOOKUP(defense[[#This Row],[Playerâ–²]],scrimstats__2813[#All],6,0),0)</f>
        <v>6</v>
      </c>
      <c r="Q330">
        <v>0</v>
      </c>
      <c r="R330">
        <v>0</v>
      </c>
      <c r="S330" s="3"/>
      <c r="T330" s="3"/>
      <c r="U330" s="3"/>
      <c r="AM330" s="3" t="s">
        <v>495</v>
      </c>
      <c r="AN330" s="3">
        <v>20</v>
      </c>
      <c r="AO330" s="3" t="s">
        <v>239</v>
      </c>
      <c r="AP330">
        <v>1</v>
      </c>
      <c r="AQ330">
        <v>47</v>
      </c>
      <c r="AR330">
        <v>0</v>
      </c>
    </row>
    <row r="331" spans="1:44">
      <c r="A331" s="3">
        <v>330</v>
      </c>
      <c r="B331" s="3">
        <v>22</v>
      </c>
      <c r="C331">
        <f t="shared" si="10"/>
        <v>4</v>
      </c>
      <c r="D331">
        <v>1</v>
      </c>
      <c r="E331">
        <f>SUM(_xlfn.IFNA((VLOOKUP(defense[[#This Row],[Playerâ–²]],kickers12[#All],4,0)*3+VLOOKUP(defense[[#This Row],[Playerâ–²]],kickers12[#All],5,0)*1),0), C331*6)</f>
        <v>24</v>
      </c>
      <c r="F331">
        <v>0</v>
      </c>
      <c r="G331" s="3" t="s">
        <v>532</v>
      </c>
      <c r="H331" s="3" t="s">
        <v>313</v>
      </c>
      <c r="I331">
        <f>_xlfn.IFNA(VLOOKUP(defense[[#This Row],[Playerâ–²]],passing11[#All],4,0),0)</f>
        <v>0</v>
      </c>
      <c r="J331">
        <f>_xlfn.IFNA(VLOOKUP(defense[[#This Row],[Playerâ–²]],scrimstats__2813[#All],5,0),0)</f>
        <v>228</v>
      </c>
      <c r="K331">
        <f>_xlfn.IFNA(VLOOKUP(defense[[#This Row],[Playerâ–²]],scrimstats__2813[#All],4,0),0)</f>
        <v>247</v>
      </c>
      <c r="L331">
        <v>0</v>
      </c>
      <c r="N331">
        <f t="shared" si="11"/>
        <v>0</v>
      </c>
      <c r="O331">
        <f>_xlfn.IFNA(VLOOKUP(defense[[#This Row],[Playerâ–²]],passing11[#All],5,0),0)</f>
        <v>0</v>
      </c>
      <c r="P331">
        <f>_xlfn.IFNA(VLOOKUP(defense[[#This Row],[Playerâ–²]],scrimstats__2813[#All],6,0),0)</f>
        <v>4</v>
      </c>
      <c r="Q331">
        <v>0</v>
      </c>
      <c r="R331">
        <v>0</v>
      </c>
      <c r="S331" s="3"/>
      <c r="T331" s="3"/>
      <c r="U331" s="3"/>
      <c r="AM331" s="3" t="s">
        <v>494</v>
      </c>
      <c r="AN331" s="3">
        <v>20</v>
      </c>
      <c r="AO331" s="3" t="s">
        <v>239</v>
      </c>
      <c r="AP331">
        <v>21</v>
      </c>
      <c r="AQ331">
        <v>30</v>
      </c>
      <c r="AR331">
        <v>0</v>
      </c>
    </row>
    <row r="332" spans="1:44">
      <c r="A332" s="3">
        <v>331</v>
      </c>
      <c r="B332" s="3">
        <v>19</v>
      </c>
      <c r="C332">
        <f t="shared" si="10"/>
        <v>0</v>
      </c>
      <c r="D332">
        <v>5</v>
      </c>
      <c r="E332">
        <f>SUM(_xlfn.IFNA((VLOOKUP(defense[[#This Row],[Playerâ–²]],kickers12[#All],4,0)*3+VLOOKUP(defense[[#This Row],[Playerâ–²]],kickers12[#All],5,0)*1),0), C332*6)</f>
        <v>0</v>
      </c>
      <c r="F332">
        <v>0</v>
      </c>
      <c r="G332" s="3" t="s">
        <v>1387</v>
      </c>
      <c r="H332" s="3" t="s">
        <v>194</v>
      </c>
      <c r="I332">
        <f>_xlfn.IFNA(VLOOKUP(defense[[#This Row],[Playerâ–²]],passing11[#All],4,0),0)</f>
        <v>0</v>
      </c>
      <c r="J332">
        <f>_xlfn.IFNA(VLOOKUP(defense[[#This Row],[Playerâ–²]],scrimstats__2813[#All],5,0),0)</f>
        <v>0</v>
      </c>
      <c r="K332">
        <f>_xlfn.IFNA(VLOOKUP(defense[[#This Row],[Playerâ–²]],scrimstats__2813[#All],4,0),0)</f>
        <v>0</v>
      </c>
      <c r="L332">
        <v>0</v>
      </c>
      <c r="N332">
        <f t="shared" si="11"/>
        <v>0</v>
      </c>
      <c r="O332">
        <f>_xlfn.IFNA(VLOOKUP(defense[[#This Row],[Playerâ–²]],passing11[#All],5,0),0)</f>
        <v>0</v>
      </c>
      <c r="P332">
        <f>_xlfn.IFNA(VLOOKUP(defense[[#This Row],[Playerâ–²]],scrimstats__2813[#All],6,0),0)</f>
        <v>0</v>
      </c>
      <c r="Q332">
        <v>0</v>
      </c>
      <c r="R332">
        <v>0</v>
      </c>
      <c r="S332" s="3"/>
      <c r="T332" s="3"/>
      <c r="U332" s="3"/>
      <c r="AM332" s="3" t="s">
        <v>199</v>
      </c>
      <c r="AN332" s="3">
        <v>20</v>
      </c>
      <c r="AO332" s="3" t="s">
        <v>239</v>
      </c>
      <c r="AP332">
        <v>28</v>
      </c>
      <c r="AQ332">
        <v>1</v>
      </c>
      <c r="AR332">
        <v>0</v>
      </c>
    </row>
    <row r="333" spans="1:44">
      <c r="A333" s="3">
        <v>332</v>
      </c>
      <c r="B333" s="3">
        <v>4</v>
      </c>
      <c r="C333">
        <f t="shared" si="10"/>
        <v>0</v>
      </c>
      <c r="D333">
        <v>0</v>
      </c>
      <c r="E333">
        <f>SUM(_xlfn.IFNA((VLOOKUP(defense[[#This Row],[Playerâ–²]],kickers12[#All],4,0)*3+VLOOKUP(defense[[#This Row],[Playerâ–²]],kickers12[#All],5,0)*1),0), C333*6)</f>
        <v>0</v>
      </c>
      <c r="F333">
        <v>0</v>
      </c>
      <c r="G333" s="3" t="s">
        <v>864</v>
      </c>
      <c r="H333" s="3" t="s">
        <v>733</v>
      </c>
      <c r="I333">
        <f>_xlfn.IFNA(VLOOKUP(defense[[#This Row],[Playerâ–²]],passing11[#All],4,0),0)</f>
        <v>0</v>
      </c>
      <c r="J333">
        <f>_xlfn.IFNA(VLOOKUP(defense[[#This Row],[Playerâ–²]],scrimstats__2813[#All],5,0),0)</f>
        <v>0</v>
      </c>
      <c r="K333">
        <f>_xlfn.IFNA(VLOOKUP(defense[[#This Row],[Playerâ–²]],scrimstats__2813[#All],4,0),0)</f>
        <v>0</v>
      </c>
      <c r="L333">
        <v>0</v>
      </c>
      <c r="N333">
        <f t="shared" si="11"/>
        <v>0</v>
      </c>
      <c r="O333">
        <f>_xlfn.IFNA(VLOOKUP(defense[[#This Row],[Playerâ–²]],passing11[#All],5,0),0)</f>
        <v>0</v>
      </c>
      <c r="P333">
        <f>_xlfn.IFNA(VLOOKUP(defense[[#This Row],[Playerâ–²]],scrimstats__2813[#All],6,0),0)</f>
        <v>0</v>
      </c>
      <c r="Q333">
        <v>0</v>
      </c>
      <c r="R333">
        <v>0</v>
      </c>
      <c r="S333" s="3"/>
      <c r="T333" s="3"/>
      <c r="U333" s="3"/>
      <c r="AM333" s="3" t="s">
        <v>502</v>
      </c>
      <c r="AN333" s="3">
        <v>20</v>
      </c>
      <c r="AO333" s="3" t="s">
        <v>239</v>
      </c>
      <c r="AP333">
        <v>141</v>
      </c>
      <c r="AQ333">
        <v>578</v>
      </c>
      <c r="AR333">
        <v>6</v>
      </c>
    </row>
    <row r="334" spans="1:44">
      <c r="A334" s="3">
        <v>333</v>
      </c>
      <c r="B334" s="3">
        <v>26</v>
      </c>
      <c r="C334">
        <f t="shared" si="10"/>
        <v>2</v>
      </c>
      <c r="D334">
        <v>3</v>
      </c>
      <c r="E334">
        <f>SUM(_xlfn.IFNA((VLOOKUP(defense[[#This Row],[Playerâ–²]],kickers12[#All],4,0)*3+VLOOKUP(defense[[#This Row],[Playerâ–²]],kickers12[#All],5,0)*1),0), C334*6)</f>
        <v>12</v>
      </c>
      <c r="F334">
        <v>0</v>
      </c>
      <c r="G334" s="3" t="s">
        <v>2021</v>
      </c>
      <c r="H334" s="3" t="s">
        <v>194</v>
      </c>
      <c r="I334">
        <f>_xlfn.IFNA(VLOOKUP(defense[[#This Row],[Playerâ–²]],passing11[#All],4,0),0)</f>
        <v>0</v>
      </c>
      <c r="J334">
        <f>_xlfn.IFNA(VLOOKUP(defense[[#This Row],[Playerâ–²]],scrimstats__2813[#All],5,0),0)</f>
        <v>259</v>
      </c>
      <c r="K334">
        <f>_xlfn.IFNA(VLOOKUP(defense[[#This Row],[Playerâ–²]],scrimstats__2813[#All],4,0),0)</f>
        <v>192</v>
      </c>
      <c r="L334">
        <v>0</v>
      </c>
      <c r="N334">
        <f t="shared" si="11"/>
        <v>0</v>
      </c>
      <c r="O334">
        <f>_xlfn.IFNA(VLOOKUP(defense[[#This Row],[Playerâ–²]],passing11[#All],5,0),0)</f>
        <v>0</v>
      </c>
      <c r="P334">
        <f>_xlfn.IFNA(VLOOKUP(defense[[#This Row],[Playerâ–²]],scrimstats__2813[#All],6,0),0)</f>
        <v>2</v>
      </c>
      <c r="Q334">
        <v>0</v>
      </c>
      <c r="R334">
        <v>0</v>
      </c>
      <c r="S334" s="3"/>
      <c r="T334" s="3"/>
      <c r="U334" s="3"/>
      <c r="AM334" s="3" t="s">
        <v>2024</v>
      </c>
      <c r="AN334" s="3">
        <v>20</v>
      </c>
      <c r="AO334" s="3" t="s">
        <v>229</v>
      </c>
      <c r="AP334">
        <v>305</v>
      </c>
      <c r="AQ334">
        <v>615</v>
      </c>
      <c r="AR334">
        <v>4</v>
      </c>
    </row>
    <row r="335" spans="1:44">
      <c r="A335" s="3">
        <v>334</v>
      </c>
      <c r="B335" s="3">
        <v>23</v>
      </c>
      <c r="C335" s="3">
        <f t="shared" si="10"/>
        <v>0</v>
      </c>
      <c r="D335">
        <v>0</v>
      </c>
      <c r="E335">
        <f>SUM(_xlfn.IFNA((VLOOKUP(defense[[#This Row],[Playerâ–²]],kickers12[#All],4,0)*3+VLOOKUP(defense[[#This Row],[Playerâ–²]],kickers12[#All],5,0)*1),0), C335*6)</f>
        <v>0</v>
      </c>
      <c r="F335">
        <v>0</v>
      </c>
      <c r="G335" s="3" t="s">
        <v>538</v>
      </c>
      <c r="H335" s="3" t="s">
        <v>218</v>
      </c>
      <c r="I335">
        <f>_xlfn.IFNA(VLOOKUP(defense[[#This Row],[Playerâ–²]],passing11[#All],4,0),0)</f>
        <v>0</v>
      </c>
      <c r="J335" s="3">
        <f>_xlfn.IFNA(VLOOKUP(defense[[#This Row],[Playerâ–²]],scrimstats__2813[#All],5,0),0)</f>
        <v>5</v>
      </c>
      <c r="K335" s="3">
        <f>_xlfn.IFNA(VLOOKUP(defense[[#This Row],[Playerâ–²]],scrimstats__2813[#All],4,0),0)</f>
        <v>71</v>
      </c>
      <c r="L335">
        <v>0</v>
      </c>
      <c r="N335" s="3">
        <f t="shared" si="11"/>
        <v>0</v>
      </c>
      <c r="O335" s="3">
        <f>_xlfn.IFNA(VLOOKUP(defense[[#This Row],[Playerâ–²]],passing11[#All],5,0),0)</f>
        <v>0</v>
      </c>
      <c r="P335" s="3">
        <f>_xlfn.IFNA(VLOOKUP(defense[[#This Row],[Playerâ–²]],scrimstats__2813[#All],6,0),0)</f>
        <v>0</v>
      </c>
      <c r="Q335">
        <v>0</v>
      </c>
      <c r="R335">
        <v>0</v>
      </c>
      <c r="S335" s="3"/>
      <c r="T335" s="3"/>
      <c r="U335" s="3"/>
      <c r="AM335" s="3" t="s">
        <v>499</v>
      </c>
      <c r="AN335" s="3">
        <v>20</v>
      </c>
      <c r="AO335" s="3" t="s">
        <v>500</v>
      </c>
      <c r="AP335">
        <v>85</v>
      </c>
      <c r="AQ335">
        <v>8</v>
      </c>
      <c r="AR335">
        <v>0</v>
      </c>
    </row>
    <row r="336" spans="1:44">
      <c r="A336" s="3">
        <v>335</v>
      </c>
      <c r="B336" s="3">
        <v>31</v>
      </c>
      <c r="C336">
        <f t="shared" si="10"/>
        <v>4</v>
      </c>
      <c r="D336">
        <v>0</v>
      </c>
      <c r="E336">
        <f>SUM(_xlfn.IFNA((VLOOKUP(defense[[#This Row],[Playerâ–²]],kickers12[#All],4,0)*3+VLOOKUP(defense[[#This Row],[Playerâ–²]],kickers12[#All],5,0)*1),0), C336*6)</f>
        <v>24</v>
      </c>
      <c r="F336">
        <v>0</v>
      </c>
      <c r="G336" s="3" t="s">
        <v>662</v>
      </c>
      <c r="H336" s="3" t="s">
        <v>230</v>
      </c>
      <c r="I336">
        <f>_xlfn.IFNA(VLOOKUP(defense[[#This Row],[Playerâ–²]],passing11[#All],4,0),0)</f>
        <v>0</v>
      </c>
      <c r="J336">
        <f>_xlfn.IFNA(VLOOKUP(defense[[#This Row],[Playerâ–²]],scrimstats__2813[#All],5,0),0)</f>
        <v>55</v>
      </c>
      <c r="K336">
        <f>_xlfn.IFNA(VLOOKUP(defense[[#This Row],[Playerâ–²]],scrimstats__2813[#All],4,0),0)</f>
        <v>891</v>
      </c>
      <c r="L336">
        <v>0</v>
      </c>
      <c r="N336">
        <f t="shared" si="11"/>
        <v>0</v>
      </c>
      <c r="O336">
        <f>_xlfn.IFNA(VLOOKUP(defense[[#This Row],[Playerâ–²]],passing11[#All],5,0),0)</f>
        <v>0</v>
      </c>
      <c r="P336">
        <f>_xlfn.IFNA(VLOOKUP(defense[[#This Row],[Playerâ–²]],scrimstats__2813[#All],6,0),0)</f>
        <v>4</v>
      </c>
      <c r="Q336">
        <v>0</v>
      </c>
      <c r="R336">
        <v>0</v>
      </c>
      <c r="S336" s="3"/>
      <c r="T336" s="3"/>
      <c r="U336" s="3"/>
      <c r="AM336" s="3" t="s">
        <v>497</v>
      </c>
      <c r="AN336" s="3">
        <v>20</v>
      </c>
      <c r="AO336" s="3" t="s">
        <v>219</v>
      </c>
      <c r="AP336">
        <v>36</v>
      </c>
      <c r="AR336">
        <v>0</v>
      </c>
    </row>
    <row r="337" spans="1:44">
      <c r="A337" s="3">
        <v>336</v>
      </c>
      <c r="B337" s="3">
        <v>26</v>
      </c>
      <c r="C337">
        <f t="shared" si="10"/>
        <v>0</v>
      </c>
      <c r="D337">
        <v>56</v>
      </c>
      <c r="E337">
        <f>SUM(_xlfn.IFNA((VLOOKUP(defense[[#This Row],[Playerâ–²]],kickers12[#All],4,0)*3+VLOOKUP(defense[[#This Row],[Playerâ–²]],kickers12[#All],5,0)*1),0), C337*6)</f>
        <v>0</v>
      </c>
      <c r="F337">
        <v>1</v>
      </c>
      <c r="G337" s="3" t="s">
        <v>1625</v>
      </c>
      <c r="H337" s="3" t="s">
        <v>803</v>
      </c>
      <c r="I337">
        <f>_xlfn.IFNA(VLOOKUP(defense[[#This Row],[Playerâ–²]],passing11[#All],4,0),0)</f>
        <v>0</v>
      </c>
      <c r="J337">
        <f>_xlfn.IFNA(VLOOKUP(defense[[#This Row],[Playerâ–²]],scrimstats__2813[#All],5,0),0)</f>
        <v>0</v>
      </c>
      <c r="K337">
        <f>_xlfn.IFNA(VLOOKUP(defense[[#This Row],[Playerâ–²]],scrimstats__2813[#All],4,0),0)</f>
        <v>0</v>
      </c>
      <c r="L337">
        <v>0</v>
      </c>
      <c r="N337">
        <f t="shared" si="11"/>
        <v>0</v>
      </c>
      <c r="O337">
        <f>_xlfn.IFNA(VLOOKUP(defense[[#This Row],[Playerâ–²]],passing11[#All],5,0),0)</f>
        <v>0</v>
      </c>
      <c r="P337">
        <f>_xlfn.IFNA(VLOOKUP(defense[[#This Row],[Playerâ–²]],scrimstats__2813[#All],6,0),0)</f>
        <v>0</v>
      </c>
      <c r="Q337">
        <v>0</v>
      </c>
      <c r="R337">
        <v>0</v>
      </c>
      <c r="S337" s="3"/>
      <c r="T337" s="3"/>
      <c r="U337" s="3"/>
      <c r="AM337" s="3" t="s">
        <v>498</v>
      </c>
      <c r="AN337" s="3">
        <v>20</v>
      </c>
      <c r="AO337" s="3" t="s">
        <v>219</v>
      </c>
      <c r="AP337">
        <v>77</v>
      </c>
      <c r="AR337">
        <v>0</v>
      </c>
    </row>
    <row r="338" spans="1:44">
      <c r="A338" s="3">
        <v>337</v>
      </c>
      <c r="B338" s="3">
        <v>15</v>
      </c>
      <c r="C338" s="3">
        <f t="shared" si="10"/>
        <v>0</v>
      </c>
      <c r="D338">
        <v>0</v>
      </c>
      <c r="E338">
        <f>SUM(_xlfn.IFNA((VLOOKUP(defense[[#This Row],[Playerâ–²]],kickers12[#All],4,0)*3+VLOOKUP(defense[[#This Row],[Playerâ–²]],kickers12[#All],5,0)*1),0), C338*6)</f>
        <v>0</v>
      </c>
      <c r="F338">
        <v>0</v>
      </c>
      <c r="G338" s="3" t="s">
        <v>431</v>
      </c>
      <c r="H338" s="3" t="s">
        <v>239</v>
      </c>
      <c r="I338">
        <f>_xlfn.IFNA(VLOOKUP(defense[[#This Row],[Playerâ–²]],passing11[#All],4,0),0)</f>
        <v>0</v>
      </c>
      <c r="J338" s="3">
        <f>_xlfn.IFNA(VLOOKUP(defense[[#This Row],[Playerâ–²]],scrimstats__2813[#All],5,0),0)</f>
        <v>40</v>
      </c>
      <c r="K338" s="3">
        <f>_xlfn.IFNA(VLOOKUP(defense[[#This Row],[Playerâ–²]],scrimstats__2813[#All],4,0),0)</f>
        <v>67</v>
      </c>
      <c r="L338">
        <v>0</v>
      </c>
      <c r="N338" s="3">
        <f t="shared" si="11"/>
        <v>0</v>
      </c>
      <c r="O338" s="3">
        <f>_xlfn.IFNA(VLOOKUP(defense[[#This Row],[Playerâ–²]],passing11[#All],5,0),0)</f>
        <v>0</v>
      </c>
      <c r="P338" s="3">
        <f>_xlfn.IFNA(VLOOKUP(defense[[#This Row],[Playerâ–²]],scrimstats__2813[#All],6,0),0)</f>
        <v>0</v>
      </c>
      <c r="Q338">
        <v>0</v>
      </c>
      <c r="R338">
        <v>0</v>
      </c>
      <c r="S338" s="3"/>
      <c r="T338" s="3"/>
      <c r="U338" s="3"/>
      <c r="AM338" s="3" t="s">
        <v>504</v>
      </c>
      <c r="AN338" s="3">
        <v>20</v>
      </c>
      <c r="AO338" s="3" t="s">
        <v>223</v>
      </c>
      <c r="AP338">
        <v>634</v>
      </c>
      <c r="AR338">
        <v>4</v>
      </c>
    </row>
    <row r="339" spans="1:44">
      <c r="A339" s="3">
        <v>338</v>
      </c>
      <c r="B339" s="3">
        <v>12</v>
      </c>
      <c r="C339">
        <f t="shared" si="10"/>
        <v>0</v>
      </c>
      <c r="D339">
        <v>0</v>
      </c>
      <c r="E339">
        <f>SUM(_xlfn.IFNA((VLOOKUP(defense[[#This Row],[Playerâ–²]],kickers12[#All],4,0)*3+VLOOKUP(defense[[#This Row],[Playerâ–²]],kickers12[#All],5,0)*1),0), C339*6)</f>
        <v>0</v>
      </c>
      <c r="F339">
        <v>0</v>
      </c>
      <c r="G339" s="3" t="s">
        <v>1130</v>
      </c>
      <c r="H339" s="3" t="s">
        <v>410</v>
      </c>
      <c r="I339">
        <f>_xlfn.IFNA(VLOOKUP(defense[[#This Row],[Playerâ–²]],passing11[#All],4,0),0)</f>
        <v>0</v>
      </c>
      <c r="J339">
        <f>_xlfn.IFNA(VLOOKUP(defense[[#This Row],[Playerâ–²]],scrimstats__2813[#All],5,0),0)</f>
        <v>0</v>
      </c>
      <c r="K339">
        <f>_xlfn.IFNA(VLOOKUP(defense[[#This Row],[Playerâ–²]],scrimstats__2813[#All],4,0),0)</f>
        <v>0</v>
      </c>
      <c r="L339">
        <v>0</v>
      </c>
      <c r="N339">
        <f t="shared" si="11"/>
        <v>0</v>
      </c>
      <c r="O339">
        <f>_xlfn.IFNA(VLOOKUP(defense[[#This Row],[Playerâ–²]],passing11[#All],5,0),0)</f>
        <v>0</v>
      </c>
      <c r="P339">
        <f>_xlfn.IFNA(VLOOKUP(defense[[#This Row],[Playerâ–²]],scrimstats__2813[#All],6,0),0)</f>
        <v>0</v>
      </c>
      <c r="Q339">
        <v>0</v>
      </c>
      <c r="R339">
        <v>0</v>
      </c>
      <c r="S339" s="3"/>
      <c r="T339" s="3"/>
      <c r="U339" s="3"/>
      <c r="AM339" s="3" t="s">
        <v>492</v>
      </c>
      <c r="AN339" s="3">
        <v>20</v>
      </c>
      <c r="AO339" s="3" t="s">
        <v>218</v>
      </c>
      <c r="AP339">
        <v>23</v>
      </c>
      <c r="AR339">
        <v>0</v>
      </c>
    </row>
    <row r="340" spans="1:44">
      <c r="A340" s="3">
        <v>339</v>
      </c>
      <c r="B340" s="3">
        <v>17</v>
      </c>
      <c r="C340">
        <f t="shared" si="10"/>
        <v>0</v>
      </c>
      <c r="D340">
        <v>14</v>
      </c>
      <c r="E340">
        <f>SUM(_xlfn.IFNA((VLOOKUP(defense[[#This Row],[Playerâ–²]],kickers12[#All],4,0)*3+VLOOKUP(defense[[#This Row],[Playerâ–²]],kickers12[#All],5,0)*1),0), C340*6)</f>
        <v>0</v>
      </c>
      <c r="F340">
        <v>0</v>
      </c>
      <c r="G340" s="3" t="s">
        <v>1326</v>
      </c>
      <c r="H340" s="3" t="s">
        <v>740</v>
      </c>
      <c r="I340">
        <f>_xlfn.IFNA(VLOOKUP(defense[[#This Row],[Playerâ–²]],passing11[#All],4,0),0)</f>
        <v>0</v>
      </c>
      <c r="J340">
        <f>_xlfn.IFNA(VLOOKUP(defense[[#This Row],[Playerâ–²]],scrimstats__2813[#All],5,0),0)</f>
        <v>0</v>
      </c>
      <c r="K340">
        <f>_xlfn.IFNA(VLOOKUP(defense[[#This Row],[Playerâ–²]],scrimstats__2813[#All],4,0),0)</f>
        <v>0</v>
      </c>
      <c r="L340">
        <v>1.5</v>
      </c>
      <c r="N340">
        <f t="shared" si="11"/>
        <v>0</v>
      </c>
      <c r="O340">
        <f>_xlfn.IFNA(VLOOKUP(defense[[#This Row],[Playerâ–²]],passing11[#All],5,0),0)</f>
        <v>0</v>
      </c>
      <c r="P340">
        <f>_xlfn.IFNA(VLOOKUP(defense[[#This Row],[Playerâ–²]],scrimstats__2813[#All],6,0),0)</f>
        <v>0</v>
      </c>
      <c r="Q340">
        <v>0</v>
      </c>
      <c r="R340">
        <v>0</v>
      </c>
      <c r="S340" s="3"/>
      <c r="T340" s="3"/>
      <c r="U340" s="3"/>
      <c r="AM340" s="3" t="s">
        <v>496</v>
      </c>
      <c r="AN340" s="3">
        <v>20</v>
      </c>
      <c r="AO340" s="3" t="s">
        <v>218</v>
      </c>
      <c r="AP340">
        <v>39</v>
      </c>
      <c r="AR340">
        <v>0</v>
      </c>
    </row>
    <row r="341" spans="1:44">
      <c r="A341" s="3">
        <v>340</v>
      </c>
      <c r="B341" s="3">
        <v>14</v>
      </c>
      <c r="C341">
        <f t="shared" si="10"/>
        <v>0</v>
      </c>
      <c r="D341">
        <v>12</v>
      </c>
      <c r="E341">
        <f>SUM(_xlfn.IFNA((VLOOKUP(defense[[#This Row],[Playerâ–²]],kickers12[#All],4,0)*3+VLOOKUP(defense[[#This Row],[Playerâ–²]],kickers12[#All],5,0)*1),0), C341*6)</f>
        <v>0</v>
      </c>
      <c r="F341">
        <v>1</v>
      </c>
      <c r="G341" s="3" t="s">
        <v>1211</v>
      </c>
      <c r="H341" s="3" t="s">
        <v>194</v>
      </c>
      <c r="I341">
        <f>_xlfn.IFNA(VLOOKUP(defense[[#This Row],[Playerâ–²]],passing11[#All],4,0),0)</f>
        <v>0</v>
      </c>
      <c r="J341">
        <f>_xlfn.IFNA(VLOOKUP(defense[[#This Row],[Playerâ–²]],scrimstats__2813[#All],5,0),0)</f>
        <v>0</v>
      </c>
      <c r="K341">
        <f>_xlfn.IFNA(VLOOKUP(defense[[#This Row],[Playerâ–²]],scrimstats__2813[#All],4,0),0)</f>
        <v>0</v>
      </c>
      <c r="L341">
        <v>0</v>
      </c>
      <c r="N341">
        <f t="shared" si="11"/>
        <v>0</v>
      </c>
      <c r="O341">
        <f>_xlfn.IFNA(VLOOKUP(defense[[#This Row],[Playerâ–²]],passing11[#All],5,0),0)</f>
        <v>0</v>
      </c>
      <c r="P341">
        <f>_xlfn.IFNA(VLOOKUP(defense[[#This Row],[Playerâ–²]],scrimstats__2813[#All],6,0),0)</f>
        <v>0</v>
      </c>
      <c r="Q341">
        <v>0</v>
      </c>
      <c r="R341">
        <v>0</v>
      </c>
      <c r="S341" s="3"/>
      <c r="T341" s="3"/>
      <c r="U341" s="3"/>
      <c r="AM341" s="3" t="s">
        <v>501</v>
      </c>
      <c r="AN341" s="3">
        <v>20</v>
      </c>
      <c r="AO341" s="3" t="s">
        <v>218</v>
      </c>
      <c r="AP341">
        <v>231</v>
      </c>
      <c r="AR341">
        <v>5</v>
      </c>
    </row>
    <row r="342" spans="1:44">
      <c r="A342" s="3">
        <v>341</v>
      </c>
      <c r="B342" s="3">
        <v>1</v>
      </c>
      <c r="C342">
        <f t="shared" si="10"/>
        <v>0</v>
      </c>
      <c r="D342">
        <v>50</v>
      </c>
      <c r="E342">
        <f>SUM(_xlfn.IFNA((VLOOKUP(defense[[#This Row],[Playerâ–²]],kickers12[#All],4,0)*3+VLOOKUP(defense[[#This Row],[Playerâ–²]],kickers12[#All],5,0)*1),0), C342*6)</f>
        <v>0</v>
      </c>
      <c r="F342">
        <v>0</v>
      </c>
      <c r="G342" s="3" t="s">
        <v>760</v>
      </c>
      <c r="H342" s="3" t="s">
        <v>759</v>
      </c>
      <c r="I342">
        <f>_xlfn.IFNA(VLOOKUP(defense[[#This Row],[Playerâ–²]],passing11[#All],4,0),0)</f>
        <v>0</v>
      </c>
      <c r="J342">
        <f>_xlfn.IFNA(VLOOKUP(defense[[#This Row],[Playerâ–²]],scrimstats__2813[#All],5,0),0)</f>
        <v>0</v>
      </c>
      <c r="K342">
        <f>_xlfn.IFNA(VLOOKUP(defense[[#This Row],[Playerâ–²]],scrimstats__2813[#All],4,0),0)</f>
        <v>0</v>
      </c>
      <c r="L342">
        <v>2.5</v>
      </c>
      <c r="N342">
        <f t="shared" si="11"/>
        <v>0</v>
      </c>
      <c r="O342">
        <f>_xlfn.IFNA(VLOOKUP(defense[[#This Row],[Playerâ–²]],passing11[#All],5,0),0)</f>
        <v>0</v>
      </c>
      <c r="P342">
        <f>_xlfn.IFNA(VLOOKUP(defense[[#This Row],[Playerâ–²]],scrimstats__2813[#All],6,0),0)</f>
        <v>0</v>
      </c>
      <c r="Q342">
        <v>0</v>
      </c>
      <c r="R342">
        <v>0</v>
      </c>
      <c r="S342" s="3"/>
      <c r="T342" s="3"/>
      <c r="U342" s="3"/>
      <c r="AM342" s="3" t="s">
        <v>503</v>
      </c>
      <c r="AN342" s="3">
        <v>20</v>
      </c>
      <c r="AO342" s="3" t="s">
        <v>218</v>
      </c>
      <c r="AP342">
        <v>302</v>
      </c>
      <c r="AR342">
        <v>1</v>
      </c>
    </row>
    <row r="343" spans="1:44">
      <c r="A343" s="3">
        <v>342</v>
      </c>
      <c r="B343" s="3">
        <v>4</v>
      </c>
      <c r="C343">
        <f t="shared" si="10"/>
        <v>0</v>
      </c>
      <c r="D343">
        <v>14</v>
      </c>
      <c r="E343">
        <f>SUM(_xlfn.IFNA((VLOOKUP(defense[[#This Row],[Playerâ–²]],kickers12[#All],4,0)*3+VLOOKUP(defense[[#This Row],[Playerâ–²]],kickers12[#All],5,0)*1),0), C343*6)</f>
        <v>0</v>
      </c>
      <c r="F343">
        <v>0</v>
      </c>
      <c r="G343" s="3" t="s">
        <v>876</v>
      </c>
      <c r="H343" s="3" t="s">
        <v>750</v>
      </c>
      <c r="I343">
        <f>_xlfn.IFNA(VLOOKUP(defense[[#This Row],[Playerâ–²]],passing11[#All],4,0),0)</f>
        <v>0</v>
      </c>
      <c r="J343">
        <f>_xlfn.IFNA(VLOOKUP(defense[[#This Row],[Playerâ–²]],scrimstats__2813[#All],5,0),0)</f>
        <v>0</v>
      </c>
      <c r="K343">
        <f>_xlfn.IFNA(VLOOKUP(defense[[#This Row],[Playerâ–²]],scrimstats__2813[#All],4,0),0)</f>
        <v>0</v>
      </c>
      <c r="L343">
        <v>0</v>
      </c>
      <c r="N343">
        <f t="shared" si="11"/>
        <v>0</v>
      </c>
      <c r="O343">
        <f>_xlfn.IFNA(VLOOKUP(defense[[#This Row],[Playerâ–²]],passing11[#All],5,0),0)</f>
        <v>0</v>
      </c>
      <c r="P343">
        <f>_xlfn.IFNA(VLOOKUP(defense[[#This Row],[Playerâ–²]],scrimstats__2813[#All],6,0),0)</f>
        <v>0</v>
      </c>
      <c r="Q343">
        <v>0</v>
      </c>
      <c r="R343">
        <v>0</v>
      </c>
      <c r="S343" s="3"/>
      <c r="T343" s="3"/>
      <c r="U343" s="3"/>
      <c r="AM343" s="3" t="s">
        <v>505</v>
      </c>
      <c r="AN343" s="3">
        <v>20</v>
      </c>
      <c r="AO343" s="3" t="s">
        <v>230</v>
      </c>
      <c r="AP343">
        <v>1021</v>
      </c>
      <c r="AQ343">
        <v>62</v>
      </c>
      <c r="AR343">
        <v>9</v>
      </c>
    </row>
    <row r="344" spans="1:44">
      <c r="A344" s="3">
        <v>343</v>
      </c>
      <c r="B344" s="3">
        <v>5</v>
      </c>
      <c r="C344">
        <f t="shared" si="10"/>
        <v>0</v>
      </c>
      <c r="D344">
        <v>3</v>
      </c>
      <c r="E344">
        <f>SUM(_xlfn.IFNA((VLOOKUP(defense[[#This Row],[Playerâ–²]],kickers12[#All],4,0)*3+VLOOKUP(defense[[#This Row],[Playerâ–²]],kickers12[#All],5,0)*1),0), C344*6)</f>
        <v>0</v>
      </c>
      <c r="F344">
        <v>0</v>
      </c>
      <c r="G344" s="3" t="s">
        <v>911</v>
      </c>
      <c r="H344" s="3" t="s">
        <v>194</v>
      </c>
      <c r="I344">
        <f>_xlfn.IFNA(VLOOKUP(defense[[#This Row],[Playerâ–²]],passing11[#All],4,0),0)</f>
        <v>0</v>
      </c>
      <c r="J344">
        <f>_xlfn.IFNA(VLOOKUP(defense[[#This Row],[Playerâ–²]],scrimstats__2813[#All],5,0),0)</f>
        <v>0</v>
      </c>
      <c r="K344">
        <f>_xlfn.IFNA(VLOOKUP(defense[[#This Row],[Playerâ–²]],scrimstats__2813[#All],4,0),0)</f>
        <v>0</v>
      </c>
      <c r="L344">
        <v>0</v>
      </c>
      <c r="N344">
        <f t="shared" si="11"/>
        <v>0</v>
      </c>
      <c r="O344">
        <f>_xlfn.IFNA(VLOOKUP(defense[[#This Row],[Playerâ–²]],passing11[#All],5,0),0)</f>
        <v>0</v>
      </c>
      <c r="P344">
        <f>_xlfn.IFNA(VLOOKUP(defense[[#This Row],[Playerâ–²]],scrimstats__2813[#All],6,0),0)</f>
        <v>0</v>
      </c>
      <c r="Q344">
        <v>0</v>
      </c>
      <c r="R344">
        <v>0</v>
      </c>
      <c r="S344" s="3"/>
      <c r="T344" s="3"/>
      <c r="U344" s="3"/>
      <c r="AM344" s="3" t="s">
        <v>506</v>
      </c>
      <c r="AN344" s="3">
        <v>20</v>
      </c>
      <c r="AO344" s="3" t="s">
        <v>230</v>
      </c>
      <c r="AP344">
        <v>1373</v>
      </c>
      <c r="AQ344">
        <v>30</v>
      </c>
      <c r="AR344">
        <v>9</v>
      </c>
    </row>
    <row r="345" spans="1:44">
      <c r="A345" s="3">
        <v>344</v>
      </c>
      <c r="B345" s="3">
        <v>19</v>
      </c>
      <c r="C345">
        <f t="shared" si="10"/>
        <v>0</v>
      </c>
      <c r="D345">
        <v>8</v>
      </c>
      <c r="E345">
        <f>SUM(_xlfn.IFNA((VLOOKUP(defense[[#This Row],[Playerâ–²]],kickers12[#All],4,0)*3+VLOOKUP(defense[[#This Row],[Playerâ–²]],kickers12[#All],5,0)*1),0), C345*6)</f>
        <v>0</v>
      </c>
      <c r="F345">
        <v>0</v>
      </c>
      <c r="G345" s="3" t="s">
        <v>1395</v>
      </c>
      <c r="H345" s="3" t="s">
        <v>194</v>
      </c>
      <c r="I345">
        <f>_xlfn.IFNA(VLOOKUP(defense[[#This Row],[Playerâ–²]],passing11[#All],4,0),0)</f>
        <v>0</v>
      </c>
      <c r="J345">
        <f>_xlfn.IFNA(VLOOKUP(defense[[#This Row],[Playerâ–²]],scrimstats__2813[#All],5,0),0)</f>
        <v>0</v>
      </c>
      <c r="K345">
        <f>_xlfn.IFNA(VLOOKUP(defense[[#This Row],[Playerâ–²]],scrimstats__2813[#All],4,0),0)</f>
        <v>0</v>
      </c>
      <c r="L345">
        <v>0</v>
      </c>
      <c r="N345">
        <f t="shared" si="11"/>
        <v>0</v>
      </c>
      <c r="O345">
        <f>_xlfn.IFNA(VLOOKUP(defense[[#This Row],[Playerâ–²]],passing11[#All],5,0),0)</f>
        <v>0</v>
      </c>
      <c r="P345">
        <f>_xlfn.IFNA(VLOOKUP(defense[[#This Row],[Playerâ–²]],scrimstats__2813[#All],6,0),0)</f>
        <v>0</v>
      </c>
      <c r="Q345">
        <v>0</v>
      </c>
      <c r="R345">
        <v>0</v>
      </c>
      <c r="S345" s="3"/>
      <c r="T345" s="3"/>
      <c r="U345" s="3"/>
      <c r="AM345" s="3" t="s">
        <v>513</v>
      </c>
      <c r="AN345" s="3">
        <v>21</v>
      </c>
      <c r="AO345" s="3" t="s">
        <v>216</v>
      </c>
      <c r="AP345">
        <v>14</v>
      </c>
      <c r="AQ345">
        <v>41</v>
      </c>
      <c r="AR345">
        <v>2</v>
      </c>
    </row>
    <row r="346" spans="1:44">
      <c r="A346" s="3">
        <v>345</v>
      </c>
      <c r="B346" s="3">
        <v>18</v>
      </c>
      <c r="C346">
        <f t="shared" si="10"/>
        <v>1</v>
      </c>
      <c r="D346">
        <v>125</v>
      </c>
      <c r="E346">
        <f>SUM(_xlfn.IFNA((VLOOKUP(defense[[#This Row],[Playerâ–²]],kickers12[#All],4,0)*3+VLOOKUP(defense[[#This Row],[Playerâ–²]],kickers12[#All],5,0)*1),0), C346*6)</f>
        <v>6</v>
      </c>
      <c r="F346">
        <v>3</v>
      </c>
      <c r="G346" s="3" t="s">
        <v>1381</v>
      </c>
      <c r="H346" s="3" t="s">
        <v>769</v>
      </c>
      <c r="I346">
        <f>_xlfn.IFNA(VLOOKUP(defense[[#This Row],[Playerâ–²]],passing11[#All],4,0),0)</f>
        <v>0</v>
      </c>
      <c r="J346">
        <f>_xlfn.IFNA(VLOOKUP(defense[[#This Row],[Playerâ–²]],scrimstats__2813[#All],5,0),0)</f>
        <v>0</v>
      </c>
      <c r="K346">
        <f>_xlfn.IFNA(VLOOKUP(defense[[#This Row],[Playerâ–²]],scrimstats__2813[#All],4,0),0)</f>
        <v>0</v>
      </c>
      <c r="L346">
        <v>4</v>
      </c>
      <c r="N346">
        <f t="shared" si="11"/>
        <v>1</v>
      </c>
      <c r="O346">
        <f>_xlfn.IFNA(VLOOKUP(defense[[#This Row],[Playerâ–²]],passing11[#All],5,0),0)</f>
        <v>0</v>
      </c>
      <c r="P346">
        <f>_xlfn.IFNA(VLOOKUP(defense[[#This Row],[Playerâ–²]],scrimstats__2813[#All],6,0),0)</f>
        <v>0</v>
      </c>
      <c r="Q346">
        <v>1</v>
      </c>
      <c r="R346">
        <v>0</v>
      </c>
      <c r="S346" s="3"/>
      <c r="T346" s="3"/>
      <c r="U346" s="3"/>
      <c r="AM346" s="3" t="s">
        <v>1911</v>
      </c>
      <c r="AN346" s="3">
        <v>21</v>
      </c>
      <c r="AO346" s="3" t="s">
        <v>297</v>
      </c>
      <c r="AP346">
        <v>0</v>
      </c>
      <c r="AQ346">
        <v>5</v>
      </c>
      <c r="AR346">
        <v>0</v>
      </c>
    </row>
    <row r="347" spans="1:44">
      <c r="A347" s="3">
        <v>346</v>
      </c>
      <c r="B347" s="3">
        <v>27</v>
      </c>
      <c r="C347">
        <f t="shared" si="10"/>
        <v>0</v>
      </c>
      <c r="D347">
        <v>45</v>
      </c>
      <c r="E347">
        <f>SUM(_xlfn.IFNA((VLOOKUP(defense[[#This Row],[Playerâ–²]],kickers12[#All],4,0)*3+VLOOKUP(defense[[#This Row],[Playerâ–²]],kickers12[#All],5,0)*1),0), C347*6)</f>
        <v>0</v>
      </c>
      <c r="F347">
        <v>0</v>
      </c>
      <c r="G347" s="3" t="s">
        <v>1654</v>
      </c>
      <c r="H347" s="3" t="s">
        <v>848</v>
      </c>
      <c r="I347">
        <f>_xlfn.IFNA(VLOOKUP(defense[[#This Row],[Playerâ–²]],passing11[#All],4,0),0)</f>
        <v>0</v>
      </c>
      <c r="J347">
        <f>_xlfn.IFNA(VLOOKUP(defense[[#This Row],[Playerâ–²]],scrimstats__2813[#All],5,0),0)</f>
        <v>0</v>
      </c>
      <c r="K347">
        <f>_xlfn.IFNA(VLOOKUP(defense[[#This Row],[Playerâ–²]],scrimstats__2813[#All],4,0),0)</f>
        <v>0</v>
      </c>
      <c r="L347">
        <v>0</v>
      </c>
      <c r="N347">
        <f t="shared" si="11"/>
        <v>0</v>
      </c>
      <c r="O347">
        <f>_xlfn.IFNA(VLOOKUP(defense[[#This Row],[Playerâ–²]],passing11[#All],5,0),0)</f>
        <v>0</v>
      </c>
      <c r="P347">
        <f>_xlfn.IFNA(VLOOKUP(defense[[#This Row],[Playerâ–²]],scrimstats__2813[#All],6,0),0)</f>
        <v>0</v>
      </c>
      <c r="Q347">
        <v>0</v>
      </c>
      <c r="R347">
        <v>0</v>
      </c>
      <c r="S347" s="3"/>
      <c r="T347" s="3"/>
      <c r="U347" s="3"/>
      <c r="AM347" s="3" t="s">
        <v>510</v>
      </c>
      <c r="AN347" s="3">
        <v>21</v>
      </c>
      <c r="AO347" s="3" t="s">
        <v>233</v>
      </c>
      <c r="AP347">
        <v>1</v>
      </c>
      <c r="AQ347">
        <v>22</v>
      </c>
      <c r="AR347">
        <v>4</v>
      </c>
    </row>
    <row r="348" spans="1:44">
      <c r="A348" s="3">
        <v>347</v>
      </c>
      <c r="B348" s="3">
        <v>10</v>
      </c>
      <c r="C348">
        <f t="shared" si="10"/>
        <v>4</v>
      </c>
      <c r="D348">
        <v>1</v>
      </c>
      <c r="E348">
        <f>SUM(_xlfn.IFNA((VLOOKUP(defense[[#This Row],[Playerâ–²]],kickers12[#All],4,0)*3+VLOOKUP(defense[[#This Row],[Playerâ–²]],kickers12[#All],5,0)*1),0), C348*6)</f>
        <v>24</v>
      </c>
      <c r="F348">
        <v>0</v>
      </c>
      <c r="G348" s="3" t="s">
        <v>363</v>
      </c>
      <c r="H348" s="3" t="s">
        <v>230</v>
      </c>
      <c r="I348">
        <f>_xlfn.IFNA(VLOOKUP(defense[[#This Row],[Playerâ–²]],passing11[#All],4,0),0)</f>
        <v>0</v>
      </c>
      <c r="J348">
        <f>_xlfn.IFNA(VLOOKUP(defense[[#This Row],[Playerâ–²]],scrimstats__2813[#All],5,0),0)</f>
        <v>-1</v>
      </c>
      <c r="K348">
        <f>_xlfn.IFNA(VLOOKUP(defense[[#This Row],[Playerâ–²]],scrimstats__2813[#All],4,0),0)</f>
        <v>704</v>
      </c>
      <c r="L348">
        <v>0</v>
      </c>
      <c r="N348">
        <f t="shared" si="11"/>
        <v>0</v>
      </c>
      <c r="O348">
        <f>_xlfn.IFNA(VLOOKUP(defense[[#This Row],[Playerâ–²]],passing11[#All],5,0),0)</f>
        <v>0</v>
      </c>
      <c r="P348">
        <f>_xlfn.IFNA(VLOOKUP(defense[[#This Row],[Playerâ–²]],scrimstats__2813[#All],6,0),0)</f>
        <v>4</v>
      </c>
      <c r="Q348">
        <v>0</v>
      </c>
      <c r="R348">
        <v>0</v>
      </c>
      <c r="S348" s="3"/>
      <c r="T348" s="3"/>
      <c r="U348" s="3"/>
      <c r="AM348" s="3" t="s">
        <v>507</v>
      </c>
      <c r="AN348" s="3">
        <v>21</v>
      </c>
      <c r="AO348" s="3" t="s">
        <v>239</v>
      </c>
      <c r="AP348">
        <v>1</v>
      </c>
      <c r="AQ348">
        <v>0</v>
      </c>
      <c r="AR348">
        <v>0</v>
      </c>
    </row>
    <row r="349" spans="1:44">
      <c r="A349" s="3">
        <v>348</v>
      </c>
      <c r="B349" s="3">
        <v>21</v>
      </c>
      <c r="C349">
        <f t="shared" si="10"/>
        <v>0</v>
      </c>
      <c r="D349">
        <v>14</v>
      </c>
      <c r="E349">
        <f>SUM(_xlfn.IFNA((VLOOKUP(defense[[#This Row],[Playerâ–²]],kickers12[#All],4,0)*3+VLOOKUP(defense[[#This Row],[Playerâ–²]],kickers12[#All],5,0)*1),0), C349*6)</f>
        <v>0</v>
      </c>
      <c r="F349">
        <v>0</v>
      </c>
      <c r="G349" s="3" t="s">
        <v>1453</v>
      </c>
      <c r="H349" s="3" t="s">
        <v>194</v>
      </c>
      <c r="I349">
        <f>_xlfn.IFNA(VLOOKUP(defense[[#This Row],[Playerâ–²]],passing11[#All],4,0),0)</f>
        <v>0</v>
      </c>
      <c r="J349">
        <f>_xlfn.IFNA(VLOOKUP(defense[[#This Row],[Playerâ–²]],scrimstats__2813[#All],5,0),0)</f>
        <v>0</v>
      </c>
      <c r="K349">
        <f>_xlfn.IFNA(VLOOKUP(defense[[#This Row],[Playerâ–²]],scrimstats__2813[#All],4,0),0)</f>
        <v>0</v>
      </c>
      <c r="L349">
        <v>1</v>
      </c>
      <c r="N349">
        <f t="shared" si="11"/>
        <v>0</v>
      </c>
      <c r="O349">
        <f>_xlfn.IFNA(VLOOKUP(defense[[#This Row],[Playerâ–²]],passing11[#All],5,0),0)</f>
        <v>0</v>
      </c>
      <c r="P349">
        <f>_xlfn.IFNA(VLOOKUP(defense[[#This Row],[Playerâ–²]],scrimstats__2813[#All],6,0),0)</f>
        <v>0</v>
      </c>
      <c r="Q349">
        <v>0</v>
      </c>
      <c r="R349">
        <v>0</v>
      </c>
      <c r="S349" s="3"/>
      <c r="T349" s="3"/>
      <c r="U349" s="3"/>
      <c r="AM349" s="3" t="s">
        <v>509</v>
      </c>
      <c r="AN349" s="3">
        <v>21</v>
      </c>
      <c r="AO349" s="3" t="s">
        <v>239</v>
      </c>
      <c r="AP349">
        <v>9</v>
      </c>
      <c r="AQ349">
        <v>43</v>
      </c>
      <c r="AR349">
        <v>0</v>
      </c>
    </row>
    <row r="350" spans="1:44">
      <c r="A350" s="3">
        <v>349</v>
      </c>
      <c r="B350" s="3">
        <v>26</v>
      </c>
      <c r="C350">
        <f t="shared" si="10"/>
        <v>0</v>
      </c>
      <c r="D350">
        <v>27</v>
      </c>
      <c r="E350">
        <f>SUM(_xlfn.IFNA((VLOOKUP(defense[[#This Row],[Playerâ–²]],kickers12[#All],4,0)*3+VLOOKUP(defense[[#This Row],[Playerâ–²]],kickers12[#All],5,0)*1),0), C350*6)</f>
        <v>0</v>
      </c>
      <c r="F350">
        <v>0</v>
      </c>
      <c r="G350" s="3" t="s">
        <v>717</v>
      </c>
      <c r="H350" s="3" t="s">
        <v>752</v>
      </c>
      <c r="I350">
        <f>_xlfn.IFNA(VLOOKUP(defense[[#This Row],[Playerâ–²]],passing11[#All],4,0),0)</f>
        <v>0</v>
      </c>
      <c r="J350">
        <f>_xlfn.IFNA(VLOOKUP(defense[[#This Row],[Playerâ–²]],scrimstats__2813[#All],5,0),0)</f>
        <v>0</v>
      </c>
      <c r="K350">
        <f>_xlfn.IFNA(VLOOKUP(defense[[#This Row],[Playerâ–²]],scrimstats__2813[#All],4,0),0)</f>
        <v>0</v>
      </c>
      <c r="L350">
        <v>0</v>
      </c>
      <c r="N350">
        <f t="shared" si="11"/>
        <v>0</v>
      </c>
      <c r="O350">
        <f>_xlfn.IFNA(VLOOKUP(defense[[#This Row],[Playerâ–²]],passing11[#All],5,0),0)</f>
        <v>0</v>
      </c>
      <c r="P350">
        <f>_xlfn.IFNA(VLOOKUP(defense[[#This Row],[Playerâ–²]],scrimstats__2813[#All],6,0),0)</f>
        <v>0</v>
      </c>
      <c r="Q350">
        <v>0</v>
      </c>
      <c r="R350">
        <v>0</v>
      </c>
      <c r="S350" s="3"/>
      <c r="T350" s="3"/>
      <c r="U350" s="3"/>
      <c r="AM350" s="3" t="s">
        <v>519</v>
      </c>
      <c r="AN350" s="3">
        <v>21</v>
      </c>
      <c r="AO350" s="3" t="s">
        <v>239</v>
      </c>
      <c r="AP350">
        <v>170</v>
      </c>
      <c r="AQ350">
        <v>645</v>
      </c>
      <c r="AR350">
        <v>7</v>
      </c>
    </row>
    <row r="351" spans="1:44">
      <c r="A351" s="3">
        <v>350</v>
      </c>
      <c r="B351" s="3">
        <v>23</v>
      </c>
      <c r="C351">
        <f t="shared" si="10"/>
        <v>1</v>
      </c>
      <c r="D351">
        <v>75</v>
      </c>
      <c r="E351">
        <f>SUM(_xlfn.IFNA((VLOOKUP(defense[[#This Row],[Playerâ–²]],kickers12[#All],4,0)*3+VLOOKUP(defense[[#This Row],[Playerâ–²]],kickers12[#All],5,0)*1),0), C351*6)</f>
        <v>6</v>
      </c>
      <c r="F351">
        <v>4</v>
      </c>
      <c r="G351" s="3" t="s">
        <v>1533</v>
      </c>
      <c r="H351" s="3" t="s">
        <v>775</v>
      </c>
      <c r="I351">
        <f>_xlfn.IFNA(VLOOKUP(defense[[#This Row],[Playerâ–²]],passing11[#All],4,0),0)</f>
        <v>0</v>
      </c>
      <c r="J351">
        <f>_xlfn.IFNA(VLOOKUP(defense[[#This Row],[Playerâ–²]],scrimstats__2813[#All],5,0),0)</f>
        <v>0</v>
      </c>
      <c r="K351">
        <f>_xlfn.IFNA(VLOOKUP(defense[[#This Row],[Playerâ–²]],scrimstats__2813[#All],4,0),0)</f>
        <v>0</v>
      </c>
      <c r="L351">
        <v>0</v>
      </c>
      <c r="N351">
        <f t="shared" si="11"/>
        <v>1</v>
      </c>
      <c r="O351">
        <f>_xlfn.IFNA(VLOOKUP(defense[[#This Row],[Playerâ–²]],passing11[#All],5,0),0)</f>
        <v>0</v>
      </c>
      <c r="P351">
        <f>_xlfn.IFNA(VLOOKUP(defense[[#This Row],[Playerâ–²]],scrimstats__2813[#All],6,0),0)</f>
        <v>0</v>
      </c>
      <c r="Q351">
        <v>1</v>
      </c>
      <c r="R351">
        <v>0</v>
      </c>
      <c r="S351" s="3"/>
      <c r="T351" s="3"/>
      <c r="U351" s="3"/>
      <c r="AM351" s="3" t="s">
        <v>522</v>
      </c>
      <c r="AN351" s="3">
        <v>21</v>
      </c>
      <c r="AO351" s="3" t="s">
        <v>229</v>
      </c>
      <c r="AP351">
        <v>709</v>
      </c>
      <c r="AQ351">
        <v>883</v>
      </c>
      <c r="AR351">
        <v>18</v>
      </c>
    </row>
    <row r="352" spans="1:44">
      <c r="A352" s="3">
        <v>351</v>
      </c>
      <c r="B352" s="3">
        <v>5</v>
      </c>
      <c r="C352">
        <f t="shared" si="10"/>
        <v>7</v>
      </c>
      <c r="D352">
        <v>5</v>
      </c>
      <c r="E352">
        <f>SUM(_xlfn.IFNA((VLOOKUP(defense[[#This Row],[Playerâ–²]],kickers12[#All],4,0)*3+VLOOKUP(defense[[#This Row],[Playerâ–²]],kickers12[#All],5,0)*1),0), C352*6)</f>
        <v>42</v>
      </c>
      <c r="F352">
        <v>0</v>
      </c>
      <c r="G352" s="3" t="s">
        <v>290</v>
      </c>
      <c r="H352" s="3" t="s">
        <v>230</v>
      </c>
      <c r="I352">
        <f>_xlfn.IFNA(VLOOKUP(defense[[#This Row],[Playerâ–²]],passing11[#All],4,0),0)</f>
        <v>0</v>
      </c>
      <c r="J352">
        <f>_xlfn.IFNA(VLOOKUP(defense[[#This Row],[Playerâ–²]],scrimstats__2813[#All],5,0),0)</f>
        <v>84</v>
      </c>
      <c r="K352">
        <f>_xlfn.IFNA(VLOOKUP(defense[[#This Row],[Playerâ–²]],scrimstats__2813[#All],4,0),0)</f>
        <v>494</v>
      </c>
      <c r="L352">
        <v>0</v>
      </c>
      <c r="N352">
        <f t="shared" si="11"/>
        <v>0</v>
      </c>
      <c r="O352">
        <f>_xlfn.IFNA(VLOOKUP(defense[[#This Row],[Playerâ–²]],passing11[#All],5,0),0)</f>
        <v>0</v>
      </c>
      <c r="P352">
        <f>_xlfn.IFNA(VLOOKUP(defense[[#This Row],[Playerâ–²]],scrimstats__2813[#All],6,0),0)</f>
        <v>7</v>
      </c>
      <c r="Q352">
        <v>0</v>
      </c>
      <c r="R352">
        <v>0</v>
      </c>
      <c r="S352" s="3"/>
      <c r="T352" s="3"/>
      <c r="U352" s="3"/>
      <c r="AM352" s="3" t="s">
        <v>515</v>
      </c>
      <c r="AN352" s="3">
        <v>21</v>
      </c>
      <c r="AO352" s="3" t="s">
        <v>219</v>
      </c>
      <c r="AP352">
        <v>150</v>
      </c>
      <c r="AR352">
        <v>1</v>
      </c>
    </row>
    <row r="353" spans="1:44">
      <c r="A353" s="3">
        <v>352</v>
      </c>
      <c r="B353" s="3">
        <v>3</v>
      </c>
      <c r="C353">
        <f t="shared" si="10"/>
        <v>0</v>
      </c>
      <c r="D353">
        <v>8</v>
      </c>
      <c r="E353">
        <f>SUM(_xlfn.IFNA((VLOOKUP(defense[[#This Row],[Playerâ–²]],kickers12[#All],4,0)*3+VLOOKUP(defense[[#This Row],[Playerâ–²]],kickers12[#All],5,0)*1),0), C353*6)</f>
        <v>0</v>
      </c>
      <c r="F353">
        <v>0</v>
      </c>
      <c r="G353" s="3" t="s">
        <v>698</v>
      </c>
      <c r="H353" s="3" t="s">
        <v>752</v>
      </c>
      <c r="I353">
        <f>_xlfn.IFNA(VLOOKUP(defense[[#This Row],[Playerâ–²]],passing11[#All],4,0),0)</f>
        <v>0</v>
      </c>
      <c r="J353">
        <f>_xlfn.IFNA(VLOOKUP(defense[[#This Row],[Playerâ–²]],scrimstats__2813[#All],5,0),0)</f>
        <v>0</v>
      </c>
      <c r="K353">
        <f>_xlfn.IFNA(VLOOKUP(defense[[#This Row],[Playerâ–²]],scrimstats__2813[#All],4,0),0)</f>
        <v>0</v>
      </c>
      <c r="L353">
        <v>0</v>
      </c>
      <c r="N353">
        <f t="shared" si="11"/>
        <v>0</v>
      </c>
      <c r="O353">
        <f>_xlfn.IFNA(VLOOKUP(defense[[#This Row],[Playerâ–²]],passing11[#All],5,0),0)</f>
        <v>0</v>
      </c>
      <c r="P353">
        <f>_xlfn.IFNA(VLOOKUP(defense[[#This Row],[Playerâ–²]],scrimstats__2813[#All],6,0),0)</f>
        <v>0</v>
      </c>
      <c r="Q353">
        <v>0</v>
      </c>
      <c r="R353">
        <v>0</v>
      </c>
      <c r="S353" s="3"/>
      <c r="T353" s="3"/>
      <c r="U353" s="3"/>
      <c r="AM353" s="3" t="s">
        <v>517</v>
      </c>
      <c r="AN353" s="3">
        <v>21</v>
      </c>
      <c r="AO353" s="3" t="s">
        <v>223</v>
      </c>
      <c r="AP353">
        <v>185</v>
      </c>
      <c r="AR353">
        <v>1</v>
      </c>
    </row>
    <row r="354" spans="1:44">
      <c r="A354" s="3">
        <v>353</v>
      </c>
      <c r="B354" s="3">
        <v>26</v>
      </c>
      <c r="C354">
        <f t="shared" si="10"/>
        <v>0</v>
      </c>
      <c r="D354">
        <v>4</v>
      </c>
      <c r="E354">
        <f>SUM(_xlfn.IFNA((VLOOKUP(defense[[#This Row],[Playerâ–²]],kickers12[#All],4,0)*3+VLOOKUP(defense[[#This Row],[Playerâ–²]],kickers12[#All],5,0)*1),0), C354*6)</f>
        <v>0</v>
      </c>
      <c r="F354">
        <v>0</v>
      </c>
      <c r="G354" s="3" t="s">
        <v>1608</v>
      </c>
      <c r="H354" s="3" t="s">
        <v>194</v>
      </c>
      <c r="I354">
        <f>_xlfn.IFNA(VLOOKUP(defense[[#This Row],[Playerâ–²]],passing11[#All],4,0),0)</f>
        <v>0</v>
      </c>
      <c r="J354">
        <f>_xlfn.IFNA(VLOOKUP(defense[[#This Row],[Playerâ–²]],scrimstats__2813[#All],5,0),0)</f>
        <v>0</v>
      </c>
      <c r="K354">
        <f>_xlfn.IFNA(VLOOKUP(defense[[#This Row],[Playerâ–²]],scrimstats__2813[#All],4,0),0)</f>
        <v>0</v>
      </c>
      <c r="L354">
        <v>0</v>
      </c>
      <c r="N354">
        <f t="shared" si="11"/>
        <v>0</v>
      </c>
      <c r="O354">
        <f>_xlfn.IFNA(VLOOKUP(defense[[#This Row],[Playerâ–²]],passing11[#All],5,0),0)</f>
        <v>0</v>
      </c>
      <c r="P354">
        <f>_xlfn.IFNA(VLOOKUP(defense[[#This Row],[Playerâ–²]],scrimstats__2813[#All],6,0),0)</f>
        <v>0</v>
      </c>
      <c r="Q354">
        <v>0</v>
      </c>
      <c r="R354">
        <v>0</v>
      </c>
      <c r="S354" s="3"/>
      <c r="T354" s="3"/>
      <c r="U354" s="3"/>
      <c r="AM354" s="3" t="s">
        <v>521</v>
      </c>
      <c r="AN354" s="3">
        <v>21</v>
      </c>
      <c r="AO354" s="3" t="s">
        <v>219</v>
      </c>
      <c r="AP354">
        <v>400</v>
      </c>
      <c r="AR354">
        <v>2</v>
      </c>
    </row>
    <row r="355" spans="1:44">
      <c r="A355" s="3">
        <v>354</v>
      </c>
      <c r="B355" s="3">
        <v>15</v>
      </c>
      <c r="C355">
        <f t="shared" si="10"/>
        <v>0</v>
      </c>
      <c r="D355">
        <v>46</v>
      </c>
      <c r="E355">
        <f>SUM(_xlfn.IFNA((VLOOKUP(defense[[#This Row],[Playerâ–²]],kickers12[#All],4,0)*3+VLOOKUP(defense[[#This Row],[Playerâ–²]],kickers12[#All],5,0)*1),0), C355*6)</f>
        <v>0</v>
      </c>
      <c r="F355">
        <v>1</v>
      </c>
      <c r="G355" s="3" t="s">
        <v>1267</v>
      </c>
      <c r="H355" s="3" t="s">
        <v>882</v>
      </c>
      <c r="I355">
        <f>_xlfn.IFNA(VLOOKUP(defense[[#This Row],[Playerâ–²]],passing11[#All],4,0),0)</f>
        <v>0</v>
      </c>
      <c r="J355">
        <f>_xlfn.IFNA(VLOOKUP(defense[[#This Row],[Playerâ–²]],scrimstats__2813[#All],5,0),0)</f>
        <v>0</v>
      </c>
      <c r="K355">
        <f>_xlfn.IFNA(VLOOKUP(defense[[#This Row],[Playerâ–²]],scrimstats__2813[#All],4,0),0)</f>
        <v>0</v>
      </c>
      <c r="L355">
        <v>1</v>
      </c>
      <c r="N355">
        <f t="shared" si="11"/>
        <v>0</v>
      </c>
      <c r="O355">
        <f>_xlfn.IFNA(VLOOKUP(defense[[#This Row],[Playerâ–²]],passing11[#All],5,0),0)</f>
        <v>0</v>
      </c>
      <c r="P355">
        <f>_xlfn.IFNA(VLOOKUP(defense[[#This Row],[Playerâ–²]],scrimstats__2813[#All],6,0),0)</f>
        <v>0</v>
      </c>
      <c r="Q355">
        <v>0</v>
      </c>
      <c r="R355">
        <v>0</v>
      </c>
      <c r="S355" s="3"/>
      <c r="T355" s="3"/>
      <c r="U355" s="3"/>
      <c r="AM355" s="3" t="s">
        <v>512</v>
      </c>
      <c r="AN355" s="3">
        <v>21</v>
      </c>
      <c r="AO355" s="3" t="s">
        <v>412</v>
      </c>
      <c r="AP355">
        <v>4</v>
      </c>
      <c r="AQ355">
        <v>196</v>
      </c>
      <c r="AR355">
        <v>2</v>
      </c>
    </row>
    <row r="356" spans="1:44">
      <c r="A356" s="3">
        <v>355</v>
      </c>
      <c r="B356" s="3">
        <v>29</v>
      </c>
      <c r="C356">
        <f t="shared" si="10"/>
        <v>0</v>
      </c>
      <c r="D356">
        <v>17</v>
      </c>
      <c r="E356">
        <f>SUM(_xlfn.IFNA((VLOOKUP(defense[[#This Row],[Playerâ–²]],kickers12[#All],4,0)*3+VLOOKUP(defense[[#This Row],[Playerâ–²]],kickers12[#All],5,0)*1),0), C356*6)</f>
        <v>0</v>
      </c>
      <c r="F356">
        <v>0</v>
      </c>
      <c r="G356" s="3" t="s">
        <v>1720</v>
      </c>
      <c r="H356" s="3" t="s">
        <v>1721</v>
      </c>
      <c r="I356">
        <f>_xlfn.IFNA(VLOOKUP(defense[[#This Row],[Playerâ–²]],passing11[#All],4,0),0)</f>
        <v>0</v>
      </c>
      <c r="J356">
        <f>_xlfn.IFNA(VLOOKUP(defense[[#This Row],[Playerâ–²]],scrimstats__2813[#All],5,0),0)</f>
        <v>0</v>
      </c>
      <c r="K356">
        <f>_xlfn.IFNA(VLOOKUP(defense[[#This Row],[Playerâ–²]],scrimstats__2813[#All],4,0),0)</f>
        <v>0</v>
      </c>
      <c r="L356">
        <v>0</v>
      </c>
      <c r="N356">
        <f t="shared" si="11"/>
        <v>0</v>
      </c>
      <c r="O356">
        <f>_xlfn.IFNA(VLOOKUP(defense[[#This Row],[Playerâ–²]],passing11[#All],5,0),0)</f>
        <v>0</v>
      </c>
      <c r="P356">
        <f>_xlfn.IFNA(VLOOKUP(defense[[#This Row],[Playerâ–²]],scrimstats__2813[#All],6,0),0)</f>
        <v>0</v>
      </c>
      <c r="Q356">
        <v>0</v>
      </c>
      <c r="R356">
        <v>0</v>
      </c>
      <c r="S356" s="3"/>
      <c r="T356" s="3"/>
      <c r="U356" s="3"/>
      <c r="AM356" s="3" t="s">
        <v>508</v>
      </c>
      <c r="AN356" s="3">
        <v>21</v>
      </c>
      <c r="AO356" s="3" t="s">
        <v>218</v>
      </c>
      <c r="AP356">
        <v>10</v>
      </c>
      <c r="AR356">
        <v>0</v>
      </c>
    </row>
    <row r="357" spans="1:44">
      <c r="A357" s="3">
        <v>356</v>
      </c>
      <c r="B357" s="3">
        <v>5</v>
      </c>
      <c r="C357">
        <f t="shared" si="10"/>
        <v>2</v>
      </c>
      <c r="D357">
        <v>1</v>
      </c>
      <c r="E357">
        <f>SUM(_xlfn.IFNA((VLOOKUP(defense[[#This Row],[Playerâ–²]],kickers12[#All],4,0)*3+VLOOKUP(defense[[#This Row],[Playerâ–²]],kickers12[#All],5,0)*1),0), C357*6)</f>
        <v>12</v>
      </c>
      <c r="F357">
        <v>0</v>
      </c>
      <c r="G357" s="3" t="s">
        <v>293</v>
      </c>
      <c r="H357" s="3" t="s">
        <v>230</v>
      </c>
      <c r="I357">
        <f>_xlfn.IFNA(VLOOKUP(defense[[#This Row],[Playerâ–²]],passing11[#All],4,0),0)</f>
        <v>0</v>
      </c>
      <c r="J357">
        <f>_xlfn.IFNA(VLOOKUP(defense[[#This Row],[Playerâ–²]],scrimstats__2813[#All],5,0),0)</f>
        <v>172</v>
      </c>
      <c r="K357">
        <f>_xlfn.IFNA(VLOOKUP(defense[[#This Row],[Playerâ–²]],scrimstats__2813[#All],4,0),0)</f>
        <v>788</v>
      </c>
      <c r="L357">
        <v>0</v>
      </c>
      <c r="N357">
        <f t="shared" si="11"/>
        <v>0</v>
      </c>
      <c r="O357">
        <f>_xlfn.IFNA(VLOOKUP(defense[[#This Row],[Playerâ–²]],passing11[#All],5,0),0)</f>
        <v>0</v>
      </c>
      <c r="P357">
        <f>_xlfn.IFNA(VLOOKUP(defense[[#This Row],[Playerâ–²]],scrimstats__2813[#All],6,0),0)</f>
        <v>2</v>
      </c>
      <c r="Q357">
        <v>0</v>
      </c>
      <c r="R357">
        <v>0</v>
      </c>
      <c r="S357" s="3"/>
      <c r="T357" s="3"/>
      <c r="U357" s="3"/>
      <c r="AM357" s="3" t="s">
        <v>1982</v>
      </c>
      <c r="AN357" s="3">
        <v>21</v>
      </c>
      <c r="AO357" s="3" t="s">
        <v>218</v>
      </c>
      <c r="AP357">
        <v>0</v>
      </c>
      <c r="AQ357">
        <v>154</v>
      </c>
      <c r="AR357">
        <v>0</v>
      </c>
    </row>
    <row r="358" spans="1:44">
      <c r="A358" s="3">
        <v>357</v>
      </c>
      <c r="B358" s="3">
        <v>13</v>
      </c>
      <c r="C358">
        <f t="shared" si="10"/>
        <v>0</v>
      </c>
      <c r="D358">
        <v>33</v>
      </c>
      <c r="E358">
        <f>SUM(_xlfn.IFNA((VLOOKUP(defense[[#This Row],[Playerâ–²]],kickers12[#All],4,0)*3+VLOOKUP(defense[[#This Row],[Playerâ–²]],kickers12[#All],5,0)*1),0), C358*6)</f>
        <v>0</v>
      </c>
      <c r="F358">
        <v>0</v>
      </c>
      <c r="G358" s="3" t="s">
        <v>1188</v>
      </c>
      <c r="H358" s="3" t="s">
        <v>1189</v>
      </c>
      <c r="I358">
        <f>_xlfn.IFNA(VLOOKUP(defense[[#This Row],[Playerâ–²]],passing11[#All],4,0),0)</f>
        <v>0</v>
      </c>
      <c r="J358">
        <f>_xlfn.IFNA(VLOOKUP(defense[[#This Row],[Playerâ–²]],scrimstats__2813[#All],5,0),0)</f>
        <v>0</v>
      </c>
      <c r="K358">
        <f>_xlfn.IFNA(VLOOKUP(defense[[#This Row],[Playerâ–²]],scrimstats__2813[#All],4,0),0)</f>
        <v>0</v>
      </c>
      <c r="L358">
        <v>2</v>
      </c>
      <c r="N358">
        <f t="shared" si="11"/>
        <v>0</v>
      </c>
      <c r="O358">
        <f>_xlfn.IFNA(VLOOKUP(defense[[#This Row],[Playerâ–²]],passing11[#All],5,0),0)</f>
        <v>0</v>
      </c>
      <c r="P358">
        <f>_xlfn.IFNA(VLOOKUP(defense[[#This Row],[Playerâ–²]],scrimstats__2813[#All],6,0),0)</f>
        <v>0</v>
      </c>
      <c r="Q358">
        <v>0</v>
      </c>
      <c r="R358">
        <v>0</v>
      </c>
      <c r="S358" s="3"/>
      <c r="T358" s="3"/>
      <c r="U358" s="3"/>
      <c r="AM358" s="3" t="s">
        <v>511</v>
      </c>
      <c r="AN358" s="3">
        <v>21</v>
      </c>
      <c r="AO358" s="3" t="s">
        <v>218</v>
      </c>
      <c r="AP358">
        <v>60</v>
      </c>
      <c r="AQ358">
        <v>10</v>
      </c>
      <c r="AR358">
        <v>1</v>
      </c>
    </row>
    <row r="359" spans="1:44">
      <c r="A359" s="3">
        <v>358</v>
      </c>
      <c r="B359" s="3">
        <v>29</v>
      </c>
      <c r="C359">
        <f t="shared" si="10"/>
        <v>0</v>
      </c>
      <c r="D359">
        <v>41</v>
      </c>
      <c r="E359">
        <f>SUM(_xlfn.IFNA((VLOOKUP(defense[[#This Row],[Playerâ–²]],kickers12[#All],4,0)*3+VLOOKUP(defense[[#This Row],[Playerâ–²]],kickers12[#All],5,0)*1),0), C359*6)</f>
        <v>0</v>
      </c>
      <c r="F359">
        <v>0</v>
      </c>
      <c r="G359" s="3" t="s">
        <v>1738</v>
      </c>
      <c r="H359" s="3" t="s">
        <v>1739</v>
      </c>
      <c r="I359">
        <f>_xlfn.IFNA(VLOOKUP(defense[[#This Row],[Playerâ–²]],passing11[#All],4,0),0)</f>
        <v>0</v>
      </c>
      <c r="J359">
        <f>_xlfn.IFNA(VLOOKUP(defense[[#This Row],[Playerâ–²]],scrimstats__2813[#All],5,0),0)</f>
        <v>0</v>
      </c>
      <c r="K359">
        <f>_xlfn.IFNA(VLOOKUP(defense[[#This Row],[Playerâ–²]],scrimstats__2813[#All],4,0),0)</f>
        <v>0</v>
      </c>
      <c r="L359">
        <v>1</v>
      </c>
      <c r="N359">
        <f t="shared" si="11"/>
        <v>0</v>
      </c>
      <c r="O359">
        <f>_xlfn.IFNA(VLOOKUP(defense[[#This Row],[Playerâ–²]],passing11[#All],5,0),0)</f>
        <v>0</v>
      </c>
      <c r="P359">
        <f>_xlfn.IFNA(VLOOKUP(defense[[#This Row],[Playerâ–²]],scrimstats__2813[#All],6,0),0)</f>
        <v>0</v>
      </c>
      <c r="Q359">
        <v>0</v>
      </c>
      <c r="R359">
        <v>0</v>
      </c>
      <c r="S359" s="3"/>
      <c r="T359" s="3"/>
      <c r="U359" s="3"/>
      <c r="AM359" s="3" t="s">
        <v>2005</v>
      </c>
      <c r="AN359" s="3">
        <v>21</v>
      </c>
      <c r="AO359" s="3" t="s">
        <v>218</v>
      </c>
      <c r="AP359">
        <v>97</v>
      </c>
      <c r="AR359">
        <v>2</v>
      </c>
    </row>
    <row r="360" spans="1:44">
      <c r="A360" s="3">
        <v>359</v>
      </c>
      <c r="B360" s="3">
        <v>32</v>
      </c>
      <c r="C360">
        <f t="shared" si="10"/>
        <v>0</v>
      </c>
      <c r="D360">
        <v>53</v>
      </c>
      <c r="E360">
        <f>SUM(_xlfn.IFNA((VLOOKUP(defense[[#This Row],[Playerâ–²]],kickers12[#All],4,0)*3+VLOOKUP(defense[[#This Row],[Playerâ–²]],kickers12[#All],5,0)*1),0), C360*6)</f>
        <v>0</v>
      </c>
      <c r="F360">
        <v>4</v>
      </c>
      <c r="G360" s="3" t="s">
        <v>1853</v>
      </c>
      <c r="H360" s="3" t="s">
        <v>775</v>
      </c>
      <c r="I360">
        <f>_xlfn.IFNA(VLOOKUP(defense[[#This Row],[Playerâ–²]],passing11[#All],4,0),0)</f>
        <v>0</v>
      </c>
      <c r="J360">
        <f>_xlfn.IFNA(VLOOKUP(defense[[#This Row],[Playerâ–²]],scrimstats__2813[#All],5,0),0)</f>
        <v>0</v>
      </c>
      <c r="K360">
        <f>_xlfn.IFNA(VLOOKUP(defense[[#This Row],[Playerâ–²]],scrimstats__2813[#All],4,0),0)</f>
        <v>0</v>
      </c>
      <c r="L360">
        <v>1</v>
      </c>
      <c r="N360">
        <f t="shared" si="11"/>
        <v>0</v>
      </c>
      <c r="O360">
        <f>_xlfn.IFNA(VLOOKUP(defense[[#This Row],[Playerâ–²]],passing11[#All],5,0),0)</f>
        <v>0</v>
      </c>
      <c r="P360">
        <f>_xlfn.IFNA(VLOOKUP(defense[[#This Row],[Playerâ–²]],scrimstats__2813[#All],6,0),0)</f>
        <v>0</v>
      </c>
      <c r="Q360">
        <v>0</v>
      </c>
      <c r="R360">
        <v>0</v>
      </c>
      <c r="S360" s="3"/>
      <c r="T360" s="3"/>
      <c r="U360" s="3"/>
      <c r="AM360" s="3" t="s">
        <v>514</v>
      </c>
      <c r="AN360" s="3">
        <v>21</v>
      </c>
      <c r="AO360" s="3" t="s">
        <v>218</v>
      </c>
      <c r="AP360">
        <v>114</v>
      </c>
      <c r="AR360">
        <v>1</v>
      </c>
    </row>
    <row r="361" spans="1:44">
      <c r="A361" s="3">
        <v>360</v>
      </c>
      <c r="B361" s="3">
        <v>10</v>
      </c>
      <c r="C361">
        <f t="shared" si="10"/>
        <v>2</v>
      </c>
      <c r="D361">
        <v>1</v>
      </c>
      <c r="E361">
        <f>SUM(_xlfn.IFNA((VLOOKUP(defense[[#This Row],[Playerâ–²]],kickers12[#All],4,0)*3+VLOOKUP(defense[[#This Row],[Playerâ–²]],kickers12[#All],5,0)*1),0), C361*6)</f>
        <v>12</v>
      </c>
      <c r="F361">
        <v>0</v>
      </c>
      <c r="G361" s="3" t="s">
        <v>1958</v>
      </c>
      <c r="H361" s="3" t="s">
        <v>218</v>
      </c>
      <c r="I361">
        <f>_xlfn.IFNA(VLOOKUP(defense[[#This Row],[Playerâ–²]],passing11[#All],4,0),0)</f>
        <v>0</v>
      </c>
      <c r="J361">
        <f>_xlfn.IFNA(VLOOKUP(defense[[#This Row],[Playerâ–²]],scrimstats__2813[#All],5,0),0)</f>
        <v>0</v>
      </c>
      <c r="K361">
        <f>_xlfn.IFNA(VLOOKUP(defense[[#This Row],[Playerâ–²]],scrimstats__2813[#All],4,0),0)</f>
        <v>243</v>
      </c>
      <c r="L361">
        <v>0</v>
      </c>
      <c r="N361">
        <f t="shared" si="11"/>
        <v>0</v>
      </c>
      <c r="O361">
        <f>_xlfn.IFNA(VLOOKUP(defense[[#This Row],[Playerâ–²]],passing11[#All],5,0),0)</f>
        <v>0</v>
      </c>
      <c r="P361">
        <f>_xlfn.IFNA(VLOOKUP(defense[[#This Row],[Playerâ–²]],scrimstats__2813[#All],6,0),0)</f>
        <v>2</v>
      </c>
      <c r="Q361">
        <v>0</v>
      </c>
      <c r="R361">
        <v>0</v>
      </c>
      <c r="S361" s="3"/>
      <c r="T361" s="3"/>
      <c r="U361" s="3"/>
      <c r="AM361" s="3" t="s">
        <v>516</v>
      </c>
      <c r="AN361" s="3">
        <v>21</v>
      </c>
      <c r="AO361" s="3" t="s">
        <v>218</v>
      </c>
      <c r="AP361">
        <v>209</v>
      </c>
      <c r="AR361">
        <v>2</v>
      </c>
    </row>
    <row r="362" spans="1:44">
      <c r="A362" s="3">
        <v>361</v>
      </c>
      <c r="B362" s="3">
        <v>26</v>
      </c>
      <c r="C362">
        <f t="shared" si="10"/>
        <v>0</v>
      </c>
      <c r="D362">
        <v>3</v>
      </c>
      <c r="E362">
        <f>SUM(_xlfn.IFNA((VLOOKUP(defense[[#This Row],[Playerâ–²]],kickers12[#All],4,0)*3+VLOOKUP(defense[[#This Row],[Playerâ–²]],kickers12[#All],5,0)*1),0), C362*6)</f>
        <v>0</v>
      </c>
      <c r="F362">
        <v>0</v>
      </c>
      <c r="G362" s="3" t="s">
        <v>1606</v>
      </c>
      <c r="H362" s="3" t="s">
        <v>194</v>
      </c>
      <c r="I362">
        <f>_xlfn.IFNA(VLOOKUP(defense[[#This Row],[Playerâ–²]],passing11[#All],4,0),0)</f>
        <v>0</v>
      </c>
      <c r="J362">
        <f>_xlfn.IFNA(VLOOKUP(defense[[#This Row],[Playerâ–²]],scrimstats__2813[#All],5,0),0)</f>
        <v>0</v>
      </c>
      <c r="K362">
        <f>_xlfn.IFNA(VLOOKUP(defense[[#This Row],[Playerâ–²]],scrimstats__2813[#All],4,0),0)</f>
        <v>0</v>
      </c>
      <c r="L362">
        <v>0.5</v>
      </c>
      <c r="N362">
        <f t="shared" si="11"/>
        <v>0</v>
      </c>
      <c r="O362">
        <f>_xlfn.IFNA(VLOOKUP(defense[[#This Row],[Playerâ–²]],passing11[#All],5,0),0)</f>
        <v>0</v>
      </c>
      <c r="P362">
        <f>_xlfn.IFNA(VLOOKUP(defense[[#This Row],[Playerâ–²]],scrimstats__2813[#All],6,0),0)</f>
        <v>0</v>
      </c>
      <c r="Q362">
        <v>0</v>
      </c>
      <c r="R362">
        <v>0</v>
      </c>
      <c r="S362" s="3"/>
      <c r="T362" s="3"/>
      <c r="U362" s="3"/>
      <c r="AM362" s="3" t="s">
        <v>518</v>
      </c>
      <c r="AN362" s="3">
        <v>21</v>
      </c>
      <c r="AO362" s="3" t="s">
        <v>218</v>
      </c>
      <c r="AP362">
        <v>209</v>
      </c>
      <c r="AQ362">
        <v>26</v>
      </c>
      <c r="AR362">
        <v>2</v>
      </c>
    </row>
    <row r="363" spans="1:44">
      <c r="A363" s="3">
        <v>362</v>
      </c>
      <c r="B363" s="3">
        <v>9</v>
      </c>
      <c r="C363">
        <f t="shared" si="10"/>
        <v>28</v>
      </c>
      <c r="D363">
        <v>0</v>
      </c>
      <c r="E363">
        <f>SUM(_xlfn.IFNA((VLOOKUP(defense[[#This Row],[Playerâ–²]],kickers12[#All],4,0)*3+VLOOKUP(defense[[#This Row],[Playerâ–²]],kickers12[#All],5,0)*1),0), C363*6)</f>
        <v>168</v>
      </c>
      <c r="F363">
        <v>0</v>
      </c>
      <c r="G363" s="3" t="s">
        <v>1032</v>
      </c>
      <c r="H363" s="3" t="s">
        <v>233</v>
      </c>
      <c r="I363">
        <f>_xlfn.IFNA(VLOOKUP(defense[[#This Row],[Playerâ–²]],passing11[#All],4,0),0)</f>
        <v>3885</v>
      </c>
      <c r="J363">
        <f>_xlfn.IFNA(VLOOKUP(defense[[#This Row],[Playerâ–²]],scrimstats__2813[#All],5,0),0)</f>
        <v>305</v>
      </c>
      <c r="K363">
        <f>_xlfn.IFNA(VLOOKUP(defense[[#This Row],[Playerâ–²]],scrimstats__2813[#All],4,0),0)</f>
        <v>0</v>
      </c>
      <c r="L363">
        <v>0</v>
      </c>
      <c r="N363">
        <f t="shared" si="11"/>
        <v>0</v>
      </c>
      <c r="O363">
        <f>_xlfn.IFNA(VLOOKUP(defense[[#This Row],[Playerâ–²]],passing11[#All],5,0),0)</f>
        <v>22</v>
      </c>
      <c r="P363">
        <f>_xlfn.IFNA(VLOOKUP(defense[[#This Row],[Playerâ–²]],scrimstats__2813[#All],6,0),0)</f>
        <v>6</v>
      </c>
      <c r="Q363">
        <v>0</v>
      </c>
      <c r="R363">
        <v>0</v>
      </c>
      <c r="S363" s="3"/>
      <c r="T363" s="3"/>
      <c r="U363" s="3"/>
      <c r="AM363" s="3" t="s">
        <v>520</v>
      </c>
      <c r="AN363" s="3">
        <v>21</v>
      </c>
      <c r="AO363" s="3" t="s">
        <v>218</v>
      </c>
      <c r="AP363">
        <v>427</v>
      </c>
      <c r="AR363">
        <v>5</v>
      </c>
    </row>
    <row r="364" spans="1:44">
      <c r="A364" s="3">
        <v>363</v>
      </c>
      <c r="B364" s="3">
        <v>26</v>
      </c>
      <c r="C364">
        <f t="shared" si="10"/>
        <v>4</v>
      </c>
      <c r="D364">
        <v>3</v>
      </c>
      <c r="E364">
        <f>SUM(_xlfn.IFNA((VLOOKUP(defense[[#This Row],[Playerâ–²]],kickers12[#All],4,0)*3+VLOOKUP(defense[[#This Row],[Playerâ–²]],kickers12[#All],5,0)*1),0), C364*6)</f>
        <v>24</v>
      </c>
      <c r="F364">
        <v>0</v>
      </c>
      <c r="G364" s="3" t="s">
        <v>2026</v>
      </c>
      <c r="H364" s="3" t="s">
        <v>223</v>
      </c>
      <c r="I364">
        <f>_xlfn.IFNA(VLOOKUP(defense[[#This Row],[Playerâ–²]],passing11[#All],4,0),0)</f>
        <v>0</v>
      </c>
      <c r="J364">
        <f>_xlfn.IFNA(VLOOKUP(defense[[#This Row],[Playerâ–²]],scrimstats__2813[#All],5,0),0)</f>
        <v>0</v>
      </c>
      <c r="K364">
        <f>_xlfn.IFNA(VLOOKUP(defense[[#This Row],[Playerâ–²]],scrimstats__2813[#All],4,0),0)</f>
        <v>334</v>
      </c>
      <c r="L364">
        <v>0</v>
      </c>
      <c r="N364">
        <f t="shared" si="11"/>
        <v>0</v>
      </c>
      <c r="O364">
        <f>_xlfn.IFNA(VLOOKUP(defense[[#This Row],[Playerâ–²]],passing11[#All],5,0),0)</f>
        <v>0</v>
      </c>
      <c r="P364">
        <f>_xlfn.IFNA(VLOOKUP(defense[[#This Row],[Playerâ–²]],scrimstats__2813[#All],6,0),0)</f>
        <v>4</v>
      </c>
      <c r="Q364">
        <v>0</v>
      </c>
      <c r="R364">
        <v>0</v>
      </c>
      <c r="S364" s="3"/>
      <c r="T364" s="3"/>
      <c r="U364" s="3"/>
      <c r="AM364" s="3" t="s">
        <v>523</v>
      </c>
      <c r="AN364" s="3">
        <v>21</v>
      </c>
      <c r="AO364" s="3" t="s">
        <v>230</v>
      </c>
      <c r="AP364">
        <v>1405</v>
      </c>
      <c r="AR364">
        <v>9</v>
      </c>
    </row>
    <row r="365" spans="1:44">
      <c r="A365" s="3">
        <v>364</v>
      </c>
      <c r="B365" s="3">
        <v>25</v>
      </c>
      <c r="C365">
        <f t="shared" si="10"/>
        <v>0</v>
      </c>
      <c r="D365">
        <v>1</v>
      </c>
      <c r="E365">
        <f>SUM(_xlfn.IFNA((VLOOKUP(defense[[#This Row],[Playerâ–²]],kickers12[#All],4,0)*3+VLOOKUP(defense[[#This Row],[Playerâ–²]],kickers12[#All],5,0)*1),0), C365*6)</f>
        <v>0</v>
      </c>
      <c r="F365">
        <v>0</v>
      </c>
      <c r="G365" s="3" t="s">
        <v>2027</v>
      </c>
      <c r="H365" s="3" t="s">
        <v>194</v>
      </c>
      <c r="I365">
        <f>_xlfn.IFNA(VLOOKUP(defense[[#This Row],[Playerâ–²]],passing11[#All],4,0),0)</f>
        <v>0</v>
      </c>
      <c r="J365">
        <f>_xlfn.IFNA(VLOOKUP(defense[[#This Row],[Playerâ–²]],scrimstats__2813[#All],5,0),0)</f>
        <v>0</v>
      </c>
      <c r="K365">
        <f>_xlfn.IFNA(VLOOKUP(defense[[#This Row],[Playerâ–²]],scrimstats__2813[#All],4,0),0)</f>
        <v>0</v>
      </c>
      <c r="L365">
        <v>0</v>
      </c>
      <c r="N365">
        <f t="shared" si="11"/>
        <v>0</v>
      </c>
      <c r="O365">
        <f>_xlfn.IFNA(VLOOKUP(defense[[#This Row],[Playerâ–²]],passing11[#All],5,0),0)</f>
        <v>0</v>
      </c>
      <c r="P365">
        <f>_xlfn.IFNA(VLOOKUP(defense[[#This Row],[Playerâ–²]],scrimstats__2813[#All],6,0),0)</f>
        <v>0</v>
      </c>
      <c r="Q365">
        <v>0</v>
      </c>
      <c r="R365">
        <v>0</v>
      </c>
      <c r="S365" s="3"/>
      <c r="T365" s="3"/>
      <c r="U365" s="3"/>
      <c r="AM365" s="3" t="s">
        <v>529</v>
      </c>
      <c r="AN365" s="3">
        <v>22</v>
      </c>
      <c r="AO365" s="3" t="s">
        <v>530</v>
      </c>
      <c r="AP365">
        <v>61</v>
      </c>
      <c r="AQ365">
        <v>8</v>
      </c>
      <c r="AR365">
        <v>4</v>
      </c>
    </row>
    <row r="366" spans="1:44">
      <c r="A366" s="3">
        <v>365</v>
      </c>
      <c r="B366" s="3">
        <v>9</v>
      </c>
      <c r="C366">
        <f t="shared" si="10"/>
        <v>0</v>
      </c>
      <c r="D366">
        <v>1</v>
      </c>
      <c r="E366">
        <f>SUM(_xlfn.IFNA((VLOOKUP(defense[[#This Row],[Playerâ–²]],kickers12[#All],4,0)*3+VLOOKUP(defense[[#This Row],[Playerâ–²]],kickers12[#All],5,0)*1),0), C366*6)</f>
        <v>0</v>
      </c>
      <c r="F366">
        <v>0</v>
      </c>
      <c r="G366" s="3" t="s">
        <v>2025</v>
      </c>
      <c r="H366" s="3" t="s">
        <v>219</v>
      </c>
      <c r="I366">
        <f>_xlfn.IFNA(VLOOKUP(defense[[#This Row],[Playerâ–²]],passing11[#All],4,0),0)</f>
        <v>0</v>
      </c>
      <c r="J366">
        <f>_xlfn.IFNA(VLOOKUP(defense[[#This Row],[Playerâ–²]],scrimstats__2813[#All],5,0),0)</f>
        <v>0</v>
      </c>
      <c r="K366">
        <f>_xlfn.IFNA(VLOOKUP(defense[[#This Row],[Playerâ–²]],scrimstats__2813[#All],4,0),0)</f>
        <v>116</v>
      </c>
      <c r="L366">
        <v>0</v>
      </c>
      <c r="N366">
        <f t="shared" si="11"/>
        <v>0</v>
      </c>
      <c r="O366">
        <f>_xlfn.IFNA(VLOOKUP(defense[[#This Row],[Playerâ–²]],passing11[#All],5,0),0)</f>
        <v>0</v>
      </c>
      <c r="P366">
        <f>_xlfn.IFNA(VLOOKUP(defense[[#This Row],[Playerâ–²]],scrimstats__2813[#All],6,0),0)</f>
        <v>0</v>
      </c>
      <c r="Q366">
        <v>0</v>
      </c>
      <c r="R366">
        <v>0</v>
      </c>
      <c r="S366" s="3"/>
      <c r="T366" s="3"/>
      <c r="U366" s="3"/>
      <c r="AM366" s="3" t="s">
        <v>525</v>
      </c>
      <c r="AN366" s="3">
        <v>22</v>
      </c>
      <c r="AO366" s="3" t="s">
        <v>233</v>
      </c>
      <c r="AP366">
        <v>6</v>
      </c>
      <c r="AQ366">
        <v>35</v>
      </c>
      <c r="AR366">
        <v>2</v>
      </c>
    </row>
    <row r="367" spans="1:44">
      <c r="A367" s="3">
        <v>366</v>
      </c>
      <c r="B367" s="3">
        <v>20</v>
      </c>
      <c r="C367" s="3">
        <f t="shared" si="10"/>
        <v>4</v>
      </c>
      <c r="D367">
        <v>0</v>
      </c>
      <c r="E367">
        <f>SUM(_xlfn.IFNA((VLOOKUP(defense[[#This Row],[Playerâ–²]],kickers12[#All],4,0)*3+VLOOKUP(defense[[#This Row],[Playerâ–²]],kickers12[#All],5,0)*1),0), C367*6)</f>
        <v>24</v>
      </c>
      <c r="F367">
        <v>0</v>
      </c>
      <c r="G367" s="3" t="s">
        <v>2024</v>
      </c>
      <c r="H367" s="3" t="s">
        <v>229</v>
      </c>
      <c r="I367">
        <f>_xlfn.IFNA(VLOOKUP(defense[[#This Row],[Playerâ–²]],passing11[#All],4,0),0)</f>
        <v>0</v>
      </c>
      <c r="J367" s="3">
        <f>_xlfn.IFNA(VLOOKUP(defense[[#This Row],[Playerâ–²]],scrimstats__2813[#All],5,0),0)</f>
        <v>615</v>
      </c>
      <c r="K367" s="3">
        <f>_xlfn.IFNA(VLOOKUP(defense[[#This Row],[Playerâ–²]],scrimstats__2813[#All],4,0),0)</f>
        <v>305</v>
      </c>
      <c r="L367">
        <v>0</v>
      </c>
      <c r="N367" s="3">
        <f t="shared" si="11"/>
        <v>0</v>
      </c>
      <c r="O367" s="3">
        <f>_xlfn.IFNA(VLOOKUP(defense[[#This Row],[Playerâ–²]],passing11[#All],5,0),0)</f>
        <v>0</v>
      </c>
      <c r="P367" s="3">
        <f>_xlfn.IFNA(VLOOKUP(defense[[#This Row],[Playerâ–²]],scrimstats__2813[#All],6,0),0)</f>
        <v>4</v>
      </c>
      <c r="Q367">
        <v>0</v>
      </c>
      <c r="R367">
        <v>0</v>
      </c>
      <c r="S367" s="3"/>
      <c r="T367" s="3"/>
      <c r="U367" s="3"/>
      <c r="AM367" s="3" t="s">
        <v>524</v>
      </c>
      <c r="AN367" s="3">
        <v>22</v>
      </c>
      <c r="AO367" s="3" t="s">
        <v>239</v>
      </c>
      <c r="AP367">
        <v>6</v>
      </c>
      <c r="AQ367">
        <v>25</v>
      </c>
      <c r="AR367">
        <v>0</v>
      </c>
    </row>
    <row r="368" spans="1:44">
      <c r="A368" s="3">
        <v>367</v>
      </c>
      <c r="B368" s="3">
        <v>23</v>
      </c>
      <c r="C368">
        <f t="shared" si="10"/>
        <v>0</v>
      </c>
      <c r="D368">
        <v>59</v>
      </c>
      <c r="E368">
        <f>SUM(_xlfn.IFNA((VLOOKUP(defense[[#This Row],[Playerâ–²]],kickers12[#All],4,0)*3+VLOOKUP(defense[[#This Row],[Playerâ–²]],kickers12[#All],5,0)*1),0), C368*6)</f>
        <v>0</v>
      </c>
      <c r="F368">
        <v>0</v>
      </c>
      <c r="G368" s="3" t="s">
        <v>2022</v>
      </c>
      <c r="H368" s="3" t="s">
        <v>1524</v>
      </c>
      <c r="I368">
        <f>_xlfn.IFNA(VLOOKUP(defense[[#This Row],[Playerâ–²]],passing11[#All],4,0),0)</f>
        <v>0</v>
      </c>
      <c r="J368">
        <f>_xlfn.IFNA(VLOOKUP(defense[[#This Row],[Playerâ–²]],scrimstats__2813[#All],5,0),0)</f>
        <v>0</v>
      </c>
      <c r="K368">
        <f>_xlfn.IFNA(VLOOKUP(defense[[#This Row],[Playerâ–²]],scrimstats__2813[#All],4,0),0)</f>
        <v>0</v>
      </c>
      <c r="L368">
        <v>0</v>
      </c>
      <c r="N368">
        <f t="shared" si="11"/>
        <v>0</v>
      </c>
      <c r="O368">
        <f>_xlfn.IFNA(VLOOKUP(defense[[#This Row],[Playerâ–²]],passing11[#All],5,0),0)</f>
        <v>0</v>
      </c>
      <c r="P368">
        <f>_xlfn.IFNA(VLOOKUP(defense[[#This Row],[Playerâ–²]],scrimstats__2813[#All],6,0),0)</f>
        <v>0</v>
      </c>
      <c r="Q368">
        <v>0</v>
      </c>
      <c r="R368">
        <v>0</v>
      </c>
      <c r="S368" s="3"/>
      <c r="T368" s="3"/>
      <c r="U368" s="3"/>
      <c r="AM368" s="3" t="s">
        <v>197</v>
      </c>
      <c r="AN368" s="3">
        <v>22</v>
      </c>
      <c r="AO368" s="3" t="s">
        <v>239</v>
      </c>
      <c r="AP368">
        <v>3</v>
      </c>
      <c r="AQ368">
        <v>71</v>
      </c>
      <c r="AR368">
        <v>0</v>
      </c>
    </row>
    <row r="369" spans="1:44">
      <c r="A369" s="3">
        <v>368</v>
      </c>
      <c r="B369" s="3">
        <v>8</v>
      </c>
      <c r="C369">
        <f t="shared" si="10"/>
        <v>0</v>
      </c>
      <c r="D369">
        <v>85</v>
      </c>
      <c r="E369">
        <f>SUM(_xlfn.IFNA((VLOOKUP(defense[[#This Row],[Playerâ–²]],kickers12[#All],4,0)*3+VLOOKUP(defense[[#This Row],[Playerâ–²]],kickers12[#All],5,0)*1),0), C369*6)</f>
        <v>0</v>
      </c>
      <c r="F369">
        <v>4</v>
      </c>
      <c r="G369" s="3" t="s">
        <v>1030</v>
      </c>
      <c r="H369" s="3" t="s">
        <v>803</v>
      </c>
      <c r="I369">
        <f>_xlfn.IFNA(VLOOKUP(defense[[#This Row],[Playerâ–²]],passing11[#All],4,0),0)</f>
        <v>0</v>
      </c>
      <c r="J369">
        <f>_xlfn.IFNA(VLOOKUP(defense[[#This Row],[Playerâ–²]],scrimstats__2813[#All],5,0),0)</f>
        <v>0</v>
      </c>
      <c r="K369">
        <f>_xlfn.IFNA(VLOOKUP(defense[[#This Row],[Playerâ–²]],scrimstats__2813[#All],4,0),0)</f>
        <v>0</v>
      </c>
      <c r="L369">
        <v>0</v>
      </c>
      <c r="N369">
        <f t="shared" si="11"/>
        <v>0</v>
      </c>
      <c r="O369">
        <f>_xlfn.IFNA(VLOOKUP(defense[[#This Row],[Playerâ–²]],passing11[#All],5,0),0)</f>
        <v>0</v>
      </c>
      <c r="P369">
        <f>_xlfn.IFNA(VLOOKUP(defense[[#This Row],[Playerâ–²]],scrimstats__2813[#All],6,0),0)</f>
        <v>0</v>
      </c>
      <c r="Q369">
        <v>0</v>
      </c>
      <c r="R369">
        <v>0</v>
      </c>
      <c r="S369" s="3"/>
      <c r="T369" s="3"/>
      <c r="U369" s="3"/>
      <c r="AM369" s="3" t="s">
        <v>528</v>
      </c>
      <c r="AN369" s="3">
        <v>22</v>
      </c>
      <c r="AO369" s="3" t="s">
        <v>229</v>
      </c>
      <c r="AP369">
        <v>50</v>
      </c>
      <c r="AQ369">
        <v>931</v>
      </c>
      <c r="AR369">
        <v>6</v>
      </c>
    </row>
    <row r="370" spans="1:44">
      <c r="A370" s="3">
        <v>369</v>
      </c>
      <c r="B370" s="3">
        <v>16</v>
      </c>
      <c r="C370">
        <f t="shared" si="10"/>
        <v>6</v>
      </c>
      <c r="D370">
        <v>4</v>
      </c>
      <c r="E370">
        <f>SUM(_xlfn.IFNA((VLOOKUP(defense[[#This Row],[Playerâ–²]],kickers12[#All],4,0)*3+VLOOKUP(defense[[#This Row],[Playerâ–²]],kickers12[#All],5,0)*1),0), C370*6)</f>
        <v>36</v>
      </c>
      <c r="F370">
        <v>0</v>
      </c>
      <c r="G370" s="3" t="s">
        <v>450</v>
      </c>
      <c r="H370" s="3" t="s">
        <v>239</v>
      </c>
      <c r="I370">
        <f>_xlfn.IFNA(VLOOKUP(defense[[#This Row],[Playerâ–²]],passing11[#All],4,0),0)</f>
        <v>0</v>
      </c>
      <c r="J370">
        <f>_xlfn.IFNA(VLOOKUP(defense[[#This Row],[Playerâ–²]],scrimstats__2813[#All],5,0),0)</f>
        <v>256</v>
      </c>
      <c r="K370">
        <f>_xlfn.IFNA(VLOOKUP(defense[[#This Row],[Playerâ–²]],scrimstats__2813[#All],4,0),0)</f>
        <v>160</v>
      </c>
      <c r="L370">
        <v>0</v>
      </c>
      <c r="N370">
        <f t="shared" si="11"/>
        <v>0</v>
      </c>
      <c r="O370">
        <f>_xlfn.IFNA(VLOOKUP(defense[[#This Row],[Playerâ–²]],passing11[#All],5,0),0)</f>
        <v>0</v>
      </c>
      <c r="P370">
        <f>_xlfn.IFNA(VLOOKUP(defense[[#This Row],[Playerâ–²]],scrimstats__2813[#All],6,0),0)</f>
        <v>6</v>
      </c>
      <c r="Q370">
        <v>0</v>
      </c>
      <c r="R370">
        <v>0</v>
      </c>
      <c r="S370" s="3"/>
      <c r="T370" s="3"/>
      <c r="U370" s="3"/>
      <c r="AM370" s="3" t="s">
        <v>536</v>
      </c>
      <c r="AN370" s="3">
        <v>22</v>
      </c>
      <c r="AO370" s="3" t="s">
        <v>239</v>
      </c>
      <c r="AP370">
        <v>751</v>
      </c>
      <c r="AQ370">
        <v>425</v>
      </c>
      <c r="AR370">
        <v>12</v>
      </c>
    </row>
    <row r="371" spans="1:44">
      <c r="A371" s="3">
        <v>370</v>
      </c>
      <c r="B371" s="3">
        <v>9</v>
      </c>
      <c r="C371">
        <f t="shared" si="10"/>
        <v>0</v>
      </c>
      <c r="D371">
        <v>37</v>
      </c>
      <c r="E371">
        <f>SUM(_xlfn.IFNA((VLOOKUP(defense[[#This Row],[Playerâ–²]],kickers12[#All],4,0)*3+VLOOKUP(defense[[#This Row],[Playerâ–²]],kickers12[#All],5,0)*1),0), C371*6)</f>
        <v>0</v>
      </c>
      <c r="F371">
        <v>0</v>
      </c>
      <c r="G371" s="3" t="s">
        <v>1053</v>
      </c>
      <c r="H371" s="3" t="s">
        <v>750</v>
      </c>
      <c r="I371">
        <f>_xlfn.IFNA(VLOOKUP(defense[[#This Row],[Playerâ–²]],passing11[#All],4,0),0)</f>
        <v>0</v>
      </c>
      <c r="J371">
        <f>_xlfn.IFNA(VLOOKUP(defense[[#This Row],[Playerâ–²]],scrimstats__2813[#All],5,0),0)</f>
        <v>0</v>
      </c>
      <c r="K371">
        <f>_xlfn.IFNA(VLOOKUP(defense[[#This Row],[Playerâ–²]],scrimstats__2813[#All],4,0),0)</f>
        <v>0</v>
      </c>
      <c r="L371">
        <v>1</v>
      </c>
      <c r="N371">
        <f t="shared" si="11"/>
        <v>0</v>
      </c>
      <c r="O371">
        <f>_xlfn.IFNA(VLOOKUP(defense[[#This Row],[Playerâ–²]],passing11[#All],5,0),0)</f>
        <v>0</v>
      </c>
      <c r="P371">
        <f>_xlfn.IFNA(VLOOKUP(defense[[#This Row],[Playerâ–²]],scrimstats__2813[#All],6,0),0)</f>
        <v>0</v>
      </c>
      <c r="Q371">
        <v>0</v>
      </c>
      <c r="R371">
        <v>0</v>
      </c>
      <c r="S371" s="3"/>
      <c r="T371" s="3"/>
      <c r="U371" s="3"/>
      <c r="AM371" s="3" t="s">
        <v>531</v>
      </c>
      <c r="AN371" s="3">
        <v>22</v>
      </c>
      <c r="AO371" s="3" t="s">
        <v>313</v>
      </c>
      <c r="AP371">
        <v>131</v>
      </c>
      <c r="AQ371">
        <v>186</v>
      </c>
      <c r="AR371">
        <v>1</v>
      </c>
    </row>
    <row r="372" spans="1:44">
      <c r="A372" s="3">
        <v>371</v>
      </c>
      <c r="B372" s="3">
        <v>5</v>
      </c>
      <c r="C372">
        <f t="shared" si="10"/>
        <v>0</v>
      </c>
      <c r="D372">
        <v>1</v>
      </c>
      <c r="E372">
        <f>SUM(_xlfn.IFNA((VLOOKUP(defense[[#This Row],[Playerâ–²]],kickers12[#All],4,0)*3+VLOOKUP(defense[[#This Row],[Playerâ–²]],kickers12[#All],5,0)*1),0), C372*6)</f>
        <v>0</v>
      </c>
      <c r="F372">
        <v>0</v>
      </c>
      <c r="G372" s="3" t="s">
        <v>282</v>
      </c>
      <c r="H372" s="3" t="s">
        <v>194</v>
      </c>
      <c r="I372">
        <f>_xlfn.IFNA(VLOOKUP(defense[[#This Row],[Playerâ–²]],passing11[#All],4,0),0)</f>
        <v>0</v>
      </c>
      <c r="J372">
        <f>_xlfn.IFNA(VLOOKUP(defense[[#This Row],[Playerâ–²]],scrimstats__2813[#All],5,0),0)</f>
        <v>0</v>
      </c>
      <c r="K372">
        <f>_xlfn.IFNA(VLOOKUP(defense[[#This Row],[Playerâ–²]],scrimstats__2813[#All],4,0),0)</f>
        <v>8</v>
      </c>
      <c r="L372">
        <v>0</v>
      </c>
      <c r="N372">
        <f t="shared" si="11"/>
        <v>0</v>
      </c>
      <c r="O372">
        <f>_xlfn.IFNA(VLOOKUP(defense[[#This Row],[Playerâ–²]],passing11[#All],5,0),0)</f>
        <v>0</v>
      </c>
      <c r="P372">
        <f>_xlfn.IFNA(VLOOKUP(defense[[#This Row],[Playerâ–²]],scrimstats__2813[#All],6,0),0)</f>
        <v>0</v>
      </c>
      <c r="Q372">
        <v>0</v>
      </c>
      <c r="R372">
        <v>0</v>
      </c>
      <c r="S372" s="3"/>
      <c r="T372" s="3"/>
      <c r="U372" s="3"/>
      <c r="AM372" s="3" t="s">
        <v>532</v>
      </c>
      <c r="AN372" s="3">
        <v>22</v>
      </c>
      <c r="AO372" s="3" t="s">
        <v>313</v>
      </c>
      <c r="AP372">
        <v>247</v>
      </c>
      <c r="AQ372">
        <v>228</v>
      </c>
      <c r="AR372">
        <v>4</v>
      </c>
    </row>
    <row r="373" spans="1:44">
      <c r="A373" s="3">
        <v>372</v>
      </c>
      <c r="B373" s="3">
        <v>8</v>
      </c>
      <c r="C373" s="3">
        <f t="shared" si="10"/>
        <v>0</v>
      </c>
      <c r="D373">
        <v>0</v>
      </c>
      <c r="E373">
        <f>SUM(_xlfn.IFNA((VLOOKUP(defense[[#This Row],[Playerâ–²]],kickers12[#All],4,0)*3+VLOOKUP(defense[[#This Row],[Playerâ–²]],kickers12[#All],5,0)*1),0), C373*6)</f>
        <v>0</v>
      </c>
      <c r="F373">
        <v>0</v>
      </c>
      <c r="G373" s="3" t="s">
        <v>334</v>
      </c>
      <c r="H373" s="3" t="s">
        <v>218</v>
      </c>
      <c r="I373">
        <f>_xlfn.IFNA(VLOOKUP(defense[[#This Row],[Playerâ–²]],passing11[#All],4,0),0)</f>
        <v>0</v>
      </c>
      <c r="J373" s="3">
        <f>_xlfn.IFNA(VLOOKUP(defense[[#This Row],[Playerâ–²]],scrimstats__2813[#All],5,0),0)</f>
        <v>0</v>
      </c>
      <c r="K373" s="3">
        <f>_xlfn.IFNA(VLOOKUP(defense[[#This Row],[Playerâ–²]],scrimstats__2813[#All],4,0),0)</f>
        <v>144</v>
      </c>
      <c r="L373">
        <v>0</v>
      </c>
      <c r="N373" s="3">
        <f t="shared" si="11"/>
        <v>0</v>
      </c>
      <c r="O373" s="3">
        <f>_xlfn.IFNA(VLOOKUP(defense[[#This Row],[Playerâ–²]],passing11[#All],5,0),0)</f>
        <v>0</v>
      </c>
      <c r="P373" s="3">
        <f>_xlfn.IFNA(VLOOKUP(defense[[#This Row],[Playerâ–²]],scrimstats__2813[#All],6,0),0)</f>
        <v>0</v>
      </c>
      <c r="Q373">
        <v>0</v>
      </c>
      <c r="R373">
        <v>0</v>
      </c>
      <c r="S373" s="3"/>
      <c r="T373" s="3"/>
      <c r="U373" s="3"/>
      <c r="AM373" s="3" t="s">
        <v>534</v>
      </c>
      <c r="AN373" s="3">
        <v>22</v>
      </c>
      <c r="AO373" s="3" t="s">
        <v>223</v>
      </c>
      <c r="AP373">
        <v>682</v>
      </c>
      <c r="AR373">
        <v>3</v>
      </c>
    </row>
    <row r="374" spans="1:44">
      <c r="A374" s="3">
        <v>373</v>
      </c>
      <c r="B374" s="3">
        <v>17</v>
      </c>
      <c r="C374">
        <f t="shared" si="10"/>
        <v>0</v>
      </c>
      <c r="D374">
        <v>31</v>
      </c>
      <c r="E374">
        <f>SUM(_xlfn.IFNA((VLOOKUP(defense[[#This Row],[Playerâ–²]],kickers12[#All],4,0)*3+VLOOKUP(defense[[#This Row],[Playerâ–²]],kickers12[#All],5,0)*1),0), C374*6)</f>
        <v>0</v>
      </c>
      <c r="F374">
        <v>0</v>
      </c>
      <c r="G374" s="3" t="s">
        <v>1330</v>
      </c>
      <c r="H374" s="3" t="s">
        <v>1214</v>
      </c>
      <c r="I374">
        <f>_xlfn.IFNA(VLOOKUP(defense[[#This Row],[Playerâ–²]],passing11[#All],4,0),0)</f>
        <v>0</v>
      </c>
      <c r="J374">
        <f>_xlfn.IFNA(VLOOKUP(defense[[#This Row],[Playerâ–²]],scrimstats__2813[#All],5,0),0)</f>
        <v>0</v>
      </c>
      <c r="K374">
        <f>_xlfn.IFNA(VLOOKUP(defense[[#This Row],[Playerâ–²]],scrimstats__2813[#All],4,0),0)</f>
        <v>0</v>
      </c>
      <c r="L374">
        <v>3</v>
      </c>
      <c r="N374">
        <f t="shared" si="11"/>
        <v>0</v>
      </c>
      <c r="O374">
        <f>_xlfn.IFNA(VLOOKUP(defense[[#This Row],[Playerâ–²]],passing11[#All],5,0),0)</f>
        <v>0</v>
      </c>
      <c r="P374">
        <f>_xlfn.IFNA(VLOOKUP(defense[[#This Row],[Playerâ–²]],scrimstats__2813[#All],6,0),0)</f>
        <v>0</v>
      </c>
      <c r="Q374">
        <v>0</v>
      </c>
      <c r="R374">
        <v>0</v>
      </c>
      <c r="S374" s="3"/>
      <c r="T374" s="3"/>
      <c r="U374" s="3"/>
      <c r="AM374" s="3" t="s">
        <v>526</v>
      </c>
      <c r="AN374" s="3">
        <v>22</v>
      </c>
      <c r="AO374" s="3" t="s">
        <v>412</v>
      </c>
      <c r="AP374">
        <v>27</v>
      </c>
      <c r="AR374">
        <v>0</v>
      </c>
    </row>
    <row r="375" spans="1:44">
      <c r="A375" s="3">
        <v>374</v>
      </c>
      <c r="B375" s="3">
        <v>11</v>
      </c>
      <c r="C375">
        <f t="shared" si="10"/>
        <v>0</v>
      </c>
      <c r="D375">
        <v>81</v>
      </c>
      <c r="E375">
        <f>SUM(_xlfn.IFNA((VLOOKUP(defense[[#This Row],[Playerâ–²]],kickers12[#All],4,0)*3+VLOOKUP(defense[[#This Row],[Playerâ–²]],kickers12[#All],5,0)*1),0), C375*6)</f>
        <v>0</v>
      </c>
      <c r="F375">
        <v>0</v>
      </c>
      <c r="G375" s="3" t="s">
        <v>720</v>
      </c>
      <c r="H375" s="3" t="s">
        <v>740</v>
      </c>
      <c r="I375">
        <f>_xlfn.IFNA(VLOOKUP(defense[[#This Row],[Playerâ–²]],passing11[#All],4,0),0)</f>
        <v>0</v>
      </c>
      <c r="J375">
        <f>_xlfn.IFNA(VLOOKUP(defense[[#This Row],[Playerâ–²]],scrimstats__2813[#All],5,0),0)</f>
        <v>0</v>
      </c>
      <c r="K375">
        <f>_xlfn.IFNA(VLOOKUP(defense[[#This Row],[Playerâ–²]],scrimstats__2813[#All],4,0),0)</f>
        <v>0</v>
      </c>
      <c r="L375">
        <v>3.5</v>
      </c>
      <c r="N375">
        <f t="shared" si="11"/>
        <v>0</v>
      </c>
      <c r="O375">
        <f>_xlfn.IFNA(VLOOKUP(defense[[#This Row],[Playerâ–²]],passing11[#All],5,0),0)</f>
        <v>0</v>
      </c>
      <c r="P375">
        <f>_xlfn.IFNA(VLOOKUP(defense[[#This Row],[Playerâ–²]],scrimstats__2813[#All],6,0),0)</f>
        <v>0</v>
      </c>
      <c r="Q375">
        <v>0</v>
      </c>
      <c r="R375">
        <v>0</v>
      </c>
      <c r="S375" s="3"/>
      <c r="T375" s="3"/>
      <c r="U375" s="3"/>
      <c r="AM375" s="3" t="s">
        <v>211</v>
      </c>
      <c r="AN375" s="3">
        <v>22</v>
      </c>
      <c r="AO375" s="3" t="s">
        <v>218</v>
      </c>
      <c r="AP375">
        <v>737</v>
      </c>
      <c r="AR375">
        <v>4</v>
      </c>
    </row>
    <row r="376" spans="1:44">
      <c r="A376" s="3">
        <v>375</v>
      </c>
      <c r="B376" s="3">
        <v>2</v>
      </c>
      <c r="C376">
        <f t="shared" si="10"/>
        <v>0</v>
      </c>
      <c r="D376">
        <v>82</v>
      </c>
      <c r="E376">
        <f>SUM(_xlfn.IFNA((VLOOKUP(defense[[#This Row],[Playerâ–²]],kickers12[#All],4,0)*3+VLOOKUP(defense[[#This Row],[Playerâ–²]],kickers12[#All],5,0)*1),0), C376*6)</f>
        <v>0</v>
      </c>
      <c r="F376">
        <v>7</v>
      </c>
      <c r="G376" s="3" t="s">
        <v>813</v>
      </c>
      <c r="H376" s="3" t="s">
        <v>803</v>
      </c>
      <c r="I376">
        <f>_xlfn.IFNA(VLOOKUP(defense[[#This Row],[Playerâ–²]],passing11[#All],4,0),0)</f>
        <v>0</v>
      </c>
      <c r="J376">
        <f>_xlfn.IFNA(VLOOKUP(defense[[#This Row],[Playerâ–²]],scrimstats__2813[#All],5,0),0)</f>
        <v>0</v>
      </c>
      <c r="K376">
        <f>_xlfn.IFNA(VLOOKUP(defense[[#This Row],[Playerâ–²]],scrimstats__2813[#All],4,0),0)</f>
        <v>0</v>
      </c>
      <c r="L376">
        <v>0</v>
      </c>
      <c r="N376">
        <f t="shared" si="11"/>
        <v>0</v>
      </c>
      <c r="O376">
        <f>_xlfn.IFNA(VLOOKUP(defense[[#This Row],[Playerâ–²]],passing11[#All],5,0),0)</f>
        <v>0</v>
      </c>
      <c r="P376">
        <f>_xlfn.IFNA(VLOOKUP(defense[[#This Row],[Playerâ–²]],scrimstats__2813[#All],6,0),0)</f>
        <v>0</v>
      </c>
      <c r="Q376">
        <v>0</v>
      </c>
      <c r="R376">
        <v>0</v>
      </c>
      <c r="S376" s="3"/>
      <c r="T376" s="3"/>
      <c r="U376" s="3"/>
      <c r="AM376" s="3" t="s">
        <v>527</v>
      </c>
      <c r="AN376" s="3">
        <v>22</v>
      </c>
      <c r="AO376" s="3" t="s">
        <v>218</v>
      </c>
      <c r="AP376">
        <v>52</v>
      </c>
      <c r="AR376">
        <v>0</v>
      </c>
    </row>
    <row r="377" spans="1:44">
      <c r="A377" s="3">
        <v>376</v>
      </c>
      <c r="B377" s="3">
        <v>25</v>
      </c>
      <c r="C377">
        <f t="shared" si="10"/>
        <v>0</v>
      </c>
      <c r="D377">
        <v>1</v>
      </c>
      <c r="E377">
        <f>SUM(_xlfn.IFNA((VLOOKUP(defense[[#This Row],[Playerâ–²]],kickers12[#All],4,0)*3+VLOOKUP(defense[[#This Row],[Playerâ–²]],kickers12[#All],5,0)*1),0), C377*6)</f>
        <v>0</v>
      </c>
      <c r="F377">
        <v>0</v>
      </c>
      <c r="G377" s="3" t="s">
        <v>1574</v>
      </c>
      <c r="H377" s="3" t="s">
        <v>194</v>
      </c>
      <c r="I377">
        <f>_xlfn.IFNA(VLOOKUP(defense[[#This Row],[Playerâ–²]],passing11[#All],4,0),0)</f>
        <v>0</v>
      </c>
      <c r="J377">
        <f>_xlfn.IFNA(VLOOKUP(defense[[#This Row],[Playerâ–²]],scrimstats__2813[#All],5,0),0)</f>
        <v>0</v>
      </c>
      <c r="K377">
        <f>_xlfn.IFNA(VLOOKUP(defense[[#This Row],[Playerâ–²]],scrimstats__2813[#All],4,0),0)</f>
        <v>0</v>
      </c>
      <c r="L377">
        <v>0</v>
      </c>
      <c r="N377">
        <f t="shared" si="11"/>
        <v>0</v>
      </c>
      <c r="O377">
        <f>_xlfn.IFNA(VLOOKUP(defense[[#This Row],[Playerâ–²]],passing11[#All],5,0),0)</f>
        <v>0</v>
      </c>
      <c r="P377">
        <f>_xlfn.IFNA(VLOOKUP(defense[[#This Row],[Playerâ–²]],scrimstats__2813[#All],6,0),0)</f>
        <v>0</v>
      </c>
      <c r="Q377">
        <v>0</v>
      </c>
      <c r="R377">
        <v>0</v>
      </c>
      <c r="S377" s="3"/>
      <c r="T377" s="3"/>
      <c r="U377" s="3"/>
      <c r="AM377" s="3" t="s">
        <v>1952</v>
      </c>
      <c r="AN377" s="3">
        <v>22</v>
      </c>
      <c r="AO377" s="3" t="s">
        <v>218</v>
      </c>
      <c r="AP377">
        <v>290</v>
      </c>
      <c r="AQ377">
        <v>29</v>
      </c>
      <c r="AR377">
        <v>3</v>
      </c>
    </row>
    <row r="378" spans="1:44">
      <c r="A378" s="3">
        <v>377</v>
      </c>
      <c r="B378" s="3">
        <v>21</v>
      </c>
      <c r="C378" s="3">
        <f t="shared" si="10"/>
        <v>1</v>
      </c>
      <c r="D378">
        <v>0</v>
      </c>
      <c r="E378">
        <f>SUM(_xlfn.IFNA((VLOOKUP(defense[[#This Row],[Playerâ–²]],kickers12[#All],4,0)*3+VLOOKUP(defense[[#This Row],[Playerâ–²]],kickers12[#All],5,0)*1),0), C378*6)</f>
        <v>6</v>
      </c>
      <c r="F378">
        <v>0</v>
      </c>
      <c r="G378" s="3" t="s">
        <v>515</v>
      </c>
      <c r="H378" s="3" t="s">
        <v>219</v>
      </c>
      <c r="I378">
        <f>_xlfn.IFNA(VLOOKUP(defense[[#This Row],[Playerâ–²]],passing11[#All],4,0),0)</f>
        <v>0</v>
      </c>
      <c r="J378" s="3">
        <f>_xlfn.IFNA(VLOOKUP(defense[[#This Row],[Playerâ–²]],scrimstats__2813[#All],5,0),0)</f>
        <v>0</v>
      </c>
      <c r="K378" s="3">
        <f>_xlfn.IFNA(VLOOKUP(defense[[#This Row],[Playerâ–²]],scrimstats__2813[#All],4,0),0)</f>
        <v>150</v>
      </c>
      <c r="L378">
        <v>0</v>
      </c>
      <c r="N378" s="3">
        <f t="shared" si="11"/>
        <v>0</v>
      </c>
      <c r="O378" s="3">
        <f>_xlfn.IFNA(VLOOKUP(defense[[#This Row],[Playerâ–²]],passing11[#All],5,0),0)</f>
        <v>0</v>
      </c>
      <c r="P378" s="3">
        <f>_xlfn.IFNA(VLOOKUP(defense[[#This Row],[Playerâ–²]],scrimstats__2813[#All],6,0),0)</f>
        <v>1</v>
      </c>
      <c r="Q378">
        <v>0</v>
      </c>
      <c r="R378">
        <v>0</v>
      </c>
      <c r="S378" s="3"/>
      <c r="T378" s="3"/>
      <c r="U378" s="3"/>
      <c r="AM378" s="3" t="s">
        <v>533</v>
      </c>
      <c r="AN378" s="3">
        <v>22</v>
      </c>
      <c r="AO378" s="3" t="s">
        <v>218</v>
      </c>
      <c r="AP378">
        <v>532</v>
      </c>
      <c r="AR378">
        <v>3</v>
      </c>
    </row>
    <row r="379" spans="1:44">
      <c r="A379" s="3">
        <v>378</v>
      </c>
      <c r="B379" s="3">
        <v>20</v>
      </c>
      <c r="C379">
        <f t="shared" si="10"/>
        <v>0</v>
      </c>
      <c r="D379">
        <v>1</v>
      </c>
      <c r="E379">
        <f>SUM(_xlfn.IFNA((VLOOKUP(defense[[#This Row],[Playerâ–²]],kickers12[#All],4,0)*3+VLOOKUP(defense[[#This Row],[Playerâ–²]],kickers12[#All],5,0)*1),0), C379*6)</f>
        <v>93</v>
      </c>
      <c r="F379">
        <v>0</v>
      </c>
      <c r="G379" s="3" t="s">
        <v>1414</v>
      </c>
      <c r="H379" s="3" t="s">
        <v>1010</v>
      </c>
      <c r="I379">
        <f>_xlfn.IFNA(VLOOKUP(defense[[#This Row],[Playerâ–²]],passing11[#All],4,0),0)</f>
        <v>0</v>
      </c>
      <c r="J379">
        <f>_xlfn.IFNA(VLOOKUP(defense[[#This Row],[Playerâ–²]],scrimstats__2813[#All],5,0),0)</f>
        <v>0</v>
      </c>
      <c r="K379">
        <f>_xlfn.IFNA(VLOOKUP(defense[[#This Row],[Playerâ–²]],scrimstats__2813[#All],4,0),0)</f>
        <v>0</v>
      </c>
      <c r="L379">
        <v>0</v>
      </c>
      <c r="N379">
        <f t="shared" si="11"/>
        <v>0</v>
      </c>
      <c r="O379">
        <f>_xlfn.IFNA(VLOOKUP(defense[[#This Row],[Playerâ–²]],passing11[#All],5,0),0)</f>
        <v>0</v>
      </c>
      <c r="P379">
        <f>_xlfn.IFNA(VLOOKUP(defense[[#This Row],[Playerâ–²]],scrimstats__2813[#All],6,0),0)</f>
        <v>0</v>
      </c>
      <c r="Q379">
        <v>0</v>
      </c>
      <c r="R379">
        <v>0</v>
      </c>
      <c r="S379" s="3"/>
      <c r="T379" s="3"/>
      <c r="U379" s="3"/>
      <c r="AM379" s="3" t="s">
        <v>535</v>
      </c>
      <c r="AN379" s="3">
        <v>22</v>
      </c>
      <c r="AO379" s="3" t="s">
        <v>230</v>
      </c>
      <c r="AP379">
        <v>850</v>
      </c>
      <c r="AQ379">
        <v>107</v>
      </c>
      <c r="AR379">
        <v>6</v>
      </c>
    </row>
    <row r="380" spans="1:44">
      <c r="A380" s="3">
        <v>379</v>
      </c>
      <c r="B380" s="3">
        <v>31</v>
      </c>
      <c r="C380">
        <f t="shared" si="10"/>
        <v>1</v>
      </c>
      <c r="D380">
        <v>11</v>
      </c>
      <c r="E380">
        <f>SUM(_xlfn.IFNA((VLOOKUP(defense[[#This Row],[Playerâ–²]],kickers12[#All],4,0)*3+VLOOKUP(defense[[#This Row],[Playerâ–²]],kickers12[#All],5,0)*1),0), C380*6)</f>
        <v>6</v>
      </c>
      <c r="F380">
        <v>0</v>
      </c>
      <c r="G380" s="3" t="s">
        <v>650</v>
      </c>
      <c r="H380" s="3" t="s">
        <v>194</v>
      </c>
      <c r="I380">
        <f>_xlfn.IFNA(VLOOKUP(defense[[#This Row],[Playerâ–²]],passing11[#All],4,0),0)</f>
        <v>0</v>
      </c>
      <c r="J380">
        <f>_xlfn.IFNA(VLOOKUP(defense[[#This Row],[Playerâ–²]],scrimstats__2813[#All],5,0),0)</f>
        <v>0</v>
      </c>
      <c r="K380">
        <f>_xlfn.IFNA(VLOOKUP(defense[[#This Row],[Playerâ–²]],scrimstats__2813[#All],4,0),0)</f>
        <v>66</v>
      </c>
      <c r="L380">
        <v>0</v>
      </c>
      <c r="N380">
        <f t="shared" si="11"/>
        <v>0</v>
      </c>
      <c r="O380">
        <f>_xlfn.IFNA(VLOOKUP(defense[[#This Row],[Playerâ–²]],passing11[#All],5,0),0)</f>
        <v>0</v>
      </c>
      <c r="P380">
        <f>_xlfn.IFNA(VLOOKUP(defense[[#This Row],[Playerâ–²]],scrimstats__2813[#All],6,0),0)</f>
        <v>1</v>
      </c>
      <c r="Q380">
        <v>0</v>
      </c>
      <c r="R380">
        <v>0</v>
      </c>
      <c r="S380" s="3"/>
      <c r="T380" s="3"/>
      <c r="U380" s="3"/>
      <c r="AM380" s="3" t="s">
        <v>1510</v>
      </c>
      <c r="AN380" s="3">
        <v>23</v>
      </c>
      <c r="AO380" s="3" t="s">
        <v>733</v>
      </c>
      <c r="AP380">
        <v>0</v>
      </c>
      <c r="AQ380">
        <v>14</v>
      </c>
      <c r="AR380">
        <v>0</v>
      </c>
    </row>
    <row r="381" spans="1:44">
      <c r="A381" s="3">
        <v>380</v>
      </c>
      <c r="B381" s="3">
        <v>6</v>
      </c>
      <c r="C381">
        <f t="shared" si="10"/>
        <v>0</v>
      </c>
      <c r="D381">
        <v>2</v>
      </c>
      <c r="E381">
        <f>SUM(_xlfn.IFNA((VLOOKUP(defense[[#This Row],[Playerâ–²]],kickers12[#All],4,0)*3+VLOOKUP(defense[[#This Row],[Playerâ–²]],kickers12[#All],5,0)*1),0), C381*6)</f>
        <v>0</v>
      </c>
      <c r="F381">
        <v>0</v>
      </c>
      <c r="G381" s="3" t="s">
        <v>940</v>
      </c>
      <c r="H381" s="3" t="s">
        <v>194</v>
      </c>
      <c r="I381">
        <f>_xlfn.IFNA(VLOOKUP(defense[[#This Row],[Playerâ–²]],passing11[#All],4,0),0)</f>
        <v>0</v>
      </c>
      <c r="J381">
        <f>_xlfn.IFNA(VLOOKUP(defense[[#This Row],[Playerâ–²]],scrimstats__2813[#All],5,0),0)</f>
        <v>0</v>
      </c>
      <c r="K381">
        <f>_xlfn.IFNA(VLOOKUP(defense[[#This Row],[Playerâ–²]],scrimstats__2813[#All],4,0),0)</f>
        <v>0</v>
      </c>
      <c r="L381">
        <v>0</v>
      </c>
      <c r="N381">
        <f t="shared" si="11"/>
        <v>0</v>
      </c>
      <c r="O381">
        <f>_xlfn.IFNA(VLOOKUP(defense[[#This Row],[Playerâ–²]],passing11[#All],5,0),0)</f>
        <v>0</v>
      </c>
      <c r="P381">
        <f>_xlfn.IFNA(VLOOKUP(defense[[#This Row],[Playerâ–²]],scrimstats__2813[#All],6,0),0)</f>
        <v>0</v>
      </c>
      <c r="Q381">
        <v>0</v>
      </c>
      <c r="R381">
        <v>0</v>
      </c>
      <c r="S381" s="3"/>
      <c r="T381" s="3"/>
      <c r="U381" s="3"/>
      <c r="AM381" s="3" t="s">
        <v>1507</v>
      </c>
      <c r="AN381" s="3">
        <v>23</v>
      </c>
      <c r="AO381" s="3" t="s">
        <v>233</v>
      </c>
      <c r="AP381">
        <v>0</v>
      </c>
      <c r="AQ381">
        <v>20</v>
      </c>
      <c r="AR381">
        <v>1</v>
      </c>
    </row>
    <row r="382" spans="1:44">
      <c r="A382" s="3">
        <v>381</v>
      </c>
      <c r="B382" s="3">
        <v>25</v>
      </c>
      <c r="C382">
        <f t="shared" si="10"/>
        <v>0</v>
      </c>
      <c r="D382">
        <v>2</v>
      </c>
      <c r="E382">
        <f>SUM(_xlfn.IFNA((VLOOKUP(defense[[#This Row],[Playerâ–²]],kickers12[#All],4,0)*3+VLOOKUP(defense[[#This Row],[Playerâ–²]],kickers12[#All],5,0)*1),0), C382*6)</f>
        <v>75</v>
      </c>
      <c r="F382">
        <v>0</v>
      </c>
      <c r="G382" s="3" t="s">
        <v>1995</v>
      </c>
      <c r="H382" s="3" t="s">
        <v>1316</v>
      </c>
      <c r="I382">
        <f>_xlfn.IFNA(VLOOKUP(defense[[#This Row],[Playerâ–²]],passing11[#All],4,0),0)</f>
        <v>0</v>
      </c>
      <c r="J382">
        <f>_xlfn.IFNA(VLOOKUP(defense[[#This Row],[Playerâ–²]],scrimstats__2813[#All],5,0),0)</f>
        <v>0</v>
      </c>
      <c r="K382">
        <f>_xlfn.IFNA(VLOOKUP(defense[[#This Row],[Playerâ–²]],scrimstats__2813[#All],4,0),0)</f>
        <v>0</v>
      </c>
      <c r="L382">
        <v>0</v>
      </c>
      <c r="N382">
        <f t="shared" si="11"/>
        <v>0</v>
      </c>
      <c r="O382">
        <f>_xlfn.IFNA(VLOOKUP(defense[[#This Row],[Playerâ–²]],passing11[#All],5,0),0)</f>
        <v>0</v>
      </c>
      <c r="P382">
        <f>_xlfn.IFNA(VLOOKUP(defense[[#This Row],[Playerâ–²]],scrimstats__2813[#All],6,0),0)</f>
        <v>0</v>
      </c>
      <c r="Q382">
        <v>0</v>
      </c>
      <c r="R382">
        <v>0</v>
      </c>
      <c r="S382" s="3"/>
      <c r="T382" s="3"/>
      <c r="U382" s="3"/>
      <c r="AM382" s="3" t="s">
        <v>1925</v>
      </c>
      <c r="AN382" s="3">
        <v>23</v>
      </c>
      <c r="AO382" s="3" t="s">
        <v>239</v>
      </c>
      <c r="AP382">
        <v>0</v>
      </c>
      <c r="AQ382">
        <v>17</v>
      </c>
      <c r="AR382">
        <v>0</v>
      </c>
    </row>
    <row r="383" spans="1:44">
      <c r="A383" s="3">
        <v>382</v>
      </c>
      <c r="B383" s="3">
        <v>27</v>
      </c>
      <c r="C383">
        <f t="shared" si="10"/>
        <v>0</v>
      </c>
      <c r="D383">
        <v>5</v>
      </c>
      <c r="E383">
        <f>SUM(_xlfn.IFNA((VLOOKUP(defense[[#This Row],[Playerâ–²]],kickers12[#All],4,0)*3+VLOOKUP(defense[[#This Row],[Playerâ–²]],kickers12[#All],5,0)*1),0), C383*6)</f>
        <v>0</v>
      </c>
      <c r="F383">
        <v>0</v>
      </c>
      <c r="G383" s="3" t="s">
        <v>1636</v>
      </c>
      <c r="H383" s="3" t="s">
        <v>1146</v>
      </c>
      <c r="I383">
        <f>_xlfn.IFNA(VLOOKUP(defense[[#This Row],[Playerâ–²]],passing11[#All],4,0),0)</f>
        <v>0</v>
      </c>
      <c r="J383">
        <f>_xlfn.IFNA(VLOOKUP(defense[[#This Row],[Playerâ–²]],scrimstats__2813[#All],5,0),0)</f>
        <v>0</v>
      </c>
      <c r="K383">
        <f>_xlfn.IFNA(VLOOKUP(defense[[#This Row],[Playerâ–²]],scrimstats__2813[#All],4,0),0)</f>
        <v>0</v>
      </c>
      <c r="L383">
        <v>1</v>
      </c>
      <c r="N383">
        <f t="shared" si="11"/>
        <v>0</v>
      </c>
      <c r="O383">
        <f>_xlfn.IFNA(VLOOKUP(defense[[#This Row],[Playerâ–²]],passing11[#All],5,0),0)</f>
        <v>0</v>
      </c>
      <c r="P383">
        <f>_xlfn.IFNA(VLOOKUP(defense[[#This Row],[Playerâ–²]],scrimstats__2813[#All],6,0),0)</f>
        <v>0</v>
      </c>
      <c r="Q383">
        <v>0</v>
      </c>
      <c r="R383">
        <v>0</v>
      </c>
      <c r="S383" s="3"/>
      <c r="T383" s="3"/>
      <c r="U383" s="3"/>
      <c r="AM383" s="3" t="s">
        <v>539</v>
      </c>
      <c r="AN383" s="3">
        <v>23</v>
      </c>
      <c r="AO383" s="3" t="s">
        <v>239</v>
      </c>
      <c r="AP383">
        <v>50</v>
      </c>
      <c r="AQ383">
        <v>25</v>
      </c>
      <c r="AR383">
        <v>0</v>
      </c>
    </row>
    <row r="384" spans="1:44">
      <c r="A384" s="3">
        <v>383</v>
      </c>
      <c r="B384" s="3">
        <v>9</v>
      </c>
      <c r="C384">
        <f t="shared" si="10"/>
        <v>0</v>
      </c>
      <c r="D384">
        <v>14</v>
      </c>
      <c r="E384">
        <f>SUM(_xlfn.IFNA((VLOOKUP(defense[[#This Row],[Playerâ–²]],kickers12[#All],4,0)*3+VLOOKUP(defense[[#This Row],[Playerâ–²]],kickers12[#All],5,0)*1),0), C384*6)</f>
        <v>0</v>
      </c>
      <c r="F384">
        <v>0</v>
      </c>
      <c r="G384" s="3" t="s">
        <v>1042</v>
      </c>
      <c r="H384" s="3" t="s">
        <v>194</v>
      </c>
      <c r="I384">
        <f>_xlfn.IFNA(VLOOKUP(defense[[#This Row],[Playerâ–²]],passing11[#All],4,0),0)</f>
        <v>0</v>
      </c>
      <c r="J384">
        <f>_xlfn.IFNA(VLOOKUP(defense[[#This Row],[Playerâ–²]],scrimstats__2813[#All],5,0),0)</f>
        <v>0</v>
      </c>
      <c r="K384">
        <f>_xlfn.IFNA(VLOOKUP(defense[[#This Row],[Playerâ–²]],scrimstats__2813[#All],4,0),0)</f>
        <v>0</v>
      </c>
      <c r="L384">
        <v>1</v>
      </c>
      <c r="N384">
        <f t="shared" si="11"/>
        <v>0</v>
      </c>
      <c r="O384">
        <f>_xlfn.IFNA(VLOOKUP(defense[[#This Row],[Playerâ–²]],passing11[#All],5,0),0)</f>
        <v>0</v>
      </c>
      <c r="P384">
        <f>_xlfn.IFNA(VLOOKUP(defense[[#This Row],[Playerâ–²]],scrimstats__2813[#All],6,0),0)</f>
        <v>0</v>
      </c>
      <c r="Q384">
        <v>0</v>
      </c>
      <c r="R384">
        <v>0</v>
      </c>
      <c r="S384" s="3"/>
      <c r="T384" s="3"/>
      <c r="U384" s="3"/>
      <c r="AM384" s="3" t="s">
        <v>543</v>
      </c>
      <c r="AN384" s="3">
        <v>23</v>
      </c>
      <c r="AO384" s="3" t="s">
        <v>239</v>
      </c>
      <c r="AP384">
        <v>89</v>
      </c>
      <c r="AQ384">
        <v>176</v>
      </c>
      <c r="AR384">
        <v>1</v>
      </c>
    </row>
    <row r="385" spans="1:44">
      <c r="A385" s="3">
        <v>384</v>
      </c>
      <c r="B385" s="3">
        <v>16</v>
      </c>
      <c r="C385">
        <f t="shared" si="10"/>
        <v>1</v>
      </c>
      <c r="D385">
        <v>26</v>
      </c>
      <c r="E385">
        <f>SUM(_xlfn.IFNA((VLOOKUP(defense[[#This Row],[Playerâ–²]],kickers12[#All],4,0)*3+VLOOKUP(defense[[#This Row],[Playerâ–²]],kickers12[#All],5,0)*1),0), C385*6)</f>
        <v>6</v>
      </c>
      <c r="F385">
        <v>1</v>
      </c>
      <c r="G385" s="3" t="s">
        <v>1290</v>
      </c>
      <c r="H385" s="3" t="s">
        <v>743</v>
      </c>
      <c r="I385">
        <f>_xlfn.IFNA(VLOOKUP(defense[[#This Row],[Playerâ–²]],passing11[#All],4,0),0)</f>
        <v>0</v>
      </c>
      <c r="J385">
        <f>_xlfn.IFNA(VLOOKUP(defense[[#This Row],[Playerâ–²]],scrimstats__2813[#All],5,0),0)</f>
        <v>0</v>
      </c>
      <c r="K385">
        <f>_xlfn.IFNA(VLOOKUP(defense[[#This Row],[Playerâ–²]],scrimstats__2813[#All],4,0),0)</f>
        <v>0</v>
      </c>
      <c r="L385">
        <v>0</v>
      </c>
      <c r="N385">
        <f t="shared" si="11"/>
        <v>1</v>
      </c>
      <c r="O385">
        <f>_xlfn.IFNA(VLOOKUP(defense[[#This Row],[Playerâ–²]],passing11[#All],5,0),0)</f>
        <v>0</v>
      </c>
      <c r="P385">
        <f>_xlfn.IFNA(VLOOKUP(defense[[#This Row],[Playerâ–²]],scrimstats__2813[#All],6,0),0)</f>
        <v>0</v>
      </c>
      <c r="Q385">
        <v>1</v>
      </c>
      <c r="R385">
        <v>0</v>
      </c>
      <c r="S385" s="3"/>
      <c r="T385" s="3"/>
      <c r="U385" s="3"/>
      <c r="AM385" s="3" t="s">
        <v>549</v>
      </c>
      <c r="AN385" s="3">
        <v>23</v>
      </c>
      <c r="AO385" s="3" t="s">
        <v>229</v>
      </c>
      <c r="AP385">
        <v>721</v>
      </c>
      <c r="AQ385">
        <v>1307</v>
      </c>
      <c r="AR385">
        <v>15</v>
      </c>
    </row>
    <row r="386" spans="1:44">
      <c r="A386" s="3">
        <v>385</v>
      </c>
      <c r="B386" s="3">
        <v>20</v>
      </c>
      <c r="C386">
        <f t="shared" ref="C386:C449" si="12">_xlfn.IFNA(SUM(N386,O386,P386),0)</f>
        <v>1</v>
      </c>
      <c r="D386">
        <v>72</v>
      </c>
      <c r="E386">
        <f>SUM(_xlfn.IFNA((VLOOKUP(defense[[#This Row],[Playerâ–²]],kickers12[#All],4,0)*3+VLOOKUP(defense[[#This Row],[Playerâ–²]],kickers12[#All],5,0)*1),0), C386*6)</f>
        <v>6</v>
      </c>
      <c r="F386">
        <v>0</v>
      </c>
      <c r="G386" s="3" t="s">
        <v>1438</v>
      </c>
      <c r="H386" s="3" t="s">
        <v>755</v>
      </c>
      <c r="I386">
        <f>_xlfn.IFNA(VLOOKUP(defense[[#This Row],[Playerâ–²]],passing11[#All],4,0),0)</f>
        <v>0</v>
      </c>
      <c r="J386">
        <f>_xlfn.IFNA(VLOOKUP(defense[[#This Row],[Playerâ–²]],scrimstats__2813[#All],5,0),0)</f>
        <v>0</v>
      </c>
      <c r="K386">
        <f>_xlfn.IFNA(VLOOKUP(defense[[#This Row],[Playerâ–²]],scrimstats__2813[#All],4,0),0)</f>
        <v>0</v>
      </c>
      <c r="L386">
        <v>14.5</v>
      </c>
      <c r="N386">
        <f t="shared" ref="N386:N449" si="13">SUM(Q386,R386)</f>
        <v>1</v>
      </c>
      <c r="O386">
        <f>_xlfn.IFNA(VLOOKUP(defense[[#This Row],[Playerâ–²]],passing11[#All],5,0),0)</f>
        <v>0</v>
      </c>
      <c r="P386">
        <f>_xlfn.IFNA(VLOOKUP(defense[[#This Row],[Playerâ–²]],scrimstats__2813[#All],6,0),0)</f>
        <v>0</v>
      </c>
      <c r="Q386">
        <v>0</v>
      </c>
      <c r="R386">
        <v>1</v>
      </c>
      <c r="S386" s="3"/>
      <c r="T386" s="3"/>
      <c r="U386" s="3"/>
      <c r="AM386" s="3" t="s">
        <v>540</v>
      </c>
      <c r="AN386" s="3">
        <v>23</v>
      </c>
      <c r="AO386" s="3" t="s">
        <v>219</v>
      </c>
      <c r="AP386">
        <v>86</v>
      </c>
      <c r="AR386">
        <v>1</v>
      </c>
    </row>
    <row r="387" spans="1:44">
      <c r="A387" s="3">
        <v>386</v>
      </c>
      <c r="B387" s="3">
        <v>19</v>
      </c>
      <c r="C387" s="3">
        <f t="shared" si="12"/>
        <v>2</v>
      </c>
      <c r="D387">
        <v>0</v>
      </c>
      <c r="E387">
        <f>SUM(_xlfn.IFNA((VLOOKUP(defense[[#This Row],[Playerâ–²]],kickers12[#All],4,0)*3+VLOOKUP(defense[[#This Row],[Playerâ–²]],kickers12[#All],5,0)*1),0), C387*6)</f>
        <v>12</v>
      </c>
      <c r="F387">
        <v>0</v>
      </c>
      <c r="G387" s="3" t="s">
        <v>491</v>
      </c>
      <c r="H387" s="3" t="s">
        <v>230</v>
      </c>
      <c r="I387">
        <f>_xlfn.IFNA(VLOOKUP(defense[[#This Row],[Playerâ–²]],passing11[#All],4,0),0)</f>
        <v>28</v>
      </c>
      <c r="J387" s="3">
        <f>_xlfn.IFNA(VLOOKUP(defense[[#This Row],[Playerâ–²]],scrimstats__2813[#All],5,0),0)</f>
        <v>-2</v>
      </c>
      <c r="K387" s="3">
        <f>_xlfn.IFNA(VLOOKUP(defense[[#This Row],[Playerâ–²]],scrimstats__2813[#All],4,0),0)</f>
        <v>575</v>
      </c>
      <c r="L387">
        <v>0</v>
      </c>
      <c r="N387" s="3">
        <f t="shared" si="13"/>
        <v>0</v>
      </c>
      <c r="O387" s="3">
        <f>_xlfn.IFNA(VLOOKUP(defense[[#This Row],[Playerâ–²]],passing11[#All],5,0),0)</f>
        <v>1</v>
      </c>
      <c r="P387" s="3">
        <f>_xlfn.IFNA(VLOOKUP(defense[[#This Row],[Playerâ–²]],scrimstats__2813[#All],6,0),0)</f>
        <v>1</v>
      </c>
      <c r="Q387">
        <v>0</v>
      </c>
      <c r="R387">
        <v>0</v>
      </c>
      <c r="S387" s="3"/>
      <c r="T387" s="3"/>
      <c r="U387" s="3"/>
      <c r="AM387" s="3" t="s">
        <v>545</v>
      </c>
      <c r="AN387" s="3">
        <v>23</v>
      </c>
      <c r="AO387" s="3" t="s">
        <v>223</v>
      </c>
      <c r="AP387">
        <v>272</v>
      </c>
      <c r="AR387">
        <v>1</v>
      </c>
    </row>
    <row r="388" spans="1:44">
      <c r="A388" s="3">
        <v>387</v>
      </c>
      <c r="B388" s="3">
        <v>32</v>
      </c>
      <c r="C388">
        <f t="shared" si="12"/>
        <v>0</v>
      </c>
      <c r="D388">
        <v>14</v>
      </c>
      <c r="E388">
        <f>SUM(_xlfn.IFNA((VLOOKUP(defense[[#This Row],[Playerâ–²]],kickers12[#All],4,0)*3+VLOOKUP(defense[[#This Row],[Playerâ–²]],kickers12[#All],5,0)*1),0), C388*6)</f>
        <v>0</v>
      </c>
      <c r="F388">
        <v>0</v>
      </c>
      <c r="G388" s="3" t="s">
        <v>1836</v>
      </c>
      <c r="H388" s="3" t="s">
        <v>747</v>
      </c>
      <c r="I388">
        <f>_xlfn.IFNA(VLOOKUP(defense[[#This Row],[Playerâ–²]],passing11[#All],4,0),0)</f>
        <v>0</v>
      </c>
      <c r="J388">
        <f>_xlfn.IFNA(VLOOKUP(defense[[#This Row],[Playerâ–²]],scrimstats__2813[#All],5,0),0)</f>
        <v>0</v>
      </c>
      <c r="K388">
        <f>_xlfn.IFNA(VLOOKUP(defense[[#This Row],[Playerâ–²]],scrimstats__2813[#All],4,0),0)</f>
        <v>0</v>
      </c>
      <c r="L388">
        <v>0</v>
      </c>
      <c r="N388">
        <f t="shared" si="13"/>
        <v>0</v>
      </c>
      <c r="O388">
        <f>_xlfn.IFNA(VLOOKUP(defense[[#This Row],[Playerâ–²]],passing11[#All],5,0),0)</f>
        <v>0</v>
      </c>
      <c r="P388">
        <f>_xlfn.IFNA(VLOOKUP(defense[[#This Row],[Playerâ–²]],scrimstats__2813[#All],6,0),0)</f>
        <v>0</v>
      </c>
      <c r="Q388">
        <v>0</v>
      </c>
      <c r="R388">
        <v>0</v>
      </c>
      <c r="S388" s="3"/>
      <c r="T388" s="3"/>
      <c r="U388" s="3"/>
      <c r="AM388" s="3" t="s">
        <v>546</v>
      </c>
      <c r="AN388" s="3">
        <v>23</v>
      </c>
      <c r="AO388" s="3" t="s">
        <v>223</v>
      </c>
      <c r="AP388">
        <v>577</v>
      </c>
      <c r="AQ388">
        <v>36</v>
      </c>
      <c r="AR388">
        <v>3</v>
      </c>
    </row>
    <row r="389" spans="1:44">
      <c r="A389" s="3">
        <v>388</v>
      </c>
      <c r="B389" s="3">
        <v>22</v>
      </c>
      <c r="C389">
        <f t="shared" si="12"/>
        <v>0</v>
      </c>
      <c r="D389">
        <v>21</v>
      </c>
      <c r="E389">
        <f>SUM(_xlfn.IFNA((VLOOKUP(defense[[#This Row],[Playerâ–²]],kickers12[#All],4,0)*3+VLOOKUP(defense[[#This Row],[Playerâ–²]],kickers12[#All],5,0)*1),0), C389*6)</f>
        <v>0</v>
      </c>
      <c r="F389">
        <v>0</v>
      </c>
      <c r="G389" s="3" t="s">
        <v>1486</v>
      </c>
      <c r="H389" s="3" t="s">
        <v>745</v>
      </c>
      <c r="I389">
        <f>_xlfn.IFNA(VLOOKUP(defense[[#This Row],[Playerâ–²]],passing11[#All],4,0),0)</f>
        <v>0</v>
      </c>
      <c r="J389">
        <f>_xlfn.IFNA(VLOOKUP(defense[[#This Row],[Playerâ–²]],scrimstats__2813[#All],5,0),0)</f>
        <v>0</v>
      </c>
      <c r="K389">
        <f>_xlfn.IFNA(VLOOKUP(defense[[#This Row],[Playerâ–²]],scrimstats__2813[#All],4,0),0)</f>
        <v>0</v>
      </c>
      <c r="L389">
        <v>0</v>
      </c>
      <c r="N389">
        <f t="shared" si="13"/>
        <v>0</v>
      </c>
      <c r="O389">
        <f>_xlfn.IFNA(VLOOKUP(defense[[#This Row],[Playerâ–²]],passing11[#All],5,0),0)</f>
        <v>0</v>
      </c>
      <c r="P389">
        <f>_xlfn.IFNA(VLOOKUP(defense[[#This Row],[Playerâ–²]],scrimstats__2813[#All],6,0),0)</f>
        <v>0</v>
      </c>
      <c r="Q389">
        <v>0</v>
      </c>
      <c r="R389">
        <v>0</v>
      </c>
      <c r="S389" s="3"/>
      <c r="T389" s="3"/>
      <c r="U389" s="3"/>
      <c r="AM389" s="3" t="s">
        <v>537</v>
      </c>
      <c r="AN389" s="3">
        <v>23</v>
      </c>
      <c r="AO389" s="3" t="s">
        <v>218</v>
      </c>
      <c r="AP389">
        <v>40</v>
      </c>
      <c r="AR389">
        <v>0</v>
      </c>
    </row>
    <row r="390" spans="1:44">
      <c r="A390" s="3">
        <v>389</v>
      </c>
      <c r="B390" s="3">
        <v>6</v>
      </c>
      <c r="C390">
        <f t="shared" si="12"/>
        <v>0</v>
      </c>
      <c r="D390">
        <v>102</v>
      </c>
      <c r="E390">
        <f>SUM(_xlfn.IFNA((VLOOKUP(defense[[#This Row],[Playerâ–²]],kickers12[#All],4,0)*3+VLOOKUP(defense[[#This Row],[Playerâ–²]],kickers12[#All],5,0)*1),0), C390*6)</f>
        <v>0</v>
      </c>
      <c r="F390">
        <v>2</v>
      </c>
      <c r="G390" s="3" t="s">
        <v>969</v>
      </c>
      <c r="H390" s="3" t="s">
        <v>970</v>
      </c>
      <c r="I390">
        <f>_xlfn.IFNA(VLOOKUP(defense[[#This Row],[Playerâ–²]],passing11[#All],4,0),0)</f>
        <v>0</v>
      </c>
      <c r="J390">
        <f>_xlfn.IFNA(VLOOKUP(defense[[#This Row],[Playerâ–²]],scrimstats__2813[#All],5,0),0)</f>
        <v>0</v>
      </c>
      <c r="K390">
        <f>_xlfn.IFNA(VLOOKUP(defense[[#This Row],[Playerâ–²]],scrimstats__2813[#All],4,0),0)</f>
        <v>0</v>
      </c>
      <c r="L390">
        <v>2</v>
      </c>
      <c r="N390">
        <f t="shared" si="13"/>
        <v>0</v>
      </c>
      <c r="O390">
        <f>_xlfn.IFNA(VLOOKUP(defense[[#This Row],[Playerâ–²]],passing11[#All],5,0),0)</f>
        <v>0</v>
      </c>
      <c r="P390">
        <f>_xlfn.IFNA(VLOOKUP(defense[[#This Row],[Playerâ–²]],scrimstats__2813[#All],6,0),0)</f>
        <v>0</v>
      </c>
      <c r="Q390">
        <v>0</v>
      </c>
      <c r="R390">
        <v>0</v>
      </c>
      <c r="S390" s="3"/>
      <c r="T390" s="3"/>
      <c r="U390" s="3"/>
      <c r="AM390" s="3" t="s">
        <v>541</v>
      </c>
      <c r="AN390" s="3">
        <v>23</v>
      </c>
      <c r="AO390" s="3" t="s">
        <v>218</v>
      </c>
      <c r="AP390">
        <v>188</v>
      </c>
      <c r="AR390">
        <v>2</v>
      </c>
    </row>
    <row r="391" spans="1:44">
      <c r="A391" s="3">
        <v>390</v>
      </c>
      <c r="B391" s="3">
        <v>12</v>
      </c>
      <c r="C391">
        <f t="shared" si="12"/>
        <v>0</v>
      </c>
      <c r="D391">
        <v>2</v>
      </c>
      <c r="E391">
        <f>SUM(_xlfn.IFNA((VLOOKUP(defense[[#This Row],[Playerâ–²]],kickers12[#All],4,0)*3+VLOOKUP(defense[[#This Row],[Playerâ–²]],kickers12[#All],5,0)*1),0), C391*6)</f>
        <v>0</v>
      </c>
      <c r="F391">
        <v>0</v>
      </c>
      <c r="G391" s="3" t="s">
        <v>380</v>
      </c>
      <c r="H391" s="3" t="s">
        <v>194</v>
      </c>
      <c r="I391">
        <f>_xlfn.IFNA(VLOOKUP(defense[[#This Row],[Playerâ–²]],passing11[#All],4,0),0)</f>
        <v>0</v>
      </c>
      <c r="J391">
        <f>_xlfn.IFNA(VLOOKUP(defense[[#This Row],[Playerâ–²]],scrimstats__2813[#All],5,0),0)</f>
        <v>0</v>
      </c>
      <c r="K391">
        <f>_xlfn.IFNA(VLOOKUP(defense[[#This Row],[Playerâ–²]],scrimstats__2813[#All],4,0),0)</f>
        <v>2</v>
      </c>
      <c r="L391">
        <v>0</v>
      </c>
      <c r="N391">
        <f t="shared" si="13"/>
        <v>0</v>
      </c>
      <c r="O391">
        <f>_xlfn.IFNA(VLOOKUP(defense[[#This Row],[Playerâ–²]],passing11[#All],5,0),0)</f>
        <v>0</v>
      </c>
      <c r="P391">
        <f>_xlfn.IFNA(VLOOKUP(defense[[#This Row],[Playerâ–²]],scrimstats__2813[#All],6,0),0)</f>
        <v>0</v>
      </c>
      <c r="Q391">
        <v>0</v>
      </c>
      <c r="R391">
        <v>0</v>
      </c>
      <c r="S391" s="3"/>
      <c r="T391" s="3"/>
      <c r="U391" s="3"/>
      <c r="AM391" s="3" t="s">
        <v>538</v>
      </c>
      <c r="AN391" s="3">
        <v>23</v>
      </c>
      <c r="AO391" s="3" t="s">
        <v>218</v>
      </c>
      <c r="AP391">
        <v>71</v>
      </c>
      <c r="AQ391">
        <v>5</v>
      </c>
      <c r="AR391">
        <v>0</v>
      </c>
    </row>
    <row r="392" spans="1:44">
      <c r="A392" s="3">
        <v>391</v>
      </c>
      <c r="B392" s="3">
        <v>5</v>
      </c>
      <c r="C392">
        <f t="shared" si="12"/>
        <v>0</v>
      </c>
      <c r="D392">
        <v>5</v>
      </c>
      <c r="E392">
        <f>SUM(_xlfn.IFNA((VLOOKUP(defense[[#This Row],[Playerâ–²]],kickers12[#All],4,0)*3+VLOOKUP(defense[[#This Row],[Playerâ–²]],kickers12[#All],5,0)*1),0), C392*6)</f>
        <v>0</v>
      </c>
      <c r="F392">
        <v>0</v>
      </c>
      <c r="G392" s="3" t="s">
        <v>1973</v>
      </c>
      <c r="H392" s="3" t="s">
        <v>873</v>
      </c>
      <c r="I392">
        <f>_xlfn.IFNA(VLOOKUP(defense[[#This Row],[Playerâ–²]],passing11[#All],4,0),0)</f>
        <v>0</v>
      </c>
      <c r="J392">
        <f>_xlfn.IFNA(VLOOKUP(defense[[#This Row],[Playerâ–²]],scrimstats__2813[#All],5,0),0)</f>
        <v>0</v>
      </c>
      <c r="K392">
        <f>_xlfn.IFNA(VLOOKUP(defense[[#This Row],[Playerâ–²]],scrimstats__2813[#All],4,0),0)</f>
        <v>0</v>
      </c>
      <c r="L392">
        <v>0</v>
      </c>
      <c r="N392">
        <f t="shared" si="13"/>
        <v>0</v>
      </c>
      <c r="O392">
        <f>_xlfn.IFNA(VLOOKUP(defense[[#This Row],[Playerâ–²]],passing11[#All],5,0),0)</f>
        <v>0</v>
      </c>
      <c r="P392">
        <f>_xlfn.IFNA(VLOOKUP(defense[[#This Row],[Playerâ–²]],scrimstats__2813[#All],6,0),0)</f>
        <v>0</v>
      </c>
      <c r="Q392">
        <v>0</v>
      </c>
      <c r="R392">
        <v>0</v>
      </c>
      <c r="S392" s="3"/>
      <c r="T392" s="3"/>
      <c r="U392" s="3"/>
      <c r="AM392" s="3" t="s">
        <v>542</v>
      </c>
      <c r="AN392" s="3">
        <v>23</v>
      </c>
      <c r="AO392" s="3" t="s">
        <v>218</v>
      </c>
      <c r="AP392">
        <v>190</v>
      </c>
      <c r="AR392">
        <v>1</v>
      </c>
    </row>
    <row r="393" spans="1:44">
      <c r="A393" s="3">
        <v>392</v>
      </c>
      <c r="B393" s="3">
        <v>18</v>
      </c>
      <c r="C393">
        <f t="shared" si="12"/>
        <v>0</v>
      </c>
      <c r="D393">
        <v>30</v>
      </c>
      <c r="E393">
        <f>SUM(_xlfn.IFNA((VLOOKUP(defense[[#This Row],[Playerâ–²]],kickers12[#All],4,0)*3+VLOOKUP(defense[[#This Row],[Playerâ–²]],kickers12[#All],5,0)*1),0), C393*6)</f>
        <v>0</v>
      </c>
      <c r="F393">
        <v>0</v>
      </c>
      <c r="G393" s="3" t="s">
        <v>718</v>
      </c>
      <c r="H393" s="3" t="s">
        <v>745</v>
      </c>
      <c r="I393">
        <f>_xlfn.IFNA(VLOOKUP(defense[[#This Row],[Playerâ–²]],passing11[#All],4,0),0)</f>
        <v>0</v>
      </c>
      <c r="J393">
        <f>_xlfn.IFNA(VLOOKUP(defense[[#This Row],[Playerâ–²]],scrimstats__2813[#All],5,0),0)</f>
        <v>0</v>
      </c>
      <c r="K393">
        <f>_xlfn.IFNA(VLOOKUP(defense[[#This Row],[Playerâ–²]],scrimstats__2813[#All],4,0),0)</f>
        <v>0</v>
      </c>
      <c r="L393">
        <v>4</v>
      </c>
      <c r="N393">
        <f t="shared" si="13"/>
        <v>0</v>
      </c>
      <c r="O393">
        <f>_xlfn.IFNA(VLOOKUP(defense[[#This Row],[Playerâ–²]],passing11[#All],5,0),0)</f>
        <v>0</v>
      </c>
      <c r="P393">
        <f>_xlfn.IFNA(VLOOKUP(defense[[#This Row],[Playerâ–²]],scrimstats__2813[#All],6,0),0)</f>
        <v>0</v>
      </c>
      <c r="Q393">
        <v>0</v>
      </c>
      <c r="R393">
        <v>0</v>
      </c>
      <c r="S393" s="3"/>
      <c r="T393" s="3"/>
      <c r="U393" s="3"/>
      <c r="AM393" s="3" t="s">
        <v>544</v>
      </c>
      <c r="AN393" s="3">
        <v>23</v>
      </c>
      <c r="AO393" s="3" t="s">
        <v>218</v>
      </c>
      <c r="AP393">
        <v>199</v>
      </c>
      <c r="AR393">
        <v>1</v>
      </c>
    </row>
    <row r="394" spans="1:44">
      <c r="A394" s="3">
        <v>393</v>
      </c>
      <c r="B394" s="3">
        <v>29</v>
      </c>
      <c r="C394">
        <f t="shared" si="12"/>
        <v>5</v>
      </c>
      <c r="D394">
        <v>0</v>
      </c>
      <c r="E394">
        <f>SUM(_xlfn.IFNA((VLOOKUP(defense[[#This Row],[Playerâ–²]],kickers12[#All],4,0)*3+VLOOKUP(defense[[#This Row],[Playerâ–²]],kickers12[#All],5,0)*1),0), C394*6)</f>
        <v>30</v>
      </c>
      <c r="F394">
        <v>0</v>
      </c>
      <c r="G394" s="3" t="s">
        <v>631</v>
      </c>
      <c r="H394" s="3" t="s">
        <v>218</v>
      </c>
      <c r="I394">
        <f>_xlfn.IFNA(VLOOKUP(defense[[#This Row],[Playerâ–²]],passing11[#All],4,0),0)</f>
        <v>0</v>
      </c>
      <c r="J394">
        <f>_xlfn.IFNA(VLOOKUP(defense[[#This Row],[Playerâ–²]],scrimstats__2813[#All],5,0),0)</f>
        <v>-2</v>
      </c>
      <c r="K394">
        <f>_xlfn.IFNA(VLOOKUP(defense[[#This Row],[Playerâ–²]],scrimstats__2813[#All],4,0),0)</f>
        <v>467</v>
      </c>
      <c r="L394">
        <v>0</v>
      </c>
      <c r="N394">
        <f t="shared" si="13"/>
        <v>0</v>
      </c>
      <c r="O394">
        <f>_xlfn.IFNA(VLOOKUP(defense[[#This Row],[Playerâ–²]],passing11[#All],5,0),0)</f>
        <v>0</v>
      </c>
      <c r="P394">
        <f>_xlfn.IFNA(VLOOKUP(defense[[#This Row],[Playerâ–²]],scrimstats__2813[#All],6,0),0)</f>
        <v>5</v>
      </c>
      <c r="Q394">
        <v>0</v>
      </c>
      <c r="R394">
        <v>0</v>
      </c>
      <c r="S394" s="3"/>
      <c r="T394" s="3"/>
      <c r="U394" s="3"/>
      <c r="AM394" s="3" t="s">
        <v>547</v>
      </c>
      <c r="AN394" s="3">
        <v>23</v>
      </c>
      <c r="AO394" s="3" t="s">
        <v>230</v>
      </c>
      <c r="AP394">
        <v>872</v>
      </c>
      <c r="AQ394">
        <v>33</v>
      </c>
      <c r="AR394">
        <v>4</v>
      </c>
    </row>
    <row r="395" spans="1:44">
      <c r="A395" s="3">
        <v>394</v>
      </c>
      <c r="B395" s="3">
        <v>31</v>
      </c>
      <c r="C395">
        <f t="shared" si="12"/>
        <v>0</v>
      </c>
      <c r="D395">
        <v>34</v>
      </c>
      <c r="E395">
        <f>SUM(_xlfn.IFNA((VLOOKUP(defense[[#This Row],[Playerâ–²]],kickers12[#All],4,0)*3+VLOOKUP(defense[[#This Row],[Playerâ–²]],kickers12[#All],5,0)*1),0), C395*6)</f>
        <v>0</v>
      </c>
      <c r="F395">
        <v>0</v>
      </c>
      <c r="G395" s="3" t="s">
        <v>1801</v>
      </c>
      <c r="H395" s="3" t="s">
        <v>755</v>
      </c>
      <c r="I395">
        <f>_xlfn.IFNA(VLOOKUP(defense[[#This Row],[Playerâ–²]],passing11[#All],4,0),0)</f>
        <v>0</v>
      </c>
      <c r="J395">
        <f>_xlfn.IFNA(VLOOKUP(defense[[#This Row],[Playerâ–²]],scrimstats__2813[#All],5,0),0)</f>
        <v>0</v>
      </c>
      <c r="K395">
        <f>_xlfn.IFNA(VLOOKUP(defense[[#This Row],[Playerâ–²]],scrimstats__2813[#All],4,0),0)</f>
        <v>0</v>
      </c>
      <c r="L395">
        <v>0</v>
      </c>
      <c r="N395">
        <f t="shared" si="13"/>
        <v>0</v>
      </c>
      <c r="O395">
        <f>_xlfn.IFNA(VLOOKUP(defense[[#This Row],[Playerâ–²]],passing11[#All],5,0),0)</f>
        <v>0</v>
      </c>
      <c r="P395">
        <f>_xlfn.IFNA(VLOOKUP(defense[[#This Row],[Playerâ–²]],scrimstats__2813[#All],6,0),0)</f>
        <v>0</v>
      </c>
      <c r="Q395">
        <v>0</v>
      </c>
      <c r="R395">
        <v>0</v>
      </c>
      <c r="S395" s="3"/>
      <c r="T395" s="3"/>
      <c r="U395" s="3"/>
      <c r="AM395" s="3" t="s">
        <v>548</v>
      </c>
      <c r="AN395" s="3">
        <v>23</v>
      </c>
      <c r="AO395" s="3" t="s">
        <v>230</v>
      </c>
      <c r="AP395">
        <v>1052</v>
      </c>
      <c r="AQ395">
        <v>19</v>
      </c>
      <c r="AR395">
        <v>6</v>
      </c>
    </row>
    <row r="396" spans="1:44">
      <c r="A396" s="3">
        <v>395</v>
      </c>
      <c r="B396" s="3">
        <v>30</v>
      </c>
      <c r="C396">
        <f t="shared" si="12"/>
        <v>0</v>
      </c>
      <c r="D396">
        <v>1</v>
      </c>
      <c r="E396">
        <f>SUM(_xlfn.IFNA((VLOOKUP(defense[[#This Row],[Playerâ–²]],kickers12[#All],4,0)*3+VLOOKUP(defense[[#This Row],[Playerâ–²]],kickers12[#All],5,0)*1),0), C396*6)</f>
        <v>0</v>
      </c>
      <c r="F396">
        <v>0</v>
      </c>
      <c r="G396" s="3" t="s">
        <v>1751</v>
      </c>
      <c r="H396" s="3" t="s">
        <v>194</v>
      </c>
      <c r="I396">
        <f>_xlfn.IFNA(VLOOKUP(defense[[#This Row],[Playerâ–²]],passing11[#All],4,0),0)</f>
        <v>0</v>
      </c>
      <c r="J396">
        <f>_xlfn.IFNA(VLOOKUP(defense[[#This Row],[Playerâ–²]],scrimstats__2813[#All],5,0),0)</f>
        <v>0</v>
      </c>
      <c r="K396">
        <f>_xlfn.IFNA(VLOOKUP(defense[[#This Row],[Playerâ–²]],scrimstats__2813[#All],4,0),0)</f>
        <v>0</v>
      </c>
      <c r="L396">
        <v>0</v>
      </c>
      <c r="N396">
        <f t="shared" si="13"/>
        <v>0</v>
      </c>
      <c r="O396">
        <f>_xlfn.IFNA(VLOOKUP(defense[[#This Row],[Playerâ–²]],passing11[#All],5,0),0)</f>
        <v>0</v>
      </c>
      <c r="P396">
        <f>_xlfn.IFNA(VLOOKUP(defense[[#This Row],[Playerâ–²]],scrimstats__2813[#All],6,0),0)</f>
        <v>0</v>
      </c>
      <c r="Q396">
        <v>0</v>
      </c>
      <c r="R396">
        <v>0</v>
      </c>
      <c r="S396" s="3"/>
      <c r="T396" s="3"/>
      <c r="U396" s="3"/>
      <c r="AM396" s="3" t="s">
        <v>1547</v>
      </c>
      <c r="AN396" s="3">
        <v>24</v>
      </c>
      <c r="AO396" s="3" t="s">
        <v>1364</v>
      </c>
      <c r="AP396">
        <v>0</v>
      </c>
      <c r="AQ396">
        <v>4</v>
      </c>
      <c r="AR396">
        <v>0</v>
      </c>
    </row>
    <row r="397" spans="1:44">
      <c r="A397" s="3">
        <v>396</v>
      </c>
      <c r="B397" s="3">
        <v>31</v>
      </c>
      <c r="C397">
        <f t="shared" si="12"/>
        <v>0</v>
      </c>
      <c r="D397">
        <v>9</v>
      </c>
      <c r="E397">
        <f>SUM(_xlfn.IFNA((VLOOKUP(defense[[#This Row],[Playerâ–²]],kickers12[#All],4,0)*3+VLOOKUP(defense[[#This Row],[Playerâ–²]],kickers12[#All],5,0)*1),0), C397*6)</f>
        <v>0</v>
      </c>
      <c r="F397">
        <v>0</v>
      </c>
      <c r="G397" s="3" t="s">
        <v>1792</v>
      </c>
      <c r="H397" s="3" t="s">
        <v>194</v>
      </c>
      <c r="I397">
        <f>_xlfn.IFNA(VLOOKUP(defense[[#This Row],[Playerâ–²]],passing11[#All],4,0),0)</f>
        <v>0</v>
      </c>
      <c r="J397">
        <f>_xlfn.IFNA(VLOOKUP(defense[[#This Row],[Playerâ–²]],scrimstats__2813[#All],5,0),0)</f>
        <v>0</v>
      </c>
      <c r="K397">
        <f>_xlfn.IFNA(VLOOKUP(defense[[#This Row],[Playerâ–²]],scrimstats__2813[#All],4,0),0)</f>
        <v>0</v>
      </c>
      <c r="L397">
        <v>0</v>
      </c>
      <c r="N397">
        <f t="shared" si="13"/>
        <v>0</v>
      </c>
      <c r="O397">
        <f>_xlfn.IFNA(VLOOKUP(defense[[#This Row],[Playerâ–²]],passing11[#All],5,0),0)</f>
        <v>0</v>
      </c>
      <c r="P397">
        <f>_xlfn.IFNA(VLOOKUP(defense[[#This Row],[Playerâ–²]],scrimstats__2813[#All],6,0),0)</f>
        <v>0</v>
      </c>
      <c r="Q397">
        <v>0</v>
      </c>
      <c r="R397">
        <v>0</v>
      </c>
      <c r="S397" s="3"/>
      <c r="T397" s="3"/>
      <c r="U397" s="3"/>
      <c r="AM397" s="3" t="s">
        <v>1914</v>
      </c>
      <c r="AN397" s="3">
        <v>24</v>
      </c>
      <c r="AO397" s="3" t="s">
        <v>297</v>
      </c>
      <c r="AP397">
        <v>0</v>
      </c>
      <c r="AQ397">
        <v>32</v>
      </c>
      <c r="AR397">
        <v>0</v>
      </c>
    </row>
    <row r="398" spans="1:44">
      <c r="A398" s="3">
        <v>397</v>
      </c>
      <c r="B398" s="3">
        <v>10</v>
      </c>
      <c r="C398">
        <f t="shared" si="12"/>
        <v>0</v>
      </c>
      <c r="D398">
        <v>60</v>
      </c>
      <c r="E398">
        <f>SUM(_xlfn.IFNA((VLOOKUP(defense[[#This Row],[Playerâ–²]],kickers12[#All],4,0)*3+VLOOKUP(defense[[#This Row],[Playerâ–²]],kickers12[#All],5,0)*1),0), C398*6)</f>
        <v>0</v>
      </c>
      <c r="F398">
        <v>2</v>
      </c>
      <c r="G398" s="3" t="s">
        <v>1092</v>
      </c>
      <c r="H398" s="3" t="s">
        <v>773</v>
      </c>
      <c r="I398">
        <f>_xlfn.IFNA(VLOOKUP(defense[[#This Row],[Playerâ–²]],passing11[#All],4,0),0)</f>
        <v>0</v>
      </c>
      <c r="J398">
        <f>_xlfn.IFNA(VLOOKUP(defense[[#This Row],[Playerâ–²]],scrimstats__2813[#All],5,0),0)</f>
        <v>0</v>
      </c>
      <c r="K398">
        <f>_xlfn.IFNA(VLOOKUP(defense[[#This Row],[Playerâ–²]],scrimstats__2813[#All],4,0),0)</f>
        <v>0</v>
      </c>
      <c r="L398">
        <v>1</v>
      </c>
      <c r="N398">
        <f t="shared" si="13"/>
        <v>0</v>
      </c>
      <c r="O398">
        <f>_xlfn.IFNA(VLOOKUP(defense[[#This Row],[Playerâ–²]],passing11[#All],5,0),0)</f>
        <v>0</v>
      </c>
      <c r="P398">
        <f>_xlfn.IFNA(VLOOKUP(defense[[#This Row],[Playerâ–²]],scrimstats__2813[#All],6,0),0)</f>
        <v>0</v>
      </c>
      <c r="Q398">
        <v>0</v>
      </c>
      <c r="R398">
        <v>0</v>
      </c>
      <c r="S398" s="3"/>
      <c r="T398" s="3"/>
      <c r="U398" s="3"/>
      <c r="AM398" s="3" t="s">
        <v>1535</v>
      </c>
      <c r="AN398" s="3">
        <v>24</v>
      </c>
      <c r="AO398" s="3" t="s">
        <v>233</v>
      </c>
      <c r="AP398">
        <v>0</v>
      </c>
      <c r="AQ398">
        <v>138</v>
      </c>
      <c r="AR398">
        <v>1</v>
      </c>
    </row>
    <row r="399" spans="1:44">
      <c r="A399" s="3">
        <v>398</v>
      </c>
      <c r="B399" s="3">
        <v>12</v>
      </c>
      <c r="C399" s="3">
        <f t="shared" si="12"/>
        <v>0</v>
      </c>
      <c r="D399">
        <v>0</v>
      </c>
      <c r="E399">
        <f>SUM(_xlfn.IFNA((VLOOKUP(defense[[#This Row],[Playerâ–²]],kickers12[#All],4,0)*3+VLOOKUP(defense[[#This Row],[Playerâ–²]],kickers12[#All],5,0)*1),0), C399*6)</f>
        <v>0</v>
      </c>
      <c r="F399">
        <v>0</v>
      </c>
      <c r="G399" s="3" t="s">
        <v>1921</v>
      </c>
      <c r="H399" s="3" t="s">
        <v>239</v>
      </c>
      <c r="I399">
        <f>_xlfn.IFNA(VLOOKUP(defense[[#This Row],[Playerâ–²]],passing11[#All],4,0),0)</f>
        <v>0</v>
      </c>
      <c r="J399" s="3">
        <f>_xlfn.IFNA(VLOOKUP(defense[[#This Row],[Playerâ–²]],scrimstats__2813[#All],5,0),0)</f>
        <v>16</v>
      </c>
      <c r="K399" s="3">
        <f>_xlfn.IFNA(VLOOKUP(defense[[#This Row],[Playerâ–²]],scrimstats__2813[#All],4,0),0)</f>
        <v>0</v>
      </c>
      <c r="L399">
        <v>0</v>
      </c>
      <c r="N399" s="3">
        <f t="shared" si="13"/>
        <v>0</v>
      </c>
      <c r="O399" s="3">
        <f>_xlfn.IFNA(VLOOKUP(defense[[#This Row],[Playerâ–²]],passing11[#All],5,0),0)</f>
        <v>0</v>
      </c>
      <c r="P399" s="3">
        <f>_xlfn.IFNA(VLOOKUP(defense[[#This Row],[Playerâ–²]],scrimstats__2813[#All],6,0),0)</f>
        <v>0</v>
      </c>
      <c r="Q399">
        <v>0</v>
      </c>
      <c r="R399">
        <v>0</v>
      </c>
      <c r="S399" s="3"/>
      <c r="T399" s="3"/>
      <c r="U399" s="3"/>
      <c r="AM399" s="3" t="s">
        <v>1926</v>
      </c>
      <c r="AN399" s="3">
        <v>24</v>
      </c>
      <c r="AO399" s="3" t="s">
        <v>239</v>
      </c>
      <c r="AP399">
        <v>0</v>
      </c>
      <c r="AQ399">
        <v>19</v>
      </c>
      <c r="AR399">
        <v>0</v>
      </c>
    </row>
    <row r="400" spans="1:44">
      <c r="A400" s="3">
        <v>399</v>
      </c>
      <c r="B400" s="3">
        <v>31</v>
      </c>
      <c r="C400">
        <f t="shared" si="12"/>
        <v>0</v>
      </c>
      <c r="D400">
        <v>2</v>
      </c>
      <c r="E400">
        <f>SUM(_xlfn.IFNA((VLOOKUP(defense[[#This Row],[Playerâ–²]],kickers12[#All],4,0)*3+VLOOKUP(defense[[#This Row],[Playerâ–²]],kickers12[#All],5,0)*1),0), C400*6)</f>
        <v>0</v>
      </c>
      <c r="F400">
        <v>0</v>
      </c>
      <c r="G400" s="3" t="s">
        <v>654</v>
      </c>
      <c r="H400" s="3" t="s">
        <v>194</v>
      </c>
      <c r="I400">
        <f>_xlfn.IFNA(VLOOKUP(defense[[#This Row],[Playerâ–²]],passing11[#All],4,0),0)</f>
        <v>21</v>
      </c>
      <c r="J400">
        <f>_xlfn.IFNA(VLOOKUP(defense[[#This Row],[Playerâ–²]],scrimstats__2813[#All],5,0),0)</f>
        <v>2</v>
      </c>
      <c r="K400">
        <f>_xlfn.IFNA(VLOOKUP(defense[[#This Row],[Playerâ–²]],scrimstats__2813[#All],4,0),0)</f>
        <v>101</v>
      </c>
      <c r="L400">
        <v>0</v>
      </c>
      <c r="N400">
        <f t="shared" si="13"/>
        <v>0</v>
      </c>
      <c r="O400">
        <f>_xlfn.IFNA(VLOOKUP(defense[[#This Row],[Playerâ–²]],passing11[#All],5,0),0)</f>
        <v>0</v>
      </c>
      <c r="P400">
        <f>_xlfn.IFNA(VLOOKUP(defense[[#This Row],[Playerâ–²]],scrimstats__2813[#All],6,0),0)</f>
        <v>0</v>
      </c>
      <c r="Q400">
        <v>0</v>
      </c>
      <c r="R400">
        <v>0</v>
      </c>
      <c r="S400" s="3"/>
      <c r="T400" s="3"/>
      <c r="U400" s="3"/>
      <c r="AM400" s="3" t="s">
        <v>557</v>
      </c>
      <c r="AN400" s="3">
        <v>24</v>
      </c>
      <c r="AO400" s="3" t="s">
        <v>239</v>
      </c>
      <c r="AP400">
        <v>144</v>
      </c>
      <c r="AQ400">
        <v>113</v>
      </c>
      <c r="AR400">
        <v>1</v>
      </c>
    </row>
    <row r="401" spans="1:44">
      <c r="A401" s="3">
        <v>400</v>
      </c>
      <c r="B401" s="3">
        <v>31</v>
      </c>
      <c r="C401">
        <f t="shared" si="12"/>
        <v>0</v>
      </c>
      <c r="D401">
        <v>5</v>
      </c>
      <c r="E401">
        <f>SUM(_xlfn.IFNA((VLOOKUP(defense[[#This Row],[Playerâ–²]],kickers12[#All],4,0)*3+VLOOKUP(defense[[#This Row],[Playerâ–²]],kickers12[#All],5,0)*1),0), C401*6)</f>
        <v>0</v>
      </c>
      <c r="F401">
        <v>0</v>
      </c>
      <c r="G401" s="3" t="s">
        <v>1787</v>
      </c>
      <c r="H401" s="3" t="s">
        <v>194</v>
      </c>
      <c r="I401">
        <f>_xlfn.IFNA(VLOOKUP(defense[[#This Row],[Playerâ–²]],passing11[#All],4,0),0)</f>
        <v>0</v>
      </c>
      <c r="J401">
        <f>_xlfn.IFNA(VLOOKUP(defense[[#This Row],[Playerâ–²]],scrimstats__2813[#All],5,0),0)</f>
        <v>0</v>
      </c>
      <c r="K401">
        <f>_xlfn.IFNA(VLOOKUP(defense[[#This Row],[Playerâ–²]],scrimstats__2813[#All],4,0),0)</f>
        <v>0</v>
      </c>
      <c r="L401">
        <v>0</v>
      </c>
      <c r="N401">
        <f t="shared" si="13"/>
        <v>0</v>
      </c>
      <c r="O401">
        <f>_xlfn.IFNA(VLOOKUP(defense[[#This Row],[Playerâ–²]],passing11[#All],5,0),0)</f>
        <v>0</v>
      </c>
      <c r="P401">
        <f>_xlfn.IFNA(VLOOKUP(defense[[#This Row],[Playerâ–²]],scrimstats__2813[#All],6,0),0)</f>
        <v>0</v>
      </c>
      <c r="Q401">
        <v>0</v>
      </c>
      <c r="R401">
        <v>0</v>
      </c>
      <c r="S401" s="3"/>
      <c r="T401" s="3"/>
      <c r="U401" s="3"/>
      <c r="AM401" s="3" t="s">
        <v>555</v>
      </c>
      <c r="AN401" s="3">
        <v>24</v>
      </c>
      <c r="AO401" s="3" t="s">
        <v>239</v>
      </c>
      <c r="AP401">
        <v>110</v>
      </c>
      <c r="AQ401">
        <v>343</v>
      </c>
      <c r="AR401">
        <v>1</v>
      </c>
    </row>
    <row r="402" spans="1:44">
      <c r="A402" s="3">
        <v>401</v>
      </c>
      <c r="B402" s="3">
        <v>14</v>
      </c>
      <c r="C402">
        <f t="shared" si="12"/>
        <v>0</v>
      </c>
      <c r="D402">
        <v>163</v>
      </c>
      <c r="E402">
        <f>SUM(_xlfn.IFNA((VLOOKUP(defense[[#This Row],[Playerâ–²]],kickers12[#All],4,0)*3+VLOOKUP(defense[[#This Row],[Playerâ–²]],kickers12[#All],5,0)*1),0), C402*6)</f>
        <v>0</v>
      </c>
      <c r="F402">
        <v>2</v>
      </c>
      <c r="G402" s="3" t="s">
        <v>1234</v>
      </c>
      <c r="H402" s="3" t="s">
        <v>769</v>
      </c>
      <c r="I402">
        <f>_xlfn.IFNA(VLOOKUP(defense[[#This Row],[Playerâ–²]],passing11[#All],4,0),0)</f>
        <v>0</v>
      </c>
      <c r="J402">
        <f>_xlfn.IFNA(VLOOKUP(defense[[#This Row],[Playerâ–²]],scrimstats__2813[#All],5,0),0)</f>
        <v>0</v>
      </c>
      <c r="K402">
        <f>_xlfn.IFNA(VLOOKUP(defense[[#This Row],[Playerâ–²]],scrimstats__2813[#All],4,0),0)</f>
        <v>0</v>
      </c>
      <c r="L402">
        <v>7</v>
      </c>
      <c r="N402">
        <f t="shared" si="13"/>
        <v>0</v>
      </c>
      <c r="O402">
        <f>_xlfn.IFNA(VLOOKUP(defense[[#This Row],[Playerâ–²]],passing11[#All],5,0),0)</f>
        <v>0</v>
      </c>
      <c r="P402">
        <f>_xlfn.IFNA(VLOOKUP(defense[[#This Row],[Playerâ–²]],scrimstats__2813[#All],6,0),0)</f>
        <v>0</v>
      </c>
      <c r="Q402">
        <v>0</v>
      </c>
      <c r="R402">
        <v>0</v>
      </c>
      <c r="S402" s="3"/>
      <c r="T402" s="3"/>
      <c r="U402" s="3"/>
      <c r="AM402" s="3" t="s">
        <v>558</v>
      </c>
      <c r="AN402" s="3">
        <v>24</v>
      </c>
      <c r="AO402" s="3" t="s">
        <v>239</v>
      </c>
      <c r="AP402">
        <v>193</v>
      </c>
      <c r="AQ402">
        <v>276</v>
      </c>
      <c r="AR402">
        <v>4</v>
      </c>
    </row>
    <row r="403" spans="1:44">
      <c r="A403" s="3">
        <v>402</v>
      </c>
      <c r="B403" s="3">
        <v>7</v>
      </c>
      <c r="C403">
        <f t="shared" si="12"/>
        <v>0</v>
      </c>
      <c r="D403">
        <v>22</v>
      </c>
      <c r="E403">
        <f>SUM(_xlfn.IFNA((VLOOKUP(defense[[#This Row],[Playerâ–²]],kickers12[#All],4,0)*3+VLOOKUP(defense[[#This Row],[Playerâ–²]],kickers12[#All],5,0)*1),0), C403*6)</f>
        <v>0</v>
      </c>
      <c r="F403">
        <v>0</v>
      </c>
      <c r="G403" s="3" t="s">
        <v>1975</v>
      </c>
      <c r="H403" s="3" t="s">
        <v>747</v>
      </c>
      <c r="I403">
        <f>_xlfn.IFNA(VLOOKUP(defense[[#This Row],[Playerâ–²]],passing11[#All],4,0),0)</f>
        <v>0</v>
      </c>
      <c r="J403">
        <f>_xlfn.IFNA(VLOOKUP(defense[[#This Row],[Playerâ–²]],scrimstats__2813[#All],5,0),0)</f>
        <v>0</v>
      </c>
      <c r="K403">
        <f>_xlfn.IFNA(VLOOKUP(defense[[#This Row],[Playerâ–²]],scrimstats__2813[#All],4,0),0)</f>
        <v>0</v>
      </c>
      <c r="L403">
        <v>0</v>
      </c>
      <c r="N403">
        <f t="shared" si="13"/>
        <v>0</v>
      </c>
      <c r="O403">
        <f>_xlfn.IFNA(VLOOKUP(defense[[#This Row],[Playerâ–²]],passing11[#All],5,0),0)</f>
        <v>0</v>
      </c>
      <c r="P403">
        <f>_xlfn.IFNA(VLOOKUP(defense[[#This Row],[Playerâ–²]],scrimstats__2813[#All],6,0),0)</f>
        <v>0</v>
      </c>
      <c r="Q403">
        <v>0</v>
      </c>
      <c r="R403">
        <v>0</v>
      </c>
      <c r="S403" s="3"/>
      <c r="T403" s="3"/>
      <c r="U403" s="3"/>
      <c r="AM403" s="3" t="s">
        <v>559</v>
      </c>
      <c r="AN403" s="3">
        <v>24</v>
      </c>
      <c r="AO403" s="3" t="s">
        <v>239</v>
      </c>
      <c r="AP403">
        <v>152</v>
      </c>
      <c r="AQ403">
        <v>685</v>
      </c>
      <c r="AR403">
        <v>6</v>
      </c>
    </row>
    <row r="404" spans="1:44">
      <c r="A404" s="3">
        <v>403</v>
      </c>
      <c r="B404" s="3">
        <v>17</v>
      </c>
      <c r="C404">
        <f t="shared" si="12"/>
        <v>0</v>
      </c>
      <c r="D404">
        <v>33</v>
      </c>
      <c r="E404">
        <f>SUM(_xlfn.IFNA((VLOOKUP(defense[[#This Row],[Playerâ–²]],kickers12[#All],4,0)*3+VLOOKUP(defense[[#This Row],[Playerâ–²]],kickers12[#All],5,0)*1),0), C404*6)</f>
        <v>0</v>
      </c>
      <c r="F404">
        <v>0</v>
      </c>
      <c r="G404" s="3" t="s">
        <v>1977</v>
      </c>
      <c r="H404" s="3" t="s">
        <v>759</v>
      </c>
      <c r="I404">
        <f>_xlfn.IFNA(VLOOKUP(defense[[#This Row],[Playerâ–²]],passing11[#All],4,0),0)</f>
        <v>0</v>
      </c>
      <c r="J404">
        <f>_xlfn.IFNA(VLOOKUP(defense[[#This Row],[Playerâ–²]],scrimstats__2813[#All],5,0),0)</f>
        <v>0</v>
      </c>
      <c r="K404">
        <f>_xlfn.IFNA(VLOOKUP(defense[[#This Row],[Playerâ–²]],scrimstats__2813[#All],4,0),0)</f>
        <v>0</v>
      </c>
      <c r="L404">
        <v>4</v>
      </c>
      <c r="N404">
        <f t="shared" si="13"/>
        <v>0</v>
      </c>
      <c r="O404">
        <f>_xlfn.IFNA(VLOOKUP(defense[[#This Row],[Playerâ–²]],passing11[#All],5,0),0)</f>
        <v>0</v>
      </c>
      <c r="P404">
        <f>_xlfn.IFNA(VLOOKUP(defense[[#This Row],[Playerâ–²]],scrimstats__2813[#All],6,0),0)</f>
        <v>0</v>
      </c>
      <c r="Q404">
        <v>0</v>
      </c>
      <c r="R404">
        <v>0</v>
      </c>
      <c r="S404" s="3"/>
      <c r="T404" s="3"/>
      <c r="U404" s="3"/>
      <c r="AM404" s="3" t="s">
        <v>551</v>
      </c>
      <c r="AN404" s="3">
        <v>24</v>
      </c>
      <c r="AO404" s="3" t="s">
        <v>219</v>
      </c>
      <c r="AP404">
        <v>47</v>
      </c>
      <c r="AR404">
        <v>0</v>
      </c>
    </row>
    <row r="405" spans="1:44">
      <c r="A405" s="3">
        <v>404</v>
      </c>
      <c r="B405" s="3">
        <v>11</v>
      </c>
      <c r="C405">
        <f t="shared" si="12"/>
        <v>1</v>
      </c>
      <c r="D405">
        <v>43</v>
      </c>
      <c r="E405">
        <f>SUM(_xlfn.IFNA((VLOOKUP(defense[[#This Row],[Playerâ–²]],kickers12[#All],4,0)*3+VLOOKUP(defense[[#This Row],[Playerâ–²]],kickers12[#All],5,0)*1),0), C405*6)</f>
        <v>6</v>
      </c>
      <c r="F405">
        <v>3</v>
      </c>
      <c r="G405" s="3" t="s">
        <v>1122</v>
      </c>
      <c r="H405" s="3" t="s">
        <v>967</v>
      </c>
      <c r="I405">
        <f>_xlfn.IFNA(VLOOKUP(defense[[#This Row],[Playerâ–²]],passing11[#All],4,0),0)</f>
        <v>0</v>
      </c>
      <c r="J405">
        <f>_xlfn.IFNA(VLOOKUP(defense[[#This Row],[Playerâ–²]],scrimstats__2813[#All],5,0),0)</f>
        <v>0</v>
      </c>
      <c r="K405">
        <f>_xlfn.IFNA(VLOOKUP(defense[[#This Row],[Playerâ–²]],scrimstats__2813[#All],4,0),0)</f>
        <v>0</v>
      </c>
      <c r="L405">
        <v>0</v>
      </c>
      <c r="N405">
        <f t="shared" si="13"/>
        <v>1</v>
      </c>
      <c r="O405">
        <f>_xlfn.IFNA(VLOOKUP(defense[[#This Row],[Playerâ–²]],passing11[#All],5,0),0)</f>
        <v>0</v>
      </c>
      <c r="P405">
        <f>_xlfn.IFNA(VLOOKUP(defense[[#This Row],[Playerâ–²]],scrimstats__2813[#All],6,0),0)</f>
        <v>0</v>
      </c>
      <c r="Q405">
        <v>1</v>
      </c>
      <c r="R405">
        <v>0</v>
      </c>
      <c r="S405" s="3"/>
      <c r="T405" s="3"/>
      <c r="U405" s="3"/>
      <c r="AM405" s="3" t="s">
        <v>552</v>
      </c>
      <c r="AN405" s="3">
        <v>24</v>
      </c>
      <c r="AO405" s="3" t="s">
        <v>223</v>
      </c>
      <c r="AP405">
        <v>72</v>
      </c>
      <c r="AR405">
        <v>0</v>
      </c>
    </row>
    <row r="406" spans="1:44">
      <c r="A406" s="3">
        <v>405</v>
      </c>
      <c r="B406" s="3">
        <v>32</v>
      </c>
      <c r="C406">
        <f t="shared" si="12"/>
        <v>0</v>
      </c>
      <c r="D406">
        <v>56</v>
      </c>
      <c r="E406">
        <f>SUM(_xlfn.IFNA((VLOOKUP(defense[[#This Row],[Playerâ–²]],kickers12[#All],4,0)*3+VLOOKUP(defense[[#This Row],[Playerâ–²]],kickers12[#All],5,0)*1),0), C406*6)</f>
        <v>0</v>
      </c>
      <c r="F406">
        <v>0</v>
      </c>
      <c r="G406" s="3" t="s">
        <v>1846</v>
      </c>
      <c r="H406" s="3" t="s">
        <v>1847</v>
      </c>
      <c r="I406">
        <f>_xlfn.IFNA(VLOOKUP(defense[[#This Row],[Playerâ–²]],passing11[#All],4,0),0)</f>
        <v>0</v>
      </c>
      <c r="J406">
        <f>_xlfn.IFNA(VLOOKUP(defense[[#This Row],[Playerâ–²]],scrimstats__2813[#All],5,0),0)</f>
        <v>0</v>
      </c>
      <c r="K406">
        <f>_xlfn.IFNA(VLOOKUP(defense[[#This Row],[Playerâ–²]],scrimstats__2813[#All],4,0),0)</f>
        <v>0</v>
      </c>
      <c r="L406">
        <v>5</v>
      </c>
      <c r="N406">
        <f t="shared" si="13"/>
        <v>0</v>
      </c>
      <c r="O406">
        <f>_xlfn.IFNA(VLOOKUP(defense[[#This Row],[Playerâ–²]],passing11[#All],5,0),0)</f>
        <v>0</v>
      </c>
      <c r="P406">
        <f>_xlfn.IFNA(VLOOKUP(defense[[#This Row],[Playerâ–²]],scrimstats__2813[#All],6,0),0)</f>
        <v>0</v>
      </c>
      <c r="Q406">
        <v>0</v>
      </c>
      <c r="R406">
        <v>0</v>
      </c>
      <c r="S406" s="3"/>
      <c r="T406" s="3"/>
      <c r="U406" s="3"/>
      <c r="AM406" s="3" t="s">
        <v>556</v>
      </c>
      <c r="AN406" s="3">
        <v>24</v>
      </c>
      <c r="AO406" s="3" t="s">
        <v>219</v>
      </c>
      <c r="AP406">
        <v>114</v>
      </c>
      <c r="AR406">
        <v>1</v>
      </c>
    </row>
    <row r="407" spans="1:44">
      <c r="A407" s="3">
        <v>406</v>
      </c>
      <c r="B407" s="3">
        <v>7</v>
      </c>
      <c r="C407">
        <f t="shared" si="12"/>
        <v>0</v>
      </c>
      <c r="D407">
        <v>68</v>
      </c>
      <c r="E407">
        <f>SUM(_xlfn.IFNA((VLOOKUP(defense[[#This Row],[Playerâ–²]],kickers12[#All],4,0)*3+VLOOKUP(defense[[#This Row],[Playerâ–²]],kickers12[#All],5,0)*1),0), C407*6)</f>
        <v>0</v>
      </c>
      <c r="F407">
        <v>0</v>
      </c>
      <c r="G407" s="3" t="s">
        <v>1941</v>
      </c>
      <c r="H407" s="3" t="s">
        <v>999</v>
      </c>
      <c r="I407">
        <f>_xlfn.IFNA(VLOOKUP(defense[[#This Row],[Playerâ–²]],passing11[#All],4,0),0)</f>
        <v>0</v>
      </c>
      <c r="J407">
        <f>_xlfn.IFNA(VLOOKUP(defense[[#This Row],[Playerâ–²]],scrimstats__2813[#All],5,0),0)</f>
        <v>0</v>
      </c>
      <c r="K407">
        <f>_xlfn.IFNA(VLOOKUP(defense[[#This Row],[Playerâ–²]],scrimstats__2813[#All],4,0),0)</f>
        <v>0</v>
      </c>
      <c r="L407">
        <v>0</v>
      </c>
      <c r="N407">
        <f t="shared" si="13"/>
        <v>0</v>
      </c>
      <c r="O407">
        <f>_xlfn.IFNA(VLOOKUP(defense[[#This Row],[Playerâ–²]],passing11[#All],5,0),0)</f>
        <v>0</v>
      </c>
      <c r="P407">
        <f>_xlfn.IFNA(VLOOKUP(defense[[#This Row],[Playerâ–²]],scrimstats__2813[#All],6,0),0)</f>
        <v>0</v>
      </c>
      <c r="Q407">
        <v>0</v>
      </c>
      <c r="R407">
        <v>0</v>
      </c>
      <c r="S407" s="3"/>
      <c r="T407" s="3"/>
      <c r="U407" s="3"/>
      <c r="AM407" s="3" t="s">
        <v>562</v>
      </c>
      <c r="AN407" s="3">
        <v>24</v>
      </c>
      <c r="AO407" s="3" t="s">
        <v>223</v>
      </c>
      <c r="AP407">
        <v>502</v>
      </c>
      <c r="AR407">
        <v>4</v>
      </c>
    </row>
    <row r="408" spans="1:44">
      <c r="A408" s="3">
        <v>407</v>
      </c>
      <c r="B408" s="3">
        <v>16</v>
      </c>
      <c r="C408">
        <f t="shared" si="12"/>
        <v>1</v>
      </c>
      <c r="D408">
        <v>1</v>
      </c>
      <c r="E408">
        <f>SUM(_xlfn.IFNA((VLOOKUP(defense[[#This Row],[Playerâ–²]],kickers12[#All],4,0)*3+VLOOKUP(defense[[#This Row],[Playerâ–²]],kickers12[#All],5,0)*1),0), C408*6)</f>
        <v>6</v>
      </c>
      <c r="F408">
        <v>0</v>
      </c>
      <c r="G408" s="3" t="s">
        <v>444</v>
      </c>
      <c r="H408" s="3" t="s">
        <v>194</v>
      </c>
      <c r="I408">
        <f>_xlfn.IFNA(VLOOKUP(defense[[#This Row],[Playerâ–²]],passing11[#All],4,0),0)</f>
        <v>0</v>
      </c>
      <c r="J408">
        <f>_xlfn.IFNA(VLOOKUP(defense[[#This Row],[Playerâ–²]],scrimstats__2813[#All],5,0),0)</f>
        <v>44</v>
      </c>
      <c r="K408">
        <f>_xlfn.IFNA(VLOOKUP(defense[[#This Row],[Playerâ–²]],scrimstats__2813[#All],4,0),0)</f>
        <v>27</v>
      </c>
      <c r="L408">
        <v>0</v>
      </c>
      <c r="N408">
        <f t="shared" si="13"/>
        <v>0</v>
      </c>
      <c r="O408">
        <f>_xlfn.IFNA(VLOOKUP(defense[[#This Row],[Playerâ–²]],passing11[#All],5,0),0)</f>
        <v>0</v>
      </c>
      <c r="P408">
        <f>_xlfn.IFNA(VLOOKUP(defense[[#This Row],[Playerâ–²]],scrimstats__2813[#All],6,0),0)</f>
        <v>1</v>
      </c>
      <c r="Q408">
        <v>0</v>
      </c>
      <c r="R408">
        <v>0</v>
      </c>
      <c r="S408" s="3"/>
      <c r="T408" s="3"/>
      <c r="U408" s="3"/>
      <c r="AM408" s="3" t="s">
        <v>550</v>
      </c>
      <c r="AN408" s="3">
        <v>24</v>
      </c>
      <c r="AO408" s="3" t="s">
        <v>218</v>
      </c>
      <c r="AP408">
        <v>25</v>
      </c>
      <c r="AR408">
        <v>0</v>
      </c>
    </row>
    <row r="409" spans="1:44">
      <c r="A409" s="3">
        <v>408</v>
      </c>
      <c r="B409" s="3">
        <v>28</v>
      </c>
      <c r="C409">
        <f t="shared" si="12"/>
        <v>0</v>
      </c>
      <c r="D409">
        <v>2</v>
      </c>
      <c r="E409">
        <f>SUM(_xlfn.IFNA((VLOOKUP(defense[[#This Row],[Playerâ–²]],kickers12[#All],4,0)*3+VLOOKUP(defense[[#This Row],[Playerâ–²]],kickers12[#All],5,0)*1),0), C409*6)</f>
        <v>0</v>
      </c>
      <c r="F409">
        <v>0</v>
      </c>
      <c r="G409" s="3" t="s">
        <v>690</v>
      </c>
      <c r="H409" s="3" t="s">
        <v>219</v>
      </c>
      <c r="I409">
        <f>_xlfn.IFNA(VLOOKUP(defense[[#This Row],[Playerâ–²]],passing11[#All],4,0),0)</f>
        <v>0</v>
      </c>
      <c r="J409">
        <f>_xlfn.IFNA(VLOOKUP(defense[[#This Row],[Playerâ–²]],scrimstats__2813[#All],5,0),0)</f>
        <v>0</v>
      </c>
      <c r="K409">
        <f>_xlfn.IFNA(VLOOKUP(defense[[#This Row],[Playerâ–²]],scrimstats__2813[#All],4,0),0)</f>
        <v>0</v>
      </c>
      <c r="L409">
        <v>0</v>
      </c>
      <c r="N409">
        <f t="shared" si="13"/>
        <v>0</v>
      </c>
      <c r="O409">
        <f>_xlfn.IFNA(VLOOKUP(defense[[#This Row],[Playerâ–²]],passing11[#All],5,0),0)</f>
        <v>0</v>
      </c>
      <c r="P409">
        <f>_xlfn.IFNA(VLOOKUP(defense[[#This Row],[Playerâ–²]],scrimstats__2813[#All],6,0),0)</f>
        <v>0</v>
      </c>
      <c r="Q409">
        <v>0</v>
      </c>
      <c r="R409">
        <v>0</v>
      </c>
      <c r="S409" s="3"/>
      <c r="T409" s="3"/>
      <c r="U409" s="3"/>
      <c r="AM409" s="3" t="s">
        <v>204</v>
      </c>
      <c r="AN409" s="3">
        <v>24</v>
      </c>
      <c r="AO409" s="3" t="s">
        <v>218</v>
      </c>
      <c r="AP409">
        <v>252</v>
      </c>
      <c r="AQ409">
        <v>-1</v>
      </c>
      <c r="AR409">
        <v>2</v>
      </c>
    </row>
    <row r="410" spans="1:44">
      <c r="A410" s="3">
        <v>409</v>
      </c>
      <c r="B410" s="3">
        <v>8</v>
      </c>
      <c r="C410">
        <f t="shared" si="12"/>
        <v>3</v>
      </c>
      <c r="D410">
        <v>1</v>
      </c>
      <c r="E410">
        <f>SUM(_xlfn.IFNA((VLOOKUP(defense[[#This Row],[Playerâ–²]],kickers12[#All],4,0)*3+VLOOKUP(defense[[#This Row],[Playerâ–²]],kickers12[#All],5,0)*1),0), C410*6)</f>
        <v>18</v>
      </c>
      <c r="F410">
        <v>0</v>
      </c>
      <c r="G410" s="3" t="s">
        <v>333</v>
      </c>
      <c r="H410" s="3" t="s">
        <v>223</v>
      </c>
      <c r="I410">
        <f>_xlfn.IFNA(VLOOKUP(defense[[#This Row],[Playerâ–²]],passing11[#All],4,0),0)</f>
        <v>0</v>
      </c>
      <c r="J410">
        <f>_xlfn.IFNA(VLOOKUP(defense[[#This Row],[Playerâ–²]],scrimstats__2813[#All],5,0),0)</f>
        <v>0</v>
      </c>
      <c r="K410">
        <f>_xlfn.IFNA(VLOOKUP(defense[[#This Row],[Playerâ–²]],scrimstats__2813[#All],4,0),0)</f>
        <v>117</v>
      </c>
      <c r="L410">
        <v>0</v>
      </c>
      <c r="N410">
        <f t="shared" si="13"/>
        <v>0</v>
      </c>
      <c r="O410">
        <f>_xlfn.IFNA(VLOOKUP(defense[[#This Row],[Playerâ–²]],passing11[#All],5,0),0)</f>
        <v>0</v>
      </c>
      <c r="P410">
        <f>_xlfn.IFNA(VLOOKUP(defense[[#This Row],[Playerâ–²]],scrimstats__2813[#All],6,0),0)</f>
        <v>3</v>
      </c>
      <c r="Q410">
        <v>0</v>
      </c>
      <c r="R410">
        <v>0</v>
      </c>
      <c r="S410" s="3"/>
      <c r="T410" s="3"/>
      <c r="U410" s="3"/>
      <c r="AM410" s="3" t="s">
        <v>553</v>
      </c>
      <c r="AN410" s="3">
        <v>24</v>
      </c>
      <c r="AO410" s="3" t="s">
        <v>218</v>
      </c>
      <c r="AP410">
        <v>79</v>
      </c>
      <c r="AQ410">
        <v>20</v>
      </c>
      <c r="AR410">
        <v>1</v>
      </c>
    </row>
    <row r="411" spans="1:44">
      <c r="A411" s="3">
        <v>410</v>
      </c>
      <c r="B411" s="3">
        <v>26</v>
      </c>
      <c r="C411" s="3">
        <f t="shared" si="12"/>
        <v>3</v>
      </c>
      <c r="D411">
        <v>0</v>
      </c>
      <c r="E411">
        <f>SUM(_xlfn.IFNA((VLOOKUP(defense[[#This Row],[Playerâ–²]],kickers12[#All],4,0)*3+VLOOKUP(defense[[#This Row],[Playerâ–²]],kickers12[#All],5,0)*1),0), C411*6)</f>
        <v>18</v>
      </c>
      <c r="F411">
        <v>0</v>
      </c>
      <c r="G411" s="3" t="s">
        <v>585</v>
      </c>
      <c r="H411" s="3" t="s">
        <v>239</v>
      </c>
      <c r="I411">
        <f>_xlfn.IFNA(VLOOKUP(defense[[#This Row],[Playerâ–²]],passing11[#All],4,0),0)</f>
        <v>0</v>
      </c>
      <c r="J411" s="3">
        <f>_xlfn.IFNA(VLOOKUP(defense[[#This Row],[Playerâ–²]],scrimstats__2813[#All],5,0),0)</f>
        <v>120</v>
      </c>
      <c r="K411" s="3">
        <f>_xlfn.IFNA(VLOOKUP(defense[[#This Row],[Playerâ–²]],scrimstats__2813[#All],4,0),0)</f>
        <v>160</v>
      </c>
      <c r="L411">
        <v>0</v>
      </c>
      <c r="N411" s="3">
        <f t="shared" si="13"/>
        <v>0</v>
      </c>
      <c r="O411" s="3">
        <f>_xlfn.IFNA(VLOOKUP(defense[[#This Row],[Playerâ–²]],passing11[#All],5,0),0)</f>
        <v>0</v>
      </c>
      <c r="P411" s="3">
        <f>_xlfn.IFNA(VLOOKUP(defense[[#This Row],[Playerâ–²]],scrimstats__2813[#All],6,0),0)</f>
        <v>3</v>
      </c>
      <c r="Q411">
        <v>0</v>
      </c>
      <c r="R411">
        <v>0</v>
      </c>
      <c r="S411" s="3"/>
      <c r="T411" s="3"/>
      <c r="U411" s="3"/>
      <c r="AM411" s="3" t="s">
        <v>554</v>
      </c>
      <c r="AN411" s="3">
        <v>24</v>
      </c>
      <c r="AO411" s="3" t="s">
        <v>218</v>
      </c>
      <c r="AP411">
        <v>143</v>
      </c>
      <c r="AR411">
        <v>0</v>
      </c>
    </row>
    <row r="412" spans="1:44">
      <c r="A412" s="3">
        <v>411</v>
      </c>
      <c r="B412" s="3">
        <v>25</v>
      </c>
      <c r="C412">
        <f t="shared" si="12"/>
        <v>0</v>
      </c>
      <c r="D412">
        <v>1</v>
      </c>
      <c r="E412">
        <f>SUM(_xlfn.IFNA((VLOOKUP(defense[[#This Row],[Playerâ–²]],kickers12[#All],4,0)*3+VLOOKUP(defense[[#This Row],[Playerâ–²]],kickers12[#All],5,0)*1),0), C412*6)</f>
        <v>0</v>
      </c>
      <c r="F412">
        <v>0</v>
      </c>
      <c r="G412" s="3" t="s">
        <v>566</v>
      </c>
      <c r="H412" s="3" t="s">
        <v>194</v>
      </c>
      <c r="I412">
        <f>_xlfn.IFNA(VLOOKUP(defense[[#This Row],[Playerâ–²]],passing11[#All],4,0),0)</f>
        <v>0</v>
      </c>
      <c r="J412">
        <f>_xlfn.IFNA(VLOOKUP(defense[[#This Row],[Playerâ–²]],scrimstats__2813[#All],5,0),0)</f>
        <v>21</v>
      </c>
      <c r="K412">
        <f>_xlfn.IFNA(VLOOKUP(defense[[#This Row],[Playerâ–²]],scrimstats__2813[#All],4,0),0)</f>
        <v>75</v>
      </c>
      <c r="L412">
        <v>0</v>
      </c>
      <c r="N412">
        <f t="shared" si="13"/>
        <v>0</v>
      </c>
      <c r="O412">
        <f>_xlfn.IFNA(VLOOKUP(defense[[#This Row],[Playerâ–²]],passing11[#All],5,0),0)</f>
        <v>0</v>
      </c>
      <c r="P412">
        <f>_xlfn.IFNA(VLOOKUP(defense[[#This Row],[Playerâ–²]],scrimstats__2813[#All],6,0),0)</f>
        <v>0</v>
      </c>
      <c r="Q412">
        <v>0</v>
      </c>
      <c r="R412">
        <v>0</v>
      </c>
      <c r="S412" s="3"/>
      <c r="T412" s="3"/>
      <c r="U412" s="3"/>
      <c r="AM412" s="3" t="s">
        <v>560</v>
      </c>
      <c r="AN412" s="3">
        <v>24</v>
      </c>
      <c r="AO412" s="3" t="s">
        <v>230</v>
      </c>
      <c r="AP412">
        <v>371</v>
      </c>
      <c r="AR412">
        <v>1</v>
      </c>
    </row>
    <row r="413" spans="1:44">
      <c r="A413" s="3">
        <v>412</v>
      </c>
      <c r="B413" s="3">
        <v>27</v>
      </c>
      <c r="C413">
        <f t="shared" si="12"/>
        <v>0</v>
      </c>
      <c r="D413">
        <v>4</v>
      </c>
      <c r="E413">
        <f>SUM(_xlfn.IFNA((VLOOKUP(defense[[#This Row],[Playerâ–²]],kickers12[#All],4,0)*3+VLOOKUP(defense[[#This Row],[Playerâ–²]],kickers12[#All],5,0)*1),0), C413*6)</f>
        <v>0</v>
      </c>
      <c r="F413">
        <v>0</v>
      </c>
      <c r="G413" s="3" t="s">
        <v>593</v>
      </c>
      <c r="H413" s="3" t="s">
        <v>218</v>
      </c>
      <c r="I413">
        <f>_xlfn.IFNA(VLOOKUP(defense[[#This Row],[Playerâ–²]],passing11[#All],4,0),0)</f>
        <v>0</v>
      </c>
      <c r="J413">
        <f>_xlfn.IFNA(VLOOKUP(defense[[#This Row],[Playerâ–²]],scrimstats__2813[#All],5,0),0)</f>
        <v>-7</v>
      </c>
      <c r="K413">
        <f>_xlfn.IFNA(VLOOKUP(defense[[#This Row],[Playerâ–²]],scrimstats__2813[#All],4,0),0)</f>
        <v>9</v>
      </c>
      <c r="L413">
        <v>0</v>
      </c>
      <c r="N413">
        <f t="shared" si="13"/>
        <v>0</v>
      </c>
      <c r="O413">
        <f>_xlfn.IFNA(VLOOKUP(defense[[#This Row],[Playerâ–²]],passing11[#All],5,0),0)</f>
        <v>0</v>
      </c>
      <c r="P413">
        <f>_xlfn.IFNA(VLOOKUP(defense[[#This Row],[Playerâ–²]],scrimstats__2813[#All],6,0),0)</f>
        <v>0</v>
      </c>
      <c r="Q413">
        <v>0</v>
      </c>
      <c r="R413">
        <v>0</v>
      </c>
      <c r="S413" s="3"/>
      <c r="T413" s="3"/>
      <c r="U413" s="3"/>
      <c r="AM413" s="3" t="s">
        <v>561</v>
      </c>
      <c r="AN413" s="3">
        <v>24</v>
      </c>
      <c r="AO413" s="3" t="s">
        <v>230</v>
      </c>
      <c r="AP413">
        <v>449</v>
      </c>
      <c r="AQ413">
        <v>0</v>
      </c>
      <c r="AR413">
        <v>1</v>
      </c>
    </row>
    <row r="414" spans="1:44">
      <c r="A414" s="3">
        <v>413</v>
      </c>
      <c r="B414" s="3">
        <v>24</v>
      </c>
      <c r="C414">
        <f t="shared" si="12"/>
        <v>1</v>
      </c>
      <c r="D414">
        <v>74</v>
      </c>
      <c r="E414">
        <f>SUM(_xlfn.IFNA((VLOOKUP(defense[[#This Row],[Playerâ–²]],kickers12[#All],4,0)*3+VLOOKUP(defense[[#This Row],[Playerâ–²]],kickers12[#All],5,0)*1),0), C414*6)</f>
        <v>6</v>
      </c>
      <c r="F414">
        <v>3</v>
      </c>
      <c r="G414" s="3" t="s">
        <v>1564</v>
      </c>
      <c r="H414" s="3" t="s">
        <v>769</v>
      </c>
      <c r="I414">
        <f>_xlfn.IFNA(VLOOKUP(defense[[#This Row],[Playerâ–²]],passing11[#All],4,0),0)</f>
        <v>0</v>
      </c>
      <c r="J414">
        <f>_xlfn.IFNA(VLOOKUP(defense[[#This Row],[Playerâ–²]],scrimstats__2813[#All],5,0),0)</f>
        <v>0</v>
      </c>
      <c r="K414">
        <f>_xlfn.IFNA(VLOOKUP(defense[[#This Row],[Playerâ–²]],scrimstats__2813[#All],4,0),0)</f>
        <v>0</v>
      </c>
      <c r="L414">
        <v>0</v>
      </c>
      <c r="N414">
        <f t="shared" si="13"/>
        <v>1</v>
      </c>
      <c r="O414">
        <f>_xlfn.IFNA(VLOOKUP(defense[[#This Row],[Playerâ–²]],passing11[#All],5,0),0)</f>
        <v>0</v>
      </c>
      <c r="P414">
        <f>_xlfn.IFNA(VLOOKUP(defense[[#This Row],[Playerâ–²]],scrimstats__2813[#All],6,0),0)</f>
        <v>0</v>
      </c>
      <c r="Q414">
        <v>1</v>
      </c>
      <c r="R414">
        <v>0</v>
      </c>
      <c r="S414" s="3"/>
      <c r="T414" s="3"/>
      <c r="U414" s="3"/>
      <c r="AM414" s="3" t="s">
        <v>563</v>
      </c>
      <c r="AN414" s="3">
        <v>24</v>
      </c>
      <c r="AO414" s="3" t="s">
        <v>230</v>
      </c>
      <c r="AP414">
        <v>752</v>
      </c>
      <c r="AQ414">
        <v>-8</v>
      </c>
      <c r="AR414">
        <v>6</v>
      </c>
    </row>
    <row r="415" spans="1:44">
      <c r="A415" s="3">
        <v>414</v>
      </c>
      <c r="B415" s="3">
        <v>24</v>
      </c>
      <c r="C415">
        <f t="shared" si="12"/>
        <v>0</v>
      </c>
      <c r="D415">
        <v>48</v>
      </c>
      <c r="E415">
        <f>SUM(_xlfn.IFNA((VLOOKUP(defense[[#This Row],[Playerâ–²]],kickers12[#All],4,0)*3+VLOOKUP(defense[[#This Row],[Playerâ–²]],kickers12[#All],5,0)*1),0), C415*6)</f>
        <v>0</v>
      </c>
      <c r="F415">
        <v>1</v>
      </c>
      <c r="G415" s="3" t="s">
        <v>1562</v>
      </c>
      <c r="H415" s="3" t="s">
        <v>1563</v>
      </c>
      <c r="I415">
        <f>_xlfn.IFNA(VLOOKUP(defense[[#This Row],[Playerâ–²]],passing11[#All],4,0),0)</f>
        <v>0</v>
      </c>
      <c r="J415">
        <f>_xlfn.IFNA(VLOOKUP(defense[[#This Row],[Playerâ–²]],scrimstats__2813[#All],5,0),0)</f>
        <v>0</v>
      </c>
      <c r="K415">
        <f>_xlfn.IFNA(VLOOKUP(defense[[#This Row],[Playerâ–²]],scrimstats__2813[#All],4,0),0)</f>
        <v>0</v>
      </c>
      <c r="L415">
        <v>0</v>
      </c>
      <c r="N415">
        <f t="shared" si="13"/>
        <v>0</v>
      </c>
      <c r="O415">
        <f>_xlfn.IFNA(VLOOKUP(defense[[#This Row],[Playerâ–²]],passing11[#All],5,0),0)</f>
        <v>0</v>
      </c>
      <c r="P415">
        <f>_xlfn.IFNA(VLOOKUP(defense[[#This Row],[Playerâ–²]],scrimstats__2813[#All],6,0),0)</f>
        <v>0</v>
      </c>
      <c r="Q415">
        <v>0</v>
      </c>
      <c r="R415">
        <v>0</v>
      </c>
      <c r="S415" s="3"/>
      <c r="T415" s="3"/>
      <c r="U415" s="3"/>
      <c r="AM415" s="3" t="s">
        <v>565</v>
      </c>
      <c r="AN415" s="3">
        <v>25</v>
      </c>
      <c r="AO415" s="3" t="s">
        <v>216</v>
      </c>
      <c r="AP415">
        <v>23</v>
      </c>
      <c r="AQ415">
        <v>0</v>
      </c>
      <c r="AR415">
        <v>0</v>
      </c>
    </row>
    <row r="416" spans="1:44">
      <c r="A416" s="3">
        <v>415</v>
      </c>
      <c r="B416" s="3">
        <v>32</v>
      </c>
      <c r="C416" s="3">
        <f t="shared" si="12"/>
        <v>0</v>
      </c>
      <c r="D416">
        <v>0</v>
      </c>
      <c r="E416">
        <f>SUM(_xlfn.IFNA((VLOOKUP(defense[[#This Row],[Playerâ–²]],kickers12[#All],4,0)*3+VLOOKUP(defense[[#This Row],[Playerâ–²]],kickers12[#All],5,0)*1),0), C416*6)</f>
        <v>0</v>
      </c>
      <c r="F416">
        <v>0</v>
      </c>
      <c r="G416" s="3" t="s">
        <v>663</v>
      </c>
      <c r="H416" s="3" t="s">
        <v>218</v>
      </c>
      <c r="I416">
        <f>_xlfn.IFNA(VLOOKUP(defense[[#This Row],[Playerâ–²]],passing11[#All],4,0),0)</f>
        <v>0</v>
      </c>
      <c r="J416" s="3">
        <f>_xlfn.IFNA(VLOOKUP(defense[[#This Row],[Playerâ–²]],scrimstats__2813[#All],5,0),0)</f>
        <v>0</v>
      </c>
      <c r="K416" s="3">
        <f>_xlfn.IFNA(VLOOKUP(defense[[#This Row],[Playerâ–²]],scrimstats__2813[#All],4,0),0)</f>
        <v>8</v>
      </c>
      <c r="L416">
        <v>0</v>
      </c>
      <c r="N416" s="3">
        <f t="shared" si="13"/>
        <v>0</v>
      </c>
      <c r="O416" s="3">
        <f>_xlfn.IFNA(VLOOKUP(defense[[#This Row],[Playerâ–²]],passing11[#All],5,0),0)</f>
        <v>0</v>
      </c>
      <c r="P416" s="3">
        <f>_xlfn.IFNA(VLOOKUP(defense[[#This Row],[Playerâ–²]],scrimstats__2813[#All],6,0),0)</f>
        <v>0</v>
      </c>
      <c r="Q416">
        <v>0</v>
      </c>
      <c r="R416">
        <v>0</v>
      </c>
      <c r="S416" s="3"/>
      <c r="T416" s="3"/>
      <c r="U416" s="3"/>
      <c r="AM416" s="3" t="s">
        <v>1890</v>
      </c>
      <c r="AN416" s="3">
        <v>25</v>
      </c>
      <c r="AO416" s="3" t="s">
        <v>733</v>
      </c>
      <c r="AP416">
        <v>0</v>
      </c>
      <c r="AQ416">
        <v>42</v>
      </c>
      <c r="AR416">
        <v>0</v>
      </c>
    </row>
    <row r="417" spans="1:44">
      <c r="A417" s="3">
        <v>416</v>
      </c>
      <c r="B417" s="3">
        <v>25</v>
      </c>
      <c r="C417">
        <f t="shared" si="12"/>
        <v>0</v>
      </c>
      <c r="D417">
        <v>33</v>
      </c>
      <c r="E417">
        <f>SUM(_xlfn.IFNA((VLOOKUP(defense[[#This Row],[Playerâ–²]],kickers12[#All],4,0)*3+VLOOKUP(defense[[#This Row],[Playerâ–²]],kickers12[#All],5,0)*1),0), C417*6)</f>
        <v>0</v>
      </c>
      <c r="F417">
        <v>1</v>
      </c>
      <c r="G417" s="3" t="s">
        <v>1591</v>
      </c>
      <c r="H417" s="3" t="s">
        <v>765</v>
      </c>
      <c r="I417">
        <f>_xlfn.IFNA(VLOOKUP(defense[[#This Row],[Playerâ–²]],passing11[#All],4,0),0)</f>
        <v>0</v>
      </c>
      <c r="J417">
        <f>_xlfn.IFNA(VLOOKUP(defense[[#This Row],[Playerâ–²]],scrimstats__2813[#All],5,0),0)</f>
        <v>0</v>
      </c>
      <c r="K417">
        <f>_xlfn.IFNA(VLOOKUP(defense[[#This Row],[Playerâ–²]],scrimstats__2813[#All],4,0),0)</f>
        <v>0</v>
      </c>
      <c r="L417">
        <v>0</v>
      </c>
      <c r="N417">
        <f t="shared" si="13"/>
        <v>0</v>
      </c>
      <c r="O417">
        <f>_xlfn.IFNA(VLOOKUP(defense[[#This Row],[Playerâ–²]],passing11[#All],5,0),0)</f>
        <v>0</v>
      </c>
      <c r="P417">
        <f>_xlfn.IFNA(VLOOKUP(defense[[#This Row],[Playerâ–²]],scrimstats__2813[#All],6,0),0)</f>
        <v>0</v>
      </c>
      <c r="Q417">
        <v>0</v>
      </c>
      <c r="R417">
        <v>0</v>
      </c>
      <c r="S417" s="3"/>
      <c r="T417" s="3"/>
      <c r="U417" s="3"/>
      <c r="AM417" s="3" t="s">
        <v>1999</v>
      </c>
      <c r="AN417" s="3">
        <v>25</v>
      </c>
      <c r="AO417" s="3" t="s">
        <v>233</v>
      </c>
      <c r="AP417">
        <v>-9</v>
      </c>
      <c r="AQ417">
        <v>47</v>
      </c>
      <c r="AR417">
        <v>1</v>
      </c>
    </row>
    <row r="418" spans="1:44">
      <c r="A418" s="3">
        <v>417</v>
      </c>
      <c r="B418" s="3">
        <v>11</v>
      </c>
      <c r="C418">
        <f t="shared" si="12"/>
        <v>0</v>
      </c>
      <c r="D418">
        <v>27</v>
      </c>
      <c r="E418">
        <f>SUM(_xlfn.IFNA((VLOOKUP(defense[[#This Row],[Playerâ–²]],kickers12[#All],4,0)*3+VLOOKUP(defense[[#This Row],[Playerâ–²]],kickers12[#All],5,0)*1),0), C418*6)</f>
        <v>0</v>
      </c>
      <c r="F418">
        <v>0</v>
      </c>
      <c r="G418" s="3" t="s">
        <v>1112</v>
      </c>
      <c r="H418" s="3" t="s">
        <v>1113</v>
      </c>
      <c r="I418">
        <f>_xlfn.IFNA(VLOOKUP(defense[[#This Row],[Playerâ–²]],passing11[#All],4,0),0)</f>
        <v>0</v>
      </c>
      <c r="J418">
        <f>_xlfn.IFNA(VLOOKUP(defense[[#This Row],[Playerâ–²]],scrimstats__2813[#All],5,0),0)</f>
        <v>0</v>
      </c>
      <c r="K418">
        <f>_xlfn.IFNA(VLOOKUP(defense[[#This Row],[Playerâ–²]],scrimstats__2813[#All],4,0),0)</f>
        <v>0</v>
      </c>
      <c r="L418">
        <v>3</v>
      </c>
      <c r="N418">
        <f t="shared" si="13"/>
        <v>0</v>
      </c>
      <c r="O418">
        <f>_xlfn.IFNA(VLOOKUP(defense[[#This Row],[Playerâ–²]],passing11[#All],5,0),0)</f>
        <v>0</v>
      </c>
      <c r="P418">
        <f>_xlfn.IFNA(VLOOKUP(defense[[#This Row],[Playerâ–²]],scrimstats__2813[#All],6,0),0)</f>
        <v>0</v>
      </c>
      <c r="Q418">
        <v>0</v>
      </c>
      <c r="R418">
        <v>0</v>
      </c>
      <c r="S418" s="3"/>
      <c r="T418" s="3"/>
      <c r="U418" s="3"/>
      <c r="AM418" s="3" t="s">
        <v>570</v>
      </c>
      <c r="AN418" s="3">
        <v>25</v>
      </c>
      <c r="AO418" s="3" t="s">
        <v>239</v>
      </c>
      <c r="AP418">
        <v>84</v>
      </c>
      <c r="AQ418">
        <v>376</v>
      </c>
      <c r="AR418">
        <v>3</v>
      </c>
    </row>
    <row r="419" spans="1:44">
      <c r="A419" s="3">
        <v>418</v>
      </c>
      <c r="B419" s="3">
        <v>12</v>
      </c>
      <c r="C419" s="3">
        <f t="shared" si="12"/>
        <v>13</v>
      </c>
      <c r="D419">
        <v>0</v>
      </c>
      <c r="E419">
        <f>SUM(_xlfn.IFNA((VLOOKUP(defense[[#This Row],[Playerâ–²]],kickers12[#All],4,0)*3+VLOOKUP(defense[[#This Row],[Playerâ–²]],kickers12[#All],5,0)*1),0), C419*6)</f>
        <v>78</v>
      </c>
      <c r="F419">
        <v>0</v>
      </c>
      <c r="G419" s="3" t="s">
        <v>394</v>
      </c>
      <c r="H419" s="3" t="s">
        <v>230</v>
      </c>
      <c r="I419">
        <f>_xlfn.IFNA(VLOOKUP(defense[[#This Row],[Playerâ–²]],passing11[#All],4,0),0)</f>
        <v>0</v>
      </c>
      <c r="J419" s="3">
        <f>_xlfn.IFNA(VLOOKUP(defense[[#This Row],[Playerâ–²]],scrimstats__2813[#All],5,0),0)</f>
        <v>0</v>
      </c>
      <c r="K419" s="3">
        <f>_xlfn.IFNA(VLOOKUP(defense[[#This Row],[Playerâ–²]],scrimstats__2813[#All],4,0),0)</f>
        <v>1386</v>
      </c>
      <c r="L419">
        <v>0</v>
      </c>
      <c r="N419" s="3">
        <f t="shared" si="13"/>
        <v>0</v>
      </c>
      <c r="O419" s="3">
        <f>_xlfn.IFNA(VLOOKUP(defense[[#This Row],[Playerâ–²]],passing11[#All],5,0),0)</f>
        <v>0</v>
      </c>
      <c r="P419" s="3">
        <f>_xlfn.IFNA(VLOOKUP(defense[[#This Row],[Playerâ–²]],scrimstats__2813[#All],6,0),0)</f>
        <v>13</v>
      </c>
      <c r="Q419">
        <v>0</v>
      </c>
      <c r="R419">
        <v>0</v>
      </c>
      <c r="S419" s="3"/>
      <c r="T419" s="3"/>
      <c r="U419" s="3"/>
      <c r="AM419" s="3" t="s">
        <v>572</v>
      </c>
      <c r="AN419" s="3">
        <v>25</v>
      </c>
      <c r="AO419" s="3" t="s">
        <v>229</v>
      </c>
      <c r="AP419">
        <v>116</v>
      </c>
      <c r="AQ419">
        <v>723</v>
      </c>
      <c r="AR419">
        <v>4</v>
      </c>
    </row>
    <row r="420" spans="1:44">
      <c r="A420" s="3">
        <v>419</v>
      </c>
      <c r="B420" s="3">
        <v>1</v>
      </c>
      <c r="C420">
        <f t="shared" si="12"/>
        <v>0</v>
      </c>
      <c r="D420">
        <v>21</v>
      </c>
      <c r="E420">
        <f>SUM(_xlfn.IFNA((VLOOKUP(defense[[#This Row],[Playerâ–²]],kickers12[#All],4,0)*3+VLOOKUP(defense[[#This Row],[Playerâ–²]],kickers12[#All],5,0)*1),0), C420*6)</f>
        <v>0</v>
      </c>
      <c r="F420">
        <v>1</v>
      </c>
      <c r="G420" s="3" t="s">
        <v>751</v>
      </c>
      <c r="H420" s="3" t="s">
        <v>752</v>
      </c>
      <c r="I420">
        <f>_xlfn.IFNA(VLOOKUP(defense[[#This Row],[Playerâ–²]],passing11[#All],4,0),0)</f>
        <v>0</v>
      </c>
      <c r="J420">
        <f>_xlfn.IFNA(VLOOKUP(defense[[#This Row],[Playerâ–²]],scrimstats__2813[#All],5,0),0)</f>
        <v>0</v>
      </c>
      <c r="K420">
        <f>_xlfn.IFNA(VLOOKUP(defense[[#This Row],[Playerâ–²]],scrimstats__2813[#All],4,0),0)</f>
        <v>0</v>
      </c>
      <c r="L420">
        <v>0</v>
      </c>
      <c r="N420">
        <f t="shared" si="13"/>
        <v>0</v>
      </c>
      <c r="O420">
        <f>_xlfn.IFNA(VLOOKUP(defense[[#This Row],[Playerâ–²]],passing11[#All],5,0),0)</f>
        <v>0</v>
      </c>
      <c r="P420">
        <f>_xlfn.IFNA(VLOOKUP(defense[[#This Row],[Playerâ–²]],scrimstats__2813[#All],6,0),0)</f>
        <v>0</v>
      </c>
      <c r="Q420">
        <v>0</v>
      </c>
      <c r="R420">
        <v>0</v>
      </c>
      <c r="S420" s="3"/>
      <c r="T420" s="3"/>
      <c r="U420" s="3"/>
      <c r="AM420" s="3" t="s">
        <v>576</v>
      </c>
      <c r="AN420" s="3">
        <v>25</v>
      </c>
      <c r="AO420" s="3" t="s">
        <v>239</v>
      </c>
      <c r="AP420">
        <v>607</v>
      </c>
      <c r="AQ420">
        <v>259</v>
      </c>
      <c r="AR420">
        <v>1</v>
      </c>
    </row>
    <row r="421" spans="1:44">
      <c r="A421" s="3">
        <v>420</v>
      </c>
      <c r="B421" s="3">
        <v>22</v>
      </c>
      <c r="C421">
        <f t="shared" si="12"/>
        <v>0</v>
      </c>
      <c r="D421">
        <v>0</v>
      </c>
      <c r="E421">
        <f>SUM(_xlfn.IFNA((VLOOKUP(defense[[#This Row],[Playerâ–²]],kickers12[#All],4,0)*3+VLOOKUP(defense[[#This Row],[Playerâ–²]],kickers12[#All],5,0)*1),0), C421*6)</f>
        <v>0</v>
      </c>
      <c r="F421">
        <v>0</v>
      </c>
      <c r="G421" s="3" t="s">
        <v>1471</v>
      </c>
      <c r="H421" s="3" t="s">
        <v>410</v>
      </c>
      <c r="I421">
        <f>_xlfn.IFNA(VLOOKUP(defense[[#This Row],[Playerâ–²]],passing11[#All],4,0),0)</f>
        <v>0</v>
      </c>
      <c r="J421">
        <f>_xlfn.IFNA(VLOOKUP(defense[[#This Row],[Playerâ–²]],scrimstats__2813[#All],5,0),0)</f>
        <v>0</v>
      </c>
      <c r="K421">
        <f>_xlfn.IFNA(VLOOKUP(defense[[#This Row],[Playerâ–²]],scrimstats__2813[#All],4,0),0)</f>
        <v>0</v>
      </c>
      <c r="L421">
        <v>0</v>
      </c>
      <c r="N421">
        <f t="shared" si="13"/>
        <v>0</v>
      </c>
      <c r="O421">
        <f>_xlfn.IFNA(VLOOKUP(defense[[#This Row],[Playerâ–²]],passing11[#All],5,0),0)</f>
        <v>0</v>
      </c>
      <c r="P421">
        <f>_xlfn.IFNA(VLOOKUP(defense[[#This Row],[Playerâ–²]],scrimstats__2813[#All],6,0),0)</f>
        <v>0</v>
      </c>
      <c r="Q421">
        <v>0</v>
      </c>
      <c r="R421">
        <v>0</v>
      </c>
      <c r="S421" s="3"/>
      <c r="T421" s="3"/>
      <c r="U421" s="3"/>
      <c r="AM421" s="3" t="s">
        <v>566</v>
      </c>
      <c r="AN421" s="3">
        <v>25</v>
      </c>
      <c r="AO421" s="3" t="s">
        <v>219</v>
      </c>
      <c r="AP421">
        <v>75</v>
      </c>
      <c r="AQ421">
        <v>21</v>
      </c>
      <c r="AR421">
        <v>0</v>
      </c>
    </row>
    <row r="422" spans="1:44">
      <c r="A422" s="3">
        <v>421</v>
      </c>
      <c r="B422" s="3">
        <v>31</v>
      </c>
      <c r="C422">
        <f t="shared" si="12"/>
        <v>0</v>
      </c>
      <c r="D422">
        <v>3</v>
      </c>
      <c r="E422">
        <f>SUM(_xlfn.IFNA((VLOOKUP(defense[[#This Row],[Playerâ–²]],kickers12[#All],4,0)*3+VLOOKUP(defense[[#This Row],[Playerâ–²]],kickers12[#All],5,0)*1),0), C422*6)</f>
        <v>0</v>
      </c>
      <c r="F422">
        <v>0</v>
      </c>
      <c r="G422" s="3" t="s">
        <v>1786</v>
      </c>
      <c r="H422" s="3" t="s">
        <v>194</v>
      </c>
      <c r="I422">
        <f>_xlfn.IFNA(VLOOKUP(defense[[#This Row],[Playerâ–²]],passing11[#All],4,0),0)</f>
        <v>0</v>
      </c>
      <c r="J422">
        <f>_xlfn.IFNA(VLOOKUP(defense[[#This Row],[Playerâ–²]],scrimstats__2813[#All],5,0),0)</f>
        <v>16</v>
      </c>
      <c r="K422">
        <f>_xlfn.IFNA(VLOOKUP(defense[[#This Row],[Playerâ–²]],scrimstats__2813[#All],4,0),0)</f>
        <v>0</v>
      </c>
      <c r="L422">
        <v>0</v>
      </c>
      <c r="N422">
        <f t="shared" si="13"/>
        <v>0</v>
      </c>
      <c r="O422">
        <f>_xlfn.IFNA(VLOOKUP(defense[[#This Row],[Playerâ–²]],passing11[#All],5,0),0)</f>
        <v>0</v>
      </c>
      <c r="P422">
        <f>_xlfn.IFNA(VLOOKUP(defense[[#This Row],[Playerâ–²]],scrimstats__2813[#All],6,0),0)</f>
        <v>0</v>
      </c>
      <c r="Q422">
        <v>0</v>
      </c>
      <c r="R422">
        <v>0</v>
      </c>
      <c r="S422" s="3"/>
      <c r="T422" s="3"/>
      <c r="U422" s="3"/>
      <c r="AM422" s="3" t="s">
        <v>2004</v>
      </c>
      <c r="AN422" s="3">
        <v>25</v>
      </c>
      <c r="AO422" s="3" t="s">
        <v>219</v>
      </c>
      <c r="AP422">
        <v>67</v>
      </c>
      <c r="AR422">
        <v>1</v>
      </c>
    </row>
    <row r="423" spans="1:44">
      <c r="A423" s="3">
        <v>422</v>
      </c>
      <c r="B423" s="3">
        <v>15</v>
      </c>
      <c r="C423" s="3">
        <f t="shared" si="12"/>
        <v>0</v>
      </c>
      <c r="D423">
        <v>0</v>
      </c>
      <c r="E423">
        <f>SUM(_xlfn.IFNA((VLOOKUP(defense[[#This Row],[Playerâ–²]],kickers12[#All],4,0)*3+VLOOKUP(defense[[#This Row],[Playerâ–²]],kickers12[#All],5,0)*1),0), C423*6)</f>
        <v>0</v>
      </c>
      <c r="F423">
        <v>0</v>
      </c>
      <c r="G423" s="3" t="s">
        <v>427</v>
      </c>
      <c r="H423" s="3" t="s">
        <v>219</v>
      </c>
      <c r="I423">
        <f>_xlfn.IFNA(VLOOKUP(defense[[#This Row],[Playerâ–²]],passing11[#All],4,0),0)</f>
        <v>0</v>
      </c>
      <c r="J423" s="3">
        <f>_xlfn.IFNA(VLOOKUP(defense[[#This Row],[Playerâ–²]],scrimstats__2813[#All],5,0),0)</f>
        <v>0</v>
      </c>
      <c r="K423" s="3">
        <f>_xlfn.IFNA(VLOOKUP(defense[[#This Row],[Playerâ–²]],scrimstats__2813[#All],4,0),0)</f>
        <v>61</v>
      </c>
      <c r="L423">
        <v>0</v>
      </c>
      <c r="N423" s="3">
        <f t="shared" si="13"/>
        <v>0</v>
      </c>
      <c r="O423" s="3">
        <f>_xlfn.IFNA(VLOOKUP(defense[[#This Row],[Playerâ–²]],passing11[#All],5,0),0)</f>
        <v>0</v>
      </c>
      <c r="P423" s="3">
        <f>_xlfn.IFNA(VLOOKUP(defense[[#This Row],[Playerâ–²]],scrimstats__2813[#All],6,0),0)</f>
        <v>0</v>
      </c>
      <c r="Q423">
        <v>0</v>
      </c>
      <c r="R423">
        <v>0</v>
      </c>
      <c r="S423" s="3"/>
      <c r="T423" s="3"/>
      <c r="U423" s="3"/>
      <c r="AM423" s="3" t="s">
        <v>568</v>
      </c>
      <c r="AN423" s="3">
        <v>25</v>
      </c>
      <c r="AO423" s="3" t="s">
        <v>219</v>
      </c>
      <c r="AP423">
        <v>73</v>
      </c>
      <c r="AR423">
        <v>3</v>
      </c>
    </row>
    <row r="424" spans="1:44">
      <c r="A424" s="3">
        <v>423</v>
      </c>
      <c r="B424" s="3">
        <v>9</v>
      </c>
      <c r="C424">
        <f t="shared" si="12"/>
        <v>0</v>
      </c>
      <c r="D424">
        <v>4</v>
      </c>
      <c r="E424">
        <f>SUM(_xlfn.IFNA((VLOOKUP(defense[[#This Row],[Playerâ–²]],kickers12[#All],4,0)*3+VLOOKUP(defense[[#This Row],[Playerâ–²]],kickers12[#All],5,0)*1),0), C424*6)</f>
        <v>0</v>
      </c>
      <c r="F424">
        <v>0</v>
      </c>
      <c r="G424" s="3" t="s">
        <v>1041</v>
      </c>
      <c r="H424" s="3" t="s">
        <v>194</v>
      </c>
      <c r="I424">
        <f>_xlfn.IFNA(VLOOKUP(defense[[#This Row],[Playerâ–²]],passing11[#All],4,0),0)</f>
        <v>0</v>
      </c>
      <c r="J424">
        <f>_xlfn.IFNA(VLOOKUP(defense[[#This Row],[Playerâ–²]],scrimstats__2813[#All],5,0),0)</f>
        <v>0</v>
      </c>
      <c r="K424">
        <f>_xlfn.IFNA(VLOOKUP(defense[[#This Row],[Playerâ–²]],scrimstats__2813[#All],4,0),0)</f>
        <v>0</v>
      </c>
      <c r="L424">
        <v>1</v>
      </c>
      <c r="N424">
        <f t="shared" si="13"/>
        <v>0</v>
      </c>
      <c r="O424">
        <f>_xlfn.IFNA(VLOOKUP(defense[[#This Row],[Playerâ–²]],passing11[#All],5,0),0)</f>
        <v>0</v>
      </c>
      <c r="P424">
        <f>_xlfn.IFNA(VLOOKUP(defense[[#This Row],[Playerâ–²]],scrimstats__2813[#All],6,0),0)</f>
        <v>0</v>
      </c>
      <c r="Q424">
        <v>0</v>
      </c>
      <c r="R424">
        <v>0</v>
      </c>
      <c r="S424" s="3"/>
      <c r="T424" s="3"/>
      <c r="U424" s="3"/>
      <c r="AM424" s="3" t="s">
        <v>577</v>
      </c>
      <c r="AN424" s="3">
        <v>25</v>
      </c>
      <c r="AO424" s="3" t="s">
        <v>223</v>
      </c>
      <c r="AP424">
        <v>896</v>
      </c>
      <c r="AR424">
        <v>6</v>
      </c>
    </row>
    <row r="425" spans="1:44">
      <c r="A425" s="3">
        <v>424</v>
      </c>
      <c r="B425" s="3">
        <v>1</v>
      </c>
      <c r="C425" s="3">
        <f t="shared" si="12"/>
        <v>10</v>
      </c>
      <c r="D425">
        <v>0</v>
      </c>
      <c r="E425">
        <f>SUM(_xlfn.IFNA((VLOOKUP(defense[[#This Row],[Playerâ–²]],kickers12[#All],4,0)*3+VLOOKUP(defense[[#This Row],[Playerâ–²]],kickers12[#All],5,0)*1),0), C425*6)</f>
        <v>60</v>
      </c>
      <c r="F425">
        <v>0</v>
      </c>
      <c r="G425" s="3" t="s">
        <v>228</v>
      </c>
      <c r="H425" s="3" t="s">
        <v>229</v>
      </c>
      <c r="I425">
        <f>_xlfn.IFNA(VLOOKUP(defense[[#This Row],[Playerâ–²]],passing11[#All],4,0),0)</f>
        <v>0</v>
      </c>
      <c r="J425" s="3">
        <f>_xlfn.IFNA(VLOOKUP(defense[[#This Row],[Playerâ–²]],scrimstats__2813[#All],5,0),0)</f>
        <v>940</v>
      </c>
      <c r="K425" s="3">
        <f>_xlfn.IFNA(VLOOKUP(defense[[#This Row],[Playerâ–²]],scrimstats__2813[#All],4,0),0)</f>
        <v>446</v>
      </c>
      <c r="L425">
        <v>0</v>
      </c>
      <c r="N425" s="3">
        <f t="shared" si="13"/>
        <v>0</v>
      </c>
      <c r="O425" s="3">
        <f>_xlfn.IFNA(VLOOKUP(defense[[#This Row],[Playerâ–²]],passing11[#All],5,0),0)</f>
        <v>0</v>
      </c>
      <c r="P425" s="3">
        <f>_xlfn.IFNA(VLOOKUP(defense[[#This Row],[Playerâ–²]],scrimstats__2813[#All],6,0),0)</f>
        <v>10</v>
      </c>
      <c r="Q425">
        <v>0</v>
      </c>
      <c r="R425">
        <v>0</v>
      </c>
      <c r="S425" s="3"/>
      <c r="T425" s="3"/>
      <c r="U425" s="3"/>
      <c r="AM425" s="3" t="s">
        <v>564</v>
      </c>
      <c r="AN425" s="3">
        <v>25</v>
      </c>
      <c r="AO425" s="3" t="s">
        <v>218</v>
      </c>
      <c r="AP425">
        <v>8</v>
      </c>
      <c r="AR425">
        <v>0</v>
      </c>
    </row>
    <row r="426" spans="1:44">
      <c r="A426" s="3">
        <v>425</v>
      </c>
      <c r="B426" s="3">
        <v>5</v>
      </c>
      <c r="C426">
        <f t="shared" si="12"/>
        <v>0</v>
      </c>
      <c r="D426">
        <v>14</v>
      </c>
      <c r="E426">
        <f>SUM(_xlfn.IFNA((VLOOKUP(defense[[#This Row],[Playerâ–²]],kickers12[#All],4,0)*3+VLOOKUP(defense[[#This Row],[Playerâ–²]],kickers12[#All],5,0)*1),0), C426*6)</f>
        <v>0</v>
      </c>
      <c r="F426">
        <v>0</v>
      </c>
      <c r="G426" s="3" t="s">
        <v>915</v>
      </c>
      <c r="H426" s="3" t="s">
        <v>750</v>
      </c>
      <c r="I426">
        <f>_xlfn.IFNA(VLOOKUP(defense[[#This Row],[Playerâ–²]],passing11[#All],4,0),0)</f>
        <v>0</v>
      </c>
      <c r="J426">
        <f>_xlfn.IFNA(VLOOKUP(defense[[#This Row],[Playerâ–²]],scrimstats__2813[#All],5,0),0)</f>
        <v>0</v>
      </c>
      <c r="K426">
        <f>_xlfn.IFNA(VLOOKUP(defense[[#This Row],[Playerâ–²]],scrimstats__2813[#All],4,0),0)</f>
        <v>0</v>
      </c>
      <c r="L426">
        <v>0</v>
      </c>
      <c r="N426">
        <f t="shared" si="13"/>
        <v>0</v>
      </c>
      <c r="O426">
        <f>_xlfn.IFNA(VLOOKUP(defense[[#This Row],[Playerâ–²]],passing11[#All],5,0),0)</f>
        <v>0</v>
      </c>
      <c r="P426">
        <f>_xlfn.IFNA(VLOOKUP(defense[[#This Row],[Playerâ–²]],scrimstats__2813[#All],6,0),0)</f>
        <v>0</v>
      </c>
      <c r="Q426">
        <v>0</v>
      </c>
      <c r="R426">
        <v>0</v>
      </c>
      <c r="S426" s="3"/>
      <c r="T426" s="3"/>
      <c r="U426" s="3"/>
      <c r="AM426" s="3" t="s">
        <v>1980</v>
      </c>
      <c r="AN426" s="3">
        <v>25</v>
      </c>
      <c r="AO426" s="3" t="s">
        <v>218</v>
      </c>
      <c r="AP426">
        <v>9</v>
      </c>
      <c r="AQ426">
        <v>115</v>
      </c>
      <c r="AR426">
        <v>0</v>
      </c>
    </row>
    <row r="427" spans="1:44">
      <c r="A427" s="3">
        <v>426</v>
      </c>
      <c r="B427" s="3">
        <v>28</v>
      </c>
      <c r="C427">
        <f t="shared" si="12"/>
        <v>5</v>
      </c>
      <c r="D427">
        <v>0</v>
      </c>
      <c r="E427">
        <f>SUM(_xlfn.IFNA((VLOOKUP(defense[[#This Row],[Playerâ–²]],kickers12[#All],4,0)*3+VLOOKUP(defense[[#This Row],[Playerâ–²]],kickers12[#All],5,0)*1),0), C427*6)</f>
        <v>30</v>
      </c>
      <c r="F427">
        <v>0</v>
      </c>
      <c r="G427" s="3" t="s">
        <v>618</v>
      </c>
      <c r="H427" s="3" t="s">
        <v>218</v>
      </c>
      <c r="I427">
        <f>_xlfn.IFNA(VLOOKUP(defense[[#This Row],[Playerâ–²]],passing11[#All],4,0),0)</f>
        <v>0</v>
      </c>
      <c r="J427">
        <f>_xlfn.IFNA(VLOOKUP(defense[[#This Row],[Playerâ–²]],scrimstats__2813[#All],5,0),0)</f>
        <v>5</v>
      </c>
      <c r="K427">
        <f>_xlfn.IFNA(VLOOKUP(defense[[#This Row],[Playerâ–²]],scrimstats__2813[#All],4,0),0)</f>
        <v>445</v>
      </c>
      <c r="L427">
        <v>0</v>
      </c>
      <c r="N427">
        <f t="shared" si="13"/>
        <v>0</v>
      </c>
      <c r="O427">
        <f>_xlfn.IFNA(VLOOKUP(defense[[#This Row],[Playerâ–²]],passing11[#All],5,0),0)</f>
        <v>0</v>
      </c>
      <c r="P427">
        <f>_xlfn.IFNA(VLOOKUP(defense[[#This Row],[Playerâ–²]],scrimstats__2813[#All],6,0),0)</f>
        <v>5</v>
      </c>
      <c r="Q427">
        <v>0</v>
      </c>
      <c r="R427">
        <v>0</v>
      </c>
      <c r="S427" s="3"/>
      <c r="T427" s="3"/>
      <c r="U427" s="3"/>
      <c r="AM427" s="3" t="s">
        <v>567</v>
      </c>
      <c r="AN427" s="3">
        <v>25</v>
      </c>
      <c r="AO427" s="3" t="s">
        <v>218</v>
      </c>
      <c r="AP427">
        <v>40</v>
      </c>
      <c r="AQ427">
        <v>12</v>
      </c>
      <c r="AR427">
        <v>0</v>
      </c>
    </row>
    <row r="428" spans="1:44">
      <c r="A428" s="3">
        <v>427</v>
      </c>
      <c r="B428" s="3">
        <v>20</v>
      </c>
      <c r="C428" s="3">
        <f t="shared" si="12"/>
        <v>0</v>
      </c>
      <c r="D428">
        <v>0</v>
      </c>
      <c r="E428">
        <f>SUM(_xlfn.IFNA((VLOOKUP(defense[[#This Row],[Playerâ–²]],kickers12[#All],4,0)*3+VLOOKUP(defense[[#This Row],[Playerâ–²]],kickers12[#All],5,0)*1),0), C428*6)</f>
        <v>0</v>
      </c>
      <c r="F428">
        <v>0</v>
      </c>
      <c r="G428" s="3" t="s">
        <v>497</v>
      </c>
      <c r="H428" s="3" t="s">
        <v>219</v>
      </c>
      <c r="I428">
        <f>_xlfn.IFNA(VLOOKUP(defense[[#This Row],[Playerâ–²]],passing11[#All],4,0),0)</f>
        <v>0</v>
      </c>
      <c r="J428" s="3">
        <f>_xlfn.IFNA(VLOOKUP(defense[[#This Row],[Playerâ–²]],scrimstats__2813[#All],5,0),0)</f>
        <v>0</v>
      </c>
      <c r="K428" s="3">
        <f>_xlfn.IFNA(VLOOKUP(defense[[#This Row],[Playerâ–²]],scrimstats__2813[#All],4,0),0)</f>
        <v>36</v>
      </c>
      <c r="L428">
        <v>0</v>
      </c>
      <c r="N428" s="3">
        <f t="shared" si="13"/>
        <v>0</v>
      </c>
      <c r="O428" s="3">
        <f>_xlfn.IFNA(VLOOKUP(defense[[#This Row],[Playerâ–²]],passing11[#All],5,0),0)</f>
        <v>0</v>
      </c>
      <c r="P428" s="3">
        <f>_xlfn.IFNA(VLOOKUP(defense[[#This Row],[Playerâ–²]],scrimstats__2813[#All],6,0),0)</f>
        <v>0</v>
      </c>
      <c r="Q428">
        <v>0</v>
      </c>
      <c r="R428">
        <v>0</v>
      </c>
      <c r="S428" s="3"/>
      <c r="T428" s="3"/>
      <c r="U428" s="3"/>
      <c r="AM428" s="3" t="s">
        <v>569</v>
      </c>
      <c r="AN428" s="3">
        <v>25</v>
      </c>
      <c r="AO428" s="3" t="s">
        <v>218</v>
      </c>
      <c r="AP428">
        <v>135</v>
      </c>
      <c r="AR428">
        <v>2</v>
      </c>
    </row>
    <row r="429" spans="1:44">
      <c r="A429" s="3">
        <v>428</v>
      </c>
      <c r="B429" s="3">
        <v>8</v>
      </c>
      <c r="C429" s="3">
        <f t="shared" si="12"/>
        <v>4</v>
      </c>
      <c r="D429">
        <v>0</v>
      </c>
      <c r="E429">
        <f>SUM(_xlfn.IFNA((VLOOKUP(defense[[#This Row],[Playerâ–²]],kickers12[#All],4,0)*3+VLOOKUP(defense[[#This Row],[Playerâ–²]],kickers12[#All],5,0)*1),0), C429*6)</f>
        <v>24</v>
      </c>
      <c r="F429">
        <v>0</v>
      </c>
      <c r="G429" s="3" t="s">
        <v>340</v>
      </c>
      <c r="H429" s="3" t="s">
        <v>223</v>
      </c>
      <c r="I429">
        <f>_xlfn.IFNA(VLOOKUP(defense[[#This Row],[Playerâ–²]],passing11[#All],4,0),0)</f>
        <v>0</v>
      </c>
      <c r="J429" s="3">
        <f>_xlfn.IFNA(VLOOKUP(defense[[#This Row],[Playerâ–²]],scrimstats__2813[#All],5,0),0)</f>
        <v>0</v>
      </c>
      <c r="K429" s="3">
        <f>_xlfn.IFNA(VLOOKUP(defense[[#This Row],[Playerâ–²]],scrimstats__2813[#All],4,0),0)</f>
        <v>639</v>
      </c>
      <c r="L429">
        <v>0</v>
      </c>
      <c r="N429" s="3">
        <f t="shared" si="13"/>
        <v>0</v>
      </c>
      <c r="O429" s="3">
        <f>_xlfn.IFNA(VLOOKUP(defense[[#This Row],[Playerâ–²]],passing11[#All],5,0),0)</f>
        <v>0</v>
      </c>
      <c r="P429" s="3">
        <f>_xlfn.IFNA(VLOOKUP(defense[[#This Row],[Playerâ–²]],scrimstats__2813[#All],6,0),0)</f>
        <v>4</v>
      </c>
      <c r="Q429">
        <v>0</v>
      </c>
      <c r="R429">
        <v>0</v>
      </c>
      <c r="S429" s="3"/>
      <c r="T429" s="3"/>
      <c r="U429" s="3"/>
      <c r="AM429" s="3" t="s">
        <v>571</v>
      </c>
      <c r="AN429" s="3">
        <v>25</v>
      </c>
      <c r="AO429" s="3" t="s">
        <v>218</v>
      </c>
      <c r="AP429">
        <v>154</v>
      </c>
      <c r="AR429">
        <v>1</v>
      </c>
    </row>
    <row r="430" spans="1:44">
      <c r="A430" s="3">
        <v>429</v>
      </c>
      <c r="B430" s="3">
        <v>21</v>
      </c>
      <c r="C430">
        <f t="shared" si="12"/>
        <v>0</v>
      </c>
      <c r="D430">
        <v>35</v>
      </c>
      <c r="E430">
        <f>SUM(_xlfn.IFNA((VLOOKUP(defense[[#This Row],[Playerâ–²]],kickers12[#All],4,0)*3+VLOOKUP(defense[[#This Row],[Playerâ–²]],kickers12[#All],5,0)*1),0), C430*6)</f>
        <v>0</v>
      </c>
      <c r="F430">
        <v>0</v>
      </c>
      <c r="G430" s="3" t="s">
        <v>1457</v>
      </c>
      <c r="H430" s="3" t="s">
        <v>1458</v>
      </c>
      <c r="I430">
        <f>_xlfn.IFNA(VLOOKUP(defense[[#This Row],[Playerâ–²]],passing11[#All],4,0),0)</f>
        <v>0</v>
      </c>
      <c r="J430">
        <f>_xlfn.IFNA(VLOOKUP(defense[[#This Row],[Playerâ–²]],scrimstats__2813[#All],5,0),0)</f>
        <v>0</v>
      </c>
      <c r="K430">
        <f>_xlfn.IFNA(VLOOKUP(defense[[#This Row],[Playerâ–²]],scrimstats__2813[#All],4,0),0)</f>
        <v>0</v>
      </c>
      <c r="L430">
        <v>4.5</v>
      </c>
      <c r="N430">
        <f t="shared" si="13"/>
        <v>0</v>
      </c>
      <c r="O430">
        <f>_xlfn.IFNA(VLOOKUP(defense[[#This Row],[Playerâ–²]],passing11[#All],5,0),0)</f>
        <v>0</v>
      </c>
      <c r="P430">
        <f>_xlfn.IFNA(VLOOKUP(defense[[#This Row],[Playerâ–²]],scrimstats__2813[#All],6,0),0)</f>
        <v>0</v>
      </c>
      <c r="Q430">
        <v>0</v>
      </c>
      <c r="R430">
        <v>0</v>
      </c>
      <c r="S430" s="3"/>
      <c r="T430" s="3"/>
      <c r="U430" s="3"/>
      <c r="AM430" s="3" t="s">
        <v>573</v>
      </c>
      <c r="AN430" s="3">
        <v>25</v>
      </c>
      <c r="AO430" s="3" t="s">
        <v>218</v>
      </c>
      <c r="AP430">
        <v>266</v>
      </c>
      <c r="AQ430">
        <v>23</v>
      </c>
      <c r="AR430">
        <v>0</v>
      </c>
    </row>
    <row r="431" spans="1:44">
      <c r="A431" s="3">
        <v>430</v>
      </c>
      <c r="B431" s="3">
        <v>20</v>
      </c>
      <c r="C431">
        <f t="shared" si="12"/>
        <v>0</v>
      </c>
      <c r="D431">
        <v>4</v>
      </c>
      <c r="E431">
        <f>SUM(_xlfn.IFNA((VLOOKUP(defense[[#This Row],[Playerâ–²]],kickers12[#All],4,0)*3+VLOOKUP(defense[[#This Row],[Playerâ–²]],kickers12[#All],5,0)*1),0), C431*6)</f>
        <v>0</v>
      </c>
      <c r="F431">
        <v>0</v>
      </c>
      <c r="G431" s="3" t="s">
        <v>1416</v>
      </c>
      <c r="H431" s="3" t="s">
        <v>194</v>
      </c>
      <c r="I431">
        <f>_xlfn.IFNA(VLOOKUP(defense[[#This Row],[Playerâ–²]],passing11[#All],4,0),0)</f>
        <v>0</v>
      </c>
      <c r="J431">
        <f>_xlfn.IFNA(VLOOKUP(defense[[#This Row],[Playerâ–²]],scrimstats__2813[#All],5,0),0)</f>
        <v>0</v>
      </c>
      <c r="K431">
        <f>_xlfn.IFNA(VLOOKUP(defense[[#This Row],[Playerâ–²]],scrimstats__2813[#All],4,0),0)</f>
        <v>0</v>
      </c>
      <c r="L431">
        <v>1</v>
      </c>
      <c r="N431">
        <f t="shared" si="13"/>
        <v>0</v>
      </c>
      <c r="O431">
        <f>_xlfn.IFNA(VLOOKUP(defense[[#This Row],[Playerâ–²]],passing11[#All],5,0),0)</f>
        <v>0</v>
      </c>
      <c r="P431">
        <f>_xlfn.IFNA(VLOOKUP(defense[[#This Row],[Playerâ–²]],scrimstats__2813[#All],6,0),0)</f>
        <v>0</v>
      </c>
      <c r="Q431">
        <v>0</v>
      </c>
      <c r="R431">
        <v>0</v>
      </c>
      <c r="S431" s="3"/>
      <c r="T431" s="3"/>
      <c r="U431" s="3"/>
      <c r="AM431" s="3" t="s">
        <v>574</v>
      </c>
      <c r="AN431" s="3">
        <v>25</v>
      </c>
      <c r="AO431" s="3" t="s">
        <v>218</v>
      </c>
      <c r="AP431">
        <v>494</v>
      </c>
      <c r="AQ431">
        <v>5</v>
      </c>
      <c r="AR431">
        <v>2</v>
      </c>
    </row>
    <row r="432" spans="1:44">
      <c r="A432" s="3">
        <v>431</v>
      </c>
      <c r="B432" s="3">
        <v>15</v>
      </c>
      <c r="C432" s="3">
        <f t="shared" si="12"/>
        <v>0</v>
      </c>
      <c r="D432">
        <v>0</v>
      </c>
      <c r="E432">
        <f>SUM(_xlfn.IFNA((VLOOKUP(defense[[#This Row],[Playerâ–²]],kickers12[#All],4,0)*3+VLOOKUP(defense[[#This Row],[Playerâ–²]],kickers12[#All],5,0)*1),0), C432*6)</f>
        <v>0</v>
      </c>
      <c r="F432">
        <v>0</v>
      </c>
      <c r="G432" s="3" t="s">
        <v>1924</v>
      </c>
      <c r="H432" s="3" t="s">
        <v>239</v>
      </c>
      <c r="I432">
        <f>_xlfn.IFNA(VLOOKUP(defense[[#This Row],[Playerâ–²]],passing11[#All],4,0),0)</f>
        <v>0</v>
      </c>
      <c r="J432" s="3">
        <f>_xlfn.IFNA(VLOOKUP(defense[[#This Row],[Playerâ–²]],scrimstats__2813[#All],5,0),0)</f>
        <v>36</v>
      </c>
      <c r="K432" s="3">
        <f>_xlfn.IFNA(VLOOKUP(defense[[#This Row],[Playerâ–²]],scrimstats__2813[#All],4,0),0)</f>
        <v>0</v>
      </c>
      <c r="L432">
        <v>0</v>
      </c>
      <c r="N432" s="3">
        <f t="shared" si="13"/>
        <v>0</v>
      </c>
      <c r="O432" s="3">
        <f>_xlfn.IFNA(VLOOKUP(defense[[#This Row],[Playerâ–²]],passing11[#All],5,0),0)</f>
        <v>0</v>
      </c>
      <c r="P432" s="3">
        <f>_xlfn.IFNA(VLOOKUP(defense[[#This Row],[Playerâ–²]],scrimstats__2813[#All],6,0),0)</f>
        <v>0</v>
      </c>
      <c r="Q432">
        <v>0</v>
      </c>
      <c r="R432">
        <v>0</v>
      </c>
      <c r="S432" s="3"/>
      <c r="T432" s="3"/>
      <c r="U432" s="3"/>
      <c r="AM432" s="3" t="s">
        <v>575</v>
      </c>
      <c r="AN432" s="3">
        <v>25</v>
      </c>
      <c r="AO432" s="3" t="s">
        <v>230</v>
      </c>
      <c r="AP432">
        <v>739</v>
      </c>
      <c r="AQ432">
        <v>-2</v>
      </c>
      <c r="AR432">
        <v>3</v>
      </c>
    </row>
    <row r="433" spans="1:44">
      <c r="A433" s="3">
        <v>432</v>
      </c>
      <c r="B433" s="3">
        <v>19</v>
      </c>
      <c r="C433">
        <f t="shared" si="12"/>
        <v>0</v>
      </c>
      <c r="D433">
        <v>48</v>
      </c>
      <c r="E433">
        <f>SUM(_xlfn.IFNA((VLOOKUP(defense[[#This Row],[Playerâ–²]],kickers12[#All],4,0)*3+VLOOKUP(defense[[#This Row],[Playerâ–²]],kickers12[#All],5,0)*1),0), C433*6)</f>
        <v>0</v>
      </c>
      <c r="F433">
        <v>0</v>
      </c>
      <c r="G433" s="3" t="s">
        <v>1405</v>
      </c>
      <c r="H433" s="3" t="s">
        <v>1406</v>
      </c>
      <c r="I433">
        <f>_xlfn.IFNA(VLOOKUP(defense[[#This Row],[Playerâ–²]],passing11[#All],4,0),0)</f>
        <v>0</v>
      </c>
      <c r="J433">
        <f>_xlfn.IFNA(VLOOKUP(defense[[#This Row],[Playerâ–²]],scrimstats__2813[#All],5,0),0)</f>
        <v>0</v>
      </c>
      <c r="K433">
        <f>_xlfn.IFNA(VLOOKUP(defense[[#This Row],[Playerâ–²]],scrimstats__2813[#All],4,0),0)</f>
        <v>0</v>
      </c>
      <c r="L433">
        <v>1</v>
      </c>
      <c r="N433">
        <f t="shared" si="13"/>
        <v>0</v>
      </c>
      <c r="O433">
        <f>_xlfn.IFNA(VLOOKUP(defense[[#This Row],[Playerâ–²]],passing11[#All],5,0),0)</f>
        <v>0</v>
      </c>
      <c r="P433">
        <f>_xlfn.IFNA(VLOOKUP(defense[[#This Row],[Playerâ–²]],scrimstats__2813[#All],6,0),0)</f>
        <v>0</v>
      </c>
      <c r="Q433">
        <v>0</v>
      </c>
      <c r="R433">
        <v>0</v>
      </c>
      <c r="S433" s="3"/>
      <c r="T433" s="3"/>
      <c r="U433" s="3"/>
      <c r="AM433" s="3" t="s">
        <v>580</v>
      </c>
      <c r="AN433" s="3">
        <v>26</v>
      </c>
      <c r="AO433" s="3" t="s">
        <v>297</v>
      </c>
      <c r="AP433">
        <v>10</v>
      </c>
      <c r="AQ433">
        <v>17</v>
      </c>
      <c r="AR433">
        <v>0</v>
      </c>
    </row>
    <row r="434" spans="1:44">
      <c r="A434" s="3">
        <v>433</v>
      </c>
      <c r="B434" s="3">
        <v>12</v>
      </c>
      <c r="C434">
        <f t="shared" si="12"/>
        <v>0</v>
      </c>
      <c r="D434">
        <v>2</v>
      </c>
      <c r="E434">
        <f>SUM(_xlfn.IFNA((VLOOKUP(defense[[#This Row],[Playerâ–²]],kickers12[#All],4,0)*3+VLOOKUP(defense[[#This Row],[Playerâ–²]],kickers12[#All],5,0)*1),0), C434*6)</f>
        <v>0</v>
      </c>
      <c r="F434">
        <v>0</v>
      </c>
      <c r="G434" s="3" t="s">
        <v>1944</v>
      </c>
      <c r="H434" s="3" t="s">
        <v>194</v>
      </c>
      <c r="I434">
        <f>_xlfn.IFNA(VLOOKUP(defense[[#This Row],[Playerâ–²]],passing11[#All],4,0),0)</f>
        <v>0</v>
      </c>
      <c r="J434">
        <f>_xlfn.IFNA(VLOOKUP(defense[[#This Row],[Playerâ–²]],scrimstats__2813[#All],5,0),0)</f>
        <v>0</v>
      </c>
      <c r="K434">
        <f>_xlfn.IFNA(VLOOKUP(defense[[#This Row],[Playerâ–²]],scrimstats__2813[#All],4,0),0)</f>
        <v>0</v>
      </c>
      <c r="L434">
        <v>0</v>
      </c>
      <c r="N434">
        <f t="shared" si="13"/>
        <v>0</v>
      </c>
      <c r="O434">
        <f>_xlfn.IFNA(VLOOKUP(defense[[#This Row],[Playerâ–²]],passing11[#All],5,0),0)</f>
        <v>0</v>
      </c>
      <c r="P434">
        <f>_xlfn.IFNA(VLOOKUP(defense[[#This Row],[Playerâ–²]],scrimstats__2813[#All],6,0),0)</f>
        <v>0</v>
      </c>
      <c r="Q434">
        <v>0</v>
      </c>
      <c r="R434">
        <v>0</v>
      </c>
      <c r="S434" s="3"/>
      <c r="T434" s="3"/>
      <c r="U434" s="3"/>
      <c r="AM434" s="3" t="s">
        <v>2000</v>
      </c>
      <c r="AN434" s="3">
        <v>26</v>
      </c>
      <c r="AO434" s="3" t="s">
        <v>233</v>
      </c>
      <c r="AP434">
        <v>4</v>
      </c>
      <c r="AQ434">
        <v>93</v>
      </c>
      <c r="AR434">
        <v>0</v>
      </c>
    </row>
    <row r="435" spans="1:44">
      <c r="A435" s="3">
        <v>434</v>
      </c>
      <c r="B435" s="3">
        <v>7</v>
      </c>
      <c r="C435">
        <f t="shared" si="12"/>
        <v>0</v>
      </c>
      <c r="D435">
        <v>1</v>
      </c>
      <c r="E435">
        <f>SUM(_xlfn.IFNA((VLOOKUP(defense[[#This Row],[Playerâ–²]],kickers12[#All],4,0)*3+VLOOKUP(defense[[#This Row],[Playerâ–²]],kickers12[#All],5,0)*1),0), C435*6)</f>
        <v>0</v>
      </c>
      <c r="F435">
        <v>0</v>
      </c>
      <c r="G435" s="3" t="s">
        <v>975</v>
      </c>
      <c r="H435" s="3" t="s">
        <v>194</v>
      </c>
      <c r="I435">
        <f>_xlfn.IFNA(VLOOKUP(defense[[#This Row],[Playerâ–²]],passing11[#All],4,0),0)</f>
        <v>0</v>
      </c>
      <c r="J435">
        <f>_xlfn.IFNA(VLOOKUP(defense[[#This Row],[Playerâ–²]],scrimstats__2813[#All],5,0),0)</f>
        <v>0</v>
      </c>
      <c r="K435">
        <f>_xlfn.IFNA(VLOOKUP(defense[[#This Row],[Playerâ–²]],scrimstats__2813[#All],4,0),0)</f>
        <v>0</v>
      </c>
      <c r="L435">
        <v>0</v>
      </c>
      <c r="N435">
        <f t="shared" si="13"/>
        <v>0</v>
      </c>
      <c r="O435">
        <f>_xlfn.IFNA(VLOOKUP(defense[[#This Row],[Playerâ–²]],passing11[#All],5,0),0)</f>
        <v>0</v>
      </c>
      <c r="P435">
        <f>_xlfn.IFNA(VLOOKUP(defense[[#This Row],[Playerâ–²]],scrimstats__2813[#All],6,0),0)</f>
        <v>0</v>
      </c>
      <c r="Q435">
        <v>0</v>
      </c>
      <c r="R435">
        <v>0</v>
      </c>
      <c r="S435" s="3"/>
      <c r="T435" s="3"/>
      <c r="U435" s="3"/>
      <c r="AM435" s="3" t="s">
        <v>2021</v>
      </c>
      <c r="AN435" s="3">
        <v>26</v>
      </c>
      <c r="AO435" s="3" t="s">
        <v>239</v>
      </c>
      <c r="AP435">
        <v>192</v>
      </c>
      <c r="AQ435">
        <v>259</v>
      </c>
      <c r="AR435">
        <v>2</v>
      </c>
    </row>
    <row r="436" spans="1:44">
      <c r="A436" s="3">
        <v>435</v>
      </c>
      <c r="B436" s="3">
        <v>15</v>
      </c>
      <c r="C436">
        <f t="shared" si="12"/>
        <v>0</v>
      </c>
      <c r="D436">
        <v>4</v>
      </c>
      <c r="E436">
        <f>SUM(_xlfn.IFNA((VLOOKUP(defense[[#This Row],[Playerâ–²]],kickers12[#All],4,0)*3+VLOOKUP(defense[[#This Row],[Playerâ–²]],kickers12[#All],5,0)*1),0), C436*6)</f>
        <v>0</v>
      </c>
      <c r="F436">
        <v>0</v>
      </c>
      <c r="G436" s="3" t="s">
        <v>1248</v>
      </c>
      <c r="H436" s="3" t="s">
        <v>194</v>
      </c>
      <c r="I436">
        <f>_xlfn.IFNA(VLOOKUP(defense[[#This Row],[Playerâ–²]],passing11[#All],4,0),0)</f>
        <v>0</v>
      </c>
      <c r="J436">
        <f>_xlfn.IFNA(VLOOKUP(defense[[#This Row],[Playerâ–²]],scrimstats__2813[#All],5,0),0)</f>
        <v>0</v>
      </c>
      <c r="K436">
        <f>_xlfn.IFNA(VLOOKUP(defense[[#This Row],[Playerâ–²]],scrimstats__2813[#All],4,0),0)</f>
        <v>0</v>
      </c>
      <c r="L436">
        <v>0</v>
      </c>
      <c r="N436">
        <f t="shared" si="13"/>
        <v>0</v>
      </c>
      <c r="O436">
        <f>_xlfn.IFNA(VLOOKUP(defense[[#This Row],[Playerâ–²]],passing11[#All],5,0),0)</f>
        <v>0</v>
      </c>
      <c r="P436">
        <f>_xlfn.IFNA(VLOOKUP(defense[[#This Row],[Playerâ–²]],scrimstats__2813[#All],6,0),0)</f>
        <v>0</v>
      </c>
      <c r="Q436">
        <v>0</v>
      </c>
      <c r="R436">
        <v>0</v>
      </c>
      <c r="S436" s="3"/>
      <c r="T436" s="3"/>
      <c r="U436" s="3"/>
      <c r="AM436" s="3" t="s">
        <v>582</v>
      </c>
      <c r="AN436" s="3">
        <v>26</v>
      </c>
      <c r="AO436" s="3" t="s">
        <v>239</v>
      </c>
      <c r="AP436">
        <v>20</v>
      </c>
      <c r="AQ436">
        <v>184</v>
      </c>
      <c r="AR436">
        <v>3</v>
      </c>
    </row>
    <row r="437" spans="1:44">
      <c r="A437" s="3">
        <v>436</v>
      </c>
      <c r="B437" s="3">
        <v>2</v>
      </c>
      <c r="C437">
        <f t="shared" si="12"/>
        <v>0</v>
      </c>
      <c r="D437">
        <v>30</v>
      </c>
      <c r="E437">
        <f>SUM(_xlfn.IFNA((VLOOKUP(defense[[#This Row],[Playerâ–²]],kickers12[#All],4,0)*3+VLOOKUP(defense[[#This Row],[Playerâ–²]],kickers12[#All],5,0)*1),0), C437*6)</f>
        <v>0</v>
      </c>
      <c r="F437">
        <v>0</v>
      </c>
      <c r="G437" s="3" t="s">
        <v>794</v>
      </c>
      <c r="H437" s="3" t="s">
        <v>740</v>
      </c>
      <c r="I437">
        <f>_xlfn.IFNA(VLOOKUP(defense[[#This Row],[Playerâ–²]],passing11[#All],4,0),0)</f>
        <v>0</v>
      </c>
      <c r="J437">
        <f>_xlfn.IFNA(VLOOKUP(defense[[#This Row],[Playerâ–²]],scrimstats__2813[#All],5,0),0)</f>
        <v>0</v>
      </c>
      <c r="K437">
        <f>_xlfn.IFNA(VLOOKUP(defense[[#This Row],[Playerâ–²]],scrimstats__2813[#All],4,0),0)</f>
        <v>0</v>
      </c>
      <c r="L437">
        <v>0</v>
      </c>
      <c r="N437">
        <f t="shared" si="13"/>
        <v>0</v>
      </c>
      <c r="O437">
        <f>_xlfn.IFNA(VLOOKUP(defense[[#This Row],[Playerâ–²]],passing11[#All],5,0),0)</f>
        <v>0</v>
      </c>
      <c r="P437">
        <f>_xlfn.IFNA(VLOOKUP(defense[[#This Row],[Playerâ–²]],scrimstats__2813[#All],6,0),0)</f>
        <v>0</v>
      </c>
      <c r="Q437">
        <v>0</v>
      </c>
      <c r="R437">
        <v>0</v>
      </c>
      <c r="S437" s="3"/>
      <c r="T437" s="3"/>
      <c r="U437" s="3"/>
      <c r="AM437" s="3" t="s">
        <v>585</v>
      </c>
      <c r="AN437" s="3">
        <v>26</v>
      </c>
      <c r="AO437" s="3" t="s">
        <v>239</v>
      </c>
      <c r="AP437">
        <v>160</v>
      </c>
      <c r="AQ437">
        <v>120</v>
      </c>
      <c r="AR437">
        <v>3</v>
      </c>
    </row>
    <row r="438" spans="1:44">
      <c r="A438" s="3">
        <v>437</v>
      </c>
      <c r="B438" s="3">
        <v>12</v>
      </c>
      <c r="C438">
        <f t="shared" si="12"/>
        <v>0</v>
      </c>
      <c r="D438">
        <v>44</v>
      </c>
      <c r="E438">
        <f>SUM(_xlfn.IFNA((VLOOKUP(defense[[#This Row],[Playerâ–²]],kickers12[#All],4,0)*3+VLOOKUP(defense[[#This Row],[Playerâ–²]],kickers12[#All],5,0)*1),0), C438*6)</f>
        <v>0</v>
      </c>
      <c r="F438">
        <v>0</v>
      </c>
      <c r="G438" s="3" t="s">
        <v>1152</v>
      </c>
      <c r="H438" s="3" t="s">
        <v>755</v>
      </c>
      <c r="I438">
        <f>_xlfn.IFNA(VLOOKUP(defense[[#This Row],[Playerâ–²]],passing11[#All],4,0),0)</f>
        <v>0</v>
      </c>
      <c r="J438">
        <f>_xlfn.IFNA(VLOOKUP(defense[[#This Row],[Playerâ–²]],scrimstats__2813[#All],5,0),0)</f>
        <v>0</v>
      </c>
      <c r="K438">
        <f>_xlfn.IFNA(VLOOKUP(defense[[#This Row],[Playerâ–²]],scrimstats__2813[#All],4,0),0)</f>
        <v>0</v>
      </c>
      <c r="L438">
        <v>3</v>
      </c>
      <c r="N438">
        <f t="shared" si="13"/>
        <v>0</v>
      </c>
      <c r="O438">
        <f>_xlfn.IFNA(VLOOKUP(defense[[#This Row],[Playerâ–²]],passing11[#All],5,0),0)</f>
        <v>0</v>
      </c>
      <c r="P438">
        <f>_xlfn.IFNA(VLOOKUP(defense[[#This Row],[Playerâ–²]],scrimstats__2813[#All],6,0),0)</f>
        <v>0</v>
      </c>
      <c r="Q438">
        <v>0</v>
      </c>
      <c r="R438">
        <v>0</v>
      </c>
      <c r="S438" s="3"/>
      <c r="T438" s="3"/>
      <c r="U438" s="3"/>
      <c r="AM438" s="3" t="s">
        <v>584</v>
      </c>
      <c r="AN438" s="3">
        <v>26</v>
      </c>
      <c r="AO438" s="3" t="s">
        <v>239</v>
      </c>
      <c r="AP438">
        <v>58</v>
      </c>
      <c r="AQ438">
        <v>511</v>
      </c>
      <c r="AR438">
        <v>3</v>
      </c>
    </row>
    <row r="439" spans="1:44">
      <c r="A439" s="3">
        <v>438</v>
      </c>
      <c r="B439" s="3">
        <v>4</v>
      </c>
      <c r="C439">
        <f t="shared" si="12"/>
        <v>0</v>
      </c>
      <c r="D439">
        <v>5</v>
      </c>
      <c r="E439">
        <f>SUM(_xlfn.IFNA((VLOOKUP(defense[[#This Row],[Playerâ–²]],kickers12[#All],4,0)*3+VLOOKUP(defense[[#This Row],[Playerâ–²]],kickers12[#All],5,0)*1),0), C439*6)</f>
        <v>0</v>
      </c>
      <c r="F439">
        <v>0</v>
      </c>
      <c r="G439" s="3" t="s">
        <v>872</v>
      </c>
      <c r="H439" s="3" t="s">
        <v>873</v>
      </c>
      <c r="I439">
        <f>_xlfn.IFNA(VLOOKUP(defense[[#This Row],[Playerâ–²]],passing11[#All],4,0),0)</f>
        <v>0</v>
      </c>
      <c r="J439">
        <f>_xlfn.IFNA(VLOOKUP(defense[[#This Row],[Playerâ–²]],scrimstats__2813[#All],5,0),0)</f>
        <v>0</v>
      </c>
      <c r="K439">
        <f>_xlfn.IFNA(VLOOKUP(defense[[#This Row],[Playerâ–²]],scrimstats__2813[#All],4,0),0)</f>
        <v>0</v>
      </c>
      <c r="L439">
        <v>0</v>
      </c>
      <c r="N439">
        <f t="shared" si="13"/>
        <v>0</v>
      </c>
      <c r="O439">
        <f>_xlfn.IFNA(VLOOKUP(defense[[#This Row],[Playerâ–²]],passing11[#All],5,0),0)</f>
        <v>0</v>
      </c>
      <c r="P439">
        <f>_xlfn.IFNA(VLOOKUP(defense[[#This Row],[Playerâ–²]],scrimstats__2813[#All],6,0),0)</f>
        <v>0</v>
      </c>
      <c r="Q439">
        <v>0</v>
      </c>
      <c r="R439">
        <v>0</v>
      </c>
      <c r="S439" s="3"/>
      <c r="T439" s="3"/>
      <c r="U439" s="3"/>
      <c r="AM439" s="3" t="s">
        <v>587</v>
      </c>
      <c r="AN439" s="3">
        <v>26</v>
      </c>
      <c r="AO439" s="3" t="s">
        <v>239</v>
      </c>
      <c r="AP439">
        <v>230</v>
      </c>
      <c r="AQ439">
        <v>364</v>
      </c>
      <c r="AR439">
        <v>5</v>
      </c>
    </row>
    <row r="440" spans="1:44">
      <c r="A440" s="3">
        <v>439</v>
      </c>
      <c r="B440" s="3">
        <v>26</v>
      </c>
      <c r="C440" s="3">
        <f t="shared" si="12"/>
        <v>0</v>
      </c>
      <c r="D440">
        <v>0</v>
      </c>
      <c r="E440">
        <f>SUM(_xlfn.IFNA((VLOOKUP(defense[[#This Row],[Playerâ–²]],kickers12[#All],4,0)*3+VLOOKUP(defense[[#This Row],[Playerâ–²]],kickers12[#All],5,0)*1),0), C440*6)</f>
        <v>0</v>
      </c>
      <c r="F440">
        <v>0</v>
      </c>
      <c r="G440" s="3" t="s">
        <v>2006</v>
      </c>
      <c r="H440" s="3" t="s">
        <v>218</v>
      </c>
      <c r="I440">
        <f>_xlfn.IFNA(VLOOKUP(defense[[#This Row],[Playerâ–²]],passing11[#All],4,0),0)</f>
        <v>0</v>
      </c>
      <c r="J440" s="3">
        <f>_xlfn.IFNA(VLOOKUP(defense[[#This Row],[Playerâ–²]],scrimstats__2813[#All],5,0),0)</f>
        <v>7</v>
      </c>
      <c r="K440" s="3">
        <f>_xlfn.IFNA(VLOOKUP(defense[[#This Row],[Playerâ–²]],scrimstats__2813[#All],4,0),0)</f>
        <v>216</v>
      </c>
      <c r="L440">
        <v>0</v>
      </c>
      <c r="N440" s="3">
        <f t="shared" si="13"/>
        <v>0</v>
      </c>
      <c r="O440" s="3">
        <f>_xlfn.IFNA(VLOOKUP(defense[[#This Row],[Playerâ–²]],passing11[#All],5,0),0)</f>
        <v>0</v>
      </c>
      <c r="P440" s="3">
        <f>_xlfn.IFNA(VLOOKUP(defense[[#This Row],[Playerâ–²]],scrimstats__2813[#All],6,0),0)</f>
        <v>0</v>
      </c>
      <c r="Q440">
        <v>0</v>
      </c>
      <c r="R440">
        <v>0</v>
      </c>
      <c r="S440" s="3"/>
      <c r="T440" s="3"/>
      <c r="U440" s="3"/>
      <c r="AM440" s="3" t="s">
        <v>578</v>
      </c>
      <c r="AN440" s="3">
        <v>26</v>
      </c>
      <c r="AO440" s="3" t="s">
        <v>219</v>
      </c>
      <c r="AP440">
        <v>7</v>
      </c>
      <c r="AR440">
        <v>0</v>
      </c>
    </row>
    <row r="441" spans="1:44">
      <c r="A441" s="3">
        <v>440</v>
      </c>
      <c r="B441" s="3">
        <v>13</v>
      </c>
      <c r="C441">
        <f t="shared" si="12"/>
        <v>11</v>
      </c>
      <c r="D441">
        <v>0</v>
      </c>
      <c r="E441">
        <f>SUM(_xlfn.IFNA((VLOOKUP(defense[[#This Row],[Playerâ–²]],kickers12[#All],4,0)*3+VLOOKUP(defense[[#This Row],[Playerâ–²]],kickers12[#All],5,0)*1),0), C441*6)</f>
        <v>66</v>
      </c>
      <c r="F441">
        <v>0</v>
      </c>
      <c r="G441" s="3" t="s">
        <v>407</v>
      </c>
      <c r="H441" s="3" t="s">
        <v>230</v>
      </c>
      <c r="I441">
        <f>_xlfn.IFNA(VLOOKUP(defense[[#This Row],[Playerâ–²]],passing11[#All],4,0),0)</f>
        <v>0</v>
      </c>
      <c r="J441">
        <f>_xlfn.IFNA(VLOOKUP(defense[[#This Row],[Playerâ–²]],scrimstats__2813[#All],5,0),0)</f>
        <v>-7</v>
      </c>
      <c r="K441">
        <f>_xlfn.IFNA(VLOOKUP(defense[[#This Row],[Playerâ–²]],scrimstats__2813[#All],4,0),0)</f>
        <v>1572</v>
      </c>
      <c r="L441">
        <v>0</v>
      </c>
      <c r="N441">
        <f t="shared" si="13"/>
        <v>0</v>
      </c>
      <c r="O441">
        <f>_xlfn.IFNA(VLOOKUP(defense[[#This Row],[Playerâ–²]],passing11[#All],5,0),0)</f>
        <v>0</v>
      </c>
      <c r="P441">
        <f>_xlfn.IFNA(VLOOKUP(defense[[#This Row],[Playerâ–²]],scrimstats__2813[#All],6,0),0)</f>
        <v>11</v>
      </c>
      <c r="Q441">
        <v>0</v>
      </c>
      <c r="R441">
        <v>0</v>
      </c>
      <c r="S441" s="3"/>
      <c r="T441" s="3"/>
      <c r="U441" s="3"/>
      <c r="AM441" s="3" t="s">
        <v>581</v>
      </c>
      <c r="AN441" s="3">
        <v>26</v>
      </c>
      <c r="AO441" s="3" t="s">
        <v>219</v>
      </c>
      <c r="AP441">
        <v>67</v>
      </c>
      <c r="AR441">
        <v>0</v>
      </c>
    </row>
    <row r="442" spans="1:44">
      <c r="A442" s="3">
        <v>441</v>
      </c>
      <c r="B442" s="3">
        <v>6</v>
      </c>
      <c r="C442">
        <f t="shared" si="12"/>
        <v>0</v>
      </c>
      <c r="D442">
        <v>10</v>
      </c>
      <c r="E442">
        <f>SUM(_xlfn.IFNA((VLOOKUP(defense[[#This Row],[Playerâ–²]],kickers12[#All],4,0)*3+VLOOKUP(defense[[#This Row],[Playerâ–²]],kickers12[#All],5,0)*1),0), C442*6)</f>
        <v>0</v>
      </c>
      <c r="F442">
        <v>0</v>
      </c>
      <c r="G442" s="3" t="s">
        <v>2008</v>
      </c>
      <c r="H442" s="3" t="s">
        <v>194</v>
      </c>
      <c r="I442">
        <f>_xlfn.IFNA(VLOOKUP(defense[[#This Row],[Playerâ–²]],passing11[#All],4,0),0)</f>
        <v>0</v>
      </c>
      <c r="J442">
        <f>_xlfn.IFNA(VLOOKUP(defense[[#This Row],[Playerâ–²]],scrimstats__2813[#All],5,0),0)</f>
        <v>0</v>
      </c>
      <c r="K442">
        <f>_xlfn.IFNA(VLOOKUP(defense[[#This Row],[Playerâ–²]],scrimstats__2813[#All],4,0),0)</f>
        <v>0</v>
      </c>
      <c r="L442">
        <v>0</v>
      </c>
      <c r="N442">
        <f t="shared" si="13"/>
        <v>0</v>
      </c>
      <c r="O442">
        <f>_xlfn.IFNA(VLOOKUP(defense[[#This Row],[Playerâ–²]],passing11[#All],5,0),0)</f>
        <v>0</v>
      </c>
      <c r="P442">
        <f>_xlfn.IFNA(VLOOKUP(defense[[#This Row],[Playerâ–²]],scrimstats__2813[#All],6,0),0)</f>
        <v>0</v>
      </c>
      <c r="Q442">
        <v>0</v>
      </c>
      <c r="R442">
        <v>0</v>
      </c>
      <c r="S442" s="3"/>
      <c r="T442" s="3"/>
      <c r="U442" s="3"/>
      <c r="AM442" s="3" t="s">
        <v>2026</v>
      </c>
      <c r="AN442" s="3">
        <v>26</v>
      </c>
      <c r="AO442" s="3" t="s">
        <v>223</v>
      </c>
      <c r="AP442">
        <v>334</v>
      </c>
      <c r="AR442">
        <v>4</v>
      </c>
    </row>
    <row r="443" spans="1:44">
      <c r="A443" s="3">
        <v>442</v>
      </c>
      <c r="B443" s="3">
        <v>25</v>
      </c>
      <c r="C443" s="3">
        <f t="shared" si="12"/>
        <v>0</v>
      </c>
      <c r="D443">
        <v>0</v>
      </c>
      <c r="E443">
        <f>SUM(_xlfn.IFNA((VLOOKUP(defense[[#This Row],[Playerâ–²]],kickers12[#All],4,0)*3+VLOOKUP(defense[[#This Row],[Playerâ–²]],kickers12[#All],5,0)*1),0), C443*6)</f>
        <v>0</v>
      </c>
      <c r="F443">
        <v>0</v>
      </c>
      <c r="G443" s="3" t="s">
        <v>1980</v>
      </c>
      <c r="H443" s="3" t="s">
        <v>218</v>
      </c>
      <c r="I443">
        <f>_xlfn.IFNA(VLOOKUP(defense[[#This Row],[Playerâ–²]],passing11[#All],4,0),0)</f>
        <v>0</v>
      </c>
      <c r="J443" s="3">
        <f>_xlfn.IFNA(VLOOKUP(defense[[#This Row],[Playerâ–²]],scrimstats__2813[#All],5,0),0)</f>
        <v>115</v>
      </c>
      <c r="K443" s="3">
        <f>_xlfn.IFNA(VLOOKUP(defense[[#This Row],[Playerâ–²]],scrimstats__2813[#All],4,0),0)</f>
        <v>9</v>
      </c>
      <c r="L443">
        <v>0</v>
      </c>
      <c r="N443" s="3">
        <f t="shared" si="13"/>
        <v>0</v>
      </c>
      <c r="O443" s="3">
        <f>_xlfn.IFNA(VLOOKUP(defense[[#This Row],[Playerâ–²]],passing11[#All],5,0),0)</f>
        <v>0</v>
      </c>
      <c r="P443" s="3">
        <f>_xlfn.IFNA(VLOOKUP(defense[[#This Row],[Playerâ–²]],scrimstats__2813[#All],6,0),0)</f>
        <v>0</v>
      </c>
      <c r="Q443">
        <v>0</v>
      </c>
      <c r="R443">
        <v>0</v>
      </c>
      <c r="S443" s="3"/>
      <c r="T443" s="3"/>
      <c r="U443" s="3"/>
      <c r="AM443" s="3" t="s">
        <v>590</v>
      </c>
      <c r="AN443" s="3">
        <v>26</v>
      </c>
      <c r="AO443" s="3" t="s">
        <v>223</v>
      </c>
      <c r="AP443">
        <v>1163</v>
      </c>
      <c r="AR443">
        <v>8</v>
      </c>
    </row>
    <row r="444" spans="1:44">
      <c r="A444" s="3">
        <v>443</v>
      </c>
      <c r="B444" s="3">
        <v>24</v>
      </c>
      <c r="C444" s="3">
        <f t="shared" si="12"/>
        <v>0</v>
      </c>
      <c r="D444">
        <v>0</v>
      </c>
      <c r="E444">
        <f>SUM(_xlfn.IFNA((VLOOKUP(defense[[#This Row],[Playerâ–²]],kickers12[#All],4,0)*3+VLOOKUP(defense[[#This Row],[Playerâ–²]],kickers12[#All],5,0)*1),0), C444*6)</f>
        <v>0</v>
      </c>
      <c r="F444">
        <v>0</v>
      </c>
      <c r="G444" s="3" t="s">
        <v>1926</v>
      </c>
      <c r="H444" s="3" t="s">
        <v>239</v>
      </c>
      <c r="I444">
        <f>_xlfn.IFNA(VLOOKUP(defense[[#This Row],[Playerâ–²]],passing11[#All],4,0),0)</f>
        <v>0</v>
      </c>
      <c r="J444" s="3">
        <f>_xlfn.IFNA(VLOOKUP(defense[[#This Row],[Playerâ–²]],scrimstats__2813[#All],5,0),0)</f>
        <v>19</v>
      </c>
      <c r="K444" s="3">
        <f>_xlfn.IFNA(VLOOKUP(defense[[#This Row],[Playerâ–²]],scrimstats__2813[#All],4,0),0)</f>
        <v>0</v>
      </c>
      <c r="L444">
        <v>0</v>
      </c>
      <c r="N444" s="3">
        <f t="shared" si="13"/>
        <v>0</v>
      </c>
      <c r="O444" s="3">
        <f>_xlfn.IFNA(VLOOKUP(defense[[#This Row],[Playerâ–²]],passing11[#All],5,0),0)</f>
        <v>0</v>
      </c>
      <c r="P444" s="3">
        <f>_xlfn.IFNA(VLOOKUP(defense[[#This Row],[Playerâ–²]],scrimstats__2813[#All],6,0),0)</f>
        <v>0</v>
      </c>
      <c r="Q444">
        <v>0</v>
      </c>
      <c r="R444">
        <v>0</v>
      </c>
      <c r="S444" s="3"/>
      <c r="T444" s="3"/>
      <c r="U444" s="3"/>
      <c r="AM444" s="3" t="s">
        <v>579</v>
      </c>
      <c r="AN444" s="3">
        <v>26</v>
      </c>
      <c r="AO444" s="3" t="s">
        <v>218</v>
      </c>
      <c r="AP444">
        <v>48</v>
      </c>
      <c r="AR444">
        <v>0</v>
      </c>
    </row>
    <row r="445" spans="1:44">
      <c r="A445" s="3">
        <v>444</v>
      </c>
      <c r="B445" s="3">
        <v>13</v>
      </c>
      <c r="C445">
        <f t="shared" si="12"/>
        <v>0</v>
      </c>
      <c r="D445">
        <v>5</v>
      </c>
      <c r="E445">
        <f>SUM(_xlfn.IFNA((VLOOKUP(defense[[#This Row],[Playerâ–²]],kickers12[#All],4,0)*3+VLOOKUP(defense[[#This Row],[Playerâ–²]],kickers12[#All],5,0)*1),0), C445*6)</f>
        <v>0</v>
      </c>
      <c r="F445">
        <v>0</v>
      </c>
      <c r="G445" s="3" t="s">
        <v>696</v>
      </c>
      <c r="H445" s="3" t="s">
        <v>218</v>
      </c>
      <c r="I445">
        <f>_xlfn.IFNA(VLOOKUP(defense[[#This Row],[Playerâ–²]],passing11[#All],4,0),0)</f>
        <v>0</v>
      </c>
      <c r="J445">
        <f>_xlfn.IFNA(VLOOKUP(defense[[#This Row],[Playerâ–²]],scrimstats__2813[#All],5,0),0)</f>
        <v>0</v>
      </c>
      <c r="K445">
        <f>_xlfn.IFNA(VLOOKUP(defense[[#This Row],[Playerâ–²]],scrimstats__2813[#All],4,0),0)</f>
        <v>0</v>
      </c>
      <c r="L445">
        <v>0</v>
      </c>
      <c r="N445">
        <f t="shared" si="13"/>
        <v>0</v>
      </c>
      <c r="O445">
        <f>_xlfn.IFNA(VLOOKUP(defense[[#This Row],[Playerâ–²]],passing11[#All],5,0),0)</f>
        <v>0</v>
      </c>
      <c r="P445">
        <f>_xlfn.IFNA(VLOOKUP(defense[[#This Row],[Playerâ–²]],scrimstats__2813[#All],6,0),0)</f>
        <v>0</v>
      </c>
      <c r="Q445">
        <v>0</v>
      </c>
      <c r="R445">
        <v>0</v>
      </c>
      <c r="S445" s="3"/>
      <c r="T445" s="3"/>
      <c r="U445" s="3"/>
      <c r="AM445" s="3" t="s">
        <v>2006</v>
      </c>
      <c r="AN445" s="3">
        <v>26</v>
      </c>
      <c r="AO445" s="3" t="s">
        <v>218</v>
      </c>
      <c r="AP445">
        <v>216</v>
      </c>
      <c r="AQ445">
        <v>7</v>
      </c>
      <c r="AR445">
        <v>0</v>
      </c>
    </row>
    <row r="446" spans="1:44">
      <c r="A446" s="3">
        <v>445</v>
      </c>
      <c r="B446" s="3">
        <v>16</v>
      </c>
      <c r="C446">
        <f t="shared" si="12"/>
        <v>1</v>
      </c>
      <c r="D446">
        <v>4</v>
      </c>
      <c r="E446">
        <f>SUM(_xlfn.IFNA((VLOOKUP(defense[[#This Row],[Playerâ–²]],kickers12[#All],4,0)*3+VLOOKUP(defense[[#This Row],[Playerâ–²]],kickers12[#All],5,0)*1),0), C446*6)</f>
        <v>6</v>
      </c>
      <c r="F446">
        <v>0</v>
      </c>
      <c r="G446" s="3" t="s">
        <v>445</v>
      </c>
      <c r="H446" s="3" t="s">
        <v>194</v>
      </c>
      <c r="I446">
        <f>_xlfn.IFNA(VLOOKUP(defense[[#This Row],[Playerâ–²]],passing11[#All],4,0),0)</f>
        <v>0</v>
      </c>
      <c r="J446">
        <f>_xlfn.IFNA(VLOOKUP(defense[[#This Row],[Playerâ–²]],scrimstats__2813[#All],5,0),0)</f>
        <v>6</v>
      </c>
      <c r="K446">
        <f>_xlfn.IFNA(VLOOKUP(defense[[#This Row],[Playerâ–²]],scrimstats__2813[#All],4,0),0)</f>
        <v>29</v>
      </c>
      <c r="L446">
        <v>0</v>
      </c>
      <c r="N446">
        <f t="shared" si="13"/>
        <v>0</v>
      </c>
      <c r="O446">
        <f>_xlfn.IFNA(VLOOKUP(defense[[#This Row],[Playerâ–²]],passing11[#All],5,0),0)</f>
        <v>0</v>
      </c>
      <c r="P446">
        <f>_xlfn.IFNA(VLOOKUP(defense[[#This Row],[Playerâ–²]],scrimstats__2813[#All],6,0),0)</f>
        <v>1</v>
      </c>
      <c r="Q446">
        <v>0</v>
      </c>
      <c r="R446">
        <v>0</v>
      </c>
      <c r="S446" s="3"/>
      <c r="T446" s="3"/>
      <c r="U446" s="3"/>
      <c r="AM446" s="3" t="s">
        <v>213</v>
      </c>
      <c r="AN446" s="3">
        <v>26</v>
      </c>
      <c r="AO446" s="3" t="s">
        <v>218</v>
      </c>
      <c r="AP446">
        <v>795</v>
      </c>
      <c r="AQ446">
        <v>34</v>
      </c>
      <c r="AR446">
        <v>4</v>
      </c>
    </row>
    <row r="447" spans="1:44">
      <c r="A447" s="3">
        <v>446</v>
      </c>
      <c r="B447" s="3">
        <v>22</v>
      </c>
      <c r="C447">
        <f t="shared" si="12"/>
        <v>0</v>
      </c>
      <c r="D447">
        <v>30</v>
      </c>
      <c r="E447">
        <f>SUM(_xlfn.IFNA((VLOOKUP(defense[[#This Row],[Playerâ–²]],kickers12[#All],4,0)*3+VLOOKUP(defense[[#This Row],[Playerâ–²]],kickers12[#All],5,0)*1),0), C447*6)</f>
        <v>0</v>
      </c>
      <c r="F447">
        <v>0</v>
      </c>
      <c r="G447" s="3" t="s">
        <v>1488</v>
      </c>
      <c r="H447" s="3" t="s">
        <v>1489</v>
      </c>
      <c r="I447">
        <f>_xlfn.IFNA(VLOOKUP(defense[[#This Row],[Playerâ–²]],passing11[#All],4,0),0)</f>
        <v>0</v>
      </c>
      <c r="J447">
        <f>_xlfn.IFNA(VLOOKUP(defense[[#This Row],[Playerâ–²]],scrimstats__2813[#All],5,0),0)</f>
        <v>0</v>
      </c>
      <c r="K447">
        <f>_xlfn.IFNA(VLOOKUP(defense[[#This Row],[Playerâ–²]],scrimstats__2813[#All],4,0),0)</f>
        <v>0</v>
      </c>
      <c r="L447">
        <v>4.5</v>
      </c>
      <c r="N447">
        <f t="shared" si="13"/>
        <v>0</v>
      </c>
      <c r="O447">
        <f>_xlfn.IFNA(VLOOKUP(defense[[#This Row],[Playerâ–²]],passing11[#All],5,0),0)</f>
        <v>0</v>
      </c>
      <c r="P447">
        <f>_xlfn.IFNA(VLOOKUP(defense[[#This Row],[Playerâ–²]],scrimstats__2813[#All],6,0),0)</f>
        <v>0</v>
      </c>
      <c r="Q447">
        <v>0</v>
      </c>
      <c r="R447">
        <v>0</v>
      </c>
      <c r="S447" s="3"/>
      <c r="T447" s="3"/>
      <c r="U447" s="3"/>
      <c r="AM447" s="3" t="s">
        <v>583</v>
      </c>
      <c r="AN447" s="3">
        <v>26</v>
      </c>
      <c r="AO447" s="3" t="s">
        <v>218</v>
      </c>
      <c r="AP447">
        <v>53</v>
      </c>
      <c r="AR447">
        <v>0</v>
      </c>
    </row>
    <row r="448" spans="1:44">
      <c r="A448" s="3">
        <v>447</v>
      </c>
      <c r="B448" s="3">
        <v>1</v>
      </c>
      <c r="C448">
        <f t="shared" si="12"/>
        <v>0</v>
      </c>
      <c r="D448">
        <v>1</v>
      </c>
      <c r="E448">
        <f>SUM(_xlfn.IFNA((VLOOKUP(defense[[#This Row],[Playerâ–²]],kickers12[#All],4,0)*3+VLOOKUP(defense[[#This Row],[Playerâ–²]],kickers12[#All],5,0)*1),0), C448*6)</f>
        <v>0</v>
      </c>
      <c r="F448">
        <v>0</v>
      </c>
      <c r="G448" s="3" t="s">
        <v>731</v>
      </c>
      <c r="H448" s="3" t="s">
        <v>194</v>
      </c>
      <c r="I448">
        <f>_xlfn.IFNA(VLOOKUP(defense[[#This Row],[Playerâ–²]],passing11[#All],4,0),0)</f>
        <v>0</v>
      </c>
      <c r="J448">
        <f>_xlfn.IFNA(VLOOKUP(defense[[#This Row],[Playerâ–²]],scrimstats__2813[#All],5,0),0)</f>
        <v>0</v>
      </c>
      <c r="K448">
        <f>_xlfn.IFNA(VLOOKUP(defense[[#This Row],[Playerâ–²]],scrimstats__2813[#All],4,0),0)</f>
        <v>0</v>
      </c>
      <c r="L448">
        <v>0</v>
      </c>
      <c r="N448">
        <f t="shared" si="13"/>
        <v>0</v>
      </c>
      <c r="O448">
        <f>_xlfn.IFNA(VLOOKUP(defense[[#This Row],[Playerâ–²]],passing11[#All],5,0),0)</f>
        <v>0</v>
      </c>
      <c r="P448">
        <f>_xlfn.IFNA(VLOOKUP(defense[[#This Row],[Playerâ–²]],scrimstats__2813[#All],6,0),0)</f>
        <v>0</v>
      </c>
      <c r="Q448">
        <v>0</v>
      </c>
      <c r="R448">
        <v>0</v>
      </c>
      <c r="S448" s="3"/>
      <c r="T448" s="3"/>
      <c r="U448" s="3"/>
      <c r="AM448" s="3" t="s">
        <v>586</v>
      </c>
      <c r="AN448" s="3">
        <v>26</v>
      </c>
      <c r="AO448" s="3" t="s">
        <v>218</v>
      </c>
      <c r="AP448">
        <v>300</v>
      </c>
      <c r="AR448">
        <v>2</v>
      </c>
    </row>
    <row r="449" spans="1:44">
      <c r="A449" s="3">
        <v>448</v>
      </c>
      <c r="B449" s="3">
        <v>15</v>
      </c>
      <c r="C449" s="3">
        <f t="shared" si="12"/>
        <v>5</v>
      </c>
      <c r="D449">
        <v>0</v>
      </c>
      <c r="E449">
        <f>SUM(_xlfn.IFNA((VLOOKUP(defense[[#This Row],[Playerâ–²]],kickers12[#All],4,0)*3+VLOOKUP(defense[[#This Row],[Playerâ–²]],kickers12[#All],5,0)*1),0), C449*6)</f>
        <v>30</v>
      </c>
      <c r="F449">
        <v>0</v>
      </c>
      <c r="G449" s="3" t="s">
        <v>440</v>
      </c>
      <c r="H449" s="3" t="s">
        <v>230</v>
      </c>
      <c r="I449">
        <f>_xlfn.IFNA(VLOOKUP(defense[[#This Row],[Playerâ–²]],passing11[#All],4,0),0)</f>
        <v>0</v>
      </c>
      <c r="J449" s="3">
        <f>_xlfn.IFNA(VLOOKUP(defense[[#This Row],[Playerâ–²]],scrimstats__2813[#All],5,0),0)</f>
        <v>98</v>
      </c>
      <c r="K449" s="3">
        <f>_xlfn.IFNA(VLOOKUP(defense[[#This Row],[Playerâ–²]],scrimstats__2813[#All],4,0),0)</f>
        <v>717</v>
      </c>
      <c r="L449">
        <v>0</v>
      </c>
      <c r="N449" s="3">
        <f t="shared" si="13"/>
        <v>0</v>
      </c>
      <c r="O449" s="3">
        <f>_xlfn.IFNA(VLOOKUP(defense[[#This Row],[Playerâ–²]],passing11[#All],5,0),0)</f>
        <v>0</v>
      </c>
      <c r="P449" s="3">
        <f>_xlfn.IFNA(VLOOKUP(defense[[#This Row],[Playerâ–²]],scrimstats__2813[#All],6,0),0)</f>
        <v>5</v>
      </c>
      <c r="Q449">
        <v>0</v>
      </c>
      <c r="R449">
        <v>0</v>
      </c>
      <c r="S449" s="3"/>
      <c r="T449" s="3"/>
      <c r="U449" s="3"/>
      <c r="AM449" s="3" t="s">
        <v>588</v>
      </c>
      <c r="AN449" s="3">
        <v>26</v>
      </c>
      <c r="AO449" s="3" t="s">
        <v>230</v>
      </c>
      <c r="AP449">
        <v>736</v>
      </c>
      <c r="AQ449">
        <v>32</v>
      </c>
      <c r="AR449">
        <v>4</v>
      </c>
    </row>
    <row r="450" spans="1:44">
      <c r="A450" s="3">
        <v>449</v>
      </c>
      <c r="B450" s="3">
        <v>16</v>
      </c>
      <c r="C450">
        <f t="shared" ref="C450:C513" si="14">_xlfn.IFNA(SUM(N450,O450,P450),0)</f>
        <v>0</v>
      </c>
      <c r="D450">
        <v>55</v>
      </c>
      <c r="E450">
        <f>SUM(_xlfn.IFNA((VLOOKUP(defense[[#This Row],[Playerâ–²]],kickers12[#All],4,0)*3+VLOOKUP(defense[[#This Row],[Playerâ–²]],kickers12[#All],5,0)*1),0), C450*6)</f>
        <v>0</v>
      </c>
      <c r="F450">
        <v>0</v>
      </c>
      <c r="G450" s="3" t="s">
        <v>1303</v>
      </c>
      <c r="H450" s="3" t="s">
        <v>1304</v>
      </c>
      <c r="I450">
        <f>_xlfn.IFNA(VLOOKUP(defense[[#This Row],[Playerâ–²]],passing11[#All],4,0),0)</f>
        <v>0</v>
      </c>
      <c r="J450">
        <f>_xlfn.IFNA(VLOOKUP(defense[[#This Row],[Playerâ–²]],scrimstats__2813[#All],5,0),0)</f>
        <v>0</v>
      </c>
      <c r="K450">
        <f>_xlfn.IFNA(VLOOKUP(defense[[#This Row],[Playerâ–²]],scrimstats__2813[#All],4,0),0)</f>
        <v>0</v>
      </c>
      <c r="L450">
        <v>13</v>
      </c>
      <c r="N450">
        <f t="shared" ref="N450:N513" si="15">SUM(Q450,R450)</f>
        <v>0</v>
      </c>
      <c r="O450">
        <f>_xlfn.IFNA(VLOOKUP(defense[[#This Row],[Playerâ–²]],passing11[#All],5,0),0)</f>
        <v>0</v>
      </c>
      <c r="P450">
        <f>_xlfn.IFNA(VLOOKUP(defense[[#This Row],[Playerâ–²]],scrimstats__2813[#All],6,0),0)</f>
        <v>0</v>
      </c>
      <c r="Q450">
        <v>0</v>
      </c>
      <c r="R450">
        <v>0</v>
      </c>
      <c r="S450" s="3"/>
      <c r="T450" s="3"/>
      <c r="U450" s="3"/>
      <c r="AM450" s="3" t="s">
        <v>589</v>
      </c>
      <c r="AN450" s="3">
        <v>26</v>
      </c>
      <c r="AO450" s="3" t="s">
        <v>230</v>
      </c>
      <c r="AP450">
        <v>843</v>
      </c>
      <c r="AR450">
        <v>6</v>
      </c>
    </row>
    <row r="451" spans="1:44">
      <c r="A451" s="3">
        <v>450</v>
      </c>
      <c r="B451" s="3">
        <v>11</v>
      </c>
      <c r="C451">
        <f t="shared" si="14"/>
        <v>0</v>
      </c>
      <c r="D451">
        <v>1</v>
      </c>
      <c r="E451">
        <f>SUM(_xlfn.IFNA((VLOOKUP(defense[[#This Row],[Playerâ–²]],kickers12[#All],4,0)*3+VLOOKUP(defense[[#This Row],[Playerâ–²]],kickers12[#All],5,0)*1),0), C451*6)</f>
        <v>0</v>
      </c>
      <c r="F451">
        <v>0</v>
      </c>
      <c r="G451" s="3" t="s">
        <v>1096</v>
      </c>
      <c r="H451" s="3" t="s">
        <v>194</v>
      </c>
      <c r="I451">
        <f>_xlfn.IFNA(VLOOKUP(defense[[#This Row],[Playerâ–²]],passing11[#All],4,0),0)</f>
        <v>0</v>
      </c>
      <c r="J451">
        <f>_xlfn.IFNA(VLOOKUP(defense[[#This Row],[Playerâ–²]],scrimstats__2813[#All],5,0),0)</f>
        <v>0</v>
      </c>
      <c r="K451">
        <f>_xlfn.IFNA(VLOOKUP(defense[[#This Row],[Playerâ–²]],scrimstats__2813[#All],4,0),0)</f>
        <v>0</v>
      </c>
      <c r="L451">
        <v>0</v>
      </c>
      <c r="N451">
        <f t="shared" si="15"/>
        <v>0</v>
      </c>
      <c r="O451">
        <f>_xlfn.IFNA(VLOOKUP(defense[[#This Row],[Playerâ–²]],passing11[#All],5,0),0)</f>
        <v>0</v>
      </c>
      <c r="P451">
        <f>_xlfn.IFNA(VLOOKUP(defense[[#This Row],[Playerâ–²]],scrimstats__2813[#All],6,0),0)</f>
        <v>0</v>
      </c>
      <c r="Q451">
        <v>0</v>
      </c>
      <c r="R451">
        <v>0</v>
      </c>
      <c r="S451" s="3"/>
      <c r="T451" s="3"/>
      <c r="U451" s="3"/>
      <c r="AM451" s="3" t="s">
        <v>596</v>
      </c>
      <c r="AN451" s="3">
        <v>27</v>
      </c>
      <c r="AO451" s="3" t="s">
        <v>216</v>
      </c>
      <c r="AP451">
        <v>38</v>
      </c>
      <c r="AQ451">
        <v>4</v>
      </c>
      <c r="AR451">
        <v>0</v>
      </c>
    </row>
    <row r="452" spans="1:44">
      <c r="A452" s="3">
        <v>451</v>
      </c>
      <c r="B452" s="3">
        <v>29</v>
      </c>
      <c r="C452">
        <f t="shared" si="14"/>
        <v>0</v>
      </c>
      <c r="D452">
        <v>67</v>
      </c>
      <c r="E452">
        <f>SUM(_xlfn.IFNA((VLOOKUP(defense[[#This Row],[Playerâ–²]],kickers12[#All],4,0)*3+VLOOKUP(defense[[#This Row],[Playerâ–²]],kickers12[#All],5,0)*1),0), C452*6)</f>
        <v>0</v>
      </c>
      <c r="F452">
        <v>0</v>
      </c>
      <c r="G452" s="3" t="s">
        <v>1744</v>
      </c>
      <c r="H452" s="3" t="s">
        <v>1745</v>
      </c>
      <c r="I452">
        <f>_xlfn.IFNA(VLOOKUP(defense[[#This Row],[Playerâ–²]],passing11[#All],4,0),0)</f>
        <v>0</v>
      </c>
      <c r="J452">
        <f>_xlfn.IFNA(VLOOKUP(defense[[#This Row],[Playerâ–²]],scrimstats__2813[#All],5,0),0)</f>
        <v>0</v>
      </c>
      <c r="K452">
        <f>_xlfn.IFNA(VLOOKUP(defense[[#This Row],[Playerâ–²]],scrimstats__2813[#All],4,0),0)</f>
        <v>0</v>
      </c>
      <c r="L452">
        <v>12</v>
      </c>
      <c r="N452">
        <f t="shared" si="15"/>
        <v>0</v>
      </c>
      <c r="O452">
        <f>_xlfn.IFNA(VLOOKUP(defense[[#This Row],[Playerâ–²]],passing11[#All],5,0),0)</f>
        <v>0</v>
      </c>
      <c r="P452">
        <f>_xlfn.IFNA(VLOOKUP(defense[[#This Row],[Playerâ–²]],scrimstats__2813[#All],6,0),0)</f>
        <v>0</v>
      </c>
      <c r="Q452">
        <v>0</v>
      </c>
      <c r="R452">
        <v>0</v>
      </c>
      <c r="S452" s="3"/>
      <c r="T452" s="3"/>
      <c r="U452" s="3"/>
      <c r="AM452" s="3" t="s">
        <v>1916</v>
      </c>
      <c r="AN452" s="3">
        <v>27</v>
      </c>
      <c r="AO452" s="3" t="s">
        <v>297</v>
      </c>
      <c r="AP452">
        <v>0</v>
      </c>
      <c r="AQ452">
        <v>11</v>
      </c>
      <c r="AR452">
        <v>0</v>
      </c>
    </row>
    <row r="453" spans="1:44">
      <c r="A453" s="3">
        <v>452</v>
      </c>
      <c r="B453" s="3">
        <v>2</v>
      </c>
      <c r="C453">
        <f t="shared" si="14"/>
        <v>1</v>
      </c>
      <c r="D453">
        <v>53</v>
      </c>
      <c r="E453">
        <f>SUM(_xlfn.IFNA((VLOOKUP(defense[[#This Row],[Playerâ–²]],kickers12[#All],4,0)*3+VLOOKUP(defense[[#This Row],[Playerâ–²]],kickers12[#All],5,0)*1),0), C453*6)</f>
        <v>6</v>
      </c>
      <c r="F453">
        <v>2</v>
      </c>
      <c r="G453" s="3" t="s">
        <v>806</v>
      </c>
      <c r="H453" s="3" t="s">
        <v>750</v>
      </c>
      <c r="I453">
        <f>_xlfn.IFNA(VLOOKUP(defense[[#This Row],[Playerâ–²]],passing11[#All],4,0),0)</f>
        <v>0</v>
      </c>
      <c r="J453">
        <f>_xlfn.IFNA(VLOOKUP(defense[[#This Row],[Playerâ–²]],scrimstats__2813[#All],5,0),0)</f>
        <v>0</v>
      </c>
      <c r="K453">
        <f>_xlfn.IFNA(VLOOKUP(defense[[#This Row],[Playerâ–²]],scrimstats__2813[#All],4,0),0)</f>
        <v>0</v>
      </c>
      <c r="L453">
        <v>1</v>
      </c>
      <c r="N453">
        <f t="shared" si="15"/>
        <v>1</v>
      </c>
      <c r="O453">
        <f>_xlfn.IFNA(VLOOKUP(defense[[#This Row],[Playerâ–²]],passing11[#All],5,0),0)</f>
        <v>0</v>
      </c>
      <c r="P453">
        <f>_xlfn.IFNA(VLOOKUP(defense[[#This Row],[Playerâ–²]],scrimstats__2813[#All],6,0),0)</f>
        <v>0</v>
      </c>
      <c r="Q453">
        <v>1</v>
      </c>
      <c r="R453">
        <v>0</v>
      </c>
      <c r="S453" s="3"/>
      <c r="T453" s="3"/>
      <c r="U453" s="3"/>
      <c r="AM453" s="3" t="s">
        <v>592</v>
      </c>
      <c r="AN453" s="3">
        <v>27</v>
      </c>
      <c r="AO453" s="3" t="s">
        <v>233</v>
      </c>
      <c r="AP453">
        <v>-1</v>
      </c>
      <c r="AQ453">
        <v>98</v>
      </c>
      <c r="AR453">
        <v>3</v>
      </c>
    </row>
    <row r="454" spans="1:44">
      <c r="A454" s="3">
        <v>453</v>
      </c>
      <c r="B454" s="3">
        <v>26</v>
      </c>
      <c r="C454">
        <f t="shared" si="14"/>
        <v>0</v>
      </c>
      <c r="D454">
        <v>4</v>
      </c>
      <c r="E454">
        <f>SUM(_xlfn.IFNA((VLOOKUP(defense[[#This Row],[Playerâ–²]],kickers12[#All],4,0)*3+VLOOKUP(defense[[#This Row],[Playerâ–²]],kickers12[#All],5,0)*1),0), C454*6)</f>
        <v>0</v>
      </c>
      <c r="F454">
        <v>0</v>
      </c>
      <c r="G454" s="3" t="s">
        <v>1607</v>
      </c>
      <c r="H454" s="3" t="s">
        <v>194</v>
      </c>
      <c r="I454">
        <f>_xlfn.IFNA(VLOOKUP(defense[[#This Row],[Playerâ–²]],passing11[#All],4,0),0)</f>
        <v>0</v>
      </c>
      <c r="J454">
        <f>_xlfn.IFNA(VLOOKUP(defense[[#This Row],[Playerâ–²]],scrimstats__2813[#All],5,0),0)</f>
        <v>0</v>
      </c>
      <c r="K454">
        <f>_xlfn.IFNA(VLOOKUP(defense[[#This Row],[Playerâ–²]],scrimstats__2813[#All],4,0),0)</f>
        <v>0</v>
      </c>
      <c r="L454">
        <v>0</v>
      </c>
      <c r="N454">
        <f t="shared" si="15"/>
        <v>0</v>
      </c>
      <c r="O454">
        <f>_xlfn.IFNA(VLOOKUP(defense[[#This Row],[Playerâ–²]],passing11[#All],5,0),0)</f>
        <v>0</v>
      </c>
      <c r="P454">
        <f>_xlfn.IFNA(VLOOKUP(defense[[#This Row],[Playerâ–²]],scrimstats__2813[#All],6,0),0)</f>
        <v>0</v>
      </c>
      <c r="Q454">
        <v>0</v>
      </c>
      <c r="R454">
        <v>0</v>
      </c>
      <c r="S454" s="3"/>
      <c r="T454" s="3"/>
      <c r="U454" s="3"/>
      <c r="AM454" s="3" t="s">
        <v>594</v>
      </c>
      <c r="AN454" s="3">
        <v>27</v>
      </c>
      <c r="AO454" s="3" t="s">
        <v>239</v>
      </c>
      <c r="AP454">
        <v>18</v>
      </c>
      <c r="AQ454">
        <v>80</v>
      </c>
      <c r="AR454">
        <v>1</v>
      </c>
    </row>
    <row r="455" spans="1:44">
      <c r="A455" s="3">
        <v>454</v>
      </c>
      <c r="B455" s="3">
        <v>29</v>
      </c>
      <c r="C455">
        <f t="shared" si="14"/>
        <v>0</v>
      </c>
      <c r="D455">
        <v>5</v>
      </c>
      <c r="E455">
        <f>SUM(_xlfn.IFNA((VLOOKUP(defense[[#This Row],[Playerâ–²]],kickers12[#All],4,0)*3+VLOOKUP(defense[[#This Row],[Playerâ–²]],kickers12[#All],5,0)*1),0), C455*6)</f>
        <v>0</v>
      </c>
      <c r="F455">
        <v>0</v>
      </c>
      <c r="G455" s="3" t="s">
        <v>1715</v>
      </c>
      <c r="H455" s="3" t="s">
        <v>194</v>
      </c>
      <c r="I455">
        <f>_xlfn.IFNA(VLOOKUP(defense[[#This Row],[Playerâ–²]],passing11[#All],4,0),0)</f>
        <v>0</v>
      </c>
      <c r="J455">
        <f>_xlfn.IFNA(VLOOKUP(defense[[#This Row],[Playerâ–²]],scrimstats__2813[#All],5,0),0)</f>
        <v>0</v>
      </c>
      <c r="K455">
        <f>_xlfn.IFNA(VLOOKUP(defense[[#This Row],[Playerâ–²]],scrimstats__2813[#All],4,0),0)</f>
        <v>0</v>
      </c>
      <c r="L455">
        <v>2</v>
      </c>
      <c r="N455">
        <f t="shared" si="15"/>
        <v>0</v>
      </c>
      <c r="O455">
        <f>_xlfn.IFNA(VLOOKUP(defense[[#This Row],[Playerâ–²]],passing11[#All],5,0),0)</f>
        <v>0</v>
      </c>
      <c r="P455">
        <f>_xlfn.IFNA(VLOOKUP(defense[[#This Row],[Playerâ–²]],scrimstats__2813[#All],6,0),0)</f>
        <v>0</v>
      </c>
      <c r="Q455">
        <v>0</v>
      </c>
      <c r="R455">
        <v>0</v>
      </c>
      <c r="S455" s="3"/>
      <c r="T455" s="3"/>
      <c r="U455" s="3"/>
      <c r="AM455" s="3" t="s">
        <v>599</v>
      </c>
      <c r="AN455" s="3">
        <v>27</v>
      </c>
      <c r="AO455" s="3" t="s">
        <v>239</v>
      </c>
      <c r="AP455">
        <v>199</v>
      </c>
      <c r="AQ455">
        <v>256</v>
      </c>
      <c r="AR455">
        <v>3</v>
      </c>
    </row>
    <row r="456" spans="1:44">
      <c r="A456" s="3">
        <v>455</v>
      </c>
      <c r="B456" s="3">
        <v>3</v>
      </c>
      <c r="C456">
        <f t="shared" si="14"/>
        <v>0</v>
      </c>
      <c r="D456">
        <v>3</v>
      </c>
      <c r="E456">
        <f>SUM(_xlfn.IFNA((VLOOKUP(defense[[#This Row],[Playerâ–²]],kickers12[#All],4,0)*3+VLOOKUP(defense[[#This Row],[Playerâ–²]],kickers12[#All],5,0)*1),0), C456*6)</f>
        <v>0</v>
      </c>
      <c r="F456">
        <v>0</v>
      </c>
      <c r="G456" s="3" t="s">
        <v>251</v>
      </c>
      <c r="H456" s="3" t="s">
        <v>194</v>
      </c>
      <c r="I456">
        <f>_xlfn.IFNA(VLOOKUP(defense[[#This Row],[Playerâ–²]],passing11[#All],4,0),0)</f>
        <v>0</v>
      </c>
      <c r="J456">
        <f>_xlfn.IFNA(VLOOKUP(defense[[#This Row],[Playerâ–²]],scrimstats__2813[#All],5,0),0)</f>
        <v>4</v>
      </c>
      <c r="K456">
        <f>_xlfn.IFNA(VLOOKUP(defense[[#This Row],[Playerâ–²]],scrimstats__2813[#All],4,0),0)</f>
        <v>17</v>
      </c>
      <c r="L456">
        <v>0</v>
      </c>
      <c r="N456">
        <f t="shared" si="15"/>
        <v>0</v>
      </c>
      <c r="O456">
        <f>_xlfn.IFNA(VLOOKUP(defense[[#This Row],[Playerâ–²]],passing11[#All],5,0),0)</f>
        <v>0</v>
      </c>
      <c r="P456">
        <f>_xlfn.IFNA(VLOOKUP(defense[[#This Row],[Playerâ–²]],scrimstats__2813[#All],6,0),0)</f>
        <v>0</v>
      </c>
      <c r="Q456">
        <v>0</v>
      </c>
      <c r="R456">
        <v>0</v>
      </c>
      <c r="S456" s="3"/>
      <c r="T456" s="3"/>
      <c r="U456" s="3"/>
      <c r="AM456" s="3" t="s">
        <v>603</v>
      </c>
      <c r="AN456" s="3">
        <v>27</v>
      </c>
      <c r="AO456" s="3" t="s">
        <v>229</v>
      </c>
      <c r="AP456">
        <v>497</v>
      </c>
      <c r="AQ456">
        <v>973</v>
      </c>
      <c r="AR456">
        <v>13</v>
      </c>
    </row>
    <row r="457" spans="1:44">
      <c r="A457" s="3">
        <v>456</v>
      </c>
      <c r="B457" s="3">
        <v>31</v>
      </c>
      <c r="C457" s="3">
        <f t="shared" si="14"/>
        <v>0</v>
      </c>
      <c r="D457">
        <v>0</v>
      </c>
      <c r="E457">
        <f>SUM(_xlfn.IFNA((VLOOKUP(defense[[#This Row],[Playerâ–²]],kickers12[#All],4,0)*3+VLOOKUP(defense[[#This Row],[Playerâ–²]],kickers12[#All],5,0)*1),0), C457*6)</f>
        <v>0</v>
      </c>
      <c r="F457">
        <v>0</v>
      </c>
      <c r="G457" s="3" t="s">
        <v>651</v>
      </c>
      <c r="H457" s="3" t="s">
        <v>219</v>
      </c>
      <c r="I457">
        <f>_xlfn.IFNA(VLOOKUP(defense[[#This Row],[Playerâ–²]],passing11[#All],4,0),0)</f>
        <v>0</v>
      </c>
      <c r="J457" s="3">
        <f>_xlfn.IFNA(VLOOKUP(defense[[#This Row],[Playerâ–²]],scrimstats__2813[#All],5,0),0)</f>
        <v>0</v>
      </c>
      <c r="K457" s="3">
        <f>_xlfn.IFNA(VLOOKUP(defense[[#This Row],[Playerâ–²]],scrimstats__2813[#All],4,0),0)</f>
        <v>52</v>
      </c>
      <c r="L457">
        <v>0</v>
      </c>
      <c r="N457" s="3">
        <f t="shared" si="15"/>
        <v>0</v>
      </c>
      <c r="O457" s="3">
        <f>_xlfn.IFNA(VLOOKUP(defense[[#This Row],[Playerâ–²]],passing11[#All],5,0),0)</f>
        <v>0</v>
      </c>
      <c r="P457" s="3">
        <f>_xlfn.IFNA(VLOOKUP(defense[[#This Row],[Playerâ–²]],scrimstats__2813[#All],6,0),0)</f>
        <v>0</v>
      </c>
      <c r="Q457">
        <v>0</v>
      </c>
      <c r="R457">
        <v>0</v>
      </c>
      <c r="S457" s="3"/>
      <c r="T457" s="3"/>
      <c r="U457" s="3"/>
      <c r="AM457" s="3" t="s">
        <v>591</v>
      </c>
      <c r="AN457" s="3">
        <v>27</v>
      </c>
      <c r="AO457" s="3" t="s">
        <v>268</v>
      </c>
      <c r="AP457">
        <v>2</v>
      </c>
      <c r="AR457">
        <v>1</v>
      </c>
    </row>
    <row r="458" spans="1:44">
      <c r="A458" s="3">
        <v>457</v>
      </c>
      <c r="B458" s="3">
        <v>28</v>
      </c>
      <c r="C458">
        <f t="shared" si="14"/>
        <v>0</v>
      </c>
      <c r="D458">
        <v>24</v>
      </c>
      <c r="E458">
        <f>SUM(_xlfn.IFNA((VLOOKUP(defense[[#This Row],[Playerâ–²]],kickers12[#All],4,0)*3+VLOOKUP(defense[[#This Row],[Playerâ–²]],kickers12[#All],5,0)*1),0), C458*6)</f>
        <v>0</v>
      </c>
      <c r="F458">
        <v>0</v>
      </c>
      <c r="G458" s="3" t="s">
        <v>1686</v>
      </c>
      <c r="H458" s="3" t="s">
        <v>873</v>
      </c>
      <c r="I458">
        <f>_xlfn.IFNA(VLOOKUP(defense[[#This Row],[Playerâ–²]],passing11[#All],4,0),0)</f>
        <v>0</v>
      </c>
      <c r="J458">
        <f>_xlfn.IFNA(VLOOKUP(defense[[#This Row],[Playerâ–²]],scrimstats__2813[#All],5,0),0)</f>
        <v>0</v>
      </c>
      <c r="K458">
        <f>_xlfn.IFNA(VLOOKUP(defense[[#This Row],[Playerâ–²]],scrimstats__2813[#All],4,0),0)</f>
        <v>0</v>
      </c>
      <c r="L458">
        <v>0</v>
      </c>
      <c r="N458">
        <f t="shared" si="15"/>
        <v>0</v>
      </c>
      <c r="O458">
        <f>_xlfn.IFNA(VLOOKUP(defense[[#This Row],[Playerâ–²]],passing11[#All],5,0),0)</f>
        <v>0</v>
      </c>
      <c r="P458">
        <f>_xlfn.IFNA(VLOOKUP(defense[[#This Row],[Playerâ–²]],scrimstats__2813[#All],6,0),0)</f>
        <v>0</v>
      </c>
      <c r="Q458">
        <v>0</v>
      </c>
      <c r="R458">
        <v>0</v>
      </c>
      <c r="S458" s="3"/>
      <c r="T458" s="3"/>
      <c r="U458" s="3"/>
      <c r="AM458" s="3" t="s">
        <v>597</v>
      </c>
      <c r="AN458" s="3">
        <v>27</v>
      </c>
      <c r="AO458" s="3" t="s">
        <v>219</v>
      </c>
      <c r="AP458">
        <v>86</v>
      </c>
      <c r="AR458">
        <v>0</v>
      </c>
    </row>
    <row r="459" spans="1:44">
      <c r="A459" s="3">
        <v>458</v>
      </c>
      <c r="B459" s="3">
        <v>9</v>
      </c>
      <c r="C459">
        <f t="shared" si="14"/>
        <v>0</v>
      </c>
      <c r="D459">
        <v>64</v>
      </c>
      <c r="E459">
        <f>SUM(_xlfn.IFNA((VLOOKUP(defense[[#This Row],[Playerâ–²]],kickers12[#All],4,0)*3+VLOOKUP(defense[[#This Row],[Playerâ–²]],kickers12[#All],5,0)*1),0), C459*6)</f>
        <v>0</v>
      </c>
      <c r="F459">
        <v>1</v>
      </c>
      <c r="G459" s="3" t="s">
        <v>1056</v>
      </c>
      <c r="H459" s="3" t="s">
        <v>755</v>
      </c>
      <c r="I459">
        <f>_xlfn.IFNA(VLOOKUP(defense[[#This Row],[Playerâ–²]],passing11[#All],4,0),0)</f>
        <v>0</v>
      </c>
      <c r="J459">
        <f>_xlfn.IFNA(VLOOKUP(defense[[#This Row],[Playerâ–²]],scrimstats__2813[#All],5,0),0)</f>
        <v>0</v>
      </c>
      <c r="K459">
        <f>_xlfn.IFNA(VLOOKUP(defense[[#This Row],[Playerâ–²]],scrimstats__2813[#All],4,0),0)</f>
        <v>0</v>
      </c>
      <c r="L459">
        <v>10.5</v>
      </c>
      <c r="N459">
        <f t="shared" si="15"/>
        <v>0</v>
      </c>
      <c r="O459">
        <f>_xlfn.IFNA(VLOOKUP(defense[[#This Row],[Playerâ–²]],passing11[#All],5,0),0)</f>
        <v>0</v>
      </c>
      <c r="P459">
        <f>_xlfn.IFNA(VLOOKUP(defense[[#This Row],[Playerâ–²]],scrimstats__2813[#All],6,0),0)</f>
        <v>0</v>
      </c>
      <c r="Q459">
        <v>0</v>
      </c>
      <c r="R459">
        <v>0</v>
      </c>
      <c r="S459" s="3"/>
      <c r="T459" s="3"/>
      <c r="U459" s="3"/>
      <c r="AM459" s="3" t="s">
        <v>600</v>
      </c>
      <c r="AN459" s="3">
        <v>27</v>
      </c>
      <c r="AO459" s="3" t="s">
        <v>219</v>
      </c>
      <c r="AP459">
        <v>423</v>
      </c>
      <c r="AR459">
        <v>2</v>
      </c>
    </row>
    <row r="460" spans="1:44">
      <c r="A460" s="3">
        <v>459</v>
      </c>
      <c r="B460" s="3">
        <v>16</v>
      </c>
      <c r="C460">
        <f t="shared" si="14"/>
        <v>4</v>
      </c>
      <c r="D460">
        <v>1</v>
      </c>
      <c r="E460">
        <f>SUM(_xlfn.IFNA((VLOOKUP(defense[[#This Row],[Playerâ–²]],kickers12[#All],4,0)*3+VLOOKUP(defense[[#This Row],[Playerâ–²]],kickers12[#All],5,0)*1),0), C460*6)</f>
        <v>24</v>
      </c>
      <c r="F460">
        <v>0</v>
      </c>
      <c r="G460" s="3" t="s">
        <v>449</v>
      </c>
      <c r="H460" s="3" t="s">
        <v>218</v>
      </c>
      <c r="I460">
        <f>_xlfn.IFNA(VLOOKUP(defense[[#This Row],[Playerâ–²]],passing11[#All],4,0),0)</f>
        <v>0</v>
      </c>
      <c r="J460">
        <f>_xlfn.IFNA(VLOOKUP(defense[[#This Row],[Playerâ–²]],scrimstats__2813[#All],5,0),0)</f>
        <v>0</v>
      </c>
      <c r="K460">
        <f>_xlfn.IFNA(VLOOKUP(defense[[#This Row],[Playerâ–²]],scrimstats__2813[#All],4,0),0)</f>
        <v>288</v>
      </c>
      <c r="L460">
        <v>0</v>
      </c>
      <c r="N460">
        <f t="shared" si="15"/>
        <v>0</v>
      </c>
      <c r="O460">
        <f>_xlfn.IFNA(VLOOKUP(defense[[#This Row],[Playerâ–²]],passing11[#All],5,0),0)</f>
        <v>0</v>
      </c>
      <c r="P460">
        <f>_xlfn.IFNA(VLOOKUP(defense[[#This Row],[Playerâ–²]],scrimstats__2813[#All],6,0),0)</f>
        <v>4</v>
      </c>
      <c r="Q460">
        <v>0</v>
      </c>
      <c r="R460">
        <v>0</v>
      </c>
      <c r="S460" s="3"/>
      <c r="T460" s="3"/>
      <c r="U460" s="3"/>
      <c r="AM460" s="3" t="s">
        <v>602</v>
      </c>
      <c r="AN460" s="3">
        <v>27</v>
      </c>
      <c r="AO460" s="3" t="s">
        <v>223</v>
      </c>
      <c r="AP460">
        <v>610</v>
      </c>
      <c r="AR460">
        <v>4</v>
      </c>
    </row>
    <row r="461" spans="1:44">
      <c r="A461" s="3">
        <v>460</v>
      </c>
      <c r="B461" s="3">
        <v>10</v>
      </c>
      <c r="C461">
        <f t="shared" si="14"/>
        <v>0</v>
      </c>
      <c r="D461">
        <v>4</v>
      </c>
      <c r="E461">
        <f>SUM(_xlfn.IFNA((VLOOKUP(defense[[#This Row],[Playerâ–²]],kickers12[#All],4,0)*3+VLOOKUP(defense[[#This Row],[Playerâ–²]],kickers12[#All],5,0)*1),0), C461*6)</f>
        <v>0</v>
      </c>
      <c r="F461">
        <v>0</v>
      </c>
      <c r="G461" s="3" t="s">
        <v>1067</v>
      </c>
      <c r="H461" s="3" t="s">
        <v>194</v>
      </c>
      <c r="I461">
        <f>_xlfn.IFNA(VLOOKUP(defense[[#This Row],[Playerâ–²]],passing11[#All],4,0),0)</f>
        <v>0</v>
      </c>
      <c r="J461">
        <f>_xlfn.IFNA(VLOOKUP(defense[[#This Row],[Playerâ–²]],scrimstats__2813[#All],5,0),0)</f>
        <v>0</v>
      </c>
      <c r="K461">
        <f>_xlfn.IFNA(VLOOKUP(defense[[#This Row],[Playerâ–²]],scrimstats__2813[#All],4,0),0)</f>
        <v>0</v>
      </c>
      <c r="L461">
        <v>1</v>
      </c>
      <c r="N461">
        <f t="shared" si="15"/>
        <v>0</v>
      </c>
      <c r="O461">
        <f>_xlfn.IFNA(VLOOKUP(defense[[#This Row],[Playerâ–²]],passing11[#All],5,0),0)</f>
        <v>0</v>
      </c>
      <c r="P461">
        <f>_xlfn.IFNA(VLOOKUP(defense[[#This Row],[Playerâ–²]],scrimstats__2813[#All],6,0),0)</f>
        <v>0</v>
      </c>
      <c r="Q461">
        <v>0</v>
      </c>
      <c r="R461">
        <v>0</v>
      </c>
      <c r="S461" s="3"/>
      <c r="T461" s="3"/>
      <c r="U461" s="3"/>
      <c r="AM461" s="3" t="s">
        <v>595</v>
      </c>
      <c r="AN461" s="3">
        <v>27</v>
      </c>
      <c r="AO461" s="3" t="s">
        <v>218</v>
      </c>
      <c r="AP461">
        <v>21</v>
      </c>
      <c r="AR461">
        <v>0</v>
      </c>
    </row>
    <row r="462" spans="1:44">
      <c r="A462" s="3">
        <v>461</v>
      </c>
      <c r="B462" s="3">
        <v>21</v>
      </c>
      <c r="C462">
        <f t="shared" si="14"/>
        <v>0</v>
      </c>
      <c r="D462">
        <v>110</v>
      </c>
      <c r="E462">
        <f>SUM(_xlfn.IFNA((VLOOKUP(defense[[#This Row],[Playerâ–²]],kickers12[#All],4,0)*3+VLOOKUP(defense[[#This Row],[Playerâ–²]],kickers12[#All],5,0)*1),0), C462*6)</f>
        <v>0</v>
      </c>
      <c r="F462">
        <v>0</v>
      </c>
      <c r="G462" s="3" t="s">
        <v>1470</v>
      </c>
      <c r="H462" s="3" t="s">
        <v>769</v>
      </c>
      <c r="I462">
        <f>_xlfn.IFNA(VLOOKUP(defense[[#This Row],[Playerâ–²]],passing11[#All],4,0),0)</f>
        <v>0</v>
      </c>
      <c r="J462">
        <f>_xlfn.IFNA(VLOOKUP(defense[[#This Row],[Playerâ–²]],scrimstats__2813[#All],5,0),0)</f>
        <v>0</v>
      </c>
      <c r="K462">
        <f>_xlfn.IFNA(VLOOKUP(defense[[#This Row],[Playerâ–²]],scrimstats__2813[#All],4,0),0)</f>
        <v>0</v>
      </c>
      <c r="L462">
        <v>5</v>
      </c>
      <c r="N462">
        <f t="shared" si="15"/>
        <v>0</v>
      </c>
      <c r="O462">
        <f>_xlfn.IFNA(VLOOKUP(defense[[#This Row],[Playerâ–²]],passing11[#All],5,0),0)</f>
        <v>0</v>
      </c>
      <c r="P462">
        <f>_xlfn.IFNA(VLOOKUP(defense[[#This Row],[Playerâ–²]],scrimstats__2813[#All],6,0),0)</f>
        <v>0</v>
      </c>
      <c r="Q462">
        <v>0</v>
      </c>
      <c r="R462">
        <v>0</v>
      </c>
      <c r="S462" s="3"/>
      <c r="T462" s="3"/>
      <c r="U462" s="3"/>
      <c r="AM462" s="3" t="s">
        <v>593</v>
      </c>
      <c r="AN462" s="3">
        <v>27</v>
      </c>
      <c r="AO462" s="3" t="s">
        <v>218</v>
      </c>
      <c r="AP462">
        <v>9</v>
      </c>
      <c r="AQ462">
        <v>-7</v>
      </c>
      <c r="AR462">
        <v>0</v>
      </c>
    </row>
    <row r="463" spans="1:44">
      <c r="A463" s="3">
        <v>462</v>
      </c>
      <c r="B463" s="3">
        <v>13</v>
      </c>
      <c r="C463" s="3">
        <f t="shared" si="14"/>
        <v>5</v>
      </c>
      <c r="D463">
        <v>0</v>
      </c>
      <c r="E463">
        <f>SUM(_xlfn.IFNA((VLOOKUP(defense[[#This Row],[Playerâ–²]],kickers12[#All],4,0)*3+VLOOKUP(defense[[#This Row],[Playerâ–²]],kickers12[#All],5,0)*1),0), C463*6)</f>
        <v>30</v>
      </c>
      <c r="F463">
        <v>0</v>
      </c>
      <c r="G463" s="3" t="s">
        <v>212</v>
      </c>
      <c r="H463" s="3" t="s">
        <v>218</v>
      </c>
      <c r="I463">
        <f>_xlfn.IFNA(VLOOKUP(defense[[#This Row],[Playerâ–²]],passing11[#All],4,0),0)</f>
        <v>0</v>
      </c>
      <c r="J463" s="3">
        <f>_xlfn.IFNA(VLOOKUP(defense[[#This Row],[Playerâ–²]],scrimstats__2813[#All],5,0),0)</f>
        <v>0</v>
      </c>
      <c r="K463" s="3">
        <f>_xlfn.IFNA(VLOOKUP(defense[[#This Row],[Playerâ–²]],scrimstats__2813[#All],4,0),0)</f>
        <v>677</v>
      </c>
      <c r="L463">
        <v>0</v>
      </c>
      <c r="N463" s="3">
        <f t="shared" si="15"/>
        <v>0</v>
      </c>
      <c r="O463" s="3">
        <f>_xlfn.IFNA(VLOOKUP(defense[[#This Row],[Playerâ–²]],passing11[#All],5,0),0)</f>
        <v>0</v>
      </c>
      <c r="P463" s="3">
        <f>_xlfn.IFNA(VLOOKUP(defense[[#This Row],[Playerâ–²]],scrimstats__2813[#All],6,0),0)</f>
        <v>5</v>
      </c>
      <c r="Q463">
        <v>0</v>
      </c>
      <c r="R463">
        <v>0</v>
      </c>
      <c r="S463" s="3"/>
      <c r="T463" s="3"/>
      <c r="U463" s="3"/>
      <c r="AM463" s="3" t="s">
        <v>598</v>
      </c>
      <c r="AN463" s="3">
        <v>27</v>
      </c>
      <c r="AO463" s="3" t="s">
        <v>218</v>
      </c>
      <c r="AP463">
        <v>79</v>
      </c>
      <c r="AQ463">
        <v>-4</v>
      </c>
      <c r="AR463">
        <v>0</v>
      </c>
    </row>
    <row r="464" spans="1:44">
      <c r="A464" s="3">
        <v>463</v>
      </c>
      <c r="B464" s="3">
        <v>16</v>
      </c>
      <c r="C464">
        <f t="shared" si="14"/>
        <v>3</v>
      </c>
      <c r="D464">
        <v>2</v>
      </c>
      <c r="E464">
        <f>SUM(_xlfn.IFNA((VLOOKUP(defense[[#This Row],[Playerâ–²]],kickers12[#All],4,0)*3+VLOOKUP(defense[[#This Row],[Playerâ–²]],kickers12[#All],5,0)*1),0), C464*6)</f>
        <v>18</v>
      </c>
      <c r="F464">
        <v>0</v>
      </c>
      <c r="G464" s="3" t="s">
        <v>447</v>
      </c>
      <c r="H464" s="3" t="s">
        <v>219</v>
      </c>
      <c r="I464">
        <f>_xlfn.IFNA(VLOOKUP(defense[[#This Row],[Playerâ–²]],passing11[#All],4,0),0)</f>
        <v>0</v>
      </c>
      <c r="J464">
        <f>_xlfn.IFNA(VLOOKUP(defense[[#This Row],[Playerâ–²]],scrimstats__2813[#All],5,0),0)</f>
        <v>0</v>
      </c>
      <c r="K464">
        <f>_xlfn.IFNA(VLOOKUP(defense[[#This Row],[Playerâ–²]],scrimstats__2813[#All],4,0),0)</f>
        <v>164</v>
      </c>
      <c r="L464">
        <v>0</v>
      </c>
      <c r="N464">
        <f t="shared" si="15"/>
        <v>0</v>
      </c>
      <c r="O464">
        <f>_xlfn.IFNA(VLOOKUP(defense[[#This Row],[Playerâ–²]],passing11[#All],5,0),0)</f>
        <v>0</v>
      </c>
      <c r="P464">
        <f>_xlfn.IFNA(VLOOKUP(defense[[#This Row],[Playerâ–²]],scrimstats__2813[#All],6,0),0)</f>
        <v>3</v>
      </c>
      <c r="Q464">
        <v>0</v>
      </c>
      <c r="R464">
        <v>0</v>
      </c>
      <c r="S464" s="3"/>
      <c r="T464" s="3"/>
      <c r="U464" s="3"/>
      <c r="AM464" s="3" t="s">
        <v>1984</v>
      </c>
      <c r="AN464" s="3">
        <v>27</v>
      </c>
      <c r="AO464" s="3" t="s">
        <v>218</v>
      </c>
      <c r="AP464">
        <v>217</v>
      </c>
      <c r="AR464">
        <v>1</v>
      </c>
    </row>
    <row r="465" spans="1:44">
      <c r="A465" s="3">
        <v>464</v>
      </c>
      <c r="B465" s="3">
        <v>14</v>
      </c>
      <c r="C465">
        <f t="shared" si="14"/>
        <v>0</v>
      </c>
      <c r="D465">
        <v>37</v>
      </c>
      <c r="E465">
        <f>SUM(_xlfn.IFNA((VLOOKUP(defense[[#This Row],[Playerâ–²]],kickers12[#All],4,0)*3+VLOOKUP(defense[[#This Row],[Playerâ–²]],kickers12[#All],5,0)*1),0), C465*6)</f>
        <v>0</v>
      </c>
      <c r="F465">
        <v>0</v>
      </c>
      <c r="G465" s="3" t="s">
        <v>1937</v>
      </c>
      <c r="H465" s="3" t="s">
        <v>1226</v>
      </c>
      <c r="I465">
        <f>_xlfn.IFNA(VLOOKUP(defense[[#This Row],[Playerâ–²]],passing11[#All],4,0),0)</f>
        <v>0</v>
      </c>
      <c r="J465">
        <f>_xlfn.IFNA(VLOOKUP(defense[[#This Row],[Playerâ–²]],scrimstats__2813[#All],5,0),0)</f>
        <v>0</v>
      </c>
      <c r="K465">
        <f>_xlfn.IFNA(VLOOKUP(defense[[#This Row],[Playerâ–²]],scrimstats__2813[#All],4,0),0)</f>
        <v>0</v>
      </c>
      <c r="L465">
        <v>9</v>
      </c>
      <c r="N465">
        <f t="shared" si="15"/>
        <v>0</v>
      </c>
      <c r="O465">
        <f>_xlfn.IFNA(VLOOKUP(defense[[#This Row],[Playerâ–²]],passing11[#All],5,0),0)</f>
        <v>0</v>
      </c>
      <c r="P465">
        <f>_xlfn.IFNA(VLOOKUP(defense[[#This Row],[Playerâ–²]],scrimstats__2813[#All],6,0),0)</f>
        <v>0</v>
      </c>
      <c r="Q465">
        <v>0</v>
      </c>
      <c r="R465">
        <v>0</v>
      </c>
      <c r="S465" s="3"/>
      <c r="T465" s="3"/>
      <c r="U465" s="3"/>
      <c r="AM465" s="3" t="s">
        <v>601</v>
      </c>
      <c r="AN465" s="3">
        <v>27</v>
      </c>
      <c r="AO465" s="3" t="s">
        <v>218</v>
      </c>
      <c r="AP465">
        <v>253</v>
      </c>
      <c r="AQ465">
        <v>21</v>
      </c>
      <c r="AR465">
        <v>1</v>
      </c>
    </row>
    <row r="466" spans="1:44">
      <c r="A466" s="3">
        <v>465</v>
      </c>
      <c r="B466" s="3">
        <v>1</v>
      </c>
      <c r="C466">
        <f t="shared" si="14"/>
        <v>0</v>
      </c>
      <c r="D466">
        <v>7</v>
      </c>
      <c r="E466">
        <f>SUM(_xlfn.IFNA((VLOOKUP(defense[[#This Row],[Playerâ–²]],kickers12[#All],4,0)*3+VLOOKUP(defense[[#This Row],[Playerâ–²]],kickers12[#All],5,0)*1),0), C466*6)</f>
        <v>0</v>
      </c>
      <c r="F466">
        <v>0</v>
      </c>
      <c r="G466" s="3" t="s">
        <v>741</v>
      </c>
      <c r="H466" s="3" t="s">
        <v>194</v>
      </c>
      <c r="I466">
        <f>_xlfn.IFNA(VLOOKUP(defense[[#This Row],[Playerâ–²]],passing11[#All],4,0),0)</f>
        <v>0</v>
      </c>
      <c r="J466">
        <f>_xlfn.IFNA(VLOOKUP(defense[[#This Row],[Playerâ–²]],scrimstats__2813[#All],5,0),0)</f>
        <v>0</v>
      </c>
      <c r="K466">
        <f>_xlfn.IFNA(VLOOKUP(defense[[#This Row],[Playerâ–²]],scrimstats__2813[#All],4,0),0)</f>
        <v>0</v>
      </c>
      <c r="L466">
        <v>0</v>
      </c>
      <c r="N466">
        <f t="shared" si="15"/>
        <v>0</v>
      </c>
      <c r="O466">
        <f>_xlfn.IFNA(VLOOKUP(defense[[#This Row],[Playerâ–²]],passing11[#All],5,0),0)</f>
        <v>0</v>
      </c>
      <c r="P466">
        <f>_xlfn.IFNA(VLOOKUP(defense[[#This Row],[Playerâ–²]],scrimstats__2813[#All],6,0),0)</f>
        <v>0</v>
      </c>
      <c r="Q466">
        <v>0</v>
      </c>
      <c r="R466">
        <v>0</v>
      </c>
      <c r="S466" s="3"/>
      <c r="T466" s="3"/>
      <c r="U466" s="3"/>
      <c r="AM466" s="3" t="s">
        <v>604</v>
      </c>
      <c r="AN466" s="3">
        <v>27</v>
      </c>
      <c r="AO466" s="3" t="s">
        <v>230</v>
      </c>
      <c r="AP466">
        <v>1297</v>
      </c>
      <c r="AR466">
        <v>15</v>
      </c>
    </row>
    <row r="467" spans="1:44">
      <c r="A467" s="3">
        <v>466</v>
      </c>
      <c r="B467" s="3">
        <v>17</v>
      </c>
      <c r="C467">
        <f t="shared" si="14"/>
        <v>0</v>
      </c>
      <c r="D467">
        <v>51</v>
      </c>
      <c r="E467">
        <f>SUM(_xlfn.IFNA((VLOOKUP(defense[[#This Row],[Playerâ–²]],kickers12[#All],4,0)*3+VLOOKUP(defense[[#This Row],[Playerâ–²]],kickers12[#All],5,0)*1),0), C467*6)</f>
        <v>0</v>
      </c>
      <c r="F467">
        <v>1</v>
      </c>
      <c r="G467" s="3" t="s">
        <v>1938</v>
      </c>
      <c r="H467" s="3" t="s">
        <v>769</v>
      </c>
      <c r="I467">
        <f>_xlfn.IFNA(VLOOKUP(defense[[#This Row],[Playerâ–²]],passing11[#All],4,0),0)</f>
        <v>0</v>
      </c>
      <c r="J467">
        <f>_xlfn.IFNA(VLOOKUP(defense[[#This Row],[Playerâ–²]],scrimstats__2813[#All],5,0),0)</f>
        <v>0</v>
      </c>
      <c r="K467">
        <f>_xlfn.IFNA(VLOOKUP(defense[[#This Row],[Playerâ–²]],scrimstats__2813[#All],4,0),0)</f>
        <v>0</v>
      </c>
      <c r="L467">
        <v>0</v>
      </c>
      <c r="N467">
        <f t="shared" si="15"/>
        <v>0</v>
      </c>
      <c r="O467">
        <f>_xlfn.IFNA(VLOOKUP(defense[[#This Row],[Playerâ–²]],passing11[#All],5,0),0)</f>
        <v>0</v>
      </c>
      <c r="P467">
        <f>_xlfn.IFNA(VLOOKUP(defense[[#This Row],[Playerâ–²]],scrimstats__2813[#All],6,0),0)</f>
        <v>0</v>
      </c>
      <c r="Q467">
        <v>0</v>
      </c>
      <c r="R467">
        <v>0</v>
      </c>
      <c r="S467" s="3"/>
      <c r="T467" s="3"/>
      <c r="U467" s="3"/>
      <c r="AM467" s="3" t="s">
        <v>605</v>
      </c>
      <c r="AN467" s="3">
        <v>27</v>
      </c>
      <c r="AO467" s="3" t="s">
        <v>230</v>
      </c>
      <c r="AP467">
        <v>1426</v>
      </c>
      <c r="AQ467">
        <v>13</v>
      </c>
      <c r="AR467">
        <v>7</v>
      </c>
    </row>
    <row r="468" spans="1:44">
      <c r="A468" s="3">
        <v>467</v>
      </c>
      <c r="B468" s="3">
        <v>8</v>
      </c>
      <c r="C468">
        <f t="shared" si="14"/>
        <v>0</v>
      </c>
      <c r="D468">
        <v>5</v>
      </c>
      <c r="E468">
        <f>SUM(_xlfn.IFNA((VLOOKUP(defense[[#This Row],[Playerâ–²]],kickers12[#All],4,0)*3+VLOOKUP(defense[[#This Row],[Playerâ–²]],kickers12[#All],5,0)*1),0), C468*6)</f>
        <v>0</v>
      </c>
      <c r="F468">
        <v>1</v>
      </c>
      <c r="G468" s="3" t="s">
        <v>1942</v>
      </c>
      <c r="H468" s="3" t="s">
        <v>747</v>
      </c>
      <c r="I468">
        <f>_xlfn.IFNA(VLOOKUP(defense[[#This Row],[Playerâ–²]],passing11[#All],4,0),0)</f>
        <v>0</v>
      </c>
      <c r="J468">
        <f>_xlfn.IFNA(VLOOKUP(defense[[#This Row],[Playerâ–²]],scrimstats__2813[#All],5,0),0)</f>
        <v>0</v>
      </c>
      <c r="K468">
        <f>_xlfn.IFNA(VLOOKUP(defense[[#This Row],[Playerâ–²]],scrimstats__2813[#All],4,0),0)</f>
        <v>0</v>
      </c>
      <c r="L468">
        <v>0</v>
      </c>
      <c r="N468">
        <f t="shared" si="15"/>
        <v>0</v>
      </c>
      <c r="O468">
        <f>_xlfn.IFNA(VLOOKUP(defense[[#This Row],[Playerâ–²]],passing11[#All],5,0),0)</f>
        <v>0</v>
      </c>
      <c r="P468">
        <f>_xlfn.IFNA(VLOOKUP(defense[[#This Row],[Playerâ–²]],scrimstats__2813[#All],6,0),0)</f>
        <v>0</v>
      </c>
      <c r="Q468">
        <v>0</v>
      </c>
      <c r="R468">
        <v>0</v>
      </c>
      <c r="S468" s="3"/>
      <c r="T468" s="3"/>
      <c r="U468" s="3"/>
      <c r="AM468" s="3" t="s">
        <v>611</v>
      </c>
      <c r="AN468" s="3">
        <v>28</v>
      </c>
      <c r="AO468" s="3" t="s">
        <v>216</v>
      </c>
      <c r="AP468">
        <v>35</v>
      </c>
      <c r="AQ468">
        <v>3</v>
      </c>
      <c r="AR468">
        <v>0</v>
      </c>
    </row>
    <row r="469" spans="1:44">
      <c r="A469" s="3">
        <v>468</v>
      </c>
      <c r="B469" s="3">
        <v>8</v>
      </c>
      <c r="C469">
        <f t="shared" si="14"/>
        <v>0</v>
      </c>
      <c r="D469">
        <v>53</v>
      </c>
      <c r="E469">
        <f>SUM(_xlfn.IFNA((VLOOKUP(defense[[#This Row],[Playerâ–²]],kickers12[#All],4,0)*3+VLOOKUP(defense[[#This Row],[Playerâ–²]],kickers12[#All],5,0)*1),0), C469*6)</f>
        <v>0</v>
      </c>
      <c r="F469">
        <v>3</v>
      </c>
      <c r="G469" s="3" t="s">
        <v>1940</v>
      </c>
      <c r="H469" s="3" t="s">
        <v>765</v>
      </c>
      <c r="I469">
        <f>_xlfn.IFNA(VLOOKUP(defense[[#This Row],[Playerâ–²]],passing11[#All],4,0),0)</f>
        <v>0</v>
      </c>
      <c r="J469">
        <f>_xlfn.IFNA(VLOOKUP(defense[[#This Row],[Playerâ–²]],scrimstats__2813[#All],5,0),0)</f>
        <v>0</v>
      </c>
      <c r="K469">
        <f>_xlfn.IFNA(VLOOKUP(defense[[#This Row],[Playerâ–²]],scrimstats__2813[#All],4,0),0)</f>
        <v>0</v>
      </c>
      <c r="L469">
        <v>0</v>
      </c>
      <c r="N469">
        <f t="shared" si="15"/>
        <v>0</v>
      </c>
      <c r="O469">
        <f>_xlfn.IFNA(VLOOKUP(defense[[#This Row],[Playerâ–²]],passing11[#All],5,0),0)</f>
        <v>0</v>
      </c>
      <c r="P469">
        <f>_xlfn.IFNA(VLOOKUP(defense[[#This Row],[Playerâ–²]],scrimstats__2813[#All],6,0),0)</f>
        <v>0</v>
      </c>
      <c r="Q469">
        <v>0</v>
      </c>
      <c r="R469">
        <v>0</v>
      </c>
      <c r="S469" s="3"/>
      <c r="T469" s="3"/>
      <c r="U469" s="3"/>
      <c r="AM469" s="3" t="s">
        <v>1894</v>
      </c>
      <c r="AN469" s="3">
        <v>28</v>
      </c>
      <c r="AO469" s="3" t="s">
        <v>733</v>
      </c>
      <c r="AP469">
        <v>0</v>
      </c>
      <c r="AQ469">
        <v>9</v>
      </c>
      <c r="AR469">
        <v>0</v>
      </c>
    </row>
    <row r="470" spans="1:44">
      <c r="A470" s="3">
        <v>469</v>
      </c>
      <c r="B470" s="3">
        <v>6</v>
      </c>
      <c r="C470">
        <f t="shared" si="14"/>
        <v>0</v>
      </c>
      <c r="D470">
        <v>8</v>
      </c>
      <c r="E470">
        <f>SUM(_xlfn.IFNA((VLOOKUP(defense[[#This Row],[Playerâ–²]],kickers12[#All],4,0)*3+VLOOKUP(defense[[#This Row],[Playerâ–²]],kickers12[#All],5,0)*1),0), C470*6)</f>
        <v>0</v>
      </c>
      <c r="F470">
        <v>0</v>
      </c>
      <c r="G470" s="3" t="s">
        <v>944</v>
      </c>
      <c r="H470" s="3" t="s">
        <v>743</v>
      </c>
      <c r="I470">
        <f>_xlfn.IFNA(VLOOKUP(defense[[#This Row],[Playerâ–²]],passing11[#All],4,0),0)</f>
        <v>0</v>
      </c>
      <c r="J470">
        <f>_xlfn.IFNA(VLOOKUP(defense[[#This Row],[Playerâ–²]],scrimstats__2813[#All],5,0),0)</f>
        <v>0</v>
      </c>
      <c r="K470">
        <f>_xlfn.IFNA(VLOOKUP(defense[[#This Row],[Playerâ–²]],scrimstats__2813[#All],4,0),0)</f>
        <v>0</v>
      </c>
      <c r="L470">
        <v>1</v>
      </c>
      <c r="N470">
        <f t="shared" si="15"/>
        <v>0</v>
      </c>
      <c r="O470">
        <f>_xlfn.IFNA(VLOOKUP(defense[[#This Row],[Playerâ–²]],passing11[#All],5,0),0)</f>
        <v>0</v>
      </c>
      <c r="P470">
        <f>_xlfn.IFNA(VLOOKUP(defense[[#This Row],[Playerâ–²]],scrimstats__2813[#All],6,0),0)</f>
        <v>0</v>
      </c>
      <c r="Q470">
        <v>0</v>
      </c>
      <c r="R470">
        <v>0</v>
      </c>
      <c r="S470" s="3"/>
      <c r="T470" s="3"/>
      <c r="U470" s="3"/>
      <c r="AM470" s="3" t="s">
        <v>606</v>
      </c>
      <c r="AN470" s="3">
        <v>28</v>
      </c>
      <c r="AO470" s="3" t="s">
        <v>233</v>
      </c>
      <c r="AP470">
        <v>-11</v>
      </c>
      <c r="AQ470">
        <v>376</v>
      </c>
      <c r="AR470">
        <v>0</v>
      </c>
    </row>
    <row r="471" spans="1:44">
      <c r="A471" s="3">
        <v>470</v>
      </c>
      <c r="B471" s="3">
        <v>4</v>
      </c>
      <c r="C471">
        <f t="shared" si="14"/>
        <v>0</v>
      </c>
      <c r="D471">
        <v>7</v>
      </c>
      <c r="E471">
        <f>SUM(_xlfn.IFNA((VLOOKUP(defense[[#This Row],[Playerâ–²]],kickers12[#All],4,0)*3+VLOOKUP(defense[[#This Row],[Playerâ–²]],kickers12[#All],5,0)*1),0), C471*6)</f>
        <v>0</v>
      </c>
      <c r="F471">
        <v>0</v>
      </c>
      <c r="G471" s="3" t="s">
        <v>874</v>
      </c>
      <c r="H471" s="3" t="s">
        <v>194</v>
      </c>
      <c r="I471">
        <f>_xlfn.IFNA(VLOOKUP(defense[[#This Row],[Playerâ–²]],passing11[#All],4,0),0)</f>
        <v>0</v>
      </c>
      <c r="J471">
        <f>_xlfn.IFNA(VLOOKUP(defense[[#This Row],[Playerâ–²]],scrimstats__2813[#All],5,0),0)</f>
        <v>0</v>
      </c>
      <c r="K471">
        <f>_xlfn.IFNA(VLOOKUP(defense[[#This Row],[Playerâ–²]],scrimstats__2813[#All],4,0),0)</f>
        <v>0</v>
      </c>
      <c r="L471">
        <v>0</v>
      </c>
      <c r="N471">
        <f t="shared" si="15"/>
        <v>0</v>
      </c>
      <c r="O471">
        <f>_xlfn.IFNA(VLOOKUP(defense[[#This Row],[Playerâ–²]],passing11[#All],5,0),0)</f>
        <v>0</v>
      </c>
      <c r="P471">
        <f>_xlfn.IFNA(VLOOKUP(defense[[#This Row],[Playerâ–²]],scrimstats__2813[#All],6,0),0)</f>
        <v>0</v>
      </c>
      <c r="Q471">
        <v>0</v>
      </c>
      <c r="R471">
        <v>0</v>
      </c>
      <c r="S471" s="3"/>
      <c r="T471" s="3"/>
      <c r="U471" s="3"/>
      <c r="AM471" s="3" t="s">
        <v>1670</v>
      </c>
      <c r="AN471" s="3">
        <v>28</v>
      </c>
      <c r="AO471" s="3" t="s">
        <v>239</v>
      </c>
      <c r="AP471">
        <v>0</v>
      </c>
      <c r="AQ471">
        <v>8</v>
      </c>
      <c r="AR471">
        <v>0</v>
      </c>
    </row>
    <row r="472" spans="1:44">
      <c r="A472" s="3">
        <v>471</v>
      </c>
      <c r="B472" s="3">
        <v>1</v>
      </c>
      <c r="C472">
        <f t="shared" si="14"/>
        <v>0</v>
      </c>
      <c r="D472">
        <v>38</v>
      </c>
      <c r="E472">
        <f>SUM(_xlfn.IFNA((VLOOKUP(defense[[#This Row],[Playerâ–²]],kickers12[#All],4,0)*3+VLOOKUP(defense[[#This Row],[Playerâ–²]],kickers12[#All],5,0)*1),0), C472*6)</f>
        <v>0</v>
      </c>
      <c r="F472">
        <v>0</v>
      </c>
      <c r="G472" s="3" t="s">
        <v>756</v>
      </c>
      <c r="H472" s="3" t="s">
        <v>750</v>
      </c>
      <c r="I472">
        <f>_xlfn.IFNA(VLOOKUP(defense[[#This Row],[Playerâ–²]],passing11[#All],4,0),0)</f>
        <v>0</v>
      </c>
      <c r="J472">
        <f>_xlfn.IFNA(VLOOKUP(defense[[#This Row],[Playerâ–²]],scrimstats__2813[#All],5,0),0)</f>
        <v>0</v>
      </c>
      <c r="K472">
        <f>_xlfn.IFNA(VLOOKUP(defense[[#This Row],[Playerâ–²]],scrimstats__2813[#All],4,0),0)</f>
        <v>0</v>
      </c>
      <c r="L472">
        <v>1</v>
      </c>
      <c r="N472">
        <f t="shared" si="15"/>
        <v>0</v>
      </c>
      <c r="O472">
        <f>_xlfn.IFNA(VLOOKUP(defense[[#This Row],[Playerâ–²]],passing11[#All],5,0),0)</f>
        <v>0</v>
      </c>
      <c r="P472">
        <f>_xlfn.IFNA(VLOOKUP(defense[[#This Row],[Playerâ–²]],scrimstats__2813[#All],6,0),0)</f>
        <v>0</v>
      </c>
      <c r="Q472">
        <v>0</v>
      </c>
      <c r="R472">
        <v>0</v>
      </c>
      <c r="S472" s="3"/>
      <c r="T472" s="3"/>
      <c r="U472" s="3"/>
      <c r="AM472" s="3" t="s">
        <v>612</v>
      </c>
      <c r="AN472" s="3">
        <v>28</v>
      </c>
      <c r="AO472" s="3" t="s">
        <v>239</v>
      </c>
      <c r="AP472">
        <v>22</v>
      </c>
      <c r="AQ472">
        <v>-3</v>
      </c>
      <c r="AR472">
        <v>0</v>
      </c>
    </row>
    <row r="473" spans="1:44">
      <c r="A473" s="3">
        <v>472</v>
      </c>
      <c r="B473" s="3">
        <v>24</v>
      </c>
      <c r="C473" s="3">
        <f t="shared" si="14"/>
        <v>0</v>
      </c>
      <c r="D473">
        <v>0</v>
      </c>
      <c r="E473">
        <f>SUM(_xlfn.IFNA((VLOOKUP(defense[[#This Row],[Playerâ–²]],kickers12[#All],4,0)*3+VLOOKUP(defense[[#This Row],[Playerâ–²]],kickers12[#All],5,0)*1),0), C473*6)</f>
        <v>0</v>
      </c>
      <c r="F473">
        <v>0</v>
      </c>
      <c r="G473" s="3" t="s">
        <v>554</v>
      </c>
      <c r="H473" s="3" t="s">
        <v>218</v>
      </c>
      <c r="I473">
        <f>_xlfn.IFNA(VLOOKUP(defense[[#This Row],[Playerâ–²]],passing11[#All],4,0),0)</f>
        <v>0</v>
      </c>
      <c r="J473" s="3">
        <f>_xlfn.IFNA(VLOOKUP(defense[[#This Row],[Playerâ–²]],scrimstats__2813[#All],5,0),0)</f>
        <v>0</v>
      </c>
      <c r="K473" s="3">
        <f>_xlfn.IFNA(VLOOKUP(defense[[#This Row],[Playerâ–²]],scrimstats__2813[#All],4,0),0)</f>
        <v>143</v>
      </c>
      <c r="L473">
        <v>0</v>
      </c>
      <c r="N473" s="3">
        <f t="shared" si="15"/>
        <v>0</v>
      </c>
      <c r="O473" s="3">
        <f>_xlfn.IFNA(VLOOKUP(defense[[#This Row],[Playerâ–²]],passing11[#All],5,0),0)</f>
        <v>0</v>
      </c>
      <c r="P473" s="3">
        <f>_xlfn.IFNA(VLOOKUP(defense[[#This Row],[Playerâ–²]],scrimstats__2813[#All],6,0),0)</f>
        <v>0</v>
      </c>
      <c r="Q473">
        <v>0</v>
      </c>
      <c r="R473">
        <v>0</v>
      </c>
      <c r="S473" s="3"/>
      <c r="T473" s="3"/>
      <c r="U473" s="3"/>
      <c r="AM473" s="3" t="s">
        <v>614</v>
      </c>
      <c r="AN473" s="3">
        <v>28</v>
      </c>
      <c r="AO473" s="3" t="s">
        <v>239</v>
      </c>
      <c r="AP473">
        <v>75</v>
      </c>
      <c r="AQ473">
        <v>419</v>
      </c>
      <c r="AR473">
        <v>2</v>
      </c>
    </row>
    <row r="474" spans="1:44">
      <c r="A474" s="3">
        <v>473</v>
      </c>
      <c r="B474" s="3">
        <v>9</v>
      </c>
      <c r="C474">
        <f t="shared" si="14"/>
        <v>0</v>
      </c>
      <c r="D474">
        <v>1</v>
      </c>
      <c r="E474">
        <f>SUM(_xlfn.IFNA((VLOOKUP(defense[[#This Row],[Playerâ–²]],kickers12[#All],4,0)*3+VLOOKUP(defense[[#This Row],[Playerâ–²]],kickers12[#All],5,0)*1),0), C474*6)</f>
        <v>0</v>
      </c>
      <c r="F474">
        <v>0</v>
      </c>
      <c r="G474" s="3" t="s">
        <v>206</v>
      </c>
      <c r="H474" s="3" t="s">
        <v>218</v>
      </c>
      <c r="I474">
        <f>_xlfn.IFNA(VLOOKUP(defense[[#This Row],[Playerâ–²]],passing11[#All],4,0),0)</f>
        <v>0</v>
      </c>
      <c r="J474">
        <f>_xlfn.IFNA(VLOOKUP(defense[[#This Row],[Playerâ–²]],scrimstats__2813[#All],5,0),0)</f>
        <v>0</v>
      </c>
      <c r="K474">
        <f>_xlfn.IFNA(VLOOKUP(defense[[#This Row],[Playerâ–²]],scrimstats__2813[#All],4,0),0)</f>
        <v>161</v>
      </c>
      <c r="L474">
        <v>0</v>
      </c>
      <c r="N474">
        <f t="shared" si="15"/>
        <v>0</v>
      </c>
      <c r="O474">
        <f>_xlfn.IFNA(VLOOKUP(defense[[#This Row],[Playerâ–²]],passing11[#All],5,0),0)</f>
        <v>0</v>
      </c>
      <c r="P474">
        <f>_xlfn.IFNA(VLOOKUP(defense[[#This Row],[Playerâ–²]],scrimstats__2813[#All],6,0),0)</f>
        <v>0</v>
      </c>
      <c r="Q474">
        <v>0</v>
      </c>
      <c r="R474">
        <v>0</v>
      </c>
      <c r="S474" s="3"/>
      <c r="T474" s="3"/>
      <c r="U474" s="3"/>
      <c r="AM474" s="3" t="s">
        <v>620</v>
      </c>
      <c r="AN474" s="3">
        <v>28</v>
      </c>
      <c r="AO474" s="3" t="s">
        <v>239</v>
      </c>
      <c r="AP474">
        <v>214</v>
      </c>
      <c r="AQ474">
        <v>514</v>
      </c>
      <c r="AR474">
        <v>5</v>
      </c>
    </row>
    <row r="475" spans="1:44">
      <c r="A475" s="3">
        <v>474</v>
      </c>
      <c r="B475" s="3">
        <v>4</v>
      </c>
      <c r="C475">
        <f t="shared" si="14"/>
        <v>0</v>
      </c>
      <c r="D475">
        <v>0</v>
      </c>
      <c r="E475">
        <f>SUM(_xlfn.IFNA((VLOOKUP(defense[[#This Row],[Playerâ–²]],kickers12[#All],4,0)*3+VLOOKUP(defense[[#This Row],[Playerâ–²]],kickers12[#All],5,0)*1),0), C475*6)</f>
        <v>0</v>
      </c>
      <c r="F475">
        <v>0</v>
      </c>
      <c r="G475" s="3" t="s">
        <v>865</v>
      </c>
      <c r="H475" s="3" t="s">
        <v>297</v>
      </c>
      <c r="I475">
        <f>_xlfn.IFNA(VLOOKUP(defense[[#This Row],[Playerâ–²]],passing11[#All],4,0),0)</f>
        <v>465</v>
      </c>
      <c r="J475">
        <f>_xlfn.IFNA(VLOOKUP(defense[[#This Row],[Playerâ–²]],scrimstats__2813[#All],5,0),0)</f>
        <v>0</v>
      </c>
      <c r="K475">
        <f>_xlfn.IFNA(VLOOKUP(defense[[#This Row],[Playerâ–²]],scrimstats__2813[#All],4,0),0)</f>
        <v>0</v>
      </c>
      <c r="L475">
        <v>0</v>
      </c>
      <c r="N475">
        <f t="shared" si="15"/>
        <v>0</v>
      </c>
      <c r="O475">
        <f>_xlfn.IFNA(VLOOKUP(defense[[#This Row],[Playerâ–²]],passing11[#All],5,0),0)</f>
        <v>0</v>
      </c>
      <c r="P475">
        <f>_xlfn.IFNA(VLOOKUP(defense[[#This Row],[Playerâ–²]],scrimstats__2813[#All],6,0),0)</f>
        <v>0</v>
      </c>
      <c r="Q475">
        <v>0</v>
      </c>
      <c r="R475">
        <v>0</v>
      </c>
      <c r="S475" s="3"/>
      <c r="T475" s="3"/>
      <c r="U475" s="3"/>
      <c r="AM475" s="3" t="s">
        <v>2003</v>
      </c>
      <c r="AN475" s="3">
        <v>28</v>
      </c>
      <c r="AO475" s="3" t="s">
        <v>229</v>
      </c>
      <c r="AP475">
        <v>163</v>
      </c>
      <c r="AQ475">
        <v>1151</v>
      </c>
      <c r="AR475">
        <v>9</v>
      </c>
    </row>
    <row r="476" spans="1:44">
      <c r="A476" s="3">
        <v>475</v>
      </c>
      <c r="B476" s="3">
        <v>26</v>
      </c>
      <c r="C476">
        <f t="shared" si="14"/>
        <v>0</v>
      </c>
      <c r="D476">
        <v>16</v>
      </c>
      <c r="E476">
        <f>SUM(_xlfn.IFNA((VLOOKUP(defense[[#This Row],[Playerâ–²]],kickers12[#All],4,0)*3+VLOOKUP(defense[[#This Row],[Playerâ–²]],kickers12[#All],5,0)*1),0), C476*6)</f>
        <v>0</v>
      </c>
      <c r="F476">
        <v>0</v>
      </c>
      <c r="G476" s="3" t="s">
        <v>1613</v>
      </c>
      <c r="H476" s="3" t="s">
        <v>745</v>
      </c>
      <c r="I476">
        <f>_xlfn.IFNA(VLOOKUP(defense[[#This Row],[Playerâ–²]],passing11[#All],4,0),0)</f>
        <v>0</v>
      </c>
      <c r="J476">
        <f>_xlfn.IFNA(VLOOKUP(defense[[#This Row],[Playerâ–²]],scrimstats__2813[#All],5,0),0)</f>
        <v>0</v>
      </c>
      <c r="K476">
        <f>_xlfn.IFNA(VLOOKUP(defense[[#This Row],[Playerâ–²]],scrimstats__2813[#All],4,0),0)</f>
        <v>0</v>
      </c>
      <c r="L476">
        <v>2.5</v>
      </c>
      <c r="N476">
        <f t="shared" si="15"/>
        <v>0</v>
      </c>
      <c r="O476">
        <f>_xlfn.IFNA(VLOOKUP(defense[[#This Row],[Playerâ–²]],passing11[#All],5,0),0)</f>
        <v>0</v>
      </c>
      <c r="P476">
        <f>_xlfn.IFNA(VLOOKUP(defense[[#This Row],[Playerâ–²]],scrimstats__2813[#All],6,0),0)</f>
        <v>0</v>
      </c>
      <c r="Q476">
        <v>0</v>
      </c>
      <c r="R476">
        <v>0</v>
      </c>
      <c r="S476" s="3"/>
      <c r="T476" s="3"/>
      <c r="U476" s="3"/>
      <c r="AM476" s="3" t="s">
        <v>608</v>
      </c>
      <c r="AN476" s="3">
        <v>28</v>
      </c>
      <c r="AO476" s="3" t="s">
        <v>609</v>
      </c>
      <c r="AP476">
        <v>9</v>
      </c>
      <c r="AR476">
        <v>0</v>
      </c>
    </row>
    <row r="477" spans="1:44">
      <c r="A477" s="3">
        <v>476</v>
      </c>
      <c r="B477" s="3">
        <v>25</v>
      </c>
      <c r="C477">
        <f t="shared" si="14"/>
        <v>20</v>
      </c>
      <c r="D477">
        <v>0</v>
      </c>
      <c r="E477">
        <f>SUM(_xlfn.IFNA((VLOOKUP(defense[[#This Row],[Playerâ–²]],kickers12[#All],4,0)*3+VLOOKUP(defense[[#This Row],[Playerâ–²]],kickers12[#All],5,0)*1),0), C477*6)</f>
        <v>120</v>
      </c>
      <c r="F477">
        <v>0</v>
      </c>
      <c r="G477" s="3" t="s">
        <v>1999</v>
      </c>
      <c r="H477" s="3" t="s">
        <v>233</v>
      </c>
      <c r="I477">
        <f>_xlfn.IFNA(VLOOKUP(defense[[#This Row],[Playerâ–²]],passing11[#All],4,0),0)</f>
        <v>4049</v>
      </c>
      <c r="J477">
        <f>_xlfn.IFNA(VLOOKUP(defense[[#This Row],[Playerâ–²]],scrimstats__2813[#All],5,0),0)</f>
        <v>47</v>
      </c>
      <c r="K477">
        <f>_xlfn.IFNA(VLOOKUP(defense[[#This Row],[Playerâ–²]],scrimstats__2813[#All],4,0),0)</f>
        <v>-9</v>
      </c>
      <c r="L477">
        <v>0</v>
      </c>
      <c r="N477">
        <f t="shared" si="15"/>
        <v>0</v>
      </c>
      <c r="O477">
        <f>_xlfn.IFNA(VLOOKUP(defense[[#This Row],[Playerâ–²]],passing11[#All],5,0),0)</f>
        <v>19</v>
      </c>
      <c r="P477">
        <f>_xlfn.IFNA(VLOOKUP(defense[[#This Row],[Playerâ–²]],scrimstats__2813[#All],6,0),0)</f>
        <v>1</v>
      </c>
      <c r="Q477">
        <v>0</v>
      </c>
      <c r="R477">
        <v>0</v>
      </c>
      <c r="S477" s="3"/>
      <c r="T477" s="3"/>
      <c r="U477" s="3"/>
      <c r="AM477" s="3" t="s">
        <v>607</v>
      </c>
      <c r="AN477" s="3">
        <v>28</v>
      </c>
      <c r="AO477" s="3" t="s">
        <v>219</v>
      </c>
      <c r="AP477">
        <v>23</v>
      </c>
      <c r="AR477">
        <v>0</v>
      </c>
    </row>
    <row r="478" spans="1:44">
      <c r="A478" s="3">
        <v>477</v>
      </c>
      <c r="B478" s="3">
        <v>25</v>
      </c>
      <c r="C478">
        <f t="shared" si="14"/>
        <v>1</v>
      </c>
      <c r="D478">
        <v>9</v>
      </c>
      <c r="E478">
        <f>SUM(_xlfn.IFNA((VLOOKUP(defense[[#This Row],[Playerâ–²]],kickers12[#All],4,0)*3+VLOOKUP(defense[[#This Row],[Playerâ–²]],kickers12[#All],5,0)*1),0), C478*6)</f>
        <v>6</v>
      </c>
      <c r="F478">
        <v>0</v>
      </c>
      <c r="G478" s="3" t="s">
        <v>2004</v>
      </c>
      <c r="H478" s="3" t="s">
        <v>219</v>
      </c>
      <c r="I478">
        <f>_xlfn.IFNA(VLOOKUP(defense[[#This Row],[Playerâ–²]],passing11[#All],4,0),0)</f>
        <v>0</v>
      </c>
      <c r="J478">
        <f>_xlfn.IFNA(VLOOKUP(defense[[#This Row],[Playerâ–²]],scrimstats__2813[#All],5,0),0)</f>
        <v>0</v>
      </c>
      <c r="K478">
        <f>_xlfn.IFNA(VLOOKUP(defense[[#This Row],[Playerâ–²]],scrimstats__2813[#All],4,0),0)</f>
        <v>67</v>
      </c>
      <c r="L478">
        <v>0</v>
      </c>
      <c r="N478">
        <f t="shared" si="15"/>
        <v>0</v>
      </c>
      <c r="O478">
        <f>_xlfn.IFNA(VLOOKUP(defense[[#This Row],[Playerâ–²]],passing11[#All],5,0),0)</f>
        <v>0</v>
      </c>
      <c r="P478">
        <f>_xlfn.IFNA(VLOOKUP(defense[[#This Row],[Playerâ–²]],scrimstats__2813[#All],6,0),0)</f>
        <v>1</v>
      </c>
      <c r="Q478">
        <v>0</v>
      </c>
      <c r="R478">
        <v>0</v>
      </c>
      <c r="S478" s="3"/>
      <c r="T478" s="3"/>
      <c r="U478" s="3"/>
      <c r="AM478" s="3" t="s">
        <v>616</v>
      </c>
      <c r="AN478" s="3">
        <v>28</v>
      </c>
      <c r="AO478" s="3" t="s">
        <v>219</v>
      </c>
      <c r="AP478">
        <v>143</v>
      </c>
      <c r="AQ478">
        <v>9</v>
      </c>
      <c r="AR478">
        <v>3</v>
      </c>
    </row>
    <row r="479" spans="1:44">
      <c r="A479" s="3">
        <v>478</v>
      </c>
      <c r="B479" s="3">
        <v>22</v>
      </c>
      <c r="C479">
        <f t="shared" si="14"/>
        <v>0</v>
      </c>
      <c r="D479">
        <v>2</v>
      </c>
      <c r="E479">
        <f>SUM(_xlfn.IFNA((VLOOKUP(defense[[#This Row],[Playerâ–²]],kickers12[#All],4,0)*3+VLOOKUP(defense[[#This Row],[Playerâ–²]],kickers12[#All],5,0)*1),0), C479*6)</f>
        <v>0</v>
      </c>
      <c r="F479">
        <v>0</v>
      </c>
      <c r="G479" s="3" t="s">
        <v>1474</v>
      </c>
      <c r="H479" s="3" t="s">
        <v>194</v>
      </c>
      <c r="I479">
        <f>_xlfn.IFNA(VLOOKUP(defense[[#This Row],[Playerâ–²]],passing11[#All],4,0),0)</f>
        <v>0</v>
      </c>
      <c r="J479">
        <f>_xlfn.IFNA(VLOOKUP(defense[[#This Row],[Playerâ–²]],scrimstats__2813[#All],5,0),0)</f>
        <v>0</v>
      </c>
      <c r="K479">
        <f>_xlfn.IFNA(VLOOKUP(defense[[#This Row],[Playerâ–²]],scrimstats__2813[#All],4,0),0)</f>
        <v>0</v>
      </c>
      <c r="L479">
        <v>1</v>
      </c>
      <c r="N479">
        <f t="shared" si="15"/>
        <v>0</v>
      </c>
      <c r="O479">
        <f>_xlfn.IFNA(VLOOKUP(defense[[#This Row],[Playerâ–²]],passing11[#All],5,0),0)</f>
        <v>0</v>
      </c>
      <c r="P479">
        <f>_xlfn.IFNA(VLOOKUP(defense[[#This Row],[Playerâ–²]],scrimstats__2813[#All],6,0),0)</f>
        <v>0</v>
      </c>
      <c r="Q479">
        <v>0</v>
      </c>
      <c r="R479">
        <v>0</v>
      </c>
      <c r="S479" s="3"/>
      <c r="T479" s="3"/>
      <c r="U479" s="3"/>
      <c r="AM479" s="3" t="s">
        <v>613</v>
      </c>
      <c r="AN479" s="3">
        <v>28</v>
      </c>
      <c r="AO479" s="3" t="s">
        <v>219</v>
      </c>
      <c r="AP479">
        <v>156</v>
      </c>
      <c r="AR479">
        <v>2</v>
      </c>
    </row>
    <row r="480" spans="1:44">
      <c r="A480" s="3">
        <v>479</v>
      </c>
      <c r="B480" s="3">
        <v>17</v>
      </c>
      <c r="C480">
        <f t="shared" si="14"/>
        <v>0</v>
      </c>
      <c r="D480">
        <v>6</v>
      </c>
      <c r="E480">
        <f>SUM(_xlfn.IFNA((VLOOKUP(defense[[#This Row],[Playerâ–²]],kickers12[#All],4,0)*3+VLOOKUP(defense[[#This Row],[Playerâ–²]],kickers12[#All],5,0)*1),0), C480*6)</f>
        <v>0</v>
      </c>
      <c r="F480">
        <v>0</v>
      </c>
      <c r="G480" s="3" t="s">
        <v>456</v>
      </c>
      <c r="H480" s="3" t="s">
        <v>216</v>
      </c>
      <c r="I480">
        <f>_xlfn.IFNA(VLOOKUP(defense[[#This Row],[Playerâ–²]],passing11[#All],4,0),0)</f>
        <v>0</v>
      </c>
      <c r="J480">
        <f>_xlfn.IFNA(VLOOKUP(defense[[#This Row],[Playerâ–²]],scrimstats__2813[#All],5,0),0)</f>
        <v>11</v>
      </c>
      <c r="K480">
        <f>_xlfn.IFNA(VLOOKUP(defense[[#This Row],[Playerâ–²]],scrimstats__2813[#All],4,0),0)</f>
        <v>2</v>
      </c>
      <c r="L480">
        <v>0</v>
      </c>
      <c r="N480">
        <f t="shared" si="15"/>
        <v>0</v>
      </c>
      <c r="O480">
        <f>_xlfn.IFNA(VLOOKUP(defense[[#This Row],[Playerâ–²]],passing11[#All],5,0),0)</f>
        <v>0</v>
      </c>
      <c r="P480">
        <f>_xlfn.IFNA(VLOOKUP(defense[[#This Row],[Playerâ–²]],scrimstats__2813[#All],6,0),0)</f>
        <v>0</v>
      </c>
      <c r="Q480">
        <v>0</v>
      </c>
      <c r="R480">
        <v>0</v>
      </c>
      <c r="S480" s="3"/>
      <c r="T480" s="3"/>
      <c r="U480" s="3"/>
      <c r="AM480" s="3" t="s">
        <v>619</v>
      </c>
      <c r="AN480" s="3">
        <v>28</v>
      </c>
      <c r="AO480" s="3" t="s">
        <v>223</v>
      </c>
      <c r="AP480">
        <v>269</v>
      </c>
      <c r="AR480">
        <v>3</v>
      </c>
    </row>
    <row r="481" spans="1:44">
      <c r="A481" s="3">
        <v>480</v>
      </c>
      <c r="B481" s="3">
        <v>10</v>
      </c>
      <c r="C481">
        <f t="shared" si="14"/>
        <v>0</v>
      </c>
      <c r="D481">
        <v>43</v>
      </c>
      <c r="E481">
        <f>SUM(_xlfn.IFNA((VLOOKUP(defense[[#This Row],[Playerâ–²]],kickers12[#All],4,0)*3+VLOOKUP(defense[[#This Row],[Playerâ–²]],kickers12[#All],5,0)*1),0), C481*6)</f>
        <v>0</v>
      </c>
      <c r="F481">
        <v>1</v>
      </c>
      <c r="G481" s="3" t="s">
        <v>1086</v>
      </c>
      <c r="H481" s="3" t="s">
        <v>755</v>
      </c>
      <c r="I481">
        <f>_xlfn.IFNA(VLOOKUP(defense[[#This Row],[Playerâ–²]],passing11[#All],4,0),0)</f>
        <v>0</v>
      </c>
      <c r="J481">
        <f>_xlfn.IFNA(VLOOKUP(defense[[#This Row],[Playerâ–²]],scrimstats__2813[#All],5,0),0)</f>
        <v>0</v>
      </c>
      <c r="K481">
        <f>_xlfn.IFNA(VLOOKUP(defense[[#This Row],[Playerâ–²]],scrimstats__2813[#All],4,0),0)</f>
        <v>0</v>
      </c>
      <c r="L481">
        <v>1.5</v>
      </c>
      <c r="N481">
        <f t="shared" si="15"/>
        <v>0</v>
      </c>
      <c r="O481">
        <f>_xlfn.IFNA(VLOOKUP(defense[[#This Row],[Playerâ–²]],passing11[#All],5,0),0)</f>
        <v>0</v>
      </c>
      <c r="P481">
        <f>_xlfn.IFNA(VLOOKUP(defense[[#This Row],[Playerâ–²]],scrimstats__2813[#All],6,0),0)</f>
        <v>0</v>
      </c>
      <c r="Q481">
        <v>0</v>
      </c>
      <c r="R481">
        <v>0</v>
      </c>
      <c r="S481" s="3"/>
      <c r="T481" s="3"/>
      <c r="U481" s="3"/>
      <c r="AM481" s="3" t="s">
        <v>610</v>
      </c>
      <c r="AN481" s="3">
        <v>28</v>
      </c>
      <c r="AO481" s="3" t="s">
        <v>218</v>
      </c>
      <c r="AP481">
        <v>20</v>
      </c>
      <c r="AR481">
        <v>0</v>
      </c>
    </row>
    <row r="482" spans="1:44">
      <c r="A482" s="3">
        <v>481</v>
      </c>
      <c r="B482" s="3">
        <v>1</v>
      </c>
      <c r="C482">
        <f t="shared" si="14"/>
        <v>0</v>
      </c>
      <c r="D482">
        <v>7</v>
      </c>
      <c r="E482">
        <f>SUM(_xlfn.IFNA((VLOOKUP(defense[[#This Row],[Playerâ–²]],kickers12[#All],4,0)*3+VLOOKUP(defense[[#This Row],[Playerâ–²]],kickers12[#All],5,0)*1),0), C482*6)</f>
        <v>0</v>
      </c>
      <c r="F482">
        <v>0</v>
      </c>
      <c r="G482" s="3" t="s">
        <v>215</v>
      </c>
      <c r="H482" s="3" t="s">
        <v>216</v>
      </c>
      <c r="I482">
        <f>_xlfn.IFNA(VLOOKUP(defense[[#This Row],[Playerâ–²]],passing11[#All],4,0),0)</f>
        <v>0</v>
      </c>
      <c r="J482">
        <f>_xlfn.IFNA(VLOOKUP(defense[[#This Row],[Playerâ–²]],scrimstats__2813[#All],5,0),0)</f>
        <v>3</v>
      </c>
      <c r="K482">
        <f>_xlfn.IFNA(VLOOKUP(defense[[#This Row],[Playerâ–²]],scrimstats__2813[#All],4,0),0)</f>
        <v>17</v>
      </c>
      <c r="L482">
        <v>0</v>
      </c>
      <c r="N482">
        <f t="shared" si="15"/>
        <v>0</v>
      </c>
      <c r="O482">
        <f>_xlfn.IFNA(VLOOKUP(defense[[#This Row],[Playerâ–²]],passing11[#All],5,0),0)</f>
        <v>0</v>
      </c>
      <c r="P482">
        <f>_xlfn.IFNA(VLOOKUP(defense[[#This Row],[Playerâ–²]],scrimstats__2813[#All],6,0),0)</f>
        <v>0</v>
      </c>
      <c r="Q482">
        <v>0</v>
      </c>
      <c r="R482">
        <v>0</v>
      </c>
      <c r="S482" s="3"/>
      <c r="T482" s="3"/>
      <c r="U482" s="3"/>
      <c r="AM482" s="3" t="s">
        <v>615</v>
      </c>
      <c r="AN482" s="3">
        <v>28</v>
      </c>
      <c r="AO482" s="3" t="s">
        <v>218</v>
      </c>
      <c r="AP482">
        <v>136</v>
      </c>
      <c r="AR482">
        <v>1</v>
      </c>
    </row>
    <row r="483" spans="1:44">
      <c r="A483" s="3">
        <v>482</v>
      </c>
      <c r="B483" s="3">
        <v>31</v>
      </c>
      <c r="C483" s="3">
        <f t="shared" si="14"/>
        <v>12</v>
      </c>
      <c r="D483">
        <v>0</v>
      </c>
      <c r="E483">
        <f>SUM(_xlfn.IFNA((VLOOKUP(defense[[#This Row],[Playerâ–²]],kickers12[#All],4,0)*3+VLOOKUP(defense[[#This Row],[Playerâ–²]],kickers12[#All],5,0)*1),0), C483*6)</f>
        <v>72</v>
      </c>
      <c r="F483">
        <v>0</v>
      </c>
      <c r="G483" s="3" t="s">
        <v>656</v>
      </c>
      <c r="H483" s="3" t="s">
        <v>229</v>
      </c>
      <c r="I483">
        <f>_xlfn.IFNA(VLOOKUP(defense[[#This Row],[Playerâ–²]],passing11[#All],4,0),0)</f>
        <v>14</v>
      </c>
      <c r="J483" s="3">
        <f>_xlfn.IFNA(VLOOKUP(defense[[#This Row],[Playerâ–²]],scrimstats__2813[#All],5,0),0)</f>
        <v>1059</v>
      </c>
      <c r="K483" s="3">
        <f>_xlfn.IFNA(VLOOKUP(defense[[#This Row],[Playerâ–²]],scrimstats__2813[#All],4,0),0)</f>
        <v>99</v>
      </c>
      <c r="L483">
        <v>0</v>
      </c>
      <c r="N483" s="3">
        <f t="shared" si="15"/>
        <v>0</v>
      </c>
      <c r="O483" s="3">
        <f>_xlfn.IFNA(VLOOKUP(defense[[#This Row],[Playerâ–²]],passing11[#All],5,0),0)</f>
        <v>0</v>
      </c>
      <c r="P483" s="3">
        <f>_xlfn.IFNA(VLOOKUP(defense[[#This Row],[Playerâ–²]],scrimstats__2813[#All],6,0),0)</f>
        <v>12</v>
      </c>
      <c r="Q483">
        <v>0</v>
      </c>
      <c r="R483">
        <v>0</v>
      </c>
      <c r="S483" s="3"/>
      <c r="T483" s="3"/>
      <c r="U483" s="3"/>
      <c r="AM483" s="3" t="s">
        <v>617</v>
      </c>
      <c r="AN483" s="3">
        <v>28</v>
      </c>
      <c r="AO483" s="3" t="s">
        <v>218</v>
      </c>
      <c r="AP483">
        <v>166</v>
      </c>
      <c r="AR483">
        <v>5</v>
      </c>
    </row>
    <row r="484" spans="1:44">
      <c r="A484" s="3">
        <v>483</v>
      </c>
      <c r="B484" s="3">
        <v>25</v>
      </c>
      <c r="C484">
        <f t="shared" si="14"/>
        <v>0</v>
      </c>
      <c r="D484">
        <v>17</v>
      </c>
      <c r="E484">
        <f>SUM(_xlfn.IFNA((VLOOKUP(defense[[#This Row],[Playerâ–²]],kickers12[#All],4,0)*3+VLOOKUP(defense[[#This Row],[Playerâ–²]],kickers12[#All],5,0)*1),0), C484*6)</f>
        <v>0</v>
      </c>
      <c r="F484">
        <v>0</v>
      </c>
      <c r="G484" s="3" t="s">
        <v>1580</v>
      </c>
      <c r="H484" s="3" t="s">
        <v>750</v>
      </c>
      <c r="I484">
        <f>_xlfn.IFNA(VLOOKUP(defense[[#This Row],[Playerâ–²]],passing11[#All],4,0),0)</f>
        <v>0</v>
      </c>
      <c r="J484">
        <f>_xlfn.IFNA(VLOOKUP(defense[[#This Row],[Playerâ–²]],scrimstats__2813[#All],5,0),0)</f>
        <v>0</v>
      </c>
      <c r="K484">
        <f>_xlfn.IFNA(VLOOKUP(defense[[#This Row],[Playerâ–²]],scrimstats__2813[#All],4,0),0)</f>
        <v>0</v>
      </c>
      <c r="L484">
        <v>0</v>
      </c>
      <c r="N484">
        <f t="shared" si="15"/>
        <v>0</v>
      </c>
      <c r="O484">
        <f>_xlfn.IFNA(VLOOKUP(defense[[#This Row],[Playerâ–²]],passing11[#All],5,0),0)</f>
        <v>0</v>
      </c>
      <c r="P484">
        <f>_xlfn.IFNA(VLOOKUP(defense[[#This Row],[Playerâ–²]],scrimstats__2813[#All],6,0),0)</f>
        <v>0</v>
      </c>
      <c r="Q484">
        <v>0</v>
      </c>
      <c r="R484">
        <v>0</v>
      </c>
      <c r="S484" s="3"/>
      <c r="T484" s="3"/>
      <c r="U484" s="3"/>
      <c r="AM484" s="3" t="s">
        <v>618</v>
      </c>
      <c r="AN484" s="3">
        <v>28</v>
      </c>
      <c r="AO484" s="3" t="s">
        <v>218</v>
      </c>
      <c r="AP484">
        <v>445</v>
      </c>
      <c r="AQ484">
        <v>5</v>
      </c>
      <c r="AR484">
        <v>5</v>
      </c>
    </row>
    <row r="485" spans="1:44">
      <c r="A485" s="3">
        <v>484</v>
      </c>
      <c r="B485" s="3">
        <v>24</v>
      </c>
      <c r="C485">
        <f t="shared" si="14"/>
        <v>0</v>
      </c>
      <c r="D485">
        <v>3</v>
      </c>
      <c r="E485">
        <f>SUM(_xlfn.IFNA((VLOOKUP(defense[[#This Row],[Playerâ–²]],kickers12[#All],4,0)*3+VLOOKUP(defense[[#This Row],[Playerâ–²]],kickers12[#All],5,0)*1),0), C485*6)</f>
        <v>0</v>
      </c>
      <c r="F485">
        <v>0</v>
      </c>
      <c r="G485" s="3" t="s">
        <v>1540</v>
      </c>
      <c r="H485" s="3" t="s">
        <v>194</v>
      </c>
      <c r="I485">
        <f>_xlfn.IFNA(VLOOKUP(defense[[#This Row],[Playerâ–²]],passing11[#All],4,0),0)</f>
        <v>0</v>
      </c>
      <c r="J485">
        <f>_xlfn.IFNA(VLOOKUP(defense[[#This Row],[Playerâ–²]],scrimstats__2813[#All],5,0),0)</f>
        <v>0</v>
      </c>
      <c r="K485">
        <f>_xlfn.IFNA(VLOOKUP(defense[[#This Row],[Playerâ–²]],scrimstats__2813[#All],4,0),0)</f>
        <v>0</v>
      </c>
      <c r="L485">
        <v>0</v>
      </c>
      <c r="N485">
        <f t="shared" si="15"/>
        <v>0</v>
      </c>
      <c r="O485">
        <f>_xlfn.IFNA(VLOOKUP(defense[[#This Row],[Playerâ–²]],passing11[#All],5,0),0)</f>
        <v>0</v>
      </c>
      <c r="P485">
        <f>_xlfn.IFNA(VLOOKUP(defense[[#This Row],[Playerâ–²]],scrimstats__2813[#All],6,0),0)</f>
        <v>0</v>
      </c>
      <c r="Q485">
        <v>0</v>
      </c>
      <c r="R485">
        <v>0</v>
      </c>
      <c r="S485" s="3"/>
      <c r="T485" s="3"/>
      <c r="U485" s="3"/>
      <c r="AM485" s="3" t="s">
        <v>1986</v>
      </c>
      <c r="AN485" s="3">
        <v>28</v>
      </c>
      <c r="AO485" s="3" t="s">
        <v>230</v>
      </c>
      <c r="AP485">
        <v>618</v>
      </c>
      <c r="AR485">
        <v>5</v>
      </c>
    </row>
    <row r="486" spans="1:44">
      <c r="A486" s="3">
        <v>485</v>
      </c>
      <c r="B486" s="3">
        <v>8</v>
      </c>
      <c r="C486">
        <f t="shared" si="14"/>
        <v>0</v>
      </c>
      <c r="D486">
        <v>45</v>
      </c>
      <c r="E486">
        <f>SUM(_xlfn.IFNA((VLOOKUP(defense[[#This Row],[Playerâ–²]],kickers12[#All],4,0)*3+VLOOKUP(defense[[#This Row],[Playerâ–²]],kickers12[#All],5,0)*1),0), C486*6)</f>
        <v>0</v>
      </c>
      <c r="F486">
        <v>1</v>
      </c>
      <c r="G486" s="3" t="s">
        <v>1023</v>
      </c>
      <c r="H486" s="3" t="s">
        <v>960</v>
      </c>
      <c r="I486">
        <f>_xlfn.IFNA(VLOOKUP(defense[[#This Row],[Playerâ–²]],passing11[#All],4,0),0)</f>
        <v>0</v>
      </c>
      <c r="J486">
        <f>_xlfn.IFNA(VLOOKUP(defense[[#This Row],[Playerâ–²]],scrimstats__2813[#All],5,0),0)</f>
        <v>0</v>
      </c>
      <c r="K486">
        <f>_xlfn.IFNA(VLOOKUP(defense[[#This Row],[Playerâ–²]],scrimstats__2813[#All],4,0),0)</f>
        <v>0</v>
      </c>
      <c r="L486">
        <v>0</v>
      </c>
      <c r="N486">
        <f t="shared" si="15"/>
        <v>0</v>
      </c>
      <c r="O486">
        <f>_xlfn.IFNA(VLOOKUP(defense[[#This Row],[Playerâ–²]],passing11[#All],5,0),0)</f>
        <v>0</v>
      </c>
      <c r="P486">
        <f>_xlfn.IFNA(VLOOKUP(defense[[#This Row],[Playerâ–²]],scrimstats__2813[#All],6,0),0)</f>
        <v>0</v>
      </c>
      <c r="Q486">
        <v>0</v>
      </c>
      <c r="R486">
        <v>0</v>
      </c>
      <c r="S486" s="3"/>
      <c r="T486" s="3"/>
      <c r="U486" s="3"/>
      <c r="AM486" s="3" t="s">
        <v>621</v>
      </c>
      <c r="AN486" s="3">
        <v>28</v>
      </c>
      <c r="AO486" s="3" t="s">
        <v>230</v>
      </c>
      <c r="AP486">
        <v>965</v>
      </c>
      <c r="AQ486">
        <v>69</v>
      </c>
      <c r="AR486">
        <v>10</v>
      </c>
    </row>
    <row r="487" spans="1:44">
      <c r="A487" s="3">
        <v>486</v>
      </c>
      <c r="B487" s="3">
        <v>31</v>
      </c>
      <c r="C487">
        <f t="shared" si="14"/>
        <v>0</v>
      </c>
      <c r="D487">
        <v>25</v>
      </c>
      <c r="E487">
        <f>SUM(_xlfn.IFNA((VLOOKUP(defense[[#This Row],[Playerâ–²]],kickers12[#All],4,0)*3+VLOOKUP(defense[[#This Row],[Playerâ–²]],kickers12[#All],5,0)*1),0), C487*6)</f>
        <v>0</v>
      </c>
      <c r="F487">
        <v>0</v>
      </c>
      <c r="G487" s="3" t="s">
        <v>1798</v>
      </c>
      <c r="H487" s="3" t="s">
        <v>769</v>
      </c>
      <c r="I487">
        <f>_xlfn.IFNA(VLOOKUP(defense[[#This Row],[Playerâ–²]],passing11[#All],4,0),0)</f>
        <v>0</v>
      </c>
      <c r="J487">
        <f>_xlfn.IFNA(VLOOKUP(defense[[#This Row],[Playerâ–²]],scrimstats__2813[#All],5,0),0)</f>
        <v>0</v>
      </c>
      <c r="K487">
        <f>_xlfn.IFNA(VLOOKUP(defense[[#This Row],[Playerâ–²]],scrimstats__2813[#All],4,0),0)</f>
        <v>0</v>
      </c>
      <c r="L487">
        <v>0.5</v>
      </c>
      <c r="N487">
        <f t="shared" si="15"/>
        <v>0</v>
      </c>
      <c r="O487">
        <f>_xlfn.IFNA(VLOOKUP(defense[[#This Row],[Playerâ–²]],passing11[#All],5,0),0)</f>
        <v>0</v>
      </c>
      <c r="P487">
        <f>_xlfn.IFNA(VLOOKUP(defense[[#This Row],[Playerâ–²]],scrimstats__2813[#All],6,0),0)</f>
        <v>0</v>
      </c>
      <c r="Q487">
        <v>0</v>
      </c>
      <c r="R487">
        <v>0</v>
      </c>
      <c r="S487" s="3"/>
      <c r="T487" s="3"/>
      <c r="U487" s="3"/>
      <c r="AM487" s="3" t="s">
        <v>633</v>
      </c>
      <c r="AN487" s="3">
        <v>29</v>
      </c>
      <c r="AO487" s="3" t="s">
        <v>236</v>
      </c>
      <c r="AP487">
        <v>324</v>
      </c>
      <c r="AQ487">
        <v>30</v>
      </c>
      <c r="AR487">
        <v>1</v>
      </c>
    </row>
    <row r="488" spans="1:44">
      <c r="A488" s="3">
        <v>487</v>
      </c>
      <c r="B488" s="3">
        <v>16</v>
      </c>
      <c r="C488">
        <f t="shared" si="14"/>
        <v>0</v>
      </c>
      <c r="D488">
        <v>35</v>
      </c>
      <c r="E488">
        <f>SUM(_xlfn.IFNA((VLOOKUP(defense[[#This Row],[Playerâ–²]],kickers12[#All],4,0)*3+VLOOKUP(defense[[#This Row],[Playerâ–²]],kickers12[#All],5,0)*1),0), C488*6)</f>
        <v>0</v>
      </c>
      <c r="F488">
        <v>0</v>
      </c>
      <c r="G488" s="3" t="s">
        <v>1293</v>
      </c>
      <c r="H488" s="3" t="s">
        <v>990</v>
      </c>
      <c r="I488">
        <f>_xlfn.IFNA(VLOOKUP(defense[[#This Row],[Playerâ–²]],passing11[#All],4,0),0)</f>
        <v>0</v>
      </c>
      <c r="J488">
        <f>_xlfn.IFNA(VLOOKUP(defense[[#This Row],[Playerâ–²]],scrimstats__2813[#All],5,0),0)</f>
        <v>0</v>
      </c>
      <c r="K488">
        <f>_xlfn.IFNA(VLOOKUP(defense[[#This Row],[Playerâ–²]],scrimstats__2813[#All],4,0),0)</f>
        <v>0</v>
      </c>
      <c r="L488">
        <v>0</v>
      </c>
      <c r="N488">
        <f t="shared" si="15"/>
        <v>0</v>
      </c>
      <c r="O488">
        <f>_xlfn.IFNA(VLOOKUP(defense[[#This Row],[Playerâ–²]],passing11[#All],5,0),0)</f>
        <v>0</v>
      </c>
      <c r="P488">
        <f>_xlfn.IFNA(VLOOKUP(defense[[#This Row],[Playerâ–²]],scrimstats__2813[#All],6,0),0)</f>
        <v>0</v>
      </c>
      <c r="Q488">
        <v>0</v>
      </c>
      <c r="R488">
        <v>0</v>
      </c>
      <c r="S488" s="3"/>
      <c r="T488" s="3"/>
      <c r="U488" s="3"/>
      <c r="AM488" s="3" t="s">
        <v>1708</v>
      </c>
      <c r="AN488" s="3">
        <v>29</v>
      </c>
      <c r="AO488" s="3" t="s">
        <v>297</v>
      </c>
      <c r="AP488">
        <v>0</v>
      </c>
      <c r="AQ488">
        <v>33</v>
      </c>
      <c r="AR488">
        <v>0</v>
      </c>
    </row>
    <row r="489" spans="1:44">
      <c r="A489" s="3">
        <v>488</v>
      </c>
      <c r="B489" s="3">
        <v>2</v>
      </c>
      <c r="C489">
        <f t="shared" si="14"/>
        <v>0</v>
      </c>
      <c r="D489">
        <v>10</v>
      </c>
      <c r="E489">
        <f>SUM(_xlfn.IFNA((VLOOKUP(defense[[#This Row],[Playerâ–²]],kickers12[#All],4,0)*3+VLOOKUP(defense[[#This Row],[Playerâ–²]],kickers12[#All],5,0)*1),0), C489*6)</f>
        <v>0</v>
      </c>
      <c r="F489">
        <v>0</v>
      </c>
      <c r="G489" s="3" t="s">
        <v>788</v>
      </c>
      <c r="H489" s="3" t="s">
        <v>789</v>
      </c>
      <c r="I489">
        <f>_xlfn.IFNA(VLOOKUP(defense[[#This Row],[Playerâ–²]],passing11[#All],4,0),0)</f>
        <v>0</v>
      </c>
      <c r="J489">
        <f>_xlfn.IFNA(VLOOKUP(defense[[#This Row],[Playerâ–²]],scrimstats__2813[#All],5,0),0)</f>
        <v>0</v>
      </c>
      <c r="K489">
        <f>_xlfn.IFNA(VLOOKUP(defense[[#This Row],[Playerâ–²]],scrimstats__2813[#All],4,0),0)</f>
        <v>0</v>
      </c>
      <c r="L489">
        <v>0</v>
      </c>
      <c r="N489">
        <f t="shared" si="15"/>
        <v>0</v>
      </c>
      <c r="O489">
        <f>_xlfn.IFNA(VLOOKUP(defense[[#This Row],[Playerâ–²]],passing11[#All],5,0),0)</f>
        <v>0</v>
      </c>
      <c r="P489">
        <f>_xlfn.IFNA(VLOOKUP(defense[[#This Row],[Playerâ–²]],scrimstats__2813[#All],6,0),0)</f>
        <v>0</v>
      </c>
      <c r="Q489">
        <v>0</v>
      </c>
      <c r="R489">
        <v>0</v>
      </c>
      <c r="S489" s="3"/>
      <c r="T489" s="3"/>
      <c r="U489" s="3"/>
      <c r="AM489" s="3" t="s">
        <v>1709</v>
      </c>
      <c r="AN489" s="3">
        <v>29</v>
      </c>
      <c r="AO489" s="3" t="s">
        <v>297</v>
      </c>
      <c r="AP489">
        <v>0</v>
      </c>
      <c r="AQ489">
        <v>69</v>
      </c>
      <c r="AR489">
        <v>1</v>
      </c>
    </row>
    <row r="490" spans="1:44">
      <c r="A490" s="3">
        <v>489</v>
      </c>
      <c r="B490" s="3">
        <v>8</v>
      </c>
      <c r="C490" s="3">
        <f t="shared" si="14"/>
        <v>0</v>
      </c>
      <c r="D490">
        <v>0</v>
      </c>
      <c r="E490">
        <f>SUM(_xlfn.IFNA((VLOOKUP(defense[[#This Row],[Playerâ–²]],kickers12[#All],4,0)*3+VLOOKUP(defense[[#This Row],[Playerâ–²]],kickers12[#All],5,0)*1),0), C490*6)</f>
        <v>0</v>
      </c>
      <c r="F490">
        <v>0</v>
      </c>
      <c r="G490" s="3" t="s">
        <v>329</v>
      </c>
      <c r="H490" s="3" t="s">
        <v>218</v>
      </c>
      <c r="I490">
        <f>_xlfn.IFNA(VLOOKUP(defense[[#This Row],[Playerâ–²]],passing11[#All],4,0),0)</f>
        <v>0</v>
      </c>
      <c r="J490" s="3">
        <f>_xlfn.IFNA(VLOOKUP(defense[[#This Row],[Playerâ–²]],scrimstats__2813[#All],5,0),0)</f>
        <v>0</v>
      </c>
      <c r="K490" s="3">
        <f>_xlfn.IFNA(VLOOKUP(defense[[#This Row],[Playerâ–²]],scrimstats__2813[#All],4,0),0)</f>
        <v>61</v>
      </c>
      <c r="L490">
        <v>0</v>
      </c>
      <c r="N490" s="3">
        <f t="shared" si="15"/>
        <v>0</v>
      </c>
      <c r="O490" s="3">
        <f>_xlfn.IFNA(VLOOKUP(defense[[#This Row],[Playerâ–²]],passing11[#All],5,0),0)</f>
        <v>0</v>
      </c>
      <c r="P490" s="3">
        <f>_xlfn.IFNA(VLOOKUP(defense[[#This Row],[Playerâ–²]],scrimstats__2813[#All],6,0),0)</f>
        <v>0</v>
      </c>
      <c r="Q490">
        <v>0</v>
      </c>
      <c r="R490">
        <v>0</v>
      </c>
      <c r="S490" s="3"/>
      <c r="T490" s="3"/>
      <c r="U490" s="3"/>
      <c r="AM490" s="3" t="s">
        <v>624</v>
      </c>
      <c r="AN490" s="3">
        <v>29</v>
      </c>
      <c r="AO490" s="3" t="s">
        <v>239</v>
      </c>
      <c r="AP490">
        <v>25</v>
      </c>
      <c r="AQ490">
        <v>261</v>
      </c>
      <c r="AR490">
        <v>1</v>
      </c>
    </row>
    <row r="491" spans="1:44">
      <c r="A491" s="3">
        <v>490</v>
      </c>
      <c r="B491" s="3">
        <v>17</v>
      </c>
      <c r="C491">
        <f t="shared" si="14"/>
        <v>0</v>
      </c>
      <c r="D491">
        <v>105</v>
      </c>
      <c r="E491">
        <f>SUM(_xlfn.IFNA((VLOOKUP(defense[[#This Row],[Playerâ–²]],kickers12[#All],4,0)*3+VLOOKUP(defense[[#This Row],[Playerâ–²]],kickers12[#All],5,0)*1),0), C491*6)</f>
        <v>0</v>
      </c>
      <c r="F491">
        <v>3</v>
      </c>
      <c r="G491" s="3" t="s">
        <v>1345</v>
      </c>
      <c r="H491" s="3" t="s">
        <v>803</v>
      </c>
      <c r="I491">
        <f>_xlfn.IFNA(VLOOKUP(defense[[#This Row],[Playerâ–²]],passing11[#All],4,0),0)</f>
        <v>0</v>
      </c>
      <c r="J491">
        <f>_xlfn.IFNA(VLOOKUP(defense[[#This Row],[Playerâ–²]],scrimstats__2813[#All],5,0),0)</f>
        <v>0</v>
      </c>
      <c r="K491">
        <f>_xlfn.IFNA(VLOOKUP(defense[[#This Row],[Playerâ–²]],scrimstats__2813[#All],4,0),0)</f>
        <v>0</v>
      </c>
      <c r="L491">
        <v>3.5</v>
      </c>
      <c r="N491">
        <f t="shared" si="15"/>
        <v>0</v>
      </c>
      <c r="O491">
        <f>_xlfn.IFNA(VLOOKUP(defense[[#This Row],[Playerâ–²]],passing11[#All],5,0),0)</f>
        <v>0</v>
      </c>
      <c r="P491">
        <f>_xlfn.IFNA(VLOOKUP(defense[[#This Row],[Playerâ–²]],scrimstats__2813[#All],6,0),0)</f>
        <v>0</v>
      </c>
      <c r="Q491">
        <v>0</v>
      </c>
      <c r="R491">
        <v>0</v>
      </c>
      <c r="S491" s="3"/>
      <c r="T491" s="3"/>
      <c r="U491" s="3"/>
      <c r="AM491" s="3" t="s">
        <v>627</v>
      </c>
      <c r="AN491" s="3">
        <v>29</v>
      </c>
      <c r="AO491" s="3" t="s">
        <v>239</v>
      </c>
      <c r="AP491">
        <v>98</v>
      </c>
      <c r="AQ491">
        <v>266</v>
      </c>
      <c r="AR491">
        <v>0</v>
      </c>
    </row>
    <row r="492" spans="1:44">
      <c r="A492" s="3">
        <v>491</v>
      </c>
      <c r="B492" s="3">
        <v>30</v>
      </c>
      <c r="C492" s="3">
        <f t="shared" si="14"/>
        <v>5</v>
      </c>
      <c r="D492">
        <v>0</v>
      </c>
      <c r="E492">
        <f>SUM(_xlfn.IFNA((VLOOKUP(defense[[#This Row],[Playerâ–²]],kickers12[#All],4,0)*3+VLOOKUP(defense[[#This Row],[Playerâ–²]],kickers12[#All],5,0)*1),0), C492*6)</f>
        <v>30</v>
      </c>
      <c r="F492">
        <v>0</v>
      </c>
      <c r="G492" s="3" t="s">
        <v>1959</v>
      </c>
      <c r="H492" s="3" t="s">
        <v>230</v>
      </c>
      <c r="I492">
        <f>_xlfn.IFNA(VLOOKUP(defense[[#This Row],[Playerâ–²]],passing11[#All],4,0),0)</f>
        <v>0</v>
      </c>
      <c r="J492" s="3">
        <f>_xlfn.IFNA(VLOOKUP(defense[[#This Row],[Playerâ–²]],scrimstats__2813[#All],5,0),0)</f>
        <v>29</v>
      </c>
      <c r="K492" s="3">
        <f>_xlfn.IFNA(VLOOKUP(defense[[#This Row],[Playerâ–²]],scrimstats__2813[#All],4,0),0)</f>
        <v>774</v>
      </c>
      <c r="L492">
        <v>0</v>
      </c>
      <c r="N492" s="3">
        <f t="shared" si="15"/>
        <v>0</v>
      </c>
      <c r="O492" s="3">
        <f>_xlfn.IFNA(VLOOKUP(defense[[#This Row],[Playerâ–²]],passing11[#All],5,0),0)</f>
        <v>0</v>
      </c>
      <c r="P492" s="3">
        <f>_xlfn.IFNA(VLOOKUP(defense[[#This Row],[Playerâ–²]],scrimstats__2813[#All],6,0),0)</f>
        <v>5</v>
      </c>
      <c r="Q492">
        <v>0</v>
      </c>
      <c r="R492">
        <v>0</v>
      </c>
      <c r="S492" s="3"/>
      <c r="T492" s="3"/>
      <c r="U492" s="3"/>
      <c r="AM492" s="3" t="s">
        <v>625</v>
      </c>
      <c r="AN492" s="3">
        <v>29</v>
      </c>
      <c r="AO492" s="3" t="s">
        <v>239</v>
      </c>
      <c r="AP492">
        <v>73</v>
      </c>
      <c r="AQ492">
        <v>428</v>
      </c>
      <c r="AR492">
        <v>2</v>
      </c>
    </row>
    <row r="493" spans="1:44">
      <c r="A493" s="3">
        <v>492</v>
      </c>
      <c r="B493" s="3">
        <v>13</v>
      </c>
      <c r="C493">
        <f t="shared" si="14"/>
        <v>31</v>
      </c>
      <c r="D493">
        <v>0</v>
      </c>
      <c r="E493">
        <f>SUM(_xlfn.IFNA((VLOOKUP(defense[[#This Row],[Playerâ–²]],kickers12[#All],4,0)*3+VLOOKUP(defense[[#This Row],[Playerâ–²]],kickers12[#All],5,0)*1),0), C493*6)</f>
        <v>186</v>
      </c>
      <c r="F493">
        <v>0</v>
      </c>
      <c r="G493" s="3" t="s">
        <v>1163</v>
      </c>
      <c r="H493" s="3" t="s">
        <v>233</v>
      </c>
      <c r="I493">
        <f>_xlfn.IFNA(VLOOKUP(defense[[#This Row],[Playerâ–²]],passing11[#All],4,0),0)</f>
        <v>4165</v>
      </c>
      <c r="J493">
        <f>_xlfn.IFNA(VLOOKUP(defense[[#This Row],[Playerâ–²]],scrimstats__2813[#All],5,0),0)</f>
        <v>551</v>
      </c>
      <c r="K493">
        <f>_xlfn.IFNA(VLOOKUP(defense[[#This Row],[Playerâ–²]],scrimstats__2813[#All],4,0),0)</f>
        <v>0</v>
      </c>
      <c r="L493">
        <v>0</v>
      </c>
      <c r="N493">
        <f t="shared" si="15"/>
        <v>0</v>
      </c>
      <c r="O493">
        <f>_xlfn.IFNA(VLOOKUP(defense[[#This Row],[Playerâ–²]],passing11[#All],5,0),0)</f>
        <v>26</v>
      </c>
      <c r="P493">
        <f>_xlfn.IFNA(VLOOKUP(defense[[#This Row],[Playerâ–²]],scrimstats__2813[#All],6,0),0)</f>
        <v>5</v>
      </c>
      <c r="Q493">
        <v>0</v>
      </c>
      <c r="R493">
        <v>0</v>
      </c>
      <c r="S493" s="3"/>
      <c r="T493" s="3"/>
      <c r="U493" s="3"/>
      <c r="AM493" s="3" t="s">
        <v>632</v>
      </c>
      <c r="AN493" s="3">
        <v>29</v>
      </c>
      <c r="AO493" s="3" t="s">
        <v>229</v>
      </c>
      <c r="AP493">
        <v>261</v>
      </c>
      <c r="AQ493">
        <v>814</v>
      </c>
      <c r="AR493">
        <v>5</v>
      </c>
    </row>
    <row r="494" spans="1:44">
      <c r="A494" s="3">
        <v>493</v>
      </c>
      <c r="B494" s="3">
        <v>11</v>
      </c>
      <c r="C494">
        <f t="shared" si="14"/>
        <v>0</v>
      </c>
      <c r="D494">
        <v>18</v>
      </c>
      <c r="E494">
        <f>SUM(_xlfn.IFNA((VLOOKUP(defense[[#This Row],[Playerâ–²]],kickers12[#All],4,0)*3+VLOOKUP(defense[[#This Row],[Playerâ–²]],kickers12[#All],5,0)*1),0), C494*6)</f>
        <v>0</v>
      </c>
      <c r="F494">
        <v>0</v>
      </c>
      <c r="G494" s="3" t="s">
        <v>1109</v>
      </c>
      <c r="H494" s="3" t="s">
        <v>752</v>
      </c>
      <c r="I494">
        <f>_xlfn.IFNA(VLOOKUP(defense[[#This Row],[Playerâ–²]],passing11[#All],4,0),0)</f>
        <v>0</v>
      </c>
      <c r="J494">
        <f>_xlfn.IFNA(VLOOKUP(defense[[#This Row],[Playerâ–²]],scrimstats__2813[#All],5,0),0)</f>
        <v>0</v>
      </c>
      <c r="K494">
        <f>_xlfn.IFNA(VLOOKUP(defense[[#This Row],[Playerâ–²]],scrimstats__2813[#All],4,0),0)</f>
        <v>0</v>
      </c>
      <c r="L494">
        <v>0</v>
      </c>
      <c r="N494">
        <f t="shared" si="15"/>
        <v>0</v>
      </c>
      <c r="O494">
        <f>_xlfn.IFNA(VLOOKUP(defense[[#This Row],[Playerâ–²]],passing11[#All],5,0),0)</f>
        <v>0</v>
      </c>
      <c r="P494">
        <f>_xlfn.IFNA(VLOOKUP(defense[[#This Row],[Playerâ–²]],scrimstats__2813[#All],6,0),0)</f>
        <v>0</v>
      </c>
      <c r="Q494">
        <v>0</v>
      </c>
      <c r="R494">
        <v>0</v>
      </c>
      <c r="S494" s="3"/>
      <c r="T494" s="3"/>
      <c r="U494" s="3"/>
      <c r="AM494" s="3" t="s">
        <v>622</v>
      </c>
      <c r="AN494" s="3">
        <v>29</v>
      </c>
      <c r="AO494" s="3" t="s">
        <v>219</v>
      </c>
      <c r="AP494">
        <v>14</v>
      </c>
      <c r="AR494">
        <v>0</v>
      </c>
    </row>
    <row r="495" spans="1:44">
      <c r="A495" s="3">
        <v>494</v>
      </c>
      <c r="B495" s="3">
        <v>32</v>
      </c>
      <c r="C495">
        <f t="shared" si="14"/>
        <v>0</v>
      </c>
      <c r="D495">
        <v>26</v>
      </c>
      <c r="E495">
        <f>SUM(_xlfn.IFNA((VLOOKUP(defense[[#This Row],[Playerâ–²]],kickers12[#All],4,0)*3+VLOOKUP(defense[[#This Row],[Playerâ–²]],kickers12[#All],5,0)*1),0), C495*6)</f>
        <v>0</v>
      </c>
      <c r="F495">
        <v>1</v>
      </c>
      <c r="G495" s="3" t="s">
        <v>1837</v>
      </c>
      <c r="H495" s="3" t="s">
        <v>1838</v>
      </c>
      <c r="I495">
        <f>_xlfn.IFNA(VLOOKUP(defense[[#This Row],[Playerâ–²]],passing11[#All],4,0),0)</f>
        <v>0</v>
      </c>
      <c r="J495">
        <f>_xlfn.IFNA(VLOOKUP(defense[[#This Row],[Playerâ–²]],scrimstats__2813[#All],5,0),0)</f>
        <v>0</v>
      </c>
      <c r="K495">
        <f>_xlfn.IFNA(VLOOKUP(defense[[#This Row],[Playerâ–²]],scrimstats__2813[#All],4,0),0)</f>
        <v>0</v>
      </c>
      <c r="L495">
        <v>0</v>
      </c>
      <c r="N495">
        <f t="shared" si="15"/>
        <v>0</v>
      </c>
      <c r="O495">
        <f>_xlfn.IFNA(VLOOKUP(defense[[#This Row],[Playerâ–²]],passing11[#All],5,0),0)</f>
        <v>0</v>
      </c>
      <c r="P495">
        <f>_xlfn.IFNA(VLOOKUP(defense[[#This Row],[Playerâ–²]],scrimstats__2813[#All],6,0),0)</f>
        <v>0</v>
      </c>
      <c r="Q495">
        <v>0</v>
      </c>
      <c r="R495">
        <v>0</v>
      </c>
      <c r="S495" s="3"/>
      <c r="T495" s="3"/>
      <c r="U495" s="3"/>
      <c r="AM495" s="3" t="s">
        <v>623</v>
      </c>
      <c r="AN495" s="3">
        <v>29</v>
      </c>
      <c r="AO495" s="3" t="s">
        <v>219</v>
      </c>
      <c r="AP495">
        <v>90</v>
      </c>
      <c r="AR495">
        <v>2</v>
      </c>
    </row>
    <row r="496" spans="1:44">
      <c r="A496" s="3">
        <v>495</v>
      </c>
      <c r="B496" s="3">
        <v>12</v>
      </c>
      <c r="C496" s="3">
        <f t="shared" si="14"/>
        <v>0</v>
      </c>
      <c r="D496">
        <v>0</v>
      </c>
      <c r="E496">
        <f>SUM(_xlfn.IFNA((VLOOKUP(defense[[#This Row],[Playerâ–²]],kickers12[#All],4,0)*3+VLOOKUP(defense[[#This Row],[Playerâ–²]],kickers12[#All],5,0)*1),0), C496*6)</f>
        <v>0</v>
      </c>
      <c r="F496">
        <v>0</v>
      </c>
      <c r="G496" s="3" t="s">
        <v>1906</v>
      </c>
      <c r="H496" s="3" t="s">
        <v>297</v>
      </c>
      <c r="I496">
        <f>_xlfn.IFNA(VLOOKUP(defense[[#This Row],[Playerâ–²]],passing11[#All],4,0),0)</f>
        <v>187</v>
      </c>
      <c r="J496" s="3">
        <f>_xlfn.IFNA(VLOOKUP(defense[[#This Row],[Playerâ–²]],scrimstats__2813[#All],5,0),0)</f>
        <v>39</v>
      </c>
      <c r="K496" s="3">
        <f>_xlfn.IFNA(VLOOKUP(defense[[#This Row],[Playerâ–²]],scrimstats__2813[#All],4,0),0)</f>
        <v>0</v>
      </c>
      <c r="L496">
        <v>0</v>
      </c>
      <c r="N496" s="3">
        <f t="shared" si="15"/>
        <v>0</v>
      </c>
      <c r="O496" s="3">
        <f>_xlfn.IFNA(VLOOKUP(defense[[#This Row],[Playerâ–²]],passing11[#All],5,0),0)</f>
        <v>0</v>
      </c>
      <c r="P496" s="3">
        <f>_xlfn.IFNA(VLOOKUP(defense[[#This Row],[Playerâ–²]],scrimstats__2813[#All],6,0),0)</f>
        <v>0</v>
      </c>
      <c r="Q496">
        <v>0</v>
      </c>
      <c r="R496">
        <v>0</v>
      </c>
      <c r="S496" s="3"/>
      <c r="T496" s="3"/>
      <c r="U496" s="3"/>
      <c r="AM496" s="3" t="s">
        <v>635</v>
      </c>
      <c r="AN496" s="3">
        <v>29</v>
      </c>
      <c r="AO496" s="3" t="s">
        <v>223</v>
      </c>
      <c r="AP496">
        <v>1377</v>
      </c>
      <c r="AQ496">
        <v>10</v>
      </c>
      <c r="AR496">
        <v>5</v>
      </c>
    </row>
    <row r="497" spans="1:44">
      <c r="A497" s="3">
        <v>496</v>
      </c>
      <c r="B497" s="3">
        <v>17</v>
      </c>
      <c r="C497">
        <f t="shared" si="14"/>
        <v>1</v>
      </c>
      <c r="D497">
        <v>62</v>
      </c>
      <c r="E497">
        <f>SUM(_xlfn.IFNA((VLOOKUP(defense[[#This Row],[Playerâ–²]],kickers12[#All],4,0)*3+VLOOKUP(defense[[#This Row],[Playerâ–²]],kickers12[#All],5,0)*1),0), C497*6)</f>
        <v>6</v>
      </c>
      <c r="F497">
        <v>3</v>
      </c>
      <c r="G497" s="3" t="s">
        <v>1341</v>
      </c>
      <c r="H497" s="3" t="s">
        <v>960</v>
      </c>
      <c r="I497">
        <f>_xlfn.IFNA(VLOOKUP(defense[[#This Row],[Playerâ–²]],passing11[#All],4,0),0)</f>
        <v>0</v>
      </c>
      <c r="J497">
        <f>_xlfn.IFNA(VLOOKUP(defense[[#This Row],[Playerâ–²]],scrimstats__2813[#All],5,0),0)</f>
        <v>0</v>
      </c>
      <c r="K497">
        <f>_xlfn.IFNA(VLOOKUP(defense[[#This Row],[Playerâ–²]],scrimstats__2813[#All],4,0),0)</f>
        <v>0</v>
      </c>
      <c r="L497">
        <v>0</v>
      </c>
      <c r="N497">
        <f t="shared" si="15"/>
        <v>1</v>
      </c>
      <c r="O497">
        <f>_xlfn.IFNA(VLOOKUP(defense[[#This Row],[Playerâ–²]],passing11[#All],5,0),0)</f>
        <v>0</v>
      </c>
      <c r="P497">
        <f>_xlfn.IFNA(VLOOKUP(defense[[#This Row],[Playerâ–²]],scrimstats__2813[#All],6,0),0)</f>
        <v>0</v>
      </c>
      <c r="Q497">
        <v>1</v>
      </c>
      <c r="R497">
        <v>0</v>
      </c>
      <c r="S497" s="3"/>
      <c r="T497" s="3"/>
      <c r="U497" s="3"/>
      <c r="AM497" s="3" t="s">
        <v>630</v>
      </c>
      <c r="AN497" s="3">
        <v>29</v>
      </c>
      <c r="AO497" s="3" t="s">
        <v>218</v>
      </c>
      <c r="AP497">
        <v>215</v>
      </c>
      <c r="AR497">
        <v>1</v>
      </c>
    </row>
    <row r="498" spans="1:44">
      <c r="A498" s="3">
        <v>497</v>
      </c>
      <c r="B498" s="3">
        <v>2</v>
      </c>
      <c r="C498">
        <f t="shared" si="14"/>
        <v>0</v>
      </c>
      <c r="D498">
        <v>66</v>
      </c>
      <c r="E498">
        <f>SUM(_xlfn.IFNA((VLOOKUP(defense[[#This Row],[Playerâ–²]],kickers12[#All],4,0)*3+VLOOKUP(defense[[#This Row],[Playerâ–²]],kickers12[#All],5,0)*1),0), C498*6)</f>
        <v>0</v>
      </c>
      <c r="F498">
        <v>0</v>
      </c>
      <c r="G498" s="3" t="s">
        <v>811</v>
      </c>
      <c r="H498" s="3" t="s">
        <v>765</v>
      </c>
      <c r="I498">
        <f>_xlfn.IFNA(VLOOKUP(defense[[#This Row],[Playerâ–²]],passing11[#All],4,0),0)</f>
        <v>0</v>
      </c>
      <c r="J498">
        <f>_xlfn.IFNA(VLOOKUP(defense[[#This Row],[Playerâ–²]],scrimstats__2813[#All],5,0),0)</f>
        <v>0</v>
      </c>
      <c r="K498">
        <f>_xlfn.IFNA(VLOOKUP(defense[[#This Row],[Playerâ–²]],scrimstats__2813[#All],4,0),0)</f>
        <v>0</v>
      </c>
      <c r="L498">
        <v>1</v>
      </c>
      <c r="N498">
        <f t="shared" si="15"/>
        <v>0</v>
      </c>
      <c r="O498">
        <f>_xlfn.IFNA(VLOOKUP(defense[[#This Row],[Playerâ–²]],passing11[#All],5,0),0)</f>
        <v>0</v>
      </c>
      <c r="P498">
        <f>_xlfn.IFNA(VLOOKUP(defense[[#This Row],[Playerâ–²]],scrimstats__2813[#All],6,0),0)</f>
        <v>0</v>
      </c>
      <c r="Q498">
        <v>0</v>
      </c>
      <c r="R498">
        <v>0</v>
      </c>
      <c r="S498" s="3"/>
      <c r="T498" s="3"/>
      <c r="U498" s="3"/>
      <c r="AM498" s="3" t="s">
        <v>196</v>
      </c>
      <c r="AN498" s="3">
        <v>29</v>
      </c>
      <c r="AO498" s="3" t="s">
        <v>218</v>
      </c>
      <c r="AP498">
        <v>10</v>
      </c>
      <c r="AR498">
        <v>0</v>
      </c>
    </row>
    <row r="499" spans="1:44">
      <c r="A499" s="3">
        <v>498</v>
      </c>
      <c r="B499" s="3">
        <v>26</v>
      </c>
      <c r="C499">
        <f t="shared" si="14"/>
        <v>0</v>
      </c>
      <c r="D499">
        <v>2</v>
      </c>
      <c r="E499">
        <f>SUM(_xlfn.IFNA((VLOOKUP(defense[[#This Row],[Playerâ–²]],kickers12[#All],4,0)*3+VLOOKUP(defense[[#This Row],[Playerâ–²]],kickers12[#All],5,0)*1),0), C499*6)</f>
        <v>0</v>
      </c>
      <c r="F499">
        <v>0</v>
      </c>
      <c r="G499" s="3" t="s">
        <v>1604</v>
      </c>
      <c r="H499" s="3" t="s">
        <v>740</v>
      </c>
      <c r="I499">
        <f>_xlfn.IFNA(VLOOKUP(defense[[#This Row],[Playerâ–²]],passing11[#All],4,0),0)</f>
        <v>0</v>
      </c>
      <c r="J499">
        <f>_xlfn.IFNA(VLOOKUP(defense[[#This Row],[Playerâ–²]],scrimstats__2813[#All],5,0),0)</f>
        <v>0</v>
      </c>
      <c r="K499">
        <f>_xlfn.IFNA(VLOOKUP(defense[[#This Row],[Playerâ–²]],scrimstats__2813[#All],4,0),0)</f>
        <v>0</v>
      </c>
      <c r="L499">
        <v>1</v>
      </c>
      <c r="N499">
        <f t="shared" si="15"/>
        <v>0</v>
      </c>
      <c r="O499">
        <f>_xlfn.IFNA(VLOOKUP(defense[[#This Row],[Playerâ–²]],passing11[#All],5,0),0)</f>
        <v>0</v>
      </c>
      <c r="P499">
        <f>_xlfn.IFNA(VLOOKUP(defense[[#This Row],[Playerâ–²]],scrimstats__2813[#All],6,0),0)</f>
        <v>0</v>
      </c>
      <c r="Q499">
        <v>0</v>
      </c>
      <c r="R499">
        <v>0</v>
      </c>
      <c r="S499" s="3"/>
      <c r="T499" s="3"/>
      <c r="U499" s="3"/>
      <c r="AM499" s="3" t="s">
        <v>626</v>
      </c>
      <c r="AN499" s="3">
        <v>29</v>
      </c>
      <c r="AO499" s="3" t="s">
        <v>218</v>
      </c>
      <c r="AP499">
        <v>130</v>
      </c>
      <c r="AR499">
        <v>1</v>
      </c>
    </row>
    <row r="500" spans="1:44">
      <c r="A500" s="3">
        <v>499</v>
      </c>
      <c r="B500" s="3">
        <v>17</v>
      </c>
      <c r="C500">
        <f t="shared" si="14"/>
        <v>0</v>
      </c>
      <c r="D500">
        <v>3</v>
      </c>
      <c r="E500">
        <f>SUM(_xlfn.IFNA((VLOOKUP(defense[[#This Row],[Playerâ–²]],kickers12[#All],4,0)*3+VLOOKUP(defense[[#This Row],[Playerâ–²]],kickers12[#All],5,0)*1),0), C500*6)</f>
        <v>0</v>
      </c>
      <c r="F500">
        <v>0</v>
      </c>
      <c r="G500" s="3" t="s">
        <v>1956</v>
      </c>
      <c r="H500" s="3" t="s">
        <v>194</v>
      </c>
      <c r="I500">
        <f>_xlfn.IFNA(VLOOKUP(defense[[#This Row],[Playerâ–²]],passing11[#All],4,0),0)</f>
        <v>0</v>
      </c>
      <c r="J500">
        <f>_xlfn.IFNA(VLOOKUP(defense[[#This Row],[Playerâ–²]],scrimstats__2813[#All],5,0),0)</f>
        <v>49</v>
      </c>
      <c r="K500">
        <f>_xlfn.IFNA(VLOOKUP(defense[[#This Row],[Playerâ–²]],scrimstats__2813[#All],4,0),0)</f>
        <v>19</v>
      </c>
      <c r="L500">
        <v>0</v>
      </c>
      <c r="N500">
        <f t="shared" si="15"/>
        <v>0</v>
      </c>
      <c r="O500">
        <f>_xlfn.IFNA(VLOOKUP(defense[[#This Row],[Playerâ–²]],passing11[#All],5,0),0)</f>
        <v>0</v>
      </c>
      <c r="P500">
        <f>_xlfn.IFNA(VLOOKUP(defense[[#This Row],[Playerâ–²]],scrimstats__2813[#All],6,0),0)</f>
        <v>0</v>
      </c>
      <c r="Q500">
        <v>0</v>
      </c>
      <c r="R500">
        <v>0</v>
      </c>
      <c r="S500" s="3"/>
      <c r="T500" s="3"/>
      <c r="U500" s="3"/>
      <c r="AM500" s="3" t="s">
        <v>629</v>
      </c>
      <c r="AN500" s="3">
        <v>29</v>
      </c>
      <c r="AO500" s="3" t="s">
        <v>230</v>
      </c>
      <c r="AP500">
        <v>286</v>
      </c>
      <c r="AR500">
        <v>1</v>
      </c>
    </row>
    <row r="501" spans="1:44">
      <c r="A501" s="3">
        <v>500</v>
      </c>
      <c r="B501" s="3">
        <v>26</v>
      </c>
      <c r="C501">
        <f t="shared" si="14"/>
        <v>0</v>
      </c>
      <c r="D501">
        <v>14</v>
      </c>
      <c r="E501">
        <f>SUM(_xlfn.IFNA((VLOOKUP(defense[[#This Row],[Playerâ–²]],kickers12[#All],4,0)*3+VLOOKUP(defense[[#This Row],[Playerâ–²]],kickers12[#All],5,0)*1),0), C501*6)</f>
        <v>0</v>
      </c>
      <c r="F501">
        <v>0</v>
      </c>
      <c r="G501" s="3" t="s">
        <v>1615</v>
      </c>
      <c r="H501" s="3" t="s">
        <v>752</v>
      </c>
      <c r="I501">
        <f>_xlfn.IFNA(VLOOKUP(defense[[#This Row],[Playerâ–²]],passing11[#All],4,0),0)</f>
        <v>0</v>
      </c>
      <c r="J501">
        <f>_xlfn.IFNA(VLOOKUP(defense[[#This Row],[Playerâ–²]],scrimstats__2813[#All],5,0),0)</f>
        <v>0</v>
      </c>
      <c r="K501">
        <f>_xlfn.IFNA(VLOOKUP(defense[[#This Row],[Playerâ–²]],scrimstats__2813[#All],4,0),0)</f>
        <v>0</v>
      </c>
      <c r="L501">
        <v>0</v>
      </c>
      <c r="N501">
        <f t="shared" si="15"/>
        <v>0</v>
      </c>
      <c r="O501">
        <f>_xlfn.IFNA(VLOOKUP(defense[[#This Row],[Playerâ–²]],passing11[#All],5,0),0)</f>
        <v>0</v>
      </c>
      <c r="P501">
        <f>_xlfn.IFNA(VLOOKUP(defense[[#This Row],[Playerâ–²]],scrimstats__2813[#All],6,0),0)</f>
        <v>0</v>
      </c>
      <c r="Q501">
        <v>0</v>
      </c>
      <c r="R501">
        <v>0</v>
      </c>
      <c r="S501" s="3"/>
      <c r="T501" s="3"/>
      <c r="U501" s="3"/>
      <c r="AM501" s="3" t="s">
        <v>628</v>
      </c>
      <c r="AN501" s="3">
        <v>29</v>
      </c>
      <c r="AO501" s="3" t="s">
        <v>230</v>
      </c>
      <c r="AP501">
        <v>395</v>
      </c>
      <c r="AQ501">
        <v>9</v>
      </c>
      <c r="AR501">
        <v>4</v>
      </c>
    </row>
    <row r="502" spans="1:44">
      <c r="A502" s="3">
        <v>501</v>
      </c>
      <c r="B502" s="3">
        <v>30</v>
      </c>
      <c r="C502">
        <f t="shared" si="14"/>
        <v>0</v>
      </c>
      <c r="D502">
        <v>22</v>
      </c>
      <c r="E502">
        <f>SUM(_xlfn.IFNA((VLOOKUP(defense[[#This Row],[Playerâ–²]],kickers12[#All],4,0)*3+VLOOKUP(defense[[#This Row],[Playerâ–²]],kickers12[#All],5,0)*1),0), C502*6)</f>
        <v>0</v>
      </c>
      <c r="F502">
        <v>0</v>
      </c>
      <c r="G502" s="3" t="s">
        <v>1768</v>
      </c>
      <c r="H502" s="3" t="s">
        <v>750</v>
      </c>
      <c r="I502">
        <f>_xlfn.IFNA(VLOOKUP(defense[[#This Row],[Playerâ–²]],passing11[#All],4,0),0)</f>
        <v>0</v>
      </c>
      <c r="J502">
        <f>_xlfn.IFNA(VLOOKUP(defense[[#This Row],[Playerâ–²]],scrimstats__2813[#All],5,0),0)</f>
        <v>0</v>
      </c>
      <c r="K502">
        <f>_xlfn.IFNA(VLOOKUP(defense[[#This Row],[Playerâ–²]],scrimstats__2813[#All],4,0),0)</f>
        <v>0</v>
      </c>
      <c r="L502">
        <v>0</v>
      </c>
      <c r="N502">
        <f t="shared" si="15"/>
        <v>0</v>
      </c>
      <c r="O502">
        <f>_xlfn.IFNA(VLOOKUP(defense[[#This Row],[Playerâ–²]],passing11[#All],5,0),0)</f>
        <v>0</v>
      </c>
      <c r="P502">
        <f>_xlfn.IFNA(VLOOKUP(defense[[#This Row],[Playerâ–²]],scrimstats__2813[#All],6,0),0)</f>
        <v>0</v>
      </c>
      <c r="Q502">
        <v>0</v>
      </c>
      <c r="R502">
        <v>0</v>
      </c>
      <c r="S502" s="3"/>
      <c r="T502" s="3"/>
      <c r="U502" s="3"/>
      <c r="AM502" s="3" t="s">
        <v>631</v>
      </c>
      <c r="AN502" s="3">
        <v>29</v>
      </c>
      <c r="AO502" s="3" t="s">
        <v>218</v>
      </c>
      <c r="AP502">
        <v>467</v>
      </c>
      <c r="AQ502">
        <v>-2</v>
      </c>
      <c r="AR502">
        <v>5</v>
      </c>
    </row>
    <row r="503" spans="1:44">
      <c r="A503" s="3">
        <v>502</v>
      </c>
      <c r="B503" s="3">
        <v>20</v>
      </c>
      <c r="C503">
        <f t="shared" si="14"/>
        <v>0</v>
      </c>
      <c r="D503">
        <v>3</v>
      </c>
      <c r="E503">
        <f>SUM(_xlfn.IFNA((VLOOKUP(defense[[#This Row],[Playerâ–²]],kickers12[#All],4,0)*3+VLOOKUP(defense[[#This Row],[Playerâ–²]],kickers12[#All],5,0)*1),0), C503*6)</f>
        <v>0</v>
      </c>
      <c r="F503">
        <v>0</v>
      </c>
      <c r="G503" s="3" t="s">
        <v>1415</v>
      </c>
      <c r="H503" s="3" t="s">
        <v>194</v>
      </c>
      <c r="I503">
        <f>_xlfn.IFNA(VLOOKUP(defense[[#This Row],[Playerâ–²]],passing11[#All],4,0),0)</f>
        <v>0</v>
      </c>
      <c r="J503">
        <f>_xlfn.IFNA(VLOOKUP(defense[[#This Row],[Playerâ–²]],scrimstats__2813[#All],5,0),0)</f>
        <v>0</v>
      </c>
      <c r="K503">
        <f>_xlfn.IFNA(VLOOKUP(defense[[#This Row],[Playerâ–²]],scrimstats__2813[#All],4,0),0)</f>
        <v>0</v>
      </c>
      <c r="L503">
        <v>0</v>
      </c>
      <c r="N503">
        <f t="shared" si="15"/>
        <v>0</v>
      </c>
      <c r="O503">
        <f>_xlfn.IFNA(VLOOKUP(defense[[#This Row],[Playerâ–²]],passing11[#All],5,0),0)</f>
        <v>0</v>
      </c>
      <c r="P503">
        <f>_xlfn.IFNA(VLOOKUP(defense[[#This Row],[Playerâ–²]],scrimstats__2813[#All],6,0),0)</f>
        <v>0</v>
      </c>
      <c r="Q503">
        <v>0</v>
      </c>
      <c r="R503">
        <v>0</v>
      </c>
      <c r="S503" s="3"/>
      <c r="T503" s="3"/>
      <c r="U503" s="3"/>
      <c r="AM503" s="3" t="s">
        <v>634</v>
      </c>
      <c r="AN503" s="3">
        <v>29</v>
      </c>
      <c r="AO503" s="3" t="s">
        <v>230</v>
      </c>
      <c r="AP503">
        <v>487</v>
      </c>
      <c r="AR503">
        <v>4</v>
      </c>
    </row>
    <row r="504" spans="1:44">
      <c r="A504" s="3">
        <v>503</v>
      </c>
      <c r="B504" s="3">
        <v>30</v>
      </c>
      <c r="C504">
        <f t="shared" si="14"/>
        <v>0</v>
      </c>
      <c r="D504">
        <v>9</v>
      </c>
      <c r="E504">
        <f>SUM(_xlfn.IFNA((VLOOKUP(defense[[#This Row],[Playerâ–²]],kickers12[#All],4,0)*3+VLOOKUP(defense[[#This Row],[Playerâ–²]],kickers12[#All],5,0)*1),0), C504*6)</f>
        <v>0</v>
      </c>
      <c r="F504">
        <v>0</v>
      </c>
      <c r="G504" s="3" t="s">
        <v>1763</v>
      </c>
      <c r="H504" s="3" t="s">
        <v>752</v>
      </c>
      <c r="I504">
        <f>_xlfn.IFNA(VLOOKUP(defense[[#This Row],[Playerâ–²]],passing11[#All],4,0),0)</f>
        <v>0</v>
      </c>
      <c r="J504">
        <f>_xlfn.IFNA(VLOOKUP(defense[[#This Row],[Playerâ–²]],scrimstats__2813[#All],5,0),0)</f>
        <v>0</v>
      </c>
      <c r="K504">
        <f>_xlfn.IFNA(VLOOKUP(defense[[#This Row],[Playerâ–²]],scrimstats__2813[#All],4,0),0)</f>
        <v>0</v>
      </c>
      <c r="L504">
        <v>0</v>
      </c>
      <c r="N504">
        <f t="shared" si="15"/>
        <v>0</v>
      </c>
      <c r="O504">
        <f>_xlfn.IFNA(VLOOKUP(defense[[#This Row],[Playerâ–²]],passing11[#All],5,0),0)</f>
        <v>0</v>
      </c>
      <c r="P504">
        <f>_xlfn.IFNA(VLOOKUP(defense[[#This Row],[Playerâ–²]],scrimstats__2813[#All],6,0),0)</f>
        <v>0</v>
      </c>
      <c r="Q504">
        <v>0</v>
      </c>
      <c r="R504">
        <v>0</v>
      </c>
      <c r="S504" s="3"/>
      <c r="T504" s="3"/>
      <c r="U504" s="3"/>
      <c r="AM504" s="3" t="s">
        <v>1750</v>
      </c>
      <c r="AN504" s="3">
        <v>30</v>
      </c>
      <c r="AO504" s="3" t="s">
        <v>297</v>
      </c>
      <c r="AP504">
        <v>0</v>
      </c>
      <c r="AQ504">
        <v>152</v>
      </c>
      <c r="AR504">
        <v>2</v>
      </c>
    </row>
    <row r="505" spans="1:44">
      <c r="A505" s="3">
        <v>504</v>
      </c>
      <c r="B505" s="3">
        <v>19</v>
      </c>
      <c r="C505" s="3">
        <f t="shared" si="14"/>
        <v>1</v>
      </c>
      <c r="D505">
        <v>0</v>
      </c>
      <c r="E505">
        <f>SUM(_xlfn.IFNA((VLOOKUP(defense[[#This Row],[Playerâ–²]],kickers12[#All],4,0)*3+VLOOKUP(defense[[#This Row],[Playerâ–²]],kickers12[#All],5,0)*1),0), C505*6)</f>
        <v>6</v>
      </c>
      <c r="F505">
        <v>0</v>
      </c>
      <c r="G505" s="3" t="s">
        <v>487</v>
      </c>
      <c r="H505" s="3" t="s">
        <v>218</v>
      </c>
      <c r="I505">
        <f>_xlfn.IFNA(VLOOKUP(defense[[#This Row],[Playerâ–²]],passing11[#All],4,0),0)</f>
        <v>0</v>
      </c>
      <c r="J505" s="3">
        <f>_xlfn.IFNA(VLOOKUP(defense[[#This Row],[Playerâ–²]],scrimstats__2813[#All],5,0),0)</f>
        <v>0</v>
      </c>
      <c r="K505" s="3">
        <f>_xlfn.IFNA(VLOOKUP(defense[[#This Row],[Playerâ–²]],scrimstats__2813[#All],4,0),0)</f>
        <v>309</v>
      </c>
      <c r="L505">
        <v>0</v>
      </c>
      <c r="N505" s="3">
        <f t="shared" si="15"/>
        <v>0</v>
      </c>
      <c r="O505" s="3">
        <f>_xlfn.IFNA(VLOOKUP(defense[[#This Row],[Playerâ–²]],passing11[#All],5,0),0)</f>
        <v>0</v>
      </c>
      <c r="P505" s="3">
        <f>_xlfn.IFNA(VLOOKUP(defense[[#This Row],[Playerâ–²]],scrimstats__2813[#All],6,0),0)</f>
        <v>1</v>
      </c>
      <c r="Q505">
        <v>0</v>
      </c>
      <c r="R505">
        <v>0</v>
      </c>
      <c r="S505" s="3"/>
      <c r="T505" s="3"/>
      <c r="U505" s="3"/>
      <c r="AM505" s="3" t="s">
        <v>1748</v>
      </c>
      <c r="AN505" s="3">
        <v>30</v>
      </c>
      <c r="AO505" s="3" t="s">
        <v>233</v>
      </c>
      <c r="AP505">
        <v>0</v>
      </c>
      <c r="AQ505">
        <v>281</v>
      </c>
      <c r="AR505">
        <v>1</v>
      </c>
    </row>
    <row r="506" spans="1:44">
      <c r="A506" s="3">
        <v>505</v>
      </c>
      <c r="B506" s="3">
        <v>5</v>
      </c>
      <c r="C506" s="3">
        <f t="shared" si="14"/>
        <v>4</v>
      </c>
      <c r="D506">
        <v>0</v>
      </c>
      <c r="E506">
        <f>SUM(_xlfn.IFNA((VLOOKUP(defense[[#This Row],[Playerâ–²]],kickers12[#All],4,0)*3+VLOOKUP(defense[[#This Row],[Playerâ–²]],kickers12[#All],5,0)*1),0), C506*6)</f>
        <v>24</v>
      </c>
      <c r="F506">
        <v>0</v>
      </c>
      <c r="G506" s="3" t="s">
        <v>292</v>
      </c>
      <c r="H506" s="3" t="s">
        <v>230</v>
      </c>
      <c r="I506">
        <f>_xlfn.IFNA(VLOOKUP(defense[[#This Row],[Playerâ–²]],passing11[#All],4,0),0)</f>
        <v>0</v>
      </c>
      <c r="J506" s="3">
        <f>_xlfn.IFNA(VLOOKUP(defense[[#This Row],[Playerâ–²]],scrimstats__2813[#All],5,0),0)</f>
        <v>0</v>
      </c>
      <c r="K506" s="3">
        <f>_xlfn.IFNA(VLOOKUP(defense[[#This Row],[Playerâ–²]],scrimstats__2813[#All],4,0),0)</f>
        <v>549</v>
      </c>
      <c r="L506">
        <v>0</v>
      </c>
      <c r="N506" s="3">
        <f t="shared" si="15"/>
        <v>0</v>
      </c>
      <c r="O506" s="3">
        <f>_xlfn.IFNA(VLOOKUP(defense[[#This Row],[Playerâ–²]],passing11[#All],5,0),0)</f>
        <v>0</v>
      </c>
      <c r="P506" s="3">
        <f>_xlfn.IFNA(VLOOKUP(defense[[#This Row],[Playerâ–²]],scrimstats__2813[#All],6,0),0)</f>
        <v>4</v>
      </c>
      <c r="Q506">
        <v>0</v>
      </c>
      <c r="R506">
        <v>0</v>
      </c>
      <c r="S506" s="3"/>
      <c r="T506" s="3"/>
      <c r="U506" s="3"/>
      <c r="AM506" s="3" t="s">
        <v>638</v>
      </c>
      <c r="AN506" s="3">
        <v>30</v>
      </c>
      <c r="AO506" s="3" t="s">
        <v>239</v>
      </c>
      <c r="AP506">
        <v>5</v>
      </c>
      <c r="AQ506">
        <v>29</v>
      </c>
      <c r="AR506">
        <v>0</v>
      </c>
    </row>
    <row r="507" spans="1:44">
      <c r="A507" s="3">
        <v>506</v>
      </c>
      <c r="B507" s="3">
        <v>22</v>
      </c>
      <c r="C507">
        <f t="shared" si="14"/>
        <v>1</v>
      </c>
      <c r="D507">
        <v>82</v>
      </c>
      <c r="E507">
        <f>SUM(_xlfn.IFNA((VLOOKUP(defense[[#This Row],[Playerâ–²]],kickers12[#All],4,0)*3+VLOOKUP(defense[[#This Row],[Playerâ–²]],kickers12[#All],5,0)*1),0), C507*6)</f>
        <v>6</v>
      </c>
      <c r="F507">
        <v>1</v>
      </c>
      <c r="G507" s="3" t="s">
        <v>1504</v>
      </c>
      <c r="H507" s="3" t="s">
        <v>1505</v>
      </c>
      <c r="I507">
        <f>_xlfn.IFNA(VLOOKUP(defense[[#This Row],[Playerâ–²]],passing11[#All],4,0),0)</f>
        <v>0</v>
      </c>
      <c r="J507">
        <f>_xlfn.IFNA(VLOOKUP(defense[[#This Row],[Playerâ–²]],scrimstats__2813[#All],5,0),0)</f>
        <v>0</v>
      </c>
      <c r="K507">
        <f>_xlfn.IFNA(VLOOKUP(defense[[#This Row],[Playerâ–²]],scrimstats__2813[#All],4,0),0)</f>
        <v>0</v>
      </c>
      <c r="L507">
        <v>0</v>
      </c>
      <c r="N507">
        <f t="shared" si="15"/>
        <v>1</v>
      </c>
      <c r="O507">
        <f>_xlfn.IFNA(VLOOKUP(defense[[#This Row],[Playerâ–²]],passing11[#All],5,0),0)</f>
        <v>0</v>
      </c>
      <c r="P507">
        <f>_xlfn.IFNA(VLOOKUP(defense[[#This Row],[Playerâ–²]],scrimstats__2813[#All],6,0),0)</f>
        <v>0</v>
      </c>
      <c r="Q507">
        <v>1</v>
      </c>
      <c r="R507">
        <v>0</v>
      </c>
      <c r="S507" s="3"/>
      <c r="T507" s="3"/>
      <c r="U507" s="3"/>
      <c r="AM507" s="3" t="s">
        <v>640</v>
      </c>
      <c r="AN507" s="3">
        <v>30</v>
      </c>
      <c r="AO507" s="3" t="s">
        <v>239</v>
      </c>
      <c r="AP507">
        <v>33</v>
      </c>
      <c r="AQ507">
        <v>44</v>
      </c>
      <c r="AR507">
        <v>1</v>
      </c>
    </row>
    <row r="508" spans="1:44">
      <c r="A508" s="3">
        <v>507</v>
      </c>
      <c r="B508" s="3">
        <v>11</v>
      </c>
      <c r="C508">
        <f t="shared" si="14"/>
        <v>0</v>
      </c>
      <c r="D508">
        <v>46</v>
      </c>
      <c r="E508">
        <f>SUM(_xlfn.IFNA((VLOOKUP(defense[[#This Row],[Playerâ–²]],kickers12[#All],4,0)*3+VLOOKUP(defense[[#This Row],[Playerâ–²]],kickers12[#All],5,0)*1),0), C508*6)</f>
        <v>0</v>
      </c>
      <c r="F508">
        <v>0</v>
      </c>
      <c r="G508" s="3" t="s">
        <v>1119</v>
      </c>
      <c r="H508" s="3" t="s">
        <v>769</v>
      </c>
      <c r="I508">
        <f>_xlfn.IFNA(VLOOKUP(defense[[#This Row],[Playerâ–²]],passing11[#All],4,0),0)</f>
        <v>0</v>
      </c>
      <c r="J508">
        <f>_xlfn.IFNA(VLOOKUP(defense[[#This Row],[Playerâ–²]],scrimstats__2813[#All],5,0),0)</f>
        <v>0</v>
      </c>
      <c r="K508">
        <f>_xlfn.IFNA(VLOOKUP(defense[[#This Row],[Playerâ–²]],scrimstats__2813[#All],4,0),0)</f>
        <v>0</v>
      </c>
      <c r="L508">
        <v>7</v>
      </c>
      <c r="N508">
        <f t="shared" si="15"/>
        <v>0</v>
      </c>
      <c r="O508">
        <f>_xlfn.IFNA(VLOOKUP(defense[[#This Row],[Playerâ–²]],passing11[#All],5,0),0)</f>
        <v>0</v>
      </c>
      <c r="P508">
        <f>_xlfn.IFNA(VLOOKUP(defense[[#This Row],[Playerâ–²]],scrimstats__2813[#All],6,0),0)</f>
        <v>0</v>
      </c>
      <c r="Q508">
        <v>0</v>
      </c>
      <c r="R508">
        <v>0</v>
      </c>
      <c r="S508" s="3"/>
      <c r="T508" s="3"/>
      <c r="U508" s="3"/>
      <c r="AM508" s="3" t="s">
        <v>645</v>
      </c>
      <c r="AN508" s="3">
        <v>30</v>
      </c>
      <c r="AO508" s="3" t="s">
        <v>239</v>
      </c>
      <c r="AP508">
        <v>304</v>
      </c>
      <c r="AQ508">
        <v>106</v>
      </c>
      <c r="AR508">
        <v>1</v>
      </c>
    </row>
    <row r="509" spans="1:44">
      <c r="A509" s="3">
        <v>508</v>
      </c>
      <c r="B509" s="3">
        <v>2</v>
      </c>
      <c r="C509">
        <f t="shared" si="14"/>
        <v>0</v>
      </c>
      <c r="D509">
        <v>94</v>
      </c>
      <c r="E509">
        <f>SUM(_xlfn.IFNA((VLOOKUP(defense[[#This Row],[Playerâ–²]],kickers12[#All],4,0)*3+VLOOKUP(defense[[#This Row],[Playerâ–²]],kickers12[#All],5,0)*1),0), C509*6)</f>
        <v>0</v>
      </c>
      <c r="F509">
        <v>0</v>
      </c>
      <c r="G509" s="3" t="s">
        <v>814</v>
      </c>
      <c r="H509" s="3" t="s">
        <v>815</v>
      </c>
      <c r="I509">
        <f>_xlfn.IFNA(VLOOKUP(defense[[#This Row],[Playerâ–²]],passing11[#All],4,0),0)</f>
        <v>0</v>
      </c>
      <c r="J509">
        <f>_xlfn.IFNA(VLOOKUP(defense[[#This Row],[Playerâ–²]],scrimstats__2813[#All],5,0),0)</f>
        <v>0</v>
      </c>
      <c r="K509">
        <f>_xlfn.IFNA(VLOOKUP(defense[[#This Row],[Playerâ–²]],scrimstats__2813[#All],4,0),0)</f>
        <v>0</v>
      </c>
      <c r="L509">
        <v>1.5</v>
      </c>
      <c r="N509">
        <f t="shared" si="15"/>
        <v>0</v>
      </c>
      <c r="O509">
        <f>_xlfn.IFNA(VLOOKUP(defense[[#This Row],[Playerâ–²]],passing11[#All],5,0),0)</f>
        <v>0</v>
      </c>
      <c r="P509">
        <f>_xlfn.IFNA(VLOOKUP(defense[[#This Row],[Playerâ–²]],scrimstats__2813[#All],6,0),0)</f>
        <v>0</v>
      </c>
      <c r="Q509">
        <v>0</v>
      </c>
      <c r="R509">
        <v>0</v>
      </c>
      <c r="S509" s="3"/>
      <c r="T509" s="3"/>
      <c r="U509" s="3"/>
      <c r="AM509" s="3" t="s">
        <v>642</v>
      </c>
      <c r="AN509" s="3">
        <v>30</v>
      </c>
      <c r="AO509" s="3" t="s">
        <v>229</v>
      </c>
      <c r="AP509">
        <v>92</v>
      </c>
      <c r="AQ509">
        <v>871</v>
      </c>
      <c r="AR509">
        <v>6</v>
      </c>
    </row>
    <row r="510" spans="1:44">
      <c r="A510" s="3">
        <v>509</v>
      </c>
      <c r="B510" s="3">
        <v>2</v>
      </c>
      <c r="C510" s="3">
        <f t="shared" si="14"/>
        <v>0</v>
      </c>
      <c r="D510">
        <v>0</v>
      </c>
      <c r="E510">
        <f>SUM(_xlfn.IFNA((VLOOKUP(defense[[#This Row],[Playerâ–²]],kickers12[#All],4,0)*3+VLOOKUP(defense[[#This Row],[Playerâ–²]],kickers12[#All],5,0)*1),0), C510*6)</f>
        <v>0</v>
      </c>
      <c r="F510">
        <v>0</v>
      </c>
      <c r="G510" s="3" t="s">
        <v>238</v>
      </c>
      <c r="H510" s="3" t="s">
        <v>239</v>
      </c>
      <c r="I510">
        <f>_xlfn.IFNA(VLOOKUP(defense[[#This Row],[Playerâ–²]],passing11[#All],4,0),0)</f>
        <v>0</v>
      </c>
      <c r="J510" s="3">
        <f>_xlfn.IFNA(VLOOKUP(defense[[#This Row],[Playerâ–²]],scrimstats__2813[#All],5,0),0)</f>
        <v>68</v>
      </c>
      <c r="K510" s="3">
        <f>_xlfn.IFNA(VLOOKUP(defense[[#This Row],[Playerâ–²]],scrimstats__2813[#All],4,0),0)</f>
        <v>23</v>
      </c>
      <c r="L510">
        <v>0</v>
      </c>
      <c r="N510" s="3">
        <f t="shared" si="15"/>
        <v>0</v>
      </c>
      <c r="O510" s="3">
        <f>_xlfn.IFNA(VLOOKUP(defense[[#This Row],[Playerâ–²]],passing11[#All],5,0),0)</f>
        <v>0</v>
      </c>
      <c r="P510" s="3">
        <f>_xlfn.IFNA(VLOOKUP(defense[[#This Row],[Playerâ–²]],scrimstats__2813[#All],6,0),0)</f>
        <v>0</v>
      </c>
      <c r="Q510">
        <v>0</v>
      </c>
      <c r="R510">
        <v>0</v>
      </c>
      <c r="S510" s="3"/>
      <c r="T510" s="3"/>
      <c r="U510" s="3"/>
      <c r="AM510" s="3" t="s">
        <v>637</v>
      </c>
      <c r="AN510" s="3">
        <v>30</v>
      </c>
      <c r="AO510" s="3" t="s">
        <v>219</v>
      </c>
      <c r="AP510">
        <v>9</v>
      </c>
      <c r="AR510">
        <v>0</v>
      </c>
    </row>
    <row r="511" spans="1:44">
      <c r="A511" s="3">
        <v>510</v>
      </c>
      <c r="B511" s="3">
        <v>10</v>
      </c>
      <c r="C511">
        <f t="shared" si="14"/>
        <v>1</v>
      </c>
      <c r="D511">
        <v>3</v>
      </c>
      <c r="E511">
        <f>SUM(_xlfn.IFNA((VLOOKUP(defense[[#This Row],[Playerâ–²]],kickers12[#All],4,0)*3+VLOOKUP(defense[[#This Row],[Playerâ–²]],kickers12[#All],5,0)*1),0), C511*6)</f>
        <v>6</v>
      </c>
      <c r="F511">
        <v>0</v>
      </c>
      <c r="G511" s="3" t="s">
        <v>362</v>
      </c>
      <c r="H511" s="3" t="s">
        <v>194</v>
      </c>
      <c r="I511">
        <f>_xlfn.IFNA(VLOOKUP(defense[[#This Row],[Playerâ–²]],passing11[#All],4,0),0)</f>
        <v>0</v>
      </c>
      <c r="J511">
        <f>_xlfn.IFNA(VLOOKUP(defense[[#This Row],[Playerâ–²]],scrimstats__2813[#All],5,0),0)</f>
        <v>183</v>
      </c>
      <c r="K511">
        <f>_xlfn.IFNA(VLOOKUP(defense[[#This Row],[Playerâ–²]],scrimstats__2813[#All],4,0),0)</f>
        <v>275</v>
      </c>
      <c r="L511">
        <v>0</v>
      </c>
      <c r="N511">
        <f t="shared" si="15"/>
        <v>0</v>
      </c>
      <c r="O511">
        <f>_xlfn.IFNA(VLOOKUP(defense[[#This Row],[Playerâ–²]],passing11[#All],5,0),0)</f>
        <v>0</v>
      </c>
      <c r="P511">
        <f>_xlfn.IFNA(VLOOKUP(defense[[#This Row],[Playerâ–²]],scrimstats__2813[#All],6,0),0)</f>
        <v>1</v>
      </c>
      <c r="Q511">
        <v>0</v>
      </c>
      <c r="R511">
        <v>0</v>
      </c>
      <c r="S511" s="3"/>
      <c r="T511" s="3"/>
      <c r="U511" s="3"/>
      <c r="AM511" s="3" t="s">
        <v>641</v>
      </c>
      <c r="AN511" s="3">
        <v>30</v>
      </c>
      <c r="AO511" s="3" t="s">
        <v>223</v>
      </c>
      <c r="AP511">
        <v>48</v>
      </c>
      <c r="AR511">
        <v>0</v>
      </c>
    </row>
    <row r="512" spans="1:44">
      <c r="A512" s="3">
        <v>511</v>
      </c>
      <c r="B512" s="3">
        <v>26</v>
      </c>
      <c r="C512">
        <f t="shared" si="14"/>
        <v>0</v>
      </c>
      <c r="D512">
        <v>5</v>
      </c>
      <c r="E512">
        <f>SUM(_xlfn.IFNA((VLOOKUP(defense[[#This Row],[Playerâ–²]],kickers12[#All],4,0)*3+VLOOKUP(defense[[#This Row],[Playerâ–²]],kickers12[#All],5,0)*1),0), C512*6)</f>
        <v>0</v>
      </c>
      <c r="F512">
        <v>0</v>
      </c>
      <c r="G512" s="3" t="s">
        <v>1609</v>
      </c>
      <c r="H512" s="3" t="s">
        <v>752</v>
      </c>
      <c r="I512">
        <f>_xlfn.IFNA(VLOOKUP(defense[[#This Row],[Playerâ–²]],passing11[#All],4,0),0)</f>
        <v>0</v>
      </c>
      <c r="J512">
        <f>_xlfn.IFNA(VLOOKUP(defense[[#This Row],[Playerâ–²]],scrimstats__2813[#All],5,0),0)</f>
        <v>0</v>
      </c>
      <c r="K512">
        <f>_xlfn.IFNA(VLOOKUP(defense[[#This Row],[Playerâ–²]],scrimstats__2813[#All],4,0),0)</f>
        <v>0</v>
      </c>
      <c r="L512">
        <v>0</v>
      </c>
      <c r="N512">
        <f t="shared" si="15"/>
        <v>0</v>
      </c>
      <c r="O512">
        <f>_xlfn.IFNA(VLOOKUP(defense[[#This Row],[Playerâ–²]],passing11[#All],5,0),0)</f>
        <v>0</v>
      </c>
      <c r="P512">
        <f>_xlfn.IFNA(VLOOKUP(defense[[#This Row],[Playerâ–²]],scrimstats__2813[#All],6,0),0)</f>
        <v>0</v>
      </c>
      <c r="Q512">
        <v>0</v>
      </c>
      <c r="R512">
        <v>0</v>
      </c>
      <c r="S512" s="3"/>
      <c r="T512" s="3"/>
      <c r="U512" s="3"/>
      <c r="AM512" s="3" t="s">
        <v>643</v>
      </c>
      <c r="AN512" s="3">
        <v>30</v>
      </c>
      <c r="AO512" s="3" t="s">
        <v>219</v>
      </c>
      <c r="AP512">
        <v>289</v>
      </c>
      <c r="AR512">
        <v>6</v>
      </c>
    </row>
    <row r="513" spans="1:44">
      <c r="A513" s="3">
        <v>512</v>
      </c>
      <c r="B513" s="3">
        <v>4</v>
      </c>
      <c r="C513">
        <f t="shared" si="14"/>
        <v>1</v>
      </c>
      <c r="D513">
        <v>0</v>
      </c>
      <c r="E513">
        <f>SUM(_xlfn.IFNA((VLOOKUP(defense[[#This Row],[Playerâ–²]],kickers12[#All],4,0)*3+VLOOKUP(defense[[#This Row],[Playerâ–²]],kickers12[#All],5,0)*1),0), C513*6)</f>
        <v>6</v>
      </c>
      <c r="F513">
        <v>0</v>
      </c>
      <c r="G513" s="3" t="s">
        <v>267</v>
      </c>
      <c r="H513" s="3" t="s">
        <v>268</v>
      </c>
      <c r="I513">
        <f>_xlfn.IFNA(VLOOKUP(defense[[#This Row],[Playerâ–²]],passing11[#All],4,0),0)</f>
        <v>0</v>
      </c>
      <c r="J513">
        <f>_xlfn.IFNA(VLOOKUP(defense[[#This Row],[Playerâ–²]],scrimstats__2813[#All],5,0),0)</f>
        <v>0</v>
      </c>
      <c r="K513">
        <f>_xlfn.IFNA(VLOOKUP(defense[[#This Row],[Playerâ–²]],scrimstats__2813[#All],4,0),0)</f>
        <v>7</v>
      </c>
      <c r="L513">
        <v>0</v>
      </c>
      <c r="N513">
        <f t="shared" si="15"/>
        <v>0</v>
      </c>
      <c r="O513">
        <f>_xlfn.IFNA(VLOOKUP(defense[[#This Row],[Playerâ–²]],passing11[#All],5,0),0)</f>
        <v>0</v>
      </c>
      <c r="P513">
        <f>_xlfn.IFNA(VLOOKUP(defense[[#This Row],[Playerâ–²]],scrimstats__2813[#All],6,0),0)</f>
        <v>1</v>
      </c>
      <c r="Q513">
        <v>0</v>
      </c>
      <c r="R513">
        <v>0</v>
      </c>
      <c r="S513" s="3"/>
      <c r="T513" s="3"/>
      <c r="U513" s="3"/>
      <c r="AM513" s="3" t="s">
        <v>644</v>
      </c>
      <c r="AN513" s="3">
        <v>30</v>
      </c>
      <c r="AO513" s="3" t="s">
        <v>223</v>
      </c>
      <c r="AP513">
        <v>565</v>
      </c>
      <c r="AR513">
        <v>5</v>
      </c>
    </row>
    <row r="514" spans="1:44">
      <c r="A514" s="3">
        <v>513</v>
      </c>
      <c r="B514" s="3">
        <v>28</v>
      </c>
      <c r="C514">
        <f t="shared" ref="C514:C577" si="16">_xlfn.IFNA(SUM(N514,O514,P514),0)</f>
        <v>0</v>
      </c>
      <c r="D514">
        <v>22</v>
      </c>
      <c r="E514">
        <f>SUM(_xlfn.IFNA((VLOOKUP(defense[[#This Row],[Playerâ–²]],kickers12[#All],4,0)*3+VLOOKUP(defense[[#This Row],[Playerâ–²]],kickers12[#All],5,0)*1),0), C514*6)</f>
        <v>0</v>
      </c>
      <c r="F514">
        <v>0</v>
      </c>
      <c r="G514" s="3" t="s">
        <v>1689</v>
      </c>
      <c r="H514" s="3" t="s">
        <v>745</v>
      </c>
      <c r="I514">
        <f>_xlfn.IFNA(VLOOKUP(defense[[#This Row],[Playerâ–²]],passing11[#All],4,0),0)</f>
        <v>0</v>
      </c>
      <c r="J514">
        <f>_xlfn.IFNA(VLOOKUP(defense[[#This Row],[Playerâ–²]],scrimstats__2813[#All],5,0),0)</f>
        <v>0</v>
      </c>
      <c r="K514">
        <f>_xlfn.IFNA(VLOOKUP(defense[[#This Row],[Playerâ–²]],scrimstats__2813[#All],4,0),0)</f>
        <v>0</v>
      </c>
      <c r="L514">
        <v>1.5</v>
      </c>
      <c r="N514">
        <f t="shared" ref="N514:N577" si="17">SUM(Q514,R514)</f>
        <v>0</v>
      </c>
      <c r="O514">
        <f>_xlfn.IFNA(VLOOKUP(defense[[#This Row],[Playerâ–²]],passing11[#All],5,0),0)</f>
        <v>0</v>
      </c>
      <c r="P514">
        <f>_xlfn.IFNA(VLOOKUP(defense[[#This Row],[Playerâ–²]],scrimstats__2813[#All],6,0),0)</f>
        <v>0</v>
      </c>
      <c r="Q514">
        <v>0</v>
      </c>
      <c r="R514">
        <v>0</v>
      </c>
      <c r="S514" s="3"/>
      <c r="T514" s="3"/>
      <c r="U514" s="3"/>
      <c r="AM514" s="3" t="s">
        <v>636</v>
      </c>
      <c r="AN514" s="3">
        <v>30</v>
      </c>
      <c r="AO514" s="3" t="s">
        <v>218</v>
      </c>
      <c r="AP514">
        <v>5</v>
      </c>
      <c r="AR514">
        <v>0</v>
      </c>
    </row>
    <row r="515" spans="1:44">
      <c r="A515" s="3">
        <v>514</v>
      </c>
      <c r="B515" s="3">
        <v>31</v>
      </c>
      <c r="C515">
        <f t="shared" si="16"/>
        <v>2</v>
      </c>
      <c r="D515">
        <v>0</v>
      </c>
      <c r="E515">
        <f>SUM(_xlfn.IFNA((VLOOKUP(defense[[#This Row],[Playerâ–²]],kickers12[#All],4,0)*3+VLOOKUP(defense[[#This Row],[Playerâ–²]],kickers12[#All],5,0)*1),0), C515*6)</f>
        <v>12</v>
      </c>
      <c r="F515">
        <v>0</v>
      </c>
      <c r="G515" s="3" t="s">
        <v>661</v>
      </c>
      <c r="H515" s="3" t="s">
        <v>239</v>
      </c>
      <c r="I515">
        <f>_xlfn.IFNA(VLOOKUP(defense[[#This Row],[Playerâ–²]],passing11[#All],4,0),0)</f>
        <v>0</v>
      </c>
      <c r="J515">
        <f>_xlfn.IFNA(VLOOKUP(defense[[#This Row],[Playerâ–²]],scrimstats__2813[#All],5,0),0)</f>
        <v>517</v>
      </c>
      <c r="K515">
        <f>_xlfn.IFNA(VLOOKUP(defense[[#This Row],[Playerâ–²]],scrimstats__2813[#All],4,0),0)</f>
        <v>400</v>
      </c>
      <c r="L515">
        <v>0</v>
      </c>
      <c r="N515">
        <f t="shared" si="17"/>
        <v>0</v>
      </c>
      <c r="O515">
        <f>_xlfn.IFNA(VLOOKUP(defense[[#This Row],[Playerâ–²]],passing11[#All],5,0),0)</f>
        <v>0</v>
      </c>
      <c r="P515">
        <f>_xlfn.IFNA(VLOOKUP(defense[[#This Row],[Playerâ–²]],scrimstats__2813[#All],6,0),0)</f>
        <v>2</v>
      </c>
      <c r="Q515">
        <v>0</v>
      </c>
      <c r="R515">
        <v>0</v>
      </c>
      <c r="S515" s="3"/>
      <c r="T515" s="3"/>
      <c r="U515" s="3"/>
      <c r="AM515" s="3" t="s">
        <v>639</v>
      </c>
      <c r="AN515" s="3">
        <v>30</v>
      </c>
      <c r="AO515" s="3" t="s">
        <v>218</v>
      </c>
      <c r="AP515">
        <v>52</v>
      </c>
      <c r="AR515">
        <v>0</v>
      </c>
    </row>
    <row r="516" spans="1:44">
      <c r="A516" s="3">
        <v>515</v>
      </c>
      <c r="B516" s="3">
        <v>6</v>
      </c>
      <c r="C516" s="3">
        <f t="shared" si="16"/>
        <v>0</v>
      </c>
      <c r="D516">
        <v>0</v>
      </c>
      <c r="E516">
        <f>SUM(_xlfn.IFNA((VLOOKUP(defense[[#This Row],[Playerâ–²]],kickers12[#All],4,0)*3+VLOOKUP(defense[[#This Row],[Playerâ–²]],kickers12[#All],5,0)*1),0), C516*6)</f>
        <v>0</v>
      </c>
      <c r="F516">
        <v>0</v>
      </c>
      <c r="G516" s="3" t="s">
        <v>300</v>
      </c>
      <c r="H516" s="3" t="s">
        <v>219</v>
      </c>
      <c r="I516">
        <f>_xlfn.IFNA(VLOOKUP(defense[[#This Row],[Playerâ–²]],passing11[#All],4,0),0)</f>
        <v>0</v>
      </c>
      <c r="J516" s="3">
        <f>_xlfn.IFNA(VLOOKUP(defense[[#This Row],[Playerâ–²]],scrimstats__2813[#All],5,0),0)</f>
        <v>0</v>
      </c>
      <c r="K516" s="3">
        <f>_xlfn.IFNA(VLOOKUP(defense[[#This Row],[Playerâ–²]],scrimstats__2813[#All],4,0),0)</f>
        <v>9</v>
      </c>
      <c r="L516">
        <v>0</v>
      </c>
      <c r="N516" s="3">
        <f t="shared" si="17"/>
        <v>0</v>
      </c>
      <c r="O516" s="3">
        <f>_xlfn.IFNA(VLOOKUP(defense[[#This Row],[Playerâ–²]],passing11[#All],5,0),0)</f>
        <v>0</v>
      </c>
      <c r="P516" s="3">
        <f>_xlfn.IFNA(VLOOKUP(defense[[#This Row],[Playerâ–²]],scrimstats__2813[#All],6,0),0)</f>
        <v>0</v>
      </c>
      <c r="Q516">
        <v>0</v>
      </c>
      <c r="R516">
        <v>0</v>
      </c>
      <c r="S516" s="3"/>
      <c r="T516" s="3"/>
      <c r="U516" s="3"/>
      <c r="AM516" s="3" t="s">
        <v>1959</v>
      </c>
      <c r="AN516" s="3">
        <v>30</v>
      </c>
      <c r="AO516" s="3" t="s">
        <v>230</v>
      </c>
      <c r="AP516">
        <v>774</v>
      </c>
      <c r="AQ516">
        <v>29</v>
      </c>
      <c r="AR516">
        <v>5</v>
      </c>
    </row>
    <row r="517" spans="1:44">
      <c r="A517" s="3">
        <v>516</v>
      </c>
      <c r="B517" s="3">
        <v>15</v>
      </c>
      <c r="C517">
        <f t="shared" si="16"/>
        <v>0</v>
      </c>
      <c r="D517">
        <v>5</v>
      </c>
      <c r="E517">
        <f>SUM(_xlfn.IFNA((VLOOKUP(defense[[#This Row],[Playerâ–²]],kickers12[#All],4,0)*3+VLOOKUP(defense[[#This Row],[Playerâ–²]],kickers12[#All],5,0)*1),0), C517*6)</f>
        <v>0</v>
      </c>
      <c r="F517">
        <v>0</v>
      </c>
      <c r="G517" s="3" t="s">
        <v>434</v>
      </c>
      <c r="H517" s="3" t="s">
        <v>194</v>
      </c>
      <c r="I517">
        <f>_xlfn.IFNA(VLOOKUP(defense[[#This Row],[Playerâ–²]],passing11[#All],4,0),0)</f>
        <v>0</v>
      </c>
      <c r="J517">
        <f>_xlfn.IFNA(VLOOKUP(defense[[#This Row],[Playerâ–²]],scrimstats__2813[#All],5,0),0)</f>
        <v>0</v>
      </c>
      <c r="K517">
        <f>_xlfn.IFNA(VLOOKUP(defense[[#This Row],[Playerâ–²]],scrimstats__2813[#All],4,0),0)</f>
        <v>174</v>
      </c>
      <c r="L517">
        <v>0</v>
      </c>
      <c r="N517">
        <f t="shared" si="17"/>
        <v>0</v>
      </c>
      <c r="O517">
        <f>_xlfn.IFNA(VLOOKUP(defense[[#This Row],[Playerâ–²]],passing11[#All],5,0),0)</f>
        <v>0</v>
      </c>
      <c r="P517">
        <f>_xlfn.IFNA(VLOOKUP(defense[[#This Row],[Playerâ–²]],scrimstats__2813[#All],6,0),0)</f>
        <v>0</v>
      </c>
      <c r="Q517">
        <v>0</v>
      </c>
      <c r="R517">
        <v>0</v>
      </c>
      <c r="S517" s="3"/>
      <c r="T517" s="3"/>
      <c r="U517" s="3"/>
      <c r="AM517" s="3" t="s">
        <v>647</v>
      </c>
      <c r="AN517" s="3">
        <v>30</v>
      </c>
      <c r="AO517" s="3" t="s">
        <v>230</v>
      </c>
      <c r="AP517">
        <v>816</v>
      </c>
      <c r="AQ517">
        <v>11</v>
      </c>
      <c r="AR517">
        <v>5</v>
      </c>
    </row>
    <row r="518" spans="1:44">
      <c r="A518" s="3">
        <v>517</v>
      </c>
      <c r="B518" s="3">
        <v>8</v>
      </c>
      <c r="C518">
        <f t="shared" si="16"/>
        <v>0</v>
      </c>
      <c r="D518">
        <v>4</v>
      </c>
      <c r="E518">
        <f>SUM(_xlfn.IFNA((VLOOKUP(defense[[#This Row],[Playerâ–²]],kickers12[#All],4,0)*3+VLOOKUP(defense[[#This Row],[Playerâ–²]],kickers12[#All],5,0)*1),0), C518*6)</f>
        <v>0</v>
      </c>
      <c r="F518">
        <v>0</v>
      </c>
      <c r="G518" s="3" t="s">
        <v>1011</v>
      </c>
      <c r="H518" s="3" t="s">
        <v>194</v>
      </c>
      <c r="I518">
        <f>_xlfn.IFNA(VLOOKUP(defense[[#This Row],[Playerâ–²]],passing11[#All],4,0),0)</f>
        <v>0</v>
      </c>
      <c r="J518">
        <f>_xlfn.IFNA(VLOOKUP(defense[[#This Row],[Playerâ–²]],scrimstats__2813[#All],5,0),0)</f>
        <v>0</v>
      </c>
      <c r="K518">
        <f>_xlfn.IFNA(VLOOKUP(defense[[#This Row],[Playerâ–²]],scrimstats__2813[#All],4,0),0)</f>
        <v>0</v>
      </c>
      <c r="L518">
        <v>0</v>
      </c>
      <c r="N518">
        <f t="shared" si="17"/>
        <v>0</v>
      </c>
      <c r="O518">
        <f>_xlfn.IFNA(VLOOKUP(defense[[#This Row],[Playerâ–²]],passing11[#All],5,0),0)</f>
        <v>0</v>
      </c>
      <c r="P518">
        <f>_xlfn.IFNA(VLOOKUP(defense[[#This Row],[Playerâ–²]],scrimstats__2813[#All],6,0),0)</f>
        <v>0</v>
      </c>
      <c r="Q518">
        <v>0</v>
      </c>
      <c r="R518">
        <v>0</v>
      </c>
      <c r="S518" s="3"/>
      <c r="T518" s="3"/>
      <c r="U518" s="3"/>
      <c r="AM518" s="3" t="s">
        <v>646</v>
      </c>
      <c r="AN518" s="3">
        <v>30</v>
      </c>
      <c r="AO518" s="3" t="s">
        <v>218</v>
      </c>
      <c r="AP518">
        <v>842</v>
      </c>
      <c r="AR518">
        <v>7</v>
      </c>
    </row>
    <row r="519" spans="1:44">
      <c r="A519" s="3">
        <v>518</v>
      </c>
      <c r="B519" s="3">
        <v>10</v>
      </c>
      <c r="C519">
        <f t="shared" si="16"/>
        <v>0</v>
      </c>
      <c r="D519">
        <v>31</v>
      </c>
      <c r="E519">
        <f>SUM(_xlfn.IFNA((VLOOKUP(defense[[#This Row],[Playerâ–²]],kickers12[#All],4,0)*3+VLOOKUP(defense[[#This Row],[Playerâ–²]],kickers12[#All],5,0)*1),0), C519*6)</f>
        <v>0</v>
      </c>
      <c r="F519">
        <v>0</v>
      </c>
      <c r="G519" s="3" t="s">
        <v>1079</v>
      </c>
      <c r="H519" s="3" t="s">
        <v>990</v>
      </c>
      <c r="I519">
        <f>_xlfn.IFNA(VLOOKUP(defense[[#This Row],[Playerâ–²]],passing11[#All],4,0),0)</f>
        <v>0</v>
      </c>
      <c r="J519">
        <f>_xlfn.IFNA(VLOOKUP(defense[[#This Row],[Playerâ–²]],scrimstats__2813[#All],5,0),0)</f>
        <v>0</v>
      </c>
      <c r="K519">
        <f>_xlfn.IFNA(VLOOKUP(defense[[#This Row],[Playerâ–²]],scrimstats__2813[#All],4,0),0)</f>
        <v>0</v>
      </c>
      <c r="L519">
        <v>0.5</v>
      </c>
      <c r="N519">
        <f t="shared" si="17"/>
        <v>0</v>
      </c>
      <c r="O519">
        <f>_xlfn.IFNA(VLOOKUP(defense[[#This Row],[Playerâ–²]],passing11[#All],5,0),0)</f>
        <v>0</v>
      </c>
      <c r="P519">
        <f>_xlfn.IFNA(VLOOKUP(defense[[#This Row],[Playerâ–²]],scrimstats__2813[#All],6,0),0)</f>
        <v>0</v>
      </c>
      <c r="Q519">
        <v>0</v>
      </c>
      <c r="R519">
        <v>0</v>
      </c>
      <c r="S519" s="3"/>
      <c r="T519" s="3"/>
      <c r="U519" s="3"/>
      <c r="AM519" s="3" t="s">
        <v>648</v>
      </c>
      <c r="AN519" s="3">
        <v>30</v>
      </c>
      <c r="AO519" s="3" t="s">
        <v>230</v>
      </c>
      <c r="AP519">
        <v>1524</v>
      </c>
      <c r="AR519">
        <v>8</v>
      </c>
    </row>
    <row r="520" spans="1:44">
      <c r="A520" s="3">
        <v>519</v>
      </c>
      <c r="B520" s="3">
        <v>18</v>
      </c>
      <c r="C520">
        <f t="shared" si="16"/>
        <v>0</v>
      </c>
      <c r="D520">
        <v>4</v>
      </c>
      <c r="E520">
        <f>SUM(_xlfn.IFNA((VLOOKUP(defense[[#This Row],[Playerâ–²]],kickers12[#All],4,0)*3+VLOOKUP(defense[[#This Row],[Playerâ–²]],kickers12[#All],5,0)*1),0), C520*6)</f>
        <v>0</v>
      </c>
      <c r="F520">
        <v>0</v>
      </c>
      <c r="G520" s="3" t="s">
        <v>1360</v>
      </c>
      <c r="H520" s="3" t="s">
        <v>750</v>
      </c>
      <c r="I520">
        <f>_xlfn.IFNA(VLOOKUP(defense[[#This Row],[Playerâ–²]],passing11[#All],4,0),0)</f>
        <v>0</v>
      </c>
      <c r="J520">
        <f>_xlfn.IFNA(VLOOKUP(defense[[#This Row],[Playerâ–²]],scrimstats__2813[#All],5,0),0)</f>
        <v>0</v>
      </c>
      <c r="K520">
        <f>_xlfn.IFNA(VLOOKUP(defense[[#This Row],[Playerâ–²]],scrimstats__2813[#All],4,0),0)</f>
        <v>0</v>
      </c>
      <c r="L520">
        <v>0</v>
      </c>
      <c r="N520">
        <f t="shared" si="17"/>
        <v>0</v>
      </c>
      <c r="O520">
        <f>_xlfn.IFNA(VLOOKUP(defense[[#This Row],[Playerâ–²]],passing11[#All],5,0),0)</f>
        <v>0</v>
      </c>
      <c r="P520">
        <f>_xlfn.IFNA(VLOOKUP(defense[[#This Row],[Playerâ–²]],scrimstats__2813[#All],6,0),0)</f>
        <v>0</v>
      </c>
      <c r="Q520">
        <v>0</v>
      </c>
      <c r="R520">
        <v>0</v>
      </c>
      <c r="S520" s="3"/>
      <c r="T520" s="3"/>
      <c r="U520" s="3"/>
      <c r="AM520" s="3" t="s">
        <v>650</v>
      </c>
      <c r="AN520" s="3">
        <v>31</v>
      </c>
      <c r="AO520" s="3" t="s">
        <v>752</v>
      </c>
      <c r="AP520">
        <v>66</v>
      </c>
      <c r="AR520">
        <v>1</v>
      </c>
    </row>
    <row r="521" spans="1:44">
      <c r="A521" s="3">
        <v>520</v>
      </c>
      <c r="B521" s="3">
        <v>18</v>
      </c>
      <c r="C521">
        <f t="shared" si="16"/>
        <v>0</v>
      </c>
      <c r="D521">
        <v>1</v>
      </c>
      <c r="E521">
        <f>SUM(_xlfn.IFNA((VLOOKUP(defense[[#This Row],[Playerâ–²]],kickers12[#All],4,0)*3+VLOOKUP(defense[[#This Row],[Playerâ–²]],kickers12[#All],5,0)*1),0), C521*6)</f>
        <v>0</v>
      </c>
      <c r="F521">
        <v>0</v>
      </c>
      <c r="G521" s="3" t="s">
        <v>1348</v>
      </c>
      <c r="H521" s="3" t="s">
        <v>194</v>
      </c>
      <c r="I521">
        <f>_xlfn.IFNA(VLOOKUP(defense[[#This Row],[Playerâ–²]],passing11[#All],4,0),0)</f>
        <v>0</v>
      </c>
      <c r="J521">
        <f>_xlfn.IFNA(VLOOKUP(defense[[#This Row],[Playerâ–²]],scrimstats__2813[#All],5,0),0)</f>
        <v>0</v>
      </c>
      <c r="K521">
        <f>_xlfn.IFNA(VLOOKUP(defense[[#This Row],[Playerâ–²]],scrimstats__2813[#All],4,0),0)</f>
        <v>0</v>
      </c>
      <c r="L521">
        <v>0</v>
      </c>
      <c r="N521">
        <f t="shared" si="17"/>
        <v>0</v>
      </c>
      <c r="O521">
        <f>_xlfn.IFNA(VLOOKUP(defense[[#This Row],[Playerâ–²]],passing11[#All],5,0),0)</f>
        <v>0</v>
      </c>
      <c r="P521">
        <f>_xlfn.IFNA(VLOOKUP(defense[[#This Row],[Playerâ–²]],scrimstats__2813[#All],6,0),0)</f>
        <v>0</v>
      </c>
      <c r="Q521">
        <v>0</v>
      </c>
      <c r="R521">
        <v>0</v>
      </c>
      <c r="S521" s="3"/>
      <c r="T521" s="3"/>
      <c r="U521" s="3"/>
      <c r="AM521" s="3" t="s">
        <v>649</v>
      </c>
      <c r="AN521" s="3">
        <v>31</v>
      </c>
      <c r="AO521" s="3" t="s">
        <v>233</v>
      </c>
      <c r="AP521">
        <v>21</v>
      </c>
      <c r="AQ521">
        <v>357</v>
      </c>
      <c r="AR521">
        <v>2</v>
      </c>
    </row>
    <row r="522" spans="1:44">
      <c r="A522" s="3">
        <v>521</v>
      </c>
      <c r="B522" s="3">
        <v>25</v>
      </c>
      <c r="C522">
        <f t="shared" si="16"/>
        <v>0</v>
      </c>
      <c r="D522">
        <v>8</v>
      </c>
      <c r="E522">
        <f>SUM(_xlfn.IFNA((VLOOKUP(defense[[#This Row],[Playerâ–²]],kickers12[#All],4,0)*3+VLOOKUP(defense[[#This Row],[Playerâ–²]],kickers12[#All],5,0)*1),0), C522*6)</f>
        <v>0</v>
      </c>
      <c r="F522">
        <v>0</v>
      </c>
      <c r="G522" s="3" t="s">
        <v>1577</v>
      </c>
      <c r="H522" s="3" t="s">
        <v>752</v>
      </c>
      <c r="I522">
        <f>_xlfn.IFNA(VLOOKUP(defense[[#This Row],[Playerâ–²]],passing11[#All],4,0),0)</f>
        <v>0</v>
      </c>
      <c r="J522">
        <f>_xlfn.IFNA(VLOOKUP(defense[[#This Row],[Playerâ–²]],scrimstats__2813[#All],5,0),0)</f>
        <v>0</v>
      </c>
      <c r="K522">
        <f>_xlfn.IFNA(VLOOKUP(defense[[#This Row],[Playerâ–²]],scrimstats__2813[#All],4,0),0)</f>
        <v>0</v>
      </c>
      <c r="L522">
        <v>0</v>
      </c>
      <c r="N522">
        <f t="shared" si="17"/>
        <v>0</v>
      </c>
      <c r="O522">
        <f>_xlfn.IFNA(VLOOKUP(defense[[#This Row],[Playerâ–²]],passing11[#All],5,0),0)</f>
        <v>0</v>
      </c>
      <c r="P522">
        <f>_xlfn.IFNA(VLOOKUP(defense[[#This Row],[Playerâ–²]],scrimstats__2813[#All],6,0),0)</f>
        <v>0</v>
      </c>
      <c r="Q522">
        <v>0</v>
      </c>
      <c r="R522">
        <v>0</v>
      </c>
      <c r="S522" s="3"/>
      <c r="T522" s="3"/>
      <c r="U522" s="3"/>
      <c r="AM522" s="3" t="s">
        <v>1786</v>
      </c>
      <c r="AN522" s="3">
        <v>31</v>
      </c>
      <c r="AO522" s="3" t="s">
        <v>239</v>
      </c>
      <c r="AP522">
        <v>0</v>
      </c>
      <c r="AQ522">
        <v>16</v>
      </c>
      <c r="AR522">
        <v>0</v>
      </c>
    </row>
    <row r="523" spans="1:44">
      <c r="A523" s="3">
        <v>522</v>
      </c>
      <c r="B523" s="3">
        <v>15</v>
      </c>
      <c r="C523">
        <f t="shared" si="16"/>
        <v>0</v>
      </c>
      <c r="D523">
        <v>2</v>
      </c>
      <c r="E523">
        <f>SUM(_xlfn.IFNA((VLOOKUP(defense[[#This Row],[Playerâ–²]],kickers12[#All],4,0)*3+VLOOKUP(defense[[#This Row],[Playerâ–²]],kickers12[#All],5,0)*1),0), C523*6)</f>
        <v>0</v>
      </c>
      <c r="F523">
        <v>0</v>
      </c>
      <c r="G523" s="3" t="s">
        <v>1244</v>
      </c>
      <c r="H523" s="3" t="s">
        <v>194</v>
      </c>
      <c r="I523">
        <f>_xlfn.IFNA(VLOOKUP(defense[[#This Row],[Playerâ–²]],passing11[#All],4,0),0)</f>
        <v>0</v>
      </c>
      <c r="J523">
        <f>_xlfn.IFNA(VLOOKUP(defense[[#This Row],[Playerâ–²]],scrimstats__2813[#All],5,0),0)</f>
        <v>0</v>
      </c>
      <c r="K523">
        <f>_xlfn.IFNA(VLOOKUP(defense[[#This Row],[Playerâ–²]],scrimstats__2813[#All],4,0),0)</f>
        <v>0</v>
      </c>
      <c r="L523">
        <v>0</v>
      </c>
      <c r="N523">
        <f t="shared" si="17"/>
        <v>0</v>
      </c>
      <c r="O523">
        <f>_xlfn.IFNA(VLOOKUP(defense[[#This Row],[Playerâ–²]],passing11[#All],5,0),0)</f>
        <v>0</v>
      </c>
      <c r="P523">
        <f>_xlfn.IFNA(VLOOKUP(defense[[#This Row],[Playerâ–²]],scrimstats__2813[#All],6,0),0)</f>
        <v>0</v>
      </c>
      <c r="Q523">
        <v>0</v>
      </c>
      <c r="R523">
        <v>0</v>
      </c>
      <c r="S523" s="3"/>
      <c r="T523" s="3"/>
      <c r="U523" s="3"/>
      <c r="AM523" s="3" t="s">
        <v>1920</v>
      </c>
      <c r="AN523" s="3">
        <v>31</v>
      </c>
      <c r="AO523" s="3" t="s">
        <v>239</v>
      </c>
      <c r="AP523">
        <v>0</v>
      </c>
      <c r="AQ523">
        <v>8</v>
      </c>
      <c r="AR523">
        <v>0</v>
      </c>
    </row>
    <row r="524" spans="1:44">
      <c r="A524" s="3">
        <v>523</v>
      </c>
      <c r="B524" s="3">
        <v>17</v>
      </c>
      <c r="C524" s="3">
        <f t="shared" si="16"/>
        <v>0</v>
      </c>
      <c r="D524">
        <v>0</v>
      </c>
      <c r="E524">
        <f>SUM(_xlfn.IFNA((VLOOKUP(defense[[#This Row],[Playerâ–²]],kickers12[#All],4,0)*3+VLOOKUP(defense[[#This Row],[Playerâ–²]],kickers12[#All],5,0)*1),0), C524*6)</f>
        <v>0</v>
      </c>
      <c r="F524">
        <v>0</v>
      </c>
      <c r="G524" s="3" t="s">
        <v>1884</v>
      </c>
      <c r="H524" s="3" t="s">
        <v>733</v>
      </c>
      <c r="I524">
        <f>_xlfn.IFNA(VLOOKUP(defense[[#This Row],[Playerâ–²]],passing11[#All],4,0),0)</f>
        <v>0</v>
      </c>
      <c r="J524" s="3">
        <f>_xlfn.IFNA(VLOOKUP(defense[[#This Row],[Playerâ–²]],scrimstats__2813[#All],5,0),0)</f>
        <v>0</v>
      </c>
      <c r="K524" s="3">
        <f>_xlfn.IFNA(VLOOKUP(defense[[#This Row],[Playerâ–²]],scrimstats__2813[#All],4,0),0)</f>
        <v>0</v>
      </c>
      <c r="L524">
        <v>0</v>
      </c>
      <c r="N524" s="3">
        <f t="shared" si="17"/>
        <v>0</v>
      </c>
      <c r="O524" s="3">
        <f>_xlfn.IFNA(VLOOKUP(defense[[#This Row],[Playerâ–²]],passing11[#All],5,0),0)</f>
        <v>0</v>
      </c>
      <c r="P524" s="3">
        <f>_xlfn.IFNA(VLOOKUP(defense[[#This Row],[Playerâ–²]],scrimstats__2813[#All],6,0),0)</f>
        <v>0</v>
      </c>
      <c r="Q524">
        <v>0</v>
      </c>
      <c r="R524">
        <v>0</v>
      </c>
      <c r="S524" s="3"/>
      <c r="T524" s="3"/>
      <c r="U524" s="3"/>
      <c r="AM524" s="3" t="s">
        <v>661</v>
      </c>
      <c r="AN524" s="3">
        <v>31</v>
      </c>
      <c r="AO524" s="3" t="s">
        <v>239</v>
      </c>
      <c r="AP524">
        <v>400</v>
      </c>
      <c r="AQ524">
        <v>517</v>
      </c>
      <c r="AR524">
        <v>2</v>
      </c>
    </row>
    <row r="525" spans="1:44">
      <c r="A525" s="3">
        <v>524</v>
      </c>
      <c r="B525" s="3">
        <v>13</v>
      </c>
      <c r="C525" s="3">
        <f t="shared" si="16"/>
        <v>1</v>
      </c>
      <c r="D525">
        <v>0</v>
      </c>
      <c r="E525">
        <f>SUM(_xlfn.IFNA((VLOOKUP(defense[[#This Row],[Playerâ–²]],kickers12[#All],4,0)*3+VLOOKUP(defense[[#This Row],[Playerâ–²]],kickers12[#All],5,0)*1),0), C525*6)</f>
        <v>6</v>
      </c>
      <c r="F525">
        <v>0</v>
      </c>
      <c r="G525" s="3" t="s">
        <v>397</v>
      </c>
      <c r="H525" s="3" t="s">
        <v>239</v>
      </c>
      <c r="I525">
        <f>_xlfn.IFNA(VLOOKUP(defense[[#This Row],[Playerâ–²]],passing11[#All],4,0),0)</f>
        <v>0</v>
      </c>
      <c r="J525" s="3">
        <f>_xlfn.IFNA(VLOOKUP(defense[[#This Row],[Playerâ–²]],scrimstats__2813[#All],5,0),0)</f>
        <v>-1</v>
      </c>
      <c r="K525" s="3">
        <f>_xlfn.IFNA(VLOOKUP(defense[[#This Row],[Playerâ–²]],scrimstats__2813[#All],4,0),0)</f>
        <v>28</v>
      </c>
      <c r="L525">
        <v>0</v>
      </c>
      <c r="N525" s="3">
        <f t="shared" si="17"/>
        <v>0</v>
      </c>
      <c r="O525" s="3">
        <f>_xlfn.IFNA(VLOOKUP(defense[[#This Row],[Playerâ–²]],passing11[#All],5,0),0)</f>
        <v>0</v>
      </c>
      <c r="P525" s="3">
        <f>_xlfn.IFNA(VLOOKUP(defense[[#This Row],[Playerâ–²]],scrimstats__2813[#All],6,0),0)</f>
        <v>1</v>
      </c>
      <c r="Q525">
        <v>0</v>
      </c>
      <c r="R525">
        <v>0</v>
      </c>
      <c r="S525" s="3"/>
      <c r="T525" s="3"/>
      <c r="U525" s="3"/>
      <c r="AM525" s="3" t="s">
        <v>656</v>
      </c>
      <c r="AN525" s="3">
        <v>31</v>
      </c>
      <c r="AO525" s="3" t="s">
        <v>229</v>
      </c>
      <c r="AP525">
        <v>99</v>
      </c>
      <c r="AQ525">
        <v>1059</v>
      </c>
      <c r="AR525">
        <v>12</v>
      </c>
    </row>
    <row r="526" spans="1:44">
      <c r="A526" s="3">
        <v>525</v>
      </c>
      <c r="B526" s="3">
        <v>22</v>
      </c>
      <c r="C526">
        <f t="shared" si="16"/>
        <v>0</v>
      </c>
      <c r="D526">
        <v>48</v>
      </c>
      <c r="E526">
        <f>SUM(_xlfn.IFNA((VLOOKUP(defense[[#This Row],[Playerâ–²]],kickers12[#All],4,0)*3+VLOOKUP(defense[[#This Row],[Playerâ–²]],kickers12[#All],5,0)*1),0), C526*6)</f>
        <v>0</v>
      </c>
      <c r="F526">
        <v>1</v>
      </c>
      <c r="G526" s="3" t="s">
        <v>1494</v>
      </c>
      <c r="H526" s="3" t="s">
        <v>769</v>
      </c>
      <c r="I526">
        <f>_xlfn.IFNA(VLOOKUP(defense[[#This Row],[Playerâ–²]],passing11[#All],4,0),0)</f>
        <v>0</v>
      </c>
      <c r="J526">
        <f>_xlfn.IFNA(VLOOKUP(defense[[#This Row],[Playerâ–²]],scrimstats__2813[#All],5,0),0)</f>
        <v>0</v>
      </c>
      <c r="K526">
        <f>_xlfn.IFNA(VLOOKUP(defense[[#This Row],[Playerâ–²]],scrimstats__2813[#All],4,0),0)</f>
        <v>0</v>
      </c>
      <c r="L526">
        <v>1</v>
      </c>
      <c r="N526">
        <f t="shared" si="17"/>
        <v>0</v>
      </c>
      <c r="O526">
        <f>_xlfn.IFNA(VLOOKUP(defense[[#This Row],[Playerâ–²]],passing11[#All],5,0),0)</f>
        <v>0</v>
      </c>
      <c r="P526">
        <f>_xlfn.IFNA(VLOOKUP(defense[[#This Row],[Playerâ–²]],scrimstats__2813[#All],6,0),0)</f>
        <v>0</v>
      </c>
      <c r="Q526">
        <v>0</v>
      </c>
      <c r="R526">
        <v>0</v>
      </c>
      <c r="S526" s="3"/>
      <c r="T526" s="3"/>
      <c r="U526" s="3"/>
      <c r="AM526" s="3" t="s">
        <v>657</v>
      </c>
      <c r="AN526" s="3">
        <v>31</v>
      </c>
      <c r="AO526" s="3" t="s">
        <v>219</v>
      </c>
      <c r="AP526">
        <v>225</v>
      </c>
      <c r="AR526">
        <v>1</v>
      </c>
    </row>
    <row r="527" spans="1:44">
      <c r="A527" s="3">
        <v>526</v>
      </c>
      <c r="B527" s="3">
        <v>5</v>
      </c>
      <c r="C527">
        <f t="shared" si="16"/>
        <v>0</v>
      </c>
      <c r="D527">
        <v>17</v>
      </c>
      <c r="E527">
        <f>SUM(_xlfn.IFNA((VLOOKUP(defense[[#This Row],[Playerâ–²]],kickers12[#All],4,0)*3+VLOOKUP(defense[[#This Row],[Playerâ–²]],kickers12[#All],5,0)*1),0), C527*6)</f>
        <v>0</v>
      </c>
      <c r="F527">
        <v>0</v>
      </c>
      <c r="G527" s="3" t="s">
        <v>917</v>
      </c>
      <c r="H527" s="3" t="s">
        <v>759</v>
      </c>
      <c r="I527">
        <f>_xlfn.IFNA(VLOOKUP(defense[[#This Row],[Playerâ–²]],passing11[#All],4,0),0)</f>
        <v>0</v>
      </c>
      <c r="J527">
        <f>_xlfn.IFNA(VLOOKUP(defense[[#This Row],[Playerâ–²]],scrimstats__2813[#All],5,0),0)</f>
        <v>0</v>
      </c>
      <c r="K527">
        <f>_xlfn.IFNA(VLOOKUP(defense[[#This Row],[Playerâ–²]],scrimstats__2813[#All],4,0),0)</f>
        <v>0</v>
      </c>
      <c r="L527">
        <v>1</v>
      </c>
      <c r="N527">
        <f t="shared" si="17"/>
        <v>0</v>
      </c>
      <c r="O527">
        <f>_xlfn.IFNA(VLOOKUP(defense[[#This Row],[Playerâ–²]],passing11[#All],5,0),0)</f>
        <v>0</v>
      </c>
      <c r="P527">
        <f>_xlfn.IFNA(VLOOKUP(defense[[#This Row],[Playerâ–²]],scrimstats__2813[#All],6,0),0)</f>
        <v>0</v>
      </c>
      <c r="Q527">
        <v>0</v>
      </c>
      <c r="R527">
        <v>0</v>
      </c>
      <c r="S527" s="3"/>
      <c r="T527" s="3"/>
      <c r="U527" s="3"/>
      <c r="AM527" s="3" t="s">
        <v>651</v>
      </c>
      <c r="AN527" s="3">
        <v>31</v>
      </c>
      <c r="AO527" s="3" t="s">
        <v>219</v>
      </c>
      <c r="AP527">
        <v>52</v>
      </c>
      <c r="AR527">
        <v>0</v>
      </c>
    </row>
    <row r="528" spans="1:44">
      <c r="A528" s="3">
        <v>527</v>
      </c>
      <c r="B528" s="3">
        <v>23</v>
      </c>
      <c r="C528">
        <f t="shared" si="16"/>
        <v>0</v>
      </c>
      <c r="D528">
        <v>6</v>
      </c>
      <c r="E528">
        <f>SUM(_xlfn.IFNA((VLOOKUP(defense[[#This Row],[Playerâ–²]],kickers12[#All],4,0)*3+VLOOKUP(defense[[#This Row],[Playerâ–²]],kickers12[#All],5,0)*1),0), C528*6)</f>
        <v>0</v>
      </c>
      <c r="F528">
        <v>0</v>
      </c>
      <c r="G528" s="3" t="s">
        <v>1513</v>
      </c>
      <c r="H528" s="3" t="s">
        <v>194</v>
      </c>
      <c r="I528">
        <f>_xlfn.IFNA(VLOOKUP(defense[[#This Row],[Playerâ–²]],passing11[#All],4,0),0)</f>
        <v>0</v>
      </c>
      <c r="J528">
        <f>_xlfn.IFNA(VLOOKUP(defense[[#This Row],[Playerâ–²]],scrimstats__2813[#All],5,0),0)</f>
        <v>0</v>
      </c>
      <c r="K528">
        <f>_xlfn.IFNA(VLOOKUP(defense[[#This Row],[Playerâ–²]],scrimstats__2813[#All],4,0),0)</f>
        <v>0</v>
      </c>
      <c r="L528">
        <v>0</v>
      </c>
      <c r="N528">
        <f t="shared" si="17"/>
        <v>0</v>
      </c>
      <c r="O528">
        <f>_xlfn.IFNA(VLOOKUP(defense[[#This Row],[Playerâ–²]],passing11[#All],5,0),0)</f>
        <v>0</v>
      </c>
      <c r="P528">
        <f>_xlfn.IFNA(VLOOKUP(defense[[#This Row],[Playerâ–²]],scrimstats__2813[#All],6,0),0)</f>
        <v>0</v>
      </c>
      <c r="Q528">
        <v>0</v>
      </c>
      <c r="R528">
        <v>0</v>
      </c>
      <c r="S528" s="3"/>
      <c r="T528" s="3"/>
      <c r="U528" s="3"/>
      <c r="AM528" s="3" t="s">
        <v>653</v>
      </c>
      <c r="AN528" s="3">
        <v>31</v>
      </c>
      <c r="AO528" s="3" t="s">
        <v>219</v>
      </c>
      <c r="AP528">
        <v>102</v>
      </c>
      <c r="AR528">
        <v>1</v>
      </c>
    </row>
    <row r="529" spans="1:44">
      <c r="A529" s="3">
        <v>528</v>
      </c>
      <c r="B529" s="3">
        <v>5</v>
      </c>
      <c r="C529">
        <f t="shared" si="16"/>
        <v>0</v>
      </c>
      <c r="D529">
        <v>74</v>
      </c>
      <c r="E529">
        <f>SUM(_xlfn.IFNA((VLOOKUP(defense[[#This Row],[Playerâ–²]],kickers12[#All],4,0)*3+VLOOKUP(defense[[#This Row],[Playerâ–²]],kickers12[#All],5,0)*1),0), C529*6)</f>
        <v>0</v>
      </c>
      <c r="F529">
        <v>4</v>
      </c>
      <c r="G529" s="3" t="s">
        <v>933</v>
      </c>
      <c r="H529" s="3" t="s">
        <v>848</v>
      </c>
      <c r="I529">
        <f>_xlfn.IFNA(VLOOKUP(defense[[#This Row],[Playerâ–²]],passing11[#All],4,0),0)</f>
        <v>0</v>
      </c>
      <c r="J529">
        <f>_xlfn.IFNA(VLOOKUP(defense[[#This Row],[Playerâ–²]],scrimstats__2813[#All],5,0),0)</f>
        <v>0</v>
      </c>
      <c r="K529">
        <f>_xlfn.IFNA(VLOOKUP(defense[[#This Row],[Playerâ–²]],scrimstats__2813[#All],4,0),0)</f>
        <v>0</v>
      </c>
      <c r="L529">
        <v>1</v>
      </c>
      <c r="N529">
        <f t="shared" si="17"/>
        <v>0</v>
      </c>
      <c r="O529">
        <f>_xlfn.IFNA(VLOOKUP(defense[[#This Row],[Playerâ–²]],passing11[#All],5,0),0)</f>
        <v>0</v>
      </c>
      <c r="P529">
        <f>_xlfn.IFNA(VLOOKUP(defense[[#This Row],[Playerâ–²]],scrimstats__2813[#All],6,0),0)</f>
        <v>0</v>
      </c>
      <c r="Q529">
        <v>0</v>
      </c>
      <c r="R529">
        <v>0</v>
      </c>
      <c r="S529" s="3"/>
      <c r="T529" s="3"/>
      <c r="U529" s="3"/>
      <c r="AM529" s="3" t="s">
        <v>655</v>
      </c>
      <c r="AN529" s="3">
        <v>31</v>
      </c>
      <c r="AO529" s="3" t="s">
        <v>223</v>
      </c>
      <c r="AP529">
        <v>165</v>
      </c>
      <c r="AQ529">
        <v>0</v>
      </c>
      <c r="AR529">
        <v>2</v>
      </c>
    </row>
    <row r="530" spans="1:44">
      <c r="A530" s="3">
        <v>529</v>
      </c>
      <c r="B530" s="3">
        <v>15</v>
      </c>
      <c r="C530" s="3">
        <f t="shared" si="16"/>
        <v>3</v>
      </c>
      <c r="D530">
        <v>0</v>
      </c>
      <c r="E530">
        <f>SUM(_xlfn.IFNA((VLOOKUP(defense[[#This Row],[Playerâ–²]],kickers12[#All],4,0)*3+VLOOKUP(defense[[#This Row],[Playerâ–²]],kickers12[#All],5,0)*1),0), C530*6)</f>
        <v>18</v>
      </c>
      <c r="F530">
        <v>0</v>
      </c>
      <c r="G530" s="3" t="s">
        <v>438</v>
      </c>
      <c r="H530" s="3" t="s">
        <v>230</v>
      </c>
      <c r="I530">
        <f>_xlfn.IFNA(VLOOKUP(defense[[#This Row],[Playerâ–²]],passing11[#All],4,0),0)</f>
        <v>0</v>
      </c>
      <c r="J530" s="3">
        <f>_xlfn.IFNA(VLOOKUP(defense[[#This Row],[Playerâ–²]],scrimstats__2813[#All],5,0),0)</f>
        <v>0</v>
      </c>
      <c r="K530" s="3">
        <f>_xlfn.IFNA(VLOOKUP(defense[[#This Row],[Playerâ–²]],scrimstats__2813[#All],4,0),0)</f>
        <v>668</v>
      </c>
      <c r="L530">
        <v>0</v>
      </c>
      <c r="N530" s="3">
        <f t="shared" si="17"/>
        <v>0</v>
      </c>
      <c r="O530" s="3">
        <f>_xlfn.IFNA(VLOOKUP(defense[[#This Row],[Playerâ–²]],passing11[#All],5,0),0)</f>
        <v>0</v>
      </c>
      <c r="P530" s="3">
        <f>_xlfn.IFNA(VLOOKUP(defense[[#This Row],[Playerâ–²]],scrimstats__2813[#All],6,0),0)</f>
        <v>3</v>
      </c>
      <c r="Q530">
        <v>0</v>
      </c>
      <c r="R530">
        <v>0</v>
      </c>
      <c r="S530" s="3"/>
      <c r="T530" s="3"/>
      <c r="U530" s="3"/>
      <c r="AM530" s="3" t="s">
        <v>658</v>
      </c>
      <c r="AN530" s="3">
        <v>31</v>
      </c>
      <c r="AO530" s="3" t="s">
        <v>223</v>
      </c>
      <c r="AP530">
        <v>258</v>
      </c>
      <c r="AR530">
        <v>3</v>
      </c>
    </row>
    <row r="531" spans="1:44">
      <c r="A531" s="3">
        <v>530</v>
      </c>
      <c r="B531" s="3">
        <v>8</v>
      </c>
      <c r="C531">
        <f t="shared" si="16"/>
        <v>0</v>
      </c>
      <c r="D531">
        <v>3</v>
      </c>
      <c r="E531">
        <f>SUM(_xlfn.IFNA((VLOOKUP(defense[[#This Row],[Playerâ–²]],kickers12[#All],4,0)*3+VLOOKUP(defense[[#This Row],[Playerâ–²]],kickers12[#All],5,0)*1),0), C531*6)</f>
        <v>0</v>
      </c>
      <c r="F531">
        <f ca="1">IF(F531="",0,F531)</f>
        <v>0</v>
      </c>
      <c r="G531" s="3" t="s">
        <v>332</v>
      </c>
      <c r="H531" s="3" t="s">
        <v>194</v>
      </c>
      <c r="I531">
        <f>_xlfn.IFNA(VLOOKUP(defense[[#This Row],[Playerâ–²]],passing11[#All],4,0),0)</f>
        <v>0</v>
      </c>
      <c r="J531">
        <f>_xlfn.IFNA(VLOOKUP(defense[[#This Row],[Playerâ–²]],scrimstats__2813[#All],5,0),0)</f>
        <v>0</v>
      </c>
      <c r="K531">
        <f>_xlfn.IFNA(VLOOKUP(defense[[#This Row],[Playerâ–²]],scrimstats__2813[#All],4,0),0)</f>
        <v>105</v>
      </c>
      <c r="L531">
        <v>0</v>
      </c>
      <c r="N531">
        <f t="shared" si="17"/>
        <v>0</v>
      </c>
      <c r="O531">
        <f>_xlfn.IFNA(VLOOKUP(defense[[#This Row],[Playerâ–²]],passing11[#All],5,0),0)</f>
        <v>0</v>
      </c>
      <c r="P531">
        <f>_xlfn.IFNA(VLOOKUP(defense[[#This Row],[Playerâ–²]],scrimstats__2813[#All],6,0),0)</f>
        <v>0</v>
      </c>
      <c r="Q531">
        <v>0</v>
      </c>
      <c r="R531">
        <v>0</v>
      </c>
      <c r="S531" s="3"/>
      <c r="T531" s="3"/>
      <c r="U531" s="3"/>
      <c r="AM531" s="3" t="s">
        <v>654</v>
      </c>
      <c r="AN531" s="3">
        <v>31</v>
      </c>
      <c r="AO531" s="3" t="s">
        <v>218</v>
      </c>
      <c r="AP531">
        <v>101</v>
      </c>
      <c r="AQ531">
        <v>2</v>
      </c>
      <c r="AR531">
        <v>0</v>
      </c>
    </row>
    <row r="532" spans="1:44">
      <c r="A532" s="3">
        <v>531</v>
      </c>
      <c r="B532" s="3">
        <v>14</v>
      </c>
      <c r="C532" s="3">
        <f t="shared" si="16"/>
        <v>3</v>
      </c>
      <c r="D532">
        <v>0</v>
      </c>
      <c r="E532">
        <f>SUM(_xlfn.IFNA((VLOOKUP(defense[[#This Row],[Playerâ–²]],kickers12[#All],4,0)*3+VLOOKUP(defense[[#This Row],[Playerâ–²]],kickers12[#All],5,0)*1),0), C532*6)</f>
        <v>18</v>
      </c>
      <c r="F532">
        <v>0</v>
      </c>
      <c r="G532" s="3" t="s">
        <v>420</v>
      </c>
      <c r="H532" s="3" t="s">
        <v>218</v>
      </c>
      <c r="I532">
        <f>_xlfn.IFNA(VLOOKUP(defense[[#This Row],[Playerâ–²]],passing11[#All],4,0),0)</f>
        <v>0</v>
      </c>
      <c r="J532" s="3">
        <f>_xlfn.IFNA(VLOOKUP(defense[[#This Row],[Playerâ–²]],scrimstats__2813[#All],5,0),0)</f>
        <v>0</v>
      </c>
      <c r="K532" s="3">
        <f>_xlfn.IFNA(VLOOKUP(defense[[#This Row],[Playerâ–²]],scrimstats__2813[#All],4,0),0)</f>
        <v>304</v>
      </c>
      <c r="L532">
        <v>0</v>
      </c>
      <c r="N532" s="3">
        <f t="shared" si="17"/>
        <v>0</v>
      </c>
      <c r="O532" s="3">
        <f>_xlfn.IFNA(VLOOKUP(defense[[#This Row],[Playerâ–²]],passing11[#All],5,0),0)</f>
        <v>0</v>
      </c>
      <c r="P532" s="3">
        <f>_xlfn.IFNA(VLOOKUP(defense[[#This Row],[Playerâ–²]],scrimstats__2813[#All],6,0),0)</f>
        <v>3</v>
      </c>
      <c r="Q532">
        <v>0</v>
      </c>
      <c r="R532">
        <v>0</v>
      </c>
      <c r="S532" s="3"/>
      <c r="T532" s="3"/>
      <c r="U532" s="3"/>
      <c r="AM532" s="3" t="s">
        <v>200</v>
      </c>
      <c r="AN532" s="3">
        <v>31</v>
      </c>
      <c r="AO532" s="3" t="s">
        <v>218</v>
      </c>
      <c r="AP532">
        <v>24</v>
      </c>
      <c r="AR532">
        <v>0</v>
      </c>
    </row>
    <row r="533" spans="1:44">
      <c r="A533" s="3">
        <v>532</v>
      </c>
      <c r="B533" s="3">
        <v>9</v>
      </c>
      <c r="C533">
        <f t="shared" si="16"/>
        <v>0</v>
      </c>
      <c r="D533">
        <v>13</v>
      </c>
      <c r="E533">
        <f>SUM(_xlfn.IFNA((VLOOKUP(defense[[#This Row],[Playerâ–²]],kickers12[#All],4,0)*3+VLOOKUP(defense[[#This Row],[Playerâ–²]],kickers12[#All],5,0)*1),0), C533*6)</f>
        <v>0</v>
      </c>
      <c r="F533">
        <v>0</v>
      </c>
      <c r="G533" s="3" t="s">
        <v>1044</v>
      </c>
      <c r="H533" s="3" t="s">
        <v>745</v>
      </c>
      <c r="I533">
        <f>_xlfn.IFNA(VLOOKUP(defense[[#This Row],[Playerâ–²]],passing11[#All],4,0),0)</f>
        <v>0</v>
      </c>
      <c r="J533">
        <f>_xlfn.IFNA(VLOOKUP(defense[[#This Row],[Playerâ–²]],scrimstats__2813[#All],5,0),0)</f>
        <v>0</v>
      </c>
      <c r="K533">
        <f>_xlfn.IFNA(VLOOKUP(defense[[#This Row],[Playerâ–²]],scrimstats__2813[#All],4,0),0)</f>
        <v>0</v>
      </c>
      <c r="L533">
        <v>0.5</v>
      </c>
      <c r="N533">
        <f t="shared" si="17"/>
        <v>0</v>
      </c>
      <c r="O533">
        <f>_xlfn.IFNA(VLOOKUP(defense[[#This Row],[Playerâ–²]],passing11[#All],5,0),0)</f>
        <v>0</v>
      </c>
      <c r="P533">
        <f>_xlfn.IFNA(VLOOKUP(defense[[#This Row],[Playerâ–²]],scrimstats__2813[#All],6,0),0)</f>
        <v>0</v>
      </c>
      <c r="Q533">
        <v>0</v>
      </c>
      <c r="R533">
        <v>0</v>
      </c>
      <c r="S533" s="3"/>
      <c r="T533" s="3"/>
      <c r="U533" s="3"/>
      <c r="AM533" s="3" t="s">
        <v>652</v>
      </c>
      <c r="AN533" s="3">
        <v>31</v>
      </c>
      <c r="AO533" s="3" t="s">
        <v>218</v>
      </c>
      <c r="AP533">
        <v>82</v>
      </c>
      <c r="AQ533">
        <v>1</v>
      </c>
      <c r="AR533">
        <v>0</v>
      </c>
    </row>
    <row r="534" spans="1:44">
      <c r="A534" s="3">
        <v>533</v>
      </c>
      <c r="B534" s="3">
        <v>16</v>
      </c>
      <c r="C534">
        <f t="shared" si="16"/>
        <v>0</v>
      </c>
      <c r="D534">
        <v>34</v>
      </c>
      <c r="E534">
        <f>SUM(_xlfn.IFNA((VLOOKUP(defense[[#This Row],[Playerâ–²]],kickers12[#All],4,0)*3+VLOOKUP(defense[[#This Row],[Playerâ–²]],kickers12[#All],5,0)*1),0), C534*6)</f>
        <v>0</v>
      </c>
      <c r="F534">
        <v>0</v>
      </c>
      <c r="G534" s="3" t="s">
        <v>1294</v>
      </c>
      <c r="H534" s="3" t="s">
        <v>1287</v>
      </c>
      <c r="I534">
        <f>_xlfn.IFNA(VLOOKUP(defense[[#This Row],[Playerâ–²]],passing11[#All],4,0),0)</f>
        <v>0</v>
      </c>
      <c r="J534">
        <f>_xlfn.IFNA(VLOOKUP(defense[[#This Row],[Playerâ–²]],scrimstats__2813[#All],5,0),0)</f>
        <v>0</v>
      </c>
      <c r="K534">
        <f>_xlfn.IFNA(VLOOKUP(defense[[#This Row],[Playerâ–²]],scrimstats__2813[#All],4,0),0)</f>
        <v>0</v>
      </c>
      <c r="L534">
        <v>0</v>
      </c>
      <c r="N534">
        <f t="shared" si="17"/>
        <v>0</v>
      </c>
      <c r="O534">
        <f>_xlfn.IFNA(VLOOKUP(defense[[#This Row],[Playerâ–²]],passing11[#All],5,0),0)</f>
        <v>0</v>
      </c>
      <c r="P534">
        <f>_xlfn.IFNA(VLOOKUP(defense[[#This Row],[Playerâ–²]],scrimstats__2813[#All],6,0),0)</f>
        <v>0</v>
      </c>
      <c r="Q534">
        <v>0</v>
      </c>
      <c r="R534">
        <v>0</v>
      </c>
      <c r="S534" s="3"/>
      <c r="T534" s="3"/>
      <c r="U534" s="3"/>
      <c r="AM534" s="3" t="s">
        <v>659</v>
      </c>
      <c r="AN534" s="3">
        <v>31</v>
      </c>
      <c r="AO534" s="3" t="s">
        <v>230</v>
      </c>
      <c r="AP534">
        <v>316</v>
      </c>
      <c r="AQ534">
        <v>16</v>
      </c>
      <c r="AR534">
        <v>2</v>
      </c>
    </row>
    <row r="535" spans="1:44">
      <c r="A535" s="3">
        <v>534</v>
      </c>
      <c r="B535" s="3">
        <v>28</v>
      </c>
      <c r="C535" s="3">
        <f t="shared" si="16"/>
        <v>5</v>
      </c>
      <c r="D535">
        <v>0</v>
      </c>
      <c r="E535">
        <f>SUM(_xlfn.IFNA((VLOOKUP(defense[[#This Row],[Playerâ–²]],kickers12[#All],4,0)*3+VLOOKUP(defense[[#This Row],[Playerâ–²]],kickers12[#All],5,0)*1),0), C535*6)</f>
        <v>30</v>
      </c>
      <c r="F535">
        <v>0</v>
      </c>
      <c r="G535" s="3" t="s">
        <v>1986</v>
      </c>
      <c r="H535" s="3" t="s">
        <v>230</v>
      </c>
      <c r="I535">
        <f>_xlfn.IFNA(VLOOKUP(defense[[#This Row],[Playerâ–²]],passing11[#All],4,0),0)</f>
        <v>0</v>
      </c>
      <c r="J535" s="3">
        <f>_xlfn.IFNA(VLOOKUP(defense[[#This Row],[Playerâ–²]],scrimstats__2813[#All],5,0),0)</f>
        <v>0</v>
      </c>
      <c r="K535" s="3">
        <f>_xlfn.IFNA(VLOOKUP(defense[[#This Row],[Playerâ–²]],scrimstats__2813[#All],4,0),0)</f>
        <v>618</v>
      </c>
      <c r="L535">
        <v>0</v>
      </c>
      <c r="N535" s="3">
        <f t="shared" si="17"/>
        <v>0</v>
      </c>
      <c r="O535" s="3">
        <f>_xlfn.IFNA(VLOOKUP(defense[[#This Row],[Playerâ–²]],passing11[#All],5,0),0)</f>
        <v>0</v>
      </c>
      <c r="P535" s="3">
        <f>_xlfn.IFNA(VLOOKUP(defense[[#This Row],[Playerâ–²]],scrimstats__2813[#All],6,0),0)</f>
        <v>5</v>
      </c>
      <c r="Q535">
        <v>0</v>
      </c>
      <c r="R535">
        <v>0</v>
      </c>
      <c r="S535" s="3"/>
      <c r="T535" s="3"/>
      <c r="U535" s="3"/>
      <c r="AM535" s="3" t="s">
        <v>660</v>
      </c>
      <c r="AN535" s="3">
        <v>31</v>
      </c>
      <c r="AO535" s="3" t="s">
        <v>218</v>
      </c>
      <c r="AP535">
        <v>466</v>
      </c>
      <c r="AR535">
        <v>1</v>
      </c>
    </row>
    <row r="536" spans="1:44">
      <c r="A536" s="3">
        <v>535</v>
      </c>
      <c r="B536" s="3">
        <v>25</v>
      </c>
      <c r="C536">
        <f t="shared" si="16"/>
        <v>4</v>
      </c>
      <c r="D536">
        <v>0</v>
      </c>
      <c r="E536">
        <f>SUM(_xlfn.IFNA((VLOOKUP(defense[[#This Row],[Playerâ–²]],kickers12[#All],4,0)*3+VLOOKUP(defense[[#This Row],[Playerâ–²]],kickers12[#All],5,0)*1),0), C536*6)</f>
        <v>24</v>
      </c>
      <c r="F536">
        <v>0</v>
      </c>
      <c r="G536" s="3" t="s">
        <v>572</v>
      </c>
      <c r="H536" s="3" t="s">
        <v>229</v>
      </c>
      <c r="I536">
        <f>_xlfn.IFNA(VLOOKUP(defense[[#This Row],[Playerâ–²]],passing11[#All],4,0),0)</f>
        <v>0</v>
      </c>
      <c r="J536">
        <f>_xlfn.IFNA(VLOOKUP(defense[[#This Row],[Playerâ–²]],scrimstats__2813[#All],5,0),0)</f>
        <v>723</v>
      </c>
      <c r="K536">
        <f>_xlfn.IFNA(VLOOKUP(defense[[#This Row],[Playerâ–²]],scrimstats__2813[#All],4,0),0)</f>
        <v>116</v>
      </c>
      <c r="L536">
        <v>0</v>
      </c>
      <c r="N536">
        <f t="shared" si="17"/>
        <v>0</v>
      </c>
      <c r="O536">
        <f>_xlfn.IFNA(VLOOKUP(defense[[#This Row],[Playerâ–²]],passing11[#All],5,0),0)</f>
        <v>0</v>
      </c>
      <c r="P536">
        <f>_xlfn.IFNA(VLOOKUP(defense[[#This Row],[Playerâ–²]],scrimstats__2813[#All],6,0),0)</f>
        <v>4</v>
      </c>
      <c r="Q536">
        <v>0</v>
      </c>
      <c r="R536">
        <v>0</v>
      </c>
      <c r="S536" s="3"/>
      <c r="T536" s="3"/>
      <c r="U536" s="3"/>
      <c r="AM536" s="3" t="s">
        <v>662</v>
      </c>
      <c r="AN536" s="3">
        <v>31</v>
      </c>
      <c r="AO536" s="3" t="s">
        <v>230</v>
      </c>
      <c r="AP536">
        <v>891</v>
      </c>
      <c r="AQ536">
        <v>55</v>
      </c>
      <c r="AR536">
        <v>4</v>
      </c>
    </row>
    <row r="537" spans="1:44">
      <c r="A537" s="3">
        <v>536</v>
      </c>
      <c r="B537" s="3">
        <v>24</v>
      </c>
      <c r="C537">
        <f t="shared" si="16"/>
        <v>0</v>
      </c>
      <c r="D537">
        <v>27</v>
      </c>
      <c r="E537">
        <f>SUM(_xlfn.IFNA((VLOOKUP(defense[[#This Row],[Playerâ–²]],kickers12[#All],4,0)*3+VLOOKUP(defense[[#This Row],[Playerâ–²]],kickers12[#All],5,0)*1),0), C537*6)</f>
        <v>0</v>
      </c>
      <c r="F537">
        <v>0</v>
      </c>
      <c r="G537" s="3" t="s">
        <v>1554</v>
      </c>
      <c r="H537" s="3" t="s">
        <v>1364</v>
      </c>
      <c r="I537">
        <f>_xlfn.IFNA(VLOOKUP(defense[[#This Row],[Playerâ–²]],passing11[#All],4,0),0)</f>
        <v>0</v>
      </c>
      <c r="J537">
        <f>_xlfn.IFNA(VLOOKUP(defense[[#This Row],[Playerâ–²]],scrimstats__2813[#All],5,0),0)</f>
        <v>0</v>
      </c>
      <c r="K537">
        <f>_xlfn.IFNA(VLOOKUP(defense[[#This Row],[Playerâ–²]],scrimstats__2813[#All],4,0),0)</f>
        <v>0</v>
      </c>
      <c r="L537">
        <v>0</v>
      </c>
      <c r="N537">
        <f t="shared" si="17"/>
        <v>0</v>
      </c>
      <c r="O537">
        <f>_xlfn.IFNA(VLOOKUP(defense[[#This Row],[Playerâ–²]],passing11[#All],5,0),0)</f>
        <v>0</v>
      </c>
      <c r="P537">
        <f>_xlfn.IFNA(VLOOKUP(defense[[#This Row],[Playerâ–²]],scrimstats__2813[#All],6,0),0)</f>
        <v>0</v>
      </c>
      <c r="Q537">
        <v>0</v>
      </c>
      <c r="R537">
        <v>0</v>
      </c>
      <c r="S537" s="3"/>
      <c r="T537" s="3"/>
      <c r="U537" s="3"/>
      <c r="AM537" s="3" t="s">
        <v>1816</v>
      </c>
      <c r="AN537" s="3">
        <v>32</v>
      </c>
      <c r="AO537" s="3" t="s">
        <v>297</v>
      </c>
      <c r="AP537">
        <v>0</v>
      </c>
      <c r="AQ537">
        <v>8</v>
      </c>
      <c r="AR537">
        <v>0</v>
      </c>
    </row>
    <row r="538" spans="1:44">
      <c r="A538" s="3">
        <v>537</v>
      </c>
      <c r="B538" s="3">
        <v>7</v>
      </c>
      <c r="C538">
        <f t="shared" si="16"/>
        <v>0</v>
      </c>
      <c r="D538">
        <v>41</v>
      </c>
      <c r="E538">
        <f>SUM(_xlfn.IFNA((VLOOKUP(defense[[#This Row],[Playerâ–²]],kickers12[#All],4,0)*3+VLOOKUP(defense[[#This Row],[Playerâ–²]],kickers12[#All],5,0)*1),0), C538*6)</f>
        <v>0</v>
      </c>
      <c r="F538">
        <v>0</v>
      </c>
      <c r="G538" s="3" t="s">
        <v>996</v>
      </c>
      <c r="H538" s="3" t="s">
        <v>932</v>
      </c>
      <c r="I538">
        <f>_xlfn.IFNA(VLOOKUP(defense[[#This Row],[Playerâ–²]],passing11[#All],4,0),0)</f>
        <v>0</v>
      </c>
      <c r="J538">
        <f>_xlfn.IFNA(VLOOKUP(defense[[#This Row],[Playerâ–²]],scrimstats__2813[#All],5,0),0)</f>
        <v>0</v>
      </c>
      <c r="K538">
        <f>_xlfn.IFNA(VLOOKUP(defense[[#This Row],[Playerâ–²]],scrimstats__2813[#All],4,0),0)</f>
        <v>0</v>
      </c>
      <c r="L538">
        <v>0</v>
      </c>
      <c r="N538">
        <f t="shared" si="17"/>
        <v>0</v>
      </c>
      <c r="O538">
        <f>_xlfn.IFNA(VLOOKUP(defense[[#This Row],[Playerâ–²]],passing11[#All],5,0),0)</f>
        <v>0</v>
      </c>
      <c r="P538">
        <f>_xlfn.IFNA(VLOOKUP(defense[[#This Row],[Playerâ–²]],scrimstats__2813[#All],6,0),0)</f>
        <v>0</v>
      </c>
      <c r="Q538">
        <v>0</v>
      </c>
      <c r="R538">
        <v>0</v>
      </c>
      <c r="S538" s="3"/>
      <c r="T538" s="3"/>
      <c r="U538" s="3"/>
      <c r="AM538" s="3" t="s">
        <v>1918</v>
      </c>
      <c r="AN538" s="3">
        <v>32</v>
      </c>
      <c r="AO538" s="3" t="s">
        <v>297</v>
      </c>
      <c r="AP538">
        <v>0</v>
      </c>
      <c r="AQ538">
        <v>63</v>
      </c>
      <c r="AR538">
        <v>0</v>
      </c>
    </row>
    <row r="539" spans="1:44">
      <c r="A539" s="3">
        <v>538</v>
      </c>
      <c r="B539" s="3">
        <v>21</v>
      </c>
      <c r="C539">
        <f t="shared" si="16"/>
        <v>36</v>
      </c>
      <c r="D539">
        <v>0</v>
      </c>
      <c r="E539">
        <f>SUM(_xlfn.IFNA((VLOOKUP(defense[[#This Row],[Playerâ–²]],kickers12[#All],4,0)*3+VLOOKUP(defense[[#This Row],[Playerâ–²]],kickers12[#All],5,0)*1),0), C539*6)</f>
        <v>216</v>
      </c>
      <c r="F539">
        <v>0</v>
      </c>
      <c r="G539" s="3" t="s">
        <v>510</v>
      </c>
      <c r="H539" s="3" t="s">
        <v>233</v>
      </c>
      <c r="I539">
        <f>_xlfn.IFNA(VLOOKUP(defense[[#This Row],[Playerâ–²]],passing11[#All],4,0),0)</f>
        <v>3992</v>
      </c>
      <c r="J539">
        <f>_xlfn.IFNA(VLOOKUP(defense[[#This Row],[Playerâ–²]],scrimstats__2813[#All],5,0),0)</f>
        <v>22</v>
      </c>
      <c r="K539">
        <f>_xlfn.IFNA(VLOOKUP(defense[[#This Row],[Playerâ–²]],scrimstats__2813[#All],4,0),0)</f>
        <v>1</v>
      </c>
      <c r="L539">
        <v>0</v>
      </c>
      <c r="N539">
        <f t="shared" si="17"/>
        <v>0</v>
      </c>
      <c r="O539">
        <f>_xlfn.IFNA(VLOOKUP(defense[[#This Row],[Playerâ–²]],passing11[#All],5,0),0)</f>
        <v>32</v>
      </c>
      <c r="P539">
        <f>_xlfn.IFNA(VLOOKUP(defense[[#This Row],[Playerâ–²]],scrimstats__2813[#All],6,0),0)</f>
        <v>4</v>
      </c>
      <c r="Q539">
        <v>0</v>
      </c>
      <c r="R539">
        <v>0</v>
      </c>
      <c r="S539" s="3"/>
      <c r="T539" s="3"/>
      <c r="U539" s="3"/>
      <c r="AM539" s="3" t="s">
        <v>1919</v>
      </c>
      <c r="AN539" s="3">
        <v>32</v>
      </c>
      <c r="AO539" s="3" t="s">
        <v>297</v>
      </c>
      <c r="AP539">
        <v>0</v>
      </c>
      <c r="AQ539">
        <v>120</v>
      </c>
      <c r="AR539">
        <v>1</v>
      </c>
    </row>
    <row r="540" spans="1:44">
      <c r="A540" s="3">
        <v>539</v>
      </c>
      <c r="B540" s="3">
        <v>17</v>
      </c>
      <c r="C540" s="3">
        <f t="shared" si="16"/>
        <v>0</v>
      </c>
      <c r="D540">
        <v>0</v>
      </c>
      <c r="E540">
        <f>SUM(_xlfn.IFNA((VLOOKUP(defense[[#This Row],[Playerâ–²]],kickers12[#All],4,0)*3+VLOOKUP(defense[[#This Row],[Playerâ–²]],kickers12[#All],5,0)*1),0), C540*6)</f>
        <v>0</v>
      </c>
      <c r="F540">
        <v>0</v>
      </c>
      <c r="G540" s="3" t="s">
        <v>1883</v>
      </c>
      <c r="H540" s="3" t="s">
        <v>870</v>
      </c>
      <c r="I540">
        <f>_xlfn.IFNA(VLOOKUP(defense[[#This Row],[Playerâ–²]],passing11[#All],4,0),0)</f>
        <v>0</v>
      </c>
      <c r="J540" s="3">
        <f>_xlfn.IFNA(VLOOKUP(defense[[#This Row],[Playerâ–²]],scrimstats__2813[#All],5,0),0)</f>
        <v>0</v>
      </c>
      <c r="K540" s="3">
        <f>_xlfn.IFNA(VLOOKUP(defense[[#This Row],[Playerâ–²]],scrimstats__2813[#All],4,0),0)</f>
        <v>0</v>
      </c>
      <c r="L540">
        <v>0</v>
      </c>
      <c r="N540" s="3">
        <f t="shared" si="17"/>
        <v>0</v>
      </c>
      <c r="O540" s="3">
        <f>_xlfn.IFNA(VLOOKUP(defense[[#This Row],[Playerâ–²]],passing11[#All],5,0),0)</f>
        <v>0</v>
      </c>
      <c r="P540" s="3">
        <f>_xlfn.IFNA(VLOOKUP(defense[[#This Row],[Playerâ–²]],scrimstats__2813[#All],6,0),0)</f>
        <v>0</v>
      </c>
      <c r="Q540">
        <v>0</v>
      </c>
      <c r="R540">
        <v>0</v>
      </c>
      <c r="S540" s="3"/>
      <c r="T540" s="3"/>
      <c r="U540" s="3"/>
      <c r="AM540" s="3" t="s">
        <v>1815</v>
      </c>
      <c r="AN540" s="3">
        <v>32</v>
      </c>
      <c r="AO540" s="3" t="s">
        <v>233</v>
      </c>
      <c r="AP540">
        <v>0</v>
      </c>
      <c r="AQ540">
        <v>168</v>
      </c>
      <c r="AR540">
        <v>1</v>
      </c>
    </row>
    <row r="541" spans="1:44">
      <c r="A541" s="3">
        <v>540</v>
      </c>
      <c r="B541" s="3">
        <v>13</v>
      </c>
      <c r="C541">
        <f t="shared" si="16"/>
        <v>0</v>
      </c>
      <c r="D541">
        <v>9</v>
      </c>
      <c r="E541">
        <f>SUM(_xlfn.IFNA((VLOOKUP(defense[[#This Row],[Playerâ–²]],kickers12[#All],4,0)*3+VLOOKUP(defense[[#This Row],[Playerâ–²]],kickers12[#All],5,0)*1),0), C541*6)</f>
        <v>0</v>
      </c>
      <c r="F541">
        <v>0</v>
      </c>
      <c r="G541" s="3" t="s">
        <v>1177</v>
      </c>
      <c r="H541" s="3" t="s">
        <v>194</v>
      </c>
      <c r="I541">
        <f>_xlfn.IFNA(VLOOKUP(defense[[#This Row],[Playerâ–²]],passing11[#All],4,0),0)</f>
        <v>0</v>
      </c>
      <c r="J541">
        <f>_xlfn.IFNA(VLOOKUP(defense[[#This Row],[Playerâ–²]],scrimstats__2813[#All],5,0),0)</f>
        <v>0</v>
      </c>
      <c r="K541">
        <f>_xlfn.IFNA(VLOOKUP(defense[[#This Row],[Playerâ–²]],scrimstats__2813[#All],4,0),0)</f>
        <v>0</v>
      </c>
      <c r="L541">
        <v>1</v>
      </c>
      <c r="N541">
        <f t="shared" si="17"/>
        <v>0</v>
      </c>
      <c r="O541">
        <f>_xlfn.IFNA(VLOOKUP(defense[[#This Row],[Playerâ–²]],passing11[#All],5,0),0)</f>
        <v>0</v>
      </c>
      <c r="P541">
        <f>_xlfn.IFNA(VLOOKUP(defense[[#This Row],[Playerâ–²]],scrimstats__2813[#All],6,0),0)</f>
        <v>0</v>
      </c>
      <c r="Q541">
        <v>0</v>
      </c>
      <c r="R541">
        <v>0</v>
      </c>
      <c r="S541" s="3"/>
      <c r="T541" s="3"/>
      <c r="U541" s="3"/>
      <c r="AM541" s="3" t="s">
        <v>668</v>
      </c>
      <c r="AN541" s="3">
        <v>32</v>
      </c>
      <c r="AO541" s="3" t="s">
        <v>239</v>
      </c>
      <c r="AP541">
        <v>30</v>
      </c>
      <c r="AQ541">
        <v>9</v>
      </c>
      <c r="AR541">
        <v>0</v>
      </c>
    </row>
    <row r="542" spans="1:44">
      <c r="A542" s="3">
        <v>541</v>
      </c>
      <c r="B542" s="3">
        <v>8</v>
      </c>
      <c r="C542">
        <f t="shared" si="16"/>
        <v>3</v>
      </c>
      <c r="D542">
        <v>1</v>
      </c>
      <c r="E542">
        <f>SUM(_xlfn.IFNA((VLOOKUP(defense[[#This Row],[Playerâ–²]],kickers12[#All],4,0)*3+VLOOKUP(defense[[#This Row],[Playerâ–²]],kickers12[#All],5,0)*1),0), C542*6)</f>
        <v>18</v>
      </c>
      <c r="F542">
        <v>0</v>
      </c>
      <c r="G542" s="3" t="s">
        <v>339</v>
      </c>
      <c r="H542" s="3" t="s">
        <v>239</v>
      </c>
      <c r="I542">
        <f>_xlfn.IFNA(VLOOKUP(defense[[#This Row],[Playerâ–²]],passing11[#All],4,0),0)</f>
        <v>0</v>
      </c>
      <c r="J542">
        <f>_xlfn.IFNA(VLOOKUP(defense[[#This Row],[Playerâ–²]],scrimstats__2813[#All],5,0),0)</f>
        <v>201</v>
      </c>
      <c r="K542">
        <f>_xlfn.IFNA(VLOOKUP(defense[[#This Row],[Playerâ–²]],scrimstats__2813[#All],4,0),0)</f>
        <v>429</v>
      </c>
      <c r="L542">
        <v>0</v>
      </c>
      <c r="N542">
        <f t="shared" si="17"/>
        <v>0</v>
      </c>
      <c r="O542">
        <f>_xlfn.IFNA(VLOOKUP(defense[[#This Row],[Playerâ–²]],passing11[#All],5,0),0)</f>
        <v>0</v>
      </c>
      <c r="P542">
        <f>_xlfn.IFNA(VLOOKUP(defense[[#This Row],[Playerâ–²]],scrimstats__2813[#All],6,0),0)</f>
        <v>3</v>
      </c>
      <c r="Q542">
        <v>0</v>
      </c>
      <c r="R542">
        <v>0</v>
      </c>
      <c r="S542" s="3"/>
      <c r="T542" s="3"/>
      <c r="U542" s="3"/>
      <c r="AM542" s="3" t="s">
        <v>1927</v>
      </c>
      <c r="AN542" s="3">
        <v>32</v>
      </c>
      <c r="AO542" s="3" t="s">
        <v>239</v>
      </c>
      <c r="AP542">
        <v>0</v>
      </c>
      <c r="AQ542">
        <v>8</v>
      </c>
      <c r="AR542">
        <v>0</v>
      </c>
    </row>
    <row r="543" spans="1:44">
      <c r="A543" s="3">
        <v>542</v>
      </c>
      <c r="B543" s="3">
        <v>2</v>
      </c>
      <c r="C543">
        <f t="shared" si="16"/>
        <v>0</v>
      </c>
      <c r="D543">
        <v>60</v>
      </c>
      <c r="E543">
        <f>SUM(_xlfn.IFNA((VLOOKUP(defense[[#This Row],[Playerâ–²]],kickers12[#All],4,0)*3+VLOOKUP(defense[[#This Row],[Playerâ–²]],kickers12[#All],5,0)*1),0), C543*6)</f>
        <v>0</v>
      </c>
      <c r="F543">
        <v>0</v>
      </c>
      <c r="G543" s="3" t="s">
        <v>807</v>
      </c>
      <c r="H543" s="3" t="s">
        <v>769</v>
      </c>
      <c r="I543">
        <f>_xlfn.IFNA(VLOOKUP(defense[[#This Row],[Playerâ–²]],passing11[#All],4,0),0)</f>
        <v>0</v>
      </c>
      <c r="J543">
        <f>_xlfn.IFNA(VLOOKUP(defense[[#This Row],[Playerâ–²]],scrimstats__2813[#All],5,0),0)</f>
        <v>0</v>
      </c>
      <c r="K543">
        <f>_xlfn.IFNA(VLOOKUP(defense[[#This Row],[Playerâ–²]],scrimstats__2813[#All],4,0),0)</f>
        <v>0</v>
      </c>
      <c r="L543">
        <v>0</v>
      </c>
      <c r="N543">
        <f t="shared" si="17"/>
        <v>0</v>
      </c>
      <c r="O543">
        <f>_xlfn.IFNA(VLOOKUP(defense[[#This Row],[Playerâ–²]],passing11[#All],5,0),0)</f>
        <v>0</v>
      </c>
      <c r="P543">
        <f>_xlfn.IFNA(VLOOKUP(defense[[#This Row],[Playerâ–²]],scrimstats__2813[#All],6,0),0)</f>
        <v>0</v>
      </c>
      <c r="Q543">
        <v>0</v>
      </c>
      <c r="R543">
        <v>0</v>
      </c>
      <c r="S543" s="3"/>
      <c r="T543" s="3"/>
      <c r="U543" s="3"/>
      <c r="AM543" s="3" t="s">
        <v>667</v>
      </c>
      <c r="AN543" s="3">
        <v>32</v>
      </c>
      <c r="AO543" s="3" t="s">
        <v>239</v>
      </c>
      <c r="AP543">
        <v>5</v>
      </c>
      <c r="AQ543">
        <v>32</v>
      </c>
      <c r="AR543">
        <v>0</v>
      </c>
    </row>
    <row r="544" spans="1:44">
      <c r="A544" s="3">
        <v>543</v>
      </c>
      <c r="B544" s="3">
        <v>19</v>
      </c>
      <c r="C544">
        <f t="shared" si="16"/>
        <v>0</v>
      </c>
      <c r="D544">
        <v>0</v>
      </c>
      <c r="E544">
        <f>SUM(_xlfn.IFNA((VLOOKUP(defense[[#This Row],[Playerâ–²]],kickers12[#All],4,0)*3+VLOOKUP(defense[[#This Row],[Playerâ–²]],kickers12[#All],5,0)*1),0), C544*6)</f>
        <v>0</v>
      </c>
      <c r="F544">
        <v>0</v>
      </c>
      <c r="G544" s="3" t="s">
        <v>482</v>
      </c>
      <c r="H544" s="3" t="s">
        <v>219</v>
      </c>
      <c r="I544">
        <f>_xlfn.IFNA(VLOOKUP(defense[[#This Row],[Playerâ–²]],passing11[#All],4,0),0)</f>
        <v>0</v>
      </c>
      <c r="J544">
        <f>_xlfn.IFNA(VLOOKUP(defense[[#This Row],[Playerâ–²]],scrimstats__2813[#All],5,0),0)</f>
        <v>0</v>
      </c>
      <c r="K544">
        <f>_xlfn.IFNA(VLOOKUP(defense[[#This Row],[Playerâ–²]],scrimstats__2813[#All],4,0),0)</f>
        <v>50</v>
      </c>
      <c r="L544">
        <v>0</v>
      </c>
      <c r="N544">
        <f t="shared" si="17"/>
        <v>0</v>
      </c>
      <c r="O544">
        <f>_xlfn.IFNA(VLOOKUP(defense[[#This Row],[Playerâ–²]],passing11[#All],5,0),0)</f>
        <v>0</v>
      </c>
      <c r="P544">
        <f>_xlfn.IFNA(VLOOKUP(defense[[#This Row],[Playerâ–²]],scrimstats__2813[#All],6,0),0)</f>
        <v>0</v>
      </c>
      <c r="Q544">
        <v>0</v>
      </c>
      <c r="R544">
        <v>0</v>
      </c>
      <c r="S544" s="3"/>
      <c r="T544" s="3"/>
      <c r="U544" s="3"/>
      <c r="AM544" s="3" t="s">
        <v>677</v>
      </c>
      <c r="AN544" s="3">
        <v>32</v>
      </c>
      <c r="AO544" s="3" t="s">
        <v>239</v>
      </c>
      <c r="AP544">
        <v>268</v>
      </c>
      <c r="AQ544">
        <v>178</v>
      </c>
      <c r="AR544">
        <v>1</v>
      </c>
    </row>
    <row r="545" spans="1:44">
      <c r="A545" s="3">
        <v>544</v>
      </c>
      <c r="B545" s="3">
        <v>22</v>
      </c>
      <c r="C545">
        <f t="shared" si="16"/>
        <v>0</v>
      </c>
      <c r="D545">
        <v>38</v>
      </c>
      <c r="E545">
        <f>SUM(_xlfn.IFNA((VLOOKUP(defense[[#This Row],[Playerâ–²]],kickers12[#All],4,0)*3+VLOOKUP(defense[[#This Row],[Playerâ–²]],kickers12[#All],5,0)*1),0), C545*6)</f>
        <v>0</v>
      </c>
      <c r="F545">
        <v>4</v>
      </c>
      <c r="G545" s="3" t="s">
        <v>1497</v>
      </c>
      <c r="H545" s="3" t="s">
        <v>1344</v>
      </c>
      <c r="I545">
        <f>_xlfn.IFNA(VLOOKUP(defense[[#This Row],[Playerâ–²]],passing11[#All],4,0),0)</f>
        <v>0</v>
      </c>
      <c r="J545">
        <f>_xlfn.IFNA(VLOOKUP(defense[[#This Row],[Playerâ–²]],scrimstats__2813[#All],5,0),0)</f>
        <v>0</v>
      </c>
      <c r="K545">
        <f>_xlfn.IFNA(VLOOKUP(defense[[#This Row],[Playerâ–²]],scrimstats__2813[#All],4,0),0)</f>
        <v>0</v>
      </c>
      <c r="L545">
        <v>0</v>
      </c>
      <c r="N545">
        <f t="shared" si="17"/>
        <v>0</v>
      </c>
      <c r="O545">
        <f>_xlfn.IFNA(VLOOKUP(defense[[#This Row],[Playerâ–²]],passing11[#All],5,0),0)</f>
        <v>0</v>
      </c>
      <c r="P545">
        <f>_xlfn.IFNA(VLOOKUP(defense[[#This Row],[Playerâ–²]],scrimstats__2813[#All],6,0),0)</f>
        <v>0</v>
      </c>
      <c r="Q545">
        <v>0</v>
      </c>
      <c r="R545">
        <v>0</v>
      </c>
      <c r="S545" s="3"/>
      <c r="T545" s="3"/>
      <c r="U545" s="3"/>
      <c r="AM545" s="3" t="s">
        <v>205</v>
      </c>
      <c r="AN545" s="3">
        <v>32</v>
      </c>
      <c r="AO545" s="3" t="s">
        <v>239</v>
      </c>
      <c r="AP545">
        <v>115</v>
      </c>
      <c r="AQ545">
        <v>103</v>
      </c>
      <c r="AR545">
        <v>4</v>
      </c>
    </row>
    <row r="546" spans="1:44">
      <c r="A546" s="3">
        <v>545</v>
      </c>
      <c r="B546" s="3">
        <v>16</v>
      </c>
      <c r="C546" s="3">
        <f t="shared" si="16"/>
        <v>0</v>
      </c>
      <c r="D546">
        <v>0</v>
      </c>
      <c r="E546">
        <f>SUM(_xlfn.IFNA((VLOOKUP(defense[[#This Row],[Playerâ–²]],kickers12[#All],4,0)*3+VLOOKUP(defense[[#This Row],[Playerâ–²]],kickers12[#All],5,0)*1),0), C546*6)</f>
        <v>0</v>
      </c>
      <c r="F546">
        <v>0</v>
      </c>
      <c r="G546" s="3" t="s">
        <v>1882</v>
      </c>
      <c r="H546" s="3" t="s">
        <v>733</v>
      </c>
      <c r="I546">
        <f>_xlfn.IFNA(VLOOKUP(defense[[#This Row],[Playerâ–²]],passing11[#All],4,0),0)</f>
        <v>0</v>
      </c>
      <c r="J546" s="3">
        <f>_xlfn.IFNA(VLOOKUP(defense[[#This Row],[Playerâ–²]],scrimstats__2813[#All],5,0),0)</f>
        <v>0</v>
      </c>
      <c r="K546" s="3">
        <f>_xlfn.IFNA(VLOOKUP(defense[[#This Row],[Playerâ–²]],scrimstats__2813[#All],4,0),0)</f>
        <v>0</v>
      </c>
      <c r="L546">
        <v>0</v>
      </c>
      <c r="N546" s="3">
        <f t="shared" si="17"/>
        <v>0</v>
      </c>
      <c r="O546" s="3">
        <f>_xlfn.IFNA(VLOOKUP(defense[[#This Row],[Playerâ–²]],passing11[#All],5,0),0)</f>
        <v>0</v>
      </c>
      <c r="P546" s="3">
        <f>_xlfn.IFNA(VLOOKUP(defense[[#This Row],[Playerâ–²]],scrimstats__2813[#All],6,0),0)</f>
        <v>0</v>
      </c>
      <c r="Q546">
        <v>0</v>
      </c>
      <c r="R546">
        <v>0</v>
      </c>
      <c r="S546" s="3"/>
      <c r="T546" s="3"/>
      <c r="U546" s="3"/>
      <c r="AM546" s="3" t="s">
        <v>673</v>
      </c>
      <c r="AN546" s="3">
        <v>32</v>
      </c>
      <c r="AO546" s="3" t="s">
        <v>229</v>
      </c>
      <c r="AP546">
        <v>208</v>
      </c>
      <c r="AQ546">
        <v>1042</v>
      </c>
      <c r="AR546">
        <v>8</v>
      </c>
    </row>
    <row r="547" spans="1:44">
      <c r="A547" s="3">
        <v>546</v>
      </c>
      <c r="B547" s="3">
        <v>32</v>
      </c>
      <c r="C547">
        <f t="shared" si="16"/>
        <v>0</v>
      </c>
      <c r="D547">
        <v>1</v>
      </c>
      <c r="E547">
        <f>SUM(_xlfn.IFNA((VLOOKUP(defense[[#This Row],[Playerâ–²]],kickers12[#All],4,0)*3+VLOOKUP(defense[[#This Row],[Playerâ–²]],kickers12[#All],5,0)*1),0), C547*6)</f>
        <v>103</v>
      </c>
      <c r="F547">
        <v>0</v>
      </c>
      <c r="G547" s="3" t="s">
        <v>1826</v>
      </c>
      <c r="H547" s="3" t="s">
        <v>1010</v>
      </c>
      <c r="I547">
        <f>_xlfn.IFNA(VLOOKUP(defense[[#This Row],[Playerâ–²]],passing11[#All],4,0),0)</f>
        <v>0</v>
      </c>
      <c r="J547">
        <f>_xlfn.IFNA(VLOOKUP(defense[[#This Row],[Playerâ–²]],scrimstats__2813[#All],5,0),0)</f>
        <v>0</v>
      </c>
      <c r="K547">
        <f>_xlfn.IFNA(VLOOKUP(defense[[#This Row],[Playerâ–²]],scrimstats__2813[#All],4,0),0)</f>
        <v>0</v>
      </c>
      <c r="L547">
        <v>0</v>
      </c>
      <c r="N547">
        <f t="shared" si="17"/>
        <v>0</v>
      </c>
      <c r="O547">
        <f>_xlfn.IFNA(VLOOKUP(defense[[#This Row],[Playerâ–²]],passing11[#All],5,0),0)</f>
        <v>0</v>
      </c>
      <c r="P547">
        <f>_xlfn.IFNA(VLOOKUP(defense[[#This Row],[Playerâ–²]],scrimstats__2813[#All],6,0),0)</f>
        <v>0</v>
      </c>
      <c r="Q547">
        <v>0</v>
      </c>
      <c r="R547">
        <v>0</v>
      </c>
      <c r="S547" s="3"/>
      <c r="T547" s="3"/>
      <c r="U547" s="3"/>
      <c r="AM547" s="3" t="s">
        <v>669</v>
      </c>
      <c r="AN547" s="3">
        <v>32</v>
      </c>
      <c r="AO547" s="3" t="s">
        <v>412</v>
      </c>
      <c r="AP547">
        <v>41</v>
      </c>
      <c r="AR547">
        <v>1</v>
      </c>
    </row>
    <row r="548" spans="1:44">
      <c r="A548" s="3">
        <v>547</v>
      </c>
      <c r="B548" s="3">
        <v>22</v>
      </c>
      <c r="C548">
        <f t="shared" si="16"/>
        <v>0</v>
      </c>
      <c r="D548">
        <v>1</v>
      </c>
      <c r="E548">
        <f>SUM(_xlfn.IFNA((VLOOKUP(defense[[#This Row],[Playerâ–²]],kickers12[#All],4,0)*3+VLOOKUP(defense[[#This Row],[Playerâ–²]],kickers12[#All],5,0)*1),0), C548*6)</f>
        <v>0</v>
      </c>
      <c r="F548">
        <v>0</v>
      </c>
      <c r="G548" s="3" t="s">
        <v>526</v>
      </c>
      <c r="H548" s="3" t="s">
        <v>412</v>
      </c>
      <c r="I548">
        <f>_xlfn.IFNA(VLOOKUP(defense[[#This Row],[Playerâ–²]],passing11[#All],4,0),0)</f>
        <v>0</v>
      </c>
      <c r="J548">
        <f>_xlfn.IFNA(VLOOKUP(defense[[#This Row],[Playerâ–²]],scrimstats__2813[#All],5,0),0)</f>
        <v>0</v>
      </c>
      <c r="K548">
        <f>_xlfn.IFNA(VLOOKUP(defense[[#This Row],[Playerâ–²]],scrimstats__2813[#All],4,0),0)</f>
        <v>27</v>
      </c>
      <c r="L548">
        <v>0</v>
      </c>
      <c r="N548">
        <f t="shared" si="17"/>
        <v>0</v>
      </c>
      <c r="O548">
        <f>_xlfn.IFNA(VLOOKUP(defense[[#This Row],[Playerâ–²]],passing11[#All],5,0),0)</f>
        <v>0</v>
      </c>
      <c r="P548">
        <f>_xlfn.IFNA(VLOOKUP(defense[[#This Row],[Playerâ–²]],scrimstats__2813[#All],6,0),0)</f>
        <v>0</v>
      </c>
      <c r="Q548">
        <v>0</v>
      </c>
      <c r="R548">
        <v>0</v>
      </c>
      <c r="S548" s="3"/>
      <c r="T548" s="3"/>
      <c r="U548" s="3"/>
      <c r="AM548" s="3" t="s">
        <v>674</v>
      </c>
      <c r="AN548" s="3">
        <v>32</v>
      </c>
      <c r="AO548" s="3" t="s">
        <v>412</v>
      </c>
      <c r="AP548">
        <v>367</v>
      </c>
      <c r="AR548">
        <v>2</v>
      </c>
    </row>
    <row r="549" spans="1:44">
      <c r="A549" s="3">
        <v>548</v>
      </c>
      <c r="B549" s="3">
        <v>25</v>
      </c>
      <c r="C549">
        <f t="shared" si="16"/>
        <v>0</v>
      </c>
      <c r="D549">
        <v>14</v>
      </c>
      <c r="E549">
        <f>SUM(_xlfn.IFNA((VLOOKUP(defense[[#This Row],[Playerâ–²]],kickers12[#All],4,0)*3+VLOOKUP(defense[[#This Row],[Playerâ–²]],kickers12[#All],5,0)*1),0), C549*6)</f>
        <v>0</v>
      </c>
      <c r="F549">
        <v>0</v>
      </c>
      <c r="G549" s="3" t="s">
        <v>567</v>
      </c>
      <c r="H549" s="3" t="s">
        <v>218</v>
      </c>
      <c r="I549">
        <f>_xlfn.IFNA(VLOOKUP(defense[[#This Row],[Playerâ–²]],passing11[#All],4,0),0)</f>
        <v>0</v>
      </c>
      <c r="J549">
        <f>_xlfn.IFNA(VLOOKUP(defense[[#This Row],[Playerâ–²]],scrimstats__2813[#All],5,0),0)</f>
        <v>12</v>
      </c>
      <c r="K549">
        <f>_xlfn.IFNA(VLOOKUP(defense[[#This Row],[Playerâ–²]],scrimstats__2813[#All],4,0),0)</f>
        <v>40</v>
      </c>
      <c r="L549">
        <v>0</v>
      </c>
      <c r="N549">
        <f t="shared" si="17"/>
        <v>0</v>
      </c>
      <c r="O549">
        <f>_xlfn.IFNA(VLOOKUP(defense[[#This Row],[Playerâ–²]],passing11[#All],5,0),0)</f>
        <v>0</v>
      </c>
      <c r="P549">
        <f>_xlfn.IFNA(VLOOKUP(defense[[#This Row],[Playerâ–²]],scrimstats__2813[#All],6,0),0)</f>
        <v>0</v>
      </c>
      <c r="Q549">
        <v>0</v>
      </c>
      <c r="R549">
        <v>0</v>
      </c>
      <c r="S549" s="3"/>
      <c r="T549" s="3"/>
      <c r="U549" s="3"/>
      <c r="AM549" s="3" t="s">
        <v>679</v>
      </c>
      <c r="AN549" s="3">
        <v>32</v>
      </c>
      <c r="AO549" s="3" t="s">
        <v>412</v>
      </c>
      <c r="AP549">
        <v>558</v>
      </c>
      <c r="AR549">
        <v>2</v>
      </c>
    </row>
    <row r="550" spans="1:44">
      <c r="A550" s="3">
        <v>549</v>
      </c>
      <c r="B550" s="3">
        <v>21</v>
      </c>
      <c r="C550">
        <f t="shared" si="16"/>
        <v>0</v>
      </c>
      <c r="D550">
        <v>3</v>
      </c>
      <c r="E550">
        <f>SUM(_xlfn.IFNA((VLOOKUP(defense[[#This Row],[Playerâ–²]],kickers12[#All],4,0)*3+VLOOKUP(defense[[#This Row],[Playerâ–²]],kickers12[#All],5,0)*1),0), C550*6)</f>
        <v>0</v>
      </c>
      <c r="F550">
        <v>0</v>
      </c>
      <c r="G550" s="3" t="s">
        <v>1982</v>
      </c>
      <c r="H550" s="3" t="s">
        <v>194</v>
      </c>
      <c r="I550">
        <f>_xlfn.IFNA(VLOOKUP(defense[[#This Row],[Playerâ–²]],passing11[#All],4,0),0)</f>
        <v>0</v>
      </c>
      <c r="J550">
        <f>_xlfn.IFNA(VLOOKUP(defense[[#This Row],[Playerâ–²]],scrimstats__2813[#All],5,0),0)</f>
        <v>154</v>
      </c>
      <c r="K550">
        <f>_xlfn.IFNA(VLOOKUP(defense[[#This Row],[Playerâ–²]],scrimstats__2813[#All],4,0),0)</f>
        <v>0</v>
      </c>
      <c r="L550">
        <v>0</v>
      </c>
      <c r="N550">
        <f t="shared" si="17"/>
        <v>0</v>
      </c>
      <c r="O550">
        <f>_xlfn.IFNA(VLOOKUP(defense[[#This Row],[Playerâ–²]],passing11[#All],5,0),0)</f>
        <v>0</v>
      </c>
      <c r="P550">
        <f>_xlfn.IFNA(VLOOKUP(defense[[#This Row],[Playerâ–²]],scrimstats__2813[#All],6,0),0)</f>
        <v>0</v>
      </c>
      <c r="Q550">
        <v>0</v>
      </c>
      <c r="R550">
        <v>0</v>
      </c>
      <c r="S550" s="3"/>
      <c r="T550" s="3"/>
      <c r="U550" s="3"/>
      <c r="AM550" s="3" t="s">
        <v>665</v>
      </c>
      <c r="AN550" s="3">
        <v>32</v>
      </c>
      <c r="AO550" s="3" t="s">
        <v>218</v>
      </c>
      <c r="AP550">
        <v>7</v>
      </c>
      <c r="AQ550">
        <v>-4</v>
      </c>
      <c r="AR550">
        <v>0</v>
      </c>
    </row>
    <row r="551" spans="1:44">
      <c r="A551" s="3">
        <v>550</v>
      </c>
      <c r="B551" s="3">
        <v>13</v>
      </c>
      <c r="C551">
        <f t="shared" si="16"/>
        <v>0</v>
      </c>
      <c r="D551">
        <v>13</v>
      </c>
      <c r="E551">
        <f>SUM(_xlfn.IFNA((VLOOKUP(defense[[#This Row],[Playerâ–²]],kickers12[#All],4,0)*3+VLOOKUP(defense[[#This Row],[Playerâ–²]],kickers12[#All],5,0)*1),0), C551*6)</f>
        <v>0</v>
      </c>
      <c r="F551">
        <v>0</v>
      </c>
      <c r="G551" s="3" t="s">
        <v>1184</v>
      </c>
      <c r="H551" s="3" t="s">
        <v>194</v>
      </c>
      <c r="I551">
        <f>_xlfn.IFNA(VLOOKUP(defense[[#This Row],[Playerâ–²]],passing11[#All],4,0),0)</f>
        <v>0</v>
      </c>
      <c r="J551">
        <f>_xlfn.IFNA(VLOOKUP(defense[[#This Row],[Playerâ–²]],scrimstats__2813[#All],5,0),0)</f>
        <v>0</v>
      </c>
      <c r="K551">
        <f>_xlfn.IFNA(VLOOKUP(defense[[#This Row],[Playerâ–²]],scrimstats__2813[#All],4,0),0)</f>
        <v>0</v>
      </c>
      <c r="L551">
        <v>0</v>
      </c>
      <c r="N551">
        <f t="shared" si="17"/>
        <v>0</v>
      </c>
      <c r="O551">
        <f>_xlfn.IFNA(VLOOKUP(defense[[#This Row],[Playerâ–²]],passing11[#All],5,0),0)</f>
        <v>0</v>
      </c>
      <c r="P551">
        <f>_xlfn.IFNA(VLOOKUP(defense[[#This Row],[Playerâ–²]],scrimstats__2813[#All],6,0),0)</f>
        <v>0</v>
      </c>
      <c r="Q551">
        <v>0</v>
      </c>
      <c r="R551">
        <v>0</v>
      </c>
      <c r="S551" s="3"/>
      <c r="T551" s="3"/>
      <c r="U551" s="3"/>
      <c r="AM551" s="3" t="s">
        <v>663</v>
      </c>
      <c r="AN551" s="3">
        <v>32</v>
      </c>
      <c r="AO551" s="3" t="s">
        <v>218</v>
      </c>
      <c r="AP551">
        <v>8</v>
      </c>
      <c r="AR551">
        <v>0</v>
      </c>
    </row>
    <row r="552" spans="1:44">
      <c r="A552" s="3">
        <v>551</v>
      </c>
      <c r="B552" s="3">
        <v>10</v>
      </c>
      <c r="C552">
        <f t="shared" si="16"/>
        <v>0</v>
      </c>
      <c r="D552">
        <v>12</v>
      </c>
      <c r="E552">
        <f>SUM(_xlfn.IFNA((VLOOKUP(defense[[#This Row],[Playerâ–²]],kickers12[#All],4,0)*3+VLOOKUP(defense[[#This Row],[Playerâ–²]],kickers12[#All],5,0)*1),0), C552*6)</f>
        <v>0</v>
      </c>
      <c r="F552">
        <v>1</v>
      </c>
      <c r="G552" s="3" t="s">
        <v>1072</v>
      </c>
      <c r="H552" s="3" t="s">
        <v>194</v>
      </c>
      <c r="I552">
        <f>_xlfn.IFNA(VLOOKUP(defense[[#This Row],[Playerâ–²]],passing11[#All],4,0),0)</f>
        <v>0</v>
      </c>
      <c r="J552">
        <f>_xlfn.IFNA(VLOOKUP(defense[[#This Row],[Playerâ–²]],scrimstats__2813[#All],5,0),0)</f>
        <v>0</v>
      </c>
      <c r="K552">
        <f>_xlfn.IFNA(VLOOKUP(defense[[#This Row],[Playerâ–²]],scrimstats__2813[#All],4,0),0)</f>
        <v>0</v>
      </c>
      <c r="L552">
        <v>1</v>
      </c>
      <c r="N552">
        <f t="shared" si="17"/>
        <v>0</v>
      </c>
      <c r="O552">
        <f>_xlfn.IFNA(VLOOKUP(defense[[#This Row],[Playerâ–²]],passing11[#All],5,0),0)</f>
        <v>0</v>
      </c>
      <c r="P552">
        <f>_xlfn.IFNA(VLOOKUP(defense[[#This Row],[Playerâ–²]],scrimstats__2813[#All],6,0),0)</f>
        <v>0</v>
      </c>
      <c r="Q552">
        <v>0</v>
      </c>
      <c r="R552">
        <v>0</v>
      </c>
      <c r="S552" s="3"/>
      <c r="T552" s="3"/>
      <c r="U552" s="3"/>
      <c r="AM552" s="3" t="s">
        <v>664</v>
      </c>
      <c r="AN552" s="3">
        <v>32</v>
      </c>
      <c r="AO552" s="3" t="s">
        <v>218</v>
      </c>
      <c r="AP552">
        <v>14</v>
      </c>
      <c r="AR552">
        <v>0</v>
      </c>
    </row>
    <row r="553" spans="1:44">
      <c r="A553" s="3">
        <v>552</v>
      </c>
      <c r="B553" s="3">
        <v>8</v>
      </c>
      <c r="C553">
        <f t="shared" si="16"/>
        <v>0</v>
      </c>
      <c r="D553">
        <v>13</v>
      </c>
      <c r="E553">
        <f>SUM(_xlfn.IFNA((VLOOKUP(defense[[#This Row],[Playerâ–²]],kickers12[#All],4,0)*3+VLOOKUP(defense[[#This Row],[Playerâ–²]],kickers12[#All],5,0)*1),0), C553*6)</f>
        <v>0</v>
      </c>
      <c r="F553">
        <v>1</v>
      </c>
      <c r="G553" s="3" t="s">
        <v>1016</v>
      </c>
      <c r="H553" s="3" t="s">
        <v>752</v>
      </c>
      <c r="I553">
        <f>_xlfn.IFNA(VLOOKUP(defense[[#This Row],[Playerâ–²]],passing11[#All],4,0),0)</f>
        <v>0</v>
      </c>
      <c r="J553">
        <f>_xlfn.IFNA(VLOOKUP(defense[[#This Row],[Playerâ–²]],scrimstats__2813[#All],5,0),0)</f>
        <v>0</v>
      </c>
      <c r="K553">
        <f>_xlfn.IFNA(VLOOKUP(defense[[#This Row],[Playerâ–²]],scrimstats__2813[#All],4,0),0)</f>
        <v>0</v>
      </c>
      <c r="L553">
        <v>0</v>
      </c>
      <c r="N553">
        <f t="shared" si="17"/>
        <v>0</v>
      </c>
      <c r="O553">
        <f>_xlfn.IFNA(VLOOKUP(defense[[#This Row],[Playerâ–²]],passing11[#All],5,0),0)</f>
        <v>0</v>
      </c>
      <c r="P553">
        <f>_xlfn.IFNA(VLOOKUP(defense[[#This Row],[Playerâ–²]],scrimstats__2813[#All],6,0),0)</f>
        <v>0</v>
      </c>
      <c r="Q553">
        <v>0</v>
      </c>
      <c r="R553">
        <v>0</v>
      </c>
      <c r="S553" s="3"/>
      <c r="T553" s="3"/>
      <c r="U553" s="3"/>
      <c r="AM553" s="3" t="s">
        <v>666</v>
      </c>
      <c r="AN553" s="3">
        <v>32</v>
      </c>
      <c r="AO553" s="3" t="s">
        <v>218</v>
      </c>
      <c r="AP553">
        <v>18</v>
      </c>
      <c r="AR553">
        <v>0</v>
      </c>
    </row>
    <row r="554" spans="1:44">
      <c r="A554" s="3">
        <v>553</v>
      </c>
      <c r="B554" s="3">
        <v>29</v>
      </c>
      <c r="C554">
        <f t="shared" si="16"/>
        <v>0</v>
      </c>
      <c r="D554">
        <v>28</v>
      </c>
      <c r="E554">
        <f>SUM(_xlfn.IFNA((VLOOKUP(defense[[#This Row],[Playerâ–²]],kickers12[#All],4,0)*3+VLOOKUP(defense[[#This Row],[Playerâ–²]],kickers12[#All],5,0)*1),0), C554*6)</f>
        <v>0</v>
      </c>
      <c r="F554">
        <v>0</v>
      </c>
      <c r="G554" s="3" t="s">
        <v>1725</v>
      </c>
      <c r="H554" s="3" t="s">
        <v>1726</v>
      </c>
      <c r="I554">
        <f>_xlfn.IFNA(VLOOKUP(defense[[#This Row],[Playerâ–²]],passing11[#All],4,0),0)</f>
        <v>0</v>
      </c>
      <c r="J554">
        <f>_xlfn.IFNA(VLOOKUP(defense[[#This Row],[Playerâ–²]],scrimstats__2813[#All],5,0),0)</f>
        <v>0</v>
      </c>
      <c r="K554">
        <f>_xlfn.IFNA(VLOOKUP(defense[[#This Row],[Playerâ–²]],scrimstats__2813[#All],4,0),0)</f>
        <v>0</v>
      </c>
      <c r="L554">
        <v>0</v>
      </c>
      <c r="N554">
        <f t="shared" si="17"/>
        <v>0</v>
      </c>
      <c r="O554">
        <f>_xlfn.IFNA(VLOOKUP(defense[[#This Row],[Playerâ–²]],passing11[#All],5,0),0)</f>
        <v>0</v>
      </c>
      <c r="P554">
        <f>_xlfn.IFNA(VLOOKUP(defense[[#This Row],[Playerâ–²]],scrimstats__2813[#All],6,0),0)</f>
        <v>0</v>
      </c>
      <c r="Q554">
        <v>0</v>
      </c>
      <c r="R554">
        <v>0</v>
      </c>
      <c r="S554" s="3"/>
      <c r="T554" s="3"/>
      <c r="U554" s="3"/>
      <c r="AM554" s="3" t="s">
        <v>670</v>
      </c>
      <c r="AN554" s="3">
        <v>32</v>
      </c>
      <c r="AO554" s="3" t="s">
        <v>218</v>
      </c>
      <c r="AP554">
        <v>75</v>
      </c>
      <c r="AQ554">
        <v>0</v>
      </c>
      <c r="AR554">
        <v>1</v>
      </c>
    </row>
    <row r="555" spans="1:44">
      <c r="A555" s="3">
        <v>554</v>
      </c>
      <c r="B555" s="3">
        <v>28</v>
      </c>
      <c r="C555">
        <f t="shared" si="16"/>
        <v>0</v>
      </c>
      <c r="D555">
        <v>22</v>
      </c>
      <c r="E555">
        <f>SUM(_xlfn.IFNA((VLOOKUP(defense[[#This Row],[Playerâ–²]],kickers12[#All],4,0)*3+VLOOKUP(defense[[#This Row],[Playerâ–²]],kickers12[#All],5,0)*1),0), C555*6)</f>
        <v>0</v>
      </c>
      <c r="F555">
        <v>3</v>
      </c>
      <c r="G555" s="3" t="s">
        <v>1687</v>
      </c>
      <c r="H555" s="3" t="s">
        <v>1364</v>
      </c>
      <c r="I555">
        <f>_xlfn.IFNA(VLOOKUP(defense[[#This Row],[Playerâ–²]],passing11[#All],4,0),0)</f>
        <v>0</v>
      </c>
      <c r="J555">
        <f>_xlfn.IFNA(VLOOKUP(defense[[#This Row],[Playerâ–²]],scrimstats__2813[#All],5,0),0)</f>
        <v>0</v>
      </c>
      <c r="K555">
        <f>_xlfn.IFNA(VLOOKUP(defense[[#This Row],[Playerâ–²]],scrimstats__2813[#All],4,0),0)</f>
        <v>0</v>
      </c>
      <c r="L555">
        <v>0</v>
      </c>
      <c r="N555">
        <f t="shared" si="17"/>
        <v>0</v>
      </c>
      <c r="O555">
        <f>_xlfn.IFNA(VLOOKUP(defense[[#This Row],[Playerâ–²]],passing11[#All],5,0),0)</f>
        <v>0</v>
      </c>
      <c r="P555">
        <f>_xlfn.IFNA(VLOOKUP(defense[[#This Row],[Playerâ–²]],scrimstats__2813[#All],6,0),0)</f>
        <v>0</v>
      </c>
      <c r="Q555">
        <v>0</v>
      </c>
      <c r="R555">
        <v>0</v>
      </c>
      <c r="S555" s="3"/>
      <c r="T555" s="3"/>
      <c r="U555" s="3"/>
      <c r="AM555" s="3" t="s">
        <v>671</v>
      </c>
      <c r="AN555" s="3">
        <v>32</v>
      </c>
      <c r="AO555" s="3" t="s">
        <v>218</v>
      </c>
      <c r="AP555">
        <v>100</v>
      </c>
      <c r="AR555">
        <v>1</v>
      </c>
    </row>
    <row r="556" spans="1:44">
      <c r="A556" s="3">
        <v>555</v>
      </c>
      <c r="B556" s="3">
        <v>28</v>
      </c>
      <c r="C556">
        <f t="shared" si="16"/>
        <v>3</v>
      </c>
      <c r="D556">
        <v>1</v>
      </c>
      <c r="E556">
        <f>SUM(_xlfn.IFNA((VLOOKUP(defense[[#This Row],[Playerâ–²]],kickers12[#All],4,0)*3+VLOOKUP(defense[[#This Row],[Playerâ–²]],kickers12[#All],5,0)*1),0), C556*6)</f>
        <v>18</v>
      </c>
      <c r="F556">
        <v>0</v>
      </c>
      <c r="G556" s="3" t="s">
        <v>616</v>
      </c>
      <c r="H556" s="3" t="s">
        <v>219</v>
      </c>
      <c r="I556">
        <f>_xlfn.IFNA(VLOOKUP(defense[[#This Row],[Playerâ–²]],passing11[#All],4,0),0)</f>
        <v>0</v>
      </c>
      <c r="J556">
        <f>_xlfn.IFNA(VLOOKUP(defense[[#This Row],[Playerâ–²]],scrimstats__2813[#All],5,0),0)</f>
        <v>9</v>
      </c>
      <c r="K556">
        <f>_xlfn.IFNA(VLOOKUP(defense[[#This Row],[Playerâ–²]],scrimstats__2813[#All],4,0),0)</f>
        <v>143</v>
      </c>
      <c r="L556">
        <v>0</v>
      </c>
      <c r="N556">
        <f t="shared" si="17"/>
        <v>0</v>
      </c>
      <c r="O556">
        <f>_xlfn.IFNA(VLOOKUP(defense[[#This Row],[Playerâ–²]],passing11[#All],5,0),0)</f>
        <v>0</v>
      </c>
      <c r="P556">
        <f>_xlfn.IFNA(VLOOKUP(defense[[#This Row],[Playerâ–²]],scrimstats__2813[#All],6,0),0)</f>
        <v>3</v>
      </c>
      <c r="Q556">
        <v>0</v>
      </c>
      <c r="R556">
        <v>0</v>
      </c>
      <c r="S556" s="3"/>
      <c r="T556" s="3"/>
      <c r="U556" s="3"/>
      <c r="AM556" s="3" t="s">
        <v>672</v>
      </c>
      <c r="AN556" s="3">
        <v>32</v>
      </c>
      <c r="AO556" s="3" t="s">
        <v>218</v>
      </c>
      <c r="AP556">
        <v>262</v>
      </c>
      <c r="AQ556">
        <v>9</v>
      </c>
      <c r="AR556">
        <v>2</v>
      </c>
    </row>
    <row r="557" spans="1:44">
      <c r="A557" s="3">
        <v>556</v>
      </c>
      <c r="B557" s="3">
        <v>6</v>
      </c>
      <c r="C557">
        <f t="shared" si="16"/>
        <v>0</v>
      </c>
      <c r="D557">
        <v>40</v>
      </c>
      <c r="E557">
        <f>SUM(_xlfn.IFNA((VLOOKUP(defense[[#This Row],[Playerâ–²]],kickers12[#All],4,0)*3+VLOOKUP(defense[[#This Row],[Playerâ–²]],kickers12[#All],5,0)*1),0), C557*6)</f>
        <v>0</v>
      </c>
      <c r="F557">
        <v>0</v>
      </c>
      <c r="G557" s="3" t="s">
        <v>954</v>
      </c>
      <c r="H557" s="3" t="s">
        <v>955</v>
      </c>
      <c r="I557">
        <f>_xlfn.IFNA(VLOOKUP(defense[[#This Row],[Playerâ–²]],passing11[#All],4,0),0)</f>
        <v>0</v>
      </c>
      <c r="J557">
        <f>_xlfn.IFNA(VLOOKUP(defense[[#This Row],[Playerâ–²]],scrimstats__2813[#All],5,0),0)</f>
        <v>0</v>
      </c>
      <c r="K557">
        <f>_xlfn.IFNA(VLOOKUP(defense[[#This Row],[Playerâ–²]],scrimstats__2813[#All],4,0),0)</f>
        <v>0</v>
      </c>
      <c r="L557">
        <v>3</v>
      </c>
      <c r="N557">
        <f t="shared" si="17"/>
        <v>0</v>
      </c>
      <c r="O557">
        <f>_xlfn.IFNA(VLOOKUP(defense[[#This Row],[Playerâ–²]],passing11[#All],5,0),0)</f>
        <v>0</v>
      </c>
      <c r="P557">
        <f>_xlfn.IFNA(VLOOKUP(defense[[#This Row],[Playerâ–²]],scrimstats__2813[#All],6,0),0)</f>
        <v>0</v>
      </c>
      <c r="Q557">
        <v>0</v>
      </c>
      <c r="R557">
        <v>0</v>
      </c>
      <c r="S557" s="3"/>
      <c r="T557" s="3"/>
      <c r="U557" s="3"/>
      <c r="AM557" s="3" t="s">
        <v>675</v>
      </c>
      <c r="AN557" s="3">
        <v>32</v>
      </c>
      <c r="AO557" s="3" t="s">
        <v>218</v>
      </c>
      <c r="AP557">
        <v>304</v>
      </c>
      <c r="AQ557">
        <v>10</v>
      </c>
      <c r="AR557">
        <v>0</v>
      </c>
    </row>
    <row r="558" spans="1:44">
      <c r="A558" s="3">
        <v>557</v>
      </c>
      <c r="B558" s="3">
        <v>6</v>
      </c>
      <c r="C558">
        <f t="shared" si="16"/>
        <v>3</v>
      </c>
      <c r="D558">
        <v>51</v>
      </c>
      <c r="E558">
        <f>SUM(_xlfn.IFNA((VLOOKUP(defense[[#This Row],[Playerâ–²]],kickers12[#All],4,0)*3+VLOOKUP(defense[[#This Row],[Playerâ–²]],kickers12[#All],5,0)*1),0), C558*6)</f>
        <v>18</v>
      </c>
      <c r="F558">
        <v>6</v>
      </c>
      <c r="G558" s="3" t="s">
        <v>961</v>
      </c>
      <c r="H558" s="3" t="s">
        <v>803</v>
      </c>
      <c r="I558">
        <f>_xlfn.IFNA(VLOOKUP(defense[[#This Row],[Playerâ–²]],passing11[#All],4,0),0)</f>
        <v>0</v>
      </c>
      <c r="J558">
        <f>_xlfn.IFNA(VLOOKUP(defense[[#This Row],[Playerâ–²]],scrimstats__2813[#All],5,0),0)</f>
        <v>0</v>
      </c>
      <c r="K558">
        <f>_xlfn.IFNA(VLOOKUP(defense[[#This Row],[Playerâ–²]],scrimstats__2813[#All],4,0),0)</f>
        <v>0</v>
      </c>
      <c r="L558">
        <v>1</v>
      </c>
      <c r="N558">
        <f t="shared" si="17"/>
        <v>3</v>
      </c>
      <c r="O558">
        <f>_xlfn.IFNA(VLOOKUP(defense[[#This Row],[Playerâ–²]],passing11[#All],5,0),0)</f>
        <v>0</v>
      </c>
      <c r="P558">
        <f>_xlfn.IFNA(VLOOKUP(defense[[#This Row],[Playerâ–²]],scrimstats__2813[#All],6,0),0)</f>
        <v>0</v>
      </c>
      <c r="Q558">
        <v>2</v>
      </c>
      <c r="R558">
        <v>1</v>
      </c>
      <c r="S558" s="3"/>
      <c r="T558" s="3"/>
      <c r="U558" s="3"/>
      <c r="AM558" s="3" t="s">
        <v>676</v>
      </c>
      <c r="AN558" s="3">
        <v>32</v>
      </c>
      <c r="AO558" s="3" t="s">
        <v>218</v>
      </c>
      <c r="AP558">
        <v>388</v>
      </c>
      <c r="AQ558">
        <v>30</v>
      </c>
      <c r="AR558">
        <v>2</v>
      </c>
    </row>
    <row r="559" spans="1:44">
      <c r="A559" s="3">
        <v>558</v>
      </c>
      <c r="B559" s="3">
        <v>12</v>
      </c>
      <c r="C559">
        <f t="shared" si="16"/>
        <v>0</v>
      </c>
      <c r="D559">
        <v>8</v>
      </c>
      <c r="E559">
        <f>SUM(_xlfn.IFNA((VLOOKUP(defense[[#This Row],[Playerâ–²]],kickers12[#All],4,0)*3+VLOOKUP(defense[[#This Row],[Playerâ–²]],kickers12[#All],5,0)*1),0), C559*6)</f>
        <v>0</v>
      </c>
      <c r="F559">
        <v>0</v>
      </c>
      <c r="G559" s="3" t="s">
        <v>697</v>
      </c>
      <c r="H559" s="3" t="s">
        <v>743</v>
      </c>
      <c r="I559">
        <f>_xlfn.IFNA(VLOOKUP(defense[[#This Row],[Playerâ–²]],passing11[#All],4,0),0)</f>
        <v>0</v>
      </c>
      <c r="J559">
        <f>_xlfn.IFNA(VLOOKUP(defense[[#This Row],[Playerâ–²]],scrimstats__2813[#All],5,0),0)</f>
        <v>0</v>
      </c>
      <c r="K559">
        <f>_xlfn.IFNA(VLOOKUP(defense[[#This Row],[Playerâ–²]],scrimstats__2813[#All],4,0),0)</f>
        <v>0</v>
      </c>
      <c r="L559">
        <v>0</v>
      </c>
      <c r="N559">
        <f t="shared" si="17"/>
        <v>0</v>
      </c>
      <c r="O559">
        <f>_xlfn.IFNA(VLOOKUP(defense[[#This Row],[Playerâ–²]],passing11[#All],5,0),0)</f>
        <v>0</v>
      </c>
      <c r="P559">
        <f>_xlfn.IFNA(VLOOKUP(defense[[#This Row],[Playerâ–²]],scrimstats__2813[#All],6,0),0)</f>
        <v>0</v>
      </c>
      <c r="Q559">
        <v>0</v>
      </c>
      <c r="R559">
        <v>0</v>
      </c>
      <c r="S559" s="3"/>
      <c r="T559" s="3"/>
      <c r="U559" s="3"/>
      <c r="AM559" s="3" t="s">
        <v>678</v>
      </c>
      <c r="AN559" s="3">
        <v>32</v>
      </c>
      <c r="AO559" s="3" t="s">
        <v>230</v>
      </c>
      <c r="AP559">
        <v>532</v>
      </c>
      <c r="AR559">
        <v>2</v>
      </c>
    </row>
    <row r="560" spans="1:44">
      <c r="A560" s="3">
        <v>559</v>
      </c>
      <c r="B560" s="3">
        <v>4</v>
      </c>
      <c r="C560">
        <f t="shared" si="16"/>
        <v>0</v>
      </c>
      <c r="D560">
        <v>29</v>
      </c>
      <c r="E560">
        <f>SUM(_xlfn.IFNA((VLOOKUP(defense[[#This Row],[Playerâ–²]],kickers12[#All],4,0)*3+VLOOKUP(defense[[#This Row],[Playerâ–²]],kickers12[#All],5,0)*1),0), C560*6)</f>
        <v>0</v>
      </c>
      <c r="F560">
        <v>0</v>
      </c>
      <c r="G560" s="3" t="s">
        <v>886</v>
      </c>
      <c r="H560" s="3" t="s">
        <v>194</v>
      </c>
      <c r="I560">
        <f>_xlfn.IFNA(VLOOKUP(defense[[#This Row],[Playerâ–²]],passing11[#All],4,0),0)</f>
        <v>0</v>
      </c>
      <c r="J560">
        <f>_xlfn.IFNA(VLOOKUP(defense[[#This Row],[Playerâ–²]],scrimstats__2813[#All],5,0),0)</f>
        <v>0</v>
      </c>
      <c r="K560">
        <f>_xlfn.IFNA(VLOOKUP(defense[[#This Row],[Playerâ–²]],scrimstats__2813[#All],4,0),0)</f>
        <v>0</v>
      </c>
      <c r="L560">
        <v>0</v>
      </c>
      <c r="N560">
        <f t="shared" si="17"/>
        <v>0</v>
      </c>
      <c r="O560">
        <f>_xlfn.IFNA(VLOOKUP(defense[[#This Row],[Playerâ–²]],passing11[#All],5,0),0)</f>
        <v>0</v>
      </c>
      <c r="P560">
        <f>_xlfn.IFNA(VLOOKUP(defense[[#This Row],[Playerâ–²]],scrimstats__2813[#All],6,0),0)</f>
        <v>0</v>
      </c>
      <c r="Q560">
        <v>0</v>
      </c>
      <c r="R560">
        <v>0</v>
      </c>
    </row>
    <row r="561" spans="1:18">
      <c r="A561" s="3">
        <v>560</v>
      </c>
      <c r="B561" s="3">
        <v>5</v>
      </c>
      <c r="C561">
        <f t="shared" si="16"/>
        <v>0</v>
      </c>
      <c r="D561">
        <v>8</v>
      </c>
      <c r="E561">
        <f>SUM(_xlfn.IFNA((VLOOKUP(defense[[#This Row],[Playerâ–²]],kickers12[#All],4,0)*3+VLOOKUP(defense[[#This Row],[Playerâ–²]],kickers12[#All],5,0)*1),0), C561*6)</f>
        <v>0</v>
      </c>
      <c r="F561">
        <v>1</v>
      </c>
      <c r="G561" s="3" t="s">
        <v>913</v>
      </c>
      <c r="H561" s="3" t="s">
        <v>194</v>
      </c>
      <c r="I561">
        <f>_xlfn.IFNA(VLOOKUP(defense[[#This Row],[Playerâ–²]],passing11[#All],4,0),0)</f>
        <v>0</v>
      </c>
      <c r="J561">
        <f>_xlfn.IFNA(VLOOKUP(defense[[#This Row],[Playerâ–²]],scrimstats__2813[#All],5,0),0)</f>
        <v>0</v>
      </c>
      <c r="K561">
        <f>_xlfn.IFNA(VLOOKUP(defense[[#This Row],[Playerâ–²]],scrimstats__2813[#All],4,0),0)</f>
        <v>0</v>
      </c>
      <c r="L561">
        <v>2</v>
      </c>
      <c r="N561">
        <f t="shared" si="17"/>
        <v>0</v>
      </c>
      <c r="O561">
        <f>_xlfn.IFNA(VLOOKUP(defense[[#This Row],[Playerâ–²]],passing11[#All],5,0),0)</f>
        <v>0</v>
      </c>
      <c r="P561">
        <f>_xlfn.IFNA(VLOOKUP(defense[[#This Row],[Playerâ–²]],scrimstats__2813[#All],6,0),0)</f>
        <v>0</v>
      </c>
      <c r="Q561">
        <v>0</v>
      </c>
      <c r="R561">
        <v>0</v>
      </c>
    </row>
    <row r="562" spans="1:18">
      <c r="A562" s="3">
        <v>561</v>
      </c>
      <c r="B562" s="3">
        <v>22</v>
      </c>
      <c r="C562">
        <f t="shared" si="16"/>
        <v>0</v>
      </c>
      <c r="D562">
        <v>65</v>
      </c>
      <c r="E562">
        <f>SUM(_xlfn.IFNA((VLOOKUP(defense[[#This Row],[Playerâ–²]],kickers12[#All],4,0)*3+VLOOKUP(defense[[#This Row],[Playerâ–²]],kickers12[#All],5,0)*1),0), C562*6)</f>
        <v>0</v>
      </c>
      <c r="F562">
        <v>0</v>
      </c>
      <c r="G562" s="3" t="s">
        <v>1496</v>
      </c>
      <c r="H562" s="3" t="s">
        <v>1412</v>
      </c>
      <c r="I562">
        <f>_xlfn.IFNA(VLOOKUP(defense[[#This Row],[Playerâ–²]],passing11[#All],4,0),0)</f>
        <v>0</v>
      </c>
      <c r="J562">
        <f>_xlfn.IFNA(VLOOKUP(defense[[#This Row],[Playerâ–²]],scrimstats__2813[#All],5,0),0)</f>
        <v>0</v>
      </c>
      <c r="K562">
        <f>_xlfn.IFNA(VLOOKUP(defense[[#This Row],[Playerâ–²]],scrimstats__2813[#All],4,0),0)</f>
        <v>0</v>
      </c>
      <c r="L562">
        <v>1</v>
      </c>
      <c r="N562">
        <f t="shared" si="17"/>
        <v>0</v>
      </c>
      <c r="O562">
        <f>_xlfn.IFNA(VLOOKUP(defense[[#This Row],[Playerâ–²]],passing11[#All],5,0),0)</f>
        <v>0</v>
      </c>
      <c r="P562">
        <f>_xlfn.IFNA(VLOOKUP(defense[[#This Row],[Playerâ–²]],scrimstats__2813[#All],6,0),0)</f>
        <v>0</v>
      </c>
      <c r="Q562">
        <v>0</v>
      </c>
      <c r="R562">
        <v>0</v>
      </c>
    </row>
    <row r="563" spans="1:18">
      <c r="A563" s="3">
        <v>562</v>
      </c>
      <c r="B563" s="3">
        <v>15</v>
      </c>
      <c r="C563">
        <f t="shared" si="16"/>
        <v>0</v>
      </c>
      <c r="D563">
        <v>4</v>
      </c>
      <c r="E563">
        <f>SUM(_xlfn.IFNA((VLOOKUP(defense[[#This Row],[Playerâ–²]],kickers12[#All],4,0)*3+VLOOKUP(defense[[#This Row],[Playerâ–²]],kickers12[#All],5,0)*1),0), C563*6)</f>
        <v>0</v>
      </c>
      <c r="F563">
        <v>0</v>
      </c>
      <c r="G563" s="3" t="s">
        <v>1247</v>
      </c>
      <c r="H563" s="3" t="s">
        <v>194</v>
      </c>
      <c r="I563">
        <f>_xlfn.IFNA(VLOOKUP(defense[[#This Row],[Playerâ–²]],passing11[#All],4,0),0)</f>
        <v>0</v>
      </c>
      <c r="J563">
        <f>_xlfn.IFNA(VLOOKUP(defense[[#This Row],[Playerâ–²]],scrimstats__2813[#All],5,0),0)</f>
        <v>0</v>
      </c>
      <c r="K563">
        <f>_xlfn.IFNA(VLOOKUP(defense[[#This Row],[Playerâ–²]],scrimstats__2813[#All],4,0),0)</f>
        <v>0</v>
      </c>
      <c r="L563">
        <v>0</v>
      </c>
      <c r="N563">
        <f t="shared" si="17"/>
        <v>0</v>
      </c>
      <c r="O563">
        <f>_xlfn.IFNA(VLOOKUP(defense[[#This Row],[Playerâ–²]],passing11[#All],5,0),0)</f>
        <v>0</v>
      </c>
      <c r="P563">
        <f>_xlfn.IFNA(VLOOKUP(defense[[#This Row],[Playerâ–²]],scrimstats__2813[#All],6,0),0)</f>
        <v>0</v>
      </c>
      <c r="Q563">
        <v>0</v>
      </c>
      <c r="R563">
        <v>0</v>
      </c>
    </row>
    <row r="564" spans="1:18">
      <c r="A564" s="3">
        <v>563</v>
      </c>
      <c r="B564" s="3">
        <v>21</v>
      </c>
      <c r="C564">
        <f t="shared" si="16"/>
        <v>0</v>
      </c>
      <c r="D564">
        <v>75</v>
      </c>
      <c r="E564">
        <f>SUM(_xlfn.IFNA((VLOOKUP(defense[[#This Row],[Playerâ–²]],kickers12[#All],4,0)*3+VLOOKUP(defense[[#This Row],[Playerâ–²]],kickers12[#All],5,0)*1),0), C564*6)</f>
        <v>0</v>
      </c>
      <c r="F564">
        <v>2</v>
      </c>
      <c r="G564" s="3" t="s">
        <v>721</v>
      </c>
      <c r="H564" s="3" t="s">
        <v>752</v>
      </c>
      <c r="I564">
        <f>_xlfn.IFNA(VLOOKUP(defense[[#This Row],[Playerâ–²]],passing11[#All],4,0),0)</f>
        <v>0</v>
      </c>
      <c r="J564">
        <f>_xlfn.IFNA(VLOOKUP(defense[[#This Row],[Playerâ–²]],scrimstats__2813[#All],5,0),0)</f>
        <v>0</v>
      </c>
      <c r="K564">
        <f>_xlfn.IFNA(VLOOKUP(defense[[#This Row],[Playerâ–²]],scrimstats__2813[#All],4,0),0)</f>
        <v>0</v>
      </c>
      <c r="L564">
        <v>0</v>
      </c>
      <c r="N564">
        <f t="shared" si="17"/>
        <v>0</v>
      </c>
      <c r="O564">
        <f>_xlfn.IFNA(VLOOKUP(defense[[#This Row],[Playerâ–²]],passing11[#All],5,0),0)</f>
        <v>0</v>
      </c>
      <c r="P564">
        <f>_xlfn.IFNA(VLOOKUP(defense[[#This Row],[Playerâ–²]],scrimstats__2813[#All],6,0),0)</f>
        <v>0</v>
      </c>
      <c r="Q564">
        <v>0</v>
      </c>
      <c r="R564">
        <v>0</v>
      </c>
    </row>
    <row r="565" spans="1:18">
      <c r="A565" s="3">
        <v>564</v>
      </c>
      <c r="B565" s="3">
        <v>11</v>
      </c>
      <c r="C565">
        <f t="shared" si="16"/>
        <v>0</v>
      </c>
      <c r="D565">
        <v>10</v>
      </c>
      <c r="E565">
        <f>SUM(_xlfn.IFNA((VLOOKUP(defense[[#This Row],[Playerâ–²]],kickers12[#All],4,0)*3+VLOOKUP(defense[[#This Row],[Playerâ–²]],kickers12[#All],5,0)*1),0), C565*6)</f>
        <v>0</v>
      </c>
      <c r="F565">
        <v>0</v>
      </c>
      <c r="G565" s="3" t="s">
        <v>1108</v>
      </c>
      <c r="H565" s="3" t="s">
        <v>194</v>
      </c>
      <c r="I565">
        <f>_xlfn.IFNA(VLOOKUP(defense[[#This Row],[Playerâ–²]],passing11[#All],4,0),0)</f>
        <v>0</v>
      </c>
      <c r="J565">
        <f>_xlfn.IFNA(VLOOKUP(defense[[#This Row],[Playerâ–²]],scrimstats__2813[#All],5,0),0)</f>
        <v>0</v>
      </c>
      <c r="K565">
        <f>_xlfn.IFNA(VLOOKUP(defense[[#This Row],[Playerâ–²]],scrimstats__2813[#All],4,0),0)</f>
        <v>0</v>
      </c>
      <c r="L565">
        <v>4</v>
      </c>
      <c r="N565">
        <f t="shared" si="17"/>
        <v>0</v>
      </c>
      <c r="O565">
        <f>_xlfn.IFNA(VLOOKUP(defense[[#This Row],[Playerâ–²]],passing11[#All],5,0),0)</f>
        <v>0</v>
      </c>
      <c r="P565">
        <f>_xlfn.IFNA(VLOOKUP(defense[[#This Row],[Playerâ–²]],scrimstats__2813[#All],6,0),0)</f>
        <v>0</v>
      </c>
      <c r="Q565">
        <v>0</v>
      </c>
      <c r="R565">
        <v>0</v>
      </c>
    </row>
    <row r="566" spans="1:18">
      <c r="A566" s="3">
        <v>565</v>
      </c>
      <c r="B566" s="3">
        <v>23</v>
      </c>
      <c r="C566">
        <f t="shared" si="16"/>
        <v>22</v>
      </c>
      <c r="D566">
        <v>0</v>
      </c>
      <c r="E566">
        <f>SUM(_xlfn.IFNA((VLOOKUP(defense[[#This Row],[Playerâ–²]],kickers12[#All],4,0)*3+VLOOKUP(defense[[#This Row],[Playerâ–²]],kickers12[#All],5,0)*1),0), C566*6)</f>
        <v>132</v>
      </c>
      <c r="F566">
        <v>0</v>
      </c>
      <c r="G566" s="3" t="s">
        <v>1507</v>
      </c>
      <c r="H566" s="3" t="s">
        <v>233</v>
      </c>
      <c r="I566">
        <f>_xlfn.IFNA(VLOOKUP(defense[[#This Row],[Playerâ–²]],passing11[#All],4,0),0)</f>
        <v>4299</v>
      </c>
      <c r="J566">
        <f>_xlfn.IFNA(VLOOKUP(defense[[#This Row],[Playerâ–²]],scrimstats__2813[#All],5,0),0)</f>
        <v>20</v>
      </c>
      <c r="K566">
        <f>_xlfn.IFNA(VLOOKUP(defense[[#This Row],[Playerâ–²]],scrimstats__2813[#All],4,0),0)</f>
        <v>0</v>
      </c>
      <c r="L566">
        <v>0</v>
      </c>
      <c r="N566">
        <f t="shared" si="17"/>
        <v>0</v>
      </c>
      <c r="O566">
        <f>_xlfn.IFNA(VLOOKUP(defense[[#This Row],[Playerâ–²]],passing11[#All],5,0),0)</f>
        <v>21</v>
      </c>
      <c r="P566">
        <f>_xlfn.IFNA(VLOOKUP(defense[[#This Row],[Playerâ–²]],scrimstats__2813[#All],6,0),0)</f>
        <v>1</v>
      </c>
      <c r="Q566">
        <v>0</v>
      </c>
      <c r="R566">
        <v>0</v>
      </c>
    </row>
    <row r="567" spans="1:18">
      <c r="A567" s="3">
        <v>566</v>
      </c>
      <c r="B567" s="3">
        <v>27</v>
      </c>
      <c r="C567">
        <f t="shared" si="16"/>
        <v>0</v>
      </c>
      <c r="D567">
        <v>0</v>
      </c>
      <c r="E567">
        <f>SUM(_xlfn.IFNA((VLOOKUP(defense[[#This Row],[Playerâ–²]],kickers12[#All],4,0)*3+VLOOKUP(defense[[#This Row],[Playerâ–²]],kickers12[#All],5,0)*1),0), C567*6)</f>
        <v>0</v>
      </c>
      <c r="F567">
        <v>0</v>
      </c>
      <c r="G567" s="3" t="s">
        <v>598</v>
      </c>
      <c r="H567" s="3" t="s">
        <v>218</v>
      </c>
      <c r="I567">
        <f>_xlfn.IFNA(VLOOKUP(defense[[#This Row],[Playerâ–²]],passing11[#All],4,0),0)</f>
        <v>0</v>
      </c>
      <c r="J567">
        <f>_xlfn.IFNA(VLOOKUP(defense[[#This Row],[Playerâ–²]],scrimstats__2813[#All],5,0),0)</f>
        <v>-4</v>
      </c>
      <c r="K567">
        <f>_xlfn.IFNA(VLOOKUP(defense[[#This Row],[Playerâ–²]],scrimstats__2813[#All],4,0),0)</f>
        <v>79</v>
      </c>
      <c r="L567">
        <v>0</v>
      </c>
      <c r="N567">
        <f t="shared" si="17"/>
        <v>0</v>
      </c>
      <c r="O567">
        <f>_xlfn.IFNA(VLOOKUP(defense[[#This Row],[Playerâ–²]],passing11[#All],5,0),0)</f>
        <v>0</v>
      </c>
      <c r="P567">
        <f>_xlfn.IFNA(VLOOKUP(defense[[#This Row],[Playerâ–²]],scrimstats__2813[#All],6,0),0)</f>
        <v>0</v>
      </c>
      <c r="Q567">
        <v>0</v>
      </c>
      <c r="R567">
        <v>0</v>
      </c>
    </row>
    <row r="568" spans="1:18">
      <c r="A568" s="3">
        <v>567</v>
      </c>
      <c r="B568" s="3">
        <v>29</v>
      </c>
      <c r="C568">
        <f t="shared" si="16"/>
        <v>0</v>
      </c>
      <c r="D568">
        <v>65</v>
      </c>
      <c r="E568">
        <f>SUM(_xlfn.IFNA((VLOOKUP(defense[[#This Row],[Playerâ–²]],kickers12[#All],4,0)*3+VLOOKUP(defense[[#This Row],[Playerâ–²]],kickers12[#All],5,0)*1),0), C568*6)</f>
        <v>0</v>
      </c>
      <c r="F568">
        <v>0</v>
      </c>
      <c r="G568" s="3" t="s">
        <v>1746</v>
      </c>
      <c r="H568" s="3" t="s">
        <v>750</v>
      </c>
      <c r="I568">
        <f>_xlfn.IFNA(VLOOKUP(defense[[#This Row],[Playerâ–²]],passing11[#All],4,0),0)</f>
        <v>0</v>
      </c>
      <c r="J568">
        <f>_xlfn.IFNA(VLOOKUP(defense[[#This Row],[Playerâ–²]],scrimstats__2813[#All],5,0),0)</f>
        <v>0</v>
      </c>
      <c r="K568">
        <f>_xlfn.IFNA(VLOOKUP(defense[[#This Row],[Playerâ–²]],scrimstats__2813[#All],4,0),0)</f>
        <v>0</v>
      </c>
      <c r="L568">
        <v>1</v>
      </c>
      <c r="N568">
        <f t="shared" si="17"/>
        <v>0</v>
      </c>
      <c r="O568">
        <f>_xlfn.IFNA(VLOOKUP(defense[[#This Row],[Playerâ–²]],passing11[#All],5,0),0)</f>
        <v>0</v>
      </c>
      <c r="P568">
        <f>_xlfn.IFNA(VLOOKUP(defense[[#This Row],[Playerâ–²]],scrimstats__2813[#All],6,0),0)</f>
        <v>0</v>
      </c>
      <c r="Q568">
        <v>0</v>
      </c>
      <c r="R568">
        <v>0</v>
      </c>
    </row>
    <row r="569" spans="1:18">
      <c r="A569" s="3">
        <v>568</v>
      </c>
      <c r="B569" s="3">
        <v>24</v>
      </c>
      <c r="C569" s="3">
        <f t="shared" si="16"/>
        <v>4</v>
      </c>
      <c r="D569">
        <v>0</v>
      </c>
      <c r="E569">
        <f>SUM(_xlfn.IFNA((VLOOKUP(defense[[#This Row],[Playerâ–²]],kickers12[#All],4,0)*3+VLOOKUP(defense[[#This Row],[Playerâ–²]],kickers12[#All],5,0)*1),0), C569*6)</f>
        <v>24</v>
      </c>
      <c r="F569">
        <v>0</v>
      </c>
      <c r="G569" s="3" t="s">
        <v>558</v>
      </c>
      <c r="H569" s="3" t="s">
        <v>239</v>
      </c>
      <c r="I569">
        <f>_xlfn.IFNA(VLOOKUP(defense[[#This Row],[Playerâ–²]],passing11[#All],4,0),0)</f>
        <v>0</v>
      </c>
      <c r="J569" s="3">
        <f>_xlfn.IFNA(VLOOKUP(defense[[#This Row],[Playerâ–²]],scrimstats__2813[#All],5,0),0)</f>
        <v>276</v>
      </c>
      <c r="K569" s="3">
        <f>_xlfn.IFNA(VLOOKUP(defense[[#This Row],[Playerâ–²]],scrimstats__2813[#All],4,0),0)</f>
        <v>193</v>
      </c>
      <c r="L569">
        <v>0</v>
      </c>
      <c r="N569" s="3">
        <f t="shared" si="17"/>
        <v>0</v>
      </c>
      <c r="O569" s="3">
        <f>_xlfn.IFNA(VLOOKUP(defense[[#This Row],[Playerâ–²]],passing11[#All],5,0),0)</f>
        <v>0</v>
      </c>
      <c r="P569" s="3">
        <f>_xlfn.IFNA(VLOOKUP(defense[[#This Row],[Playerâ–²]],scrimstats__2813[#All],6,0),0)</f>
        <v>4</v>
      </c>
      <c r="Q569">
        <v>0</v>
      </c>
      <c r="R569">
        <v>0</v>
      </c>
    </row>
    <row r="570" spans="1:18">
      <c r="A570" s="3">
        <v>569</v>
      </c>
      <c r="B570" s="3">
        <v>10</v>
      </c>
      <c r="C570">
        <f t="shared" si="16"/>
        <v>0</v>
      </c>
      <c r="D570">
        <v>0</v>
      </c>
      <c r="E570">
        <f>SUM(_xlfn.IFNA((VLOOKUP(defense[[#This Row],[Playerâ–²]],kickers12[#All],4,0)*3+VLOOKUP(defense[[#This Row],[Playerâ–²]],kickers12[#All],5,0)*1),0), C570*6)</f>
        <v>0</v>
      </c>
      <c r="F570">
        <v>0</v>
      </c>
      <c r="G570" s="3" t="s">
        <v>1061</v>
      </c>
      <c r="H570" s="3" t="s">
        <v>730</v>
      </c>
      <c r="I570">
        <f>_xlfn.IFNA(VLOOKUP(defense[[#This Row],[Playerâ–²]],passing11[#All],4,0),0)</f>
        <v>0</v>
      </c>
      <c r="J570">
        <f>_xlfn.IFNA(VLOOKUP(defense[[#This Row],[Playerâ–²]],scrimstats__2813[#All],5,0),0)</f>
        <v>0</v>
      </c>
      <c r="K570">
        <f>_xlfn.IFNA(VLOOKUP(defense[[#This Row],[Playerâ–²]],scrimstats__2813[#All],4,0),0)</f>
        <v>0</v>
      </c>
      <c r="L570">
        <v>0</v>
      </c>
      <c r="N570">
        <f t="shared" si="17"/>
        <v>0</v>
      </c>
      <c r="O570">
        <f>_xlfn.IFNA(VLOOKUP(defense[[#This Row],[Playerâ–²]],passing11[#All],5,0),0)</f>
        <v>0</v>
      </c>
      <c r="P570">
        <f>_xlfn.IFNA(VLOOKUP(defense[[#This Row],[Playerâ–²]],scrimstats__2813[#All],6,0),0)</f>
        <v>0</v>
      </c>
      <c r="Q570">
        <v>0</v>
      </c>
      <c r="R570">
        <v>0</v>
      </c>
    </row>
    <row r="571" spans="1:18">
      <c r="A571" s="3">
        <v>570</v>
      </c>
      <c r="B571" s="3">
        <v>23</v>
      </c>
      <c r="C571">
        <f t="shared" si="16"/>
        <v>0</v>
      </c>
      <c r="D571">
        <v>2</v>
      </c>
      <c r="E571">
        <f>SUM(_xlfn.IFNA((VLOOKUP(defense[[#This Row],[Playerâ–²]],kickers12[#All],4,0)*3+VLOOKUP(defense[[#This Row],[Playerâ–²]],kickers12[#All],5,0)*1),0), C571*6)</f>
        <v>0</v>
      </c>
      <c r="F571">
        <v>0</v>
      </c>
      <c r="G571" s="3" t="s">
        <v>539</v>
      </c>
      <c r="H571" s="3" t="s">
        <v>239</v>
      </c>
      <c r="I571">
        <f>_xlfn.IFNA(VLOOKUP(defense[[#This Row],[Playerâ–²]],passing11[#All],4,0),0)</f>
        <v>0</v>
      </c>
      <c r="J571">
        <f>_xlfn.IFNA(VLOOKUP(defense[[#This Row],[Playerâ–²]],scrimstats__2813[#All],5,0),0)</f>
        <v>25</v>
      </c>
      <c r="K571">
        <f>_xlfn.IFNA(VLOOKUP(defense[[#This Row],[Playerâ–²]],scrimstats__2813[#All],4,0),0)</f>
        <v>50</v>
      </c>
      <c r="L571">
        <v>0</v>
      </c>
      <c r="N571">
        <f t="shared" si="17"/>
        <v>0</v>
      </c>
      <c r="O571">
        <f>_xlfn.IFNA(VLOOKUP(defense[[#This Row],[Playerâ–²]],passing11[#All],5,0),0)</f>
        <v>0</v>
      </c>
      <c r="P571">
        <f>_xlfn.IFNA(VLOOKUP(defense[[#This Row],[Playerâ–²]],scrimstats__2813[#All],6,0),0)</f>
        <v>0</v>
      </c>
      <c r="Q571">
        <v>0</v>
      </c>
      <c r="R571">
        <v>0</v>
      </c>
    </row>
    <row r="572" spans="1:18">
      <c r="A572" s="3">
        <v>571</v>
      </c>
      <c r="B572" s="3">
        <v>25</v>
      </c>
      <c r="C572">
        <f t="shared" si="16"/>
        <v>0</v>
      </c>
      <c r="D572">
        <v>13</v>
      </c>
      <c r="E572">
        <f>SUM(_xlfn.IFNA((VLOOKUP(defense[[#This Row],[Playerâ–²]],kickers12[#All],4,0)*3+VLOOKUP(defense[[#This Row],[Playerâ–²]],kickers12[#All],5,0)*1),0), C572*6)</f>
        <v>0</v>
      </c>
      <c r="F572">
        <v>0</v>
      </c>
      <c r="G572" s="3" t="s">
        <v>710</v>
      </c>
      <c r="H572" s="3" t="s">
        <v>750</v>
      </c>
      <c r="I572">
        <f>_xlfn.IFNA(VLOOKUP(defense[[#This Row],[Playerâ–²]],passing11[#All],4,0),0)</f>
        <v>0</v>
      </c>
      <c r="J572">
        <f>_xlfn.IFNA(VLOOKUP(defense[[#This Row],[Playerâ–²]],scrimstats__2813[#All],5,0),0)</f>
        <v>0</v>
      </c>
      <c r="K572">
        <f>_xlfn.IFNA(VLOOKUP(defense[[#This Row],[Playerâ–²]],scrimstats__2813[#All],4,0),0)</f>
        <v>0</v>
      </c>
      <c r="L572">
        <v>0</v>
      </c>
      <c r="N572">
        <f t="shared" si="17"/>
        <v>0</v>
      </c>
      <c r="O572">
        <f>_xlfn.IFNA(VLOOKUP(defense[[#This Row],[Playerâ–²]],passing11[#All],5,0),0)</f>
        <v>0</v>
      </c>
      <c r="P572">
        <f>_xlfn.IFNA(VLOOKUP(defense[[#This Row],[Playerâ–²]],scrimstats__2813[#All],6,0),0)</f>
        <v>0</v>
      </c>
      <c r="Q572">
        <v>0</v>
      </c>
      <c r="R572">
        <v>0</v>
      </c>
    </row>
    <row r="573" spans="1:18">
      <c r="A573" s="3">
        <v>572</v>
      </c>
      <c r="B573" s="3">
        <v>29</v>
      </c>
      <c r="C573">
        <f t="shared" si="16"/>
        <v>0</v>
      </c>
      <c r="D573">
        <v>1</v>
      </c>
      <c r="E573">
        <f>SUM(_xlfn.IFNA((VLOOKUP(defense[[#This Row],[Playerâ–²]],kickers12[#All],4,0)*3+VLOOKUP(defense[[#This Row],[Playerâ–²]],kickers12[#All],5,0)*1),0), C573*6)</f>
        <v>0</v>
      </c>
      <c r="F573">
        <v>0</v>
      </c>
      <c r="G573" s="3" t="s">
        <v>1712</v>
      </c>
      <c r="H573" s="3" t="s">
        <v>194</v>
      </c>
      <c r="I573">
        <f>_xlfn.IFNA(VLOOKUP(defense[[#This Row],[Playerâ–²]],passing11[#All],4,0),0)</f>
        <v>0</v>
      </c>
      <c r="J573">
        <f>_xlfn.IFNA(VLOOKUP(defense[[#This Row],[Playerâ–²]],scrimstats__2813[#All],5,0),0)</f>
        <v>0</v>
      </c>
      <c r="K573">
        <f>_xlfn.IFNA(VLOOKUP(defense[[#This Row],[Playerâ–²]],scrimstats__2813[#All],4,0),0)</f>
        <v>0</v>
      </c>
      <c r="L573">
        <v>0</v>
      </c>
      <c r="N573">
        <f t="shared" si="17"/>
        <v>0</v>
      </c>
      <c r="O573">
        <f>_xlfn.IFNA(VLOOKUP(defense[[#This Row],[Playerâ–²]],passing11[#All],5,0),0)</f>
        <v>0</v>
      </c>
      <c r="P573">
        <f>_xlfn.IFNA(VLOOKUP(defense[[#This Row],[Playerâ–²]],scrimstats__2813[#All],6,0),0)</f>
        <v>0</v>
      </c>
      <c r="Q573">
        <v>0</v>
      </c>
      <c r="R573">
        <v>0</v>
      </c>
    </row>
    <row r="574" spans="1:18">
      <c r="A574" s="3">
        <v>573</v>
      </c>
      <c r="B574" s="3">
        <v>8</v>
      </c>
      <c r="C574">
        <f t="shared" si="16"/>
        <v>0</v>
      </c>
      <c r="D574">
        <v>40</v>
      </c>
      <c r="E574">
        <f>SUM(_xlfn.IFNA((VLOOKUP(defense[[#This Row],[Playerâ–²]],kickers12[#All],4,0)*3+VLOOKUP(defense[[#This Row],[Playerâ–²]],kickers12[#All],5,0)*1),0), C574*6)</f>
        <v>0</v>
      </c>
      <c r="F574">
        <v>0</v>
      </c>
      <c r="G574" s="3" t="s">
        <v>1020</v>
      </c>
      <c r="H574" s="3" t="s">
        <v>755</v>
      </c>
      <c r="I574">
        <f>_xlfn.IFNA(VLOOKUP(defense[[#This Row],[Playerâ–²]],passing11[#All],4,0),0)</f>
        <v>0</v>
      </c>
      <c r="J574">
        <f>_xlfn.IFNA(VLOOKUP(defense[[#This Row],[Playerâ–²]],scrimstats__2813[#All],5,0),0)</f>
        <v>0</v>
      </c>
      <c r="K574">
        <f>_xlfn.IFNA(VLOOKUP(defense[[#This Row],[Playerâ–²]],scrimstats__2813[#All],4,0),0)</f>
        <v>0</v>
      </c>
      <c r="L574">
        <v>3</v>
      </c>
      <c r="N574">
        <f t="shared" si="17"/>
        <v>0</v>
      </c>
      <c r="O574">
        <f>_xlfn.IFNA(VLOOKUP(defense[[#This Row],[Playerâ–²]],passing11[#All],5,0),0)</f>
        <v>0</v>
      </c>
      <c r="P574">
        <f>_xlfn.IFNA(VLOOKUP(defense[[#This Row],[Playerâ–²]],scrimstats__2813[#All],6,0),0)</f>
        <v>0</v>
      </c>
      <c r="Q574">
        <v>0</v>
      </c>
      <c r="R574">
        <v>0</v>
      </c>
    </row>
    <row r="575" spans="1:18">
      <c r="A575" s="3">
        <v>574</v>
      </c>
      <c r="B575" s="3">
        <v>10</v>
      </c>
      <c r="C575" s="3">
        <f t="shared" si="16"/>
        <v>6</v>
      </c>
      <c r="D575">
        <v>0</v>
      </c>
      <c r="E575">
        <f>SUM(_xlfn.IFNA((VLOOKUP(defense[[#This Row],[Playerâ–²]],kickers12[#All],4,0)*3+VLOOKUP(defense[[#This Row],[Playerâ–²]],kickers12[#All],5,0)*1),0), C575*6)</f>
        <v>36</v>
      </c>
      <c r="F575">
        <v>0</v>
      </c>
      <c r="G575" s="3" t="s">
        <v>364</v>
      </c>
      <c r="H575" s="3" t="s">
        <v>230</v>
      </c>
      <c r="I575">
        <f>_xlfn.IFNA(VLOOKUP(defense[[#This Row],[Playerâ–²]],passing11[#All],4,0),0)</f>
        <v>28</v>
      </c>
      <c r="J575" s="3">
        <f>_xlfn.IFNA(VLOOKUP(defense[[#This Row],[Playerâ–²]],scrimstats__2813[#All],5,0),0)</f>
        <v>53</v>
      </c>
      <c r="K575" s="3">
        <f>_xlfn.IFNA(VLOOKUP(defense[[#This Row],[Playerâ–²]],scrimstats__2813[#All],4,0),0)</f>
        <v>868</v>
      </c>
      <c r="L575">
        <v>0</v>
      </c>
      <c r="N575" s="3">
        <f t="shared" si="17"/>
        <v>0</v>
      </c>
      <c r="O575" s="3">
        <f>_xlfn.IFNA(VLOOKUP(defense[[#This Row],[Playerâ–²]],passing11[#All],5,0),0)</f>
        <v>1</v>
      </c>
      <c r="P575" s="3">
        <f>_xlfn.IFNA(VLOOKUP(defense[[#This Row],[Playerâ–²]],scrimstats__2813[#All],6,0),0)</f>
        <v>5</v>
      </c>
      <c r="Q575">
        <v>0</v>
      </c>
      <c r="R575">
        <v>0</v>
      </c>
    </row>
    <row r="576" spans="1:18">
      <c r="A576" s="3">
        <v>575</v>
      </c>
      <c r="B576" s="3">
        <v>12</v>
      </c>
      <c r="C576" s="3">
        <f t="shared" si="16"/>
        <v>0</v>
      </c>
      <c r="D576">
        <v>0</v>
      </c>
      <c r="E576">
        <f>SUM(_xlfn.IFNA((VLOOKUP(defense[[#This Row],[Playerâ–²]],kickers12[#All],4,0)*3+VLOOKUP(defense[[#This Row],[Playerâ–²]],kickers12[#All],5,0)*1),0), C576*6)</f>
        <v>0</v>
      </c>
      <c r="F576">
        <v>0</v>
      </c>
      <c r="G576" s="3" t="s">
        <v>388</v>
      </c>
      <c r="H576" s="3" t="s">
        <v>218</v>
      </c>
      <c r="I576">
        <f>_xlfn.IFNA(VLOOKUP(defense[[#This Row],[Playerâ–²]],passing11[#All],4,0),0)</f>
        <v>0</v>
      </c>
      <c r="J576" s="3">
        <f>_xlfn.IFNA(VLOOKUP(defense[[#This Row],[Playerâ–²]],scrimstats__2813[#All],5,0),0)</f>
        <v>5</v>
      </c>
      <c r="K576" s="3">
        <f>_xlfn.IFNA(VLOOKUP(defense[[#This Row],[Playerâ–²]],scrimstats__2813[#All],4,0),0)</f>
        <v>328</v>
      </c>
      <c r="L576">
        <v>0</v>
      </c>
      <c r="N576" s="3">
        <f t="shared" si="17"/>
        <v>0</v>
      </c>
      <c r="O576" s="3">
        <f>_xlfn.IFNA(VLOOKUP(defense[[#This Row],[Playerâ–²]],passing11[#All],5,0),0)</f>
        <v>0</v>
      </c>
      <c r="P576" s="3">
        <f>_xlfn.IFNA(VLOOKUP(defense[[#This Row],[Playerâ–²]],scrimstats__2813[#All],6,0),0)</f>
        <v>0</v>
      </c>
      <c r="Q576">
        <v>0</v>
      </c>
      <c r="R576">
        <v>0</v>
      </c>
    </row>
    <row r="577" spans="1:18">
      <c r="A577" s="3">
        <v>576</v>
      </c>
      <c r="B577" s="3">
        <v>16</v>
      </c>
      <c r="C577">
        <f t="shared" si="16"/>
        <v>0</v>
      </c>
      <c r="D577">
        <v>11</v>
      </c>
      <c r="E577">
        <f>SUM(_xlfn.IFNA((VLOOKUP(defense[[#This Row],[Playerâ–²]],kickers12[#All],4,0)*3+VLOOKUP(defense[[#This Row],[Playerâ–²]],kickers12[#All],5,0)*1),0), C577*6)</f>
        <v>0</v>
      </c>
      <c r="F577">
        <v>0</v>
      </c>
      <c r="G577" s="3" t="s">
        <v>1288</v>
      </c>
      <c r="H577" s="3" t="s">
        <v>743</v>
      </c>
      <c r="I577">
        <f>_xlfn.IFNA(VLOOKUP(defense[[#This Row],[Playerâ–²]],passing11[#All],4,0),0)</f>
        <v>0</v>
      </c>
      <c r="J577">
        <f>_xlfn.IFNA(VLOOKUP(defense[[#This Row],[Playerâ–²]],scrimstats__2813[#All],5,0),0)</f>
        <v>0</v>
      </c>
      <c r="K577">
        <f>_xlfn.IFNA(VLOOKUP(defense[[#This Row],[Playerâ–²]],scrimstats__2813[#All],4,0),0)</f>
        <v>0</v>
      </c>
      <c r="L577">
        <v>0</v>
      </c>
      <c r="N577">
        <f t="shared" si="17"/>
        <v>0</v>
      </c>
      <c r="O577">
        <f>_xlfn.IFNA(VLOOKUP(defense[[#This Row],[Playerâ–²]],passing11[#All],5,0),0)</f>
        <v>0</v>
      </c>
      <c r="P577">
        <f>_xlfn.IFNA(VLOOKUP(defense[[#This Row],[Playerâ–²]],scrimstats__2813[#All],6,0),0)</f>
        <v>0</v>
      </c>
      <c r="Q577">
        <v>0</v>
      </c>
      <c r="R577">
        <v>0</v>
      </c>
    </row>
    <row r="578" spans="1:18">
      <c r="A578" s="3">
        <v>577</v>
      </c>
      <c r="B578" s="3">
        <v>14</v>
      </c>
      <c r="C578" s="3">
        <f t="shared" ref="C578:C641" si="18">_xlfn.IFNA(SUM(N578,O578,P578),0)</f>
        <v>14</v>
      </c>
      <c r="D578">
        <v>0</v>
      </c>
      <c r="E578">
        <f>SUM(_xlfn.IFNA((VLOOKUP(defense[[#This Row],[Playerâ–²]],kickers12[#All],4,0)*3+VLOOKUP(defense[[#This Row],[Playerâ–²]],kickers12[#All],5,0)*1),0), C578*6)</f>
        <v>84</v>
      </c>
      <c r="F578">
        <v>0</v>
      </c>
      <c r="G578" s="3" t="s">
        <v>424</v>
      </c>
      <c r="H578" s="3" t="s">
        <v>412</v>
      </c>
      <c r="I578">
        <f>_xlfn.IFNA(VLOOKUP(defense[[#This Row],[Playerâ–²]],passing11[#All],4,0),0)</f>
        <v>0</v>
      </c>
      <c r="J578" s="3">
        <f>_xlfn.IFNA(VLOOKUP(defense[[#This Row],[Playerâ–²]],scrimstats__2813[#All],5,0),0)</f>
        <v>-8</v>
      </c>
      <c r="K578" s="3">
        <f>_xlfn.IFNA(VLOOKUP(defense[[#This Row],[Playerâ–²]],scrimstats__2813[#All],4,0),0)</f>
        <v>750</v>
      </c>
      <c r="L578">
        <v>0</v>
      </c>
      <c r="N578" s="3">
        <f t="shared" ref="N578:N641" si="19">SUM(Q578,R578)</f>
        <v>0</v>
      </c>
      <c r="O578" s="3">
        <f>_xlfn.IFNA(VLOOKUP(defense[[#This Row],[Playerâ–²]],passing11[#All],5,0),0)</f>
        <v>0</v>
      </c>
      <c r="P578" s="3">
        <f>_xlfn.IFNA(VLOOKUP(defense[[#This Row],[Playerâ–²]],scrimstats__2813[#All],6,0),0)</f>
        <v>14</v>
      </c>
      <c r="Q578">
        <v>0</v>
      </c>
      <c r="R578">
        <v>0</v>
      </c>
    </row>
    <row r="579" spans="1:18">
      <c r="A579" s="3">
        <v>578</v>
      </c>
      <c r="B579" s="3">
        <v>16</v>
      </c>
      <c r="C579">
        <f t="shared" si="18"/>
        <v>0</v>
      </c>
      <c r="D579">
        <v>0</v>
      </c>
      <c r="E579">
        <f>SUM(_xlfn.IFNA((VLOOKUP(defense[[#This Row],[Playerâ–²]],kickers12[#All],4,0)*3+VLOOKUP(defense[[#This Row],[Playerâ–²]],kickers12[#All],5,0)*1),0), C579*6)</f>
        <v>0</v>
      </c>
      <c r="F579">
        <v>0</v>
      </c>
      <c r="G579" s="3" t="s">
        <v>1278</v>
      </c>
      <c r="H579" s="3" t="s">
        <v>268</v>
      </c>
      <c r="I579">
        <f>_xlfn.IFNA(VLOOKUP(defense[[#This Row],[Playerâ–²]],passing11[#All],4,0),0)</f>
        <v>0</v>
      </c>
      <c r="J579">
        <f>_xlfn.IFNA(VLOOKUP(defense[[#This Row],[Playerâ–²]],scrimstats__2813[#All],5,0),0)</f>
        <v>0</v>
      </c>
      <c r="K579">
        <f>_xlfn.IFNA(VLOOKUP(defense[[#This Row],[Playerâ–²]],scrimstats__2813[#All],4,0),0)</f>
        <v>0</v>
      </c>
      <c r="L579">
        <v>0</v>
      </c>
      <c r="N579">
        <f t="shared" si="19"/>
        <v>0</v>
      </c>
      <c r="O579">
        <f>_xlfn.IFNA(VLOOKUP(defense[[#This Row],[Playerâ–²]],passing11[#All],5,0),0)</f>
        <v>0</v>
      </c>
      <c r="P579">
        <f>_xlfn.IFNA(VLOOKUP(defense[[#This Row],[Playerâ–²]],scrimstats__2813[#All],6,0),0)</f>
        <v>0</v>
      </c>
      <c r="Q579">
        <v>0</v>
      </c>
      <c r="R579">
        <v>0</v>
      </c>
    </row>
    <row r="580" spans="1:18">
      <c r="A580" s="3">
        <v>579</v>
      </c>
      <c r="B580" s="3">
        <v>20</v>
      </c>
      <c r="C580">
        <f t="shared" si="18"/>
        <v>0</v>
      </c>
      <c r="D580">
        <v>108</v>
      </c>
      <c r="E580">
        <f>SUM(_xlfn.IFNA((VLOOKUP(defense[[#This Row],[Playerâ–²]],kickers12[#All],4,0)*3+VLOOKUP(defense[[#This Row],[Playerâ–²]],kickers12[#All],5,0)*1),0), C580*6)</f>
        <v>0</v>
      </c>
      <c r="F580">
        <v>2</v>
      </c>
      <c r="G580" s="3" t="s">
        <v>1439</v>
      </c>
      <c r="H580" s="3" t="s">
        <v>767</v>
      </c>
      <c r="I580">
        <f>_xlfn.IFNA(VLOOKUP(defense[[#This Row],[Playerâ–²]],passing11[#All],4,0),0)</f>
        <v>0</v>
      </c>
      <c r="J580">
        <f>_xlfn.IFNA(VLOOKUP(defense[[#This Row],[Playerâ–²]],scrimstats__2813[#All],5,0),0)</f>
        <v>0</v>
      </c>
      <c r="K580">
        <f>_xlfn.IFNA(VLOOKUP(defense[[#This Row],[Playerâ–²]],scrimstats__2813[#All],4,0),0)</f>
        <v>0</v>
      </c>
      <c r="L580">
        <v>1</v>
      </c>
      <c r="N580">
        <f t="shared" si="19"/>
        <v>0</v>
      </c>
      <c r="O580">
        <f>_xlfn.IFNA(VLOOKUP(defense[[#This Row],[Playerâ–²]],passing11[#All],5,0),0)</f>
        <v>0</v>
      </c>
      <c r="P580">
        <f>_xlfn.IFNA(VLOOKUP(defense[[#This Row],[Playerâ–²]],scrimstats__2813[#All],6,0),0)</f>
        <v>0</v>
      </c>
      <c r="Q580">
        <v>0</v>
      </c>
      <c r="R580">
        <v>0</v>
      </c>
    </row>
    <row r="581" spans="1:18">
      <c r="A581" s="3">
        <v>580</v>
      </c>
      <c r="B581" s="3">
        <v>6</v>
      </c>
      <c r="C581">
        <f t="shared" si="18"/>
        <v>0</v>
      </c>
      <c r="D581">
        <v>0</v>
      </c>
      <c r="E581">
        <f>SUM(_xlfn.IFNA((VLOOKUP(defense[[#This Row],[Playerâ–²]],kickers12[#All],4,0)*3+VLOOKUP(defense[[#This Row],[Playerâ–²]],kickers12[#All],5,0)*1),0), C581*6)</f>
        <v>0</v>
      </c>
      <c r="F581">
        <v>0</v>
      </c>
      <c r="G581" s="3" t="s">
        <v>937</v>
      </c>
      <c r="H581" s="3" t="s">
        <v>938</v>
      </c>
      <c r="I581">
        <f>_xlfn.IFNA(VLOOKUP(defense[[#This Row],[Playerâ–²]],passing11[#All],4,0),0)</f>
        <v>0</v>
      </c>
      <c r="J581">
        <f>_xlfn.IFNA(VLOOKUP(defense[[#This Row],[Playerâ–²]],scrimstats__2813[#All],5,0),0)</f>
        <v>0</v>
      </c>
      <c r="K581">
        <f>_xlfn.IFNA(VLOOKUP(defense[[#This Row],[Playerâ–²]],scrimstats__2813[#All],4,0),0)</f>
        <v>0</v>
      </c>
      <c r="L581">
        <v>0</v>
      </c>
      <c r="N581">
        <f t="shared" si="19"/>
        <v>0</v>
      </c>
      <c r="O581">
        <f>_xlfn.IFNA(VLOOKUP(defense[[#This Row],[Playerâ–²]],passing11[#All],5,0),0)</f>
        <v>0</v>
      </c>
      <c r="P581">
        <f>_xlfn.IFNA(VLOOKUP(defense[[#This Row],[Playerâ–²]],scrimstats__2813[#All],6,0),0)</f>
        <v>0</v>
      </c>
      <c r="Q581">
        <v>0</v>
      </c>
      <c r="R581">
        <v>0</v>
      </c>
    </row>
    <row r="582" spans="1:18">
      <c r="A582" s="3">
        <v>581</v>
      </c>
      <c r="B582" s="3">
        <v>11</v>
      </c>
      <c r="C582">
        <f t="shared" si="18"/>
        <v>0</v>
      </c>
      <c r="D582">
        <v>6</v>
      </c>
      <c r="E582">
        <f>SUM(_xlfn.IFNA((VLOOKUP(defense[[#This Row],[Playerâ–²]],kickers12[#All],4,0)*3+VLOOKUP(defense[[#This Row],[Playerâ–²]],kickers12[#All],5,0)*1),0), C582*6)</f>
        <v>0</v>
      </c>
      <c r="F582">
        <v>0</v>
      </c>
      <c r="G582" s="3" t="s">
        <v>1101</v>
      </c>
      <c r="H582" s="3" t="s">
        <v>194</v>
      </c>
      <c r="I582">
        <f>_xlfn.IFNA(VLOOKUP(defense[[#This Row],[Playerâ–²]],passing11[#All],4,0),0)</f>
        <v>0</v>
      </c>
      <c r="J582">
        <f>_xlfn.IFNA(VLOOKUP(defense[[#This Row],[Playerâ–²]],scrimstats__2813[#All],5,0),0)</f>
        <v>0</v>
      </c>
      <c r="K582">
        <f>_xlfn.IFNA(VLOOKUP(defense[[#This Row],[Playerâ–²]],scrimstats__2813[#All],4,0),0)</f>
        <v>0</v>
      </c>
      <c r="L582">
        <v>0</v>
      </c>
      <c r="N582">
        <f t="shared" si="19"/>
        <v>0</v>
      </c>
      <c r="O582">
        <f>_xlfn.IFNA(VLOOKUP(defense[[#This Row],[Playerâ–²]],passing11[#All],5,0),0)</f>
        <v>0</v>
      </c>
      <c r="P582">
        <f>_xlfn.IFNA(VLOOKUP(defense[[#This Row],[Playerâ–²]],scrimstats__2813[#All],6,0),0)</f>
        <v>0</v>
      </c>
      <c r="Q582">
        <v>0</v>
      </c>
      <c r="R582">
        <v>0</v>
      </c>
    </row>
    <row r="583" spans="1:18">
      <c r="A583" s="3">
        <v>582</v>
      </c>
      <c r="B583" s="3">
        <v>16</v>
      </c>
      <c r="C583">
        <f t="shared" si="18"/>
        <v>0</v>
      </c>
      <c r="D583">
        <v>55</v>
      </c>
      <c r="E583">
        <f>SUM(_xlfn.IFNA((VLOOKUP(defense[[#This Row],[Playerâ–²]],kickers12[#All],4,0)*3+VLOOKUP(defense[[#This Row],[Playerâ–²]],kickers12[#All],5,0)*1),0), C583*6)</f>
        <v>0</v>
      </c>
      <c r="F583">
        <v>1</v>
      </c>
      <c r="G583" s="3" t="s">
        <v>1305</v>
      </c>
      <c r="H583" s="3" t="s">
        <v>803</v>
      </c>
      <c r="I583">
        <f>_xlfn.IFNA(VLOOKUP(defense[[#This Row],[Playerâ–²]],passing11[#All],4,0),0)</f>
        <v>0</v>
      </c>
      <c r="J583">
        <f>_xlfn.IFNA(VLOOKUP(defense[[#This Row],[Playerâ–²]],scrimstats__2813[#All],5,0),0)</f>
        <v>0</v>
      </c>
      <c r="K583">
        <f>_xlfn.IFNA(VLOOKUP(defense[[#This Row],[Playerâ–²]],scrimstats__2813[#All],4,0),0)</f>
        <v>0</v>
      </c>
      <c r="L583">
        <v>0</v>
      </c>
      <c r="N583">
        <f t="shared" si="19"/>
        <v>0</v>
      </c>
      <c r="O583">
        <f>_xlfn.IFNA(VLOOKUP(defense[[#This Row],[Playerâ–²]],passing11[#All],5,0),0)</f>
        <v>0</v>
      </c>
      <c r="P583">
        <f>_xlfn.IFNA(VLOOKUP(defense[[#This Row],[Playerâ–²]],scrimstats__2813[#All],6,0),0)</f>
        <v>0</v>
      </c>
      <c r="Q583">
        <v>0</v>
      </c>
      <c r="R583">
        <v>0</v>
      </c>
    </row>
    <row r="584" spans="1:18">
      <c r="A584" s="3">
        <v>583</v>
      </c>
      <c r="B584" s="3">
        <v>5</v>
      </c>
      <c r="C584">
        <f t="shared" si="18"/>
        <v>0</v>
      </c>
      <c r="D584">
        <v>71</v>
      </c>
      <c r="E584">
        <f>SUM(_xlfn.IFNA((VLOOKUP(defense[[#This Row],[Playerâ–²]],kickers12[#All],4,0)*3+VLOOKUP(defense[[#This Row],[Playerâ–²]],kickers12[#All],5,0)*1),0), C584*6)</f>
        <v>0</v>
      </c>
      <c r="F584">
        <v>1</v>
      </c>
      <c r="G584" s="3" t="s">
        <v>929</v>
      </c>
      <c r="H584" s="3" t="s">
        <v>930</v>
      </c>
      <c r="I584">
        <f>_xlfn.IFNA(VLOOKUP(defense[[#This Row],[Playerâ–²]],passing11[#All],4,0),0)</f>
        <v>0</v>
      </c>
      <c r="J584">
        <f>_xlfn.IFNA(VLOOKUP(defense[[#This Row],[Playerâ–²]],scrimstats__2813[#All],5,0),0)</f>
        <v>0</v>
      </c>
      <c r="K584">
        <f>_xlfn.IFNA(VLOOKUP(defense[[#This Row],[Playerâ–²]],scrimstats__2813[#All],4,0),0)</f>
        <v>0</v>
      </c>
      <c r="L584">
        <v>1</v>
      </c>
      <c r="N584">
        <f t="shared" si="19"/>
        <v>0</v>
      </c>
      <c r="O584">
        <f>_xlfn.IFNA(VLOOKUP(defense[[#This Row],[Playerâ–²]],passing11[#All],5,0),0)</f>
        <v>0</v>
      </c>
      <c r="P584">
        <f>_xlfn.IFNA(VLOOKUP(defense[[#This Row],[Playerâ–²]],scrimstats__2813[#All],6,0),0)</f>
        <v>0</v>
      </c>
      <c r="Q584">
        <v>0</v>
      </c>
      <c r="R584">
        <v>0</v>
      </c>
    </row>
    <row r="585" spans="1:18">
      <c r="A585" s="3">
        <v>584</v>
      </c>
      <c r="B585" s="3">
        <v>22</v>
      </c>
      <c r="C585">
        <f t="shared" si="18"/>
        <v>0</v>
      </c>
      <c r="D585">
        <v>10</v>
      </c>
      <c r="E585">
        <f>SUM(_xlfn.IFNA((VLOOKUP(defense[[#This Row],[Playerâ–²]],kickers12[#All],4,0)*3+VLOOKUP(defense[[#This Row],[Playerâ–²]],kickers12[#All],5,0)*1),0), C585*6)</f>
        <v>0</v>
      </c>
      <c r="F585">
        <v>0</v>
      </c>
      <c r="G585" s="3" t="s">
        <v>1483</v>
      </c>
      <c r="H585" s="3" t="s">
        <v>1430</v>
      </c>
      <c r="I585">
        <f>_xlfn.IFNA(VLOOKUP(defense[[#This Row],[Playerâ–²]],passing11[#All],4,0),0)</f>
        <v>0</v>
      </c>
      <c r="J585">
        <f>_xlfn.IFNA(VLOOKUP(defense[[#This Row],[Playerâ–²]],scrimstats__2813[#All],5,0),0)</f>
        <v>0</v>
      </c>
      <c r="K585">
        <f>_xlfn.IFNA(VLOOKUP(defense[[#This Row],[Playerâ–²]],scrimstats__2813[#All],4,0),0)</f>
        <v>0</v>
      </c>
      <c r="L585">
        <v>0</v>
      </c>
      <c r="N585">
        <f t="shared" si="19"/>
        <v>0</v>
      </c>
      <c r="O585">
        <f>_xlfn.IFNA(VLOOKUP(defense[[#This Row],[Playerâ–²]],passing11[#All],5,0),0)</f>
        <v>0</v>
      </c>
      <c r="P585">
        <f>_xlfn.IFNA(VLOOKUP(defense[[#This Row],[Playerâ–²]],scrimstats__2813[#All],6,0),0)</f>
        <v>0</v>
      </c>
      <c r="Q585">
        <v>0</v>
      </c>
      <c r="R585">
        <v>0</v>
      </c>
    </row>
    <row r="586" spans="1:18">
      <c r="A586" s="3">
        <v>585</v>
      </c>
      <c r="B586" s="3">
        <v>2</v>
      </c>
      <c r="C586">
        <f t="shared" si="18"/>
        <v>0</v>
      </c>
      <c r="D586">
        <v>3</v>
      </c>
      <c r="E586">
        <f>SUM(_xlfn.IFNA((VLOOKUP(defense[[#This Row],[Playerâ–²]],kickers12[#All],4,0)*3+VLOOKUP(defense[[#This Row],[Playerâ–²]],kickers12[#All],5,0)*1),0), C586*6)</f>
        <v>0</v>
      </c>
      <c r="F586">
        <v>0</v>
      </c>
      <c r="G586" s="3" t="s">
        <v>237</v>
      </c>
      <c r="H586" s="3" t="s">
        <v>219</v>
      </c>
      <c r="I586">
        <f>_xlfn.IFNA(VLOOKUP(defense[[#This Row],[Playerâ–²]],passing11[#All],4,0),0)</f>
        <v>0</v>
      </c>
      <c r="J586">
        <f>_xlfn.IFNA(VLOOKUP(defense[[#This Row],[Playerâ–²]],scrimstats__2813[#All],5,0),0)</f>
        <v>0</v>
      </c>
      <c r="K586">
        <f>_xlfn.IFNA(VLOOKUP(defense[[#This Row],[Playerâ–²]],scrimstats__2813[#All],4,0),0)</f>
        <v>48</v>
      </c>
      <c r="L586">
        <v>0</v>
      </c>
      <c r="N586">
        <f t="shared" si="19"/>
        <v>0</v>
      </c>
      <c r="O586">
        <f>_xlfn.IFNA(VLOOKUP(defense[[#This Row],[Playerâ–²]],passing11[#All],5,0),0)</f>
        <v>0</v>
      </c>
      <c r="P586">
        <f>_xlfn.IFNA(VLOOKUP(defense[[#This Row],[Playerâ–²]],scrimstats__2813[#All],6,0),0)</f>
        <v>0</v>
      </c>
      <c r="Q586">
        <v>0</v>
      </c>
      <c r="R586">
        <v>0</v>
      </c>
    </row>
    <row r="587" spans="1:18">
      <c r="A587" s="3">
        <v>586</v>
      </c>
      <c r="B587" s="3">
        <v>24</v>
      </c>
      <c r="C587">
        <f t="shared" si="18"/>
        <v>0</v>
      </c>
      <c r="D587">
        <v>4</v>
      </c>
      <c r="E587">
        <f>SUM(_xlfn.IFNA((VLOOKUP(defense[[#This Row],[Playerâ–²]],kickers12[#All],4,0)*3+VLOOKUP(defense[[#This Row],[Playerâ–²]],kickers12[#All],5,0)*1),0), C587*6)</f>
        <v>0</v>
      </c>
      <c r="F587">
        <v>0</v>
      </c>
      <c r="G587" s="3" t="s">
        <v>552</v>
      </c>
      <c r="H587" s="3" t="s">
        <v>223</v>
      </c>
      <c r="I587">
        <f>_xlfn.IFNA(VLOOKUP(defense[[#This Row],[Playerâ–²]],passing11[#All],4,0),0)</f>
        <v>0</v>
      </c>
      <c r="J587">
        <f>_xlfn.IFNA(VLOOKUP(defense[[#This Row],[Playerâ–²]],scrimstats__2813[#All],5,0),0)</f>
        <v>0</v>
      </c>
      <c r="K587">
        <f>_xlfn.IFNA(VLOOKUP(defense[[#This Row],[Playerâ–²]],scrimstats__2813[#All],4,0),0)</f>
        <v>72</v>
      </c>
      <c r="L587">
        <v>0</v>
      </c>
      <c r="N587">
        <f t="shared" si="19"/>
        <v>0</v>
      </c>
      <c r="O587">
        <f>_xlfn.IFNA(VLOOKUP(defense[[#This Row],[Playerâ–²]],passing11[#All],5,0),0)</f>
        <v>0</v>
      </c>
      <c r="P587">
        <f>_xlfn.IFNA(VLOOKUP(defense[[#This Row],[Playerâ–²]],scrimstats__2813[#All],6,0),0)</f>
        <v>0</v>
      </c>
      <c r="Q587">
        <v>0</v>
      </c>
      <c r="R587">
        <v>0</v>
      </c>
    </row>
    <row r="588" spans="1:18">
      <c r="A588" s="3">
        <v>587</v>
      </c>
      <c r="B588" s="3">
        <v>3</v>
      </c>
      <c r="C588">
        <f t="shared" si="18"/>
        <v>0</v>
      </c>
      <c r="D588">
        <v>68</v>
      </c>
      <c r="E588">
        <f>SUM(_xlfn.IFNA((VLOOKUP(defense[[#This Row],[Playerâ–²]],kickers12[#All],4,0)*3+VLOOKUP(defense[[#This Row],[Playerâ–²]],kickers12[#All],5,0)*1),0), C588*6)</f>
        <v>0</v>
      </c>
      <c r="F588">
        <v>0</v>
      </c>
      <c r="G588" s="3" t="s">
        <v>857</v>
      </c>
      <c r="H588" s="3" t="s">
        <v>775</v>
      </c>
      <c r="I588">
        <f>_xlfn.IFNA(VLOOKUP(defense[[#This Row],[Playerâ–²]],passing11[#All],4,0),0)</f>
        <v>0</v>
      </c>
      <c r="J588">
        <f>_xlfn.IFNA(VLOOKUP(defense[[#This Row],[Playerâ–²]],scrimstats__2813[#All],5,0),0)</f>
        <v>0</v>
      </c>
      <c r="K588">
        <f>_xlfn.IFNA(VLOOKUP(defense[[#This Row],[Playerâ–²]],scrimstats__2813[#All],4,0),0)</f>
        <v>0</v>
      </c>
      <c r="L588">
        <v>1</v>
      </c>
      <c r="N588">
        <f t="shared" si="19"/>
        <v>0</v>
      </c>
      <c r="O588">
        <f>_xlfn.IFNA(VLOOKUP(defense[[#This Row],[Playerâ–²]],passing11[#All],5,0),0)</f>
        <v>0</v>
      </c>
      <c r="P588">
        <f>_xlfn.IFNA(VLOOKUP(defense[[#This Row],[Playerâ–²]],scrimstats__2813[#All],6,0),0)</f>
        <v>0</v>
      </c>
      <c r="Q588">
        <v>0</v>
      </c>
      <c r="R588">
        <v>0</v>
      </c>
    </row>
    <row r="589" spans="1:18">
      <c r="A589" s="3">
        <v>588</v>
      </c>
      <c r="B589" s="3">
        <v>20</v>
      </c>
      <c r="C589">
        <f t="shared" si="18"/>
        <v>0</v>
      </c>
      <c r="D589">
        <v>42</v>
      </c>
      <c r="E589">
        <f>SUM(_xlfn.IFNA((VLOOKUP(defense[[#This Row],[Playerâ–²]],kickers12[#All],4,0)*3+VLOOKUP(defense[[#This Row],[Playerâ–²]],kickers12[#All],5,0)*1),0), C589*6)</f>
        <v>0</v>
      </c>
      <c r="F589">
        <v>0</v>
      </c>
      <c r="G589" s="3" t="s">
        <v>1431</v>
      </c>
      <c r="H589" s="3" t="s">
        <v>763</v>
      </c>
      <c r="I589">
        <f>_xlfn.IFNA(VLOOKUP(defense[[#This Row],[Playerâ–²]],passing11[#All],4,0),0)</f>
        <v>0</v>
      </c>
      <c r="J589">
        <f>_xlfn.IFNA(VLOOKUP(defense[[#This Row],[Playerâ–²]],scrimstats__2813[#All],5,0),0)</f>
        <v>0</v>
      </c>
      <c r="K589">
        <f>_xlfn.IFNA(VLOOKUP(defense[[#This Row],[Playerâ–²]],scrimstats__2813[#All],4,0),0)</f>
        <v>0</v>
      </c>
      <c r="L589">
        <v>2</v>
      </c>
      <c r="N589">
        <f t="shared" si="19"/>
        <v>0</v>
      </c>
      <c r="O589">
        <f>_xlfn.IFNA(VLOOKUP(defense[[#This Row],[Playerâ–²]],passing11[#All],5,0),0)</f>
        <v>0</v>
      </c>
      <c r="P589">
        <f>_xlfn.IFNA(VLOOKUP(defense[[#This Row],[Playerâ–²]],scrimstats__2813[#All],6,0),0)</f>
        <v>0</v>
      </c>
      <c r="Q589">
        <v>0</v>
      </c>
      <c r="R589">
        <v>0</v>
      </c>
    </row>
    <row r="590" spans="1:18">
      <c r="A590" s="3">
        <v>589</v>
      </c>
      <c r="B590" s="3">
        <v>25</v>
      </c>
      <c r="C590">
        <f t="shared" si="18"/>
        <v>0</v>
      </c>
      <c r="D590">
        <v>49</v>
      </c>
      <c r="E590">
        <f>SUM(_xlfn.IFNA((VLOOKUP(defense[[#This Row],[Playerâ–²]],kickers12[#All],4,0)*3+VLOOKUP(defense[[#This Row],[Playerâ–²]],kickers12[#All],5,0)*1),0), C590*6)</f>
        <v>0</v>
      </c>
      <c r="F590">
        <v>2</v>
      </c>
      <c r="G590" s="3" t="s">
        <v>1595</v>
      </c>
      <c r="H590" s="3" t="s">
        <v>743</v>
      </c>
      <c r="I590">
        <f>_xlfn.IFNA(VLOOKUP(defense[[#This Row],[Playerâ–²]],passing11[#All],4,0),0)</f>
        <v>0</v>
      </c>
      <c r="J590">
        <f>_xlfn.IFNA(VLOOKUP(defense[[#This Row],[Playerâ–²]],scrimstats__2813[#All],5,0),0)</f>
        <v>0</v>
      </c>
      <c r="K590">
        <f>_xlfn.IFNA(VLOOKUP(defense[[#This Row],[Playerâ–²]],scrimstats__2813[#All],4,0),0)</f>
        <v>0</v>
      </c>
      <c r="L590">
        <v>0</v>
      </c>
      <c r="N590">
        <f t="shared" si="19"/>
        <v>0</v>
      </c>
      <c r="O590">
        <f>_xlfn.IFNA(VLOOKUP(defense[[#This Row],[Playerâ–²]],passing11[#All],5,0),0)</f>
        <v>0</v>
      </c>
      <c r="P590">
        <f>_xlfn.IFNA(VLOOKUP(defense[[#This Row],[Playerâ–²]],scrimstats__2813[#All],6,0),0)</f>
        <v>0</v>
      </c>
      <c r="Q590">
        <v>0</v>
      </c>
      <c r="R590">
        <v>0</v>
      </c>
    </row>
    <row r="591" spans="1:18">
      <c r="A591" s="3">
        <v>590</v>
      </c>
      <c r="B591" s="3">
        <v>14</v>
      </c>
      <c r="C591" s="3">
        <f t="shared" si="18"/>
        <v>3</v>
      </c>
      <c r="D591">
        <v>0</v>
      </c>
      <c r="E591">
        <f>SUM(_xlfn.IFNA((VLOOKUP(defense[[#This Row],[Playerâ–²]],kickers12[#All],4,0)*3+VLOOKUP(defense[[#This Row],[Playerâ–²]],kickers12[#All],5,0)*1),0), C591*6)</f>
        <v>18</v>
      </c>
      <c r="F591">
        <v>0</v>
      </c>
      <c r="G591" s="3" t="s">
        <v>415</v>
      </c>
      <c r="H591" s="3" t="s">
        <v>219</v>
      </c>
      <c r="I591">
        <f>_xlfn.IFNA(VLOOKUP(defense[[#This Row],[Playerâ–²]],passing11[#All],4,0),0)</f>
        <v>0</v>
      </c>
      <c r="J591" s="3">
        <f>_xlfn.IFNA(VLOOKUP(defense[[#This Row],[Playerâ–²]],scrimstats__2813[#All],5,0),0)</f>
        <v>0</v>
      </c>
      <c r="K591" s="3">
        <f>_xlfn.IFNA(VLOOKUP(defense[[#This Row],[Playerâ–²]],scrimstats__2813[#All],4,0),0)</f>
        <v>87</v>
      </c>
      <c r="L591">
        <v>0</v>
      </c>
      <c r="N591" s="3">
        <f t="shared" si="19"/>
        <v>0</v>
      </c>
      <c r="O591" s="3">
        <f>_xlfn.IFNA(VLOOKUP(defense[[#This Row],[Playerâ–²]],passing11[#All],5,0),0)</f>
        <v>0</v>
      </c>
      <c r="P591" s="3">
        <f>_xlfn.IFNA(VLOOKUP(defense[[#This Row],[Playerâ–²]],scrimstats__2813[#All],6,0),0)</f>
        <v>3</v>
      </c>
      <c r="Q591">
        <v>0</v>
      </c>
      <c r="R591">
        <v>0</v>
      </c>
    </row>
    <row r="592" spans="1:18">
      <c r="A592" s="3">
        <v>591</v>
      </c>
      <c r="B592" s="3">
        <v>28</v>
      </c>
      <c r="C592">
        <f t="shared" si="18"/>
        <v>0</v>
      </c>
      <c r="D592">
        <v>0</v>
      </c>
      <c r="E592">
        <f>SUM(_xlfn.IFNA((VLOOKUP(defense[[#This Row],[Playerâ–²]],kickers12[#All],4,0)*3+VLOOKUP(defense[[#This Row],[Playerâ–²]],kickers12[#All],5,0)*1),0), C592*6)</f>
        <v>0</v>
      </c>
      <c r="F592">
        <v>0</v>
      </c>
      <c r="G592" s="3" t="s">
        <v>1668</v>
      </c>
      <c r="H592" s="3" t="s">
        <v>938</v>
      </c>
      <c r="I592">
        <f>_xlfn.IFNA(VLOOKUP(defense[[#This Row],[Playerâ–²]],passing11[#All],4,0),0)</f>
        <v>0</v>
      </c>
      <c r="J592">
        <f>_xlfn.IFNA(VLOOKUP(defense[[#This Row],[Playerâ–²]],scrimstats__2813[#All],5,0),0)</f>
        <v>0</v>
      </c>
      <c r="K592">
        <f>_xlfn.IFNA(VLOOKUP(defense[[#This Row],[Playerâ–²]],scrimstats__2813[#All],4,0),0)</f>
        <v>0</v>
      </c>
      <c r="L592">
        <v>0</v>
      </c>
      <c r="N592">
        <f t="shared" si="19"/>
        <v>0</v>
      </c>
      <c r="O592">
        <f>_xlfn.IFNA(VLOOKUP(defense[[#This Row],[Playerâ–²]],passing11[#All],5,0),0)</f>
        <v>0</v>
      </c>
      <c r="P592">
        <f>_xlfn.IFNA(VLOOKUP(defense[[#This Row],[Playerâ–²]],scrimstats__2813[#All],6,0),0)</f>
        <v>0</v>
      </c>
      <c r="Q592">
        <v>0</v>
      </c>
      <c r="R592">
        <v>0</v>
      </c>
    </row>
    <row r="593" spans="1:18">
      <c r="A593" s="3">
        <v>592</v>
      </c>
      <c r="B593" s="3">
        <v>18</v>
      </c>
      <c r="C593">
        <f t="shared" si="18"/>
        <v>0</v>
      </c>
      <c r="D593">
        <v>8</v>
      </c>
      <c r="E593">
        <f>SUM(_xlfn.IFNA((VLOOKUP(defense[[#This Row],[Playerâ–²]],kickers12[#All],4,0)*3+VLOOKUP(defense[[#This Row],[Playerâ–²]],kickers12[#All],5,0)*1),0), C593*6)</f>
        <v>0</v>
      </c>
      <c r="F593">
        <v>0</v>
      </c>
      <c r="G593" s="3" t="s">
        <v>1361</v>
      </c>
      <c r="H593" s="3" t="s">
        <v>194</v>
      </c>
      <c r="I593">
        <f>_xlfn.IFNA(VLOOKUP(defense[[#This Row],[Playerâ–²]],passing11[#All],4,0),0)</f>
        <v>0</v>
      </c>
      <c r="J593">
        <f>_xlfn.IFNA(VLOOKUP(defense[[#This Row],[Playerâ–²]],scrimstats__2813[#All],5,0),0)</f>
        <v>0</v>
      </c>
      <c r="K593">
        <f>_xlfn.IFNA(VLOOKUP(defense[[#This Row],[Playerâ–²]],scrimstats__2813[#All],4,0),0)</f>
        <v>0</v>
      </c>
      <c r="L593">
        <v>1</v>
      </c>
      <c r="N593">
        <f t="shared" si="19"/>
        <v>0</v>
      </c>
      <c r="O593">
        <f>_xlfn.IFNA(VLOOKUP(defense[[#This Row],[Playerâ–²]],passing11[#All],5,0),0)</f>
        <v>0</v>
      </c>
      <c r="P593">
        <f>_xlfn.IFNA(VLOOKUP(defense[[#This Row],[Playerâ–²]],scrimstats__2813[#All],6,0),0)</f>
        <v>0</v>
      </c>
      <c r="Q593">
        <v>0</v>
      </c>
      <c r="R593">
        <v>0</v>
      </c>
    </row>
    <row r="594" spans="1:18">
      <c r="A594" s="3">
        <v>593</v>
      </c>
      <c r="B594" s="3">
        <v>14</v>
      </c>
      <c r="C594">
        <f t="shared" si="18"/>
        <v>0</v>
      </c>
      <c r="D594">
        <v>0</v>
      </c>
      <c r="E594">
        <f>SUM(_xlfn.IFNA((VLOOKUP(defense[[#This Row],[Playerâ–²]],kickers12[#All],4,0)*3+VLOOKUP(defense[[#This Row],[Playerâ–²]],kickers12[#All],5,0)*1),0), C594*6)</f>
        <v>0</v>
      </c>
      <c r="F594">
        <v>0</v>
      </c>
      <c r="G594" s="3" t="s">
        <v>1201</v>
      </c>
      <c r="H594" s="3" t="s">
        <v>863</v>
      </c>
      <c r="I594">
        <f>_xlfn.IFNA(VLOOKUP(defense[[#This Row],[Playerâ–²]],passing11[#All],4,0),0)</f>
        <v>0</v>
      </c>
      <c r="J594">
        <f>_xlfn.IFNA(VLOOKUP(defense[[#This Row],[Playerâ–²]],scrimstats__2813[#All],5,0),0)</f>
        <v>0</v>
      </c>
      <c r="K594">
        <f>_xlfn.IFNA(VLOOKUP(defense[[#This Row],[Playerâ–²]],scrimstats__2813[#All],4,0),0)</f>
        <v>0</v>
      </c>
      <c r="L594">
        <v>0</v>
      </c>
      <c r="N594">
        <f t="shared" si="19"/>
        <v>0</v>
      </c>
      <c r="O594">
        <f>_xlfn.IFNA(VLOOKUP(defense[[#This Row],[Playerâ–²]],passing11[#All],5,0),0)</f>
        <v>0</v>
      </c>
      <c r="P594">
        <f>_xlfn.IFNA(VLOOKUP(defense[[#This Row],[Playerâ–²]],scrimstats__2813[#All],6,0),0)</f>
        <v>0</v>
      </c>
      <c r="Q594">
        <v>0</v>
      </c>
      <c r="R594">
        <v>0</v>
      </c>
    </row>
    <row r="595" spans="1:18">
      <c r="A595" s="3">
        <v>594</v>
      </c>
      <c r="B595" s="3">
        <v>23</v>
      </c>
      <c r="C595" s="3">
        <f t="shared" si="18"/>
        <v>3</v>
      </c>
      <c r="D595">
        <v>0</v>
      </c>
      <c r="E595">
        <f>SUM(_xlfn.IFNA((VLOOKUP(defense[[#This Row],[Playerâ–²]],kickers12[#All],4,0)*3+VLOOKUP(defense[[#This Row],[Playerâ–²]],kickers12[#All],5,0)*1),0), C595*6)</f>
        <v>18</v>
      </c>
      <c r="F595">
        <v>0</v>
      </c>
      <c r="G595" s="3" t="s">
        <v>546</v>
      </c>
      <c r="H595" s="3" t="s">
        <v>223</v>
      </c>
      <c r="I595">
        <f>_xlfn.IFNA(VLOOKUP(defense[[#This Row],[Playerâ–²]],passing11[#All],4,0),0)</f>
        <v>0</v>
      </c>
      <c r="J595" s="3">
        <f>_xlfn.IFNA(VLOOKUP(defense[[#This Row],[Playerâ–²]],scrimstats__2813[#All],5,0),0)</f>
        <v>36</v>
      </c>
      <c r="K595" s="3">
        <f>_xlfn.IFNA(VLOOKUP(defense[[#This Row],[Playerâ–²]],scrimstats__2813[#All],4,0),0)</f>
        <v>577</v>
      </c>
      <c r="L595">
        <v>0</v>
      </c>
      <c r="N595" s="3">
        <f t="shared" si="19"/>
        <v>0</v>
      </c>
      <c r="O595" s="3">
        <f>_xlfn.IFNA(VLOOKUP(defense[[#This Row],[Playerâ–²]],passing11[#All],5,0),0)</f>
        <v>0</v>
      </c>
      <c r="P595" s="3">
        <f>_xlfn.IFNA(VLOOKUP(defense[[#This Row],[Playerâ–²]],scrimstats__2813[#All],6,0),0)</f>
        <v>3</v>
      </c>
      <c r="Q595">
        <v>0</v>
      </c>
      <c r="R595">
        <v>0</v>
      </c>
    </row>
    <row r="596" spans="1:18">
      <c r="A596" s="3">
        <v>595</v>
      </c>
      <c r="B596" s="3">
        <v>32</v>
      </c>
      <c r="C596">
        <f t="shared" si="18"/>
        <v>0</v>
      </c>
      <c r="D596">
        <v>9</v>
      </c>
      <c r="E596">
        <f>SUM(_xlfn.IFNA((VLOOKUP(defense[[#This Row],[Playerâ–²]],kickers12[#All],4,0)*3+VLOOKUP(defense[[#This Row],[Playerâ–²]],kickers12[#All],5,0)*1),0), C596*6)</f>
        <v>0</v>
      </c>
      <c r="F596">
        <v>0</v>
      </c>
      <c r="G596" s="3" t="s">
        <v>695</v>
      </c>
      <c r="H596" s="3" t="s">
        <v>745</v>
      </c>
      <c r="I596">
        <f>_xlfn.IFNA(VLOOKUP(defense[[#This Row],[Playerâ–²]],passing11[#All],4,0),0)</f>
        <v>0</v>
      </c>
      <c r="J596">
        <f>_xlfn.IFNA(VLOOKUP(defense[[#This Row],[Playerâ–²]],scrimstats__2813[#All],5,0),0)</f>
        <v>0</v>
      </c>
      <c r="K596">
        <f>_xlfn.IFNA(VLOOKUP(defense[[#This Row],[Playerâ–²]],scrimstats__2813[#All],4,0),0)</f>
        <v>0</v>
      </c>
      <c r="L596">
        <v>0</v>
      </c>
      <c r="N596">
        <f t="shared" si="19"/>
        <v>0</v>
      </c>
      <c r="O596">
        <f>_xlfn.IFNA(VLOOKUP(defense[[#This Row],[Playerâ–²]],passing11[#All],5,0),0)</f>
        <v>0</v>
      </c>
      <c r="P596">
        <f>_xlfn.IFNA(VLOOKUP(defense[[#This Row],[Playerâ–²]],scrimstats__2813[#All],6,0),0)</f>
        <v>0</v>
      </c>
      <c r="Q596">
        <v>0</v>
      </c>
      <c r="R596">
        <v>0</v>
      </c>
    </row>
    <row r="597" spans="1:18">
      <c r="A597" s="3">
        <v>596</v>
      </c>
      <c r="B597" s="3">
        <v>20</v>
      </c>
      <c r="C597">
        <f t="shared" si="18"/>
        <v>0</v>
      </c>
      <c r="D597">
        <v>33</v>
      </c>
      <c r="E597">
        <f>SUM(_xlfn.IFNA((VLOOKUP(defense[[#This Row],[Playerâ–²]],kickers12[#All],4,0)*3+VLOOKUP(defense[[#This Row],[Playerâ–²]],kickers12[#All],5,0)*1),0), C597*6)</f>
        <v>0</v>
      </c>
      <c r="F597">
        <v>0</v>
      </c>
      <c r="G597" s="3" t="s">
        <v>1424</v>
      </c>
      <c r="H597" s="3" t="s">
        <v>755</v>
      </c>
      <c r="I597">
        <f>_xlfn.IFNA(VLOOKUP(defense[[#This Row],[Playerâ–²]],passing11[#All],4,0),0)</f>
        <v>0</v>
      </c>
      <c r="J597">
        <f>_xlfn.IFNA(VLOOKUP(defense[[#This Row],[Playerâ–²]],scrimstats__2813[#All],5,0),0)</f>
        <v>0</v>
      </c>
      <c r="K597">
        <f>_xlfn.IFNA(VLOOKUP(defense[[#This Row],[Playerâ–²]],scrimstats__2813[#All],4,0),0)</f>
        <v>0</v>
      </c>
      <c r="L597">
        <v>5.5</v>
      </c>
      <c r="N597">
        <f t="shared" si="19"/>
        <v>0</v>
      </c>
      <c r="O597">
        <f>_xlfn.IFNA(VLOOKUP(defense[[#This Row],[Playerâ–²]],passing11[#All],5,0),0)</f>
        <v>0</v>
      </c>
      <c r="P597">
        <f>_xlfn.IFNA(VLOOKUP(defense[[#This Row],[Playerâ–²]],scrimstats__2813[#All],6,0),0)</f>
        <v>0</v>
      </c>
      <c r="Q597">
        <v>0</v>
      </c>
      <c r="R597">
        <v>0</v>
      </c>
    </row>
    <row r="598" spans="1:18">
      <c r="A598" s="3">
        <v>597</v>
      </c>
      <c r="B598" s="3">
        <v>11</v>
      </c>
      <c r="C598">
        <f t="shared" si="18"/>
        <v>0</v>
      </c>
      <c r="D598">
        <v>11</v>
      </c>
      <c r="E598">
        <f>SUM(_xlfn.IFNA((VLOOKUP(defense[[#This Row],[Playerâ–²]],kickers12[#All],4,0)*3+VLOOKUP(defense[[#This Row],[Playerâ–²]],kickers12[#All],5,0)*1),0), C598*6)</f>
        <v>0</v>
      </c>
      <c r="F598">
        <v>0</v>
      </c>
      <c r="G598" s="3" t="s">
        <v>1105</v>
      </c>
      <c r="H598" s="3" t="s">
        <v>745</v>
      </c>
      <c r="I598">
        <f>_xlfn.IFNA(VLOOKUP(defense[[#This Row],[Playerâ–²]],passing11[#All],4,0),0)</f>
        <v>0</v>
      </c>
      <c r="J598">
        <f>_xlfn.IFNA(VLOOKUP(defense[[#This Row],[Playerâ–²]],scrimstats__2813[#All],5,0),0)</f>
        <v>0</v>
      </c>
      <c r="K598">
        <f>_xlfn.IFNA(VLOOKUP(defense[[#This Row],[Playerâ–²]],scrimstats__2813[#All],4,0),0)</f>
        <v>0</v>
      </c>
      <c r="L598">
        <v>4</v>
      </c>
      <c r="N598">
        <f t="shared" si="19"/>
        <v>0</v>
      </c>
      <c r="O598">
        <f>_xlfn.IFNA(VLOOKUP(defense[[#This Row],[Playerâ–²]],passing11[#All],5,0),0)</f>
        <v>0</v>
      </c>
      <c r="P598">
        <f>_xlfn.IFNA(VLOOKUP(defense[[#This Row],[Playerâ–²]],scrimstats__2813[#All],6,0),0)</f>
        <v>0</v>
      </c>
      <c r="Q598">
        <v>0</v>
      </c>
      <c r="R598">
        <v>0</v>
      </c>
    </row>
    <row r="599" spans="1:18">
      <c r="A599" s="3">
        <v>598</v>
      </c>
      <c r="B599" s="3">
        <v>9</v>
      </c>
      <c r="C599">
        <f t="shared" si="18"/>
        <v>9</v>
      </c>
      <c r="D599">
        <v>0</v>
      </c>
      <c r="E599">
        <f>SUM(_xlfn.IFNA((VLOOKUP(defense[[#This Row],[Playerâ–²]],kickers12[#All],4,0)*3+VLOOKUP(defense[[#This Row],[Playerâ–²]],kickers12[#All],5,0)*1),0), C599*6)</f>
        <v>54</v>
      </c>
      <c r="F599">
        <v>0</v>
      </c>
      <c r="G599" s="3" t="s">
        <v>354</v>
      </c>
      <c r="H599" s="3" t="s">
        <v>229</v>
      </c>
      <c r="I599">
        <f>_xlfn.IFNA(VLOOKUP(defense[[#This Row],[Playerâ–²]],passing11[#All],4,0),0)</f>
        <v>0</v>
      </c>
      <c r="J599">
        <f>_xlfn.IFNA(VLOOKUP(defense[[#This Row],[Playerâ–²]],scrimstats__2813[#All],5,0),0)</f>
        <v>1434</v>
      </c>
      <c r="K599">
        <f>_xlfn.IFNA(VLOOKUP(defense[[#This Row],[Playerâ–²]],scrimstats__2813[#All],4,0),0)</f>
        <v>567</v>
      </c>
      <c r="L599">
        <v>0</v>
      </c>
      <c r="N599">
        <f t="shared" si="19"/>
        <v>0</v>
      </c>
      <c r="O599">
        <f>_xlfn.IFNA(VLOOKUP(defense[[#This Row],[Playerâ–²]],passing11[#All],5,0),0)</f>
        <v>0</v>
      </c>
      <c r="P599">
        <f>_xlfn.IFNA(VLOOKUP(defense[[#This Row],[Playerâ–²]],scrimstats__2813[#All],6,0),0)</f>
        <v>9</v>
      </c>
      <c r="Q599">
        <v>0</v>
      </c>
      <c r="R599">
        <v>0</v>
      </c>
    </row>
    <row r="600" spans="1:18">
      <c r="A600" s="3">
        <v>599</v>
      </c>
      <c r="B600" s="3">
        <v>32</v>
      </c>
      <c r="C600">
        <f t="shared" si="18"/>
        <v>0</v>
      </c>
      <c r="D600">
        <v>58</v>
      </c>
      <c r="E600">
        <f>SUM(_xlfn.IFNA((VLOOKUP(defense[[#This Row],[Playerâ–²]],kickers12[#All],4,0)*3+VLOOKUP(defense[[#This Row],[Playerâ–²]],kickers12[#All],5,0)*1),0), C600*6)</f>
        <v>0</v>
      </c>
      <c r="F600">
        <v>1</v>
      </c>
      <c r="G600" s="3" t="s">
        <v>1851</v>
      </c>
      <c r="H600" s="3" t="s">
        <v>1852</v>
      </c>
      <c r="I600">
        <f>_xlfn.IFNA(VLOOKUP(defense[[#This Row],[Playerâ–²]],passing11[#All],4,0),0)</f>
        <v>0</v>
      </c>
      <c r="J600">
        <f>_xlfn.IFNA(VLOOKUP(defense[[#This Row],[Playerâ–²]],scrimstats__2813[#All],5,0),0)</f>
        <v>0</v>
      </c>
      <c r="K600">
        <f>_xlfn.IFNA(VLOOKUP(defense[[#This Row],[Playerâ–²]],scrimstats__2813[#All],4,0),0)</f>
        <v>0</v>
      </c>
      <c r="L600">
        <v>0</v>
      </c>
      <c r="N600">
        <f t="shared" si="19"/>
        <v>0</v>
      </c>
      <c r="O600">
        <f>_xlfn.IFNA(VLOOKUP(defense[[#This Row],[Playerâ–²]],passing11[#All],5,0),0)</f>
        <v>0</v>
      </c>
      <c r="P600">
        <f>_xlfn.IFNA(VLOOKUP(defense[[#This Row],[Playerâ–²]],scrimstats__2813[#All],6,0),0)</f>
        <v>0</v>
      </c>
      <c r="Q600">
        <v>0</v>
      </c>
      <c r="R600">
        <v>0</v>
      </c>
    </row>
    <row r="601" spans="1:18">
      <c r="A601" s="3">
        <v>600</v>
      </c>
      <c r="B601" s="3">
        <v>12</v>
      </c>
      <c r="C601">
        <f t="shared" si="18"/>
        <v>0</v>
      </c>
      <c r="D601">
        <v>20</v>
      </c>
      <c r="E601">
        <f>SUM(_xlfn.IFNA((VLOOKUP(defense[[#This Row],[Playerâ–²]],kickers12[#All],4,0)*3+VLOOKUP(defense[[#This Row],[Playerâ–²]],kickers12[#All],5,0)*1),0), C601*6)</f>
        <v>0</v>
      </c>
      <c r="F601">
        <v>0</v>
      </c>
      <c r="G601" s="3" t="s">
        <v>713</v>
      </c>
      <c r="H601" s="3" t="s">
        <v>745</v>
      </c>
      <c r="I601">
        <f>_xlfn.IFNA(VLOOKUP(defense[[#This Row],[Playerâ–²]],passing11[#All],4,0),0)</f>
        <v>0</v>
      </c>
      <c r="J601">
        <f>_xlfn.IFNA(VLOOKUP(defense[[#This Row],[Playerâ–²]],scrimstats__2813[#All],5,0),0)</f>
        <v>0</v>
      </c>
      <c r="K601">
        <f>_xlfn.IFNA(VLOOKUP(defense[[#This Row],[Playerâ–²]],scrimstats__2813[#All],4,0),0)</f>
        <v>0</v>
      </c>
      <c r="L601">
        <v>0</v>
      </c>
      <c r="N601">
        <f t="shared" si="19"/>
        <v>0</v>
      </c>
      <c r="O601">
        <f>_xlfn.IFNA(VLOOKUP(defense[[#This Row],[Playerâ–²]],passing11[#All],5,0),0)</f>
        <v>0</v>
      </c>
      <c r="P601">
        <f>_xlfn.IFNA(VLOOKUP(defense[[#This Row],[Playerâ–²]],scrimstats__2813[#All],6,0),0)</f>
        <v>0</v>
      </c>
      <c r="Q601">
        <v>0</v>
      </c>
      <c r="R601">
        <v>0</v>
      </c>
    </row>
    <row r="602" spans="1:18">
      <c r="A602" s="3">
        <v>601</v>
      </c>
      <c r="B602" s="3">
        <v>26</v>
      </c>
      <c r="C602">
        <f t="shared" si="18"/>
        <v>0</v>
      </c>
      <c r="D602">
        <v>46</v>
      </c>
      <c r="E602">
        <f>SUM(_xlfn.IFNA((VLOOKUP(defense[[#This Row],[Playerâ–²]],kickers12[#All],4,0)*3+VLOOKUP(defense[[#This Row],[Playerâ–²]],kickers12[#All],5,0)*1),0), C602*6)</f>
        <v>0</v>
      </c>
      <c r="F602">
        <v>0</v>
      </c>
      <c r="G602" s="3" t="s">
        <v>1622</v>
      </c>
      <c r="H602" s="3" t="s">
        <v>759</v>
      </c>
      <c r="I602">
        <f>_xlfn.IFNA(VLOOKUP(defense[[#This Row],[Playerâ–²]],passing11[#All],4,0),0)</f>
        <v>0</v>
      </c>
      <c r="J602">
        <f>_xlfn.IFNA(VLOOKUP(defense[[#This Row],[Playerâ–²]],scrimstats__2813[#All],5,0),0)</f>
        <v>0</v>
      </c>
      <c r="K602">
        <f>_xlfn.IFNA(VLOOKUP(defense[[#This Row],[Playerâ–²]],scrimstats__2813[#All],4,0),0)</f>
        <v>0</v>
      </c>
      <c r="L602">
        <v>10.5</v>
      </c>
      <c r="N602">
        <f t="shared" si="19"/>
        <v>0</v>
      </c>
      <c r="O602">
        <f>_xlfn.IFNA(VLOOKUP(defense[[#This Row],[Playerâ–²]],passing11[#All],5,0),0)</f>
        <v>0</v>
      </c>
      <c r="P602">
        <f>_xlfn.IFNA(VLOOKUP(defense[[#This Row],[Playerâ–²]],scrimstats__2813[#All],6,0),0)</f>
        <v>0</v>
      </c>
      <c r="Q602">
        <v>0</v>
      </c>
      <c r="R602">
        <v>0</v>
      </c>
    </row>
    <row r="603" spans="1:18">
      <c r="A603" s="3">
        <v>602</v>
      </c>
      <c r="B603" s="3">
        <v>2</v>
      </c>
      <c r="C603">
        <f t="shared" si="18"/>
        <v>0</v>
      </c>
      <c r="D603">
        <v>91</v>
      </c>
      <c r="E603">
        <f>SUM(_xlfn.IFNA((VLOOKUP(defense[[#This Row],[Playerâ–²]],kickers12[#All],4,0)*3+VLOOKUP(defense[[#This Row],[Playerâ–²]],kickers12[#All],5,0)*1),0), C603*6)</f>
        <v>0</v>
      </c>
      <c r="F603">
        <v>0</v>
      </c>
      <c r="G603" s="3" t="s">
        <v>812</v>
      </c>
      <c r="H603" s="3" t="s">
        <v>750</v>
      </c>
      <c r="I603">
        <f>_xlfn.IFNA(VLOOKUP(defense[[#This Row],[Playerâ–²]],passing11[#All],4,0),0)</f>
        <v>0</v>
      </c>
      <c r="J603">
        <f>_xlfn.IFNA(VLOOKUP(defense[[#This Row],[Playerâ–²]],scrimstats__2813[#All],5,0),0)</f>
        <v>0</v>
      </c>
      <c r="K603">
        <f>_xlfn.IFNA(VLOOKUP(defense[[#This Row],[Playerâ–²]],scrimstats__2813[#All],4,0),0)</f>
        <v>0</v>
      </c>
      <c r="L603">
        <v>0</v>
      </c>
      <c r="N603">
        <f t="shared" si="19"/>
        <v>0</v>
      </c>
      <c r="O603">
        <f>_xlfn.IFNA(VLOOKUP(defense[[#This Row],[Playerâ–²]],passing11[#All],5,0),0)</f>
        <v>0</v>
      </c>
      <c r="P603">
        <f>_xlfn.IFNA(VLOOKUP(defense[[#This Row],[Playerâ–²]],scrimstats__2813[#All],6,0),0)</f>
        <v>0</v>
      </c>
      <c r="Q603">
        <v>0</v>
      </c>
      <c r="R603">
        <v>0</v>
      </c>
    </row>
    <row r="604" spans="1:18">
      <c r="A604" s="3">
        <v>603</v>
      </c>
      <c r="B604" s="3">
        <v>28</v>
      </c>
      <c r="C604">
        <f t="shared" si="18"/>
        <v>0</v>
      </c>
      <c r="D604">
        <v>41</v>
      </c>
      <c r="E604">
        <f>SUM(_xlfn.IFNA((VLOOKUP(defense[[#This Row],[Playerâ–²]],kickers12[#All],4,0)*3+VLOOKUP(defense[[#This Row],[Playerâ–²]],kickers12[#All],5,0)*1),0), C604*6)</f>
        <v>0</v>
      </c>
      <c r="F604">
        <v>1</v>
      </c>
      <c r="G604" s="3" t="s">
        <v>1692</v>
      </c>
      <c r="H604" s="3" t="s">
        <v>1693</v>
      </c>
      <c r="I604">
        <f>_xlfn.IFNA(VLOOKUP(defense[[#This Row],[Playerâ–²]],passing11[#All],4,0),0)</f>
        <v>0</v>
      </c>
      <c r="J604">
        <f>_xlfn.IFNA(VLOOKUP(defense[[#This Row],[Playerâ–²]],scrimstats__2813[#All],5,0),0)</f>
        <v>0</v>
      </c>
      <c r="K604">
        <f>_xlfn.IFNA(VLOOKUP(defense[[#This Row],[Playerâ–²]],scrimstats__2813[#All],4,0),0)</f>
        <v>0</v>
      </c>
      <c r="L604">
        <v>13</v>
      </c>
      <c r="N604">
        <f t="shared" si="19"/>
        <v>0</v>
      </c>
      <c r="O604">
        <f>_xlfn.IFNA(VLOOKUP(defense[[#This Row],[Playerâ–²]],passing11[#All],5,0),0)</f>
        <v>0</v>
      </c>
      <c r="P604">
        <f>_xlfn.IFNA(VLOOKUP(defense[[#This Row],[Playerâ–²]],scrimstats__2813[#All],6,0),0)</f>
        <v>0</v>
      </c>
      <c r="Q604">
        <v>0</v>
      </c>
      <c r="R604">
        <v>0</v>
      </c>
    </row>
    <row r="605" spans="1:18">
      <c r="A605" s="3">
        <v>604</v>
      </c>
      <c r="B605" s="3">
        <v>19</v>
      </c>
      <c r="C605" s="3">
        <f t="shared" si="18"/>
        <v>1</v>
      </c>
      <c r="D605">
        <v>0</v>
      </c>
      <c r="E605">
        <f>SUM(_xlfn.IFNA((VLOOKUP(defense[[#This Row],[Playerâ–²]],kickers12[#All],4,0)*3+VLOOKUP(defense[[#This Row],[Playerâ–²]],kickers12[#All],5,0)*1),0), C605*6)</f>
        <v>6</v>
      </c>
      <c r="F605">
        <v>0</v>
      </c>
      <c r="G605" s="3" t="s">
        <v>484</v>
      </c>
      <c r="H605" s="3" t="s">
        <v>229</v>
      </c>
      <c r="I605">
        <f>_xlfn.IFNA(VLOOKUP(defense[[#This Row],[Playerâ–²]],passing11[#All],4,0),0)</f>
        <v>0</v>
      </c>
      <c r="J605" s="3">
        <f>_xlfn.IFNA(VLOOKUP(defense[[#This Row],[Playerâ–²]],scrimstats__2813[#All],5,0),0)</f>
        <v>722</v>
      </c>
      <c r="K605" s="3">
        <f>_xlfn.IFNA(VLOOKUP(defense[[#This Row],[Playerâ–²]],scrimstats__2813[#All],4,0),0)</f>
        <v>124</v>
      </c>
      <c r="L605">
        <v>0</v>
      </c>
      <c r="N605" s="3">
        <f t="shared" si="19"/>
        <v>0</v>
      </c>
      <c r="O605" s="3">
        <f>_xlfn.IFNA(VLOOKUP(defense[[#This Row],[Playerâ–²]],passing11[#All],5,0),0)</f>
        <v>0</v>
      </c>
      <c r="P605" s="3">
        <f>_xlfn.IFNA(VLOOKUP(defense[[#This Row],[Playerâ–²]],scrimstats__2813[#All],6,0),0)</f>
        <v>1</v>
      </c>
      <c r="Q605">
        <v>0</v>
      </c>
      <c r="R605">
        <v>0</v>
      </c>
    </row>
    <row r="606" spans="1:18">
      <c r="A606" s="3">
        <v>605</v>
      </c>
      <c r="B606" s="3">
        <v>16</v>
      </c>
      <c r="C606">
        <f t="shared" si="18"/>
        <v>0</v>
      </c>
      <c r="D606">
        <v>2</v>
      </c>
      <c r="E606">
        <f>SUM(_xlfn.IFNA((VLOOKUP(defense[[#This Row],[Playerâ–²]],kickers12[#All],4,0)*3+VLOOKUP(defense[[#This Row],[Playerâ–²]],kickers12[#All],5,0)*1),0), C606*6)</f>
        <v>0</v>
      </c>
      <c r="F606">
        <v>0</v>
      </c>
      <c r="G606" s="3" t="s">
        <v>1281</v>
      </c>
      <c r="H606" s="3" t="s">
        <v>194</v>
      </c>
      <c r="I606">
        <f>_xlfn.IFNA(VLOOKUP(defense[[#This Row],[Playerâ–²]],passing11[#All],4,0),0)</f>
        <v>0</v>
      </c>
      <c r="J606">
        <f>_xlfn.IFNA(VLOOKUP(defense[[#This Row],[Playerâ–²]],scrimstats__2813[#All],5,0),0)</f>
        <v>0</v>
      </c>
      <c r="K606">
        <f>_xlfn.IFNA(VLOOKUP(defense[[#This Row],[Playerâ–²]],scrimstats__2813[#All],4,0),0)</f>
        <v>0</v>
      </c>
      <c r="L606">
        <v>0</v>
      </c>
      <c r="N606">
        <f t="shared" si="19"/>
        <v>0</v>
      </c>
      <c r="O606">
        <f>_xlfn.IFNA(VLOOKUP(defense[[#This Row],[Playerâ–²]],passing11[#All],5,0),0)</f>
        <v>0</v>
      </c>
      <c r="P606">
        <f>_xlfn.IFNA(VLOOKUP(defense[[#This Row],[Playerâ–²]],scrimstats__2813[#All],6,0),0)</f>
        <v>0</v>
      </c>
      <c r="Q606">
        <v>0</v>
      </c>
      <c r="R606">
        <v>0</v>
      </c>
    </row>
    <row r="607" spans="1:18">
      <c r="A607" s="3">
        <v>606</v>
      </c>
      <c r="B607" s="3">
        <v>24</v>
      </c>
      <c r="C607">
        <f t="shared" si="18"/>
        <v>0</v>
      </c>
      <c r="D607">
        <v>22</v>
      </c>
      <c r="E607">
        <f>SUM(_xlfn.IFNA((VLOOKUP(defense[[#This Row],[Playerâ–²]],kickers12[#All],4,0)*3+VLOOKUP(defense[[#This Row],[Playerâ–²]],kickers12[#All],5,0)*1),0), C607*6)</f>
        <v>0</v>
      </c>
      <c r="F607">
        <v>0</v>
      </c>
      <c r="G607" s="3" t="s">
        <v>1549</v>
      </c>
      <c r="H607" s="3" t="s">
        <v>750</v>
      </c>
      <c r="I607">
        <f>_xlfn.IFNA(VLOOKUP(defense[[#This Row],[Playerâ–²]],passing11[#All],4,0),0)</f>
        <v>0</v>
      </c>
      <c r="J607">
        <f>_xlfn.IFNA(VLOOKUP(defense[[#This Row],[Playerâ–²]],scrimstats__2813[#All],5,0),0)</f>
        <v>0</v>
      </c>
      <c r="K607">
        <f>_xlfn.IFNA(VLOOKUP(defense[[#This Row],[Playerâ–²]],scrimstats__2813[#All],4,0),0)</f>
        <v>0</v>
      </c>
      <c r="L607">
        <v>3</v>
      </c>
      <c r="N607">
        <f t="shared" si="19"/>
        <v>0</v>
      </c>
      <c r="O607">
        <f>_xlfn.IFNA(VLOOKUP(defense[[#This Row],[Playerâ–²]],passing11[#All],5,0),0)</f>
        <v>0</v>
      </c>
      <c r="P607">
        <f>_xlfn.IFNA(VLOOKUP(defense[[#This Row],[Playerâ–²]],scrimstats__2813[#All],6,0),0)</f>
        <v>0</v>
      </c>
      <c r="Q607">
        <v>0</v>
      </c>
      <c r="R607">
        <v>0</v>
      </c>
    </row>
    <row r="608" spans="1:18">
      <c r="A608" s="3">
        <v>607</v>
      </c>
      <c r="B608" s="3">
        <v>29</v>
      </c>
      <c r="C608">
        <f t="shared" si="18"/>
        <v>0</v>
      </c>
      <c r="D608">
        <v>124</v>
      </c>
      <c r="E608">
        <f>SUM(_xlfn.IFNA((VLOOKUP(defense[[#This Row],[Playerâ–²]],kickers12[#All],4,0)*3+VLOOKUP(defense[[#This Row],[Playerâ–²]],kickers12[#All],5,0)*1),0), C608*6)</f>
        <v>0</v>
      </c>
      <c r="F608">
        <v>0</v>
      </c>
      <c r="G608" s="3" t="s">
        <v>1747</v>
      </c>
      <c r="H608" s="3" t="s">
        <v>767</v>
      </c>
      <c r="I608">
        <f>_xlfn.IFNA(VLOOKUP(defense[[#This Row],[Playerâ–²]],passing11[#All],4,0),0)</f>
        <v>0</v>
      </c>
      <c r="J608">
        <f>_xlfn.IFNA(VLOOKUP(defense[[#This Row],[Playerâ–²]],scrimstats__2813[#All],5,0),0)</f>
        <v>0</v>
      </c>
      <c r="K608">
        <f>_xlfn.IFNA(VLOOKUP(defense[[#This Row],[Playerâ–²]],scrimstats__2813[#All],4,0),0)</f>
        <v>0</v>
      </c>
      <c r="L608">
        <v>0</v>
      </c>
      <c r="N608">
        <f t="shared" si="19"/>
        <v>0</v>
      </c>
      <c r="O608">
        <f>_xlfn.IFNA(VLOOKUP(defense[[#This Row],[Playerâ–²]],passing11[#All],5,0),0)</f>
        <v>0</v>
      </c>
      <c r="P608">
        <f>_xlfn.IFNA(VLOOKUP(defense[[#This Row],[Playerâ–²]],scrimstats__2813[#All],6,0),0)</f>
        <v>0</v>
      </c>
      <c r="Q608">
        <v>0</v>
      </c>
      <c r="R608">
        <v>0</v>
      </c>
    </row>
    <row r="609" spans="1:18">
      <c r="A609" s="3">
        <v>608</v>
      </c>
      <c r="B609" s="3">
        <v>30</v>
      </c>
      <c r="C609">
        <f t="shared" si="18"/>
        <v>0</v>
      </c>
      <c r="D609">
        <v>1</v>
      </c>
      <c r="E609">
        <f>SUM(_xlfn.IFNA((VLOOKUP(defense[[#This Row],[Playerâ–²]],kickers12[#All],4,0)*3+VLOOKUP(defense[[#This Row],[Playerâ–²]],kickers12[#All],5,0)*1),0), C609*6)</f>
        <v>0</v>
      </c>
      <c r="F609">
        <v>0</v>
      </c>
      <c r="G609" s="3" t="s">
        <v>1752</v>
      </c>
      <c r="H609" s="3" t="s">
        <v>194</v>
      </c>
      <c r="I609">
        <f>_xlfn.IFNA(VLOOKUP(defense[[#This Row],[Playerâ–²]],passing11[#All],4,0),0)</f>
        <v>0</v>
      </c>
      <c r="J609">
        <f>_xlfn.IFNA(VLOOKUP(defense[[#This Row],[Playerâ–²]],scrimstats__2813[#All],5,0),0)</f>
        <v>0</v>
      </c>
      <c r="K609">
        <f>_xlfn.IFNA(VLOOKUP(defense[[#This Row],[Playerâ–²]],scrimstats__2813[#All],4,0),0)</f>
        <v>0</v>
      </c>
      <c r="L609">
        <v>0</v>
      </c>
      <c r="N609">
        <f t="shared" si="19"/>
        <v>0</v>
      </c>
      <c r="O609">
        <f>_xlfn.IFNA(VLOOKUP(defense[[#This Row],[Playerâ–²]],passing11[#All],5,0),0)</f>
        <v>0</v>
      </c>
      <c r="P609">
        <f>_xlfn.IFNA(VLOOKUP(defense[[#This Row],[Playerâ–²]],scrimstats__2813[#All],6,0),0)</f>
        <v>0</v>
      </c>
      <c r="Q609">
        <v>0</v>
      </c>
      <c r="R609">
        <v>0</v>
      </c>
    </row>
    <row r="610" spans="1:18">
      <c r="A610" s="3">
        <v>609</v>
      </c>
      <c r="B610" s="3">
        <v>25</v>
      </c>
      <c r="C610">
        <f t="shared" si="18"/>
        <v>0</v>
      </c>
      <c r="D610">
        <v>37</v>
      </c>
      <c r="E610">
        <f>SUM(_xlfn.IFNA((VLOOKUP(defense[[#This Row],[Playerâ–²]],kickers12[#All],4,0)*3+VLOOKUP(defense[[#This Row],[Playerâ–²]],kickers12[#All],5,0)*1),0), C610*6)</f>
        <v>0</v>
      </c>
      <c r="F610">
        <v>0</v>
      </c>
      <c r="G610" s="3" t="s">
        <v>1587</v>
      </c>
      <c r="H610" s="3" t="s">
        <v>837</v>
      </c>
      <c r="I610">
        <f>_xlfn.IFNA(VLOOKUP(defense[[#This Row],[Playerâ–²]],passing11[#All],4,0),0)</f>
        <v>0</v>
      </c>
      <c r="J610">
        <f>_xlfn.IFNA(VLOOKUP(defense[[#This Row],[Playerâ–²]],scrimstats__2813[#All],5,0),0)</f>
        <v>0</v>
      </c>
      <c r="K610">
        <f>_xlfn.IFNA(VLOOKUP(defense[[#This Row],[Playerâ–²]],scrimstats__2813[#All],4,0),0)</f>
        <v>0</v>
      </c>
      <c r="L610">
        <v>0</v>
      </c>
      <c r="N610">
        <f t="shared" si="19"/>
        <v>0</v>
      </c>
      <c r="O610">
        <f>_xlfn.IFNA(VLOOKUP(defense[[#This Row],[Playerâ–²]],passing11[#All],5,0),0)</f>
        <v>0</v>
      </c>
      <c r="P610">
        <f>_xlfn.IFNA(VLOOKUP(defense[[#This Row],[Playerâ–²]],scrimstats__2813[#All],6,0),0)</f>
        <v>0</v>
      </c>
      <c r="Q610">
        <v>0</v>
      </c>
      <c r="R610">
        <v>0</v>
      </c>
    </row>
    <row r="611" spans="1:18">
      <c r="A611" s="3">
        <v>610</v>
      </c>
      <c r="B611" s="3">
        <v>25</v>
      </c>
      <c r="C611">
        <f t="shared" si="18"/>
        <v>0</v>
      </c>
      <c r="D611">
        <v>0</v>
      </c>
      <c r="E611">
        <f>SUM(_xlfn.IFNA((VLOOKUP(defense[[#This Row],[Playerâ–²]],kickers12[#All],4,0)*3+VLOOKUP(defense[[#This Row],[Playerâ–²]],kickers12[#All],5,0)*1),0), C611*6)</f>
        <v>0</v>
      </c>
      <c r="F611">
        <v>0</v>
      </c>
      <c r="G611" s="3" t="s">
        <v>1572</v>
      </c>
      <c r="H611" s="3" t="s">
        <v>817</v>
      </c>
      <c r="I611">
        <f>_xlfn.IFNA(VLOOKUP(defense[[#This Row],[Playerâ–²]],passing11[#All],4,0),0)</f>
        <v>0</v>
      </c>
      <c r="J611">
        <f>_xlfn.IFNA(VLOOKUP(defense[[#This Row],[Playerâ–²]],scrimstats__2813[#All],5,0),0)</f>
        <v>0</v>
      </c>
      <c r="K611">
        <f>_xlfn.IFNA(VLOOKUP(defense[[#This Row],[Playerâ–²]],scrimstats__2813[#All],4,0),0)</f>
        <v>0</v>
      </c>
      <c r="L611">
        <v>0</v>
      </c>
      <c r="N611">
        <f t="shared" si="19"/>
        <v>0</v>
      </c>
      <c r="O611">
        <f>_xlfn.IFNA(VLOOKUP(defense[[#This Row],[Playerâ–²]],passing11[#All],5,0),0)</f>
        <v>0</v>
      </c>
      <c r="P611">
        <f>_xlfn.IFNA(VLOOKUP(defense[[#This Row],[Playerâ–²]],scrimstats__2813[#All],6,0),0)</f>
        <v>0</v>
      </c>
      <c r="Q611">
        <v>0</v>
      </c>
      <c r="R611">
        <v>0</v>
      </c>
    </row>
    <row r="612" spans="1:18">
      <c r="A612" s="3">
        <v>611</v>
      </c>
      <c r="B612" s="3">
        <v>25</v>
      </c>
      <c r="C612">
        <f t="shared" si="18"/>
        <v>0</v>
      </c>
      <c r="D612">
        <v>1</v>
      </c>
      <c r="E612">
        <f>SUM(_xlfn.IFNA((VLOOKUP(defense[[#This Row],[Playerâ–²]],kickers12[#All],4,0)*3+VLOOKUP(defense[[#This Row],[Playerâ–²]],kickers12[#All],5,0)*1),0), C612*6)</f>
        <v>0</v>
      </c>
      <c r="F612">
        <v>0</v>
      </c>
      <c r="G612" s="3" t="s">
        <v>1570</v>
      </c>
      <c r="H612" s="3" t="s">
        <v>194</v>
      </c>
      <c r="I612">
        <f>_xlfn.IFNA(VLOOKUP(defense[[#This Row],[Playerâ–²]],passing11[#All],4,0),0)</f>
        <v>0</v>
      </c>
      <c r="J612">
        <f>_xlfn.IFNA(VLOOKUP(defense[[#This Row],[Playerâ–²]],scrimstats__2813[#All],5,0),0)</f>
        <v>0</v>
      </c>
      <c r="K612">
        <f>_xlfn.IFNA(VLOOKUP(defense[[#This Row],[Playerâ–²]],scrimstats__2813[#All],4,0),0)</f>
        <v>0</v>
      </c>
      <c r="L612">
        <v>0</v>
      </c>
      <c r="N612">
        <f t="shared" si="19"/>
        <v>0</v>
      </c>
      <c r="O612">
        <f>_xlfn.IFNA(VLOOKUP(defense[[#This Row],[Playerâ–²]],passing11[#All],5,0),0)</f>
        <v>0</v>
      </c>
      <c r="P612">
        <f>_xlfn.IFNA(VLOOKUP(defense[[#This Row],[Playerâ–²]],scrimstats__2813[#All],6,0),0)</f>
        <v>0</v>
      </c>
      <c r="Q612">
        <v>0</v>
      </c>
      <c r="R612">
        <v>0</v>
      </c>
    </row>
    <row r="613" spans="1:18">
      <c r="A613" s="3">
        <v>612</v>
      </c>
      <c r="B613" s="3">
        <v>25</v>
      </c>
      <c r="C613">
        <f t="shared" si="18"/>
        <v>1</v>
      </c>
      <c r="D613">
        <v>37</v>
      </c>
      <c r="E613">
        <f>SUM(_xlfn.IFNA((VLOOKUP(defense[[#This Row],[Playerâ–²]],kickers12[#All],4,0)*3+VLOOKUP(defense[[#This Row],[Playerâ–²]],kickers12[#All],5,0)*1),0), C613*6)</f>
        <v>6</v>
      </c>
      <c r="F613">
        <v>3</v>
      </c>
      <c r="G613" s="3" t="s">
        <v>1588</v>
      </c>
      <c r="H613" s="3" t="s">
        <v>765</v>
      </c>
      <c r="I613">
        <f>_xlfn.IFNA(VLOOKUP(defense[[#This Row],[Playerâ–²]],passing11[#All],4,0),0)</f>
        <v>0</v>
      </c>
      <c r="J613">
        <f>_xlfn.IFNA(VLOOKUP(defense[[#This Row],[Playerâ–²]],scrimstats__2813[#All],5,0),0)</f>
        <v>0</v>
      </c>
      <c r="K613">
        <f>_xlfn.IFNA(VLOOKUP(defense[[#This Row],[Playerâ–²]],scrimstats__2813[#All],4,0),0)</f>
        <v>0</v>
      </c>
      <c r="L613">
        <v>0</v>
      </c>
      <c r="N613">
        <f t="shared" si="19"/>
        <v>1</v>
      </c>
      <c r="O613">
        <f>_xlfn.IFNA(VLOOKUP(defense[[#This Row],[Playerâ–²]],passing11[#All],5,0),0)</f>
        <v>0</v>
      </c>
      <c r="P613">
        <f>_xlfn.IFNA(VLOOKUP(defense[[#This Row],[Playerâ–²]],scrimstats__2813[#All],6,0),0)</f>
        <v>0</v>
      </c>
      <c r="Q613">
        <v>1</v>
      </c>
      <c r="R613">
        <v>0</v>
      </c>
    </row>
    <row r="614" spans="1:18">
      <c r="A614" s="3">
        <v>613</v>
      </c>
      <c r="B614" s="3">
        <v>29</v>
      </c>
      <c r="C614">
        <f t="shared" si="18"/>
        <v>2</v>
      </c>
      <c r="D614">
        <v>5</v>
      </c>
      <c r="E614">
        <f>SUM(_xlfn.IFNA((VLOOKUP(defense[[#This Row],[Playerâ–²]],kickers12[#All],4,0)*3+VLOOKUP(defense[[#This Row],[Playerâ–²]],kickers12[#All],5,0)*1),0), C614*6)</f>
        <v>12</v>
      </c>
      <c r="F614">
        <v>0</v>
      </c>
      <c r="G614" s="3" t="s">
        <v>623</v>
      </c>
      <c r="H614" s="3" t="s">
        <v>219</v>
      </c>
      <c r="I614">
        <f>_xlfn.IFNA(VLOOKUP(defense[[#This Row],[Playerâ–²]],passing11[#All],4,0),0)</f>
        <v>0</v>
      </c>
      <c r="J614">
        <f>_xlfn.IFNA(VLOOKUP(defense[[#This Row],[Playerâ–²]],scrimstats__2813[#All],5,0),0)</f>
        <v>0</v>
      </c>
      <c r="K614">
        <f>_xlfn.IFNA(VLOOKUP(defense[[#This Row],[Playerâ–²]],scrimstats__2813[#All],4,0),0)</f>
        <v>90</v>
      </c>
      <c r="L614">
        <v>0</v>
      </c>
      <c r="N614">
        <f t="shared" si="19"/>
        <v>0</v>
      </c>
      <c r="O614">
        <f>_xlfn.IFNA(VLOOKUP(defense[[#This Row],[Playerâ–²]],passing11[#All],5,0),0)</f>
        <v>0</v>
      </c>
      <c r="P614">
        <f>_xlfn.IFNA(VLOOKUP(defense[[#This Row],[Playerâ–²]],scrimstats__2813[#All],6,0),0)</f>
        <v>2</v>
      </c>
      <c r="Q614">
        <v>0</v>
      </c>
      <c r="R614">
        <v>0</v>
      </c>
    </row>
    <row r="615" spans="1:18">
      <c r="A615" s="3">
        <v>614</v>
      </c>
      <c r="B615" s="3">
        <v>5</v>
      </c>
      <c r="C615" s="3">
        <f t="shared" si="18"/>
        <v>0</v>
      </c>
      <c r="D615">
        <v>0</v>
      </c>
      <c r="E615">
        <f>SUM(_xlfn.IFNA((VLOOKUP(defense[[#This Row],[Playerâ–²]],kickers12[#All],4,0)*3+VLOOKUP(defense[[#This Row],[Playerâ–²]],kickers12[#All],5,0)*1),0), C615*6)</f>
        <v>0</v>
      </c>
      <c r="F615">
        <v>0</v>
      </c>
      <c r="G615" s="3" t="s">
        <v>1903</v>
      </c>
      <c r="H615" s="3" t="s">
        <v>297</v>
      </c>
      <c r="I615">
        <f>_xlfn.IFNA(VLOOKUP(defense[[#This Row],[Playerâ–²]],passing11[#All],4,0),0)</f>
        <v>40</v>
      </c>
      <c r="J615" s="3">
        <f>_xlfn.IFNA(VLOOKUP(defense[[#This Row],[Playerâ–²]],scrimstats__2813[#All],5,0),0)</f>
        <v>0</v>
      </c>
      <c r="K615" s="3">
        <f>_xlfn.IFNA(VLOOKUP(defense[[#This Row],[Playerâ–²]],scrimstats__2813[#All],4,0),0)</f>
        <v>0</v>
      </c>
      <c r="L615">
        <v>0</v>
      </c>
      <c r="N615" s="3">
        <f t="shared" si="19"/>
        <v>0</v>
      </c>
      <c r="O615" s="3">
        <f>_xlfn.IFNA(VLOOKUP(defense[[#This Row],[Playerâ–²]],passing11[#All],5,0),0)</f>
        <v>0</v>
      </c>
      <c r="P615" s="3">
        <f>_xlfn.IFNA(VLOOKUP(defense[[#This Row],[Playerâ–²]],scrimstats__2813[#All],6,0),0)</f>
        <v>0</v>
      </c>
      <c r="Q615">
        <v>0</v>
      </c>
      <c r="R615">
        <v>0</v>
      </c>
    </row>
    <row r="616" spans="1:18">
      <c r="A616" s="3">
        <v>615</v>
      </c>
      <c r="B616" s="3">
        <v>30</v>
      </c>
      <c r="C616">
        <f t="shared" si="18"/>
        <v>0</v>
      </c>
      <c r="D616">
        <v>4</v>
      </c>
      <c r="E616">
        <f>SUM(_xlfn.IFNA((VLOOKUP(defense[[#This Row],[Playerâ–²]],kickers12[#All],4,0)*3+VLOOKUP(defense[[#This Row],[Playerâ–²]],kickers12[#All],5,0)*1),0), C616*6)</f>
        <v>0</v>
      </c>
      <c r="F616">
        <v>0</v>
      </c>
      <c r="G616" s="3" t="s">
        <v>1756</v>
      </c>
      <c r="H616" s="3" t="s">
        <v>194</v>
      </c>
      <c r="I616">
        <f>_xlfn.IFNA(VLOOKUP(defense[[#This Row],[Playerâ–²]],passing11[#All],4,0),0)</f>
        <v>0</v>
      </c>
      <c r="J616">
        <f>_xlfn.IFNA(VLOOKUP(defense[[#This Row],[Playerâ–²]],scrimstats__2813[#All],5,0),0)</f>
        <v>0</v>
      </c>
      <c r="K616">
        <f>_xlfn.IFNA(VLOOKUP(defense[[#This Row],[Playerâ–²]],scrimstats__2813[#All],4,0),0)</f>
        <v>0</v>
      </c>
      <c r="L616">
        <v>0</v>
      </c>
      <c r="N616">
        <f t="shared" si="19"/>
        <v>0</v>
      </c>
      <c r="O616">
        <f>_xlfn.IFNA(VLOOKUP(defense[[#This Row],[Playerâ–²]],passing11[#All],5,0),0)</f>
        <v>0</v>
      </c>
      <c r="P616">
        <f>_xlfn.IFNA(VLOOKUP(defense[[#This Row],[Playerâ–²]],scrimstats__2813[#All],6,0),0)</f>
        <v>0</v>
      </c>
      <c r="Q616">
        <v>0</v>
      </c>
      <c r="R616">
        <v>0</v>
      </c>
    </row>
    <row r="617" spans="1:18">
      <c r="A617" s="3">
        <v>616</v>
      </c>
      <c r="B617" s="3">
        <v>1</v>
      </c>
      <c r="C617">
        <f t="shared" si="18"/>
        <v>0</v>
      </c>
      <c r="D617">
        <v>2</v>
      </c>
      <c r="E617">
        <f>SUM(_xlfn.IFNA((VLOOKUP(defense[[#This Row],[Playerâ–²]],kickers12[#All],4,0)*3+VLOOKUP(defense[[#This Row],[Playerâ–²]],kickers12[#All],5,0)*1),0), C617*6)</f>
        <v>0</v>
      </c>
      <c r="F617">
        <v>0</v>
      </c>
      <c r="G617" s="3" t="s">
        <v>736</v>
      </c>
      <c r="H617" s="3" t="s">
        <v>194</v>
      </c>
      <c r="I617">
        <f>_xlfn.IFNA(VLOOKUP(defense[[#This Row],[Playerâ–²]],passing11[#All],4,0),0)</f>
        <v>0</v>
      </c>
      <c r="J617">
        <f>_xlfn.IFNA(VLOOKUP(defense[[#This Row],[Playerâ–²]],scrimstats__2813[#All],5,0),0)</f>
        <v>0</v>
      </c>
      <c r="K617">
        <f>_xlfn.IFNA(VLOOKUP(defense[[#This Row],[Playerâ–²]],scrimstats__2813[#All],4,0),0)</f>
        <v>0</v>
      </c>
      <c r="L617">
        <v>0</v>
      </c>
      <c r="N617">
        <f t="shared" si="19"/>
        <v>0</v>
      </c>
      <c r="O617">
        <f>_xlfn.IFNA(VLOOKUP(defense[[#This Row],[Playerâ–²]],passing11[#All],5,0),0)</f>
        <v>0</v>
      </c>
      <c r="P617">
        <f>_xlfn.IFNA(VLOOKUP(defense[[#This Row],[Playerâ–²]],scrimstats__2813[#All],6,0),0)</f>
        <v>0</v>
      </c>
      <c r="Q617">
        <v>0</v>
      </c>
      <c r="R617">
        <v>0</v>
      </c>
    </row>
    <row r="618" spans="1:18">
      <c r="A618" s="3">
        <v>617</v>
      </c>
      <c r="B618" s="3">
        <v>16</v>
      </c>
      <c r="C618">
        <f t="shared" si="18"/>
        <v>0</v>
      </c>
      <c r="D618">
        <v>1</v>
      </c>
      <c r="E618">
        <f>SUM(_xlfn.IFNA((VLOOKUP(defense[[#This Row],[Playerâ–²]],kickers12[#All],4,0)*3+VLOOKUP(defense[[#This Row],[Playerâ–²]],kickers12[#All],5,0)*1),0), C618*6)</f>
        <v>0</v>
      </c>
      <c r="F618">
        <v>0</v>
      </c>
      <c r="G618" s="3" t="s">
        <v>442</v>
      </c>
      <c r="H618" s="3" t="s">
        <v>194</v>
      </c>
      <c r="I618">
        <f>_xlfn.IFNA(VLOOKUP(defense[[#This Row],[Playerâ–²]],passing11[#All],4,0),0)</f>
        <v>0</v>
      </c>
      <c r="J618">
        <f>_xlfn.IFNA(VLOOKUP(defense[[#This Row],[Playerâ–²]],scrimstats__2813[#All],5,0),0)</f>
        <v>0</v>
      </c>
      <c r="K618">
        <f>_xlfn.IFNA(VLOOKUP(defense[[#This Row],[Playerâ–²]],scrimstats__2813[#All],4,0),0)</f>
        <v>22</v>
      </c>
      <c r="L618">
        <v>0</v>
      </c>
      <c r="N618">
        <f t="shared" si="19"/>
        <v>0</v>
      </c>
      <c r="O618">
        <f>_xlfn.IFNA(VLOOKUP(defense[[#This Row],[Playerâ–²]],passing11[#All],5,0),0)</f>
        <v>0</v>
      </c>
      <c r="P618">
        <f>_xlfn.IFNA(VLOOKUP(defense[[#This Row],[Playerâ–²]],scrimstats__2813[#All],6,0),0)</f>
        <v>0</v>
      </c>
      <c r="Q618">
        <v>0</v>
      </c>
      <c r="R618">
        <v>0</v>
      </c>
    </row>
    <row r="619" spans="1:18">
      <c r="A619" s="3">
        <v>618</v>
      </c>
      <c r="B619" s="3">
        <v>8</v>
      </c>
      <c r="C619">
        <f t="shared" si="18"/>
        <v>0</v>
      </c>
      <c r="D619">
        <v>40</v>
      </c>
      <c r="E619">
        <f>SUM(_xlfn.IFNA((VLOOKUP(defense[[#This Row],[Playerâ–²]],kickers12[#All],4,0)*3+VLOOKUP(defense[[#This Row],[Playerâ–²]],kickers12[#All],5,0)*1),0), C619*6)</f>
        <v>0</v>
      </c>
      <c r="F619">
        <v>0</v>
      </c>
      <c r="G619" s="3" t="s">
        <v>1022</v>
      </c>
      <c r="H619" s="3" t="s">
        <v>750</v>
      </c>
      <c r="I619">
        <f>_xlfn.IFNA(VLOOKUP(defense[[#This Row],[Playerâ–²]],passing11[#All],4,0),0)</f>
        <v>0</v>
      </c>
      <c r="J619">
        <f>_xlfn.IFNA(VLOOKUP(defense[[#This Row],[Playerâ–²]],scrimstats__2813[#All],5,0),0)</f>
        <v>0</v>
      </c>
      <c r="K619">
        <f>_xlfn.IFNA(VLOOKUP(defense[[#This Row],[Playerâ–²]],scrimstats__2813[#All],4,0),0)</f>
        <v>0</v>
      </c>
      <c r="L619">
        <v>4.5</v>
      </c>
      <c r="N619">
        <f t="shared" si="19"/>
        <v>0</v>
      </c>
      <c r="O619">
        <f>_xlfn.IFNA(VLOOKUP(defense[[#This Row],[Playerâ–²]],passing11[#All],5,0),0)</f>
        <v>0</v>
      </c>
      <c r="P619">
        <f>_xlfn.IFNA(VLOOKUP(defense[[#This Row],[Playerâ–²]],scrimstats__2813[#All],6,0),0)</f>
        <v>0</v>
      </c>
      <c r="Q619">
        <v>0</v>
      </c>
      <c r="R619">
        <v>0</v>
      </c>
    </row>
    <row r="620" spans="1:18">
      <c r="A620" s="3">
        <v>619</v>
      </c>
      <c r="B620" s="3">
        <v>14</v>
      </c>
      <c r="C620">
        <f t="shared" si="18"/>
        <v>0</v>
      </c>
      <c r="D620">
        <v>1</v>
      </c>
      <c r="E620">
        <f>SUM(_xlfn.IFNA((VLOOKUP(defense[[#This Row],[Playerâ–²]],kickers12[#All],4,0)*3+VLOOKUP(defense[[#This Row],[Playerâ–²]],kickers12[#All],5,0)*1),0), C620*6)</f>
        <v>0</v>
      </c>
      <c r="F620">
        <v>0</v>
      </c>
      <c r="G620" s="3" t="s">
        <v>682</v>
      </c>
      <c r="H620" s="3" t="s">
        <v>750</v>
      </c>
      <c r="I620">
        <f>_xlfn.IFNA(VLOOKUP(defense[[#This Row],[Playerâ–²]],passing11[#All],4,0),0)</f>
        <v>0</v>
      </c>
      <c r="J620">
        <f>_xlfn.IFNA(VLOOKUP(defense[[#This Row],[Playerâ–²]],scrimstats__2813[#All],5,0),0)</f>
        <v>0</v>
      </c>
      <c r="K620">
        <f>_xlfn.IFNA(VLOOKUP(defense[[#This Row],[Playerâ–²]],scrimstats__2813[#All],4,0),0)</f>
        <v>0</v>
      </c>
      <c r="L620">
        <v>0</v>
      </c>
      <c r="N620">
        <f t="shared" si="19"/>
        <v>0</v>
      </c>
      <c r="O620">
        <f>_xlfn.IFNA(VLOOKUP(defense[[#This Row],[Playerâ–²]],passing11[#All],5,0),0)</f>
        <v>0</v>
      </c>
      <c r="P620">
        <f>_xlfn.IFNA(VLOOKUP(defense[[#This Row],[Playerâ–²]],scrimstats__2813[#All],6,0),0)</f>
        <v>0</v>
      </c>
      <c r="Q620">
        <v>0</v>
      </c>
      <c r="R620">
        <v>0</v>
      </c>
    </row>
    <row r="621" spans="1:18">
      <c r="A621" s="3">
        <v>620</v>
      </c>
      <c r="B621" s="3">
        <v>7</v>
      </c>
      <c r="C621">
        <f t="shared" si="18"/>
        <v>0</v>
      </c>
      <c r="D621">
        <v>45</v>
      </c>
      <c r="E621">
        <f>SUM(_xlfn.IFNA((VLOOKUP(defense[[#This Row],[Playerâ–²]],kickers12[#All],4,0)*3+VLOOKUP(defense[[#This Row],[Playerâ–²]],kickers12[#All],5,0)*1),0), C621*6)</f>
        <v>0</v>
      </c>
      <c r="F621">
        <v>0</v>
      </c>
      <c r="G621" s="3" t="s">
        <v>992</v>
      </c>
      <c r="H621" s="3" t="s">
        <v>759</v>
      </c>
      <c r="I621">
        <f>_xlfn.IFNA(VLOOKUP(defense[[#This Row],[Playerâ–²]],passing11[#All],4,0),0)</f>
        <v>0</v>
      </c>
      <c r="J621">
        <f>_xlfn.IFNA(VLOOKUP(defense[[#This Row],[Playerâ–²]],scrimstats__2813[#All],5,0),0)</f>
        <v>0</v>
      </c>
      <c r="K621">
        <f>_xlfn.IFNA(VLOOKUP(defense[[#This Row],[Playerâ–²]],scrimstats__2813[#All],4,0),0)</f>
        <v>0</v>
      </c>
      <c r="L621">
        <v>10</v>
      </c>
      <c r="N621">
        <f t="shared" si="19"/>
        <v>0</v>
      </c>
      <c r="O621">
        <f>_xlfn.IFNA(VLOOKUP(defense[[#This Row],[Playerâ–²]],passing11[#All],5,0),0)</f>
        <v>0</v>
      </c>
      <c r="P621">
        <f>_xlfn.IFNA(VLOOKUP(defense[[#This Row],[Playerâ–²]],scrimstats__2813[#All],6,0),0)</f>
        <v>0</v>
      </c>
      <c r="Q621">
        <v>0</v>
      </c>
      <c r="R621">
        <v>0</v>
      </c>
    </row>
    <row r="622" spans="1:18">
      <c r="A622" s="3">
        <v>621</v>
      </c>
      <c r="B622" s="3">
        <v>17</v>
      </c>
      <c r="C622" s="3">
        <f t="shared" si="18"/>
        <v>0</v>
      </c>
      <c r="D622">
        <v>0</v>
      </c>
      <c r="E622">
        <f>SUM(_xlfn.IFNA((VLOOKUP(defense[[#This Row],[Playerâ–²]],kickers12[#All],4,0)*3+VLOOKUP(defense[[#This Row],[Playerâ–²]],kickers12[#All],5,0)*1),0), C622*6)</f>
        <v>0</v>
      </c>
      <c r="F622">
        <v>0</v>
      </c>
      <c r="G622" s="3" t="s">
        <v>1909</v>
      </c>
      <c r="H622" s="3" t="s">
        <v>297</v>
      </c>
      <c r="I622">
        <f>_xlfn.IFNA(VLOOKUP(defense[[#This Row],[Playerâ–²]],passing11[#All],4,0),0)</f>
        <v>8</v>
      </c>
      <c r="J622" s="3">
        <f>_xlfn.IFNA(VLOOKUP(defense[[#This Row],[Playerâ–²]],scrimstats__2813[#All],5,0),0)</f>
        <v>2</v>
      </c>
      <c r="K622" s="3">
        <f>_xlfn.IFNA(VLOOKUP(defense[[#This Row],[Playerâ–²]],scrimstats__2813[#All],4,0),0)</f>
        <v>0</v>
      </c>
      <c r="L622">
        <v>0</v>
      </c>
      <c r="N622" s="3">
        <f t="shared" si="19"/>
        <v>0</v>
      </c>
      <c r="O622" s="3">
        <f>_xlfn.IFNA(VLOOKUP(defense[[#This Row],[Playerâ–²]],passing11[#All],5,0),0)</f>
        <v>0</v>
      </c>
      <c r="P622" s="3">
        <f>_xlfn.IFNA(VLOOKUP(defense[[#This Row],[Playerâ–²]],scrimstats__2813[#All],6,0),0)</f>
        <v>0</v>
      </c>
      <c r="Q622">
        <v>0</v>
      </c>
      <c r="R622">
        <v>0</v>
      </c>
    </row>
    <row r="623" spans="1:18">
      <c r="A623" s="3">
        <v>622</v>
      </c>
      <c r="B623" s="3">
        <v>9</v>
      </c>
      <c r="C623">
        <f t="shared" si="18"/>
        <v>1</v>
      </c>
      <c r="D623">
        <v>1</v>
      </c>
      <c r="E623">
        <f>SUM(_xlfn.IFNA((VLOOKUP(defense[[#This Row],[Playerâ–²]],kickers12[#All],4,0)*3+VLOOKUP(defense[[#This Row],[Playerâ–²]],kickers12[#All],5,0)*1),0), C623*6)</f>
        <v>6</v>
      </c>
      <c r="F623">
        <v>0</v>
      </c>
      <c r="G623" s="3" t="s">
        <v>350</v>
      </c>
      <c r="H623" s="3" t="s">
        <v>223</v>
      </c>
      <c r="I623">
        <f>_xlfn.IFNA(VLOOKUP(defense[[#This Row],[Playerâ–²]],passing11[#All],4,0),0)</f>
        <v>0</v>
      </c>
      <c r="J623">
        <f>_xlfn.IFNA(VLOOKUP(defense[[#This Row],[Playerâ–²]],scrimstats__2813[#All],5,0),0)</f>
        <v>0</v>
      </c>
      <c r="K623">
        <f>_xlfn.IFNA(VLOOKUP(defense[[#This Row],[Playerâ–²]],scrimstats__2813[#All],4,0),0)</f>
        <v>242</v>
      </c>
      <c r="L623">
        <v>0</v>
      </c>
      <c r="N623">
        <f t="shared" si="19"/>
        <v>0</v>
      </c>
      <c r="O623">
        <f>_xlfn.IFNA(VLOOKUP(defense[[#This Row],[Playerâ–²]],passing11[#All],5,0),0)</f>
        <v>0</v>
      </c>
      <c r="P623">
        <f>_xlfn.IFNA(VLOOKUP(defense[[#This Row],[Playerâ–²]],scrimstats__2813[#All],6,0),0)</f>
        <v>1</v>
      </c>
      <c r="Q623">
        <v>0</v>
      </c>
      <c r="R623">
        <v>0</v>
      </c>
    </row>
    <row r="624" spans="1:18">
      <c r="A624" s="3">
        <v>623</v>
      </c>
      <c r="B624" s="3">
        <v>28</v>
      </c>
      <c r="C624" s="3">
        <f t="shared" si="18"/>
        <v>0</v>
      </c>
      <c r="D624">
        <v>0</v>
      </c>
      <c r="E624">
        <f>SUM(_xlfn.IFNA((VLOOKUP(defense[[#This Row],[Playerâ–²]],kickers12[#All],4,0)*3+VLOOKUP(defense[[#This Row],[Playerâ–²]],kickers12[#All],5,0)*1),0), C624*6)</f>
        <v>0</v>
      </c>
      <c r="F624">
        <v>0</v>
      </c>
      <c r="G624" s="3" t="s">
        <v>608</v>
      </c>
      <c r="H624" s="3" t="s">
        <v>609</v>
      </c>
      <c r="I624">
        <f>_xlfn.IFNA(VLOOKUP(defense[[#This Row],[Playerâ–²]],passing11[#All],4,0),0)</f>
        <v>0</v>
      </c>
      <c r="J624" s="3">
        <f>_xlfn.IFNA(VLOOKUP(defense[[#This Row],[Playerâ–²]],scrimstats__2813[#All],5,0),0)</f>
        <v>0</v>
      </c>
      <c r="K624" s="3">
        <f>_xlfn.IFNA(VLOOKUP(defense[[#This Row],[Playerâ–²]],scrimstats__2813[#All],4,0),0)</f>
        <v>9</v>
      </c>
      <c r="L624">
        <v>0</v>
      </c>
      <c r="N624" s="3">
        <f t="shared" si="19"/>
        <v>0</v>
      </c>
      <c r="O624" s="3">
        <f>_xlfn.IFNA(VLOOKUP(defense[[#This Row],[Playerâ–²]],passing11[#All],5,0),0)</f>
        <v>0</v>
      </c>
      <c r="P624" s="3">
        <f>_xlfn.IFNA(VLOOKUP(defense[[#This Row],[Playerâ–²]],scrimstats__2813[#All],6,0),0)</f>
        <v>0</v>
      </c>
      <c r="Q624">
        <v>0</v>
      </c>
      <c r="R624">
        <v>0</v>
      </c>
    </row>
    <row r="625" spans="1:18">
      <c r="A625" s="3">
        <v>624</v>
      </c>
      <c r="B625" s="3">
        <v>20</v>
      </c>
      <c r="C625">
        <f t="shared" si="18"/>
        <v>0</v>
      </c>
      <c r="D625">
        <v>16</v>
      </c>
      <c r="E625">
        <f>SUM(_xlfn.IFNA((VLOOKUP(defense[[#This Row],[Playerâ–²]],kickers12[#All],4,0)*3+VLOOKUP(defense[[#This Row],[Playerâ–²]],kickers12[#All],5,0)*1),0), C625*6)</f>
        <v>0</v>
      </c>
      <c r="F625">
        <v>0</v>
      </c>
      <c r="G625" s="3" t="s">
        <v>1421</v>
      </c>
      <c r="H625" s="3" t="s">
        <v>873</v>
      </c>
      <c r="I625">
        <f>_xlfn.IFNA(VLOOKUP(defense[[#This Row],[Playerâ–²]],passing11[#All],4,0),0)</f>
        <v>0</v>
      </c>
      <c r="J625">
        <f>_xlfn.IFNA(VLOOKUP(defense[[#This Row],[Playerâ–²]],scrimstats__2813[#All],5,0),0)</f>
        <v>0</v>
      </c>
      <c r="K625">
        <f>_xlfn.IFNA(VLOOKUP(defense[[#This Row],[Playerâ–²]],scrimstats__2813[#All],4,0),0)</f>
        <v>0</v>
      </c>
      <c r="L625">
        <v>0</v>
      </c>
      <c r="N625">
        <f t="shared" si="19"/>
        <v>0</v>
      </c>
      <c r="O625">
        <f>_xlfn.IFNA(VLOOKUP(defense[[#This Row],[Playerâ–²]],passing11[#All],5,0),0)</f>
        <v>0</v>
      </c>
      <c r="P625">
        <f>_xlfn.IFNA(VLOOKUP(defense[[#This Row],[Playerâ–²]],scrimstats__2813[#All],6,0),0)</f>
        <v>0</v>
      </c>
      <c r="Q625">
        <v>0</v>
      </c>
      <c r="R625">
        <v>0</v>
      </c>
    </row>
    <row r="626" spans="1:18">
      <c r="A626" s="3">
        <v>625</v>
      </c>
      <c r="B626" s="3">
        <v>29</v>
      </c>
      <c r="C626" s="3">
        <f t="shared" si="18"/>
        <v>5</v>
      </c>
      <c r="D626">
        <v>0</v>
      </c>
      <c r="E626">
        <f>SUM(_xlfn.IFNA((VLOOKUP(defense[[#This Row],[Playerâ–²]],kickers12[#All],4,0)*3+VLOOKUP(defense[[#This Row],[Playerâ–²]],kickers12[#All],5,0)*1),0), C626*6)</f>
        <v>30</v>
      </c>
      <c r="F626">
        <v>0</v>
      </c>
      <c r="G626" s="3" t="s">
        <v>635</v>
      </c>
      <c r="H626" s="3" t="s">
        <v>223</v>
      </c>
      <c r="I626">
        <f>_xlfn.IFNA(VLOOKUP(defense[[#This Row],[Playerâ–²]],passing11[#All],4,0),0)</f>
        <v>0</v>
      </c>
      <c r="J626" s="3">
        <f>_xlfn.IFNA(VLOOKUP(defense[[#This Row],[Playerâ–²]],scrimstats__2813[#All],5,0),0)</f>
        <v>10</v>
      </c>
      <c r="K626" s="3">
        <f>_xlfn.IFNA(VLOOKUP(defense[[#This Row],[Playerâ–²]],scrimstats__2813[#All],4,0),0)</f>
        <v>1377</v>
      </c>
      <c r="L626">
        <v>0</v>
      </c>
      <c r="N626" s="3">
        <f t="shared" si="19"/>
        <v>0</v>
      </c>
      <c r="O626" s="3">
        <f>_xlfn.IFNA(VLOOKUP(defense[[#This Row],[Playerâ–²]],passing11[#All],5,0),0)</f>
        <v>0</v>
      </c>
      <c r="P626" s="3">
        <f>_xlfn.IFNA(VLOOKUP(defense[[#This Row],[Playerâ–²]],scrimstats__2813[#All],6,0),0)</f>
        <v>5</v>
      </c>
      <c r="Q626">
        <v>0</v>
      </c>
      <c r="R626">
        <v>0</v>
      </c>
    </row>
    <row r="627" spans="1:18">
      <c r="A627" s="3">
        <v>626</v>
      </c>
      <c r="B627" s="3">
        <v>14</v>
      </c>
      <c r="C627">
        <f t="shared" si="18"/>
        <v>0</v>
      </c>
      <c r="D627">
        <v>36</v>
      </c>
      <c r="E627">
        <f>SUM(_xlfn.IFNA((VLOOKUP(defense[[#This Row],[Playerâ–²]],kickers12[#All],4,0)*3+VLOOKUP(defense[[#This Row],[Playerâ–²]],kickers12[#All],5,0)*1),0), C627*6)</f>
        <v>0</v>
      </c>
      <c r="F627">
        <v>1</v>
      </c>
      <c r="G627" s="3" t="s">
        <v>1221</v>
      </c>
      <c r="H627" s="3" t="s">
        <v>1050</v>
      </c>
      <c r="I627">
        <f>_xlfn.IFNA(VLOOKUP(defense[[#This Row],[Playerâ–²]],passing11[#All],4,0),0)</f>
        <v>0</v>
      </c>
      <c r="J627">
        <f>_xlfn.IFNA(VLOOKUP(defense[[#This Row],[Playerâ–²]],scrimstats__2813[#All],5,0),0)</f>
        <v>0</v>
      </c>
      <c r="K627">
        <f>_xlfn.IFNA(VLOOKUP(defense[[#This Row],[Playerâ–²]],scrimstats__2813[#All],4,0),0)</f>
        <v>0</v>
      </c>
      <c r="L627">
        <v>0</v>
      </c>
      <c r="N627">
        <f t="shared" si="19"/>
        <v>0</v>
      </c>
      <c r="O627">
        <f>_xlfn.IFNA(VLOOKUP(defense[[#This Row],[Playerâ–²]],passing11[#All],5,0),0)</f>
        <v>0</v>
      </c>
      <c r="P627">
        <f>_xlfn.IFNA(VLOOKUP(defense[[#This Row],[Playerâ–²]],scrimstats__2813[#All],6,0),0)</f>
        <v>0</v>
      </c>
      <c r="Q627">
        <v>0</v>
      </c>
      <c r="R627">
        <v>0</v>
      </c>
    </row>
    <row r="628" spans="1:18">
      <c r="A628" s="3">
        <v>627</v>
      </c>
      <c r="B628" s="3">
        <v>18</v>
      </c>
      <c r="C628" s="3">
        <f t="shared" si="18"/>
        <v>3</v>
      </c>
      <c r="D628">
        <v>0</v>
      </c>
      <c r="E628">
        <f>SUM(_xlfn.IFNA((VLOOKUP(defense[[#This Row],[Playerâ–²]],kickers12[#All],4,0)*3+VLOOKUP(defense[[#This Row],[Playerâ–²]],kickers12[#All],5,0)*1),0), C628*6)</f>
        <v>18</v>
      </c>
      <c r="F628">
        <v>0</v>
      </c>
      <c r="G628" s="3" t="s">
        <v>474</v>
      </c>
      <c r="H628" s="3" t="s">
        <v>219</v>
      </c>
      <c r="I628">
        <f>_xlfn.IFNA(VLOOKUP(defense[[#This Row],[Playerâ–²]],passing11[#All],4,0),0)</f>
        <v>0</v>
      </c>
      <c r="J628" s="3">
        <f>_xlfn.IFNA(VLOOKUP(defense[[#This Row],[Playerâ–²]],scrimstats__2813[#All],5,0),0)</f>
        <v>16</v>
      </c>
      <c r="K628" s="3">
        <f>_xlfn.IFNA(VLOOKUP(defense[[#This Row],[Playerâ–²]],scrimstats__2813[#All],4,0),0)</f>
        <v>320</v>
      </c>
      <c r="L628">
        <v>0</v>
      </c>
      <c r="N628" s="3">
        <f t="shared" si="19"/>
        <v>0</v>
      </c>
      <c r="O628" s="3">
        <f>_xlfn.IFNA(VLOOKUP(defense[[#This Row],[Playerâ–²]],passing11[#All],5,0),0)</f>
        <v>0</v>
      </c>
      <c r="P628" s="3">
        <f>_xlfn.IFNA(VLOOKUP(defense[[#This Row],[Playerâ–²]],scrimstats__2813[#All],6,0),0)</f>
        <v>3</v>
      </c>
      <c r="Q628">
        <v>0</v>
      </c>
      <c r="R628">
        <v>0</v>
      </c>
    </row>
    <row r="629" spans="1:18">
      <c r="A629" s="3">
        <v>628</v>
      </c>
      <c r="B629" s="3">
        <v>1</v>
      </c>
      <c r="C629">
        <f t="shared" si="18"/>
        <v>0</v>
      </c>
      <c r="D629">
        <v>55</v>
      </c>
      <c r="E629">
        <f>SUM(_xlfn.IFNA((VLOOKUP(defense[[#This Row],[Playerâ–²]],kickers12[#All],4,0)*3+VLOOKUP(defense[[#This Row],[Playerâ–²]],kickers12[#All],5,0)*1),0), C629*6)</f>
        <v>0</v>
      </c>
      <c r="F629">
        <v>0</v>
      </c>
      <c r="G629" s="3" t="s">
        <v>762</v>
      </c>
      <c r="H629" s="3" t="s">
        <v>763</v>
      </c>
      <c r="I629">
        <f>_xlfn.IFNA(VLOOKUP(defense[[#This Row],[Playerâ–²]],passing11[#All],4,0),0)</f>
        <v>0</v>
      </c>
      <c r="J629">
        <f>_xlfn.IFNA(VLOOKUP(defense[[#This Row],[Playerâ–²]],scrimstats__2813[#All],5,0),0)</f>
        <v>0</v>
      </c>
      <c r="K629">
        <f>_xlfn.IFNA(VLOOKUP(defense[[#This Row],[Playerâ–²]],scrimstats__2813[#All],4,0),0)</f>
        <v>0</v>
      </c>
      <c r="L629">
        <v>0</v>
      </c>
      <c r="N629">
        <f t="shared" si="19"/>
        <v>0</v>
      </c>
      <c r="O629">
        <f>_xlfn.IFNA(VLOOKUP(defense[[#This Row],[Playerâ–²]],passing11[#All],5,0),0)</f>
        <v>0</v>
      </c>
      <c r="P629">
        <f>_xlfn.IFNA(VLOOKUP(defense[[#This Row],[Playerâ–²]],scrimstats__2813[#All],6,0),0)</f>
        <v>0</v>
      </c>
      <c r="Q629">
        <v>0</v>
      </c>
      <c r="R629">
        <v>0</v>
      </c>
    </row>
    <row r="630" spans="1:18">
      <c r="A630" s="3">
        <v>629</v>
      </c>
      <c r="B630" s="3">
        <v>30</v>
      </c>
      <c r="C630">
        <f t="shared" si="18"/>
        <v>0</v>
      </c>
      <c r="D630">
        <v>28</v>
      </c>
      <c r="E630">
        <f>SUM(_xlfn.IFNA((VLOOKUP(defense[[#This Row],[Playerâ–²]],kickers12[#All],4,0)*3+VLOOKUP(defense[[#This Row],[Playerâ–²]],kickers12[#All],5,0)*1),0), C630*6)</f>
        <v>0</v>
      </c>
      <c r="F630">
        <v>0</v>
      </c>
      <c r="G630" s="3" t="s">
        <v>1769</v>
      </c>
      <c r="H630" s="3" t="s">
        <v>759</v>
      </c>
      <c r="I630">
        <f>_xlfn.IFNA(VLOOKUP(defense[[#This Row],[Playerâ–²]],passing11[#All],4,0),0)</f>
        <v>0</v>
      </c>
      <c r="J630">
        <f>_xlfn.IFNA(VLOOKUP(defense[[#This Row],[Playerâ–²]],scrimstats__2813[#All],5,0),0)</f>
        <v>0</v>
      </c>
      <c r="K630">
        <f>_xlfn.IFNA(VLOOKUP(defense[[#This Row],[Playerâ–²]],scrimstats__2813[#All],4,0),0)</f>
        <v>0</v>
      </c>
      <c r="L630">
        <v>6</v>
      </c>
      <c r="N630">
        <f t="shared" si="19"/>
        <v>0</v>
      </c>
      <c r="O630">
        <f>_xlfn.IFNA(VLOOKUP(defense[[#This Row],[Playerâ–²]],passing11[#All],5,0),0)</f>
        <v>0</v>
      </c>
      <c r="P630">
        <f>_xlfn.IFNA(VLOOKUP(defense[[#This Row],[Playerâ–²]],scrimstats__2813[#All],6,0),0)</f>
        <v>0</v>
      </c>
      <c r="Q630">
        <v>0</v>
      </c>
      <c r="R630">
        <v>0</v>
      </c>
    </row>
    <row r="631" spans="1:18">
      <c r="A631" s="3">
        <v>630</v>
      </c>
      <c r="B631" s="3">
        <v>17</v>
      </c>
      <c r="C631">
        <f t="shared" si="18"/>
        <v>0</v>
      </c>
      <c r="D631">
        <v>8</v>
      </c>
      <c r="E631">
        <f>SUM(_xlfn.IFNA((VLOOKUP(defense[[#This Row],[Playerâ–²]],kickers12[#All],4,0)*3+VLOOKUP(defense[[#This Row],[Playerâ–²]],kickers12[#All],5,0)*1),0), C631*6)</f>
        <v>0</v>
      </c>
      <c r="F631">
        <v>0</v>
      </c>
      <c r="G631" s="3" t="s">
        <v>1322</v>
      </c>
      <c r="H631" s="3" t="s">
        <v>194</v>
      </c>
      <c r="I631">
        <f>_xlfn.IFNA(VLOOKUP(defense[[#This Row],[Playerâ–²]],passing11[#All],4,0),0)</f>
        <v>0</v>
      </c>
      <c r="J631">
        <f>_xlfn.IFNA(VLOOKUP(defense[[#This Row],[Playerâ–²]],scrimstats__2813[#All],5,0),0)</f>
        <v>0</v>
      </c>
      <c r="K631">
        <f>_xlfn.IFNA(VLOOKUP(defense[[#This Row],[Playerâ–²]],scrimstats__2813[#All],4,0),0)</f>
        <v>0</v>
      </c>
      <c r="L631">
        <v>0</v>
      </c>
      <c r="N631">
        <f t="shared" si="19"/>
        <v>0</v>
      </c>
      <c r="O631">
        <f>_xlfn.IFNA(VLOOKUP(defense[[#This Row],[Playerâ–²]],passing11[#All],5,0),0)</f>
        <v>0</v>
      </c>
      <c r="P631">
        <f>_xlfn.IFNA(VLOOKUP(defense[[#This Row],[Playerâ–²]],scrimstats__2813[#All],6,0),0)</f>
        <v>0</v>
      </c>
      <c r="Q631">
        <v>0</v>
      </c>
      <c r="R631">
        <v>0</v>
      </c>
    </row>
    <row r="632" spans="1:18">
      <c r="A632" s="3">
        <v>631</v>
      </c>
      <c r="B632" s="3">
        <v>12</v>
      </c>
      <c r="C632" s="3">
        <f t="shared" si="18"/>
        <v>2</v>
      </c>
      <c r="D632">
        <v>0</v>
      </c>
      <c r="E632">
        <f>SUM(_xlfn.IFNA((VLOOKUP(defense[[#This Row],[Playerâ–²]],kickers12[#All],4,0)*3+VLOOKUP(defense[[#This Row],[Playerâ–²]],kickers12[#All],5,0)*1),0), C632*6)</f>
        <v>12</v>
      </c>
      <c r="F632">
        <v>0</v>
      </c>
      <c r="G632" s="3" t="s">
        <v>387</v>
      </c>
      <c r="H632" s="3" t="s">
        <v>218</v>
      </c>
      <c r="I632">
        <f>_xlfn.IFNA(VLOOKUP(defense[[#This Row],[Playerâ–²]],passing11[#All],4,0),0)</f>
        <v>0</v>
      </c>
      <c r="J632" s="3">
        <f>_xlfn.IFNA(VLOOKUP(defense[[#This Row],[Playerâ–²]],scrimstats__2813[#All],5,0),0)</f>
        <v>0</v>
      </c>
      <c r="K632" s="3">
        <f>_xlfn.IFNA(VLOOKUP(defense[[#This Row],[Playerâ–²]],scrimstats__2813[#All],4,0),0)</f>
        <v>303</v>
      </c>
      <c r="L632">
        <v>0</v>
      </c>
      <c r="N632" s="3">
        <f t="shared" si="19"/>
        <v>0</v>
      </c>
      <c r="O632" s="3">
        <f>_xlfn.IFNA(VLOOKUP(defense[[#This Row],[Playerâ–²]],passing11[#All],5,0),0)</f>
        <v>0</v>
      </c>
      <c r="P632" s="3">
        <f>_xlfn.IFNA(VLOOKUP(defense[[#This Row],[Playerâ–²]],scrimstats__2813[#All],6,0),0)</f>
        <v>2</v>
      </c>
      <c r="Q632">
        <v>0</v>
      </c>
      <c r="R632">
        <v>0</v>
      </c>
    </row>
    <row r="633" spans="1:18">
      <c r="A633" s="3">
        <v>632</v>
      </c>
      <c r="B633" s="3">
        <v>2</v>
      </c>
      <c r="C633" s="3">
        <f t="shared" si="18"/>
        <v>0</v>
      </c>
      <c r="D633">
        <v>0</v>
      </c>
      <c r="E633">
        <f>SUM(_xlfn.IFNA((VLOOKUP(defense[[#This Row],[Playerâ–²]],kickers12[#All],4,0)*3+VLOOKUP(defense[[#This Row],[Playerâ–²]],kickers12[#All],5,0)*1),0), C633*6)</f>
        <v>23</v>
      </c>
      <c r="F633">
        <v>0</v>
      </c>
      <c r="G633" s="3" t="s">
        <v>1861</v>
      </c>
      <c r="H633" s="3" t="s">
        <v>1316</v>
      </c>
      <c r="I633">
        <f>_xlfn.IFNA(VLOOKUP(defense[[#This Row],[Playerâ–²]],passing11[#All],4,0),0)</f>
        <v>0</v>
      </c>
      <c r="J633" s="3">
        <f>_xlfn.IFNA(VLOOKUP(defense[[#This Row],[Playerâ–²]],scrimstats__2813[#All],5,0),0)</f>
        <v>0</v>
      </c>
      <c r="K633" s="3">
        <f>_xlfn.IFNA(VLOOKUP(defense[[#This Row],[Playerâ–²]],scrimstats__2813[#All],4,0),0)</f>
        <v>0</v>
      </c>
      <c r="L633">
        <v>0</v>
      </c>
      <c r="N633" s="3">
        <f t="shared" si="19"/>
        <v>0</v>
      </c>
      <c r="O633" s="3">
        <f>_xlfn.IFNA(VLOOKUP(defense[[#This Row],[Playerâ–²]],passing11[#All],5,0),0)</f>
        <v>0</v>
      </c>
      <c r="P633" s="3">
        <f>_xlfn.IFNA(VLOOKUP(defense[[#This Row],[Playerâ–²]],scrimstats__2813[#All],6,0),0)</f>
        <v>0</v>
      </c>
      <c r="Q633">
        <v>0</v>
      </c>
      <c r="R633">
        <v>0</v>
      </c>
    </row>
    <row r="634" spans="1:18">
      <c r="A634" s="3">
        <v>633</v>
      </c>
      <c r="B634" s="3">
        <v>7</v>
      </c>
      <c r="C634">
        <f t="shared" si="18"/>
        <v>3</v>
      </c>
      <c r="D634">
        <v>0</v>
      </c>
      <c r="E634">
        <f>SUM(_xlfn.IFNA((VLOOKUP(defense[[#This Row],[Playerâ–²]],kickers12[#All],4,0)*3+VLOOKUP(defense[[#This Row],[Playerâ–²]],kickers12[#All],5,0)*1),0), C634*6)</f>
        <v>18</v>
      </c>
      <c r="F634">
        <v>0</v>
      </c>
      <c r="G634" s="3" t="s">
        <v>324</v>
      </c>
      <c r="H634" s="3" t="s">
        <v>239</v>
      </c>
      <c r="I634">
        <f>_xlfn.IFNA(VLOOKUP(defense[[#This Row],[Playerâ–²]],passing11[#All],4,0),0)</f>
        <v>0</v>
      </c>
      <c r="J634">
        <f>_xlfn.IFNA(VLOOKUP(defense[[#This Row],[Playerâ–²]],scrimstats__2813[#All],5,0),0)</f>
        <v>211</v>
      </c>
      <c r="K634">
        <f>_xlfn.IFNA(VLOOKUP(defense[[#This Row],[Playerâ–²]],scrimstats__2813[#All],4,0),0)</f>
        <v>218</v>
      </c>
      <c r="L634">
        <v>0</v>
      </c>
      <c r="N634">
        <f t="shared" si="19"/>
        <v>0</v>
      </c>
      <c r="O634">
        <f>_xlfn.IFNA(VLOOKUP(defense[[#This Row],[Playerâ–²]],passing11[#All],5,0),0)</f>
        <v>0</v>
      </c>
      <c r="P634">
        <f>_xlfn.IFNA(VLOOKUP(defense[[#This Row],[Playerâ–²]],scrimstats__2813[#All],6,0),0)</f>
        <v>3</v>
      </c>
      <c r="Q634">
        <v>0</v>
      </c>
      <c r="R634">
        <v>0</v>
      </c>
    </row>
    <row r="635" spans="1:18">
      <c r="A635" s="3">
        <v>634</v>
      </c>
      <c r="B635" s="3">
        <v>11</v>
      </c>
      <c r="C635">
        <f t="shared" si="18"/>
        <v>0</v>
      </c>
      <c r="D635">
        <v>74</v>
      </c>
      <c r="E635">
        <f>SUM(_xlfn.IFNA((VLOOKUP(defense[[#This Row],[Playerâ–²]],kickers12[#All],4,0)*3+VLOOKUP(defense[[#This Row],[Playerâ–²]],kickers12[#All],5,0)*1),0), C635*6)</f>
        <v>0</v>
      </c>
      <c r="F635">
        <v>0</v>
      </c>
      <c r="G635" s="3" t="s">
        <v>1125</v>
      </c>
      <c r="H635" s="3" t="s">
        <v>775</v>
      </c>
      <c r="I635">
        <f>_xlfn.IFNA(VLOOKUP(defense[[#This Row],[Playerâ–²]],passing11[#All],4,0),0)</f>
        <v>0</v>
      </c>
      <c r="J635">
        <f>_xlfn.IFNA(VLOOKUP(defense[[#This Row],[Playerâ–²]],scrimstats__2813[#All],5,0),0)</f>
        <v>0</v>
      </c>
      <c r="K635">
        <f>_xlfn.IFNA(VLOOKUP(defense[[#This Row],[Playerâ–²]],scrimstats__2813[#All],4,0),0)</f>
        <v>0</v>
      </c>
      <c r="L635">
        <v>1</v>
      </c>
      <c r="N635">
        <f t="shared" si="19"/>
        <v>0</v>
      </c>
      <c r="O635">
        <f>_xlfn.IFNA(VLOOKUP(defense[[#This Row],[Playerâ–²]],passing11[#All],5,0),0)</f>
        <v>0</v>
      </c>
      <c r="P635">
        <f>_xlfn.IFNA(VLOOKUP(defense[[#This Row],[Playerâ–²]],scrimstats__2813[#All],6,0),0)</f>
        <v>0</v>
      </c>
      <c r="Q635">
        <v>0</v>
      </c>
      <c r="R635">
        <v>0</v>
      </c>
    </row>
    <row r="636" spans="1:18">
      <c r="A636" s="3">
        <v>635</v>
      </c>
      <c r="B636" s="3">
        <v>29</v>
      </c>
      <c r="C636">
        <f t="shared" si="18"/>
        <v>0</v>
      </c>
      <c r="D636">
        <v>2</v>
      </c>
      <c r="E636">
        <f>SUM(_xlfn.IFNA((VLOOKUP(defense[[#This Row],[Playerâ–²]],kickers12[#All],4,0)*3+VLOOKUP(defense[[#This Row],[Playerâ–²]],kickers12[#All],5,0)*1),0), C636*6)</f>
        <v>0</v>
      </c>
      <c r="F636">
        <v>0</v>
      </c>
      <c r="G636" s="3" t="s">
        <v>684</v>
      </c>
      <c r="H636" s="3" t="s">
        <v>1364</v>
      </c>
      <c r="I636">
        <f>_xlfn.IFNA(VLOOKUP(defense[[#This Row],[Playerâ–²]],passing11[#All],4,0),0)</f>
        <v>0</v>
      </c>
      <c r="J636">
        <f>_xlfn.IFNA(VLOOKUP(defense[[#This Row],[Playerâ–²]],scrimstats__2813[#All],5,0),0)</f>
        <v>0</v>
      </c>
      <c r="K636">
        <f>_xlfn.IFNA(VLOOKUP(defense[[#This Row],[Playerâ–²]],scrimstats__2813[#All],4,0),0)</f>
        <v>0</v>
      </c>
      <c r="L636">
        <v>0</v>
      </c>
      <c r="N636">
        <f t="shared" si="19"/>
        <v>0</v>
      </c>
      <c r="O636">
        <f>_xlfn.IFNA(VLOOKUP(defense[[#This Row],[Playerâ–²]],passing11[#All],5,0),0)</f>
        <v>0</v>
      </c>
      <c r="P636">
        <f>_xlfn.IFNA(VLOOKUP(defense[[#This Row],[Playerâ–²]],scrimstats__2813[#All],6,0),0)</f>
        <v>0</v>
      </c>
      <c r="Q636">
        <v>0</v>
      </c>
      <c r="R636">
        <v>0</v>
      </c>
    </row>
    <row r="637" spans="1:18">
      <c r="A637" s="3">
        <v>636</v>
      </c>
      <c r="B637" s="3">
        <v>26</v>
      </c>
      <c r="C637" s="3">
        <f t="shared" si="18"/>
        <v>4</v>
      </c>
      <c r="D637">
        <v>0</v>
      </c>
      <c r="E637">
        <f>SUM(_xlfn.IFNA((VLOOKUP(defense[[#This Row],[Playerâ–²]],kickers12[#All],4,0)*3+VLOOKUP(defense[[#This Row],[Playerâ–²]],kickers12[#All],5,0)*1),0), C637*6)</f>
        <v>24</v>
      </c>
      <c r="F637">
        <v>0</v>
      </c>
      <c r="G637" s="3" t="s">
        <v>213</v>
      </c>
      <c r="H637" s="3" t="s">
        <v>218</v>
      </c>
      <c r="I637">
        <f>_xlfn.IFNA(VLOOKUP(defense[[#This Row],[Playerâ–²]],passing11[#All],4,0),0)</f>
        <v>0</v>
      </c>
      <c r="J637" s="3">
        <f>_xlfn.IFNA(VLOOKUP(defense[[#This Row],[Playerâ–²]],scrimstats__2813[#All],5,0),0)</f>
        <v>34</v>
      </c>
      <c r="K637" s="3">
        <f>_xlfn.IFNA(VLOOKUP(defense[[#This Row],[Playerâ–²]],scrimstats__2813[#All],4,0),0)</f>
        <v>795</v>
      </c>
      <c r="L637">
        <v>0</v>
      </c>
      <c r="N637" s="3">
        <f t="shared" si="19"/>
        <v>0</v>
      </c>
      <c r="O637" s="3">
        <f>_xlfn.IFNA(VLOOKUP(defense[[#This Row],[Playerâ–²]],passing11[#All],5,0),0)</f>
        <v>0</v>
      </c>
      <c r="P637" s="3">
        <f>_xlfn.IFNA(VLOOKUP(defense[[#This Row],[Playerâ–²]],scrimstats__2813[#All],6,0),0)</f>
        <v>4</v>
      </c>
      <c r="Q637">
        <v>0</v>
      </c>
      <c r="R637">
        <v>0</v>
      </c>
    </row>
    <row r="638" spans="1:18">
      <c r="A638" s="3">
        <v>637</v>
      </c>
      <c r="B638" s="3">
        <v>2</v>
      </c>
      <c r="C638">
        <f t="shared" si="18"/>
        <v>0</v>
      </c>
      <c r="D638">
        <v>52</v>
      </c>
      <c r="E638">
        <f>SUM(_xlfn.IFNA((VLOOKUP(defense[[#This Row],[Playerâ–²]],kickers12[#All],4,0)*3+VLOOKUP(defense[[#This Row],[Playerâ–²]],kickers12[#All],5,0)*1),0), C638*6)</f>
        <v>0</v>
      </c>
      <c r="F638">
        <v>0</v>
      </c>
      <c r="G638" s="3" t="s">
        <v>804</v>
      </c>
      <c r="H638" s="3" t="s">
        <v>759</v>
      </c>
      <c r="I638">
        <f>_xlfn.IFNA(VLOOKUP(defense[[#This Row],[Playerâ–²]],passing11[#All],4,0),0)</f>
        <v>0</v>
      </c>
      <c r="J638">
        <f>_xlfn.IFNA(VLOOKUP(defense[[#This Row],[Playerâ–²]],scrimstats__2813[#All],5,0),0)</f>
        <v>0</v>
      </c>
      <c r="K638">
        <f>_xlfn.IFNA(VLOOKUP(defense[[#This Row],[Playerâ–²]],scrimstats__2813[#All],4,0),0)</f>
        <v>0</v>
      </c>
      <c r="L638">
        <v>6</v>
      </c>
      <c r="N638">
        <f t="shared" si="19"/>
        <v>0</v>
      </c>
      <c r="O638">
        <f>_xlfn.IFNA(VLOOKUP(defense[[#This Row],[Playerâ–²]],passing11[#All],5,0),0)</f>
        <v>0</v>
      </c>
      <c r="P638">
        <f>_xlfn.IFNA(VLOOKUP(defense[[#This Row],[Playerâ–²]],scrimstats__2813[#All],6,0),0)</f>
        <v>0</v>
      </c>
      <c r="Q638">
        <v>0</v>
      </c>
      <c r="R638">
        <v>0</v>
      </c>
    </row>
    <row r="639" spans="1:18">
      <c r="A639" s="3">
        <v>638</v>
      </c>
      <c r="B639" s="3">
        <v>5</v>
      </c>
      <c r="C639" s="3">
        <f t="shared" si="18"/>
        <v>0</v>
      </c>
      <c r="D639">
        <v>0</v>
      </c>
      <c r="E639">
        <f>SUM(_xlfn.IFNA((VLOOKUP(defense[[#This Row],[Playerâ–²]],kickers12[#All],4,0)*3+VLOOKUP(defense[[#This Row],[Playerâ–²]],kickers12[#All],5,0)*1),0), C639*6)</f>
        <v>72</v>
      </c>
      <c r="F639">
        <v>0</v>
      </c>
      <c r="G639" s="3" t="s">
        <v>1867</v>
      </c>
      <c r="H639" s="3" t="s">
        <v>1010</v>
      </c>
      <c r="I639">
        <f>_xlfn.IFNA(VLOOKUP(defense[[#This Row],[Playerâ–²]],passing11[#All],4,0),0)</f>
        <v>0</v>
      </c>
      <c r="J639" s="3">
        <f>_xlfn.IFNA(VLOOKUP(defense[[#This Row],[Playerâ–²]],scrimstats__2813[#All],5,0),0)</f>
        <v>0</v>
      </c>
      <c r="K639" s="3">
        <f>_xlfn.IFNA(VLOOKUP(defense[[#This Row],[Playerâ–²]],scrimstats__2813[#All],4,0),0)</f>
        <v>0</v>
      </c>
      <c r="L639">
        <v>0</v>
      </c>
      <c r="N639" s="3">
        <f t="shared" si="19"/>
        <v>0</v>
      </c>
      <c r="O639" s="3">
        <f>_xlfn.IFNA(VLOOKUP(defense[[#This Row],[Playerâ–²]],passing11[#All],5,0),0)</f>
        <v>0</v>
      </c>
      <c r="P639" s="3">
        <f>_xlfn.IFNA(VLOOKUP(defense[[#This Row],[Playerâ–²]],scrimstats__2813[#All],6,0),0)</f>
        <v>0</v>
      </c>
      <c r="Q639">
        <v>0</v>
      </c>
      <c r="R639">
        <v>0</v>
      </c>
    </row>
    <row r="640" spans="1:18">
      <c r="A640" s="3">
        <v>639</v>
      </c>
      <c r="B640" s="3">
        <v>23</v>
      </c>
      <c r="C640">
        <f t="shared" si="18"/>
        <v>0</v>
      </c>
      <c r="D640">
        <v>33</v>
      </c>
      <c r="E640">
        <f>SUM(_xlfn.IFNA((VLOOKUP(defense[[#This Row],[Playerâ–²]],kickers12[#All],4,0)*3+VLOOKUP(defense[[#This Row],[Playerâ–²]],kickers12[#All],5,0)*1),0), C640*6)</f>
        <v>0</v>
      </c>
      <c r="F640">
        <v>0</v>
      </c>
      <c r="G640" s="3" t="s">
        <v>1525</v>
      </c>
      <c r="H640" s="3" t="s">
        <v>810</v>
      </c>
      <c r="I640">
        <f>_xlfn.IFNA(VLOOKUP(defense[[#This Row],[Playerâ–²]],passing11[#All],4,0),0)</f>
        <v>0</v>
      </c>
      <c r="J640">
        <f>_xlfn.IFNA(VLOOKUP(defense[[#This Row],[Playerâ–²]],scrimstats__2813[#All],5,0),0)</f>
        <v>0</v>
      </c>
      <c r="K640">
        <f>_xlfn.IFNA(VLOOKUP(defense[[#This Row],[Playerâ–²]],scrimstats__2813[#All],4,0),0)</f>
        <v>0</v>
      </c>
      <c r="L640">
        <v>0</v>
      </c>
      <c r="N640">
        <f t="shared" si="19"/>
        <v>0</v>
      </c>
      <c r="O640">
        <f>_xlfn.IFNA(VLOOKUP(defense[[#This Row],[Playerâ–²]],passing11[#All],5,0),0)</f>
        <v>0</v>
      </c>
      <c r="P640">
        <f>_xlfn.IFNA(VLOOKUP(defense[[#This Row],[Playerâ–²]],scrimstats__2813[#All],6,0),0)</f>
        <v>0</v>
      </c>
      <c r="Q640">
        <v>0</v>
      </c>
      <c r="R640">
        <v>0</v>
      </c>
    </row>
    <row r="641" spans="1:18">
      <c r="A641" s="3">
        <v>640</v>
      </c>
      <c r="B641" s="3">
        <v>8</v>
      </c>
      <c r="C641">
        <f t="shared" si="18"/>
        <v>0</v>
      </c>
      <c r="D641">
        <v>1</v>
      </c>
      <c r="E641">
        <f>SUM(_xlfn.IFNA((VLOOKUP(defense[[#This Row],[Playerâ–²]],kickers12[#All],4,0)*3+VLOOKUP(defense[[#This Row],[Playerâ–²]],kickers12[#All],5,0)*1),0), C641*6)</f>
        <v>76</v>
      </c>
      <c r="F641">
        <v>0</v>
      </c>
      <c r="G641" s="3" t="s">
        <v>1009</v>
      </c>
      <c r="H641" s="3" t="s">
        <v>1010</v>
      </c>
      <c r="I641">
        <f>_xlfn.IFNA(VLOOKUP(defense[[#This Row],[Playerâ–²]],passing11[#All],4,0),0)</f>
        <v>0</v>
      </c>
      <c r="J641">
        <f>_xlfn.IFNA(VLOOKUP(defense[[#This Row],[Playerâ–²]],scrimstats__2813[#All],5,0),0)</f>
        <v>0</v>
      </c>
      <c r="K641">
        <f>_xlfn.IFNA(VLOOKUP(defense[[#This Row],[Playerâ–²]],scrimstats__2813[#All],4,0),0)</f>
        <v>0</v>
      </c>
      <c r="L641">
        <v>0</v>
      </c>
      <c r="N641">
        <f t="shared" si="19"/>
        <v>0</v>
      </c>
      <c r="O641">
        <f>_xlfn.IFNA(VLOOKUP(defense[[#This Row],[Playerâ–²]],passing11[#All],5,0),0)</f>
        <v>0</v>
      </c>
      <c r="P641">
        <f>_xlfn.IFNA(VLOOKUP(defense[[#This Row],[Playerâ–²]],scrimstats__2813[#All],6,0),0)</f>
        <v>0</v>
      </c>
      <c r="Q641">
        <v>0</v>
      </c>
      <c r="R641">
        <v>0</v>
      </c>
    </row>
    <row r="642" spans="1:18">
      <c r="A642" s="3">
        <v>641</v>
      </c>
      <c r="B642" s="3">
        <v>29</v>
      </c>
      <c r="C642">
        <f t="shared" ref="C642:C705" si="20">_xlfn.IFNA(SUM(N642,O642,P642),0)</f>
        <v>0</v>
      </c>
      <c r="D642">
        <v>16</v>
      </c>
      <c r="E642">
        <f>SUM(_xlfn.IFNA((VLOOKUP(defense[[#This Row],[Playerâ–²]],kickers12[#All],4,0)*3+VLOOKUP(defense[[#This Row],[Playerâ–²]],kickers12[#All],5,0)*1),0), C642*6)</f>
        <v>0</v>
      </c>
      <c r="F642">
        <v>0</v>
      </c>
      <c r="G642" s="3" t="s">
        <v>1722</v>
      </c>
      <c r="H642" s="3" t="s">
        <v>868</v>
      </c>
      <c r="I642">
        <f>_xlfn.IFNA(VLOOKUP(defense[[#This Row],[Playerâ–²]],passing11[#All],4,0),0)</f>
        <v>0</v>
      </c>
      <c r="J642">
        <f>_xlfn.IFNA(VLOOKUP(defense[[#This Row],[Playerâ–²]],scrimstats__2813[#All],5,0),0)</f>
        <v>0</v>
      </c>
      <c r="K642">
        <f>_xlfn.IFNA(VLOOKUP(defense[[#This Row],[Playerâ–²]],scrimstats__2813[#All],4,0),0)</f>
        <v>0</v>
      </c>
      <c r="L642">
        <v>0</v>
      </c>
      <c r="N642">
        <f t="shared" ref="N642:N705" si="21">SUM(Q642,R642)</f>
        <v>0</v>
      </c>
      <c r="O642">
        <f>_xlfn.IFNA(VLOOKUP(defense[[#This Row],[Playerâ–²]],passing11[#All],5,0),0)</f>
        <v>0</v>
      </c>
      <c r="P642">
        <f>_xlfn.IFNA(VLOOKUP(defense[[#This Row],[Playerâ–²]],scrimstats__2813[#All],6,0),0)</f>
        <v>0</v>
      </c>
      <c r="Q642">
        <v>0</v>
      </c>
      <c r="R642">
        <v>0</v>
      </c>
    </row>
    <row r="643" spans="1:18">
      <c r="A643" s="3">
        <v>642</v>
      </c>
      <c r="B643" s="3">
        <v>5</v>
      </c>
      <c r="C643">
        <f t="shared" si="20"/>
        <v>4</v>
      </c>
      <c r="D643">
        <v>0</v>
      </c>
      <c r="E643">
        <f>SUM(_xlfn.IFNA((VLOOKUP(defense[[#This Row],[Playerâ–²]],kickers12[#All],4,0)*3+VLOOKUP(defense[[#This Row],[Playerâ–²]],kickers12[#All],5,0)*1),0), C643*6)</f>
        <v>24</v>
      </c>
      <c r="F643">
        <v>0</v>
      </c>
      <c r="G643" s="3" t="s">
        <v>288</v>
      </c>
      <c r="H643" s="3" t="s">
        <v>223</v>
      </c>
      <c r="I643">
        <f>_xlfn.IFNA(VLOOKUP(defense[[#This Row],[Playerâ–²]],passing11[#All],4,0),0)</f>
        <v>0</v>
      </c>
      <c r="J643">
        <f>_xlfn.IFNA(VLOOKUP(defense[[#This Row],[Playerâ–²]],scrimstats__2813[#All],5,0),0)</f>
        <v>0</v>
      </c>
      <c r="K643">
        <f>_xlfn.IFNA(VLOOKUP(defense[[#This Row],[Playerâ–²]],scrimstats__2813[#All],4,0),0)</f>
        <v>291</v>
      </c>
      <c r="L643">
        <v>0</v>
      </c>
      <c r="N643">
        <f t="shared" si="21"/>
        <v>0</v>
      </c>
      <c r="O643">
        <f>_xlfn.IFNA(VLOOKUP(defense[[#This Row],[Playerâ–²]],passing11[#All],5,0),0)</f>
        <v>0</v>
      </c>
      <c r="P643">
        <f>_xlfn.IFNA(VLOOKUP(defense[[#This Row],[Playerâ–²]],scrimstats__2813[#All],6,0),0)</f>
        <v>4</v>
      </c>
      <c r="Q643">
        <v>0</v>
      </c>
      <c r="R643">
        <v>0</v>
      </c>
    </row>
    <row r="644" spans="1:18">
      <c r="A644" s="3">
        <v>643</v>
      </c>
      <c r="B644" s="3">
        <v>32</v>
      </c>
      <c r="C644">
        <f t="shared" si="20"/>
        <v>0</v>
      </c>
      <c r="D644">
        <v>38</v>
      </c>
      <c r="E644">
        <f>SUM(_xlfn.IFNA((VLOOKUP(defense[[#This Row],[Playerâ–²]],kickers12[#All],4,0)*3+VLOOKUP(defense[[#This Row],[Playerâ–²]],kickers12[#All],5,0)*1),0), C644*6)</f>
        <v>0</v>
      </c>
      <c r="F644">
        <v>1</v>
      </c>
      <c r="G644" s="3" t="s">
        <v>1844</v>
      </c>
      <c r="H644" s="3" t="s">
        <v>1845</v>
      </c>
      <c r="I644">
        <f>_xlfn.IFNA(VLOOKUP(defense[[#This Row],[Playerâ–²]],passing11[#All],4,0),0)</f>
        <v>0</v>
      </c>
      <c r="J644">
        <f>_xlfn.IFNA(VLOOKUP(defense[[#This Row],[Playerâ–²]],scrimstats__2813[#All],5,0),0)</f>
        <v>0</v>
      </c>
      <c r="K644">
        <f>_xlfn.IFNA(VLOOKUP(defense[[#This Row],[Playerâ–²]],scrimstats__2813[#All],4,0),0)</f>
        <v>0</v>
      </c>
      <c r="L644">
        <v>0</v>
      </c>
      <c r="N644">
        <f t="shared" si="21"/>
        <v>0</v>
      </c>
      <c r="O644">
        <f>_xlfn.IFNA(VLOOKUP(defense[[#This Row],[Playerâ–²]],passing11[#All],5,0),0)</f>
        <v>0</v>
      </c>
      <c r="P644">
        <f>_xlfn.IFNA(VLOOKUP(defense[[#This Row],[Playerâ–²]],scrimstats__2813[#All],6,0),0)</f>
        <v>0</v>
      </c>
      <c r="Q644">
        <v>0</v>
      </c>
      <c r="R644">
        <v>0</v>
      </c>
    </row>
    <row r="645" spans="1:18">
      <c r="A645" s="3">
        <v>644</v>
      </c>
      <c r="B645" s="3">
        <v>5</v>
      </c>
      <c r="C645">
        <f t="shared" si="20"/>
        <v>0</v>
      </c>
      <c r="D645">
        <v>0</v>
      </c>
      <c r="E645">
        <f>SUM(_xlfn.IFNA((VLOOKUP(defense[[#This Row],[Playerâ–²]],kickers12[#All],4,0)*3+VLOOKUP(defense[[#This Row],[Playerâ–²]],kickers12[#All],5,0)*1),0), C645*6)</f>
        <v>0</v>
      </c>
      <c r="F645">
        <v>0</v>
      </c>
      <c r="G645" s="3" t="s">
        <v>900</v>
      </c>
      <c r="H645" s="3" t="s">
        <v>778</v>
      </c>
      <c r="I645">
        <f>_xlfn.IFNA(VLOOKUP(defense[[#This Row],[Playerâ–²]],passing11[#All],4,0),0)</f>
        <v>0</v>
      </c>
      <c r="J645">
        <f>_xlfn.IFNA(VLOOKUP(defense[[#This Row],[Playerâ–²]],scrimstats__2813[#All],5,0),0)</f>
        <v>0</v>
      </c>
      <c r="K645">
        <f>_xlfn.IFNA(VLOOKUP(defense[[#This Row],[Playerâ–²]],scrimstats__2813[#All],4,0),0)</f>
        <v>0</v>
      </c>
      <c r="L645">
        <v>0</v>
      </c>
      <c r="N645">
        <f t="shared" si="21"/>
        <v>0</v>
      </c>
      <c r="O645">
        <f>_xlfn.IFNA(VLOOKUP(defense[[#This Row],[Playerâ–²]],passing11[#All],5,0),0)</f>
        <v>0</v>
      </c>
      <c r="P645">
        <f>_xlfn.IFNA(VLOOKUP(defense[[#This Row],[Playerâ–²]],scrimstats__2813[#All],6,0),0)</f>
        <v>0</v>
      </c>
      <c r="Q645">
        <v>0</v>
      </c>
      <c r="R645">
        <v>0</v>
      </c>
    </row>
    <row r="646" spans="1:18">
      <c r="A646" s="3">
        <v>645</v>
      </c>
      <c r="B646" s="3">
        <v>18</v>
      </c>
      <c r="C646">
        <f t="shared" si="20"/>
        <v>0</v>
      </c>
      <c r="D646">
        <v>1</v>
      </c>
      <c r="E646">
        <f>SUM(_xlfn.IFNA((VLOOKUP(defense[[#This Row],[Playerâ–²]],kickers12[#All],4,0)*3+VLOOKUP(defense[[#This Row],[Playerâ–²]],kickers12[#All],5,0)*1),0), C646*6)</f>
        <v>116</v>
      </c>
      <c r="F646">
        <v>0</v>
      </c>
      <c r="G646" s="3" t="s">
        <v>1351</v>
      </c>
      <c r="H646" s="3" t="s">
        <v>1010</v>
      </c>
      <c r="I646">
        <f>_xlfn.IFNA(VLOOKUP(defense[[#This Row],[Playerâ–²]],passing11[#All],4,0),0)</f>
        <v>0</v>
      </c>
      <c r="J646">
        <f>_xlfn.IFNA(VLOOKUP(defense[[#This Row],[Playerâ–²]],scrimstats__2813[#All],5,0),0)</f>
        <v>0</v>
      </c>
      <c r="K646">
        <f>_xlfn.IFNA(VLOOKUP(defense[[#This Row],[Playerâ–²]],scrimstats__2813[#All],4,0),0)</f>
        <v>0</v>
      </c>
      <c r="L646">
        <v>0</v>
      </c>
      <c r="N646">
        <f t="shared" si="21"/>
        <v>0</v>
      </c>
      <c r="O646">
        <f>_xlfn.IFNA(VLOOKUP(defense[[#This Row],[Playerâ–²]],passing11[#All],5,0),0)</f>
        <v>0</v>
      </c>
      <c r="P646">
        <f>_xlfn.IFNA(VLOOKUP(defense[[#This Row],[Playerâ–²]],scrimstats__2813[#All],6,0),0)</f>
        <v>0</v>
      </c>
      <c r="Q646">
        <v>0</v>
      </c>
      <c r="R646">
        <v>0</v>
      </c>
    </row>
    <row r="647" spans="1:18">
      <c r="A647" s="3">
        <v>646</v>
      </c>
      <c r="B647" s="3">
        <v>14</v>
      </c>
      <c r="C647">
        <f t="shared" si="20"/>
        <v>0</v>
      </c>
      <c r="D647">
        <v>17</v>
      </c>
      <c r="E647">
        <f>SUM(_xlfn.IFNA((VLOOKUP(defense[[#This Row],[Playerâ–²]],kickers12[#All],4,0)*3+VLOOKUP(defense[[#This Row],[Playerâ–²]],kickers12[#All],5,0)*1),0), C647*6)</f>
        <v>0</v>
      </c>
      <c r="F647">
        <v>0</v>
      </c>
      <c r="G647" s="3" t="s">
        <v>1212</v>
      </c>
      <c r="H647" s="3" t="s">
        <v>740</v>
      </c>
      <c r="I647">
        <f>_xlfn.IFNA(VLOOKUP(defense[[#This Row],[Playerâ–²]],passing11[#All],4,0),0)</f>
        <v>0</v>
      </c>
      <c r="J647">
        <f>_xlfn.IFNA(VLOOKUP(defense[[#This Row],[Playerâ–²]],scrimstats__2813[#All],5,0),0)</f>
        <v>0</v>
      </c>
      <c r="K647">
        <f>_xlfn.IFNA(VLOOKUP(defense[[#This Row],[Playerâ–²]],scrimstats__2813[#All],4,0),0)</f>
        <v>0</v>
      </c>
      <c r="L647">
        <v>0</v>
      </c>
      <c r="N647">
        <f t="shared" si="21"/>
        <v>0</v>
      </c>
      <c r="O647">
        <f>_xlfn.IFNA(VLOOKUP(defense[[#This Row],[Playerâ–²]],passing11[#All],5,0),0)</f>
        <v>0</v>
      </c>
      <c r="P647">
        <f>_xlfn.IFNA(VLOOKUP(defense[[#This Row],[Playerâ–²]],scrimstats__2813[#All],6,0),0)</f>
        <v>0</v>
      </c>
      <c r="Q647">
        <v>0</v>
      </c>
      <c r="R647">
        <v>0</v>
      </c>
    </row>
    <row r="648" spans="1:18">
      <c r="A648" s="3">
        <v>647</v>
      </c>
      <c r="B648" s="3">
        <v>3</v>
      </c>
      <c r="C648">
        <f t="shared" si="20"/>
        <v>2</v>
      </c>
      <c r="D648">
        <v>0</v>
      </c>
      <c r="E648">
        <f>SUM(_xlfn.IFNA((VLOOKUP(defense[[#This Row],[Playerâ–²]],kickers12[#All],4,0)*3+VLOOKUP(defense[[#This Row],[Playerâ–²]],kickers12[#All],5,0)*1),0), C648*6)</f>
        <v>12</v>
      </c>
      <c r="F648">
        <v>0</v>
      </c>
      <c r="G648" s="3" t="s">
        <v>252</v>
      </c>
      <c r="H648" s="3" t="s">
        <v>239</v>
      </c>
      <c r="I648">
        <f>_xlfn.IFNA(VLOOKUP(defense[[#This Row],[Playerâ–²]],passing11[#All],4,0),0)</f>
        <v>0</v>
      </c>
      <c r="J648">
        <f>_xlfn.IFNA(VLOOKUP(defense[[#This Row],[Playerâ–²]],scrimstats__2813[#All],5,0),0)</f>
        <v>718</v>
      </c>
      <c r="K648">
        <f>_xlfn.IFNA(VLOOKUP(defense[[#This Row],[Playerâ–²]],scrimstats__2813[#All],4,0),0)</f>
        <v>20</v>
      </c>
      <c r="L648">
        <v>0</v>
      </c>
      <c r="N648">
        <f t="shared" si="21"/>
        <v>0</v>
      </c>
      <c r="O648">
        <f>_xlfn.IFNA(VLOOKUP(defense[[#This Row],[Playerâ–²]],passing11[#All],5,0),0)</f>
        <v>0</v>
      </c>
      <c r="P648">
        <f>_xlfn.IFNA(VLOOKUP(defense[[#This Row],[Playerâ–²]],scrimstats__2813[#All],6,0),0)</f>
        <v>2</v>
      </c>
      <c r="Q648">
        <v>0</v>
      </c>
      <c r="R648">
        <v>0</v>
      </c>
    </row>
    <row r="649" spans="1:18">
      <c r="A649" s="3">
        <v>648</v>
      </c>
      <c r="B649" s="3">
        <v>32</v>
      </c>
      <c r="C649">
        <f t="shared" si="20"/>
        <v>0</v>
      </c>
      <c r="D649">
        <v>93</v>
      </c>
      <c r="E649">
        <f>SUM(_xlfn.IFNA((VLOOKUP(defense[[#This Row],[Playerâ–²]],kickers12[#All],4,0)*3+VLOOKUP(defense[[#This Row],[Playerâ–²]],kickers12[#All],5,0)*1),0), C649*6)</f>
        <v>0</v>
      </c>
      <c r="F649">
        <v>3</v>
      </c>
      <c r="G649" s="3" t="s">
        <v>722</v>
      </c>
      <c r="H649" s="3" t="s">
        <v>873</v>
      </c>
      <c r="I649">
        <f>_xlfn.IFNA(VLOOKUP(defense[[#This Row],[Playerâ–²]],passing11[#All],4,0),0)</f>
        <v>0</v>
      </c>
      <c r="J649">
        <f>_xlfn.IFNA(VLOOKUP(defense[[#This Row],[Playerâ–²]],scrimstats__2813[#All],5,0),0)</f>
        <v>0</v>
      </c>
      <c r="K649">
        <f>_xlfn.IFNA(VLOOKUP(defense[[#This Row],[Playerâ–²]],scrimstats__2813[#All],4,0),0)</f>
        <v>0</v>
      </c>
      <c r="L649">
        <v>1</v>
      </c>
      <c r="N649">
        <f t="shared" si="21"/>
        <v>0</v>
      </c>
      <c r="O649">
        <f>_xlfn.IFNA(VLOOKUP(defense[[#This Row],[Playerâ–²]],passing11[#All],5,0),0)</f>
        <v>0</v>
      </c>
      <c r="P649">
        <f>_xlfn.IFNA(VLOOKUP(defense[[#This Row],[Playerâ–²]],scrimstats__2813[#All],6,0),0)</f>
        <v>0</v>
      </c>
      <c r="Q649">
        <v>0</v>
      </c>
      <c r="R649">
        <v>0</v>
      </c>
    </row>
    <row r="650" spans="1:18">
      <c r="A650" s="3">
        <v>649</v>
      </c>
      <c r="B650" s="3">
        <v>1</v>
      </c>
      <c r="C650">
        <f t="shared" si="20"/>
        <v>0</v>
      </c>
      <c r="D650">
        <v>80</v>
      </c>
      <c r="E650">
        <f>SUM(_xlfn.IFNA((VLOOKUP(defense[[#This Row],[Playerâ–²]],kickers12[#All],4,0)*3+VLOOKUP(defense[[#This Row],[Playerâ–²]],kickers12[#All],5,0)*1),0), C650*6)</f>
        <v>0</v>
      </c>
      <c r="F650">
        <v>0</v>
      </c>
      <c r="G650" s="3" t="s">
        <v>768</v>
      </c>
      <c r="H650" s="3" t="s">
        <v>769</v>
      </c>
      <c r="I650">
        <f>_xlfn.IFNA(VLOOKUP(defense[[#This Row],[Playerâ–²]],passing11[#All],4,0),0)</f>
        <v>0</v>
      </c>
      <c r="J650">
        <f>_xlfn.IFNA(VLOOKUP(defense[[#This Row],[Playerâ–²]],scrimstats__2813[#All],5,0),0)</f>
        <v>0</v>
      </c>
      <c r="K650">
        <f>_xlfn.IFNA(VLOOKUP(defense[[#This Row],[Playerâ–²]],scrimstats__2813[#All],4,0),0)</f>
        <v>0</v>
      </c>
      <c r="L650">
        <v>4</v>
      </c>
      <c r="N650">
        <f t="shared" si="21"/>
        <v>0</v>
      </c>
      <c r="O650">
        <f>_xlfn.IFNA(VLOOKUP(defense[[#This Row],[Playerâ–²]],passing11[#All],5,0),0)</f>
        <v>0</v>
      </c>
      <c r="P650">
        <f>_xlfn.IFNA(VLOOKUP(defense[[#This Row],[Playerâ–²]],scrimstats__2813[#All],6,0),0)</f>
        <v>0</v>
      </c>
      <c r="Q650">
        <v>0</v>
      </c>
      <c r="R650">
        <v>0</v>
      </c>
    </row>
    <row r="651" spans="1:18">
      <c r="A651" s="3">
        <v>650</v>
      </c>
      <c r="B651" s="3">
        <v>11</v>
      </c>
      <c r="C651" s="3">
        <f t="shared" si="20"/>
        <v>0</v>
      </c>
      <c r="D651">
        <v>0</v>
      </c>
      <c r="E651">
        <f>SUM(_xlfn.IFNA((VLOOKUP(defense[[#This Row],[Playerâ–²]],kickers12[#All],4,0)*3+VLOOKUP(defense[[#This Row],[Playerâ–²]],kickers12[#All],5,0)*1),0), C651*6)</f>
        <v>0</v>
      </c>
      <c r="F651">
        <v>0</v>
      </c>
      <c r="G651" s="3" t="s">
        <v>366</v>
      </c>
      <c r="H651" s="3" t="s">
        <v>219</v>
      </c>
      <c r="I651">
        <f>_xlfn.IFNA(VLOOKUP(defense[[#This Row],[Playerâ–²]],passing11[#All],4,0),0)</f>
        <v>0</v>
      </c>
      <c r="J651" s="3">
        <f>_xlfn.IFNA(VLOOKUP(defense[[#This Row],[Playerâ–²]],scrimstats__2813[#All],5,0),0)</f>
        <v>0</v>
      </c>
      <c r="K651" s="3">
        <f>_xlfn.IFNA(VLOOKUP(defense[[#This Row],[Playerâ–²]],scrimstats__2813[#All],4,0),0)</f>
        <v>11</v>
      </c>
      <c r="L651">
        <v>0</v>
      </c>
      <c r="N651" s="3">
        <f t="shared" si="21"/>
        <v>0</v>
      </c>
      <c r="O651" s="3">
        <f>_xlfn.IFNA(VLOOKUP(defense[[#This Row],[Playerâ–²]],passing11[#All],5,0),0)</f>
        <v>0</v>
      </c>
      <c r="P651" s="3">
        <f>_xlfn.IFNA(VLOOKUP(defense[[#This Row],[Playerâ–²]],scrimstats__2813[#All],6,0),0)</f>
        <v>0</v>
      </c>
      <c r="Q651">
        <v>0</v>
      </c>
      <c r="R651">
        <v>0</v>
      </c>
    </row>
    <row r="652" spans="1:18">
      <c r="A652" s="3">
        <v>651</v>
      </c>
      <c r="B652" s="3">
        <v>26</v>
      </c>
      <c r="C652">
        <f t="shared" si="20"/>
        <v>0</v>
      </c>
      <c r="D652">
        <v>17</v>
      </c>
      <c r="E652">
        <f>SUM(_xlfn.IFNA((VLOOKUP(defense[[#This Row],[Playerâ–²]],kickers12[#All],4,0)*3+VLOOKUP(defense[[#This Row],[Playerâ–²]],kickers12[#All],5,0)*1),0), C652*6)</f>
        <v>0</v>
      </c>
      <c r="F652">
        <v>0</v>
      </c>
      <c r="G652" s="3" t="s">
        <v>1612</v>
      </c>
      <c r="H652" s="3" t="s">
        <v>759</v>
      </c>
      <c r="I652">
        <f>_xlfn.IFNA(VLOOKUP(defense[[#This Row],[Playerâ–²]],passing11[#All],4,0),0)</f>
        <v>0</v>
      </c>
      <c r="J652">
        <f>_xlfn.IFNA(VLOOKUP(defense[[#This Row],[Playerâ–²]],scrimstats__2813[#All],5,0),0)</f>
        <v>0</v>
      </c>
      <c r="K652">
        <f>_xlfn.IFNA(VLOOKUP(defense[[#This Row],[Playerâ–²]],scrimstats__2813[#All],4,0),0)</f>
        <v>0</v>
      </c>
      <c r="L652">
        <v>1</v>
      </c>
      <c r="N652">
        <f t="shared" si="21"/>
        <v>0</v>
      </c>
      <c r="O652">
        <f>_xlfn.IFNA(VLOOKUP(defense[[#This Row],[Playerâ–²]],passing11[#All],5,0),0)</f>
        <v>0</v>
      </c>
      <c r="P652">
        <f>_xlfn.IFNA(VLOOKUP(defense[[#This Row],[Playerâ–²]],scrimstats__2813[#All],6,0),0)</f>
        <v>0</v>
      </c>
      <c r="Q652">
        <v>0</v>
      </c>
      <c r="R652">
        <v>0</v>
      </c>
    </row>
    <row r="653" spans="1:18">
      <c r="A653" s="3">
        <v>652</v>
      </c>
      <c r="B653" s="3">
        <v>7</v>
      </c>
      <c r="C653">
        <f t="shared" si="20"/>
        <v>0</v>
      </c>
      <c r="D653">
        <v>57</v>
      </c>
      <c r="E653">
        <f>SUM(_xlfn.IFNA((VLOOKUP(defense[[#This Row],[Playerâ–²]],kickers12[#All],4,0)*3+VLOOKUP(defense[[#This Row],[Playerâ–²]],kickers12[#All],5,0)*1),0), C653*6)</f>
        <v>0</v>
      </c>
      <c r="F653">
        <v>0</v>
      </c>
      <c r="G653" s="3" t="s">
        <v>997</v>
      </c>
      <c r="H653" s="3" t="s">
        <v>763</v>
      </c>
      <c r="I653">
        <f>_xlfn.IFNA(VLOOKUP(defense[[#This Row],[Playerâ–²]],passing11[#All],4,0),0)</f>
        <v>0</v>
      </c>
      <c r="J653">
        <f>_xlfn.IFNA(VLOOKUP(defense[[#This Row],[Playerâ–²]],scrimstats__2813[#All],5,0),0)</f>
        <v>0</v>
      </c>
      <c r="K653">
        <f>_xlfn.IFNA(VLOOKUP(defense[[#This Row],[Playerâ–²]],scrimstats__2813[#All],4,0),0)</f>
        <v>0</v>
      </c>
      <c r="L653">
        <v>0</v>
      </c>
      <c r="N653">
        <f t="shared" si="21"/>
        <v>0</v>
      </c>
      <c r="O653">
        <f>_xlfn.IFNA(VLOOKUP(defense[[#This Row],[Playerâ–²]],passing11[#All],5,0),0)</f>
        <v>0</v>
      </c>
      <c r="P653">
        <f>_xlfn.IFNA(VLOOKUP(defense[[#This Row],[Playerâ–²]],scrimstats__2813[#All],6,0),0)</f>
        <v>0</v>
      </c>
      <c r="Q653">
        <v>0</v>
      </c>
      <c r="R653">
        <v>0</v>
      </c>
    </row>
    <row r="654" spans="1:18">
      <c r="A654" s="3">
        <v>653</v>
      </c>
      <c r="B654" s="3">
        <v>31</v>
      </c>
      <c r="C654">
        <f t="shared" si="20"/>
        <v>0</v>
      </c>
      <c r="D654">
        <v>44</v>
      </c>
      <c r="E654">
        <f>SUM(_xlfn.IFNA((VLOOKUP(defense[[#This Row],[Playerâ–²]],kickers12[#All],4,0)*3+VLOOKUP(defense[[#This Row],[Playerâ–²]],kickers12[#All],5,0)*1),0), C654*6)</f>
        <v>0</v>
      </c>
      <c r="F654">
        <v>0</v>
      </c>
      <c r="G654" s="3" t="s">
        <v>1803</v>
      </c>
      <c r="H654" s="3" t="s">
        <v>750</v>
      </c>
      <c r="I654">
        <f>_xlfn.IFNA(VLOOKUP(defense[[#This Row],[Playerâ–²]],passing11[#All],4,0),0)</f>
        <v>0</v>
      </c>
      <c r="J654">
        <f>_xlfn.IFNA(VLOOKUP(defense[[#This Row],[Playerâ–²]],scrimstats__2813[#All],5,0),0)</f>
        <v>0</v>
      </c>
      <c r="K654">
        <f>_xlfn.IFNA(VLOOKUP(defense[[#This Row],[Playerâ–²]],scrimstats__2813[#All],4,0),0)</f>
        <v>0</v>
      </c>
      <c r="L654">
        <v>4.5</v>
      </c>
      <c r="N654">
        <f t="shared" si="21"/>
        <v>0</v>
      </c>
      <c r="O654">
        <f>_xlfn.IFNA(VLOOKUP(defense[[#This Row],[Playerâ–²]],passing11[#All],5,0),0)</f>
        <v>0</v>
      </c>
      <c r="P654">
        <f>_xlfn.IFNA(VLOOKUP(defense[[#This Row],[Playerâ–²]],scrimstats__2813[#All],6,0),0)</f>
        <v>0</v>
      </c>
      <c r="Q654">
        <v>0</v>
      </c>
      <c r="R654">
        <v>0</v>
      </c>
    </row>
    <row r="655" spans="1:18">
      <c r="A655" s="3">
        <v>654</v>
      </c>
      <c r="B655" s="3">
        <v>16</v>
      </c>
      <c r="C655">
        <f t="shared" si="20"/>
        <v>0</v>
      </c>
      <c r="D655">
        <v>2</v>
      </c>
      <c r="E655">
        <f>SUM(_xlfn.IFNA((VLOOKUP(defense[[#This Row],[Playerâ–²]],kickers12[#All],4,0)*3+VLOOKUP(defense[[#This Row],[Playerâ–²]],kickers12[#All],5,0)*1),0), C655*6)</f>
        <v>137</v>
      </c>
      <c r="F655">
        <v>0</v>
      </c>
      <c r="G655" s="3" t="s">
        <v>1280</v>
      </c>
      <c r="H655" s="3" t="s">
        <v>1010</v>
      </c>
      <c r="I655">
        <f>_xlfn.IFNA(VLOOKUP(defense[[#This Row],[Playerâ–²]],passing11[#All],4,0),0)</f>
        <v>0</v>
      </c>
      <c r="J655">
        <f>_xlfn.IFNA(VLOOKUP(defense[[#This Row],[Playerâ–²]],scrimstats__2813[#All],5,0),0)</f>
        <v>0</v>
      </c>
      <c r="K655">
        <f>_xlfn.IFNA(VLOOKUP(defense[[#This Row],[Playerâ–²]],scrimstats__2813[#All],4,0),0)</f>
        <v>0</v>
      </c>
      <c r="L655">
        <v>0</v>
      </c>
      <c r="N655">
        <f t="shared" si="21"/>
        <v>0</v>
      </c>
      <c r="O655">
        <f>_xlfn.IFNA(VLOOKUP(defense[[#This Row],[Playerâ–²]],passing11[#All],5,0),0)</f>
        <v>0</v>
      </c>
      <c r="P655">
        <f>_xlfn.IFNA(VLOOKUP(defense[[#This Row],[Playerâ–²]],scrimstats__2813[#All],6,0),0)</f>
        <v>0</v>
      </c>
      <c r="Q655">
        <v>0</v>
      </c>
      <c r="R655">
        <v>0</v>
      </c>
    </row>
    <row r="656" spans="1:18">
      <c r="A656" s="3">
        <v>655</v>
      </c>
      <c r="B656" s="3">
        <v>4</v>
      </c>
      <c r="C656">
        <f t="shared" si="20"/>
        <v>0</v>
      </c>
      <c r="D656">
        <v>35</v>
      </c>
      <c r="E656">
        <f>SUM(_xlfn.IFNA((VLOOKUP(defense[[#This Row],[Playerâ–²]],kickers12[#All],4,0)*3+VLOOKUP(defense[[#This Row],[Playerâ–²]],kickers12[#All],5,0)*1),0), C656*6)</f>
        <v>0</v>
      </c>
      <c r="F656">
        <v>0</v>
      </c>
      <c r="G656" s="3" t="s">
        <v>1932</v>
      </c>
      <c r="H656" s="3" t="s">
        <v>194</v>
      </c>
      <c r="I656">
        <f>_xlfn.IFNA(VLOOKUP(defense[[#This Row],[Playerâ–²]],passing11[#All],4,0),0)</f>
        <v>0</v>
      </c>
      <c r="J656">
        <f>_xlfn.IFNA(VLOOKUP(defense[[#This Row],[Playerâ–²]],scrimstats__2813[#All],5,0),0)</f>
        <v>0</v>
      </c>
      <c r="K656">
        <f>_xlfn.IFNA(VLOOKUP(defense[[#This Row],[Playerâ–²]],scrimstats__2813[#All],4,0),0)</f>
        <v>0</v>
      </c>
      <c r="L656">
        <v>0</v>
      </c>
      <c r="N656">
        <f t="shared" si="21"/>
        <v>0</v>
      </c>
      <c r="O656">
        <f>_xlfn.IFNA(VLOOKUP(defense[[#This Row],[Playerâ–²]],passing11[#All],5,0),0)</f>
        <v>0</v>
      </c>
      <c r="P656">
        <f>_xlfn.IFNA(VLOOKUP(defense[[#This Row],[Playerâ–²]],scrimstats__2813[#All],6,0),0)</f>
        <v>0</v>
      </c>
      <c r="Q656">
        <v>0</v>
      </c>
      <c r="R656">
        <v>0</v>
      </c>
    </row>
    <row r="657" spans="1:18">
      <c r="A657" s="3">
        <v>656</v>
      </c>
      <c r="B657" s="3">
        <v>20</v>
      </c>
      <c r="C657">
        <f t="shared" si="20"/>
        <v>0</v>
      </c>
      <c r="D657">
        <v>84</v>
      </c>
      <c r="E657">
        <f>SUM(_xlfn.IFNA((VLOOKUP(defense[[#This Row],[Playerâ–²]],kickers12[#All],4,0)*3+VLOOKUP(defense[[#This Row],[Playerâ–²]],kickers12[#All],5,0)*1),0), C657*6)</f>
        <v>0</v>
      </c>
      <c r="F657">
        <v>3</v>
      </c>
      <c r="G657" s="3" t="s">
        <v>1440</v>
      </c>
      <c r="H657" s="3" t="s">
        <v>775</v>
      </c>
      <c r="I657">
        <f>_xlfn.IFNA(VLOOKUP(defense[[#This Row],[Playerâ–²]],passing11[#All],4,0),0)</f>
        <v>0</v>
      </c>
      <c r="J657">
        <f>_xlfn.IFNA(VLOOKUP(defense[[#This Row],[Playerâ–²]],scrimstats__2813[#All],5,0),0)</f>
        <v>0</v>
      </c>
      <c r="K657">
        <f>_xlfn.IFNA(VLOOKUP(defense[[#This Row],[Playerâ–²]],scrimstats__2813[#All],4,0),0)</f>
        <v>0</v>
      </c>
      <c r="L657">
        <v>3</v>
      </c>
      <c r="N657">
        <f t="shared" si="21"/>
        <v>0</v>
      </c>
      <c r="O657">
        <f>_xlfn.IFNA(VLOOKUP(defense[[#This Row],[Playerâ–²]],passing11[#All],5,0),0)</f>
        <v>0</v>
      </c>
      <c r="P657">
        <f>_xlfn.IFNA(VLOOKUP(defense[[#This Row],[Playerâ–²]],scrimstats__2813[#All],6,0),0)</f>
        <v>0</v>
      </c>
      <c r="Q657">
        <v>0</v>
      </c>
      <c r="R657">
        <v>0</v>
      </c>
    </row>
    <row r="658" spans="1:18">
      <c r="A658" s="3">
        <v>657</v>
      </c>
      <c r="B658" s="3">
        <v>14</v>
      </c>
      <c r="C658">
        <f t="shared" si="20"/>
        <v>0</v>
      </c>
      <c r="D658">
        <v>6</v>
      </c>
      <c r="E658">
        <f>SUM(_xlfn.IFNA((VLOOKUP(defense[[#This Row],[Playerâ–²]],kickers12[#All],4,0)*3+VLOOKUP(defense[[#This Row],[Playerâ–²]],kickers12[#All],5,0)*1),0), C658*6)</f>
        <v>0</v>
      </c>
      <c r="F658">
        <v>0</v>
      </c>
      <c r="G658" s="3" t="s">
        <v>1208</v>
      </c>
      <c r="H658" s="3" t="s">
        <v>194</v>
      </c>
      <c r="I658">
        <f>_xlfn.IFNA(VLOOKUP(defense[[#This Row],[Playerâ–²]],passing11[#All],4,0),0)</f>
        <v>0</v>
      </c>
      <c r="J658">
        <f>_xlfn.IFNA(VLOOKUP(defense[[#This Row],[Playerâ–²]],scrimstats__2813[#All],5,0),0)</f>
        <v>0</v>
      </c>
      <c r="K658">
        <f>_xlfn.IFNA(VLOOKUP(defense[[#This Row],[Playerâ–²]],scrimstats__2813[#All],4,0),0)</f>
        <v>0</v>
      </c>
      <c r="L658">
        <v>0</v>
      </c>
      <c r="N658">
        <f t="shared" si="21"/>
        <v>0</v>
      </c>
      <c r="O658">
        <f>_xlfn.IFNA(VLOOKUP(defense[[#This Row],[Playerâ–²]],passing11[#All],5,0),0)</f>
        <v>0</v>
      </c>
      <c r="P658">
        <f>_xlfn.IFNA(VLOOKUP(defense[[#This Row],[Playerâ–²]],scrimstats__2813[#All],6,0),0)</f>
        <v>0</v>
      </c>
      <c r="Q658">
        <v>0</v>
      </c>
      <c r="R658">
        <v>0</v>
      </c>
    </row>
    <row r="659" spans="1:18">
      <c r="A659" s="3">
        <v>658</v>
      </c>
      <c r="B659" s="3">
        <v>3</v>
      </c>
      <c r="C659" s="3">
        <f t="shared" si="20"/>
        <v>1</v>
      </c>
      <c r="D659">
        <v>0</v>
      </c>
      <c r="E659">
        <f>SUM(_xlfn.IFNA((VLOOKUP(defense[[#This Row],[Playerâ–²]],kickers12[#All],4,0)*3+VLOOKUP(defense[[#This Row],[Playerâ–²]],kickers12[#All],5,0)*1),0), C659*6)</f>
        <v>6</v>
      </c>
      <c r="F659">
        <v>0</v>
      </c>
      <c r="G659" s="3" t="s">
        <v>254</v>
      </c>
      <c r="H659" s="3" t="s">
        <v>219</v>
      </c>
      <c r="I659">
        <f>_xlfn.IFNA(VLOOKUP(defense[[#This Row],[Playerâ–²]],passing11[#All],4,0),0)</f>
        <v>0</v>
      </c>
      <c r="J659" s="3">
        <f>_xlfn.IFNA(VLOOKUP(defense[[#This Row],[Playerâ–²]],scrimstats__2813[#All],5,0),0)</f>
        <v>0</v>
      </c>
      <c r="K659" s="3">
        <f>_xlfn.IFNA(VLOOKUP(defense[[#This Row],[Playerâ–²]],scrimstats__2813[#All],4,0),0)</f>
        <v>163</v>
      </c>
      <c r="L659">
        <v>0</v>
      </c>
      <c r="N659" s="3">
        <f t="shared" si="21"/>
        <v>0</v>
      </c>
      <c r="O659" s="3">
        <f>_xlfn.IFNA(VLOOKUP(defense[[#This Row],[Playerâ–²]],passing11[#All],5,0),0)</f>
        <v>0</v>
      </c>
      <c r="P659" s="3">
        <f>_xlfn.IFNA(VLOOKUP(defense[[#This Row],[Playerâ–²]],scrimstats__2813[#All],6,0),0)</f>
        <v>1</v>
      </c>
      <c r="Q659">
        <v>0</v>
      </c>
      <c r="R659">
        <v>0</v>
      </c>
    </row>
    <row r="660" spans="1:18">
      <c r="A660" s="3">
        <v>659</v>
      </c>
      <c r="B660" s="3">
        <v>17</v>
      </c>
      <c r="C660">
        <f t="shared" si="20"/>
        <v>0</v>
      </c>
      <c r="D660">
        <v>18</v>
      </c>
      <c r="E660">
        <f>SUM(_xlfn.IFNA((VLOOKUP(defense[[#This Row],[Playerâ–²]],kickers12[#All],4,0)*3+VLOOKUP(defense[[#This Row],[Playerâ–²]],kickers12[#All],5,0)*1),0), C660*6)</f>
        <v>0</v>
      </c>
      <c r="F660">
        <v>0</v>
      </c>
      <c r="G660" s="3" t="s">
        <v>1328</v>
      </c>
      <c r="H660" s="3" t="s">
        <v>194</v>
      </c>
      <c r="I660">
        <f>_xlfn.IFNA(VLOOKUP(defense[[#This Row],[Playerâ–²]],passing11[#All],4,0),0)</f>
        <v>0</v>
      </c>
      <c r="J660">
        <f>_xlfn.IFNA(VLOOKUP(defense[[#This Row],[Playerâ–²]],scrimstats__2813[#All],5,0),0)</f>
        <v>0</v>
      </c>
      <c r="K660">
        <f>_xlfn.IFNA(VLOOKUP(defense[[#This Row],[Playerâ–²]],scrimstats__2813[#All],4,0),0)</f>
        <v>0</v>
      </c>
      <c r="L660">
        <v>0</v>
      </c>
      <c r="N660">
        <f t="shared" si="21"/>
        <v>0</v>
      </c>
      <c r="O660">
        <f>_xlfn.IFNA(VLOOKUP(defense[[#This Row],[Playerâ–²]],passing11[#All],5,0),0)</f>
        <v>0</v>
      </c>
      <c r="P660">
        <f>_xlfn.IFNA(VLOOKUP(defense[[#This Row],[Playerâ–²]],scrimstats__2813[#All],6,0),0)</f>
        <v>0</v>
      </c>
      <c r="Q660">
        <v>0</v>
      </c>
      <c r="R660">
        <v>0</v>
      </c>
    </row>
    <row r="661" spans="1:18">
      <c r="A661" s="3">
        <v>660</v>
      </c>
      <c r="B661" s="3">
        <v>24</v>
      </c>
      <c r="C661">
        <f t="shared" si="20"/>
        <v>0</v>
      </c>
      <c r="D661">
        <v>35</v>
      </c>
      <c r="E661">
        <f>SUM(_xlfn.IFNA((VLOOKUP(defense[[#This Row],[Playerâ–²]],kickers12[#All],4,0)*3+VLOOKUP(defense[[#This Row],[Playerâ–²]],kickers12[#All],5,0)*1),0), C661*6)</f>
        <v>0</v>
      </c>
      <c r="F661">
        <v>0</v>
      </c>
      <c r="G661" s="3" t="s">
        <v>1552</v>
      </c>
      <c r="H661" s="3" t="s">
        <v>1553</v>
      </c>
      <c r="I661">
        <f>_xlfn.IFNA(VLOOKUP(defense[[#This Row],[Playerâ–²]],passing11[#All],4,0),0)</f>
        <v>0</v>
      </c>
      <c r="J661">
        <f>_xlfn.IFNA(VLOOKUP(defense[[#This Row],[Playerâ–²]],scrimstats__2813[#All],5,0),0)</f>
        <v>0</v>
      </c>
      <c r="K661">
        <f>_xlfn.IFNA(VLOOKUP(defense[[#This Row],[Playerâ–²]],scrimstats__2813[#All],4,0),0)</f>
        <v>0</v>
      </c>
      <c r="L661">
        <v>7</v>
      </c>
      <c r="N661">
        <f t="shared" si="21"/>
        <v>0</v>
      </c>
      <c r="O661">
        <f>_xlfn.IFNA(VLOOKUP(defense[[#This Row],[Playerâ–²]],passing11[#All],5,0),0)</f>
        <v>0</v>
      </c>
      <c r="P661">
        <f>_xlfn.IFNA(VLOOKUP(defense[[#This Row],[Playerâ–²]],scrimstats__2813[#All],6,0),0)</f>
        <v>0</v>
      </c>
      <c r="Q661">
        <v>0</v>
      </c>
      <c r="R661">
        <v>0</v>
      </c>
    </row>
    <row r="662" spans="1:18">
      <c r="A662" s="3">
        <v>661</v>
      </c>
      <c r="B662" s="3">
        <v>20</v>
      </c>
      <c r="C662">
        <f t="shared" si="20"/>
        <v>0</v>
      </c>
      <c r="D662">
        <v>36</v>
      </c>
      <c r="E662">
        <f>SUM(_xlfn.IFNA((VLOOKUP(defense[[#This Row],[Playerâ–²]],kickers12[#All],4,0)*3+VLOOKUP(defense[[#This Row],[Playerâ–²]],kickers12[#All],5,0)*1),0), C662*6)</f>
        <v>0</v>
      </c>
      <c r="F662">
        <v>1</v>
      </c>
      <c r="G662" s="3" t="s">
        <v>1429</v>
      </c>
      <c r="H662" s="3" t="s">
        <v>1430</v>
      </c>
      <c r="I662">
        <f>_xlfn.IFNA(VLOOKUP(defense[[#This Row],[Playerâ–²]],passing11[#All],4,0),0)</f>
        <v>0</v>
      </c>
      <c r="J662">
        <f>_xlfn.IFNA(VLOOKUP(defense[[#This Row],[Playerâ–²]],scrimstats__2813[#All],5,0),0)</f>
        <v>0</v>
      </c>
      <c r="K662">
        <f>_xlfn.IFNA(VLOOKUP(defense[[#This Row],[Playerâ–²]],scrimstats__2813[#All],4,0),0)</f>
        <v>0</v>
      </c>
      <c r="L662">
        <v>0</v>
      </c>
      <c r="N662">
        <f t="shared" si="21"/>
        <v>0</v>
      </c>
      <c r="O662">
        <f>_xlfn.IFNA(VLOOKUP(defense[[#This Row],[Playerâ–²]],passing11[#All],5,0),0)</f>
        <v>0</v>
      </c>
      <c r="P662">
        <f>_xlfn.IFNA(VLOOKUP(defense[[#This Row],[Playerâ–²]],scrimstats__2813[#All],6,0),0)</f>
        <v>0</v>
      </c>
      <c r="Q662">
        <v>0</v>
      </c>
      <c r="R662">
        <v>0</v>
      </c>
    </row>
    <row r="663" spans="1:18">
      <c r="A663" s="3">
        <v>662</v>
      </c>
      <c r="B663" s="3">
        <v>12</v>
      </c>
      <c r="C663">
        <f t="shared" si="20"/>
        <v>0</v>
      </c>
      <c r="D663">
        <v>1</v>
      </c>
      <c r="E663">
        <f>SUM(_xlfn.IFNA((VLOOKUP(defense[[#This Row],[Playerâ–²]],kickers12[#All],4,0)*3+VLOOKUP(defense[[#This Row],[Playerâ–²]],kickers12[#All],5,0)*1),0), C663*6)</f>
        <v>0</v>
      </c>
      <c r="F663">
        <v>0</v>
      </c>
      <c r="G663" s="3" t="s">
        <v>1132</v>
      </c>
      <c r="H663" s="3" t="s">
        <v>194</v>
      </c>
      <c r="I663">
        <f>_xlfn.IFNA(VLOOKUP(defense[[#This Row],[Playerâ–²]],passing11[#All],4,0),0)</f>
        <v>0</v>
      </c>
      <c r="J663">
        <f>_xlfn.IFNA(VLOOKUP(defense[[#This Row],[Playerâ–²]],scrimstats__2813[#All],5,0),0)</f>
        <v>0</v>
      </c>
      <c r="K663">
        <f>_xlfn.IFNA(VLOOKUP(defense[[#This Row],[Playerâ–²]],scrimstats__2813[#All],4,0),0)</f>
        <v>0</v>
      </c>
      <c r="L663">
        <v>0</v>
      </c>
      <c r="N663">
        <f t="shared" si="21"/>
        <v>0</v>
      </c>
      <c r="O663">
        <f>_xlfn.IFNA(VLOOKUP(defense[[#This Row],[Playerâ–²]],passing11[#All],5,0),0)</f>
        <v>0</v>
      </c>
      <c r="P663">
        <f>_xlfn.IFNA(VLOOKUP(defense[[#This Row],[Playerâ–²]],scrimstats__2813[#All],6,0),0)</f>
        <v>0</v>
      </c>
      <c r="Q663">
        <v>0</v>
      </c>
      <c r="R663">
        <v>0</v>
      </c>
    </row>
    <row r="664" spans="1:18">
      <c r="A664" s="3">
        <v>663</v>
      </c>
      <c r="B664" s="3">
        <v>5</v>
      </c>
      <c r="C664">
        <f t="shared" si="20"/>
        <v>2</v>
      </c>
      <c r="D664">
        <v>1</v>
      </c>
      <c r="E664">
        <f>SUM(_xlfn.IFNA((VLOOKUP(defense[[#This Row],[Playerâ–²]],kickers12[#All],4,0)*3+VLOOKUP(defense[[#This Row],[Playerâ–²]],kickers12[#All],5,0)*1),0), C664*6)</f>
        <v>12</v>
      </c>
      <c r="F664">
        <v>0</v>
      </c>
      <c r="G664" s="3" t="s">
        <v>289</v>
      </c>
      <c r="H664" s="3" t="s">
        <v>219</v>
      </c>
      <c r="I664">
        <f>_xlfn.IFNA(VLOOKUP(defense[[#This Row],[Playerâ–²]],passing11[#All],4,0),0)</f>
        <v>0</v>
      </c>
      <c r="J664">
        <f>_xlfn.IFNA(VLOOKUP(defense[[#This Row],[Playerâ–²]],scrimstats__2813[#All],5,0),0)</f>
        <v>0</v>
      </c>
      <c r="K664">
        <f>_xlfn.IFNA(VLOOKUP(defense[[#This Row],[Playerâ–²]],scrimstats__2813[#All],4,0),0)</f>
        <v>333</v>
      </c>
      <c r="L664">
        <v>0</v>
      </c>
      <c r="N664">
        <f t="shared" si="21"/>
        <v>0</v>
      </c>
      <c r="O664">
        <f>_xlfn.IFNA(VLOOKUP(defense[[#This Row],[Playerâ–²]],passing11[#All],5,0),0)</f>
        <v>0</v>
      </c>
      <c r="P664">
        <f>_xlfn.IFNA(VLOOKUP(defense[[#This Row],[Playerâ–²]],scrimstats__2813[#All],6,0),0)</f>
        <v>2</v>
      </c>
      <c r="Q664">
        <v>0</v>
      </c>
      <c r="R664">
        <v>0</v>
      </c>
    </row>
    <row r="665" spans="1:18">
      <c r="A665" s="3">
        <v>664</v>
      </c>
      <c r="B665" s="3">
        <v>24</v>
      </c>
      <c r="C665">
        <f t="shared" si="20"/>
        <v>0</v>
      </c>
      <c r="D665">
        <v>19</v>
      </c>
      <c r="E665">
        <f>SUM(_xlfn.IFNA((VLOOKUP(defense[[#This Row],[Playerâ–²]],kickers12[#All],4,0)*3+VLOOKUP(defense[[#This Row],[Playerâ–²]],kickers12[#All],5,0)*1),0), C665*6)</f>
        <v>0</v>
      </c>
      <c r="F665">
        <v>0</v>
      </c>
      <c r="G665" s="3" t="s">
        <v>723</v>
      </c>
      <c r="H665" s="3" t="s">
        <v>873</v>
      </c>
      <c r="I665">
        <f>_xlfn.IFNA(VLOOKUP(defense[[#This Row],[Playerâ–²]],passing11[#All],4,0),0)</f>
        <v>0</v>
      </c>
      <c r="J665">
        <f>_xlfn.IFNA(VLOOKUP(defense[[#This Row],[Playerâ–²]],scrimstats__2813[#All],5,0),0)</f>
        <v>0</v>
      </c>
      <c r="K665">
        <f>_xlfn.IFNA(VLOOKUP(defense[[#This Row],[Playerâ–²]],scrimstats__2813[#All],4,0),0)</f>
        <v>0</v>
      </c>
      <c r="L665">
        <v>0</v>
      </c>
      <c r="N665">
        <f t="shared" si="21"/>
        <v>0</v>
      </c>
      <c r="O665">
        <f>_xlfn.IFNA(VLOOKUP(defense[[#This Row],[Playerâ–²]],passing11[#All],5,0),0)</f>
        <v>0</v>
      </c>
      <c r="P665">
        <f>_xlfn.IFNA(VLOOKUP(defense[[#This Row],[Playerâ–²]],scrimstats__2813[#All],6,0),0)</f>
        <v>0</v>
      </c>
      <c r="Q665">
        <v>0</v>
      </c>
      <c r="R665">
        <v>0</v>
      </c>
    </row>
    <row r="666" spans="1:18">
      <c r="A666" s="3">
        <v>665</v>
      </c>
      <c r="B666" s="3">
        <v>1</v>
      </c>
      <c r="C666">
        <f t="shared" si="20"/>
        <v>0</v>
      </c>
      <c r="D666">
        <v>1</v>
      </c>
      <c r="E666">
        <f>SUM(_xlfn.IFNA((VLOOKUP(defense[[#This Row],[Playerâ–²]],kickers12[#All],4,0)*3+VLOOKUP(defense[[#This Row],[Playerâ–²]],kickers12[#All],5,0)*1),0), C666*6)</f>
        <v>0</v>
      </c>
      <c r="F666">
        <v>0</v>
      </c>
      <c r="G666" s="3" t="s">
        <v>727</v>
      </c>
      <c r="H666" s="3" t="s">
        <v>194</v>
      </c>
      <c r="I666">
        <f>_xlfn.IFNA(VLOOKUP(defense[[#This Row],[Playerâ–²]],passing11[#All],4,0),0)</f>
        <v>0</v>
      </c>
      <c r="J666">
        <f>_xlfn.IFNA(VLOOKUP(defense[[#This Row],[Playerâ–²]],scrimstats__2813[#All],5,0),0)</f>
        <v>0</v>
      </c>
      <c r="K666">
        <f>_xlfn.IFNA(VLOOKUP(defense[[#This Row],[Playerâ–²]],scrimstats__2813[#All],4,0),0)</f>
        <v>0</v>
      </c>
      <c r="L666">
        <v>0</v>
      </c>
      <c r="N666">
        <f t="shared" si="21"/>
        <v>0</v>
      </c>
      <c r="O666">
        <f>_xlfn.IFNA(VLOOKUP(defense[[#This Row],[Playerâ–²]],passing11[#All],5,0),0)</f>
        <v>0</v>
      </c>
      <c r="P666">
        <f>_xlfn.IFNA(VLOOKUP(defense[[#This Row],[Playerâ–²]],scrimstats__2813[#All],6,0),0)</f>
        <v>0</v>
      </c>
      <c r="Q666">
        <v>0</v>
      </c>
      <c r="R666">
        <v>0</v>
      </c>
    </row>
    <row r="667" spans="1:18">
      <c r="A667" s="3">
        <v>666</v>
      </c>
      <c r="B667" s="3">
        <v>17</v>
      </c>
      <c r="C667">
        <f t="shared" si="20"/>
        <v>0</v>
      </c>
      <c r="D667">
        <v>29</v>
      </c>
      <c r="E667">
        <f>SUM(_xlfn.IFNA((VLOOKUP(defense[[#This Row],[Playerâ–²]],kickers12[#All],4,0)*3+VLOOKUP(defense[[#This Row],[Playerâ–²]],kickers12[#All],5,0)*1),0), C667*6)</f>
        <v>0</v>
      </c>
      <c r="F667">
        <v>1</v>
      </c>
      <c r="G667" s="3" t="s">
        <v>1332</v>
      </c>
      <c r="H667" s="3" t="s">
        <v>745</v>
      </c>
      <c r="I667">
        <f>_xlfn.IFNA(VLOOKUP(defense[[#This Row],[Playerâ–²]],passing11[#All],4,0),0)</f>
        <v>0</v>
      </c>
      <c r="J667">
        <f>_xlfn.IFNA(VLOOKUP(defense[[#This Row],[Playerâ–²]],scrimstats__2813[#All],5,0),0)</f>
        <v>0</v>
      </c>
      <c r="K667">
        <f>_xlfn.IFNA(VLOOKUP(defense[[#This Row],[Playerâ–²]],scrimstats__2813[#All],4,0),0)</f>
        <v>0</v>
      </c>
      <c r="L667">
        <v>5</v>
      </c>
      <c r="N667">
        <f t="shared" si="21"/>
        <v>0</v>
      </c>
      <c r="O667">
        <f>_xlfn.IFNA(VLOOKUP(defense[[#This Row],[Playerâ–²]],passing11[#All],5,0),0)</f>
        <v>0</v>
      </c>
      <c r="P667">
        <f>_xlfn.IFNA(VLOOKUP(defense[[#This Row],[Playerâ–²]],scrimstats__2813[#All],6,0),0)</f>
        <v>0</v>
      </c>
      <c r="Q667">
        <v>0</v>
      </c>
      <c r="R667">
        <v>0</v>
      </c>
    </row>
    <row r="668" spans="1:18">
      <c r="A668" s="3">
        <v>667</v>
      </c>
      <c r="B668" s="3">
        <v>10</v>
      </c>
      <c r="C668">
        <f t="shared" si="20"/>
        <v>0</v>
      </c>
      <c r="D668">
        <v>20</v>
      </c>
      <c r="E668">
        <f>SUM(_xlfn.IFNA((VLOOKUP(defense[[#This Row],[Playerâ–²]],kickers12[#All],4,0)*3+VLOOKUP(defense[[#This Row],[Playerâ–²]],kickers12[#All],5,0)*1),0), C668*6)</f>
        <v>0</v>
      </c>
      <c r="F668">
        <v>1</v>
      </c>
      <c r="G668" s="3" t="s">
        <v>1077</v>
      </c>
      <c r="H668" s="3" t="s">
        <v>868</v>
      </c>
      <c r="I668">
        <f>_xlfn.IFNA(VLOOKUP(defense[[#This Row],[Playerâ–²]],passing11[#All],4,0),0)</f>
        <v>0</v>
      </c>
      <c r="J668">
        <f>_xlfn.IFNA(VLOOKUP(defense[[#This Row],[Playerâ–²]],scrimstats__2813[#All],5,0),0)</f>
        <v>0</v>
      </c>
      <c r="K668">
        <f>_xlfn.IFNA(VLOOKUP(defense[[#This Row],[Playerâ–²]],scrimstats__2813[#All],4,0),0)</f>
        <v>0</v>
      </c>
      <c r="L668">
        <v>0</v>
      </c>
      <c r="N668">
        <f t="shared" si="21"/>
        <v>0</v>
      </c>
      <c r="O668">
        <f>_xlfn.IFNA(VLOOKUP(defense[[#This Row],[Playerâ–²]],passing11[#All],5,0),0)</f>
        <v>0</v>
      </c>
      <c r="P668">
        <f>_xlfn.IFNA(VLOOKUP(defense[[#This Row],[Playerâ–²]],scrimstats__2813[#All],6,0),0)</f>
        <v>0</v>
      </c>
      <c r="Q668">
        <v>0</v>
      </c>
      <c r="R668">
        <v>0</v>
      </c>
    </row>
    <row r="669" spans="1:18">
      <c r="A669" s="3">
        <v>668</v>
      </c>
      <c r="B669" s="3">
        <v>24</v>
      </c>
      <c r="C669">
        <f t="shared" si="20"/>
        <v>6</v>
      </c>
      <c r="D669">
        <v>0</v>
      </c>
      <c r="E669">
        <f>SUM(_xlfn.IFNA((VLOOKUP(defense[[#This Row],[Playerâ–²]],kickers12[#All],4,0)*3+VLOOKUP(defense[[#This Row],[Playerâ–²]],kickers12[#All],5,0)*1),0), C669*6)</f>
        <v>36</v>
      </c>
      <c r="F669">
        <v>0</v>
      </c>
      <c r="G669" s="3" t="s">
        <v>559</v>
      </c>
      <c r="H669" s="3" t="s">
        <v>239</v>
      </c>
      <c r="I669">
        <f>_xlfn.IFNA(VLOOKUP(defense[[#This Row],[Playerâ–²]],passing11[#All],4,0),0)</f>
        <v>0</v>
      </c>
      <c r="J669">
        <f>_xlfn.IFNA(VLOOKUP(defense[[#This Row],[Playerâ–²]],scrimstats__2813[#All],5,0),0)</f>
        <v>685</v>
      </c>
      <c r="K669">
        <f>_xlfn.IFNA(VLOOKUP(defense[[#This Row],[Playerâ–²]],scrimstats__2813[#All],4,0),0)</f>
        <v>152</v>
      </c>
      <c r="L669">
        <v>0</v>
      </c>
      <c r="N669">
        <f t="shared" si="21"/>
        <v>0</v>
      </c>
      <c r="O669">
        <f>_xlfn.IFNA(VLOOKUP(defense[[#This Row],[Playerâ–²]],passing11[#All],5,0),0)</f>
        <v>0</v>
      </c>
      <c r="P669">
        <f>_xlfn.IFNA(VLOOKUP(defense[[#This Row],[Playerâ–²]],scrimstats__2813[#All],6,0),0)</f>
        <v>6</v>
      </c>
      <c r="Q669">
        <v>0</v>
      </c>
      <c r="R669">
        <v>0</v>
      </c>
    </row>
    <row r="670" spans="1:18">
      <c r="A670" s="3">
        <v>669</v>
      </c>
      <c r="B670" s="3">
        <v>6</v>
      </c>
      <c r="C670">
        <f t="shared" si="20"/>
        <v>0</v>
      </c>
      <c r="D670">
        <v>8</v>
      </c>
      <c r="E670">
        <f>SUM(_xlfn.IFNA((VLOOKUP(defense[[#This Row],[Playerâ–²]],kickers12[#All],4,0)*3+VLOOKUP(defense[[#This Row],[Playerâ–²]],kickers12[#All],5,0)*1),0), C670*6)</f>
        <v>0</v>
      </c>
      <c r="F670">
        <v>0</v>
      </c>
      <c r="G670" s="3" t="s">
        <v>943</v>
      </c>
      <c r="H670" s="3" t="s">
        <v>194</v>
      </c>
      <c r="I670">
        <f>_xlfn.IFNA(VLOOKUP(defense[[#This Row],[Playerâ–²]],passing11[#All],4,0),0)</f>
        <v>0</v>
      </c>
      <c r="J670">
        <f>_xlfn.IFNA(VLOOKUP(defense[[#This Row],[Playerâ–²]],scrimstats__2813[#All],5,0),0)</f>
        <v>0</v>
      </c>
      <c r="K670">
        <f>_xlfn.IFNA(VLOOKUP(defense[[#This Row],[Playerâ–²]],scrimstats__2813[#All],4,0),0)</f>
        <v>0</v>
      </c>
      <c r="L670">
        <v>1</v>
      </c>
      <c r="N670">
        <f t="shared" si="21"/>
        <v>0</v>
      </c>
      <c r="O670">
        <f>_xlfn.IFNA(VLOOKUP(defense[[#This Row],[Playerâ–²]],passing11[#All],5,0),0)</f>
        <v>0</v>
      </c>
      <c r="P670">
        <f>_xlfn.IFNA(VLOOKUP(defense[[#This Row],[Playerâ–²]],scrimstats__2813[#All],6,0),0)</f>
        <v>0</v>
      </c>
      <c r="Q670">
        <v>0</v>
      </c>
      <c r="R670">
        <v>0</v>
      </c>
    </row>
    <row r="671" spans="1:18">
      <c r="A671" s="3">
        <v>670</v>
      </c>
      <c r="B671" s="3">
        <v>30</v>
      </c>
      <c r="C671">
        <f t="shared" si="20"/>
        <v>0</v>
      </c>
      <c r="D671">
        <v>48</v>
      </c>
      <c r="E671">
        <f>SUM(_xlfn.IFNA((VLOOKUP(defense[[#This Row],[Playerâ–²]],kickers12[#All],4,0)*3+VLOOKUP(defense[[#This Row],[Playerâ–²]],kickers12[#All],5,0)*1),0), C671*6)</f>
        <v>0</v>
      </c>
      <c r="F671">
        <v>1</v>
      </c>
      <c r="G671" s="3" t="s">
        <v>1354</v>
      </c>
      <c r="H671" s="3" t="s">
        <v>743</v>
      </c>
      <c r="I671">
        <f>_xlfn.IFNA(VLOOKUP(defense[[#This Row],[Playerâ–²]],passing11[#All],4,0),0)</f>
        <v>0</v>
      </c>
      <c r="J671">
        <f>_xlfn.IFNA(VLOOKUP(defense[[#This Row],[Playerâ–²]],scrimstats__2813[#All],5,0),0)</f>
        <v>0</v>
      </c>
      <c r="K671">
        <f>_xlfn.IFNA(VLOOKUP(defense[[#This Row],[Playerâ–²]],scrimstats__2813[#All],4,0),0)</f>
        <v>0</v>
      </c>
      <c r="L671">
        <v>0</v>
      </c>
      <c r="N671">
        <f t="shared" si="21"/>
        <v>0</v>
      </c>
      <c r="O671">
        <f>_xlfn.IFNA(VLOOKUP(defense[[#This Row],[Playerâ–²]],passing11[#All],5,0),0)</f>
        <v>0</v>
      </c>
      <c r="P671">
        <f>_xlfn.IFNA(VLOOKUP(defense[[#This Row],[Playerâ–²]],scrimstats__2813[#All],6,0),0)</f>
        <v>0</v>
      </c>
      <c r="Q671">
        <v>0</v>
      </c>
      <c r="R671">
        <v>0</v>
      </c>
    </row>
    <row r="672" spans="1:18">
      <c r="A672" s="3">
        <v>671</v>
      </c>
      <c r="B672" s="3">
        <v>10</v>
      </c>
      <c r="C672" s="3">
        <f t="shared" si="20"/>
        <v>2</v>
      </c>
      <c r="D672">
        <v>0</v>
      </c>
      <c r="E672">
        <f>SUM(_xlfn.IFNA((VLOOKUP(defense[[#This Row],[Playerâ–²]],kickers12[#All],4,0)*3+VLOOKUP(defense[[#This Row],[Playerâ–²]],kickers12[#All],5,0)*1),0), C672*6)</f>
        <v>12</v>
      </c>
      <c r="F672">
        <v>0</v>
      </c>
      <c r="G672" s="3" t="s">
        <v>207</v>
      </c>
      <c r="H672" s="3" t="s">
        <v>218</v>
      </c>
      <c r="I672">
        <f>_xlfn.IFNA(VLOOKUP(defense[[#This Row],[Playerâ–²]],passing11[#All],4,0),0)</f>
        <v>0</v>
      </c>
      <c r="J672" s="3">
        <f>_xlfn.IFNA(VLOOKUP(defense[[#This Row],[Playerâ–²]],scrimstats__2813[#All],5,0),0)</f>
        <v>66</v>
      </c>
      <c r="K672" s="3">
        <f>_xlfn.IFNA(VLOOKUP(defense[[#This Row],[Playerâ–²]],scrimstats__2813[#All],4,0),0)</f>
        <v>179</v>
      </c>
      <c r="L672">
        <v>0</v>
      </c>
      <c r="N672" s="3">
        <f t="shared" si="21"/>
        <v>0</v>
      </c>
      <c r="O672" s="3">
        <f>_xlfn.IFNA(VLOOKUP(defense[[#This Row],[Playerâ–²]],passing11[#All],5,0),0)</f>
        <v>0</v>
      </c>
      <c r="P672" s="3">
        <f>_xlfn.IFNA(VLOOKUP(defense[[#This Row],[Playerâ–²]],scrimstats__2813[#All],6,0),0)</f>
        <v>2</v>
      </c>
      <c r="Q672">
        <v>0</v>
      </c>
      <c r="R672">
        <v>0</v>
      </c>
    </row>
    <row r="673" spans="1:18">
      <c r="A673" s="3">
        <v>672</v>
      </c>
      <c r="B673" s="3">
        <v>2</v>
      </c>
      <c r="C673">
        <f t="shared" si="20"/>
        <v>0</v>
      </c>
      <c r="D673">
        <v>23</v>
      </c>
      <c r="E673">
        <f>SUM(_xlfn.IFNA((VLOOKUP(defense[[#This Row],[Playerâ–²]],kickers12[#All],4,0)*3+VLOOKUP(defense[[#This Row],[Playerâ–²]],kickers12[#All],5,0)*1),0), C673*6)</f>
        <v>0</v>
      </c>
      <c r="F673">
        <v>1</v>
      </c>
      <c r="G673" s="3" t="s">
        <v>800</v>
      </c>
      <c r="H673" s="3" t="s">
        <v>801</v>
      </c>
      <c r="I673">
        <f>_xlfn.IFNA(VLOOKUP(defense[[#This Row],[Playerâ–²]],passing11[#All],4,0),0)</f>
        <v>0</v>
      </c>
      <c r="J673">
        <f>_xlfn.IFNA(VLOOKUP(defense[[#This Row],[Playerâ–²]],scrimstats__2813[#All],5,0),0)</f>
        <v>0</v>
      </c>
      <c r="K673">
        <f>_xlfn.IFNA(VLOOKUP(defense[[#This Row],[Playerâ–²]],scrimstats__2813[#All],4,0),0)</f>
        <v>0</v>
      </c>
      <c r="L673">
        <v>0</v>
      </c>
      <c r="N673">
        <f t="shared" si="21"/>
        <v>0</v>
      </c>
      <c r="O673">
        <f>_xlfn.IFNA(VLOOKUP(defense[[#This Row],[Playerâ–²]],passing11[#All],5,0),0)</f>
        <v>0</v>
      </c>
      <c r="P673">
        <f>_xlfn.IFNA(VLOOKUP(defense[[#This Row],[Playerâ–²]],scrimstats__2813[#All],6,0),0)</f>
        <v>0</v>
      </c>
      <c r="Q673">
        <v>0</v>
      </c>
      <c r="R673">
        <v>0</v>
      </c>
    </row>
    <row r="674" spans="1:18">
      <c r="A674" s="3">
        <v>673</v>
      </c>
      <c r="B674" s="3">
        <v>2</v>
      </c>
      <c r="C674" s="3">
        <f t="shared" si="20"/>
        <v>4</v>
      </c>
      <c r="D674">
        <v>0</v>
      </c>
      <c r="E674">
        <f>SUM(_xlfn.IFNA((VLOOKUP(defense[[#This Row],[Playerâ–²]],kickers12[#All],4,0)*3+VLOOKUP(defense[[#This Row],[Playerâ–²]],kickers12[#All],5,0)*1),0), C674*6)</f>
        <v>24</v>
      </c>
      <c r="F674">
        <v>0</v>
      </c>
      <c r="G674" s="3" t="s">
        <v>244</v>
      </c>
      <c r="H674" s="3" t="s">
        <v>239</v>
      </c>
      <c r="I674">
        <f>_xlfn.IFNA(VLOOKUP(defense[[#This Row],[Playerâ–²]],passing11[#All],4,0),0)</f>
        <v>0</v>
      </c>
      <c r="J674" s="3">
        <f>_xlfn.IFNA(VLOOKUP(defense[[#This Row],[Playerâ–²]],scrimstats__2813[#All],5,0),0)</f>
        <v>315</v>
      </c>
      <c r="K674" s="3">
        <f>_xlfn.IFNA(VLOOKUP(defense[[#This Row],[Playerâ–²]],scrimstats__2813[#All],4,0),0)</f>
        <v>152</v>
      </c>
      <c r="L674">
        <v>0</v>
      </c>
      <c r="N674" s="3">
        <f t="shared" si="21"/>
        <v>0</v>
      </c>
      <c r="O674" s="3">
        <f>_xlfn.IFNA(VLOOKUP(defense[[#This Row],[Playerâ–²]],passing11[#All],5,0),0)</f>
        <v>0</v>
      </c>
      <c r="P674" s="3">
        <f>_xlfn.IFNA(VLOOKUP(defense[[#This Row],[Playerâ–²]],scrimstats__2813[#All],6,0),0)</f>
        <v>4</v>
      </c>
      <c r="Q674">
        <v>0</v>
      </c>
      <c r="R674">
        <v>0</v>
      </c>
    </row>
    <row r="675" spans="1:18">
      <c r="A675" s="3">
        <v>674</v>
      </c>
      <c r="B675" s="3">
        <v>22</v>
      </c>
      <c r="C675">
        <f t="shared" si="20"/>
        <v>0</v>
      </c>
      <c r="D675">
        <v>24</v>
      </c>
      <c r="E675">
        <f>SUM(_xlfn.IFNA((VLOOKUP(defense[[#This Row],[Playerâ–²]],kickers12[#All],4,0)*3+VLOOKUP(defense[[#This Row],[Playerâ–²]],kickers12[#All],5,0)*1),0), C675*6)</f>
        <v>0</v>
      </c>
      <c r="F675">
        <v>3</v>
      </c>
      <c r="G675" s="3" t="s">
        <v>1492</v>
      </c>
      <c r="H675" s="3" t="s">
        <v>1493</v>
      </c>
      <c r="I675">
        <f>_xlfn.IFNA(VLOOKUP(defense[[#This Row],[Playerâ–²]],passing11[#All],4,0),0)</f>
        <v>0</v>
      </c>
      <c r="J675">
        <f>_xlfn.IFNA(VLOOKUP(defense[[#This Row],[Playerâ–²]],scrimstats__2813[#All],5,0),0)</f>
        <v>0</v>
      </c>
      <c r="K675">
        <f>_xlfn.IFNA(VLOOKUP(defense[[#This Row],[Playerâ–²]],scrimstats__2813[#All],4,0),0)</f>
        <v>0</v>
      </c>
      <c r="L675">
        <v>0</v>
      </c>
      <c r="N675">
        <f t="shared" si="21"/>
        <v>0</v>
      </c>
      <c r="O675">
        <f>_xlfn.IFNA(VLOOKUP(defense[[#This Row],[Playerâ–²]],passing11[#All],5,0),0)</f>
        <v>0</v>
      </c>
      <c r="P675">
        <f>_xlfn.IFNA(VLOOKUP(defense[[#This Row],[Playerâ–²]],scrimstats__2813[#All],6,0),0)</f>
        <v>0</v>
      </c>
      <c r="Q675">
        <v>0</v>
      </c>
      <c r="R675">
        <v>0</v>
      </c>
    </row>
    <row r="676" spans="1:18">
      <c r="A676" s="3">
        <v>675</v>
      </c>
      <c r="B676" s="3">
        <v>28</v>
      </c>
      <c r="C676">
        <f t="shared" si="20"/>
        <v>0</v>
      </c>
      <c r="D676">
        <v>2</v>
      </c>
      <c r="E676">
        <f>SUM(_xlfn.IFNA((VLOOKUP(defense[[#This Row],[Playerâ–²]],kickers12[#All],4,0)*3+VLOOKUP(defense[[#This Row],[Playerâ–²]],kickers12[#All],5,0)*1),0), C676*6)</f>
        <v>0</v>
      </c>
      <c r="F676">
        <v>0</v>
      </c>
      <c r="G676" s="3" t="s">
        <v>1670</v>
      </c>
      <c r="H676" s="3" t="s">
        <v>194</v>
      </c>
      <c r="I676">
        <f>_xlfn.IFNA(VLOOKUP(defense[[#This Row],[Playerâ–²]],passing11[#All],4,0),0)</f>
        <v>0</v>
      </c>
      <c r="J676">
        <f>_xlfn.IFNA(VLOOKUP(defense[[#This Row],[Playerâ–²]],scrimstats__2813[#All],5,0),0)</f>
        <v>8</v>
      </c>
      <c r="K676">
        <f>_xlfn.IFNA(VLOOKUP(defense[[#This Row],[Playerâ–²]],scrimstats__2813[#All],4,0),0)</f>
        <v>0</v>
      </c>
      <c r="L676">
        <v>0</v>
      </c>
      <c r="N676">
        <f t="shared" si="21"/>
        <v>0</v>
      </c>
      <c r="O676">
        <f>_xlfn.IFNA(VLOOKUP(defense[[#This Row],[Playerâ–²]],passing11[#All],5,0),0)</f>
        <v>0</v>
      </c>
      <c r="P676">
        <f>_xlfn.IFNA(VLOOKUP(defense[[#This Row],[Playerâ–²]],scrimstats__2813[#All],6,0),0)</f>
        <v>0</v>
      </c>
      <c r="Q676">
        <v>0</v>
      </c>
      <c r="R676">
        <v>0</v>
      </c>
    </row>
    <row r="677" spans="1:18">
      <c r="A677" s="3">
        <v>676</v>
      </c>
      <c r="B677" s="3">
        <v>5</v>
      </c>
      <c r="C677">
        <f t="shared" si="20"/>
        <v>0</v>
      </c>
      <c r="D677">
        <v>1</v>
      </c>
      <c r="E677">
        <f>SUM(_xlfn.IFNA((VLOOKUP(defense[[#This Row],[Playerâ–²]],kickers12[#All],4,0)*3+VLOOKUP(defense[[#This Row],[Playerâ–²]],kickers12[#All],5,0)*1),0), C677*6)</f>
        <v>0</v>
      </c>
      <c r="F677">
        <v>0</v>
      </c>
      <c r="G677" s="3" t="s">
        <v>907</v>
      </c>
      <c r="H677" s="3" t="s">
        <v>194</v>
      </c>
      <c r="I677">
        <f>_xlfn.IFNA(VLOOKUP(defense[[#This Row],[Playerâ–²]],passing11[#All],4,0),0)</f>
        <v>0</v>
      </c>
      <c r="J677">
        <f>_xlfn.IFNA(VLOOKUP(defense[[#This Row],[Playerâ–²]],scrimstats__2813[#All],5,0),0)</f>
        <v>0</v>
      </c>
      <c r="K677">
        <f>_xlfn.IFNA(VLOOKUP(defense[[#This Row],[Playerâ–²]],scrimstats__2813[#All],4,0),0)</f>
        <v>0</v>
      </c>
      <c r="L677">
        <v>0</v>
      </c>
      <c r="N677">
        <f t="shared" si="21"/>
        <v>0</v>
      </c>
      <c r="O677">
        <f>_xlfn.IFNA(VLOOKUP(defense[[#This Row],[Playerâ–²]],passing11[#All],5,0),0)</f>
        <v>0</v>
      </c>
      <c r="P677">
        <f>_xlfn.IFNA(VLOOKUP(defense[[#This Row],[Playerâ–²]],scrimstats__2813[#All],6,0),0)</f>
        <v>0</v>
      </c>
      <c r="Q677">
        <v>0</v>
      </c>
      <c r="R677">
        <v>0</v>
      </c>
    </row>
    <row r="678" spans="1:18">
      <c r="A678" s="3">
        <v>677</v>
      </c>
      <c r="B678" s="3">
        <v>13</v>
      </c>
      <c r="C678">
        <f t="shared" si="20"/>
        <v>0</v>
      </c>
      <c r="D678">
        <v>61</v>
      </c>
      <c r="E678">
        <f>SUM(_xlfn.IFNA((VLOOKUP(defense[[#This Row],[Playerâ–²]],kickers12[#All],4,0)*3+VLOOKUP(defense[[#This Row],[Playerâ–²]],kickers12[#All],5,0)*1),0), C678*6)</f>
        <v>0</v>
      </c>
      <c r="F678">
        <v>0</v>
      </c>
      <c r="G678" s="3" t="s">
        <v>1193</v>
      </c>
      <c r="H678" s="3" t="s">
        <v>755</v>
      </c>
      <c r="I678">
        <f>_xlfn.IFNA(VLOOKUP(defense[[#This Row],[Playerâ–²]],passing11[#All],4,0),0)</f>
        <v>0</v>
      </c>
      <c r="J678">
        <f>_xlfn.IFNA(VLOOKUP(defense[[#This Row],[Playerâ–²]],scrimstats__2813[#All],5,0),0)</f>
        <v>0</v>
      </c>
      <c r="K678">
        <f>_xlfn.IFNA(VLOOKUP(defense[[#This Row],[Playerâ–²]],scrimstats__2813[#All],4,0),0)</f>
        <v>0</v>
      </c>
      <c r="L678">
        <v>16</v>
      </c>
      <c r="N678">
        <f t="shared" si="21"/>
        <v>0</v>
      </c>
      <c r="O678">
        <f>_xlfn.IFNA(VLOOKUP(defense[[#This Row],[Playerâ–²]],passing11[#All],5,0),0)</f>
        <v>0</v>
      </c>
      <c r="P678">
        <f>_xlfn.IFNA(VLOOKUP(defense[[#This Row],[Playerâ–²]],scrimstats__2813[#All],6,0),0)</f>
        <v>0</v>
      </c>
      <c r="Q678">
        <v>0</v>
      </c>
      <c r="R678">
        <v>0</v>
      </c>
    </row>
    <row r="679" spans="1:18">
      <c r="A679" s="3">
        <v>678</v>
      </c>
      <c r="B679" s="3">
        <v>24</v>
      </c>
      <c r="C679">
        <f t="shared" si="20"/>
        <v>0</v>
      </c>
      <c r="D679">
        <v>7</v>
      </c>
      <c r="E679">
        <f>SUM(_xlfn.IFNA((VLOOKUP(defense[[#This Row],[Playerâ–²]],kickers12[#All],4,0)*3+VLOOKUP(defense[[#This Row],[Playerâ–²]],kickers12[#All],5,0)*1),0), C679*6)</f>
        <v>0</v>
      </c>
      <c r="F679">
        <v>0</v>
      </c>
      <c r="G679" s="3" t="s">
        <v>699</v>
      </c>
      <c r="H679" s="3" t="s">
        <v>1364</v>
      </c>
      <c r="I679">
        <f>_xlfn.IFNA(VLOOKUP(defense[[#This Row],[Playerâ–²]],passing11[#All],4,0),0)</f>
        <v>0</v>
      </c>
      <c r="J679">
        <f>_xlfn.IFNA(VLOOKUP(defense[[#This Row],[Playerâ–²]],scrimstats__2813[#All],5,0),0)</f>
        <v>0</v>
      </c>
      <c r="K679">
        <f>_xlfn.IFNA(VLOOKUP(defense[[#This Row],[Playerâ–²]],scrimstats__2813[#All],4,0),0)</f>
        <v>0</v>
      </c>
      <c r="L679">
        <v>0</v>
      </c>
      <c r="N679">
        <f t="shared" si="21"/>
        <v>0</v>
      </c>
      <c r="O679">
        <f>_xlfn.IFNA(VLOOKUP(defense[[#This Row],[Playerâ–²]],passing11[#All],5,0),0)</f>
        <v>0</v>
      </c>
      <c r="P679">
        <f>_xlfn.IFNA(VLOOKUP(defense[[#This Row],[Playerâ–²]],scrimstats__2813[#All],6,0),0)</f>
        <v>0</v>
      </c>
      <c r="Q679">
        <v>0</v>
      </c>
      <c r="R679">
        <v>0</v>
      </c>
    </row>
    <row r="680" spans="1:18">
      <c r="A680" s="3">
        <v>679</v>
      </c>
      <c r="B680" s="3">
        <v>28</v>
      </c>
      <c r="C680">
        <f t="shared" si="20"/>
        <v>0</v>
      </c>
      <c r="D680">
        <v>0</v>
      </c>
      <c r="E680">
        <f>SUM(_xlfn.IFNA((VLOOKUP(defense[[#This Row],[Playerâ–²]],kickers12[#All],4,0)*3+VLOOKUP(defense[[#This Row],[Playerâ–²]],kickers12[#All],5,0)*1),0), C680*6)</f>
        <v>0</v>
      </c>
      <c r="F680">
        <v>0</v>
      </c>
      <c r="G680" s="3" t="s">
        <v>1666</v>
      </c>
      <c r="H680" s="3" t="s">
        <v>1667</v>
      </c>
      <c r="I680">
        <f>_xlfn.IFNA(VLOOKUP(defense[[#This Row],[Playerâ–²]],passing11[#All],4,0),0)</f>
        <v>0</v>
      </c>
      <c r="J680">
        <f>_xlfn.IFNA(VLOOKUP(defense[[#This Row],[Playerâ–²]],scrimstats__2813[#All],5,0),0)</f>
        <v>0</v>
      </c>
      <c r="K680">
        <f>_xlfn.IFNA(VLOOKUP(defense[[#This Row],[Playerâ–²]],scrimstats__2813[#All],4,0),0)</f>
        <v>0</v>
      </c>
      <c r="L680">
        <v>0</v>
      </c>
      <c r="N680">
        <f t="shared" si="21"/>
        <v>0</v>
      </c>
      <c r="O680">
        <f>_xlfn.IFNA(VLOOKUP(defense[[#This Row],[Playerâ–²]],passing11[#All],5,0),0)</f>
        <v>0</v>
      </c>
      <c r="P680">
        <f>_xlfn.IFNA(VLOOKUP(defense[[#This Row],[Playerâ–²]],scrimstats__2813[#All],6,0),0)</f>
        <v>0</v>
      </c>
      <c r="Q680">
        <v>0</v>
      </c>
      <c r="R680">
        <v>0</v>
      </c>
    </row>
    <row r="681" spans="1:18">
      <c r="A681" s="3">
        <v>680</v>
      </c>
      <c r="B681" s="3">
        <v>21</v>
      </c>
      <c r="C681">
        <f t="shared" si="20"/>
        <v>0</v>
      </c>
      <c r="D681">
        <v>2</v>
      </c>
      <c r="E681">
        <f>SUM(_xlfn.IFNA((VLOOKUP(defense[[#This Row],[Playerâ–²]],kickers12[#All],4,0)*3+VLOOKUP(defense[[#This Row],[Playerâ–²]],kickers12[#All],5,0)*1),0), C681*6)</f>
        <v>0</v>
      </c>
      <c r="F681">
        <v>0</v>
      </c>
      <c r="G681" s="3" t="s">
        <v>1442</v>
      </c>
      <c r="H681" s="3" t="s">
        <v>194</v>
      </c>
      <c r="I681">
        <f>_xlfn.IFNA(VLOOKUP(defense[[#This Row],[Playerâ–²]],passing11[#All],4,0),0)</f>
        <v>0</v>
      </c>
      <c r="J681">
        <f>_xlfn.IFNA(VLOOKUP(defense[[#This Row],[Playerâ–²]],scrimstats__2813[#All],5,0),0)</f>
        <v>0</v>
      </c>
      <c r="K681">
        <f>_xlfn.IFNA(VLOOKUP(defense[[#This Row],[Playerâ–²]],scrimstats__2813[#All],4,0),0)</f>
        <v>0</v>
      </c>
      <c r="L681">
        <v>0</v>
      </c>
      <c r="N681">
        <f t="shared" si="21"/>
        <v>0</v>
      </c>
      <c r="O681">
        <f>_xlfn.IFNA(VLOOKUP(defense[[#This Row],[Playerâ–²]],passing11[#All],5,0),0)</f>
        <v>0</v>
      </c>
      <c r="P681">
        <f>_xlfn.IFNA(VLOOKUP(defense[[#This Row],[Playerâ–²]],scrimstats__2813[#All],6,0),0)</f>
        <v>0</v>
      </c>
      <c r="Q681">
        <v>0</v>
      </c>
      <c r="R681">
        <v>0</v>
      </c>
    </row>
    <row r="682" spans="1:18">
      <c r="A682" s="3">
        <v>681</v>
      </c>
      <c r="B682" s="3">
        <v>14</v>
      </c>
      <c r="C682">
        <f t="shared" si="20"/>
        <v>0</v>
      </c>
      <c r="D682">
        <v>50</v>
      </c>
      <c r="E682">
        <f>SUM(_xlfn.IFNA((VLOOKUP(defense[[#This Row],[Playerâ–²]],kickers12[#All],4,0)*3+VLOOKUP(defense[[#This Row],[Playerâ–²]],kickers12[#All],5,0)*1),0), C682*6)</f>
        <v>0</v>
      </c>
      <c r="F682">
        <v>0</v>
      </c>
      <c r="G682" s="3" t="s">
        <v>1228</v>
      </c>
      <c r="H682" s="3" t="s">
        <v>755</v>
      </c>
      <c r="I682">
        <f>_xlfn.IFNA(VLOOKUP(defense[[#This Row],[Playerâ–²]],passing11[#All],4,0),0)</f>
        <v>0</v>
      </c>
      <c r="J682">
        <f>_xlfn.IFNA(VLOOKUP(defense[[#This Row],[Playerâ–²]],scrimstats__2813[#All],5,0),0)</f>
        <v>0</v>
      </c>
      <c r="K682">
        <f>_xlfn.IFNA(VLOOKUP(defense[[#This Row],[Playerâ–²]],scrimstats__2813[#All],4,0),0)</f>
        <v>0</v>
      </c>
      <c r="L682">
        <v>5.5</v>
      </c>
      <c r="N682">
        <f t="shared" si="21"/>
        <v>0</v>
      </c>
      <c r="O682">
        <f>_xlfn.IFNA(VLOOKUP(defense[[#This Row],[Playerâ–²]],passing11[#All],5,0),0)</f>
        <v>0</v>
      </c>
      <c r="P682">
        <f>_xlfn.IFNA(VLOOKUP(defense[[#This Row],[Playerâ–²]],scrimstats__2813[#All],6,0),0)</f>
        <v>0</v>
      </c>
      <c r="Q682">
        <v>0</v>
      </c>
      <c r="R682">
        <v>0</v>
      </c>
    </row>
    <row r="683" spans="1:18">
      <c r="A683" s="3">
        <v>682</v>
      </c>
      <c r="B683" s="3">
        <v>8</v>
      </c>
      <c r="C683">
        <f t="shared" si="20"/>
        <v>0</v>
      </c>
      <c r="D683">
        <v>79</v>
      </c>
      <c r="E683">
        <f>SUM(_xlfn.IFNA((VLOOKUP(defense[[#This Row],[Playerâ–²]],kickers12[#All],4,0)*3+VLOOKUP(defense[[#This Row],[Playerâ–²]],kickers12[#All],5,0)*1),0), C683*6)</f>
        <v>0</v>
      </c>
      <c r="F683">
        <v>1</v>
      </c>
      <c r="G683" s="3" t="s">
        <v>1028</v>
      </c>
      <c r="H683" s="3" t="s">
        <v>803</v>
      </c>
      <c r="I683">
        <f>_xlfn.IFNA(VLOOKUP(defense[[#This Row],[Playerâ–²]],passing11[#All],4,0),0)</f>
        <v>0</v>
      </c>
      <c r="J683">
        <f>_xlfn.IFNA(VLOOKUP(defense[[#This Row],[Playerâ–²]],scrimstats__2813[#All],5,0),0)</f>
        <v>0</v>
      </c>
      <c r="K683">
        <f>_xlfn.IFNA(VLOOKUP(defense[[#This Row],[Playerâ–²]],scrimstats__2813[#All],4,0),0)</f>
        <v>0</v>
      </c>
      <c r="L683">
        <v>1</v>
      </c>
      <c r="N683">
        <f t="shared" si="21"/>
        <v>0</v>
      </c>
      <c r="O683">
        <f>_xlfn.IFNA(VLOOKUP(defense[[#This Row],[Playerâ–²]],passing11[#All],5,0),0)</f>
        <v>0</v>
      </c>
      <c r="P683">
        <f>_xlfn.IFNA(VLOOKUP(defense[[#This Row],[Playerâ–²]],scrimstats__2813[#All],6,0),0)</f>
        <v>0</v>
      </c>
      <c r="Q683">
        <v>0</v>
      </c>
      <c r="R683">
        <v>0</v>
      </c>
    </row>
    <row r="684" spans="1:18">
      <c r="A684" s="3">
        <v>683</v>
      </c>
      <c r="B684" s="3">
        <v>30</v>
      </c>
      <c r="C684">
        <f t="shared" si="20"/>
        <v>0</v>
      </c>
      <c r="D684">
        <v>4</v>
      </c>
      <c r="E684">
        <f>SUM(_xlfn.IFNA((VLOOKUP(defense[[#This Row],[Playerâ–²]],kickers12[#All],4,0)*3+VLOOKUP(defense[[#This Row],[Playerâ–²]],kickers12[#All],5,0)*1),0), C684*6)</f>
        <v>0</v>
      </c>
      <c r="F684">
        <v>0</v>
      </c>
      <c r="G684" s="3" t="s">
        <v>1759</v>
      </c>
      <c r="H684" s="3" t="s">
        <v>194</v>
      </c>
      <c r="I684">
        <f>_xlfn.IFNA(VLOOKUP(defense[[#This Row],[Playerâ–²]],passing11[#All],4,0),0)</f>
        <v>0</v>
      </c>
      <c r="J684">
        <f>_xlfn.IFNA(VLOOKUP(defense[[#This Row],[Playerâ–²]],scrimstats__2813[#All],5,0),0)</f>
        <v>0</v>
      </c>
      <c r="K684">
        <f>_xlfn.IFNA(VLOOKUP(defense[[#This Row],[Playerâ–²]],scrimstats__2813[#All],4,0),0)</f>
        <v>0</v>
      </c>
      <c r="L684">
        <v>0</v>
      </c>
      <c r="N684">
        <f t="shared" si="21"/>
        <v>0</v>
      </c>
      <c r="O684">
        <f>_xlfn.IFNA(VLOOKUP(defense[[#This Row],[Playerâ–²]],passing11[#All],5,0),0)</f>
        <v>0</v>
      </c>
      <c r="P684">
        <f>_xlfn.IFNA(VLOOKUP(defense[[#This Row],[Playerâ–²]],scrimstats__2813[#All],6,0),0)</f>
        <v>0</v>
      </c>
      <c r="Q684">
        <v>0</v>
      </c>
      <c r="R684">
        <v>0</v>
      </c>
    </row>
    <row r="685" spans="1:18">
      <c r="A685" s="3">
        <v>684</v>
      </c>
      <c r="B685" s="3">
        <v>2</v>
      </c>
      <c r="C685">
        <f t="shared" si="20"/>
        <v>0</v>
      </c>
      <c r="D685">
        <v>35</v>
      </c>
      <c r="E685">
        <f>SUM(_xlfn.IFNA((VLOOKUP(defense[[#This Row],[Playerâ–²]],kickers12[#All],4,0)*3+VLOOKUP(defense[[#This Row],[Playerâ–²]],kickers12[#All],5,0)*1),0), C685*6)</f>
        <v>0</v>
      </c>
      <c r="F685">
        <v>1</v>
      </c>
      <c r="G685" s="3" t="s">
        <v>798</v>
      </c>
      <c r="H685" s="3" t="s">
        <v>799</v>
      </c>
      <c r="I685">
        <f>_xlfn.IFNA(VLOOKUP(defense[[#This Row],[Playerâ–²]],passing11[#All],4,0),0)</f>
        <v>0</v>
      </c>
      <c r="J685">
        <f>_xlfn.IFNA(VLOOKUP(defense[[#This Row],[Playerâ–²]],scrimstats__2813[#All],5,0),0)</f>
        <v>0</v>
      </c>
      <c r="K685">
        <f>_xlfn.IFNA(VLOOKUP(defense[[#This Row],[Playerâ–²]],scrimstats__2813[#All],4,0),0)</f>
        <v>0</v>
      </c>
      <c r="L685">
        <v>6</v>
      </c>
      <c r="N685">
        <f t="shared" si="21"/>
        <v>0</v>
      </c>
      <c r="O685">
        <f>_xlfn.IFNA(VLOOKUP(defense[[#This Row],[Playerâ–²]],passing11[#All],5,0),0)</f>
        <v>0</v>
      </c>
      <c r="P685">
        <f>_xlfn.IFNA(VLOOKUP(defense[[#This Row],[Playerâ–²]],scrimstats__2813[#All],6,0),0)</f>
        <v>0</v>
      </c>
      <c r="Q685">
        <v>0</v>
      </c>
      <c r="R685">
        <v>0</v>
      </c>
    </row>
    <row r="686" spans="1:18">
      <c r="A686" s="3">
        <v>685</v>
      </c>
      <c r="B686" s="3">
        <v>14</v>
      </c>
      <c r="C686" s="3">
        <f t="shared" si="20"/>
        <v>2</v>
      </c>
      <c r="D686">
        <v>0</v>
      </c>
      <c r="E686">
        <f>SUM(_xlfn.IFNA((VLOOKUP(defense[[#This Row],[Playerâ–²]],kickers12[#All],4,0)*3+VLOOKUP(defense[[#This Row],[Playerâ–²]],kickers12[#All],5,0)*1),0), C686*6)</f>
        <v>12</v>
      </c>
      <c r="F686">
        <v>0</v>
      </c>
      <c r="G686" s="3" t="s">
        <v>418</v>
      </c>
      <c r="H686" s="3" t="s">
        <v>219</v>
      </c>
      <c r="I686">
        <f>_xlfn.IFNA(VLOOKUP(defense[[#This Row],[Playerâ–²]],passing11[#All],4,0),0)</f>
        <v>0</v>
      </c>
      <c r="J686" s="3">
        <f>_xlfn.IFNA(VLOOKUP(defense[[#This Row],[Playerâ–²]],scrimstats__2813[#All],5,0),0)</f>
        <v>0</v>
      </c>
      <c r="K686" s="3">
        <f>_xlfn.IFNA(VLOOKUP(defense[[#This Row],[Playerâ–²]],scrimstats__2813[#All],4,0),0)</f>
        <v>245</v>
      </c>
      <c r="L686">
        <v>0</v>
      </c>
      <c r="N686" s="3">
        <f t="shared" si="21"/>
        <v>0</v>
      </c>
      <c r="O686" s="3">
        <f>_xlfn.IFNA(VLOOKUP(defense[[#This Row],[Playerâ–²]],passing11[#All],5,0),0)</f>
        <v>0</v>
      </c>
      <c r="P686" s="3">
        <f>_xlfn.IFNA(VLOOKUP(defense[[#This Row],[Playerâ–²]],scrimstats__2813[#All],6,0),0)</f>
        <v>2</v>
      </c>
      <c r="Q686">
        <v>0</v>
      </c>
      <c r="R686">
        <v>0</v>
      </c>
    </row>
    <row r="687" spans="1:18">
      <c r="A687" s="3">
        <v>686</v>
      </c>
      <c r="B687" s="3">
        <v>22</v>
      </c>
      <c r="C687">
        <f t="shared" si="20"/>
        <v>0</v>
      </c>
      <c r="D687">
        <v>1</v>
      </c>
      <c r="E687">
        <f>SUM(_xlfn.IFNA((VLOOKUP(defense[[#This Row],[Playerâ–²]],kickers12[#All],4,0)*3+VLOOKUP(defense[[#This Row],[Playerâ–²]],kickers12[#All],5,0)*1),0), C687*6)</f>
        <v>0</v>
      </c>
      <c r="F687">
        <v>0</v>
      </c>
      <c r="G687" s="3" t="s">
        <v>527</v>
      </c>
      <c r="H687" s="3" t="s">
        <v>218</v>
      </c>
      <c r="I687">
        <f>_xlfn.IFNA(VLOOKUP(defense[[#This Row],[Playerâ–²]],passing11[#All],4,0),0)</f>
        <v>0</v>
      </c>
      <c r="J687">
        <f>_xlfn.IFNA(VLOOKUP(defense[[#This Row],[Playerâ–²]],scrimstats__2813[#All],5,0),0)</f>
        <v>0</v>
      </c>
      <c r="K687">
        <f>_xlfn.IFNA(VLOOKUP(defense[[#This Row],[Playerâ–²]],scrimstats__2813[#All],4,0),0)</f>
        <v>52</v>
      </c>
      <c r="L687">
        <v>0</v>
      </c>
      <c r="N687">
        <f t="shared" si="21"/>
        <v>0</v>
      </c>
      <c r="O687">
        <f>_xlfn.IFNA(VLOOKUP(defense[[#This Row],[Playerâ–²]],passing11[#All],5,0),0)</f>
        <v>0</v>
      </c>
      <c r="P687">
        <f>_xlfn.IFNA(VLOOKUP(defense[[#This Row],[Playerâ–²]],scrimstats__2813[#All],6,0),0)</f>
        <v>0</v>
      </c>
      <c r="Q687">
        <v>0</v>
      </c>
      <c r="R687">
        <v>0</v>
      </c>
    </row>
    <row r="688" spans="1:18">
      <c r="A688" s="3">
        <v>687</v>
      </c>
      <c r="B688" s="3">
        <v>28</v>
      </c>
      <c r="C688">
        <f t="shared" si="20"/>
        <v>0</v>
      </c>
      <c r="D688">
        <v>9</v>
      </c>
      <c r="E688">
        <f>SUM(_xlfn.IFNA((VLOOKUP(defense[[#This Row],[Playerâ–²]],kickers12[#All],4,0)*3+VLOOKUP(defense[[#This Row],[Playerâ–²]],kickers12[#All],5,0)*1),0), C688*6)</f>
        <v>0</v>
      </c>
      <c r="F688">
        <v>0</v>
      </c>
      <c r="G688" s="3" t="s">
        <v>1673</v>
      </c>
      <c r="H688" s="3" t="s">
        <v>194</v>
      </c>
      <c r="I688">
        <f>_xlfn.IFNA(VLOOKUP(defense[[#This Row],[Playerâ–²]],passing11[#All],4,0),0)</f>
        <v>0</v>
      </c>
      <c r="J688">
        <f>_xlfn.IFNA(VLOOKUP(defense[[#This Row],[Playerâ–²]],scrimstats__2813[#All],5,0),0)</f>
        <v>0</v>
      </c>
      <c r="K688">
        <f>_xlfn.IFNA(VLOOKUP(defense[[#This Row],[Playerâ–²]],scrimstats__2813[#All],4,0),0)</f>
        <v>0</v>
      </c>
      <c r="L688">
        <v>3</v>
      </c>
      <c r="N688">
        <f t="shared" si="21"/>
        <v>0</v>
      </c>
      <c r="O688">
        <f>_xlfn.IFNA(VLOOKUP(defense[[#This Row],[Playerâ–²]],passing11[#All],5,0),0)</f>
        <v>0</v>
      </c>
      <c r="P688">
        <f>_xlfn.IFNA(VLOOKUP(defense[[#This Row],[Playerâ–²]],scrimstats__2813[#All],6,0),0)</f>
        <v>0</v>
      </c>
      <c r="Q688">
        <v>0</v>
      </c>
      <c r="R688">
        <v>0</v>
      </c>
    </row>
    <row r="689" spans="1:18">
      <c r="A689" s="3">
        <v>688</v>
      </c>
      <c r="B689" s="3">
        <v>14</v>
      </c>
      <c r="C689" s="3">
        <f t="shared" si="20"/>
        <v>0</v>
      </c>
      <c r="D689">
        <v>0</v>
      </c>
      <c r="E689">
        <f>SUM(_xlfn.IFNA((VLOOKUP(defense[[#This Row],[Playerâ–²]],kickers12[#All],4,0)*3+VLOOKUP(defense[[#This Row],[Playerâ–²]],kickers12[#All],5,0)*1),0), C689*6)</f>
        <v>0</v>
      </c>
      <c r="F689">
        <v>0</v>
      </c>
      <c r="G689" s="3" t="s">
        <v>1907</v>
      </c>
      <c r="H689" s="3" t="s">
        <v>297</v>
      </c>
      <c r="I689">
        <f>_xlfn.IFNA(VLOOKUP(defense[[#This Row],[Playerâ–²]],passing11[#All],4,0),0)</f>
        <v>2</v>
      </c>
      <c r="J689" s="3">
        <f>_xlfn.IFNA(VLOOKUP(defense[[#This Row],[Playerâ–²]],scrimstats__2813[#All],5,0),0)</f>
        <v>0</v>
      </c>
      <c r="K689" s="3">
        <f>_xlfn.IFNA(VLOOKUP(defense[[#This Row],[Playerâ–²]],scrimstats__2813[#All],4,0),0)</f>
        <v>0</v>
      </c>
      <c r="L689">
        <v>0</v>
      </c>
      <c r="N689" s="3">
        <f t="shared" si="21"/>
        <v>0</v>
      </c>
      <c r="O689" s="3">
        <f>_xlfn.IFNA(VLOOKUP(defense[[#This Row],[Playerâ–²]],passing11[#All],5,0),0)</f>
        <v>0</v>
      </c>
      <c r="P689" s="3">
        <f>_xlfn.IFNA(VLOOKUP(defense[[#This Row],[Playerâ–²]],scrimstats__2813[#All],6,0),0)</f>
        <v>0</v>
      </c>
      <c r="Q689">
        <v>0</v>
      </c>
      <c r="R689">
        <v>0</v>
      </c>
    </row>
    <row r="690" spans="1:18">
      <c r="A690" s="3">
        <v>689</v>
      </c>
      <c r="B690" s="3">
        <v>25</v>
      </c>
      <c r="C690">
        <f t="shared" si="20"/>
        <v>0</v>
      </c>
      <c r="D690">
        <v>3</v>
      </c>
      <c r="E690">
        <f>SUM(_xlfn.IFNA((VLOOKUP(defense[[#This Row],[Playerâ–²]],kickers12[#All],4,0)*3+VLOOKUP(defense[[#This Row],[Playerâ–²]],kickers12[#All],5,0)*1),0), C690*6)</f>
        <v>0</v>
      </c>
      <c r="F690">
        <v>0</v>
      </c>
      <c r="G690" s="3" t="s">
        <v>683</v>
      </c>
      <c r="H690" s="3" t="s">
        <v>745</v>
      </c>
      <c r="I690">
        <f>_xlfn.IFNA(VLOOKUP(defense[[#This Row],[Playerâ–²]],passing11[#All],4,0),0)</f>
        <v>0</v>
      </c>
      <c r="J690">
        <f>_xlfn.IFNA(VLOOKUP(defense[[#This Row],[Playerâ–²]],scrimstats__2813[#All],5,0),0)</f>
        <v>0</v>
      </c>
      <c r="K690">
        <f>_xlfn.IFNA(VLOOKUP(defense[[#This Row],[Playerâ–²]],scrimstats__2813[#All],4,0),0)</f>
        <v>0</v>
      </c>
      <c r="L690">
        <v>0</v>
      </c>
      <c r="N690">
        <f t="shared" si="21"/>
        <v>0</v>
      </c>
      <c r="O690">
        <f>_xlfn.IFNA(VLOOKUP(defense[[#This Row],[Playerâ–²]],passing11[#All],5,0),0)</f>
        <v>0</v>
      </c>
      <c r="P690">
        <f>_xlfn.IFNA(VLOOKUP(defense[[#This Row],[Playerâ–²]],scrimstats__2813[#All],6,0),0)</f>
        <v>0</v>
      </c>
      <c r="Q690">
        <v>0</v>
      </c>
      <c r="R690">
        <v>0</v>
      </c>
    </row>
    <row r="691" spans="1:18">
      <c r="A691" s="3">
        <v>690</v>
      </c>
      <c r="B691" s="3">
        <v>30</v>
      </c>
      <c r="C691">
        <f t="shared" si="20"/>
        <v>1</v>
      </c>
      <c r="D691">
        <v>4</v>
      </c>
      <c r="E691">
        <f>SUM(_xlfn.IFNA((VLOOKUP(defense[[#This Row],[Playerâ–²]],kickers12[#All],4,0)*3+VLOOKUP(defense[[#This Row],[Playerâ–²]],kickers12[#All],5,0)*1),0), C691*6)</f>
        <v>6</v>
      </c>
      <c r="F691">
        <v>0</v>
      </c>
      <c r="G691" s="3" t="s">
        <v>645</v>
      </c>
      <c r="H691" s="3" t="s">
        <v>194</v>
      </c>
      <c r="I691">
        <f>_xlfn.IFNA(VLOOKUP(defense[[#This Row],[Playerâ–²]],passing11[#All],4,0),0)</f>
        <v>0</v>
      </c>
      <c r="J691">
        <f>_xlfn.IFNA(VLOOKUP(defense[[#This Row],[Playerâ–²]],scrimstats__2813[#All],5,0),0)</f>
        <v>106</v>
      </c>
      <c r="K691">
        <f>_xlfn.IFNA(VLOOKUP(defense[[#This Row],[Playerâ–²]],scrimstats__2813[#All],4,0),0)</f>
        <v>304</v>
      </c>
      <c r="L691">
        <v>0</v>
      </c>
      <c r="N691">
        <f t="shared" si="21"/>
        <v>0</v>
      </c>
      <c r="O691">
        <f>_xlfn.IFNA(VLOOKUP(defense[[#This Row],[Playerâ–²]],passing11[#All],5,0),0)</f>
        <v>0</v>
      </c>
      <c r="P691">
        <f>_xlfn.IFNA(VLOOKUP(defense[[#This Row],[Playerâ–²]],scrimstats__2813[#All],6,0),0)</f>
        <v>1</v>
      </c>
      <c r="Q691">
        <v>0</v>
      </c>
      <c r="R691">
        <v>0</v>
      </c>
    </row>
    <row r="692" spans="1:18">
      <c r="A692" s="3">
        <v>691</v>
      </c>
      <c r="B692" s="3">
        <v>13</v>
      </c>
      <c r="C692">
        <f t="shared" si="20"/>
        <v>1</v>
      </c>
      <c r="D692">
        <v>47</v>
      </c>
      <c r="E692">
        <f>SUM(_xlfn.IFNA((VLOOKUP(defense[[#This Row],[Playerâ–²]],kickers12[#All],4,0)*3+VLOOKUP(defense[[#This Row],[Playerâ–²]],kickers12[#All],5,0)*1),0), C692*6)</f>
        <v>6</v>
      </c>
      <c r="F692">
        <v>0</v>
      </c>
      <c r="G692" s="3" t="s">
        <v>1191</v>
      </c>
      <c r="H692" s="3" t="s">
        <v>1192</v>
      </c>
      <c r="I692">
        <f>_xlfn.IFNA(VLOOKUP(defense[[#This Row],[Playerâ–²]],passing11[#All],4,0),0)</f>
        <v>0</v>
      </c>
      <c r="J692">
        <f>_xlfn.IFNA(VLOOKUP(defense[[#This Row],[Playerâ–²]],scrimstats__2813[#All],5,0),0)</f>
        <v>0</v>
      </c>
      <c r="K692">
        <f>_xlfn.IFNA(VLOOKUP(defense[[#This Row],[Playerâ–²]],scrimstats__2813[#All],4,0),0)</f>
        <v>0</v>
      </c>
      <c r="L692">
        <v>9</v>
      </c>
      <c r="N692">
        <f t="shared" si="21"/>
        <v>1</v>
      </c>
      <c r="O692">
        <f>_xlfn.IFNA(VLOOKUP(defense[[#This Row],[Playerâ–²]],passing11[#All],5,0),0)</f>
        <v>0</v>
      </c>
      <c r="P692">
        <f>_xlfn.IFNA(VLOOKUP(defense[[#This Row],[Playerâ–²]],scrimstats__2813[#All],6,0),0)</f>
        <v>0</v>
      </c>
      <c r="Q692">
        <v>0</v>
      </c>
      <c r="R692">
        <v>1</v>
      </c>
    </row>
    <row r="693" spans="1:18">
      <c r="A693" s="3">
        <v>692</v>
      </c>
      <c r="B693" s="3">
        <v>17</v>
      </c>
      <c r="C693">
        <f t="shared" si="20"/>
        <v>0</v>
      </c>
      <c r="D693">
        <v>75</v>
      </c>
      <c r="E693">
        <f>SUM(_xlfn.IFNA((VLOOKUP(defense[[#This Row],[Playerâ–²]],kickers12[#All],4,0)*3+VLOOKUP(defense[[#This Row],[Playerâ–²]],kickers12[#All],5,0)*1),0), C693*6)</f>
        <v>0</v>
      </c>
      <c r="F693">
        <v>1</v>
      </c>
      <c r="G693" s="3" t="s">
        <v>1342</v>
      </c>
      <c r="H693" s="3" t="s">
        <v>803</v>
      </c>
      <c r="I693">
        <f>_xlfn.IFNA(VLOOKUP(defense[[#This Row],[Playerâ–²]],passing11[#All],4,0),0)</f>
        <v>0</v>
      </c>
      <c r="J693">
        <f>_xlfn.IFNA(VLOOKUP(defense[[#This Row],[Playerâ–²]],scrimstats__2813[#All],5,0),0)</f>
        <v>0</v>
      </c>
      <c r="K693">
        <f>_xlfn.IFNA(VLOOKUP(defense[[#This Row],[Playerâ–²]],scrimstats__2813[#All],4,0),0)</f>
        <v>0</v>
      </c>
      <c r="L693">
        <v>1</v>
      </c>
      <c r="N693">
        <f t="shared" si="21"/>
        <v>0</v>
      </c>
      <c r="O693">
        <f>_xlfn.IFNA(VLOOKUP(defense[[#This Row],[Playerâ–²]],passing11[#All],5,0),0)</f>
        <v>0</v>
      </c>
      <c r="P693">
        <f>_xlfn.IFNA(VLOOKUP(defense[[#This Row],[Playerâ–²]],scrimstats__2813[#All],6,0),0)</f>
        <v>0</v>
      </c>
      <c r="Q693">
        <v>0</v>
      </c>
      <c r="R693">
        <v>0</v>
      </c>
    </row>
    <row r="694" spans="1:18">
      <c r="A694" s="3">
        <v>693</v>
      </c>
      <c r="B694" s="3">
        <v>12</v>
      </c>
      <c r="C694">
        <f t="shared" si="20"/>
        <v>0</v>
      </c>
      <c r="D694">
        <v>66</v>
      </c>
      <c r="E694">
        <f>SUM(_xlfn.IFNA((VLOOKUP(defense[[#This Row],[Playerâ–²]],kickers12[#All],4,0)*3+VLOOKUP(defense[[#This Row],[Playerâ–²]],kickers12[#All],5,0)*1),0), C694*6)</f>
        <v>0</v>
      </c>
      <c r="F694">
        <v>1</v>
      </c>
      <c r="G694" s="3" t="s">
        <v>1160</v>
      </c>
      <c r="H694" s="3" t="s">
        <v>765</v>
      </c>
      <c r="I694">
        <f>_xlfn.IFNA(VLOOKUP(defense[[#This Row],[Playerâ–²]],passing11[#All],4,0),0)</f>
        <v>0</v>
      </c>
      <c r="J694">
        <f>_xlfn.IFNA(VLOOKUP(defense[[#This Row],[Playerâ–²]],scrimstats__2813[#All],5,0),0)</f>
        <v>0</v>
      </c>
      <c r="K694">
        <f>_xlfn.IFNA(VLOOKUP(defense[[#This Row],[Playerâ–²]],scrimstats__2813[#All],4,0),0)</f>
        <v>0</v>
      </c>
      <c r="L694">
        <v>0.5</v>
      </c>
      <c r="N694">
        <f t="shared" si="21"/>
        <v>0</v>
      </c>
      <c r="O694">
        <f>_xlfn.IFNA(VLOOKUP(defense[[#This Row],[Playerâ–²]],passing11[#All],5,0),0)</f>
        <v>0</v>
      </c>
      <c r="P694">
        <f>_xlfn.IFNA(VLOOKUP(defense[[#This Row],[Playerâ–²]],scrimstats__2813[#All],6,0),0)</f>
        <v>0</v>
      </c>
      <c r="Q694">
        <v>0</v>
      </c>
      <c r="R694">
        <v>0</v>
      </c>
    </row>
    <row r="695" spans="1:18">
      <c r="A695" s="3">
        <v>694</v>
      </c>
      <c r="B695" s="3">
        <v>10</v>
      </c>
      <c r="C695" s="3">
        <f t="shared" si="20"/>
        <v>0</v>
      </c>
      <c r="D695">
        <v>0</v>
      </c>
      <c r="E695">
        <f>SUM(_xlfn.IFNA((VLOOKUP(defense[[#This Row],[Playerâ–²]],kickers12[#All],4,0)*3+VLOOKUP(defense[[#This Row],[Playerâ–²]],kickers12[#All],5,0)*1),0), C695*6)</f>
        <v>0</v>
      </c>
      <c r="F695">
        <v>0</v>
      </c>
      <c r="G695" s="3" t="s">
        <v>358</v>
      </c>
      <c r="H695" s="3" t="s">
        <v>219</v>
      </c>
      <c r="I695">
        <f>_xlfn.IFNA(VLOOKUP(defense[[#This Row],[Playerâ–²]],passing11[#All],4,0),0)</f>
        <v>0</v>
      </c>
      <c r="J695" s="3">
        <f>_xlfn.IFNA(VLOOKUP(defense[[#This Row],[Playerâ–²]],scrimstats__2813[#All],5,0),0)</f>
        <v>0</v>
      </c>
      <c r="K695" s="3">
        <f>_xlfn.IFNA(VLOOKUP(defense[[#This Row],[Playerâ–²]],scrimstats__2813[#All],4,0),0)</f>
        <v>85</v>
      </c>
      <c r="L695">
        <v>0</v>
      </c>
      <c r="N695" s="3">
        <f t="shared" si="21"/>
        <v>0</v>
      </c>
      <c r="O695" s="3">
        <f>_xlfn.IFNA(VLOOKUP(defense[[#This Row],[Playerâ–²]],passing11[#All],5,0),0)</f>
        <v>0</v>
      </c>
      <c r="P695" s="3">
        <f>_xlfn.IFNA(VLOOKUP(defense[[#This Row],[Playerâ–²]],scrimstats__2813[#All],6,0),0)</f>
        <v>0</v>
      </c>
      <c r="Q695">
        <v>0</v>
      </c>
      <c r="R695">
        <v>0</v>
      </c>
    </row>
    <row r="696" spans="1:18">
      <c r="A696" s="3">
        <v>695</v>
      </c>
      <c r="B696" s="3">
        <v>26</v>
      </c>
      <c r="C696" s="3">
        <f t="shared" si="20"/>
        <v>0</v>
      </c>
      <c r="D696">
        <v>0</v>
      </c>
      <c r="E696">
        <f>SUM(_xlfn.IFNA((VLOOKUP(defense[[#This Row],[Playerâ–²]],kickers12[#All],4,0)*3+VLOOKUP(defense[[#This Row],[Playerâ–²]],kickers12[#All],5,0)*1),0), C696*6)</f>
        <v>111</v>
      </c>
      <c r="F696">
        <v>0</v>
      </c>
      <c r="G696" s="3" t="s">
        <v>1892</v>
      </c>
      <c r="H696" s="3" t="s">
        <v>1010</v>
      </c>
      <c r="I696">
        <f>_xlfn.IFNA(VLOOKUP(defense[[#This Row],[Playerâ–²]],passing11[#All],4,0),0)</f>
        <v>0</v>
      </c>
      <c r="J696" s="3">
        <f>_xlfn.IFNA(VLOOKUP(defense[[#This Row],[Playerâ–²]],scrimstats__2813[#All],5,0),0)</f>
        <v>0</v>
      </c>
      <c r="K696" s="3">
        <f>_xlfn.IFNA(VLOOKUP(defense[[#This Row],[Playerâ–²]],scrimstats__2813[#All],4,0),0)</f>
        <v>0</v>
      </c>
      <c r="L696">
        <v>0</v>
      </c>
      <c r="N696" s="3">
        <f t="shared" si="21"/>
        <v>0</v>
      </c>
      <c r="O696" s="3">
        <f>_xlfn.IFNA(VLOOKUP(defense[[#This Row],[Playerâ–²]],passing11[#All],5,0),0)</f>
        <v>0</v>
      </c>
      <c r="P696" s="3">
        <f>_xlfn.IFNA(VLOOKUP(defense[[#This Row],[Playerâ–²]],scrimstats__2813[#All],6,0),0)</f>
        <v>0</v>
      </c>
      <c r="Q696">
        <v>0</v>
      </c>
      <c r="R696">
        <v>0</v>
      </c>
    </row>
    <row r="697" spans="1:18">
      <c r="A697" s="3">
        <v>696</v>
      </c>
      <c r="B697" s="3">
        <v>12</v>
      </c>
      <c r="C697">
        <f t="shared" si="20"/>
        <v>1</v>
      </c>
      <c r="D697">
        <v>3</v>
      </c>
      <c r="E697">
        <f>SUM(_xlfn.IFNA((VLOOKUP(defense[[#This Row],[Playerâ–²]],kickers12[#All],4,0)*3+VLOOKUP(defense[[#This Row],[Playerâ–²]],kickers12[#All],5,0)*1),0), C697*6)</f>
        <v>6</v>
      </c>
      <c r="F697">
        <v>0</v>
      </c>
      <c r="G697" s="3" t="s">
        <v>385</v>
      </c>
      <c r="H697" s="3" t="s">
        <v>218</v>
      </c>
      <c r="I697">
        <f>_xlfn.IFNA(VLOOKUP(defense[[#This Row],[Playerâ–²]],passing11[#All],4,0),0)</f>
        <v>0</v>
      </c>
      <c r="J697">
        <f>_xlfn.IFNA(VLOOKUP(defense[[#This Row],[Playerâ–²]],scrimstats__2813[#All],5,0),0)</f>
        <v>0</v>
      </c>
      <c r="K697">
        <f>_xlfn.IFNA(VLOOKUP(defense[[#This Row],[Playerâ–²]],scrimstats__2813[#All],4,0),0)</f>
        <v>103</v>
      </c>
      <c r="L697">
        <v>0</v>
      </c>
      <c r="N697">
        <f t="shared" si="21"/>
        <v>0</v>
      </c>
      <c r="O697">
        <f>_xlfn.IFNA(VLOOKUP(defense[[#This Row],[Playerâ–²]],passing11[#All],5,0),0)</f>
        <v>0</v>
      </c>
      <c r="P697">
        <f>_xlfn.IFNA(VLOOKUP(defense[[#This Row],[Playerâ–²]],scrimstats__2813[#All],6,0),0)</f>
        <v>1</v>
      </c>
      <c r="Q697">
        <v>0</v>
      </c>
      <c r="R697">
        <v>0</v>
      </c>
    </row>
    <row r="698" spans="1:18">
      <c r="A698" s="3">
        <v>697</v>
      </c>
      <c r="B698" s="3">
        <v>18</v>
      </c>
      <c r="C698">
        <f t="shared" si="20"/>
        <v>0</v>
      </c>
      <c r="D698">
        <v>2</v>
      </c>
      <c r="E698">
        <f>SUM(_xlfn.IFNA((VLOOKUP(defense[[#This Row],[Playerâ–²]],kickers12[#All],4,0)*3+VLOOKUP(defense[[#This Row],[Playerâ–²]],kickers12[#All],5,0)*1),0), C698*6)</f>
        <v>0</v>
      </c>
      <c r="F698">
        <v>0</v>
      </c>
      <c r="G698" s="3" t="s">
        <v>1353</v>
      </c>
      <c r="H698" s="3" t="s">
        <v>194</v>
      </c>
      <c r="I698">
        <f>_xlfn.IFNA(VLOOKUP(defense[[#This Row],[Playerâ–²]],passing11[#All],4,0),0)</f>
        <v>0</v>
      </c>
      <c r="J698">
        <f>_xlfn.IFNA(VLOOKUP(defense[[#This Row],[Playerâ–²]],scrimstats__2813[#All],5,0),0)</f>
        <v>0</v>
      </c>
      <c r="K698">
        <f>_xlfn.IFNA(VLOOKUP(defense[[#This Row],[Playerâ–²]],scrimstats__2813[#All],4,0),0)</f>
        <v>0</v>
      </c>
      <c r="L698">
        <v>0</v>
      </c>
      <c r="N698">
        <f t="shared" si="21"/>
        <v>0</v>
      </c>
      <c r="O698">
        <f>_xlfn.IFNA(VLOOKUP(defense[[#This Row],[Playerâ–²]],passing11[#All],5,0),0)</f>
        <v>0</v>
      </c>
      <c r="P698">
        <f>_xlfn.IFNA(VLOOKUP(defense[[#This Row],[Playerâ–²]],scrimstats__2813[#All],6,0),0)</f>
        <v>0</v>
      </c>
      <c r="Q698">
        <v>0</v>
      </c>
      <c r="R698">
        <v>0</v>
      </c>
    </row>
    <row r="699" spans="1:18">
      <c r="A699" s="3">
        <v>698</v>
      </c>
      <c r="B699" s="3">
        <v>19</v>
      </c>
      <c r="C699" s="3">
        <f t="shared" si="20"/>
        <v>2</v>
      </c>
      <c r="D699">
        <v>0</v>
      </c>
      <c r="E699">
        <f>SUM(_xlfn.IFNA((VLOOKUP(defense[[#This Row],[Playerâ–²]],kickers12[#All],4,0)*3+VLOOKUP(defense[[#This Row],[Playerâ–²]],kickers12[#All],5,0)*1),0), C699*6)</f>
        <v>12</v>
      </c>
      <c r="F699">
        <v>0</v>
      </c>
      <c r="G699" s="3" t="s">
        <v>485</v>
      </c>
      <c r="H699" s="3" t="s">
        <v>218</v>
      </c>
      <c r="I699">
        <f>_xlfn.IFNA(VLOOKUP(defense[[#This Row],[Playerâ–²]],passing11[#All],4,0),0)</f>
        <v>0</v>
      </c>
      <c r="J699" s="3">
        <f>_xlfn.IFNA(VLOOKUP(defense[[#This Row],[Playerâ–²]],scrimstats__2813[#All],5,0),0)</f>
        <v>5</v>
      </c>
      <c r="K699" s="3">
        <f>_xlfn.IFNA(VLOOKUP(defense[[#This Row],[Playerâ–²]],scrimstats__2813[#All],4,0),0)</f>
        <v>268</v>
      </c>
      <c r="L699">
        <v>0</v>
      </c>
      <c r="N699" s="3">
        <f t="shared" si="21"/>
        <v>0</v>
      </c>
      <c r="O699" s="3">
        <f>_xlfn.IFNA(VLOOKUP(defense[[#This Row],[Playerâ–²]],passing11[#All],5,0),0)</f>
        <v>0</v>
      </c>
      <c r="P699" s="3">
        <f>_xlfn.IFNA(VLOOKUP(defense[[#This Row],[Playerâ–²]],scrimstats__2813[#All],6,0),0)</f>
        <v>2</v>
      </c>
      <c r="Q699">
        <v>0</v>
      </c>
      <c r="R699">
        <v>0</v>
      </c>
    </row>
    <row r="700" spans="1:18">
      <c r="A700" s="3">
        <v>699</v>
      </c>
      <c r="B700" s="3">
        <v>20</v>
      </c>
      <c r="C700">
        <f t="shared" si="20"/>
        <v>0</v>
      </c>
      <c r="D700">
        <v>13</v>
      </c>
      <c r="E700">
        <f>SUM(_xlfn.IFNA((VLOOKUP(defense[[#This Row],[Playerâ–²]],kickers12[#All],4,0)*3+VLOOKUP(defense[[#This Row],[Playerâ–²]],kickers12[#All],5,0)*1),0), C700*6)</f>
        <v>0</v>
      </c>
      <c r="F700">
        <v>0</v>
      </c>
      <c r="G700" s="3" t="s">
        <v>1419</v>
      </c>
      <c r="H700" s="3" t="s">
        <v>1146</v>
      </c>
      <c r="I700">
        <f>_xlfn.IFNA(VLOOKUP(defense[[#This Row],[Playerâ–²]],passing11[#All],4,0),0)</f>
        <v>0</v>
      </c>
      <c r="J700">
        <f>_xlfn.IFNA(VLOOKUP(defense[[#This Row],[Playerâ–²]],scrimstats__2813[#All],5,0),0)</f>
        <v>0</v>
      </c>
      <c r="K700">
        <f>_xlfn.IFNA(VLOOKUP(defense[[#This Row],[Playerâ–²]],scrimstats__2813[#All],4,0),0)</f>
        <v>0</v>
      </c>
      <c r="L700">
        <v>0.5</v>
      </c>
      <c r="N700">
        <f t="shared" si="21"/>
        <v>0</v>
      </c>
      <c r="O700">
        <f>_xlfn.IFNA(VLOOKUP(defense[[#This Row],[Playerâ–²]],passing11[#All],5,0),0)</f>
        <v>0</v>
      </c>
      <c r="P700">
        <f>_xlfn.IFNA(VLOOKUP(defense[[#This Row],[Playerâ–²]],scrimstats__2813[#All],6,0),0)</f>
        <v>0</v>
      </c>
      <c r="Q700">
        <v>0</v>
      </c>
      <c r="R700">
        <v>0</v>
      </c>
    </row>
    <row r="701" spans="1:18">
      <c r="A701" s="3">
        <v>700</v>
      </c>
      <c r="B701" s="3">
        <v>19</v>
      </c>
      <c r="C701">
        <f t="shared" si="20"/>
        <v>0</v>
      </c>
      <c r="D701">
        <v>6</v>
      </c>
      <c r="E701">
        <f>SUM(_xlfn.IFNA((VLOOKUP(defense[[#This Row],[Playerâ–²]],kickers12[#All],4,0)*3+VLOOKUP(defense[[#This Row],[Playerâ–²]],kickers12[#All],5,0)*1),0), C701*6)</f>
        <v>0</v>
      </c>
      <c r="F701">
        <v>0</v>
      </c>
      <c r="G701" s="3" t="s">
        <v>1391</v>
      </c>
      <c r="H701" s="3" t="s">
        <v>194</v>
      </c>
      <c r="I701">
        <f>_xlfn.IFNA(VLOOKUP(defense[[#This Row],[Playerâ–²]],passing11[#All],4,0),0)</f>
        <v>0</v>
      </c>
      <c r="J701">
        <f>_xlfn.IFNA(VLOOKUP(defense[[#This Row],[Playerâ–²]],scrimstats__2813[#All],5,0),0)</f>
        <v>0</v>
      </c>
      <c r="K701">
        <f>_xlfn.IFNA(VLOOKUP(defense[[#This Row],[Playerâ–²]],scrimstats__2813[#All],4,0),0)</f>
        <v>0</v>
      </c>
      <c r="L701">
        <v>1</v>
      </c>
      <c r="N701">
        <f t="shared" si="21"/>
        <v>0</v>
      </c>
      <c r="O701">
        <f>_xlfn.IFNA(VLOOKUP(defense[[#This Row],[Playerâ–²]],passing11[#All],5,0),0)</f>
        <v>0</v>
      </c>
      <c r="P701">
        <f>_xlfn.IFNA(VLOOKUP(defense[[#This Row],[Playerâ–²]],scrimstats__2813[#All],6,0),0)</f>
        <v>0</v>
      </c>
      <c r="Q701">
        <v>0</v>
      </c>
      <c r="R701">
        <v>0</v>
      </c>
    </row>
    <row r="702" spans="1:18">
      <c r="A702" s="3">
        <v>701</v>
      </c>
      <c r="B702" s="3">
        <v>26</v>
      </c>
      <c r="C702">
        <f t="shared" si="20"/>
        <v>0</v>
      </c>
      <c r="D702">
        <v>42</v>
      </c>
      <c r="E702">
        <f>SUM(_xlfn.IFNA((VLOOKUP(defense[[#This Row],[Playerâ–²]],kickers12[#All],4,0)*3+VLOOKUP(defense[[#This Row],[Playerâ–²]],kickers12[#All],5,0)*1),0), C702*6)</f>
        <v>0</v>
      </c>
      <c r="F702">
        <v>0</v>
      </c>
      <c r="G702" s="3" t="s">
        <v>1623</v>
      </c>
      <c r="H702" s="3" t="s">
        <v>765</v>
      </c>
      <c r="I702">
        <f>_xlfn.IFNA(VLOOKUP(defense[[#This Row],[Playerâ–²]],passing11[#All],4,0),0)</f>
        <v>0</v>
      </c>
      <c r="J702">
        <f>_xlfn.IFNA(VLOOKUP(defense[[#This Row],[Playerâ–²]],scrimstats__2813[#All],5,0),0)</f>
        <v>0</v>
      </c>
      <c r="K702">
        <f>_xlfn.IFNA(VLOOKUP(defense[[#This Row],[Playerâ–²]],scrimstats__2813[#All],4,0),0)</f>
        <v>0</v>
      </c>
      <c r="L702">
        <v>0</v>
      </c>
      <c r="N702">
        <f t="shared" si="21"/>
        <v>0</v>
      </c>
      <c r="O702">
        <f>_xlfn.IFNA(VLOOKUP(defense[[#This Row],[Playerâ–²]],passing11[#All],5,0),0)</f>
        <v>0</v>
      </c>
      <c r="P702">
        <f>_xlfn.IFNA(VLOOKUP(defense[[#This Row],[Playerâ–²]],scrimstats__2813[#All],6,0),0)</f>
        <v>0</v>
      </c>
      <c r="Q702">
        <v>0</v>
      </c>
      <c r="R702">
        <v>0</v>
      </c>
    </row>
    <row r="703" spans="1:18">
      <c r="A703" s="3">
        <v>702</v>
      </c>
      <c r="B703" s="3">
        <v>15</v>
      </c>
      <c r="C703">
        <f t="shared" si="20"/>
        <v>0</v>
      </c>
      <c r="D703">
        <v>65</v>
      </c>
      <c r="E703">
        <f>SUM(_xlfn.IFNA((VLOOKUP(defense[[#This Row],[Playerâ–²]],kickers12[#All],4,0)*3+VLOOKUP(defense[[#This Row],[Playerâ–²]],kickers12[#All],5,0)*1),0), C703*6)</f>
        <v>0</v>
      </c>
      <c r="F703">
        <v>3</v>
      </c>
      <c r="G703" s="3" t="s">
        <v>1273</v>
      </c>
      <c r="H703" s="3" t="s">
        <v>1274</v>
      </c>
      <c r="I703">
        <f>_xlfn.IFNA(VLOOKUP(defense[[#This Row],[Playerâ–²]],passing11[#All],4,0),0)</f>
        <v>0</v>
      </c>
      <c r="J703">
        <f>_xlfn.IFNA(VLOOKUP(defense[[#This Row],[Playerâ–²]],scrimstats__2813[#All],5,0),0)</f>
        <v>0</v>
      </c>
      <c r="K703">
        <f>_xlfn.IFNA(VLOOKUP(defense[[#This Row],[Playerâ–²]],scrimstats__2813[#All],4,0),0)</f>
        <v>0</v>
      </c>
      <c r="L703">
        <v>0</v>
      </c>
      <c r="N703">
        <f t="shared" si="21"/>
        <v>0</v>
      </c>
      <c r="O703">
        <f>_xlfn.IFNA(VLOOKUP(defense[[#This Row],[Playerâ–²]],passing11[#All],5,0),0)</f>
        <v>0</v>
      </c>
      <c r="P703">
        <f>_xlfn.IFNA(VLOOKUP(defense[[#This Row],[Playerâ–²]],scrimstats__2813[#All],6,0),0)</f>
        <v>0</v>
      </c>
      <c r="Q703">
        <v>0</v>
      </c>
      <c r="R703">
        <v>0</v>
      </c>
    </row>
    <row r="704" spans="1:18">
      <c r="A704" s="3">
        <v>703</v>
      </c>
      <c r="B704" s="3">
        <v>11</v>
      </c>
      <c r="C704">
        <f t="shared" si="20"/>
        <v>0</v>
      </c>
      <c r="D704">
        <v>13</v>
      </c>
      <c r="E704">
        <f>SUM(_xlfn.IFNA((VLOOKUP(defense[[#This Row],[Playerâ–²]],kickers12[#All],4,0)*3+VLOOKUP(defense[[#This Row],[Playerâ–²]],kickers12[#All],5,0)*1),0), C704*6)</f>
        <v>0</v>
      </c>
      <c r="F704">
        <v>0</v>
      </c>
      <c r="G704" s="3" t="s">
        <v>1107</v>
      </c>
      <c r="H704" s="3" t="s">
        <v>194</v>
      </c>
      <c r="I704">
        <f>_xlfn.IFNA(VLOOKUP(defense[[#This Row],[Playerâ–²]],passing11[#All],4,0),0)</f>
        <v>0</v>
      </c>
      <c r="J704">
        <f>_xlfn.IFNA(VLOOKUP(defense[[#This Row],[Playerâ–²]],scrimstats__2813[#All],5,0),0)</f>
        <v>0</v>
      </c>
      <c r="K704">
        <f>_xlfn.IFNA(VLOOKUP(defense[[#This Row],[Playerâ–²]],scrimstats__2813[#All],4,0),0)</f>
        <v>0</v>
      </c>
      <c r="L704">
        <v>0</v>
      </c>
      <c r="N704">
        <f t="shared" si="21"/>
        <v>0</v>
      </c>
      <c r="O704">
        <f>_xlfn.IFNA(VLOOKUP(defense[[#This Row],[Playerâ–²]],passing11[#All],5,0),0)</f>
        <v>0</v>
      </c>
      <c r="P704">
        <f>_xlfn.IFNA(VLOOKUP(defense[[#This Row],[Playerâ–²]],scrimstats__2813[#All],6,0),0)</f>
        <v>0</v>
      </c>
      <c r="Q704">
        <v>0</v>
      </c>
      <c r="R704">
        <v>0</v>
      </c>
    </row>
    <row r="705" spans="1:18">
      <c r="A705" s="3">
        <v>704</v>
      </c>
      <c r="B705" s="3">
        <v>25</v>
      </c>
      <c r="C705">
        <f t="shared" si="20"/>
        <v>1</v>
      </c>
      <c r="D705">
        <v>4</v>
      </c>
      <c r="E705">
        <f>SUM(_xlfn.IFNA((VLOOKUP(defense[[#This Row],[Playerâ–²]],kickers12[#All],4,0)*3+VLOOKUP(defense[[#This Row],[Playerâ–²]],kickers12[#All],5,0)*1),0), C705*6)</f>
        <v>6</v>
      </c>
      <c r="F705">
        <v>0</v>
      </c>
      <c r="G705" s="3" t="s">
        <v>576</v>
      </c>
      <c r="H705" s="3" t="s">
        <v>239</v>
      </c>
      <c r="I705">
        <f>_xlfn.IFNA(VLOOKUP(defense[[#This Row],[Playerâ–²]],passing11[#All],4,0),0)</f>
        <v>0</v>
      </c>
      <c r="J705">
        <f>_xlfn.IFNA(VLOOKUP(defense[[#This Row],[Playerâ–²]],scrimstats__2813[#All],5,0),0)</f>
        <v>259</v>
      </c>
      <c r="K705">
        <f>_xlfn.IFNA(VLOOKUP(defense[[#This Row],[Playerâ–²]],scrimstats__2813[#All],4,0),0)</f>
        <v>607</v>
      </c>
      <c r="L705">
        <v>0</v>
      </c>
      <c r="N705">
        <f t="shared" si="21"/>
        <v>0</v>
      </c>
      <c r="O705">
        <f>_xlfn.IFNA(VLOOKUP(defense[[#This Row],[Playerâ–²]],passing11[#All],5,0),0)</f>
        <v>0</v>
      </c>
      <c r="P705">
        <f>_xlfn.IFNA(VLOOKUP(defense[[#This Row],[Playerâ–²]],scrimstats__2813[#All],6,0),0)</f>
        <v>1</v>
      </c>
      <c r="Q705">
        <v>0</v>
      </c>
      <c r="R705">
        <v>0</v>
      </c>
    </row>
    <row r="706" spans="1:18">
      <c r="A706" s="3">
        <v>705</v>
      </c>
      <c r="B706" s="3">
        <v>1</v>
      </c>
      <c r="C706" s="3">
        <f t="shared" ref="C706:C769" si="22">_xlfn.IFNA(SUM(N706,O706,P706),0)</f>
        <v>0</v>
      </c>
      <c r="D706">
        <v>0</v>
      </c>
      <c r="E706">
        <f>SUM(_xlfn.IFNA((VLOOKUP(defense[[#This Row],[Playerâ–²]],kickers12[#All],4,0)*3+VLOOKUP(defense[[#This Row],[Playerâ–²]],kickers12[#All],5,0)*1),0), C706*6)</f>
        <v>0</v>
      </c>
      <c r="F706">
        <v>0</v>
      </c>
      <c r="G706" s="3" t="s">
        <v>217</v>
      </c>
      <c r="H706" s="3" t="s">
        <v>218</v>
      </c>
      <c r="I706">
        <f>_xlfn.IFNA(VLOOKUP(defense[[#This Row],[Playerâ–²]],passing11[#All],4,0),0)</f>
        <v>0</v>
      </c>
      <c r="J706" s="3">
        <f>_xlfn.IFNA(VLOOKUP(defense[[#This Row],[Playerâ–²]],scrimstats__2813[#All],5,0),0)</f>
        <v>0</v>
      </c>
      <c r="K706" s="3">
        <f>_xlfn.IFNA(VLOOKUP(defense[[#This Row],[Playerâ–²]],scrimstats__2813[#All],4,0),0)</f>
        <v>37</v>
      </c>
      <c r="L706">
        <v>0</v>
      </c>
      <c r="N706" s="3">
        <f t="shared" ref="N706:N769" si="23">SUM(Q706,R706)</f>
        <v>0</v>
      </c>
      <c r="O706" s="3">
        <f>_xlfn.IFNA(VLOOKUP(defense[[#This Row],[Playerâ–²]],passing11[#All],5,0),0)</f>
        <v>0</v>
      </c>
      <c r="P706" s="3">
        <f>_xlfn.IFNA(VLOOKUP(defense[[#This Row],[Playerâ–²]],scrimstats__2813[#All],6,0),0)</f>
        <v>0</v>
      </c>
      <c r="Q706">
        <v>0</v>
      </c>
      <c r="R706">
        <v>0</v>
      </c>
    </row>
    <row r="707" spans="1:18">
      <c r="A707" s="3">
        <v>706</v>
      </c>
      <c r="B707" s="3">
        <v>20</v>
      </c>
      <c r="C707">
        <f t="shared" si="22"/>
        <v>0</v>
      </c>
      <c r="D707">
        <v>3</v>
      </c>
      <c r="E707">
        <f>SUM(_xlfn.IFNA((VLOOKUP(defense[[#This Row],[Playerâ–²]],kickers12[#All],4,0)*3+VLOOKUP(defense[[#This Row],[Playerâ–²]],kickers12[#All],5,0)*1),0), C707*6)</f>
        <v>0</v>
      </c>
      <c r="F707">
        <v>0</v>
      </c>
      <c r="G707" s="3" t="s">
        <v>1417</v>
      </c>
      <c r="H707" s="3" t="s">
        <v>194</v>
      </c>
      <c r="I707">
        <f>_xlfn.IFNA(VLOOKUP(defense[[#This Row],[Playerâ–²]],passing11[#All],4,0),0)</f>
        <v>0</v>
      </c>
      <c r="J707">
        <f>_xlfn.IFNA(VLOOKUP(defense[[#This Row],[Playerâ–²]],scrimstats__2813[#All],5,0),0)</f>
        <v>0</v>
      </c>
      <c r="K707">
        <f>_xlfn.IFNA(VLOOKUP(defense[[#This Row],[Playerâ–²]],scrimstats__2813[#All],4,0),0)</f>
        <v>0</v>
      </c>
      <c r="L707">
        <v>1</v>
      </c>
      <c r="N707">
        <f t="shared" si="23"/>
        <v>0</v>
      </c>
      <c r="O707">
        <f>_xlfn.IFNA(VLOOKUP(defense[[#This Row],[Playerâ–²]],passing11[#All],5,0),0)</f>
        <v>0</v>
      </c>
      <c r="P707">
        <f>_xlfn.IFNA(VLOOKUP(defense[[#This Row],[Playerâ–²]],scrimstats__2813[#All],6,0),0)</f>
        <v>0</v>
      </c>
      <c r="Q707">
        <v>0</v>
      </c>
      <c r="R707">
        <v>0</v>
      </c>
    </row>
    <row r="708" spans="1:18">
      <c r="A708" s="3">
        <v>707</v>
      </c>
      <c r="B708" s="3">
        <v>15</v>
      </c>
      <c r="C708" s="3">
        <f t="shared" si="22"/>
        <v>0</v>
      </c>
      <c r="D708">
        <v>0</v>
      </c>
      <c r="E708">
        <f>SUM(_xlfn.IFNA((VLOOKUP(defense[[#This Row],[Playerâ–²]],kickers12[#All],4,0)*3+VLOOKUP(defense[[#This Row],[Playerâ–²]],kickers12[#All],5,0)*1),0), C708*6)</f>
        <v>0</v>
      </c>
      <c r="F708">
        <v>0</v>
      </c>
      <c r="G708" s="3" t="s">
        <v>426</v>
      </c>
      <c r="H708" s="3" t="s">
        <v>239</v>
      </c>
      <c r="I708">
        <f>_xlfn.IFNA(VLOOKUP(defense[[#This Row],[Playerâ–²]],passing11[#All],4,0),0)</f>
        <v>0</v>
      </c>
      <c r="J708" s="3">
        <f>_xlfn.IFNA(VLOOKUP(defense[[#This Row],[Playerâ–²]],scrimstats__2813[#All],5,0),0)</f>
        <v>7</v>
      </c>
      <c r="K708" s="3">
        <f>_xlfn.IFNA(VLOOKUP(defense[[#This Row],[Playerâ–²]],scrimstats__2813[#All],4,0),0)</f>
        <v>7</v>
      </c>
      <c r="L708">
        <v>0</v>
      </c>
      <c r="N708" s="3">
        <f t="shared" si="23"/>
        <v>0</v>
      </c>
      <c r="O708" s="3">
        <f>_xlfn.IFNA(VLOOKUP(defense[[#This Row],[Playerâ–²]],passing11[#All],5,0),0)</f>
        <v>0</v>
      </c>
      <c r="P708" s="3">
        <f>_xlfn.IFNA(VLOOKUP(defense[[#This Row],[Playerâ–²]],scrimstats__2813[#All],6,0),0)</f>
        <v>0</v>
      </c>
      <c r="Q708">
        <v>0</v>
      </c>
      <c r="R708">
        <v>0</v>
      </c>
    </row>
    <row r="709" spans="1:18">
      <c r="A709" s="3">
        <v>708</v>
      </c>
      <c r="B709" s="3">
        <v>12</v>
      </c>
      <c r="C709" s="3">
        <f t="shared" si="22"/>
        <v>3</v>
      </c>
      <c r="D709">
        <v>0</v>
      </c>
      <c r="E709">
        <f>SUM(_xlfn.IFNA((VLOOKUP(defense[[#This Row],[Playerâ–²]],kickers12[#All],4,0)*3+VLOOKUP(defense[[#This Row],[Playerâ–²]],kickers12[#All],5,0)*1),0), C709*6)</f>
        <v>18</v>
      </c>
      <c r="F709">
        <v>0</v>
      </c>
      <c r="G709" s="3" t="s">
        <v>390</v>
      </c>
      <c r="H709" s="3" t="s">
        <v>229</v>
      </c>
      <c r="I709">
        <f>_xlfn.IFNA(VLOOKUP(defense[[#This Row],[Playerâ–²]],passing11[#All],4,0),0)</f>
        <v>0</v>
      </c>
      <c r="J709" s="3">
        <f>_xlfn.IFNA(VLOOKUP(defense[[#This Row],[Playerâ–²]],scrimstats__2813[#All],5,0),0)</f>
        <v>464</v>
      </c>
      <c r="K709" s="3">
        <f>_xlfn.IFNA(VLOOKUP(defense[[#This Row],[Playerâ–²]],scrimstats__2813[#All],4,0),0)</f>
        <v>210</v>
      </c>
      <c r="L709">
        <v>0</v>
      </c>
      <c r="N709" s="3">
        <f t="shared" si="23"/>
        <v>0</v>
      </c>
      <c r="O709" s="3">
        <f>_xlfn.IFNA(VLOOKUP(defense[[#This Row],[Playerâ–²]],passing11[#All],5,0),0)</f>
        <v>0</v>
      </c>
      <c r="P709" s="3">
        <f>_xlfn.IFNA(VLOOKUP(defense[[#This Row],[Playerâ–²]],scrimstats__2813[#All],6,0),0)</f>
        <v>3</v>
      </c>
      <c r="Q709">
        <v>0</v>
      </c>
      <c r="R709">
        <v>0</v>
      </c>
    </row>
    <row r="710" spans="1:18">
      <c r="A710" s="3">
        <v>709</v>
      </c>
      <c r="B710" s="3">
        <v>24</v>
      </c>
      <c r="C710">
        <f t="shared" si="22"/>
        <v>0</v>
      </c>
      <c r="D710">
        <v>115</v>
      </c>
      <c r="E710">
        <f>SUM(_xlfn.IFNA((VLOOKUP(defense[[#This Row],[Playerâ–²]],kickers12[#All],4,0)*3+VLOOKUP(defense[[#This Row],[Playerâ–²]],kickers12[#All],5,0)*1),0), C710*6)</f>
        <v>0</v>
      </c>
      <c r="F710">
        <v>1</v>
      </c>
      <c r="G710" s="3" t="s">
        <v>1569</v>
      </c>
      <c r="H710" s="3" t="s">
        <v>773</v>
      </c>
      <c r="I710">
        <f>_xlfn.IFNA(VLOOKUP(defense[[#This Row],[Playerâ–²]],passing11[#All],4,0),0)</f>
        <v>0</v>
      </c>
      <c r="J710">
        <f>_xlfn.IFNA(VLOOKUP(defense[[#This Row],[Playerâ–²]],scrimstats__2813[#All],5,0),0)</f>
        <v>0</v>
      </c>
      <c r="K710">
        <f>_xlfn.IFNA(VLOOKUP(defense[[#This Row],[Playerâ–²]],scrimstats__2813[#All],4,0),0)</f>
        <v>0</v>
      </c>
      <c r="L710">
        <v>3.5</v>
      </c>
      <c r="N710">
        <f t="shared" si="23"/>
        <v>0</v>
      </c>
      <c r="O710">
        <f>_xlfn.IFNA(VLOOKUP(defense[[#This Row],[Playerâ–²]],passing11[#All],5,0),0)</f>
        <v>0</v>
      </c>
      <c r="P710">
        <f>_xlfn.IFNA(VLOOKUP(defense[[#This Row],[Playerâ–²]],scrimstats__2813[#All],6,0),0)</f>
        <v>0</v>
      </c>
      <c r="Q710">
        <v>0</v>
      </c>
      <c r="R710">
        <v>0</v>
      </c>
    </row>
    <row r="711" spans="1:18">
      <c r="A711" s="3">
        <v>710</v>
      </c>
      <c r="B711" s="3">
        <v>11</v>
      </c>
      <c r="C711">
        <f t="shared" si="22"/>
        <v>0</v>
      </c>
      <c r="D711">
        <v>7</v>
      </c>
      <c r="E711">
        <f>SUM(_xlfn.IFNA((VLOOKUP(defense[[#This Row],[Playerâ–²]],kickers12[#All],4,0)*3+VLOOKUP(defense[[#This Row],[Playerâ–²]],kickers12[#All],5,0)*1),0), C711*6)</f>
        <v>0</v>
      </c>
      <c r="F711">
        <v>0</v>
      </c>
      <c r="G711" s="3" t="s">
        <v>1106</v>
      </c>
      <c r="H711" s="3" t="s">
        <v>194</v>
      </c>
      <c r="I711">
        <f>_xlfn.IFNA(VLOOKUP(defense[[#This Row],[Playerâ–²]],passing11[#All],4,0),0)</f>
        <v>0</v>
      </c>
      <c r="J711">
        <f>_xlfn.IFNA(VLOOKUP(defense[[#This Row],[Playerâ–²]],scrimstats__2813[#All],5,0),0)</f>
        <v>17</v>
      </c>
      <c r="K711">
        <f>_xlfn.IFNA(VLOOKUP(defense[[#This Row],[Playerâ–²]],scrimstats__2813[#All],4,0),0)</f>
        <v>0</v>
      </c>
      <c r="L711">
        <v>0</v>
      </c>
      <c r="N711">
        <f t="shared" si="23"/>
        <v>0</v>
      </c>
      <c r="O711">
        <f>_xlfn.IFNA(VLOOKUP(defense[[#This Row],[Playerâ–²]],passing11[#All],5,0),0)</f>
        <v>0</v>
      </c>
      <c r="P711">
        <f>_xlfn.IFNA(VLOOKUP(defense[[#This Row],[Playerâ–²]],scrimstats__2813[#All],6,0),0)</f>
        <v>0</v>
      </c>
      <c r="Q711">
        <v>0</v>
      </c>
      <c r="R711">
        <v>0</v>
      </c>
    </row>
    <row r="712" spans="1:18">
      <c r="A712" s="3">
        <v>711</v>
      </c>
      <c r="B712" s="3">
        <v>10</v>
      </c>
      <c r="C712">
        <f t="shared" si="22"/>
        <v>0</v>
      </c>
      <c r="D712">
        <v>18</v>
      </c>
      <c r="E712">
        <f>SUM(_xlfn.IFNA((VLOOKUP(defense[[#This Row],[Playerâ–²]],kickers12[#All],4,0)*3+VLOOKUP(defense[[#This Row],[Playerâ–²]],kickers12[#All],5,0)*1),0), C712*6)</f>
        <v>0</v>
      </c>
      <c r="F712">
        <v>0</v>
      </c>
      <c r="G712" s="3" t="s">
        <v>711</v>
      </c>
      <c r="H712" s="3" t="s">
        <v>752</v>
      </c>
      <c r="I712">
        <f>_xlfn.IFNA(VLOOKUP(defense[[#This Row],[Playerâ–²]],passing11[#All],4,0),0)</f>
        <v>0</v>
      </c>
      <c r="J712">
        <f>_xlfn.IFNA(VLOOKUP(defense[[#This Row],[Playerâ–²]],scrimstats__2813[#All],5,0),0)</f>
        <v>0</v>
      </c>
      <c r="K712">
        <f>_xlfn.IFNA(VLOOKUP(defense[[#This Row],[Playerâ–²]],scrimstats__2813[#All],4,0),0)</f>
        <v>0</v>
      </c>
      <c r="L712">
        <v>0</v>
      </c>
      <c r="N712">
        <f t="shared" si="23"/>
        <v>0</v>
      </c>
      <c r="O712">
        <f>_xlfn.IFNA(VLOOKUP(defense[[#This Row],[Playerâ–²]],passing11[#All],5,0),0)</f>
        <v>0</v>
      </c>
      <c r="P712">
        <f>_xlfn.IFNA(VLOOKUP(defense[[#This Row],[Playerâ–²]],scrimstats__2813[#All],6,0),0)</f>
        <v>0</v>
      </c>
      <c r="Q712">
        <v>0</v>
      </c>
      <c r="R712">
        <v>0</v>
      </c>
    </row>
    <row r="713" spans="1:18">
      <c r="A713" s="3">
        <v>712</v>
      </c>
      <c r="B713" s="3">
        <v>30</v>
      </c>
      <c r="C713">
        <f t="shared" si="22"/>
        <v>20</v>
      </c>
      <c r="D713">
        <v>0</v>
      </c>
      <c r="E713">
        <f>SUM(_xlfn.IFNA((VLOOKUP(defense[[#This Row],[Playerâ–²]],kickers12[#All],4,0)*3+VLOOKUP(defense[[#This Row],[Playerâ–²]],kickers12[#All],5,0)*1),0), C713*6)</f>
        <v>120</v>
      </c>
      <c r="F713">
        <v>0</v>
      </c>
      <c r="G713" s="3" t="s">
        <v>1748</v>
      </c>
      <c r="H713" s="3" t="s">
        <v>233</v>
      </c>
      <c r="I713">
        <f>_xlfn.IFNA(VLOOKUP(defense[[#This Row],[Playerâ–²]],passing11[#All],4,0),0)</f>
        <v>2992</v>
      </c>
      <c r="J713">
        <f>_xlfn.IFNA(VLOOKUP(defense[[#This Row],[Playerâ–²]],scrimstats__2813[#All],5,0),0)</f>
        <v>281</v>
      </c>
      <c r="K713">
        <f>_xlfn.IFNA(VLOOKUP(defense[[#This Row],[Playerâ–²]],scrimstats__2813[#All],4,0),0)</f>
        <v>0</v>
      </c>
      <c r="L713">
        <v>0</v>
      </c>
      <c r="N713">
        <f t="shared" si="23"/>
        <v>0</v>
      </c>
      <c r="O713">
        <f>_xlfn.IFNA(VLOOKUP(defense[[#This Row],[Playerâ–²]],passing11[#All],5,0),0)</f>
        <v>19</v>
      </c>
      <c r="P713">
        <f>_xlfn.IFNA(VLOOKUP(defense[[#This Row],[Playerâ–²]],scrimstats__2813[#All],6,0),0)</f>
        <v>1</v>
      </c>
      <c r="Q713">
        <v>0</v>
      </c>
      <c r="R713">
        <v>0</v>
      </c>
    </row>
    <row r="714" spans="1:18">
      <c r="A714" s="3">
        <v>713</v>
      </c>
      <c r="B714" s="3">
        <v>5</v>
      </c>
      <c r="C714">
        <f t="shared" si="22"/>
        <v>0</v>
      </c>
      <c r="D714">
        <v>70</v>
      </c>
      <c r="E714">
        <f>SUM(_xlfn.IFNA((VLOOKUP(defense[[#This Row],[Playerâ–²]],kickers12[#All],4,0)*3+VLOOKUP(defense[[#This Row],[Playerâ–²]],kickers12[#All],5,0)*1),0), C714*6)</f>
        <v>0</v>
      </c>
      <c r="F714">
        <v>1</v>
      </c>
      <c r="G714" s="3" t="s">
        <v>931</v>
      </c>
      <c r="H714" s="3" t="s">
        <v>932</v>
      </c>
      <c r="I714">
        <f>_xlfn.IFNA(VLOOKUP(defense[[#This Row],[Playerâ–²]],passing11[#All],4,0),0)</f>
        <v>0</v>
      </c>
      <c r="J714">
        <f>_xlfn.IFNA(VLOOKUP(defense[[#This Row],[Playerâ–²]],scrimstats__2813[#All],5,0),0)</f>
        <v>0</v>
      </c>
      <c r="K714">
        <f>_xlfn.IFNA(VLOOKUP(defense[[#This Row],[Playerâ–²]],scrimstats__2813[#All],4,0),0)</f>
        <v>0</v>
      </c>
      <c r="L714">
        <v>1</v>
      </c>
      <c r="N714">
        <f t="shared" si="23"/>
        <v>0</v>
      </c>
      <c r="O714">
        <f>_xlfn.IFNA(VLOOKUP(defense[[#This Row],[Playerâ–²]],passing11[#All],5,0),0)</f>
        <v>0</v>
      </c>
      <c r="P714">
        <f>_xlfn.IFNA(VLOOKUP(defense[[#This Row],[Playerâ–²]],scrimstats__2813[#All],6,0),0)</f>
        <v>0</v>
      </c>
      <c r="Q714">
        <v>0</v>
      </c>
      <c r="R714">
        <v>0</v>
      </c>
    </row>
    <row r="715" spans="1:18">
      <c r="A715" s="3">
        <v>714</v>
      </c>
      <c r="B715" s="3">
        <v>8</v>
      </c>
      <c r="C715">
        <f t="shared" si="22"/>
        <v>0</v>
      </c>
      <c r="D715">
        <v>8</v>
      </c>
      <c r="E715">
        <f>SUM(_xlfn.IFNA((VLOOKUP(defense[[#This Row],[Playerâ–²]],kickers12[#All],4,0)*3+VLOOKUP(defense[[#This Row],[Playerâ–²]],kickers12[#All],5,0)*1),0), C715*6)</f>
        <v>0</v>
      </c>
      <c r="F715">
        <v>0</v>
      </c>
      <c r="G715" s="3" t="s">
        <v>1013</v>
      </c>
      <c r="H715" s="3" t="s">
        <v>750</v>
      </c>
      <c r="I715">
        <f>_xlfn.IFNA(VLOOKUP(defense[[#This Row],[Playerâ–²]],passing11[#All],4,0),0)</f>
        <v>0</v>
      </c>
      <c r="J715">
        <f>_xlfn.IFNA(VLOOKUP(defense[[#This Row],[Playerâ–²]],scrimstats__2813[#All],5,0),0)</f>
        <v>0</v>
      </c>
      <c r="K715">
        <f>_xlfn.IFNA(VLOOKUP(defense[[#This Row],[Playerâ–²]],scrimstats__2813[#All],4,0),0)</f>
        <v>0</v>
      </c>
      <c r="L715">
        <v>0</v>
      </c>
      <c r="N715">
        <f t="shared" si="23"/>
        <v>0</v>
      </c>
      <c r="O715">
        <f>_xlfn.IFNA(VLOOKUP(defense[[#This Row],[Playerâ–²]],passing11[#All],5,0),0)</f>
        <v>0</v>
      </c>
      <c r="P715">
        <f>_xlfn.IFNA(VLOOKUP(defense[[#This Row],[Playerâ–²]],scrimstats__2813[#All],6,0),0)</f>
        <v>0</v>
      </c>
      <c r="Q715">
        <v>0</v>
      </c>
      <c r="R715">
        <v>0</v>
      </c>
    </row>
    <row r="716" spans="1:18">
      <c r="A716" s="3">
        <v>715</v>
      </c>
      <c r="B716" s="3">
        <v>27</v>
      </c>
      <c r="C716" s="3">
        <f t="shared" si="22"/>
        <v>13</v>
      </c>
      <c r="D716">
        <v>0</v>
      </c>
      <c r="E716">
        <f>SUM(_xlfn.IFNA((VLOOKUP(defense[[#This Row],[Playerâ–²]],kickers12[#All],4,0)*3+VLOOKUP(defense[[#This Row],[Playerâ–²]],kickers12[#All],5,0)*1),0), C716*6)</f>
        <v>78</v>
      </c>
      <c r="F716">
        <v>0</v>
      </c>
      <c r="G716" s="3" t="s">
        <v>603</v>
      </c>
      <c r="H716" s="3" t="s">
        <v>229</v>
      </c>
      <c r="I716">
        <f>_xlfn.IFNA(VLOOKUP(defense[[#This Row],[Playerâ–²]],passing11[#All],4,0),0)</f>
        <v>0</v>
      </c>
      <c r="J716" s="3">
        <f>_xlfn.IFNA(VLOOKUP(defense[[#This Row],[Playerâ–²]],scrimstats__2813[#All],5,0),0)</f>
        <v>973</v>
      </c>
      <c r="K716" s="3">
        <f>_xlfn.IFNA(VLOOKUP(defense[[#This Row],[Playerâ–²]],scrimstats__2813[#All],4,0),0)</f>
        <v>497</v>
      </c>
      <c r="L716">
        <v>0</v>
      </c>
      <c r="N716" s="3">
        <f t="shared" si="23"/>
        <v>0</v>
      </c>
      <c r="O716" s="3">
        <f>_xlfn.IFNA(VLOOKUP(defense[[#This Row],[Playerâ–²]],passing11[#All],5,0),0)</f>
        <v>0</v>
      </c>
      <c r="P716" s="3">
        <f>_xlfn.IFNA(VLOOKUP(defense[[#This Row],[Playerâ–²]],scrimstats__2813[#All],6,0),0)</f>
        <v>13</v>
      </c>
      <c r="Q716">
        <v>0</v>
      </c>
      <c r="R716">
        <v>0</v>
      </c>
    </row>
    <row r="717" spans="1:18">
      <c r="A717" s="3">
        <v>716</v>
      </c>
      <c r="B717" s="3">
        <v>12</v>
      </c>
      <c r="C717">
        <f t="shared" si="22"/>
        <v>0</v>
      </c>
      <c r="D717">
        <v>9</v>
      </c>
      <c r="E717">
        <f>SUM(_xlfn.IFNA((VLOOKUP(defense[[#This Row],[Playerâ–²]],kickers12[#All],4,0)*3+VLOOKUP(defense[[#This Row],[Playerâ–²]],kickers12[#All],5,0)*1),0), C717*6)</f>
        <v>0</v>
      </c>
      <c r="F717">
        <v>0</v>
      </c>
      <c r="G717" s="3" t="s">
        <v>1138</v>
      </c>
      <c r="H717" s="3" t="s">
        <v>194</v>
      </c>
      <c r="I717">
        <f>_xlfn.IFNA(VLOOKUP(defense[[#This Row],[Playerâ–²]],passing11[#All],4,0),0)</f>
        <v>0</v>
      </c>
      <c r="J717">
        <f>_xlfn.IFNA(VLOOKUP(defense[[#This Row],[Playerâ–²]],scrimstats__2813[#All],5,0),0)</f>
        <v>0</v>
      </c>
      <c r="K717">
        <f>_xlfn.IFNA(VLOOKUP(defense[[#This Row],[Playerâ–²]],scrimstats__2813[#All],4,0),0)</f>
        <v>0</v>
      </c>
      <c r="L717">
        <v>0</v>
      </c>
      <c r="N717">
        <f t="shared" si="23"/>
        <v>0</v>
      </c>
      <c r="O717">
        <f>_xlfn.IFNA(VLOOKUP(defense[[#This Row],[Playerâ–²]],passing11[#All],5,0),0)</f>
        <v>0</v>
      </c>
      <c r="P717">
        <f>_xlfn.IFNA(VLOOKUP(defense[[#This Row],[Playerâ–²]],scrimstats__2813[#All],6,0),0)</f>
        <v>0</v>
      </c>
      <c r="Q717">
        <v>0</v>
      </c>
      <c r="R717">
        <v>0</v>
      </c>
    </row>
    <row r="718" spans="1:18">
      <c r="A718" s="3">
        <v>717</v>
      </c>
      <c r="B718" s="3">
        <v>6</v>
      </c>
      <c r="C718">
        <f t="shared" si="22"/>
        <v>0</v>
      </c>
      <c r="D718">
        <v>0</v>
      </c>
      <c r="E718">
        <f>SUM(_xlfn.IFNA((VLOOKUP(defense[[#This Row],[Playerâ–²]],kickers12[#All],4,0)*3+VLOOKUP(defense[[#This Row],[Playerâ–²]],kickers12[#All],5,0)*1),0), C718*6)</f>
        <v>0</v>
      </c>
      <c r="F718">
        <v>0</v>
      </c>
      <c r="G718" s="3" t="s">
        <v>939</v>
      </c>
      <c r="H718" s="3" t="s">
        <v>778</v>
      </c>
      <c r="I718">
        <f>_xlfn.IFNA(VLOOKUP(defense[[#This Row],[Playerâ–²]],passing11[#All],4,0),0)</f>
        <v>0</v>
      </c>
      <c r="J718">
        <f>_xlfn.IFNA(VLOOKUP(defense[[#This Row],[Playerâ–²]],scrimstats__2813[#All],5,0),0)</f>
        <v>0</v>
      </c>
      <c r="K718">
        <f>_xlfn.IFNA(VLOOKUP(defense[[#This Row],[Playerâ–²]],scrimstats__2813[#All],4,0),0)</f>
        <v>0</v>
      </c>
      <c r="L718">
        <v>0</v>
      </c>
      <c r="N718">
        <f t="shared" si="23"/>
        <v>0</v>
      </c>
      <c r="O718">
        <f>_xlfn.IFNA(VLOOKUP(defense[[#This Row],[Playerâ–²]],passing11[#All],5,0),0)</f>
        <v>0</v>
      </c>
      <c r="P718">
        <f>_xlfn.IFNA(VLOOKUP(defense[[#This Row],[Playerâ–²]],scrimstats__2813[#All],6,0),0)</f>
        <v>0</v>
      </c>
      <c r="Q718">
        <v>0</v>
      </c>
      <c r="R718">
        <v>0</v>
      </c>
    </row>
    <row r="719" spans="1:18">
      <c r="A719" s="3">
        <v>718</v>
      </c>
      <c r="B719" s="3">
        <v>22</v>
      </c>
      <c r="C719">
        <f t="shared" si="22"/>
        <v>4</v>
      </c>
      <c r="D719">
        <v>4</v>
      </c>
      <c r="E719">
        <f>SUM(_xlfn.IFNA((VLOOKUP(defense[[#This Row],[Playerâ–²]],kickers12[#All],4,0)*3+VLOOKUP(defense[[#This Row],[Playerâ–²]],kickers12[#All],5,0)*1),0), C719*6)</f>
        <v>24</v>
      </c>
      <c r="F719">
        <v>0</v>
      </c>
      <c r="G719" s="3" t="s">
        <v>529</v>
      </c>
      <c r="H719" s="3" t="s">
        <v>530</v>
      </c>
      <c r="I719">
        <f>_xlfn.IFNA(VLOOKUP(defense[[#This Row],[Playerâ–²]],passing11[#All],4,0),0)</f>
        <v>0</v>
      </c>
      <c r="J719">
        <f>_xlfn.IFNA(VLOOKUP(defense[[#This Row],[Playerâ–²]],scrimstats__2813[#All],5,0),0)</f>
        <v>8</v>
      </c>
      <c r="K719">
        <f>_xlfn.IFNA(VLOOKUP(defense[[#This Row],[Playerâ–²]],scrimstats__2813[#All],4,0),0)</f>
        <v>61</v>
      </c>
      <c r="L719">
        <v>0</v>
      </c>
      <c r="N719">
        <f t="shared" si="23"/>
        <v>0</v>
      </c>
      <c r="O719">
        <f>_xlfn.IFNA(VLOOKUP(defense[[#This Row],[Playerâ–²]],passing11[#All],5,0),0)</f>
        <v>0</v>
      </c>
      <c r="P719">
        <f>_xlfn.IFNA(VLOOKUP(defense[[#This Row],[Playerâ–²]],scrimstats__2813[#All],6,0),0)</f>
        <v>4</v>
      </c>
      <c r="Q719">
        <v>0</v>
      </c>
      <c r="R719">
        <v>0</v>
      </c>
    </row>
    <row r="720" spans="1:18">
      <c r="A720" s="3">
        <v>719</v>
      </c>
      <c r="B720" s="3">
        <v>29</v>
      </c>
      <c r="C720">
        <f t="shared" si="22"/>
        <v>0</v>
      </c>
      <c r="D720">
        <v>2</v>
      </c>
      <c r="E720">
        <f>SUM(_xlfn.IFNA((VLOOKUP(defense[[#This Row],[Playerâ–²]],kickers12[#All],4,0)*3+VLOOKUP(defense[[#This Row],[Playerâ–²]],kickers12[#All],5,0)*1),0), C720*6)</f>
        <v>0</v>
      </c>
      <c r="F720">
        <v>0</v>
      </c>
      <c r="G720" s="3" t="s">
        <v>1714</v>
      </c>
      <c r="H720" s="3" t="s">
        <v>194</v>
      </c>
      <c r="I720">
        <f>_xlfn.IFNA(VLOOKUP(defense[[#This Row],[Playerâ–²]],passing11[#All],4,0),0)</f>
        <v>0</v>
      </c>
      <c r="J720">
        <f>_xlfn.IFNA(VLOOKUP(defense[[#This Row],[Playerâ–²]],scrimstats__2813[#All],5,0),0)</f>
        <v>0</v>
      </c>
      <c r="K720">
        <f>_xlfn.IFNA(VLOOKUP(defense[[#This Row],[Playerâ–²]],scrimstats__2813[#All],4,0),0)</f>
        <v>0</v>
      </c>
      <c r="L720">
        <v>0</v>
      </c>
      <c r="N720">
        <f t="shared" si="23"/>
        <v>0</v>
      </c>
      <c r="O720">
        <f>_xlfn.IFNA(VLOOKUP(defense[[#This Row],[Playerâ–²]],passing11[#All],5,0),0)</f>
        <v>0</v>
      </c>
      <c r="P720">
        <f>_xlfn.IFNA(VLOOKUP(defense[[#This Row],[Playerâ–²]],scrimstats__2813[#All],6,0),0)</f>
        <v>0</v>
      </c>
      <c r="Q720">
        <v>0</v>
      </c>
      <c r="R720">
        <v>0</v>
      </c>
    </row>
    <row r="721" spans="1:18">
      <c r="A721" s="3">
        <v>720</v>
      </c>
      <c r="B721" s="3">
        <v>15</v>
      </c>
      <c r="C721">
        <f t="shared" si="22"/>
        <v>0</v>
      </c>
      <c r="D721">
        <v>2</v>
      </c>
      <c r="E721">
        <f>SUM(_xlfn.IFNA((VLOOKUP(defense[[#This Row],[Playerâ–²]],kickers12[#All],4,0)*3+VLOOKUP(defense[[#This Row],[Playerâ–²]],kickers12[#All],5,0)*1),0), C721*6)</f>
        <v>0</v>
      </c>
      <c r="F721">
        <v>0</v>
      </c>
      <c r="G721" s="3" t="s">
        <v>436</v>
      </c>
      <c r="H721" s="3" t="s">
        <v>223</v>
      </c>
      <c r="I721">
        <f>_xlfn.IFNA(VLOOKUP(defense[[#This Row],[Playerâ–²]],passing11[#All],4,0),0)</f>
        <v>0</v>
      </c>
      <c r="J721">
        <f>_xlfn.IFNA(VLOOKUP(defense[[#This Row],[Playerâ–²]],scrimstats__2813[#All],5,0),0)</f>
        <v>0</v>
      </c>
      <c r="K721">
        <f>_xlfn.IFNA(VLOOKUP(defense[[#This Row],[Playerâ–²]],scrimstats__2813[#All],4,0),0)</f>
        <v>214</v>
      </c>
      <c r="L721">
        <v>0</v>
      </c>
      <c r="N721">
        <f t="shared" si="23"/>
        <v>0</v>
      </c>
      <c r="O721">
        <f>_xlfn.IFNA(VLOOKUP(defense[[#This Row],[Playerâ–²]],passing11[#All],5,0),0)</f>
        <v>0</v>
      </c>
      <c r="P721">
        <f>_xlfn.IFNA(VLOOKUP(defense[[#This Row],[Playerâ–²]],scrimstats__2813[#All],6,0),0)</f>
        <v>0</v>
      </c>
      <c r="Q721">
        <v>0</v>
      </c>
      <c r="R721">
        <v>0</v>
      </c>
    </row>
    <row r="722" spans="1:18">
      <c r="A722" s="3">
        <v>721</v>
      </c>
      <c r="B722" s="3">
        <v>27</v>
      </c>
      <c r="C722">
        <f t="shared" si="22"/>
        <v>1</v>
      </c>
      <c r="D722">
        <v>1</v>
      </c>
      <c r="E722">
        <f>SUM(_xlfn.IFNA((VLOOKUP(defense[[#This Row],[Playerâ–²]],kickers12[#All],4,0)*3+VLOOKUP(defense[[#This Row],[Playerâ–²]],kickers12[#All],5,0)*1),0), C722*6)</f>
        <v>6</v>
      </c>
      <c r="F722">
        <v>0</v>
      </c>
      <c r="G722" s="3" t="s">
        <v>1984</v>
      </c>
      <c r="H722" s="3" t="s">
        <v>218</v>
      </c>
      <c r="I722">
        <f>_xlfn.IFNA(VLOOKUP(defense[[#This Row],[Playerâ–²]],passing11[#All],4,0),0)</f>
        <v>0</v>
      </c>
      <c r="J722">
        <f>_xlfn.IFNA(VLOOKUP(defense[[#This Row],[Playerâ–²]],scrimstats__2813[#All],5,0),0)</f>
        <v>0</v>
      </c>
      <c r="K722">
        <f>_xlfn.IFNA(VLOOKUP(defense[[#This Row],[Playerâ–²]],scrimstats__2813[#All],4,0),0)</f>
        <v>217</v>
      </c>
      <c r="L722">
        <v>0</v>
      </c>
      <c r="N722">
        <f t="shared" si="23"/>
        <v>0</v>
      </c>
      <c r="O722">
        <f>_xlfn.IFNA(VLOOKUP(defense[[#This Row],[Playerâ–²]],passing11[#All],5,0),0)</f>
        <v>0</v>
      </c>
      <c r="P722">
        <f>_xlfn.IFNA(VLOOKUP(defense[[#This Row],[Playerâ–²]],scrimstats__2813[#All],6,0),0)</f>
        <v>1</v>
      </c>
      <c r="Q722">
        <v>0</v>
      </c>
      <c r="R722">
        <v>0</v>
      </c>
    </row>
    <row r="723" spans="1:18">
      <c r="A723" s="3">
        <v>722</v>
      </c>
      <c r="B723" s="3">
        <v>22</v>
      </c>
      <c r="C723" s="3">
        <f t="shared" si="22"/>
        <v>12</v>
      </c>
      <c r="D723">
        <v>0</v>
      </c>
      <c r="E723">
        <f>SUM(_xlfn.IFNA((VLOOKUP(defense[[#This Row],[Playerâ–²]],kickers12[#All],4,0)*3+VLOOKUP(defense[[#This Row],[Playerâ–²]],kickers12[#All],5,0)*1),0), C723*6)</f>
        <v>72</v>
      </c>
      <c r="F723">
        <v>0</v>
      </c>
      <c r="G723" s="3" t="s">
        <v>536</v>
      </c>
      <c r="H723" s="3" t="s">
        <v>239</v>
      </c>
      <c r="I723">
        <f>_xlfn.IFNA(VLOOKUP(defense[[#This Row],[Playerâ–²]],passing11[#All],4,0),0)</f>
        <v>0</v>
      </c>
      <c r="J723" s="3">
        <f>_xlfn.IFNA(VLOOKUP(defense[[#This Row],[Playerâ–²]],scrimstats__2813[#All],5,0),0)</f>
        <v>425</v>
      </c>
      <c r="K723" s="3">
        <f>_xlfn.IFNA(VLOOKUP(defense[[#This Row],[Playerâ–²]],scrimstats__2813[#All],4,0),0)</f>
        <v>751</v>
      </c>
      <c r="L723">
        <v>0</v>
      </c>
      <c r="N723" s="3">
        <f t="shared" si="23"/>
        <v>0</v>
      </c>
      <c r="O723" s="3">
        <f>_xlfn.IFNA(VLOOKUP(defense[[#This Row],[Playerâ–²]],passing11[#All],5,0),0)</f>
        <v>0</v>
      </c>
      <c r="P723" s="3">
        <f>_xlfn.IFNA(VLOOKUP(defense[[#This Row],[Playerâ–²]],scrimstats__2813[#All],6,0),0)</f>
        <v>12</v>
      </c>
      <c r="Q723">
        <v>0</v>
      </c>
      <c r="R723">
        <v>0</v>
      </c>
    </row>
    <row r="724" spans="1:18">
      <c r="A724" s="3">
        <v>723</v>
      </c>
      <c r="B724" s="3">
        <v>16</v>
      </c>
      <c r="C724">
        <f t="shared" si="22"/>
        <v>0</v>
      </c>
      <c r="D724">
        <v>1</v>
      </c>
      <c r="E724">
        <f>SUM(_xlfn.IFNA((VLOOKUP(defense[[#This Row],[Playerâ–²]],kickers12[#All],4,0)*3+VLOOKUP(defense[[#This Row],[Playerâ–²]],kickers12[#All],5,0)*1),0), C724*6)</f>
        <v>0</v>
      </c>
      <c r="F724">
        <v>0</v>
      </c>
      <c r="G724" s="3" t="s">
        <v>1279</v>
      </c>
      <c r="H724" s="3" t="s">
        <v>194</v>
      </c>
      <c r="I724">
        <f>_xlfn.IFNA(VLOOKUP(defense[[#This Row],[Playerâ–²]],passing11[#All],4,0),0)</f>
        <v>0</v>
      </c>
      <c r="J724">
        <f>_xlfn.IFNA(VLOOKUP(defense[[#This Row],[Playerâ–²]],scrimstats__2813[#All],5,0),0)</f>
        <v>0</v>
      </c>
      <c r="K724">
        <f>_xlfn.IFNA(VLOOKUP(defense[[#This Row],[Playerâ–²]],scrimstats__2813[#All],4,0),0)</f>
        <v>0</v>
      </c>
      <c r="L724">
        <v>0</v>
      </c>
      <c r="N724">
        <f t="shared" si="23"/>
        <v>0</v>
      </c>
      <c r="O724">
        <f>_xlfn.IFNA(VLOOKUP(defense[[#This Row],[Playerâ–²]],passing11[#All],5,0),0)</f>
        <v>0</v>
      </c>
      <c r="P724">
        <f>_xlfn.IFNA(VLOOKUP(defense[[#This Row],[Playerâ–²]],scrimstats__2813[#All],6,0),0)</f>
        <v>0</v>
      </c>
      <c r="Q724">
        <v>0</v>
      </c>
      <c r="R724">
        <v>0</v>
      </c>
    </row>
    <row r="725" spans="1:18">
      <c r="A725" s="3">
        <v>724</v>
      </c>
      <c r="B725" s="3">
        <v>8</v>
      </c>
      <c r="C725">
        <f t="shared" si="22"/>
        <v>0</v>
      </c>
      <c r="D725">
        <v>104</v>
      </c>
      <c r="E725">
        <f>SUM(_xlfn.IFNA((VLOOKUP(defense[[#This Row],[Playerâ–²]],kickers12[#All],4,0)*3+VLOOKUP(defense[[#This Row],[Playerâ–²]],kickers12[#All],5,0)*1),0), C725*6)</f>
        <v>0</v>
      </c>
      <c r="F725">
        <v>1</v>
      </c>
      <c r="G725" s="3" t="s">
        <v>1031</v>
      </c>
      <c r="H725" s="3" t="s">
        <v>769</v>
      </c>
      <c r="I725">
        <f>_xlfn.IFNA(VLOOKUP(defense[[#This Row],[Playerâ–²]],passing11[#All],4,0),0)</f>
        <v>0</v>
      </c>
      <c r="J725">
        <f>_xlfn.IFNA(VLOOKUP(defense[[#This Row],[Playerâ–²]],scrimstats__2813[#All],5,0),0)</f>
        <v>0</v>
      </c>
      <c r="K725">
        <f>_xlfn.IFNA(VLOOKUP(defense[[#This Row],[Playerâ–²]],scrimstats__2813[#All],4,0),0)</f>
        <v>0</v>
      </c>
      <c r="L725">
        <v>4</v>
      </c>
      <c r="N725">
        <f t="shared" si="23"/>
        <v>0</v>
      </c>
      <c r="O725">
        <f>_xlfn.IFNA(VLOOKUP(defense[[#This Row],[Playerâ–²]],passing11[#All],5,0),0)</f>
        <v>0</v>
      </c>
      <c r="P725">
        <f>_xlfn.IFNA(VLOOKUP(defense[[#This Row],[Playerâ–²]],scrimstats__2813[#All],6,0),0)</f>
        <v>0</v>
      </c>
      <c r="Q725">
        <v>0</v>
      </c>
      <c r="R725">
        <v>0</v>
      </c>
    </row>
    <row r="726" spans="1:18">
      <c r="A726" s="3">
        <v>725</v>
      </c>
      <c r="B726" s="3">
        <v>32</v>
      </c>
      <c r="C726" s="3">
        <f t="shared" si="22"/>
        <v>2</v>
      </c>
      <c r="D726">
        <v>0</v>
      </c>
      <c r="E726">
        <f>SUM(_xlfn.IFNA((VLOOKUP(defense[[#This Row],[Playerâ–²]],kickers12[#All],4,0)*3+VLOOKUP(defense[[#This Row],[Playerâ–²]],kickers12[#All],5,0)*1),0), C726*6)</f>
        <v>12</v>
      </c>
      <c r="F726">
        <v>0</v>
      </c>
      <c r="G726" s="3" t="s">
        <v>676</v>
      </c>
      <c r="H726" s="3" t="s">
        <v>218</v>
      </c>
      <c r="I726">
        <f>_xlfn.IFNA(VLOOKUP(defense[[#This Row],[Playerâ–²]],passing11[#All],4,0),0)</f>
        <v>0</v>
      </c>
      <c r="J726" s="3">
        <f>_xlfn.IFNA(VLOOKUP(defense[[#This Row],[Playerâ–²]],scrimstats__2813[#All],5,0),0)</f>
        <v>30</v>
      </c>
      <c r="K726" s="3">
        <f>_xlfn.IFNA(VLOOKUP(defense[[#This Row],[Playerâ–²]],scrimstats__2813[#All],4,0),0)</f>
        <v>388</v>
      </c>
      <c r="L726">
        <v>0</v>
      </c>
      <c r="N726" s="3">
        <f t="shared" si="23"/>
        <v>0</v>
      </c>
      <c r="O726" s="3">
        <f>_xlfn.IFNA(VLOOKUP(defense[[#This Row],[Playerâ–²]],passing11[#All],5,0),0)</f>
        <v>0</v>
      </c>
      <c r="P726" s="3">
        <f>_xlfn.IFNA(VLOOKUP(defense[[#This Row],[Playerâ–²]],scrimstats__2813[#All],6,0),0)</f>
        <v>2</v>
      </c>
      <c r="Q726">
        <v>0</v>
      </c>
      <c r="R726">
        <v>0</v>
      </c>
    </row>
    <row r="727" spans="1:18">
      <c r="A727" s="3">
        <v>726</v>
      </c>
      <c r="B727" s="3">
        <v>19</v>
      </c>
      <c r="C727">
        <f t="shared" si="22"/>
        <v>0</v>
      </c>
      <c r="D727">
        <v>2</v>
      </c>
      <c r="E727">
        <f>SUM(_xlfn.IFNA((VLOOKUP(defense[[#This Row],[Playerâ–²]],kickers12[#All],4,0)*3+VLOOKUP(defense[[#This Row],[Playerâ–²]],kickers12[#All],5,0)*1),0), C727*6)</f>
        <v>0</v>
      </c>
      <c r="F727">
        <v>0</v>
      </c>
      <c r="G727" s="3" t="s">
        <v>1978</v>
      </c>
      <c r="H727" s="3" t="s">
        <v>194</v>
      </c>
      <c r="I727">
        <f>_xlfn.IFNA(VLOOKUP(defense[[#This Row],[Playerâ–²]],passing11[#All],4,0),0)</f>
        <v>0</v>
      </c>
      <c r="J727">
        <f>_xlfn.IFNA(VLOOKUP(defense[[#This Row],[Playerâ–²]],scrimstats__2813[#All],5,0),0)</f>
        <v>0</v>
      </c>
      <c r="K727">
        <f>_xlfn.IFNA(VLOOKUP(defense[[#This Row],[Playerâ–²]],scrimstats__2813[#All],4,0),0)</f>
        <v>0</v>
      </c>
      <c r="L727">
        <v>0</v>
      </c>
      <c r="N727">
        <f t="shared" si="23"/>
        <v>0</v>
      </c>
      <c r="O727">
        <f>_xlfn.IFNA(VLOOKUP(defense[[#This Row],[Playerâ–²]],passing11[#All],5,0),0)</f>
        <v>0</v>
      </c>
      <c r="P727">
        <f>_xlfn.IFNA(VLOOKUP(defense[[#This Row],[Playerâ–²]],scrimstats__2813[#All],6,0),0)</f>
        <v>0</v>
      </c>
      <c r="Q727">
        <v>0</v>
      </c>
      <c r="R727">
        <v>0</v>
      </c>
    </row>
    <row r="728" spans="1:18">
      <c r="A728" s="3">
        <v>727</v>
      </c>
      <c r="B728" s="3">
        <v>9</v>
      </c>
      <c r="C728">
        <f t="shared" si="22"/>
        <v>0</v>
      </c>
      <c r="D728">
        <v>12</v>
      </c>
      <c r="E728">
        <f>SUM(_xlfn.IFNA((VLOOKUP(defense[[#This Row],[Playerâ–²]],kickers12[#All],4,0)*3+VLOOKUP(defense[[#This Row],[Playerâ–²]],kickers12[#All],5,0)*1),0), C728*6)</f>
        <v>0</v>
      </c>
      <c r="F728">
        <v>0</v>
      </c>
      <c r="G728" s="3" t="s">
        <v>343</v>
      </c>
      <c r="H728" s="3" t="s">
        <v>344</v>
      </c>
      <c r="I728">
        <f>_xlfn.IFNA(VLOOKUP(defense[[#This Row],[Playerâ–²]],passing11[#All],4,0),0)</f>
        <v>0</v>
      </c>
      <c r="J728">
        <f>_xlfn.IFNA(VLOOKUP(defense[[#This Row],[Playerâ–²]],scrimstats__2813[#All],5,0),0)</f>
        <v>0</v>
      </c>
      <c r="K728">
        <f>_xlfn.IFNA(VLOOKUP(defense[[#This Row],[Playerâ–²]],scrimstats__2813[#All],4,0),0)</f>
        <v>13</v>
      </c>
      <c r="L728">
        <v>0</v>
      </c>
      <c r="N728">
        <f t="shared" si="23"/>
        <v>0</v>
      </c>
      <c r="O728">
        <f>_xlfn.IFNA(VLOOKUP(defense[[#This Row],[Playerâ–²]],passing11[#All],5,0),0)</f>
        <v>0</v>
      </c>
      <c r="P728">
        <f>_xlfn.IFNA(VLOOKUP(defense[[#This Row],[Playerâ–²]],scrimstats__2813[#All],6,0),0)</f>
        <v>0</v>
      </c>
      <c r="Q728">
        <v>0</v>
      </c>
      <c r="R728">
        <v>0</v>
      </c>
    </row>
    <row r="729" spans="1:18">
      <c r="A729" s="3">
        <v>728</v>
      </c>
      <c r="B729" s="3">
        <v>23</v>
      </c>
      <c r="C729">
        <f t="shared" si="22"/>
        <v>0</v>
      </c>
      <c r="D729">
        <v>70</v>
      </c>
      <c r="E729">
        <f>SUM(_xlfn.IFNA((VLOOKUP(defense[[#This Row],[Playerâ–²]],kickers12[#All],4,0)*3+VLOOKUP(defense[[#This Row],[Playerâ–²]],kickers12[#All],5,0)*1),0), C729*6)</f>
        <v>0</v>
      </c>
      <c r="F729">
        <v>2</v>
      </c>
      <c r="G729" s="3" t="s">
        <v>1532</v>
      </c>
      <c r="H729" s="3" t="s">
        <v>1340</v>
      </c>
      <c r="I729">
        <f>_xlfn.IFNA(VLOOKUP(defense[[#This Row],[Playerâ–²]],passing11[#All],4,0),0)</f>
        <v>0</v>
      </c>
      <c r="J729">
        <f>_xlfn.IFNA(VLOOKUP(defense[[#This Row],[Playerâ–²]],scrimstats__2813[#All],5,0),0)</f>
        <v>0</v>
      </c>
      <c r="K729">
        <f>_xlfn.IFNA(VLOOKUP(defense[[#This Row],[Playerâ–²]],scrimstats__2813[#All],4,0),0)</f>
        <v>0</v>
      </c>
      <c r="L729">
        <v>0</v>
      </c>
      <c r="N729">
        <f t="shared" si="23"/>
        <v>0</v>
      </c>
      <c r="O729">
        <f>_xlfn.IFNA(VLOOKUP(defense[[#This Row],[Playerâ–²]],passing11[#All],5,0),0)</f>
        <v>0</v>
      </c>
      <c r="P729">
        <f>_xlfn.IFNA(VLOOKUP(defense[[#This Row],[Playerâ–²]],scrimstats__2813[#All],6,0),0)</f>
        <v>0</v>
      </c>
      <c r="Q729">
        <v>0</v>
      </c>
      <c r="R729">
        <v>0</v>
      </c>
    </row>
    <row r="730" spans="1:18">
      <c r="A730" s="3">
        <v>729</v>
      </c>
      <c r="B730" s="3">
        <v>29</v>
      </c>
      <c r="C730">
        <f t="shared" si="22"/>
        <v>0</v>
      </c>
      <c r="D730">
        <v>42</v>
      </c>
      <c r="E730">
        <f>SUM(_xlfn.IFNA((VLOOKUP(defense[[#This Row],[Playerâ–²]],kickers12[#All],4,0)*3+VLOOKUP(defense[[#This Row],[Playerâ–²]],kickers12[#All],5,0)*1),0), C730*6)</f>
        <v>0</v>
      </c>
      <c r="F730">
        <v>1</v>
      </c>
      <c r="G730" s="3" t="s">
        <v>1740</v>
      </c>
      <c r="H730" s="3" t="s">
        <v>1050</v>
      </c>
      <c r="I730">
        <f>_xlfn.IFNA(VLOOKUP(defense[[#This Row],[Playerâ–²]],passing11[#All],4,0),0)</f>
        <v>0</v>
      </c>
      <c r="J730">
        <f>_xlfn.IFNA(VLOOKUP(defense[[#This Row],[Playerâ–²]],scrimstats__2813[#All],5,0),0)</f>
        <v>0</v>
      </c>
      <c r="K730">
        <f>_xlfn.IFNA(VLOOKUP(defense[[#This Row],[Playerâ–²]],scrimstats__2813[#All],4,0),0)</f>
        <v>0</v>
      </c>
      <c r="L730">
        <v>0</v>
      </c>
      <c r="N730">
        <f t="shared" si="23"/>
        <v>0</v>
      </c>
      <c r="O730">
        <f>_xlfn.IFNA(VLOOKUP(defense[[#This Row],[Playerâ–²]],passing11[#All],5,0),0)</f>
        <v>0</v>
      </c>
      <c r="P730">
        <f>_xlfn.IFNA(VLOOKUP(defense[[#This Row],[Playerâ–²]],scrimstats__2813[#All],6,0),0)</f>
        <v>0</v>
      </c>
      <c r="Q730">
        <v>0</v>
      </c>
      <c r="R730">
        <v>0</v>
      </c>
    </row>
    <row r="731" spans="1:18">
      <c r="A731" s="3">
        <v>730</v>
      </c>
      <c r="B731" s="3">
        <v>25</v>
      </c>
      <c r="C731" s="3">
        <f t="shared" si="22"/>
        <v>6</v>
      </c>
      <c r="D731">
        <v>0</v>
      </c>
      <c r="E731">
        <f>SUM(_xlfn.IFNA((VLOOKUP(defense[[#This Row],[Playerâ–²]],kickers12[#All],4,0)*3+VLOOKUP(defense[[#This Row],[Playerâ–²]],kickers12[#All],5,0)*1),0), C731*6)</f>
        <v>36</v>
      </c>
      <c r="F731">
        <v>0</v>
      </c>
      <c r="G731" s="3" t="s">
        <v>577</v>
      </c>
      <c r="H731" s="3" t="s">
        <v>223</v>
      </c>
      <c r="I731">
        <f>_xlfn.IFNA(VLOOKUP(defense[[#This Row],[Playerâ–²]],passing11[#All],4,0),0)</f>
        <v>0</v>
      </c>
      <c r="J731" s="3">
        <f>_xlfn.IFNA(VLOOKUP(defense[[#This Row],[Playerâ–²]],scrimstats__2813[#All],5,0),0)</f>
        <v>0</v>
      </c>
      <c r="K731" s="3">
        <f>_xlfn.IFNA(VLOOKUP(defense[[#This Row],[Playerâ–²]],scrimstats__2813[#All],4,0),0)</f>
        <v>896</v>
      </c>
      <c r="L731">
        <v>0</v>
      </c>
      <c r="N731" s="3">
        <f t="shared" si="23"/>
        <v>0</v>
      </c>
      <c r="O731" s="3">
        <f>_xlfn.IFNA(VLOOKUP(defense[[#This Row],[Playerâ–²]],passing11[#All],5,0),0)</f>
        <v>0</v>
      </c>
      <c r="P731" s="3">
        <f>_xlfn.IFNA(VLOOKUP(defense[[#This Row],[Playerâ–²]],scrimstats__2813[#All],6,0),0)</f>
        <v>6</v>
      </c>
      <c r="Q731">
        <v>0</v>
      </c>
      <c r="R731">
        <v>0</v>
      </c>
    </row>
    <row r="732" spans="1:18">
      <c r="A732" s="3">
        <v>731</v>
      </c>
      <c r="B732" s="3">
        <v>18</v>
      </c>
      <c r="C732">
        <f t="shared" si="22"/>
        <v>35</v>
      </c>
      <c r="D732">
        <v>0</v>
      </c>
      <c r="E732">
        <f>SUM(_xlfn.IFNA((VLOOKUP(defense[[#This Row],[Playerâ–²]],kickers12[#All],4,0)*3+VLOOKUP(defense[[#This Row],[Playerâ–²]],kickers12[#All],5,0)*1),0), C732*6)</f>
        <v>210</v>
      </c>
      <c r="F732">
        <v>0</v>
      </c>
      <c r="G732" s="3" t="s">
        <v>1349</v>
      </c>
      <c r="H732" s="3" t="s">
        <v>233</v>
      </c>
      <c r="I732">
        <f>_xlfn.IFNA(VLOOKUP(defense[[#This Row],[Playerâ–²]],passing11[#All],4,0),0)</f>
        <v>4688</v>
      </c>
      <c r="J732">
        <f>_xlfn.IFNA(VLOOKUP(defense[[#This Row],[Playerâ–²]],scrimstats__2813[#All],5,0),0)</f>
        <v>108</v>
      </c>
      <c r="K732">
        <f>_xlfn.IFNA(VLOOKUP(defense[[#This Row],[Playerâ–²]],scrimstats__2813[#All],4,0),0)</f>
        <v>0</v>
      </c>
      <c r="L732">
        <v>0</v>
      </c>
      <c r="N732">
        <f t="shared" si="23"/>
        <v>1</v>
      </c>
      <c r="O732">
        <f>_xlfn.IFNA(VLOOKUP(defense[[#This Row],[Playerâ–²]],passing11[#All],5,0),0)</f>
        <v>32</v>
      </c>
      <c r="P732">
        <f>_xlfn.IFNA(VLOOKUP(defense[[#This Row],[Playerâ–²]],scrimstats__2813[#All],6,0),0)</f>
        <v>2</v>
      </c>
      <c r="Q732">
        <v>0</v>
      </c>
      <c r="R732">
        <v>1</v>
      </c>
    </row>
    <row r="733" spans="1:18">
      <c r="A733" s="3">
        <v>732</v>
      </c>
      <c r="B733" s="3">
        <v>5</v>
      </c>
      <c r="C733">
        <f t="shared" si="22"/>
        <v>0</v>
      </c>
      <c r="D733">
        <v>1</v>
      </c>
      <c r="E733">
        <f>SUM(_xlfn.IFNA((VLOOKUP(defense[[#This Row],[Playerâ–²]],kickers12[#All],4,0)*3+VLOOKUP(defense[[#This Row],[Playerâ–²]],kickers12[#All],5,0)*1),0), C733*6)</f>
        <v>0</v>
      </c>
      <c r="F733">
        <v>0</v>
      </c>
      <c r="G733" s="3" t="s">
        <v>906</v>
      </c>
      <c r="H733" s="3" t="s">
        <v>194</v>
      </c>
      <c r="I733">
        <f>_xlfn.IFNA(VLOOKUP(defense[[#This Row],[Playerâ–²]],passing11[#All],4,0),0)</f>
        <v>0</v>
      </c>
      <c r="J733">
        <f>_xlfn.IFNA(VLOOKUP(defense[[#This Row],[Playerâ–²]],scrimstats__2813[#All],5,0),0)</f>
        <v>0</v>
      </c>
      <c r="K733">
        <f>_xlfn.IFNA(VLOOKUP(defense[[#This Row],[Playerâ–²]],scrimstats__2813[#All],4,0),0)</f>
        <v>0</v>
      </c>
      <c r="L733">
        <v>0</v>
      </c>
      <c r="N733">
        <f t="shared" si="23"/>
        <v>0</v>
      </c>
      <c r="O733">
        <f>_xlfn.IFNA(VLOOKUP(defense[[#This Row],[Playerâ–²]],passing11[#All],5,0),0)</f>
        <v>0</v>
      </c>
      <c r="P733">
        <f>_xlfn.IFNA(VLOOKUP(defense[[#This Row],[Playerâ–²]],scrimstats__2813[#All],6,0),0)</f>
        <v>0</v>
      </c>
      <c r="Q733">
        <v>0</v>
      </c>
      <c r="R733">
        <v>0</v>
      </c>
    </row>
    <row r="734" spans="1:18">
      <c r="A734" s="3">
        <v>733</v>
      </c>
      <c r="B734" s="3">
        <v>10</v>
      </c>
      <c r="C734">
        <f t="shared" si="22"/>
        <v>0</v>
      </c>
      <c r="D734">
        <v>0</v>
      </c>
      <c r="E734">
        <f>SUM(_xlfn.IFNA((VLOOKUP(defense[[#This Row],[Playerâ–²]],kickers12[#All],4,0)*3+VLOOKUP(defense[[#This Row],[Playerâ–²]],kickers12[#All],5,0)*1),0), C734*6)</f>
        <v>0</v>
      </c>
      <c r="F734">
        <v>0</v>
      </c>
      <c r="G734" s="3" t="s">
        <v>1062</v>
      </c>
      <c r="H734" s="3" t="s">
        <v>268</v>
      </c>
      <c r="I734">
        <f>_xlfn.IFNA(VLOOKUP(defense[[#This Row],[Playerâ–²]],passing11[#All],4,0),0)</f>
        <v>0</v>
      </c>
      <c r="J734">
        <f>_xlfn.IFNA(VLOOKUP(defense[[#This Row],[Playerâ–²]],scrimstats__2813[#All],5,0),0)</f>
        <v>0</v>
      </c>
      <c r="K734">
        <f>_xlfn.IFNA(VLOOKUP(defense[[#This Row],[Playerâ–²]],scrimstats__2813[#All],4,0),0)</f>
        <v>0</v>
      </c>
      <c r="L734">
        <v>0</v>
      </c>
      <c r="N734">
        <f t="shared" si="23"/>
        <v>0</v>
      </c>
      <c r="O734">
        <f>_xlfn.IFNA(VLOOKUP(defense[[#This Row],[Playerâ–²]],passing11[#All],5,0),0)</f>
        <v>0</v>
      </c>
      <c r="P734">
        <f>_xlfn.IFNA(VLOOKUP(defense[[#This Row],[Playerâ–²]],scrimstats__2813[#All],6,0),0)</f>
        <v>0</v>
      </c>
      <c r="Q734">
        <v>0</v>
      </c>
      <c r="R734">
        <v>0</v>
      </c>
    </row>
    <row r="735" spans="1:18">
      <c r="A735" s="3">
        <v>734</v>
      </c>
      <c r="B735" s="3">
        <v>5</v>
      </c>
      <c r="C735">
        <f t="shared" si="22"/>
        <v>1</v>
      </c>
      <c r="D735">
        <v>0</v>
      </c>
      <c r="E735">
        <f>SUM(_xlfn.IFNA((VLOOKUP(defense[[#This Row],[Playerâ–²]],kickers12[#All],4,0)*3+VLOOKUP(defense[[#This Row],[Playerâ–²]],kickers12[#All],5,0)*1),0), C735*6)</f>
        <v>6</v>
      </c>
      <c r="F735">
        <v>0</v>
      </c>
      <c r="G735" s="3" t="s">
        <v>291</v>
      </c>
      <c r="H735" s="3" t="s">
        <v>284</v>
      </c>
      <c r="I735">
        <f>_xlfn.IFNA(VLOOKUP(defense[[#This Row],[Playerâ–²]],passing11[#All],4,0),0)</f>
        <v>0</v>
      </c>
      <c r="J735">
        <f>_xlfn.IFNA(VLOOKUP(defense[[#This Row],[Playerâ–²]],scrimstats__2813[#All],5,0),0)</f>
        <v>39</v>
      </c>
      <c r="K735">
        <f>_xlfn.IFNA(VLOOKUP(defense[[#This Row],[Playerâ–²]],scrimstats__2813[#All],4,0),0)</f>
        <v>447</v>
      </c>
      <c r="L735">
        <v>0</v>
      </c>
      <c r="N735">
        <f t="shared" si="23"/>
        <v>0</v>
      </c>
      <c r="O735">
        <f>_xlfn.IFNA(VLOOKUP(defense[[#This Row],[Playerâ–²]],passing11[#All],5,0),0)</f>
        <v>0</v>
      </c>
      <c r="P735">
        <f>_xlfn.IFNA(VLOOKUP(defense[[#This Row],[Playerâ–²]],scrimstats__2813[#All],6,0),0)</f>
        <v>1</v>
      </c>
      <c r="Q735">
        <v>0</v>
      </c>
      <c r="R735">
        <v>0</v>
      </c>
    </row>
    <row r="736" spans="1:18">
      <c r="A736" s="3">
        <v>735</v>
      </c>
      <c r="B736" s="3">
        <v>28</v>
      </c>
      <c r="C736">
        <f t="shared" si="22"/>
        <v>5</v>
      </c>
      <c r="D736">
        <v>2</v>
      </c>
      <c r="E736">
        <f>SUM(_xlfn.IFNA((VLOOKUP(defense[[#This Row],[Playerâ–²]],kickers12[#All],4,0)*3+VLOOKUP(defense[[#This Row],[Playerâ–²]],kickers12[#All],5,0)*1),0), C736*6)</f>
        <v>30</v>
      </c>
      <c r="F736">
        <v>0</v>
      </c>
      <c r="G736" s="3" t="s">
        <v>617</v>
      </c>
      <c r="H736" s="3" t="s">
        <v>218</v>
      </c>
      <c r="I736">
        <f>_xlfn.IFNA(VLOOKUP(defense[[#This Row],[Playerâ–²]],passing11[#All],4,0),0)</f>
        <v>0</v>
      </c>
      <c r="J736">
        <f>_xlfn.IFNA(VLOOKUP(defense[[#This Row],[Playerâ–²]],scrimstats__2813[#All],5,0),0)</f>
        <v>0</v>
      </c>
      <c r="K736">
        <f>_xlfn.IFNA(VLOOKUP(defense[[#This Row],[Playerâ–²]],scrimstats__2813[#All],4,0),0)</f>
        <v>166</v>
      </c>
      <c r="L736">
        <v>0</v>
      </c>
      <c r="N736">
        <f t="shared" si="23"/>
        <v>0</v>
      </c>
      <c r="O736">
        <f>_xlfn.IFNA(VLOOKUP(defense[[#This Row],[Playerâ–²]],passing11[#All],5,0),0)</f>
        <v>0</v>
      </c>
      <c r="P736">
        <f>_xlfn.IFNA(VLOOKUP(defense[[#This Row],[Playerâ–²]],scrimstats__2813[#All],6,0),0)</f>
        <v>5</v>
      </c>
      <c r="Q736">
        <v>0</v>
      </c>
      <c r="R736">
        <v>0</v>
      </c>
    </row>
    <row r="737" spans="1:18">
      <c r="A737" s="3">
        <v>736</v>
      </c>
      <c r="B737" s="3">
        <v>11</v>
      </c>
      <c r="C737">
        <f t="shared" si="22"/>
        <v>0</v>
      </c>
      <c r="D737">
        <v>100</v>
      </c>
      <c r="E737">
        <f>SUM(_xlfn.IFNA((VLOOKUP(defense[[#This Row],[Playerâ–²]],kickers12[#All],4,0)*3+VLOOKUP(defense[[#This Row],[Playerâ–²]],kickers12[#All],5,0)*1),0), C737*6)</f>
        <v>0</v>
      </c>
      <c r="F737">
        <v>0</v>
      </c>
      <c r="G737" s="3" t="s">
        <v>1128</v>
      </c>
      <c r="H737" s="3" t="s">
        <v>767</v>
      </c>
      <c r="I737">
        <f>_xlfn.IFNA(VLOOKUP(defense[[#This Row],[Playerâ–²]],passing11[#All],4,0),0)</f>
        <v>0</v>
      </c>
      <c r="J737">
        <f>_xlfn.IFNA(VLOOKUP(defense[[#This Row],[Playerâ–²]],scrimstats__2813[#All],5,0),0)</f>
        <v>0</v>
      </c>
      <c r="K737">
        <f>_xlfn.IFNA(VLOOKUP(defense[[#This Row],[Playerâ–²]],scrimstats__2813[#All],4,0),0)</f>
        <v>0</v>
      </c>
      <c r="L737">
        <v>6</v>
      </c>
      <c r="N737">
        <f t="shared" si="23"/>
        <v>0</v>
      </c>
      <c r="O737">
        <f>_xlfn.IFNA(VLOOKUP(defense[[#This Row],[Playerâ–²]],passing11[#All],5,0),0)</f>
        <v>0</v>
      </c>
      <c r="P737">
        <f>_xlfn.IFNA(VLOOKUP(defense[[#This Row],[Playerâ–²]],scrimstats__2813[#All],6,0),0)</f>
        <v>0</v>
      </c>
      <c r="Q737">
        <v>0</v>
      </c>
      <c r="R737">
        <v>0</v>
      </c>
    </row>
    <row r="738" spans="1:18">
      <c r="A738" s="3">
        <v>737</v>
      </c>
      <c r="B738" s="3">
        <v>28</v>
      </c>
      <c r="C738">
        <f t="shared" si="22"/>
        <v>0</v>
      </c>
      <c r="D738">
        <v>50</v>
      </c>
      <c r="E738">
        <f>SUM(_xlfn.IFNA((VLOOKUP(defense[[#This Row],[Playerâ–²]],kickers12[#All],4,0)*3+VLOOKUP(defense[[#This Row],[Playerâ–²]],kickers12[#All],5,0)*1),0), C738*6)</f>
        <v>0</v>
      </c>
      <c r="F738">
        <v>0</v>
      </c>
      <c r="G738" s="3" t="s">
        <v>1694</v>
      </c>
      <c r="H738" s="3" t="s">
        <v>1695</v>
      </c>
      <c r="I738">
        <f>_xlfn.IFNA(VLOOKUP(defense[[#This Row],[Playerâ–²]],passing11[#All],4,0),0)</f>
        <v>0</v>
      </c>
      <c r="J738">
        <f>_xlfn.IFNA(VLOOKUP(defense[[#This Row],[Playerâ–²]],scrimstats__2813[#All],5,0),0)</f>
        <v>0</v>
      </c>
      <c r="K738">
        <f>_xlfn.IFNA(VLOOKUP(defense[[#This Row],[Playerâ–²]],scrimstats__2813[#All],4,0),0)</f>
        <v>0</v>
      </c>
      <c r="L738">
        <v>10.5</v>
      </c>
      <c r="N738">
        <f t="shared" si="23"/>
        <v>0</v>
      </c>
      <c r="O738">
        <f>_xlfn.IFNA(VLOOKUP(defense[[#This Row],[Playerâ–²]],passing11[#All],5,0),0)</f>
        <v>0</v>
      </c>
      <c r="P738">
        <f>_xlfn.IFNA(VLOOKUP(defense[[#This Row],[Playerâ–²]],scrimstats__2813[#All],6,0),0)</f>
        <v>0</v>
      </c>
      <c r="Q738">
        <v>0</v>
      </c>
      <c r="R738">
        <v>0</v>
      </c>
    </row>
    <row r="739" spans="1:18">
      <c r="A739" s="3">
        <v>738</v>
      </c>
      <c r="B739" s="3">
        <v>15</v>
      </c>
      <c r="C739">
        <f t="shared" si="22"/>
        <v>0</v>
      </c>
      <c r="D739">
        <v>21</v>
      </c>
      <c r="E739">
        <f>SUM(_xlfn.IFNA((VLOOKUP(defense[[#This Row],[Playerâ–²]],kickers12[#All],4,0)*3+VLOOKUP(defense[[#This Row],[Playerâ–²]],kickers12[#All],5,0)*1),0), C739*6)</f>
        <v>0</v>
      </c>
      <c r="F739">
        <v>0</v>
      </c>
      <c r="G739" s="3" t="s">
        <v>1258</v>
      </c>
      <c r="H739" s="3" t="s">
        <v>873</v>
      </c>
      <c r="I739">
        <f>_xlfn.IFNA(VLOOKUP(defense[[#This Row],[Playerâ–²]],passing11[#All],4,0),0)</f>
        <v>0</v>
      </c>
      <c r="J739">
        <f>_xlfn.IFNA(VLOOKUP(defense[[#This Row],[Playerâ–²]],scrimstats__2813[#All],5,0),0)</f>
        <v>0</v>
      </c>
      <c r="K739">
        <f>_xlfn.IFNA(VLOOKUP(defense[[#This Row],[Playerâ–²]],scrimstats__2813[#All],4,0),0)</f>
        <v>0</v>
      </c>
      <c r="L739">
        <v>0</v>
      </c>
      <c r="N739">
        <f t="shared" si="23"/>
        <v>0</v>
      </c>
      <c r="O739">
        <f>_xlfn.IFNA(VLOOKUP(defense[[#This Row],[Playerâ–²]],passing11[#All],5,0),0)</f>
        <v>0</v>
      </c>
      <c r="P739">
        <f>_xlfn.IFNA(VLOOKUP(defense[[#This Row],[Playerâ–²]],scrimstats__2813[#All],6,0),0)</f>
        <v>0</v>
      </c>
      <c r="Q739">
        <v>0</v>
      </c>
      <c r="R739">
        <v>0</v>
      </c>
    </row>
    <row r="740" spans="1:18">
      <c r="A740" s="3">
        <v>739</v>
      </c>
      <c r="B740" s="3">
        <v>16</v>
      </c>
      <c r="C740">
        <f t="shared" si="22"/>
        <v>0</v>
      </c>
      <c r="D740">
        <v>6</v>
      </c>
      <c r="E740">
        <f>SUM(_xlfn.IFNA((VLOOKUP(defense[[#This Row],[Playerâ–²]],kickers12[#All],4,0)*3+VLOOKUP(defense[[#This Row],[Playerâ–²]],kickers12[#All],5,0)*1),0), C740*6)</f>
        <v>0</v>
      </c>
      <c r="F740">
        <v>0</v>
      </c>
      <c r="G740" s="3" t="s">
        <v>1285</v>
      </c>
      <c r="H740" s="3" t="s">
        <v>194</v>
      </c>
      <c r="I740">
        <f>_xlfn.IFNA(VLOOKUP(defense[[#This Row],[Playerâ–²]],passing11[#All],4,0),0)</f>
        <v>0</v>
      </c>
      <c r="J740">
        <f>_xlfn.IFNA(VLOOKUP(defense[[#This Row],[Playerâ–²]],scrimstats__2813[#All],5,0),0)</f>
        <v>0</v>
      </c>
      <c r="K740">
        <f>_xlfn.IFNA(VLOOKUP(defense[[#This Row],[Playerâ–²]],scrimstats__2813[#All],4,0),0)</f>
        <v>0</v>
      </c>
      <c r="L740">
        <v>0</v>
      </c>
      <c r="N740">
        <f t="shared" si="23"/>
        <v>0</v>
      </c>
      <c r="O740">
        <f>_xlfn.IFNA(VLOOKUP(defense[[#This Row],[Playerâ–²]],passing11[#All],5,0),0)</f>
        <v>0</v>
      </c>
      <c r="P740">
        <f>_xlfn.IFNA(VLOOKUP(defense[[#This Row],[Playerâ–²]],scrimstats__2813[#All],6,0),0)</f>
        <v>0</v>
      </c>
      <c r="Q740">
        <v>0</v>
      </c>
      <c r="R740">
        <v>0</v>
      </c>
    </row>
    <row r="741" spans="1:18">
      <c r="A741" s="3">
        <v>740</v>
      </c>
      <c r="B741" s="3">
        <v>8</v>
      </c>
      <c r="C741" s="3">
        <f t="shared" si="22"/>
        <v>5</v>
      </c>
      <c r="D741">
        <v>0</v>
      </c>
      <c r="E741">
        <f>SUM(_xlfn.IFNA((VLOOKUP(defense[[#This Row],[Playerâ–²]],kickers12[#All],4,0)*3+VLOOKUP(defense[[#This Row],[Playerâ–²]],kickers12[#All],5,0)*1),0), C741*6)</f>
        <v>30</v>
      </c>
      <c r="F741">
        <v>0</v>
      </c>
      <c r="G741" s="3" t="s">
        <v>341</v>
      </c>
      <c r="H741" s="3" t="s">
        <v>230</v>
      </c>
      <c r="I741">
        <f>_xlfn.IFNA(VLOOKUP(defense[[#This Row],[Playerâ–²]],passing11[#All],4,0),0)</f>
        <v>63</v>
      </c>
      <c r="J741" s="3">
        <f>_xlfn.IFNA(VLOOKUP(defense[[#This Row],[Playerâ–²]],scrimstats__2813[#All],5,0),0)</f>
        <v>60</v>
      </c>
      <c r="K741" s="3">
        <f>_xlfn.IFNA(VLOOKUP(defense[[#This Row],[Playerâ–²]],scrimstats__2813[#All],4,0),0)</f>
        <v>976</v>
      </c>
      <c r="L741">
        <v>0</v>
      </c>
      <c r="N741" s="3">
        <f t="shared" si="23"/>
        <v>0</v>
      </c>
      <c r="O741" s="3">
        <f>_xlfn.IFNA(VLOOKUP(defense[[#This Row],[Playerâ–²]],passing11[#All],5,0),0)</f>
        <v>0</v>
      </c>
      <c r="P741" s="3">
        <f>_xlfn.IFNA(VLOOKUP(defense[[#This Row],[Playerâ–²]],scrimstats__2813[#All],6,0),0)</f>
        <v>5</v>
      </c>
      <c r="Q741">
        <v>0</v>
      </c>
      <c r="R741">
        <v>0</v>
      </c>
    </row>
    <row r="742" spans="1:18">
      <c r="A742" s="3">
        <v>741</v>
      </c>
      <c r="B742" s="3">
        <v>25</v>
      </c>
      <c r="C742">
        <f t="shared" si="22"/>
        <v>0</v>
      </c>
      <c r="D742">
        <v>21</v>
      </c>
      <c r="E742">
        <f>SUM(_xlfn.IFNA((VLOOKUP(defense[[#This Row],[Playerâ–²]],kickers12[#All],4,0)*3+VLOOKUP(defense[[#This Row],[Playerâ–²]],kickers12[#All],5,0)*1),0), C742*6)</f>
        <v>0</v>
      </c>
      <c r="F742">
        <v>0</v>
      </c>
      <c r="G742" s="3" t="s">
        <v>1581</v>
      </c>
      <c r="H742" s="3" t="s">
        <v>1203</v>
      </c>
      <c r="I742">
        <f>_xlfn.IFNA(VLOOKUP(defense[[#This Row],[Playerâ–²]],passing11[#All],4,0),0)</f>
        <v>0</v>
      </c>
      <c r="J742">
        <f>_xlfn.IFNA(VLOOKUP(defense[[#This Row],[Playerâ–²]],scrimstats__2813[#All],5,0),0)</f>
        <v>0</v>
      </c>
      <c r="K742">
        <f>_xlfn.IFNA(VLOOKUP(defense[[#This Row],[Playerâ–²]],scrimstats__2813[#All],4,0),0)</f>
        <v>0</v>
      </c>
      <c r="L742">
        <v>0</v>
      </c>
      <c r="N742">
        <f t="shared" si="23"/>
        <v>0</v>
      </c>
      <c r="O742">
        <f>_xlfn.IFNA(VLOOKUP(defense[[#This Row],[Playerâ–²]],passing11[#All],5,0),0)</f>
        <v>0</v>
      </c>
      <c r="P742">
        <f>_xlfn.IFNA(VLOOKUP(defense[[#This Row],[Playerâ–²]],scrimstats__2813[#All],6,0),0)</f>
        <v>0</v>
      </c>
      <c r="Q742">
        <v>0</v>
      </c>
      <c r="R742">
        <v>0</v>
      </c>
    </row>
    <row r="743" spans="1:18">
      <c r="A743" s="3">
        <v>742</v>
      </c>
      <c r="B743" s="3">
        <v>4</v>
      </c>
      <c r="C743">
        <f t="shared" si="22"/>
        <v>2</v>
      </c>
      <c r="D743">
        <v>3</v>
      </c>
      <c r="E743">
        <f>SUM(_xlfn.IFNA((VLOOKUP(defense[[#This Row],[Playerâ–²]],kickers12[#All],4,0)*3+VLOOKUP(defense[[#This Row],[Playerâ–²]],kickers12[#All],5,0)*1),0), C743*6)</f>
        <v>12</v>
      </c>
      <c r="F743">
        <v>0</v>
      </c>
      <c r="G743" s="3" t="s">
        <v>278</v>
      </c>
      <c r="H743" s="3" t="s">
        <v>219</v>
      </c>
      <c r="I743">
        <f>_xlfn.IFNA(VLOOKUP(defense[[#This Row],[Playerâ–²]],passing11[#All],4,0),0)</f>
        <v>0</v>
      </c>
      <c r="J743">
        <f>_xlfn.IFNA(VLOOKUP(defense[[#This Row],[Playerâ–²]],scrimstats__2813[#All],5,0),0)</f>
        <v>0</v>
      </c>
      <c r="K743">
        <f>_xlfn.IFNA(VLOOKUP(defense[[#This Row],[Playerâ–²]],scrimstats__2813[#All],4,0),0)</f>
        <v>259</v>
      </c>
      <c r="L743">
        <v>0</v>
      </c>
      <c r="N743">
        <f t="shared" si="23"/>
        <v>1</v>
      </c>
      <c r="O743">
        <f>_xlfn.IFNA(VLOOKUP(defense[[#This Row],[Playerâ–²]],passing11[#All],5,0),0)</f>
        <v>0</v>
      </c>
      <c r="P743">
        <f>_xlfn.IFNA(VLOOKUP(defense[[#This Row],[Playerâ–²]],scrimstats__2813[#All],6,0),0)</f>
        <v>1</v>
      </c>
      <c r="Q743">
        <v>0</v>
      </c>
      <c r="R743">
        <v>1</v>
      </c>
    </row>
    <row r="744" spans="1:18">
      <c r="A744" s="3">
        <v>743</v>
      </c>
      <c r="B744" s="3">
        <v>22</v>
      </c>
      <c r="C744">
        <f t="shared" si="22"/>
        <v>0</v>
      </c>
      <c r="D744">
        <v>70</v>
      </c>
      <c r="E744">
        <f>SUM(_xlfn.IFNA((VLOOKUP(defense[[#This Row],[Playerâ–²]],kickers12[#All],4,0)*3+VLOOKUP(defense[[#This Row],[Playerâ–²]],kickers12[#All],5,0)*1),0), C744*6)</f>
        <v>0</v>
      </c>
      <c r="F744">
        <v>1</v>
      </c>
      <c r="G744" s="3" t="s">
        <v>1502</v>
      </c>
      <c r="H744" s="3" t="s">
        <v>932</v>
      </c>
      <c r="I744">
        <f>_xlfn.IFNA(VLOOKUP(defense[[#This Row],[Playerâ–²]],passing11[#All],4,0),0)</f>
        <v>0</v>
      </c>
      <c r="J744">
        <f>_xlfn.IFNA(VLOOKUP(defense[[#This Row],[Playerâ–²]],scrimstats__2813[#All],5,0),0)</f>
        <v>0</v>
      </c>
      <c r="K744">
        <f>_xlfn.IFNA(VLOOKUP(defense[[#This Row],[Playerâ–²]],scrimstats__2813[#All],4,0),0)</f>
        <v>0</v>
      </c>
      <c r="L744">
        <v>0</v>
      </c>
      <c r="N744">
        <f t="shared" si="23"/>
        <v>0</v>
      </c>
      <c r="O744">
        <f>_xlfn.IFNA(VLOOKUP(defense[[#This Row],[Playerâ–²]],passing11[#All],5,0),0)</f>
        <v>0</v>
      </c>
      <c r="P744">
        <f>_xlfn.IFNA(VLOOKUP(defense[[#This Row],[Playerâ–²]],scrimstats__2813[#All],6,0),0)</f>
        <v>0</v>
      </c>
      <c r="Q744">
        <v>0</v>
      </c>
      <c r="R744">
        <v>0</v>
      </c>
    </row>
    <row r="745" spans="1:18">
      <c r="A745" s="3">
        <v>744</v>
      </c>
      <c r="B745" s="3">
        <v>24</v>
      </c>
      <c r="C745">
        <f t="shared" si="22"/>
        <v>0</v>
      </c>
      <c r="D745">
        <v>1</v>
      </c>
      <c r="E745">
        <f>SUM(_xlfn.IFNA((VLOOKUP(defense[[#This Row],[Playerâ–²]],kickers12[#All],4,0)*3+VLOOKUP(defense[[#This Row],[Playerâ–²]],kickers12[#All],5,0)*1),0), C745*6)</f>
        <v>129</v>
      </c>
      <c r="F745">
        <v>0</v>
      </c>
      <c r="G745" s="3" t="s">
        <v>1537</v>
      </c>
      <c r="H745" s="3" t="s">
        <v>1010</v>
      </c>
      <c r="I745">
        <f>_xlfn.IFNA(VLOOKUP(defense[[#This Row],[Playerâ–²]],passing11[#All],4,0),0)</f>
        <v>0</v>
      </c>
      <c r="J745">
        <f>_xlfn.IFNA(VLOOKUP(defense[[#This Row],[Playerâ–²]],scrimstats__2813[#All],5,0),0)</f>
        <v>0</v>
      </c>
      <c r="K745">
        <f>_xlfn.IFNA(VLOOKUP(defense[[#This Row],[Playerâ–²]],scrimstats__2813[#All],4,0),0)</f>
        <v>0</v>
      </c>
      <c r="L745">
        <v>0</v>
      </c>
      <c r="N745">
        <f t="shared" si="23"/>
        <v>0</v>
      </c>
      <c r="O745">
        <f>_xlfn.IFNA(VLOOKUP(defense[[#This Row],[Playerâ–²]],passing11[#All],5,0),0)</f>
        <v>0</v>
      </c>
      <c r="P745">
        <f>_xlfn.IFNA(VLOOKUP(defense[[#This Row],[Playerâ–²]],scrimstats__2813[#All],6,0),0)</f>
        <v>0</v>
      </c>
      <c r="Q745">
        <v>0</v>
      </c>
      <c r="R745">
        <v>0</v>
      </c>
    </row>
    <row r="746" spans="1:18">
      <c r="A746" s="3">
        <v>745</v>
      </c>
      <c r="B746" s="3">
        <v>30</v>
      </c>
      <c r="C746">
        <f t="shared" si="22"/>
        <v>0</v>
      </c>
      <c r="D746">
        <v>58</v>
      </c>
      <c r="E746">
        <f>SUM(_xlfn.IFNA((VLOOKUP(defense[[#This Row],[Playerâ–²]],kickers12[#All],4,0)*3+VLOOKUP(defense[[#This Row],[Playerâ–²]],kickers12[#All],5,0)*1),0), C746*6)</f>
        <v>0</v>
      </c>
      <c r="F746">
        <v>0</v>
      </c>
      <c r="G746" s="3" t="s">
        <v>1779</v>
      </c>
      <c r="H746" s="3" t="s">
        <v>755</v>
      </c>
      <c r="I746">
        <f>_xlfn.IFNA(VLOOKUP(defense[[#This Row],[Playerâ–²]],passing11[#All],4,0),0)</f>
        <v>0</v>
      </c>
      <c r="J746">
        <f>_xlfn.IFNA(VLOOKUP(defense[[#This Row],[Playerâ–²]],scrimstats__2813[#All],5,0),0)</f>
        <v>0</v>
      </c>
      <c r="K746">
        <f>_xlfn.IFNA(VLOOKUP(defense[[#This Row],[Playerâ–²]],scrimstats__2813[#All],4,0),0)</f>
        <v>0</v>
      </c>
      <c r="L746">
        <v>12.5</v>
      </c>
      <c r="N746">
        <f t="shared" si="23"/>
        <v>0</v>
      </c>
      <c r="O746">
        <f>_xlfn.IFNA(VLOOKUP(defense[[#This Row],[Playerâ–²]],passing11[#All],5,0),0)</f>
        <v>0</v>
      </c>
      <c r="P746">
        <f>_xlfn.IFNA(VLOOKUP(defense[[#This Row],[Playerâ–²]],scrimstats__2813[#All],6,0),0)</f>
        <v>0</v>
      </c>
      <c r="Q746">
        <v>0</v>
      </c>
      <c r="R746">
        <v>0</v>
      </c>
    </row>
    <row r="747" spans="1:18">
      <c r="A747" s="3">
        <v>746</v>
      </c>
      <c r="B747" s="3">
        <v>19</v>
      </c>
      <c r="C747" s="3">
        <f t="shared" si="22"/>
        <v>0</v>
      </c>
      <c r="D747">
        <v>0</v>
      </c>
      <c r="E747">
        <f>SUM(_xlfn.IFNA((VLOOKUP(defense[[#This Row],[Playerâ–²]],kickers12[#All],4,0)*3+VLOOKUP(defense[[#This Row],[Playerâ–²]],kickers12[#All],5,0)*1),0), C747*6)</f>
        <v>89</v>
      </c>
      <c r="F747">
        <v>0</v>
      </c>
      <c r="G747" s="3" t="s">
        <v>1885</v>
      </c>
      <c r="H747" s="3" t="s">
        <v>1010</v>
      </c>
      <c r="I747">
        <f>_xlfn.IFNA(VLOOKUP(defense[[#This Row],[Playerâ–²]],passing11[#All],4,0),0)</f>
        <v>0</v>
      </c>
      <c r="J747" s="3">
        <f>_xlfn.IFNA(VLOOKUP(defense[[#This Row],[Playerâ–²]],scrimstats__2813[#All],5,0),0)</f>
        <v>0</v>
      </c>
      <c r="K747" s="3">
        <f>_xlfn.IFNA(VLOOKUP(defense[[#This Row],[Playerâ–²]],scrimstats__2813[#All],4,0),0)</f>
        <v>0</v>
      </c>
      <c r="L747">
        <v>0</v>
      </c>
      <c r="N747" s="3">
        <f t="shared" si="23"/>
        <v>0</v>
      </c>
      <c r="O747" s="3">
        <f>_xlfn.IFNA(VLOOKUP(defense[[#This Row],[Playerâ–²]],passing11[#All],5,0),0)</f>
        <v>0</v>
      </c>
      <c r="P747" s="3">
        <f>_xlfn.IFNA(VLOOKUP(defense[[#This Row],[Playerâ–²]],scrimstats__2813[#All],6,0),0)</f>
        <v>0</v>
      </c>
      <c r="Q747">
        <v>0</v>
      </c>
      <c r="R747">
        <v>0</v>
      </c>
    </row>
    <row r="748" spans="1:18">
      <c r="A748" s="3">
        <v>747</v>
      </c>
      <c r="B748" s="3">
        <v>17</v>
      </c>
      <c r="C748">
        <f t="shared" si="22"/>
        <v>0</v>
      </c>
      <c r="D748">
        <v>97</v>
      </c>
      <c r="E748">
        <f>SUM(_xlfn.IFNA((VLOOKUP(defense[[#This Row],[Playerâ–²]],kickers12[#All],4,0)*3+VLOOKUP(defense[[#This Row],[Playerâ–²]],kickers12[#All],5,0)*1),0), C748*6)</f>
        <v>0</v>
      </c>
      <c r="F748">
        <v>0</v>
      </c>
      <c r="G748" s="3" t="s">
        <v>1343</v>
      </c>
      <c r="H748" s="3" t="s">
        <v>769</v>
      </c>
      <c r="I748">
        <f>_xlfn.IFNA(VLOOKUP(defense[[#This Row],[Playerâ–²]],passing11[#All],4,0),0)</f>
        <v>0</v>
      </c>
      <c r="J748">
        <f>_xlfn.IFNA(VLOOKUP(defense[[#This Row],[Playerâ–²]],scrimstats__2813[#All],5,0),0)</f>
        <v>0</v>
      </c>
      <c r="K748">
        <f>_xlfn.IFNA(VLOOKUP(defense[[#This Row],[Playerâ–²]],scrimstats__2813[#All],4,0),0)</f>
        <v>0</v>
      </c>
      <c r="L748">
        <v>1</v>
      </c>
      <c r="N748">
        <f t="shared" si="23"/>
        <v>0</v>
      </c>
      <c r="O748">
        <f>_xlfn.IFNA(VLOOKUP(defense[[#This Row],[Playerâ–²]],passing11[#All],5,0),0)</f>
        <v>0</v>
      </c>
      <c r="P748">
        <f>_xlfn.IFNA(VLOOKUP(defense[[#This Row],[Playerâ–²]],scrimstats__2813[#All],6,0),0)</f>
        <v>0</v>
      </c>
      <c r="Q748">
        <v>0</v>
      </c>
      <c r="R748">
        <v>0</v>
      </c>
    </row>
    <row r="749" spans="1:18">
      <c r="A749" s="3">
        <v>748</v>
      </c>
      <c r="B749" s="3">
        <v>30</v>
      </c>
      <c r="C749">
        <f t="shared" si="22"/>
        <v>0</v>
      </c>
      <c r="D749">
        <v>24</v>
      </c>
      <c r="E749">
        <f>SUM(_xlfn.IFNA((VLOOKUP(defense[[#This Row],[Playerâ–²]],kickers12[#All],4,0)*3+VLOOKUP(defense[[#This Row],[Playerâ–²]],kickers12[#All],5,0)*1),0), C749*6)</f>
        <v>0</v>
      </c>
      <c r="F749">
        <v>1</v>
      </c>
      <c r="G749" s="3" t="s">
        <v>1771</v>
      </c>
      <c r="H749" s="3" t="s">
        <v>960</v>
      </c>
      <c r="I749">
        <f>_xlfn.IFNA(VLOOKUP(defense[[#This Row],[Playerâ–²]],passing11[#All],4,0),0)</f>
        <v>0</v>
      </c>
      <c r="J749">
        <f>_xlfn.IFNA(VLOOKUP(defense[[#This Row],[Playerâ–²]],scrimstats__2813[#All],5,0),0)</f>
        <v>0</v>
      </c>
      <c r="K749">
        <f>_xlfn.IFNA(VLOOKUP(defense[[#This Row],[Playerâ–²]],scrimstats__2813[#All],4,0),0)</f>
        <v>0</v>
      </c>
      <c r="L749">
        <v>0</v>
      </c>
      <c r="N749">
        <f t="shared" si="23"/>
        <v>0</v>
      </c>
      <c r="O749">
        <f>_xlfn.IFNA(VLOOKUP(defense[[#This Row],[Playerâ–²]],passing11[#All],5,0),0)</f>
        <v>0</v>
      </c>
      <c r="P749">
        <f>_xlfn.IFNA(VLOOKUP(defense[[#This Row],[Playerâ–²]],scrimstats__2813[#All],6,0),0)</f>
        <v>0</v>
      </c>
      <c r="Q749">
        <v>0</v>
      </c>
      <c r="R749">
        <v>0</v>
      </c>
    </row>
    <row r="750" spans="1:18">
      <c r="A750" s="3">
        <v>749</v>
      </c>
      <c r="B750" s="3">
        <v>27</v>
      </c>
      <c r="C750">
        <f t="shared" si="22"/>
        <v>0</v>
      </c>
      <c r="D750">
        <v>49</v>
      </c>
      <c r="E750">
        <f>SUM(_xlfn.IFNA((VLOOKUP(defense[[#This Row],[Playerâ–²]],kickers12[#All],4,0)*3+VLOOKUP(defense[[#This Row],[Playerâ–²]],kickers12[#All],5,0)*1),0), C750*6)</f>
        <v>0</v>
      </c>
      <c r="F750">
        <v>0</v>
      </c>
      <c r="G750" s="3" t="s">
        <v>1651</v>
      </c>
      <c r="H750" s="3" t="s">
        <v>990</v>
      </c>
      <c r="I750">
        <f>_xlfn.IFNA(VLOOKUP(defense[[#This Row],[Playerâ–²]],passing11[#All],4,0),0)</f>
        <v>0</v>
      </c>
      <c r="J750">
        <f>_xlfn.IFNA(VLOOKUP(defense[[#This Row],[Playerâ–²]],scrimstats__2813[#All],5,0),0)</f>
        <v>0</v>
      </c>
      <c r="K750">
        <f>_xlfn.IFNA(VLOOKUP(defense[[#This Row],[Playerâ–²]],scrimstats__2813[#All],4,0),0)</f>
        <v>0</v>
      </c>
      <c r="L750">
        <v>6.5</v>
      </c>
      <c r="N750">
        <f t="shared" si="23"/>
        <v>0</v>
      </c>
      <c r="O750">
        <f>_xlfn.IFNA(VLOOKUP(defense[[#This Row],[Playerâ–²]],passing11[#All],5,0),0)</f>
        <v>0</v>
      </c>
      <c r="P750">
        <f>_xlfn.IFNA(VLOOKUP(defense[[#This Row],[Playerâ–²]],scrimstats__2813[#All],6,0),0)</f>
        <v>0</v>
      </c>
      <c r="Q750">
        <v>0</v>
      </c>
      <c r="R750">
        <v>0</v>
      </c>
    </row>
    <row r="751" spans="1:18">
      <c r="A751" s="3">
        <v>750</v>
      </c>
      <c r="B751" s="3">
        <v>6</v>
      </c>
      <c r="C751" s="3">
        <f t="shared" si="22"/>
        <v>0</v>
      </c>
      <c r="D751">
        <v>0</v>
      </c>
      <c r="E751">
        <f>SUM(_xlfn.IFNA((VLOOKUP(defense[[#This Row],[Playerâ–²]],kickers12[#All],4,0)*3+VLOOKUP(defense[[#This Row],[Playerâ–²]],kickers12[#All],5,0)*1),0), C751*6)</f>
        <v>0</v>
      </c>
      <c r="F751">
        <v>0</v>
      </c>
      <c r="G751" s="3" t="s">
        <v>302</v>
      </c>
      <c r="H751" s="3" t="s">
        <v>218</v>
      </c>
      <c r="I751">
        <f>_xlfn.IFNA(VLOOKUP(defense[[#This Row],[Playerâ–²]],passing11[#All],4,0),0)</f>
        <v>0</v>
      </c>
      <c r="J751" s="3">
        <f>_xlfn.IFNA(VLOOKUP(defense[[#This Row],[Playerâ–²]],scrimstats__2813[#All],5,0),0)</f>
        <v>0</v>
      </c>
      <c r="K751" s="3">
        <f>_xlfn.IFNA(VLOOKUP(defense[[#This Row],[Playerâ–²]],scrimstats__2813[#All],4,0),0)</f>
        <v>32</v>
      </c>
      <c r="L751">
        <v>0</v>
      </c>
      <c r="N751" s="3">
        <f t="shared" si="23"/>
        <v>0</v>
      </c>
      <c r="O751" s="3">
        <f>_xlfn.IFNA(VLOOKUP(defense[[#This Row],[Playerâ–²]],passing11[#All],5,0),0)</f>
        <v>0</v>
      </c>
      <c r="P751" s="3">
        <f>_xlfn.IFNA(VLOOKUP(defense[[#This Row],[Playerâ–²]],scrimstats__2813[#All],6,0),0)</f>
        <v>0</v>
      </c>
      <c r="Q751">
        <v>0</v>
      </c>
      <c r="R751">
        <v>0</v>
      </c>
    </row>
    <row r="752" spans="1:18">
      <c r="A752" s="3">
        <v>751</v>
      </c>
      <c r="B752" s="3">
        <v>3</v>
      </c>
      <c r="C752">
        <f t="shared" si="22"/>
        <v>5</v>
      </c>
      <c r="D752">
        <v>4</v>
      </c>
      <c r="E752">
        <f>SUM(_xlfn.IFNA((VLOOKUP(defense[[#This Row],[Playerâ–²]],kickers12[#All],4,0)*3+VLOOKUP(defense[[#This Row],[Playerâ–²]],kickers12[#All],5,0)*1),0), C752*6)</f>
        <v>30</v>
      </c>
      <c r="F752">
        <v>0</v>
      </c>
      <c r="G752" s="3" t="s">
        <v>260</v>
      </c>
      <c r="H752" s="3" t="s">
        <v>194</v>
      </c>
      <c r="I752">
        <f>_xlfn.IFNA(VLOOKUP(defense[[#This Row],[Playerâ–²]],passing11[#All],4,0),0)</f>
        <v>0</v>
      </c>
      <c r="J752">
        <f>_xlfn.IFNA(VLOOKUP(defense[[#This Row],[Playerâ–²]],scrimstats__2813[#All],5,0),0)</f>
        <v>110</v>
      </c>
      <c r="K752">
        <f>_xlfn.IFNA(VLOOKUP(defense[[#This Row],[Playerâ–²]],scrimstats__2813[#All],4,0),0)</f>
        <v>196</v>
      </c>
      <c r="L752">
        <v>0</v>
      </c>
      <c r="N752">
        <f t="shared" si="23"/>
        <v>0</v>
      </c>
      <c r="O752">
        <f>_xlfn.IFNA(VLOOKUP(defense[[#This Row],[Playerâ–²]],passing11[#All],5,0),0)</f>
        <v>0</v>
      </c>
      <c r="P752">
        <f>_xlfn.IFNA(VLOOKUP(defense[[#This Row],[Playerâ–²]],scrimstats__2813[#All],6,0),0)</f>
        <v>5</v>
      </c>
      <c r="Q752">
        <v>0</v>
      </c>
      <c r="R752">
        <v>0</v>
      </c>
    </row>
    <row r="753" spans="1:18">
      <c r="A753" s="3">
        <v>752</v>
      </c>
      <c r="B753" s="3">
        <v>22</v>
      </c>
      <c r="C753">
        <f t="shared" si="22"/>
        <v>0</v>
      </c>
      <c r="D753">
        <v>14</v>
      </c>
      <c r="E753">
        <f>SUM(_xlfn.IFNA((VLOOKUP(defense[[#This Row],[Playerâ–²]],kickers12[#All],4,0)*3+VLOOKUP(defense[[#This Row],[Playerâ–²]],kickers12[#All],5,0)*1),0), C753*6)</f>
        <v>0</v>
      </c>
      <c r="F753">
        <v>1</v>
      </c>
      <c r="G753" s="3" t="s">
        <v>1485</v>
      </c>
      <c r="H753" s="3" t="s">
        <v>1481</v>
      </c>
      <c r="I753">
        <f>_xlfn.IFNA(VLOOKUP(defense[[#This Row],[Playerâ–²]],passing11[#All],4,0),0)</f>
        <v>0</v>
      </c>
      <c r="J753">
        <f>_xlfn.IFNA(VLOOKUP(defense[[#This Row],[Playerâ–²]],scrimstats__2813[#All],5,0),0)</f>
        <v>0</v>
      </c>
      <c r="K753">
        <f>_xlfn.IFNA(VLOOKUP(defense[[#This Row],[Playerâ–²]],scrimstats__2813[#All],4,0),0)</f>
        <v>0</v>
      </c>
      <c r="L753">
        <v>0</v>
      </c>
      <c r="N753">
        <f t="shared" si="23"/>
        <v>0</v>
      </c>
      <c r="O753">
        <f>_xlfn.IFNA(VLOOKUP(defense[[#This Row],[Playerâ–²]],passing11[#All],5,0),0)</f>
        <v>0</v>
      </c>
      <c r="P753">
        <f>_xlfn.IFNA(VLOOKUP(defense[[#This Row],[Playerâ–²]],scrimstats__2813[#All],6,0),0)</f>
        <v>0</v>
      </c>
      <c r="Q753">
        <v>0</v>
      </c>
      <c r="R753">
        <v>0</v>
      </c>
    </row>
    <row r="754" spans="1:18">
      <c r="A754" s="3">
        <v>753</v>
      </c>
      <c r="B754" s="3">
        <v>23</v>
      </c>
      <c r="C754">
        <f t="shared" si="22"/>
        <v>0</v>
      </c>
      <c r="D754">
        <v>2</v>
      </c>
      <c r="E754">
        <f>SUM(_xlfn.IFNA((VLOOKUP(defense[[#This Row],[Playerâ–²]],kickers12[#All],4,0)*3+VLOOKUP(defense[[#This Row],[Playerâ–²]],kickers12[#All],5,0)*1),0), C754*6)</f>
        <v>0</v>
      </c>
      <c r="F754">
        <v>0</v>
      </c>
      <c r="G754" s="3" t="s">
        <v>537</v>
      </c>
      <c r="H754" s="3" t="s">
        <v>194</v>
      </c>
      <c r="I754">
        <f>_xlfn.IFNA(VLOOKUP(defense[[#This Row],[Playerâ–²]],passing11[#All],4,0),0)</f>
        <v>0</v>
      </c>
      <c r="J754">
        <f>_xlfn.IFNA(VLOOKUP(defense[[#This Row],[Playerâ–²]],scrimstats__2813[#All],5,0),0)</f>
        <v>0</v>
      </c>
      <c r="K754">
        <f>_xlfn.IFNA(VLOOKUP(defense[[#This Row],[Playerâ–²]],scrimstats__2813[#All],4,0),0)</f>
        <v>40</v>
      </c>
      <c r="L754">
        <v>0</v>
      </c>
      <c r="N754">
        <f t="shared" si="23"/>
        <v>0</v>
      </c>
      <c r="O754">
        <f>_xlfn.IFNA(VLOOKUP(defense[[#This Row],[Playerâ–²]],passing11[#All],5,0),0)</f>
        <v>0</v>
      </c>
      <c r="P754">
        <f>_xlfn.IFNA(VLOOKUP(defense[[#This Row],[Playerâ–²]],scrimstats__2813[#All],6,0),0)</f>
        <v>0</v>
      </c>
      <c r="Q754">
        <v>0</v>
      </c>
      <c r="R754">
        <v>0</v>
      </c>
    </row>
    <row r="755" spans="1:18">
      <c r="A755" s="3">
        <v>754</v>
      </c>
      <c r="B755" s="3">
        <v>26</v>
      </c>
      <c r="C755" s="3">
        <f t="shared" si="22"/>
        <v>3</v>
      </c>
      <c r="D755">
        <v>0</v>
      </c>
      <c r="E755">
        <f>SUM(_xlfn.IFNA((VLOOKUP(defense[[#This Row],[Playerâ–²]],kickers12[#All],4,0)*3+VLOOKUP(defense[[#This Row],[Playerâ–²]],kickers12[#All],5,0)*1),0), C755*6)</f>
        <v>18</v>
      </c>
      <c r="F755">
        <v>0</v>
      </c>
      <c r="G755" s="3" t="s">
        <v>582</v>
      </c>
      <c r="H755" s="3" t="s">
        <v>239</v>
      </c>
      <c r="I755">
        <f>_xlfn.IFNA(VLOOKUP(defense[[#This Row],[Playerâ–²]],passing11[#All],4,0),0)</f>
        <v>0</v>
      </c>
      <c r="J755" s="3">
        <f>_xlfn.IFNA(VLOOKUP(defense[[#This Row],[Playerâ–²]],scrimstats__2813[#All],5,0),0)</f>
        <v>184</v>
      </c>
      <c r="K755" s="3">
        <f>_xlfn.IFNA(VLOOKUP(defense[[#This Row],[Playerâ–²]],scrimstats__2813[#All],4,0),0)</f>
        <v>20</v>
      </c>
      <c r="L755">
        <v>0</v>
      </c>
      <c r="N755" s="3">
        <f t="shared" si="23"/>
        <v>0</v>
      </c>
      <c r="O755" s="3">
        <f>_xlfn.IFNA(VLOOKUP(defense[[#This Row],[Playerâ–²]],passing11[#All],5,0),0)</f>
        <v>0</v>
      </c>
      <c r="P755" s="3">
        <f>_xlfn.IFNA(VLOOKUP(defense[[#This Row],[Playerâ–²]],scrimstats__2813[#All],6,0),0)</f>
        <v>3</v>
      </c>
      <c r="Q755">
        <v>0</v>
      </c>
      <c r="R755">
        <v>0</v>
      </c>
    </row>
    <row r="756" spans="1:18">
      <c r="A756" s="3">
        <v>755</v>
      </c>
      <c r="B756" s="3">
        <v>21</v>
      </c>
      <c r="C756">
        <f t="shared" si="22"/>
        <v>0</v>
      </c>
      <c r="D756">
        <v>4</v>
      </c>
      <c r="E756">
        <f>SUM(_xlfn.IFNA((VLOOKUP(defense[[#This Row],[Playerâ–²]],kickers12[#All],4,0)*3+VLOOKUP(defense[[#This Row],[Playerâ–²]],kickers12[#All],5,0)*1),0), C756*6)</f>
        <v>0</v>
      </c>
      <c r="F756">
        <v>0</v>
      </c>
      <c r="G756" s="3" t="s">
        <v>1444</v>
      </c>
      <c r="H756" s="3" t="s">
        <v>194</v>
      </c>
      <c r="I756">
        <f>_xlfn.IFNA(VLOOKUP(defense[[#This Row],[Playerâ–²]],passing11[#All],4,0),0)</f>
        <v>0</v>
      </c>
      <c r="J756">
        <f>_xlfn.IFNA(VLOOKUP(defense[[#This Row],[Playerâ–²]],scrimstats__2813[#All],5,0),0)</f>
        <v>0</v>
      </c>
      <c r="K756">
        <f>_xlfn.IFNA(VLOOKUP(defense[[#This Row],[Playerâ–²]],scrimstats__2813[#All],4,0),0)</f>
        <v>0</v>
      </c>
      <c r="L756">
        <v>0</v>
      </c>
      <c r="N756">
        <f t="shared" si="23"/>
        <v>0</v>
      </c>
      <c r="O756">
        <f>_xlfn.IFNA(VLOOKUP(defense[[#This Row],[Playerâ–²]],passing11[#All],5,0),0)</f>
        <v>0</v>
      </c>
      <c r="P756">
        <f>_xlfn.IFNA(VLOOKUP(defense[[#This Row],[Playerâ–²]],scrimstats__2813[#All],6,0),0)</f>
        <v>0</v>
      </c>
      <c r="Q756">
        <v>0</v>
      </c>
      <c r="R756">
        <v>0</v>
      </c>
    </row>
    <row r="757" spans="1:18">
      <c r="A757" s="3">
        <v>756</v>
      </c>
      <c r="B757" s="3">
        <v>27</v>
      </c>
      <c r="C757" s="3">
        <f t="shared" si="22"/>
        <v>3</v>
      </c>
      <c r="D757">
        <v>0</v>
      </c>
      <c r="E757">
        <f>SUM(_xlfn.IFNA((VLOOKUP(defense[[#This Row],[Playerâ–²]],kickers12[#All],4,0)*3+VLOOKUP(defense[[#This Row],[Playerâ–²]],kickers12[#All],5,0)*1),0), C757*6)</f>
        <v>18</v>
      </c>
      <c r="F757">
        <v>0</v>
      </c>
      <c r="G757" s="3" t="s">
        <v>599</v>
      </c>
      <c r="H757" s="3" t="s">
        <v>239</v>
      </c>
      <c r="I757">
        <f>_xlfn.IFNA(VLOOKUP(defense[[#This Row],[Playerâ–²]],passing11[#All],4,0),0)</f>
        <v>0</v>
      </c>
      <c r="J757" s="3">
        <f>_xlfn.IFNA(VLOOKUP(defense[[#This Row],[Playerâ–²]],scrimstats__2813[#All],5,0),0)</f>
        <v>256</v>
      </c>
      <c r="K757" s="3">
        <f>_xlfn.IFNA(VLOOKUP(defense[[#This Row],[Playerâ–²]],scrimstats__2813[#All],4,0),0)</f>
        <v>199</v>
      </c>
      <c r="L757">
        <v>0</v>
      </c>
      <c r="N757" s="3">
        <f t="shared" si="23"/>
        <v>0</v>
      </c>
      <c r="O757" s="3">
        <f>_xlfn.IFNA(VLOOKUP(defense[[#This Row],[Playerâ–²]],passing11[#All],5,0),0)</f>
        <v>0</v>
      </c>
      <c r="P757" s="3">
        <f>_xlfn.IFNA(VLOOKUP(defense[[#This Row],[Playerâ–²]],scrimstats__2813[#All],6,0),0)</f>
        <v>3</v>
      </c>
      <c r="Q757">
        <v>0</v>
      </c>
      <c r="R757">
        <v>0</v>
      </c>
    </row>
    <row r="758" spans="1:18">
      <c r="A758" s="3">
        <v>757</v>
      </c>
      <c r="B758" s="3">
        <v>9</v>
      </c>
      <c r="C758">
        <f t="shared" si="22"/>
        <v>1</v>
      </c>
      <c r="D758">
        <v>121</v>
      </c>
      <c r="E758">
        <f>SUM(_xlfn.IFNA((VLOOKUP(defense[[#This Row],[Playerâ–²]],kickers12[#All],4,0)*3+VLOOKUP(defense[[#This Row],[Playerâ–²]],kickers12[#All],5,0)*1),0), C758*6)</f>
        <v>6</v>
      </c>
      <c r="F758">
        <v>0</v>
      </c>
      <c r="G758" s="3" t="s">
        <v>1059</v>
      </c>
      <c r="H758" s="3" t="s">
        <v>767</v>
      </c>
      <c r="I758">
        <f>_xlfn.IFNA(VLOOKUP(defense[[#This Row],[Playerâ–²]],passing11[#All],4,0),0)</f>
        <v>0</v>
      </c>
      <c r="J758">
        <f>_xlfn.IFNA(VLOOKUP(defense[[#This Row],[Playerâ–²]],scrimstats__2813[#All],5,0),0)</f>
        <v>0</v>
      </c>
      <c r="K758">
        <f>_xlfn.IFNA(VLOOKUP(defense[[#This Row],[Playerâ–²]],scrimstats__2813[#All],4,0),0)</f>
        <v>0</v>
      </c>
      <c r="L758">
        <v>4</v>
      </c>
      <c r="N758">
        <f t="shared" si="23"/>
        <v>1</v>
      </c>
      <c r="O758">
        <f>_xlfn.IFNA(VLOOKUP(defense[[#This Row],[Playerâ–²]],passing11[#All],5,0),0)</f>
        <v>0</v>
      </c>
      <c r="P758">
        <f>_xlfn.IFNA(VLOOKUP(defense[[#This Row],[Playerâ–²]],scrimstats__2813[#All],6,0),0)</f>
        <v>0</v>
      </c>
      <c r="Q758">
        <v>0</v>
      </c>
      <c r="R758">
        <v>1</v>
      </c>
    </row>
    <row r="759" spans="1:18">
      <c r="A759" s="3">
        <v>758</v>
      </c>
      <c r="B759" s="3">
        <v>31</v>
      </c>
      <c r="C759">
        <f t="shared" si="22"/>
        <v>1</v>
      </c>
      <c r="D759">
        <v>97</v>
      </c>
      <c r="E759">
        <f>SUM(_xlfn.IFNA((VLOOKUP(defense[[#This Row],[Playerâ–²]],kickers12[#All],4,0)*3+VLOOKUP(defense[[#This Row],[Playerâ–²]],kickers12[#All],5,0)*1),0), C759*6)</f>
        <v>6</v>
      </c>
      <c r="F759">
        <v>1</v>
      </c>
      <c r="G759" s="3" t="s">
        <v>1810</v>
      </c>
      <c r="H759" s="3" t="s">
        <v>769</v>
      </c>
      <c r="I759">
        <f>_xlfn.IFNA(VLOOKUP(defense[[#This Row],[Playerâ–²]],passing11[#All],4,0),0)</f>
        <v>0</v>
      </c>
      <c r="J759">
        <f>_xlfn.IFNA(VLOOKUP(defense[[#This Row],[Playerâ–²]],scrimstats__2813[#All],5,0),0)</f>
        <v>0</v>
      </c>
      <c r="K759">
        <f>_xlfn.IFNA(VLOOKUP(defense[[#This Row],[Playerâ–²]],scrimstats__2813[#All],4,0),0)</f>
        <v>0</v>
      </c>
      <c r="L759">
        <v>6</v>
      </c>
      <c r="N759">
        <f t="shared" si="23"/>
        <v>1</v>
      </c>
      <c r="O759">
        <f>_xlfn.IFNA(VLOOKUP(defense[[#This Row],[Playerâ–²]],passing11[#All],5,0),0)</f>
        <v>0</v>
      </c>
      <c r="P759">
        <f>_xlfn.IFNA(VLOOKUP(defense[[#This Row],[Playerâ–²]],scrimstats__2813[#All],6,0),0)</f>
        <v>0</v>
      </c>
      <c r="Q759">
        <v>1</v>
      </c>
      <c r="R759">
        <v>0</v>
      </c>
    </row>
    <row r="760" spans="1:18">
      <c r="A760" s="3">
        <v>759</v>
      </c>
      <c r="B760" s="3">
        <v>20</v>
      </c>
      <c r="C760">
        <f t="shared" si="22"/>
        <v>0</v>
      </c>
      <c r="D760">
        <v>32</v>
      </c>
      <c r="E760">
        <f>SUM(_xlfn.IFNA((VLOOKUP(defense[[#This Row],[Playerâ–²]],kickers12[#All],4,0)*3+VLOOKUP(defense[[#This Row],[Playerâ–²]],kickers12[#All],5,0)*1),0), C760*6)</f>
        <v>0</v>
      </c>
      <c r="F760">
        <v>0</v>
      </c>
      <c r="G760" s="3" t="s">
        <v>1427</v>
      </c>
      <c r="H760" s="3" t="s">
        <v>752</v>
      </c>
      <c r="I760">
        <f>_xlfn.IFNA(VLOOKUP(defense[[#This Row],[Playerâ–²]],passing11[#All],4,0),0)</f>
        <v>0</v>
      </c>
      <c r="J760">
        <f>_xlfn.IFNA(VLOOKUP(defense[[#This Row],[Playerâ–²]],scrimstats__2813[#All],5,0),0)</f>
        <v>0</v>
      </c>
      <c r="K760">
        <f>_xlfn.IFNA(VLOOKUP(defense[[#This Row],[Playerâ–²]],scrimstats__2813[#All],4,0),0)</f>
        <v>0</v>
      </c>
      <c r="L760">
        <v>0.5</v>
      </c>
      <c r="N760">
        <f t="shared" si="23"/>
        <v>0</v>
      </c>
      <c r="O760">
        <f>_xlfn.IFNA(VLOOKUP(defense[[#This Row],[Playerâ–²]],passing11[#All],5,0),0)</f>
        <v>0</v>
      </c>
      <c r="P760">
        <f>_xlfn.IFNA(VLOOKUP(defense[[#This Row],[Playerâ–²]],scrimstats__2813[#All],6,0),0)</f>
        <v>0</v>
      </c>
      <c r="Q760">
        <v>0</v>
      </c>
      <c r="R760">
        <v>0</v>
      </c>
    </row>
    <row r="761" spans="1:18">
      <c r="A761" s="3">
        <v>760</v>
      </c>
      <c r="B761" s="3">
        <v>7</v>
      </c>
      <c r="C761">
        <f t="shared" si="22"/>
        <v>8</v>
      </c>
      <c r="D761">
        <v>0</v>
      </c>
      <c r="E761">
        <f>SUM(_xlfn.IFNA((VLOOKUP(defense[[#This Row],[Playerâ–²]],kickers12[#All],4,0)*3+VLOOKUP(defense[[#This Row],[Playerâ–²]],kickers12[#All],5,0)*1),0), C761*6)</f>
        <v>48</v>
      </c>
      <c r="F761">
        <v>0</v>
      </c>
      <c r="G761" s="3" t="s">
        <v>973</v>
      </c>
      <c r="H761" s="3" t="s">
        <v>297</v>
      </c>
      <c r="I761">
        <f>_xlfn.IFNA(VLOOKUP(defense[[#This Row],[Playerâ–²]],passing11[#All],4,0),0)</f>
        <v>1003</v>
      </c>
      <c r="J761">
        <f>_xlfn.IFNA(VLOOKUP(defense[[#This Row],[Playerâ–²]],scrimstats__2813[#All],5,0),0)</f>
        <v>130</v>
      </c>
      <c r="K761">
        <f>_xlfn.IFNA(VLOOKUP(defense[[#This Row],[Playerâ–²]],scrimstats__2813[#All],4,0),0)</f>
        <v>0</v>
      </c>
      <c r="L761">
        <v>0</v>
      </c>
      <c r="N761">
        <f t="shared" si="23"/>
        <v>0</v>
      </c>
      <c r="O761">
        <f>_xlfn.IFNA(VLOOKUP(defense[[#This Row],[Playerâ–²]],passing11[#All],5,0),0)</f>
        <v>6</v>
      </c>
      <c r="P761">
        <f>_xlfn.IFNA(VLOOKUP(defense[[#This Row],[Playerâ–²]],scrimstats__2813[#All],6,0),0)</f>
        <v>2</v>
      </c>
      <c r="Q761">
        <v>0</v>
      </c>
      <c r="R761">
        <v>0</v>
      </c>
    </row>
    <row r="762" spans="1:18">
      <c r="A762" s="3">
        <v>761</v>
      </c>
      <c r="B762" s="3">
        <v>9</v>
      </c>
      <c r="C762">
        <f t="shared" si="22"/>
        <v>0</v>
      </c>
      <c r="D762">
        <v>85</v>
      </c>
      <c r="E762">
        <f>SUM(_xlfn.IFNA((VLOOKUP(defense[[#This Row],[Playerâ–²]],kickers12[#All],4,0)*3+VLOOKUP(defense[[#This Row],[Playerâ–²]],kickers12[#All],5,0)*1),0), C762*6)</f>
        <v>0</v>
      </c>
      <c r="F762">
        <v>1</v>
      </c>
      <c r="G762" s="3" t="s">
        <v>1058</v>
      </c>
      <c r="H762" s="3" t="s">
        <v>930</v>
      </c>
      <c r="I762">
        <f>_xlfn.IFNA(VLOOKUP(defense[[#This Row],[Playerâ–²]],passing11[#All],4,0),0)</f>
        <v>0</v>
      </c>
      <c r="J762">
        <f>_xlfn.IFNA(VLOOKUP(defense[[#This Row],[Playerâ–²]],scrimstats__2813[#All],5,0),0)</f>
        <v>3</v>
      </c>
      <c r="K762">
        <f>_xlfn.IFNA(VLOOKUP(defense[[#This Row],[Playerâ–²]],scrimstats__2813[#All],4,0),0)</f>
        <v>0</v>
      </c>
      <c r="L762">
        <v>0</v>
      </c>
      <c r="N762">
        <f t="shared" si="23"/>
        <v>0</v>
      </c>
      <c r="O762">
        <f>_xlfn.IFNA(VLOOKUP(defense[[#This Row],[Playerâ–²]],passing11[#All],5,0),0)</f>
        <v>0</v>
      </c>
      <c r="P762">
        <f>_xlfn.IFNA(VLOOKUP(defense[[#This Row],[Playerâ–²]],scrimstats__2813[#All],6,0),0)</f>
        <v>0</v>
      </c>
      <c r="Q762">
        <v>0</v>
      </c>
      <c r="R762">
        <v>0</v>
      </c>
    </row>
    <row r="763" spans="1:18">
      <c r="A763" s="3">
        <v>762</v>
      </c>
      <c r="B763" s="3">
        <v>10</v>
      </c>
      <c r="C763">
        <f t="shared" si="22"/>
        <v>2</v>
      </c>
      <c r="D763">
        <v>0</v>
      </c>
      <c r="E763">
        <f>SUM(_xlfn.IFNA((VLOOKUP(defense[[#This Row],[Playerâ–²]],kickers12[#All],4,0)*3+VLOOKUP(defense[[#This Row],[Playerâ–²]],kickers12[#All],5,0)*1),0), C763*6)</f>
        <v>12</v>
      </c>
      <c r="F763">
        <v>0</v>
      </c>
      <c r="G763" s="3" t="s">
        <v>361</v>
      </c>
      <c r="H763" s="3" t="s">
        <v>223</v>
      </c>
      <c r="I763">
        <f>_xlfn.IFNA(VLOOKUP(defense[[#This Row],[Playerâ–²]],passing11[#All],4,0),0)</f>
        <v>0</v>
      </c>
      <c r="J763">
        <f>_xlfn.IFNA(VLOOKUP(defense[[#This Row],[Playerâ–²]],scrimstats__2813[#All],5,0),0)</f>
        <v>0</v>
      </c>
      <c r="K763">
        <f>_xlfn.IFNA(VLOOKUP(defense[[#This Row],[Playerâ–²]],scrimstats__2813[#All],4,0),0)</f>
        <v>281</v>
      </c>
      <c r="L763">
        <v>0</v>
      </c>
      <c r="N763">
        <f t="shared" si="23"/>
        <v>0</v>
      </c>
      <c r="O763">
        <f>_xlfn.IFNA(VLOOKUP(defense[[#This Row],[Playerâ–²]],passing11[#All],5,0),0)</f>
        <v>0</v>
      </c>
      <c r="P763">
        <f>_xlfn.IFNA(VLOOKUP(defense[[#This Row],[Playerâ–²]],scrimstats__2813[#All],6,0),0)</f>
        <v>2</v>
      </c>
      <c r="Q763">
        <v>0</v>
      </c>
      <c r="R763">
        <v>0</v>
      </c>
    </row>
    <row r="764" spans="1:18">
      <c r="A764" s="3">
        <v>763</v>
      </c>
      <c r="B764" s="3">
        <v>10</v>
      </c>
      <c r="C764">
        <f t="shared" si="22"/>
        <v>0</v>
      </c>
      <c r="D764">
        <v>6</v>
      </c>
      <c r="E764">
        <f>SUM(_xlfn.IFNA((VLOOKUP(defense[[#This Row],[Playerâ–²]],kickers12[#All],4,0)*3+VLOOKUP(defense[[#This Row],[Playerâ–²]],kickers12[#All],5,0)*1),0), C764*6)</f>
        <v>0</v>
      </c>
      <c r="F764">
        <v>0</v>
      </c>
      <c r="G764" s="3" t="s">
        <v>1066</v>
      </c>
      <c r="H764" s="3" t="s">
        <v>194</v>
      </c>
      <c r="I764">
        <f>_xlfn.IFNA(VLOOKUP(defense[[#This Row],[Playerâ–²]],passing11[#All],4,0),0)</f>
        <v>0</v>
      </c>
      <c r="J764">
        <f>_xlfn.IFNA(VLOOKUP(defense[[#This Row],[Playerâ–²]],scrimstats__2813[#All],5,0),0)</f>
        <v>0</v>
      </c>
      <c r="K764">
        <f>_xlfn.IFNA(VLOOKUP(defense[[#This Row],[Playerâ–²]],scrimstats__2813[#All],4,0),0)</f>
        <v>0</v>
      </c>
      <c r="L764">
        <v>0</v>
      </c>
      <c r="N764">
        <f t="shared" si="23"/>
        <v>0</v>
      </c>
      <c r="O764">
        <f>_xlfn.IFNA(VLOOKUP(defense[[#This Row],[Playerâ–²]],passing11[#All],5,0),0)</f>
        <v>0</v>
      </c>
      <c r="P764">
        <f>_xlfn.IFNA(VLOOKUP(defense[[#This Row],[Playerâ–²]],scrimstats__2813[#All],6,0),0)</f>
        <v>0</v>
      </c>
      <c r="Q764">
        <v>0</v>
      </c>
      <c r="R764">
        <v>0</v>
      </c>
    </row>
    <row r="765" spans="1:18">
      <c r="A765" s="3">
        <v>764</v>
      </c>
      <c r="B765" s="3">
        <v>17</v>
      </c>
      <c r="C765">
        <f t="shared" si="22"/>
        <v>0</v>
      </c>
      <c r="D765">
        <v>5</v>
      </c>
      <c r="E765">
        <f>SUM(_xlfn.IFNA((VLOOKUP(defense[[#This Row],[Playerâ–²]],kickers12[#All],4,0)*3+VLOOKUP(defense[[#This Row],[Playerâ–²]],kickers12[#All],5,0)*1),0), C765*6)</f>
        <v>0</v>
      </c>
      <c r="F765">
        <v>0</v>
      </c>
      <c r="G765" s="3" t="s">
        <v>1323</v>
      </c>
      <c r="H765" s="3" t="s">
        <v>194</v>
      </c>
      <c r="I765">
        <f>_xlfn.IFNA(VLOOKUP(defense[[#This Row],[Playerâ–²]],passing11[#All],4,0),0)</f>
        <v>0</v>
      </c>
      <c r="J765">
        <f>_xlfn.IFNA(VLOOKUP(defense[[#This Row],[Playerâ–²]],scrimstats__2813[#All],5,0),0)</f>
        <v>0</v>
      </c>
      <c r="K765">
        <f>_xlfn.IFNA(VLOOKUP(defense[[#This Row],[Playerâ–²]],scrimstats__2813[#All],4,0),0)</f>
        <v>0</v>
      </c>
      <c r="L765">
        <v>0</v>
      </c>
      <c r="N765">
        <f t="shared" si="23"/>
        <v>0</v>
      </c>
      <c r="O765">
        <f>_xlfn.IFNA(VLOOKUP(defense[[#This Row],[Playerâ–²]],passing11[#All],5,0),0)</f>
        <v>0</v>
      </c>
      <c r="P765">
        <f>_xlfn.IFNA(VLOOKUP(defense[[#This Row],[Playerâ–²]],scrimstats__2813[#All],6,0),0)</f>
        <v>0</v>
      </c>
      <c r="Q765">
        <v>0</v>
      </c>
      <c r="R765">
        <v>0</v>
      </c>
    </row>
    <row r="766" spans="1:18">
      <c r="A766" s="3">
        <v>765</v>
      </c>
      <c r="B766" s="3">
        <v>29</v>
      </c>
      <c r="C766">
        <f t="shared" si="22"/>
        <v>0</v>
      </c>
      <c r="D766">
        <v>1</v>
      </c>
      <c r="E766">
        <f>SUM(_xlfn.IFNA((VLOOKUP(defense[[#This Row],[Playerâ–²]],kickers12[#All],4,0)*3+VLOOKUP(defense[[#This Row],[Playerâ–²]],kickers12[#All],5,0)*1),0), C766*6)</f>
        <v>0</v>
      </c>
      <c r="F766">
        <v>0</v>
      </c>
      <c r="G766" s="3" t="s">
        <v>627</v>
      </c>
      <c r="H766" s="3" t="s">
        <v>239</v>
      </c>
      <c r="I766">
        <f>_xlfn.IFNA(VLOOKUP(defense[[#This Row],[Playerâ–²]],passing11[#All],4,0),0)</f>
        <v>0</v>
      </c>
      <c r="J766">
        <f>_xlfn.IFNA(VLOOKUP(defense[[#This Row],[Playerâ–²]],scrimstats__2813[#All],5,0),0)</f>
        <v>266</v>
      </c>
      <c r="K766">
        <f>_xlfn.IFNA(VLOOKUP(defense[[#This Row],[Playerâ–²]],scrimstats__2813[#All],4,0),0)</f>
        <v>98</v>
      </c>
      <c r="L766">
        <v>0</v>
      </c>
      <c r="N766">
        <f t="shared" si="23"/>
        <v>0</v>
      </c>
      <c r="O766">
        <f>_xlfn.IFNA(VLOOKUP(defense[[#This Row],[Playerâ–²]],passing11[#All],5,0),0)</f>
        <v>0</v>
      </c>
      <c r="P766">
        <f>_xlfn.IFNA(VLOOKUP(defense[[#This Row],[Playerâ–²]],scrimstats__2813[#All],6,0),0)</f>
        <v>0</v>
      </c>
      <c r="Q766">
        <v>0</v>
      </c>
      <c r="R766">
        <v>0</v>
      </c>
    </row>
    <row r="767" spans="1:18">
      <c r="A767" s="3">
        <v>766</v>
      </c>
      <c r="B767" s="3">
        <v>32</v>
      </c>
      <c r="C767">
        <f t="shared" si="22"/>
        <v>0</v>
      </c>
      <c r="D767">
        <v>3</v>
      </c>
      <c r="E767">
        <f>SUM(_xlfn.IFNA((VLOOKUP(defense[[#This Row],[Playerâ–²]],kickers12[#All],4,0)*3+VLOOKUP(defense[[#This Row],[Playerâ–²]],kickers12[#All],5,0)*1),0), C767*6)</f>
        <v>0</v>
      </c>
      <c r="F767">
        <v>0</v>
      </c>
      <c r="G767" s="3" t="s">
        <v>665</v>
      </c>
      <c r="H767" s="3" t="s">
        <v>194</v>
      </c>
      <c r="I767">
        <f>_xlfn.IFNA(VLOOKUP(defense[[#This Row],[Playerâ–²]],passing11[#All],4,0),0)</f>
        <v>0</v>
      </c>
      <c r="J767">
        <f>_xlfn.IFNA(VLOOKUP(defense[[#This Row],[Playerâ–²]],scrimstats__2813[#All],5,0),0)</f>
        <v>-4</v>
      </c>
      <c r="K767">
        <f>_xlfn.IFNA(VLOOKUP(defense[[#This Row],[Playerâ–²]],scrimstats__2813[#All],4,0),0)</f>
        <v>7</v>
      </c>
      <c r="L767">
        <v>0</v>
      </c>
      <c r="N767">
        <f t="shared" si="23"/>
        <v>0</v>
      </c>
      <c r="O767">
        <f>_xlfn.IFNA(VLOOKUP(defense[[#This Row],[Playerâ–²]],passing11[#All],5,0),0)</f>
        <v>0</v>
      </c>
      <c r="P767">
        <f>_xlfn.IFNA(VLOOKUP(defense[[#This Row],[Playerâ–²]],scrimstats__2813[#All],6,0),0)</f>
        <v>0</v>
      </c>
      <c r="Q767">
        <v>0</v>
      </c>
      <c r="R767">
        <v>0</v>
      </c>
    </row>
    <row r="768" spans="1:18">
      <c r="A768" s="3">
        <v>767</v>
      </c>
      <c r="B768" s="3">
        <v>30</v>
      </c>
      <c r="C768">
        <f t="shared" si="22"/>
        <v>0</v>
      </c>
      <c r="D768">
        <v>3</v>
      </c>
      <c r="E768">
        <f>SUM(_xlfn.IFNA((VLOOKUP(defense[[#This Row],[Playerâ–²]],kickers12[#All],4,0)*3+VLOOKUP(defense[[#This Row],[Playerâ–²]],kickers12[#All],5,0)*1),0), C768*6)</f>
        <v>0</v>
      </c>
      <c r="F768">
        <v>0</v>
      </c>
      <c r="G768" s="3" t="s">
        <v>1754</v>
      </c>
      <c r="H768" s="3" t="s">
        <v>194</v>
      </c>
      <c r="I768">
        <f>_xlfn.IFNA(VLOOKUP(defense[[#This Row],[Playerâ–²]],passing11[#All],4,0),0)</f>
        <v>0</v>
      </c>
      <c r="J768">
        <f>_xlfn.IFNA(VLOOKUP(defense[[#This Row],[Playerâ–²]],scrimstats__2813[#All],5,0),0)</f>
        <v>0</v>
      </c>
      <c r="K768">
        <f>_xlfn.IFNA(VLOOKUP(defense[[#This Row],[Playerâ–²]],scrimstats__2813[#All],4,0),0)</f>
        <v>0</v>
      </c>
      <c r="L768">
        <v>0</v>
      </c>
      <c r="N768">
        <f t="shared" si="23"/>
        <v>0</v>
      </c>
      <c r="O768">
        <f>_xlfn.IFNA(VLOOKUP(defense[[#This Row],[Playerâ–²]],passing11[#All],5,0),0)</f>
        <v>0</v>
      </c>
      <c r="P768">
        <f>_xlfn.IFNA(VLOOKUP(defense[[#This Row],[Playerâ–²]],scrimstats__2813[#All],6,0),0)</f>
        <v>0</v>
      </c>
      <c r="Q768">
        <v>0</v>
      </c>
      <c r="R768">
        <v>0</v>
      </c>
    </row>
    <row r="769" spans="1:18">
      <c r="A769" s="3">
        <v>768</v>
      </c>
      <c r="B769" s="3">
        <v>24</v>
      </c>
      <c r="C769">
        <f t="shared" si="22"/>
        <v>0</v>
      </c>
      <c r="D769">
        <v>9</v>
      </c>
      <c r="E769">
        <f>SUM(_xlfn.IFNA((VLOOKUP(defense[[#This Row],[Playerâ–²]],kickers12[#All],4,0)*3+VLOOKUP(defense[[#This Row],[Playerâ–²]],kickers12[#All],5,0)*1),0), C769*6)</f>
        <v>0</v>
      </c>
      <c r="F769">
        <v>0</v>
      </c>
      <c r="G769" s="3" t="s">
        <v>1545</v>
      </c>
      <c r="H769" s="3" t="s">
        <v>194</v>
      </c>
      <c r="I769">
        <f>_xlfn.IFNA(VLOOKUP(defense[[#This Row],[Playerâ–²]],passing11[#All],4,0),0)</f>
        <v>0</v>
      </c>
      <c r="J769">
        <f>_xlfn.IFNA(VLOOKUP(defense[[#This Row],[Playerâ–²]],scrimstats__2813[#All],5,0),0)</f>
        <v>0</v>
      </c>
      <c r="K769">
        <f>_xlfn.IFNA(VLOOKUP(defense[[#This Row],[Playerâ–²]],scrimstats__2813[#All],4,0),0)</f>
        <v>0</v>
      </c>
      <c r="L769">
        <v>2</v>
      </c>
      <c r="N769">
        <f t="shared" si="23"/>
        <v>0</v>
      </c>
      <c r="O769">
        <f>_xlfn.IFNA(VLOOKUP(defense[[#This Row],[Playerâ–²]],passing11[#All],5,0),0)</f>
        <v>0</v>
      </c>
      <c r="P769">
        <f>_xlfn.IFNA(VLOOKUP(defense[[#This Row],[Playerâ–²]],scrimstats__2813[#All],6,0),0)</f>
        <v>0</v>
      </c>
      <c r="Q769">
        <v>0</v>
      </c>
      <c r="R769">
        <v>0</v>
      </c>
    </row>
    <row r="770" spans="1:18">
      <c r="A770" s="3">
        <v>769</v>
      </c>
      <c r="B770" s="3">
        <v>30</v>
      </c>
      <c r="C770">
        <f t="shared" ref="C770:C833" si="24">_xlfn.IFNA(SUM(N770,O770,P770),0)</f>
        <v>0</v>
      </c>
      <c r="D770">
        <v>1</v>
      </c>
      <c r="E770">
        <f>SUM(_xlfn.IFNA((VLOOKUP(defense[[#This Row],[Playerâ–²]],kickers12[#All],4,0)*3+VLOOKUP(defense[[#This Row],[Playerâ–²]],kickers12[#All],5,0)*1),0), C770*6)</f>
        <v>0</v>
      </c>
      <c r="F770">
        <v>0</v>
      </c>
      <c r="G770" s="3" t="s">
        <v>1753</v>
      </c>
      <c r="H770" s="3" t="s">
        <v>194</v>
      </c>
      <c r="I770">
        <f>_xlfn.IFNA(VLOOKUP(defense[[#This Row],[Playerâ–²]],passing11[#All],4,0),0)</f>
        <v>0</v>
      </c>
      <c r="J770">
        <f>_xlfn.IFNA(VLOOKUP(defense[[#This Row],[Playerâ–²]],scrimstats__2813[#All],5,0),0)</f>
        <v>0</v>
      </c>
      <c r="K770">
        <f>_xlfn.IFNA(VLOOKUP(defense[[#This Row],[Playerâ–²]],scrimstats__2813[#All],4,0),0)</f>
        <v>0</v>
      </c>
      <c r="L770">
        <v>0</v>
      </c>
      <c r="N770">
        <f t="shared" ref="N770:N833" si="25">SUM(Q770,R770)</f>
        <v>0</v>
      </c>
      <c r="O770">
        <f>_xlfn.IFNA(VLOOKUP(defense[[#This Row],[Playerâ–²]],passing11[#All],5,0),0)</f>
        <v>0</v>
      </c>
      <c r="P770">
        <f>_xlfn.IFNA(VLOOKUP(defense[[#This Row],[Playerâ–²]],scrimstats__2813[#All],6,0),0)</f>
        <v>0</v>
      </c>
      <c r="Q770">
        <v>0</v>
      </c>
      <c r="R770">
        <v>0</v>
      </c>
    </row>
    <row r="771" spans="1:18">
      <c r="A771" s="3">
        <v>770</v>
      </c>
      <c r="B771" s="3">
        <v>8</v>
      </c>
      <c r="C771">
        <f t="shared" si="24"/>
        <v>0</v>
      </c>
      <c r="D771">
        <v>1</v>
      </c>
      <c r="E771">
        <f>SUM(_xlfn.IFNA((VLOOKUP(defense[[#This Row],[Playerâ–²]],kickers12[#All],4,0)*3+VLOOKUP(defense[[#This Row],[Playerâ–²]],kickers12[#All],5,0)*1),0), C771*6)</f>
        <v>0</v>
      </c>
      <c r="F771">
        <v>0</v>
      </c>
      <c r="G771" s="3" t="s">
        <v>1008</v>
      </c>
      <c r="H771" s="3" t="s">
        <v>194</v>
      </c>
      <c r="I771">
        <f>_xlfn.IFNA(VLOOKUP(defense[[#This Row],[Playerâ–²]],passing11[#All],4,0),0)</f>
        <v>0</v>
      </c>
      <c r="J771">
        <f>_xlfn.IFNA(VLOOKUP(defense[[#This Row],[Playerâ–²]],scrimstats__2813[#All],5,0),0)</f>
        <v>0</v>
      </c>
      <c r="K771">
        <f>_xlfn.IFNA(VLOOKUP(defense[[#This Row],[Playerâ–²]],scrimstats__2813[#All],4,0),0)</f>
        <v>0</v>
      </c>
      <c r="L771">
        <v>0</v>
      </c>
      <c r="N771">
        <f t="shared" si="25"/>
        <v>0</v>
      </c>
      <c r="O771">
        <f>_xlfn.IFNA(VLOOKUP(defense[[#This Row],[Playerâ–²]],passing11[#All],5,0),0)</f>
        <v>0</v>
      </c>
      <c r="P771">
        <f>_xlfn.IFNA(VLOOKUP(defense[[#This Row],[Playerâ–²]],scrimstats__2813[#All],6,0),0)</f>
        <v>0</v>
      </c>
      <c r="Q771">
        <v>0</v>
      </c>
      <c r="R771">
        <v>0</v>
      </c>
    </row>
    <row r="772" spans="1:18">
      <c r="A772" s="3">
        <v>771</v>
      </c>
      <c r="B772" s="3">
        <v>22</v>
      </c>
      <c r="C772" s="3">
        <f t="shared" si="24"/>
        <v>0</v>
      </c>
      <c r="D772">
        <v>0</v>
      </c>
      <c r="E772">
        <f>SUM(_xlfn.IFNA((VLOOKUP(defense[[#This Row],[Playerâ–²]],kickers12[#All],4,0)*3+VLOOKUP(defense[[#This Row],[Playerâ–²]],kickers12[#All],5,0)*1),0), C772*6)</f>
        <v>0</v>
      </c>
      <c r="F772">
        <v>0</v>
      </c>
      <c r="G772" s="3" t="s">
        <v>524</v>
      </c>
      <c r="H772" s="3" t="s">
        <v>239</v>
      </c>
      <c r="I772">
        <f>_xlfn.IFNA(VLOOKUP(defense[[#This Row],[Playerâ–²]],passing11[#All],4,0),0)</f>
        <v>0</v>
      </c>
      <c r="J772" s="3">
        <f>_xlfn.IFNA(VLOOKUP(defense[[#This Row],[Playerâ–²]],scrimstats__2813[#All],5,0),0)</f>
        <v>25</v>
      </c>
      <c r="K772" s="3">
        <f>_xlfn.IFNA(VLOOKUP(defense[[#This Row],[Playerâ–²]],scrimstats__2813[#All],4,0),0)</f>
        <v>6</v>
      </c>
      <c r="L772">
        <v>0</v>
      </c>
      <c r="N772" s="3">
        <f t="shared" si="25"/>
        <v>0</v>
      </c>
      <c r="O772" s="3">
        <f>_xlfn.IFNA(VLOOKUP(defense[[#This Row],[Playerâ–²]],passing11[#All],5,0),0)</f>
        <v>0</v>
      </c>
      <c r="P772" s="3">
        <f>_xlfn.IFNA(VLOOKUP(defense[[#This Row],[Playerâ–²]],scrimstats__2813[#All],6,0),0)</f>
        <v>0</v>
      </c>
      <c r="Q772">
        <v>0</v>
      </c>
      <c r="R772">
        <v>0</v>
      </c>
    </row>
    <row r="773" spans="1:18">
      <c r="A773" s="3">
        <v>772</v>
      </c>
      <c r="B773" s="3">
        <v>4</v>
      </c>
      <c r="C773" s="3">
        <f t="shared" si="24"/>
        <v>0</v>
      </c>
      <c r="D773">
        <v>0</v>
      </c>
      <c r="E773">
        <f>SUM(_xlfn.IFNA((VLOOKUP(defense[[#This Row],[Playerâ–²]],kickers12[#All],4,0)*3+VLOOKUP(defense[[#This Row],[Playerâ–²]],kickers12[#All],5,0)*1),0), C773*6)</f>
        <v>0</v>
      </c>
      <c r="F773">
        <v>0</v>
      </c>
      <c r="G773" s="3" t="s">
        <v>269</v>
      </c>
      <c r="H773" s="3" t="s">
        <v>218</v>
      </c>
      <c r="I773">
        <f>_xlfn.IFNA(VLOOKUP(defense[[#This Row],[Playerâ–²]],passing11[#All],4,0),0)</f>
        <v>0</v>
      </c>
      <c r="J773" s="3">
        <f>_xlfn.IFNA(VLOOKUP(defense[[#This Row],[Playerâ–²]],scrimstats__2813[#All],5,0),0)</f>
        <v>0</v>
      </c>
      <c r="K773" s="3">
        <f>_xlfn.IFNA(VLOOKUP(defense[[#This Row],[Playerâ–²]],scrimstats__2813[#All],4,0),0)</f>
        <v>7</v>
      </c>
      <c r="L773">
        <v>0</v>
      </c>
      <c r="N773" s="3">
        <f t="shared" si="25"/>
        <v>0</v>
      </c>
      <c r="O773" s="3">
        <f>_xlfn.IFNA(VLOOKUP(defense[[#This Row],[Playerâ–²]],passing11[#All],5,0),0)</f>
        <v>0</v>
      </c>
      <c r="P773" s="3">
        <f>_xlfn.IFNA(VLOOKUP(defense[[#This Row],[Playerâ–²]],scrimstats__2813[#All],6,0),0)</f>
        <v>0</v>
      </c>
      <c r="Q773">
        <v>0</v>
      </c>
      <c r="R773">
        <v>0</v>
      </c>
    </row>
    <row r="774" spans="1:18">
      <c r="A774" s="3">
        <v>773</v>
      </c>
      <c r="B774" s="3">
        <v>2</v>
      </c>
      <c r="C774">
        <f t="shared" si="24"/>
        <v>0</v>
      </c>
      <c r="D774">
        <v>2</v>
      </c>
      <c r="E774">
        <f>SUM(_xlfn.IFNA((VLOOKUP(defense[[#This Row],[Playerâ–²]],kickers12[#All],4,0)*3+VLOOKUP(defense[[#This Row],[Playerâ–²]],kickers12[#All],5,0)*1),0), C774*6)</f>
        <v>0</v>
      </c>
      <c r="F774">
        <v>0</v>
      </c>
      <c r="G774" s="3" t="s">
        <v>782</v>
      </c>
      <c r="H774" s="3" t="s">
        <v>194</v>
      </c>
      <c r="I774">
        <f>_xlfn.IFNA(VLOOKUP(defense[[#This Row],[Playerâ–²]],passing11[#All],4,0),0)</f>
        <v>0</v>
      </c>
      <c r="J774">
        <f>_xlfn.IFNA(VLOOKUP(defense[[#This Row],[Playerâ–²]],scrimstats__2813[#All],5,0),0)</f>
        <v>25</v>
      </c>
      <c r="K774">
        <f>_xlfn.IFNA(VLOOKUP(defense[[#This Row],[Playerâ–²]],scrimstats__2813[#All],4,0),0)</f>
        <v>0</v>
      </c>
      <c r="L774">
        <v>0</v>
      </c>
      <c r="N774">
        <f t="shared" si="25"/>
        <v>0</v>
      </c>
      <c r="O774">
        <f>_xlfn.IFNA(VLOOKUP(defense[[#This Row],[Playerâ–²]],passing11[#All],5,0),0)</f>
        <v>0</v>
      </c>
      <c r="P774">
        <f>_xlfn.IFNA(VLOOKUP(defense[[#This Row],[Playerâ–²]],scrimstats__2813[#All],6,0),0)</f>
        <v>0</v>
      </c>
      <c r="Q774">
        <v>0</v>
      </c>
      <c r="R774">
        <v>0</v>
      </c>
    </row>
    <row r="775" spans="1:18">
      <c r="A775" s="3">
        <v>774</v>
      </c>
      <c r="B775" s="3">
        <v>31</v>
      </c>
      <c r="C775" s="3">
        <f t="shared" si="24"/>
        <v>0</v>
      </c>
      <c r="D775">
        <v>0</v>
      </c>
      <c r="E775">
        <f>SUM(_xlfn.IFNA((VLOOKUP(defense[[#This Row],[Playerâ–²]],kickers12[#All],4,0)*3+VLOOKUP(defense[[#This Row],[Playerâ–²]],kickers12[#All],5,0)*1),0), C775*6)</f>
        <v>0</v>
      </c>
      <c r="F775">
        <v>0</v>
      </c>
      <c r="G775" s="3" t="s">
        <v>1920</v>
      </c>
      <c r="H775" s="3" t="s">
        <v>239</v>
      </c>
      <c r="I775">
        <f>_xlfn.IFNA(VLOOKUP(defense[[#This Row],[Playerâ–²]],passing11[#All],4,0),0)</f>
        <v>0</v>
      </c>
      <c r="J775" s="3">
        <f>_xlfn.IFNA(VLOOKUP(defense[[#This Row],[Playerâ–²]],scrimstats__2813[#All],5,0),0)</f>
        <v>8</v>
      </c>
      <c r="K775" s="3">
        <f>_xlfn.IFNA(VLOOKUP(defense[[#This Row],[Playerâ–²]],scrimstats__2813[#All],4,0),0)</f>
        <v>0</v>
      </c>
      <c r="L775">
        <v>0</v>
      </c>
      <c r="N775" s="3">
        <f t="shared" si="25"/>
        <v>0</v>
      </c>
      <c r="O775" s="3">
        <f>_xlfn.IFNA(VLOOKUP(defense[[#This Row],[Playerâ–²]],passing11[#All],5,0),0)</f>
        <v>0</v>
      </c>
      <c r="P775" s="3">
        <f>_xlfn.IFNA(VLOOKUP(defense[[#This Row],[Playerâ–²]],scrimstats__2813[#All],6,0),0)</f>
        <v>0</v>
      </c>
      <c r="Q775">
        <v>0</v>
      </c>
      <c r="R775">
        <v>0</v>
      </c>
    </row>
    <row r="776" spans="1:18">
      <c r="A776" s="3">
        <v>775</v>
      </c>
      <c r="B776" s="3">
        <v>32</v>
      </c>
      <c r="C776">
        <f t="shared" si="24"/>
        <v>1</v>
      </c>
      <c r="D776">
        <v>0</v>
      </c>
      <c r="E776">
        <f>SUM(_xlfn.IFNA((VLOOKUP(defense[[#This Row],[Playerâ–²]],kickers12[#All],4,0)*3+VLOOKUP(defense[[#This Row],[Playerâ–²]],kickers12[#All],5,0)*1),0), C776*6)</f>
        <v>6</v>
      </c>
      <c r="F776">
        <v>0</v>
      </c>
      <c r="G776" s="3" t="s">
        <v>669</v>
      </c>
      <c r="H776" s="3" t="s">
        <v>412</v>
      </c>
      <c r="I776">
        <f>_xlfn.IFNA(VLOOKUP(defense[[#This Row],[Playerâ–²]],passing11[#All],4,0),0)</f>
        <v>0</v>
      </c>
      <c r="J776">
        <f>_xlfn.IFNA(VLOOKUP(defense[[#This Row],[Playerâ–²]],scrimstats__2813[#All],5,0),0)</f>
        <v>0</v>
      </c>
      <c r="K776">
        <f>_xlfn.IFNA(VLOOKUP(defense[[#This Row],[Playerâ–²]],scrimstats__2813[#All],4,0),0)</f>
        <v>41</v>
      </c>
      <c r="L776">
        <v>0</v>
      </c>
      <c r="N776">
        <f t="shared" si="25"/>
        <v>0</v>
      </c>
      <c r="O776">
        <f>_xlfn.IFNA(VLOOKUP(defense[[#This Row],[Playerâ–²]],passing11[#All],5,0),0)</f>
        <v>0</v>
      </c>
      <c r="P776">
        <f>_xlfn.IFNA(VLOOKUP(defense[[#This Row],[Playerâ–²]],scrimstats__2813[#All],6,0),0)</f>
        <v>1</v>
      </c>
      <c r="Q776">
        <v>0</v>
      </c>
      <c r="R776">
        <v>0</v>
      </c>
    </row>
    <row r="777" spans="1:18">
      <c r="A777" s="3">
        <v>776</v>
      </c>
      <c r="B777" s="3">
        <v>5</v>
      </c>
      <c r="C777">
        <f t="shared" si="24"/>
        <v>0</v>
      </c>
      <c r="D777">
        <v>13</v>
      </c>
      <c r="E777">
        <f>SUM(_xlfn.IFNA((VLOOKUP(defense[[#This Row],[Playerâ–²]],kickers12[#All],4,0)*3+VLOOKUP(defense[[#This Row],[Playerâ–²]],kickers12[#All],5,0)*1),0), C777*6)</f>
        <v>0</v>
      </c>
      <c r="F777">
        <v>0</v>
      </c>
      <c r="G777" s="3" t="s">
        <v>1997</v>
      </c>
      <c r="H777" s="3" t="s">
        <v>750</v>
      </c>
      <c r="I777">
        <f>_xlfn.IFNA(VLOOKUP(defense[[#This Row],[Playerâ–²]],passing11[#All],4,0),0)</f>
        <v>0</v>
      </c>
      <c r="J777">
        <f>_xlfn.IFNA(VLOOKUP(defense[[#This Row],[Playerâ–²]],scrimstats__2813[#All],5,0),0)</f>
        <v>0</v>
      </c>
      <c r="K777">
        <f>_xlfn.IFNA(VLOOKUP(defense[[#This Row],[Playerâ–²]],scrimstats__2813[#All],4,0),0)</f>
        <v>0</v>
      </c>
      <c r="L777">
        <v>0</v>
      </c>
      <c r="N777">
        <f t="shared" si="25"/>
        <v>0</v>
      </c>
      <c r="O777">
        <f>_xlfn.IFNA(VLOOKUP(defense[[#This Row],[Playerâ–²]],passing11[#All],5,0),0)</f>
        <v>0</v>
      </c>
      <c r="P777">
        <f>_xlfn.IFNA(VLOOKUP(defense[[#This Row],[Playerâ–²]],scrimstats__2813[#All],6,0),0)</f>
        <v>0</v>
      </c>
      <c r="Q777">
        <v>0</v>
      </c>
      <c r="R777">
        <v>0</v>
      </c>
    </row>
    <row r="778" spans="1:18">
      <c r="A778" s="3">
        <v>777</v>
      </c>
      <c r="B778" s="3">
        <v>1</v>
      </c>
      <c r="C778" s="3">
        <f t="shared" si="24"/>
        <v>0</v>
      </c>
      <c r="D778">
        <v>0</v>
      </c>
      <c r="E778">
        <f>SUM(_xlfn.IFNA((VLOOKUP(defense[[#This Row],[Playerâ–²]],kickers12[#All],4,0)*3+VLOOKUP(defense[[#This Row],[Playerâ–²]],kickers12[#All],5,0)*1),0), C778*6)</f>
        <v>0</v>
      </c>
      <c r="F778">
        <v>0</v>
      </c>
      <c r="G778" s="3" t="s">
        <v>222</v>
      </c>
      <c r="H778" s="3" t="s">
        <v>223</v>
      </c>
      <c r="I778">
        <f>_xlfn.IFNA(VLOOKUP(defense[[#This Row],[Playerâ–²]],passing11[#All],4,0),0)</f>
        <v>0</v>
      </c>
      <c r="J778" s="3">
        <f>_xlfn.IFNA(VLOOKUP(defense[[#This Row],[Playerâ–²]],scrimstats__2813[#All],5,0),0)</f>
        <v>0</v>
      </c>
      <c r="K778" s="3">
        <f>_xlfn.IFNA(VLOOKUP(defense[[#This Row],[Playerâ–²]],scrimstats__2813[#All],4,0),0)</f>
        <v>94</v>
      </c>
      <c r="L778">
        <v>0</v>
      </c>
      <c r="N778" s="3">
        <f t="shared" si="25"/>
        <v>0</v>
      </c>
      <c r="O778" s="3">
        <f>_xlfn.IFNA(VLOOKUP(defense[[#This Row],[Playerâ–²]],passing11[#All],5,0),0)</f>
        <v>0</v>
      </c>
      <c r="P778" s="3">
        <f>_xlfn.IFNA(VLOOKUP(defense[[#This Row],[Playerâ–²]],scrimstats__2813[#All],6,0),0)</f>
        <v>0</v>
      </c>
      <c r="Q778">
        <v>0</v>
      </c>
      <c r="R778">
        <v>0</v>
      </c>
    </row>
    <row r="779" spans="1:18">
      <c r="A779" s="3">
        <v>778</v>
      </c>
      <c r="B779" s="3">
        <v>24</v>
      </c>
      <c r="C779" s="3">
        <f t="shared" si="24"/>
        <v>1</v>
      </c>
      <c r="D779">
        <v>0</v>
      </c>
      <c r="E779">
        <f>SUM(_xlfn.IFNA((VLOOKUP(defense[[#This Row],[Playerâ–²]],kickers12[#All],4,0)*3+VLOOKUP(defense[[#This Row],[Playerâ–²]],kickers12[#All],5,0)*1),0), C779*6)</f>
        <v>6</v>
      </c>
      <c r="F779">
        <v>0</v>
      </c>
      <c r="G779" s="3" t="s">
        <v>560</v>
      </c>
      <c r="H779" s="3" t="s">
        <v>230</v>
      </c>
      <c r="I779">
        <f>_xlfn.IFNA(VLOOKUP(defense[[#This Row],[Playerâ–²]],passing11[#All],4,0),0)</f>
        <v>0</v>
      </c>
      <c r="J779" s="3">
        <f>_xlfn.IFNA(VLOOKUP(defense[[#This Row],[Playerâ–²]],scrimstats__2813[#All],5,0),0)</f>
        <v>0</v>
      </c>
      <c r="K779" s="3">
        <f>_xlfn.IFNA(VLOOKUP(defense[[#This Row],[Playerâ–²]],scrimstats__2813[#All],4,0),0)</f>
        <v>371</v>
      </c>
      <c r="L779">
        <v>0</v>
      </c>
      <c r="N779" s="3">
        <f t="shared" si="25"/>
        <v>0</v>
      </c>
      <c r="O779" s="3">
        <f>_xlfn.IFNA(VLOOKUP(defense[[#This Row],[Playerâ–²]],passing11[#All],5,0),0)</f>
        <v>0</v>
      </c>
      <c r="P779" s="3">
        <f>_xlfn.IFNA(VLOOKUP(defense[[#This Row],[Playerâ–²]],scrimstats__2813[#All],6,0),0)</f>
        <v>1</v>
      </c>
      <c r="Q779">
        <v>0</v>
      </c>
      <c r="R779">
        <v>0</v>
      </c>
    </row>
    <row r="780" spans="1:18">
      <c r="A780" s="3">
        <v>779</v>
      </c>
      <c r="B780" s="3">
        <v>8</v>
      </c>
      <c r="C780">
        <f t="shared" si="24"/>
        <v>0</v>
      </c>
      <c r="D780">
        <v>24</v>
      </c>
      <c r="E780">
        <f>SUM(_xlfn.IFNA((VLOOKUP(defense[[#This Row],[Playerâ–²]],kickers12[#All],4,0)*3+VLOOKUP(defense[[#This Row],[Playerâ–²]],kickers12[#All],5,0)*1),0), C780*6)</f>
        <v>0</v>
      </c>
      <c r="F780">
        <v>0</v>
      </c>
      <c r="G780" s="3" t="s">
        <v>716</v>
      </c>
      <c r="H780" s="3" t="s">
        <v>743</v>
      </c>
      <c r="I780">
        <f>_xlfn.IFNA(VLOOKUP(defense[[#This Row],[Playerâ–²]],passing11[#All],4,0),0)</f>
        <v>0</v>
      </c>
      <c r="J780">
        <f>_xlfn.IFNA(VLOOKUP(defense[[#This Row],[Playerâ–²]],scrimstats__2813[#All],5,0),0)</f>
        <v>0</v>
      </c>
      <c r="K780">
        <f>_xlfn.IFNA(VLOOKUP(defense[[#This Row],[Playerâ–²]],scrimstats__2813[#All],4,0),0)</f>
        <v>0</v>
      </c>
      <c r="L780">
        <v>1</v>
      </c>
      <c r="N780">
        <f t="shared" si="25"/>
        <v>0</v>
      </c>
      <c r="O780">
        <f>_xlfn.IFNA(VLOOKUP(defense[[#This Row],[Playerâ–²]],passing11[#All],5,0),0)</f>
        <v>0</v>
      </c>
      <c r="P780">
        <f>_xlfn.IFNA(VLOOKUP(defense[[#This Row],[Playerâ–²]],scrimstats__2813[#All],6,0),0)</f>
        <v>0</v>
      </c>
      <c r="Q780">
        <v>0</v>
      </c>
      <c r="R780">
        <v>0</v>
      </c>
    </row>
    <row r="781" spans="1:18">
      <c r="A781" s="3">
        <v>780</v>
      </c>
      <c r="B781" s="3">
        <v>15</v>
      </c>
      <c r="C781">
        <f t="shared" si="24"/>
        <v>0</v>
      </c>
      <c r="D781">
        <v>0</v>
      </c>
      <c r="E781">
        <f>SUM(_xlfn.IFNA((VLOOKUP(defense[[#This Row],[Playerâ–²]],kickers12[#All],4,0)*3+VLOOKUP(defense[[#This Row],[Playerâ–²]],kickers12[#All],5,0)*1),0), C781*6)</f>
        <v>0</v>
      </c>
      <c r="F781">
        <v>0</v>
      </c>
      <c r="G781" s="3" t="s">
        <v>1238</v>
      </c>
      <c r="H781" s="3" t="s">
        <v>268</v>
      </c>
      <c r="I781">
        <f>_xlfn.IFNA(VLOOKUP(defense[[#This Row],[Playerâ–²]],passing11[#All],4,0),0)</f>
        <v>0</v>
      </c>
      <c r="J781">
        <f>_xlfn.IFNA(VLOOKUP(defense[[#This Row],[Playerâ–²]],scrimstats__2813[#All],5,0),0)</f>
        <v>0</v>
      </c>
      <c r="K781">
        <f>_xlfn.IFNA(VLOOKUP(defense[[#This Row],[Playerâ–²]],scrimstats__2813[#All],4,0),0)</f>
        <v>0</v>
      </c>
      <c r="L781">
        <v>0</v>
      </c>
      <c r="N781">
        <f t="shared" si="25"/>
        <v>0</v>
      </c>
      <c r="O781">
        <f>_xlfn.IFNA(VLOOKUP(defense[[#This Row],[Playerâ–²]],passing11[#All],5,0),0)</f>
        <v>0</v>
      </c>
      <c r="P781">
        <f>_xlfn.IFNA(VLOOKUP(defense[[#This Row],[Playerâ–²]],scrimstats__2813[#All],6,0),0)</f>
        <v>0</v>
      </c>
      <c r="Q781">
        <v>0</v>
      </c>
      <c r="R781">
        <v>0</v>
      </c>
    </row>
    <row r="782" spans="1:18">
      <c r="A782" s="3">
        <v>781</v>
      </c>
      <c r="B782" s="3">
        <v>19</v>
      </c>
      <c r="C782">
        <f t="shared" si="24"/>
        <v>1</v>
      </c>
      <c r="D782">
        <v>79</v>
      </c>
      <c r="E782">
        <f>SUM(_xlfn.IFNA((VLOOKUP(defense[[#This Row],[Playerâ–²]],kickers12[#All],4,0)*3+VLOOKUP(defense[[#This Row],[Playerâ–²]],kickers12[#All],5,0)*1),0), C782*6)</f>
        <v>6</v>
      </c>
      <c r="F782">
        <v>1</v>
      </c>
      <c r="G782" s="3" t="s">
        <v>1409</v>
      </c>
      <c r="H782" s="3" t="s">
        <v>769</v>
      </c>
      <c r="I782">
        <f>_xlfn.IFNA(VLOOKUP(defense[[#This Row],[Playerâ–²]],passing11[#All],4,0),0)</f>
        <v>0</v>
      </c>
      <c r="J782">
        <f>_xlfn.IFNA(VLOOKUP(defense[[#This Row],[Playerâ–²]],scrimstats__2813[#All],5,0),0)</f>
        <v>0</v>
      </c>
      <c r="K782">
        <f>_xlfn.IFNA(VLOOKUP(defense[[#This Row],[Playerâ–²]],scrimstats__2813[#All],4,0),0)</f>
        <v>0</v>
      </c>
      <c r="L782">
        <v>3</v>
      </c>
      <c r="N782">
        <f t="shared" si="25"/>
        <v>1</v>
      </c>
      <c r="O782">
        <f>_xlfn.IFNA(VLOOKUP(defense[[#This Row],[Playerâ–²]],passing11[#All],5,0),0)</f>
        <v>0</v>
      </c>
      <c r="P782">
        <f>_xlfn.IFNA(VLOOKUP(defense[[#This Row],[Playerâ–²]],scrimstats__2813[#All],6,0),0)</f>
        <v>0</v>
      </c>
      <c r="Q782">
        <v>1</v>
      </c>
      <c r="R782">
        <v>0</v>
      </c>
    </row>
    <row r="783" spans="1:18">
      <c r="A783" s="3">
        <v>782</v>
      </c>
      <c r="B783" s="3">
        <v>4</v>
      </c>
      <c r="C783">
        <f t="shared" si="24"/>
        <v>0</v>
      </c>
      <c r="D783">
        <v>37</v>
      </c>
      <c r="E783">
        <f>SUM(_xlfn.IFNA((VLOOKUP(defense[[#This Row],[Playerâ–²]],kickers12[#All],4,0)*3+VLOOKUP(defense[[#This Row],[Playerâ–²]],kickers12[#All],5,0)*1),0), C783*6)</f>
        <v>0</v>
      </c>
      <c r="F783">
        <v>0</v>
      </c>
      <c r="G783" s="3" t="s">
        <v>888</v>
      </c>
      <c r="H783" s="3" t="s">
        <v>755</v>
      </c>
      <c r="I783">
        <f>_xlfn.IFNA(VLOOKUP(defense[[#This Row],[Playerâ–²]],passing11[#All],4,0),0)</f>
        <v>0</v>
      </c>
      <c r="J783">
        <f>_xlfn.IFNA(VLOOKUP(defense[[#This Row],[Playerâ–²]],scrimstats__2813[#All],5,0),0)</f>
        <v>0</v>
      </c>
      <c r="K783">
        <f>_xlfn.IFNA(VLOOKUP(defense[[#This Row],[Playerâ–²]],scrimstats__2813[#All],4,0),0)</f>
        <v>0</v>
      </c>
      <c r="L783">
        <v>7</v>
      </c>
      <c r="N783">
        <f t="shared" si="25"/>
        <v>0</v>
      </c>
      <c r="O783">
        <f>_xlfn.IFNA(VLOOKUP(defense[[#This Row],[Playerâ–²]],passing11[#All],5,0),0)</f>
        <v>0</v>
      </c>
      <c r="P783">
        <f>_xlfn.IFNA(VLOOKUP(defense[[#This Row],[Playerâ–²]],scrimstats__2813[#All],6,0),0)</f>
        <v>0</v>
      </c>
      <c r="Q783">
        <v>0</v>
      </c>
      <c r="R783">
        <v>0</v>
      </c>
    </row>
    <row r="784" spans="1:18">
      <c r="A784" s="3">
        <v>783</v>
      </c>
      <c r="B784" s="3">
        <v>19</v>
      </c>
      <c r="C784">
        <f t="shared" si="24"/>
        <v>0</v>
      </c>
      <c r="D784">
        <v>0</v>
      </c>
      <c r="E784">
        <f>SUM(_xlfn.IFNA((VLOOKUP(defense[[#This Row],[Playerâ–²]],kickers12[#All],4,0)*3+VLOOKUP(defense[[#This Row],[Playerâ–²]],kickers12[#All],5,0)*1),0), C784*6)</f>
        <v>0</v>
      </c>
      <c r="F784">
        <v>0</v>
      </c>
      <c r="G784" s="3" t="s">
        <v>1383</v>
      </c>
      <c r="H784" s="3" t="s">
        <v>1384</v>
      </c>
      <c r="I784">
        <f>_xlfn.IFNA(VLOOKUP(defense[[#This Row],[Playerâ–²]],passing11[#All],4,0),0)</f>
        <v>0</v>
      </c>
      <c r="J784">
        <f>_xlfn.IFNA(VLOOKUP(defense[[#This Row],[Playerâ–²]],scrimstats__2813[#All],5,0),0)</f>
        <v>0</v>
      </c>
      <c r="K784">
        <f>_xlfn.IFNA(VLOOKUP(defense[[#This Row],[Playerâ–²]],scrimstats__2813[#All],4,0),0)</f>
        <v>0</v>
      </c>
      <c r="L784">
        <v>0</v>
      </c>
      <c r="N784">
        <f t="shared" si="25"/>
        <v>0</v>
      </c>
      <c r="O784">
        <f>_xlfn.IFNA(VLOOKUP(defense[[#This Row],[Playerâ–²]],passing11[#All],5,0),0)</f>
        <v>0</v>
      </c>
      <c r="P784">
        <f>_xlfn.IFNA(VLOOKUP(defense[[#This Row],[Playerâ–²]],scrimstats__2813[#All],6,0),0)</f>
        <v>0</v>
      </c>
      <c r="Q784">
        <v>0</v>
      </c>
      <c r="R784">
        <v>0</v>
      </c>
    </row>
    <row r="785" spans="1:18">
      <c r="A785" s="3">
        <v>784</v>
      </c>
      <c r="B785" s="3">
        <v>27</v>
      </c>
      <c r="C785" s="3">
        <f t="shared" si="24"/>
        <v>2</v>
      </c>
      <c r="D785">
        <v>0</v>
      </c>
      <c r="E785">
        <f>SUM(_xlfn.IFNA((VLOOKUP(defense[[#This Row],[Playerâ–²]],kickers12[#All],4,0)*3+VLOOKUP(defense[[#This Row],[Playerâ–²]],kickers12[#All],5,0)*1),0), C785*6)</f>
        <v>12</v>
      </c>
      <c r="F785">
        <v>0</v>
      </c>
      <c r="G785" s="3" t="s">
        <v>600</v>
      </c>
      <c r="H785" s="3" t="s">
        <v>219</v>
      </c>
      <c r="I785">
        <f>_xlfn.IFNA(VLOOKUP(defense[[#This Row],[Playerâ–²]],passing11[#All],4,0),0)</f>
        <v>0</v>
      </c>
      <c r="J785" s="3">
        <f>_xlfn.IFNA(VLOOKUP(defense[[#This Row],[Playerâ–²]],scrimstats__2813[#All],5,0),0)</f>
        <v>0</v>
      </c>
      <c r="K785" s="3">
        <f>_xlfn.IFNA(VLOOKUP(defense[[#This Row],[Playerâ–²]],scrimstats__2813[#All],4,0),0)</f>
        <v>423</v>
      </c>
      <c r="L785">
        <v>0</v>
      </c>
      <c r="N785" s="3">
        <f t="shared" si="25"/>
        <v>0</v>
      </c>
      <c r="O785" s="3">
        <f>_xlfn.IFNA(VLOOKUP(defense[[#This Row],[Playerâ–²]],passing11[#All],5,0),0)</f>
        <v>0</v>
      </c>
      <c r="P785" s="3">
        <f>_xlfn.IFNA(VLOOKUP(defense[[#This Row],[Playerâ–²]],scrimstats__2813[#All],6,0),0)</f>
        <v>2</v>
      </c>
      <c r="Q785">
        <v>0</v>
      </c>
      <c r="R785">
        <v>0</v>
      </c>
    </row>
    <row r="786" spans="1:18">
      <c r="A786" s="3">
        <v>785</v>
      </c>
      <c r="B786" s="3">
        <v>7</v>
      </c>
      <c r="C786">
        <f t="shared" si="24"/>
        <v>1</v>
      </c>
      <c r="D786">
        <v>111</v>
      </c>
      <c r="E786">
        <f>SUM(_xlfn.IFNA((VLOOKUP(defense[[#This Row],[Playerâ–²]],kickers12[#All],4,0)*3+VLOOKUP(defense[[#This Row],[Playerâ–²]],kickers12[#All],5,0)*1),0), C786*6)</f>
        <v>6</v>
      </c>
      <c r="F786">
        <v>3</v>
      </c>
      <c r="G786" s="3" t="s">
        <v>1001</v>
      </c>
      <c r="H786" s="3" t="s">
        <v>775</v>
      </c>
      <c r="I786">
        <f>_xlfn.IFNA(VLOOKUP(defense[[#This Row],[Playerâ–²]],passing11[#All],4,0),0)</f>
        <v>0</v>
      </c>
      <c r="J786">
        <f>_xlfn.IFNA(VLOOKUP(defense[[#This Row],[Playerâ–²]],scrimstats__2813[#All],5,0),0)</f>
        <v>0</v>
      </c>
      <c r="K786">
        <f>_xlfn.IFNA(VLOOKUP(defense[[#This Row],[Playerâ–²]],scrimstats__2813[#All],4,0),0)</f>
        <v>0</v>
      </c>
      <c r="L786">
        <v>0</v>
      </c>
      <c r="N786">
        <f t="shared" si="25"/>
        <v>1</v>
      </c>
      <c r="O786">
        <f>_xlfn.IFNA(VLOOKUP(defense[[#This Row],[Playerâ–²]],passing11[#All],5,0),0)</f>
        <v>0</v>
      </c>
      <c r="P786">
        <f>_xlfn.IFNA(VLOOKUP(defense[[#This Row],[Playerâ–²]],scrimstats__2813[#All],6,0),0)</f>
        <v>0</v>
      </c>
      <c r="Q786">
        <v>1</v>
      </c>
      <c r="R786">
        <v>0</v>
      </c>
    </row>
    <row r="787" spans="1:18">
      <c r="A787" s="3">
        <v>786</v>
      </c>
      <c r="B787" s="3">
        <v>14</v>
      </c>
      <c r="C787">
        <f t="shared" si="24"/>
        <v>0</v>
      </c>
      <c r="D787">
        <v>4</v>
      </c>
      <c r="E787">
        <f>SUM(_xlfn.IFNA((VLOOKUP(defense[[#This Row],[Playerâ–²]],kickers12[#All],4,0)*3+VLOOKUP(defense[[#This Row],[Playerâ–²]],kickers12[#All],5,0)*1),0), C787*6)</f>
        <v>0</v>
      </c>
      <c r="F787">
        <v>0</v>
      </c>
      <c r="G787" s="3" t="s">
        <v>1205</v>
      </c>
      <c r="H787" s="3" t="s">
        <v>194</v>
      </c>
      <c r="I787">
        <f>_xlfn.IFNA(VLOOKUP(defense[[#This Row],[Playerâ–²]],passing11[#All],4,0),0)</f>
        <v>0</v>
      </c>
      <c r="J787">
        <f>_xlfn.IFNA(VLOOKUP(defense[[#This Row],[Playerâ–²]],scrimstats__2813[#All],5,0),0)</f>
        <v>0</v>
      </c>
      <c r="K787">
        <f>_xlfn.IFNA(VLOOKUP(defense[[#This Row],[Playerâ–²]],scrimstats__2813[#All],4,0),0)</f>
        <v>0</v>
      </c>
      <c r="L787">
        <v>3</v>
      </c>
      <c r="N787">
        <f t="shared" si="25"/>
        <v>0</v>
      </c>
      <c r="O787">
        <f>_xlfn.IFNA(VLOOKUP(defense[[#This Row],[Playerâ–²]],passing11[#All],5,0),0)</f>
        <v>0</v>
      </c>
      <c r="P787">
        <f>_xlfn.IFNA(VLOOKUP(defense[[#This Row],[Playerâ–²]],scrimstats__2813[#All],6,0),0)</f>
        <v>0</v>
      </c>
      <c r="Q787">
        <v>0</v>
      </c>
      <c r="R787">
        <v>0</v>
      </c>
    </row>
    <row r="788" spans="1:18">
      <c r="A788" s="3">
        <v>787</v>
      </c>
      <c r="B788" s="3">
        <v>29</v>
      </c>
      <c r="C788">
        <f t="shared" si="24"/>
        <v>0</v>
      </c>
      <c r="D788">
        <v>24</v>
      </c>
      <c r="E788">
        <f>SUM(_xlfn.IFNA((VLOOKUP(defense[[#This Row],[Playerâ–²]],kickers12[#All],4,0)*3+VLOOKUP(defense[[#This Row],[Playerâ–²]],kickers12[#All],5,0)*1),0), C788*6)</f>
        <v>0</v>
      </c>
      <c r="F788">
        <v>0</v>
      </c>
      <c r="G788" s="3" t="s">
        <v>1727</v>
      </c>
      <c r="H788" s="3" t="s">
        <v>1728</v>
      </c>
      <c r="I788">
        <f>_xlfn.IFNA(VLOOKUP(defense[[#This Row],[Playerâ–²]],passing11[#All],4,0),0)</f>
        <v>0</v>
      </c>
      <c r="J788">
        <f>_xlfn.IFNA(VLOOKUP(defense[[#This Row],[Playerâ–²]],scrimstats__2813[#All],5,0),0)</f>
        <v>0</v>
      </c>
      <c r="K788">
        <f>_xlfn.IFNA(VLOOKUP(defense[[#This Row],[Playerâ–²]],scrimstats__2813[#All],4,0),0)</f>
        <v>0</v>
      </c>
      <c r="L788">
        <v>0</v>
      </c>
      <c r="N788">
        <f t="shared" si="25"/>
        <v>0</v>
      </c>
      <c r="O788">
        <f>_xlfn.IFNA(VLOOKUP(defense[[#This Row],[Playerâ–²]],passing11[#All],5,0),0)</f>
        <v>0</v>
      </c>
      <c r="P788">
        <f>_xlfn.IFNA(VLOOKUP(defense[[#This Row],[Playerâ–²]],scrimstats__2813[#All],6,0),0)</f>
        <v>0</v>
      </c>
      <c r="Q788">
        <v>0</v>
      </c>
      <c r="R788">
        <v>0</v>
      </c>
    </row>
    <row r="789" spans="1:18">
      <c r="A789" s="3">
        <v>788</v>
      </c>
      <c r="B789" s="3">
        <v>29</v>
      </c>
      <c r="C789">
        <f t="shared" si="24"/>
        <v>5</v>
      </c>
      <c r="D789">
        <v>0</v>
      </c>
      <c r="E789">
        <f>SUM(_xlfn.IFNA((VLOOKUP(defense[[#This Row],[Playerâ–²]],kickers12[#All],4,0)*3+VLOOKUP(defense[[#This Row],[Playerâ–²]],kickers12[#All],5,0)*1),0), C789*6)</f>
        <v>30</v>
      </c>
      <c r="F789">
        <v>0</v>
      </c>
      <c r="G789" s="3" t="s">
        <v>1708</v>
      </c>
      <c r="H789" s="3" t="s">
        <v>297</v>
      </c>
      <c r="I789">
        <f>_xlfn.IFNA(VLOOKUP(defense[[#This Row],[Playerâ–²]],passing11[#All],4,0),0)</f>
        <v>718</v>
      </c>
      <c r="J789">
        <f>_xlfn.IFNA(VLOOKUP(defense[[#This Row],[Playerâ–²]],scrimstats__2813[#All],5,0),0)</f>
        <v>33</v>
      </c>
      <c r="K789">
        <f>_xlfn.IFNA(VLOOKUP(defense[[#This Row],[Playerâ–²]],scrimstats__2813[#All],4,0),0)</f>
        <v>0</v>
      </c>
      <c r="L789">
        <v>0</v>
      </c>
      <c r="N789">
        <f t="shared" si="25"/>
        <v>0</v>
      </c>
      <c r="O789">
        <f>_xlfn.IFNA(VLOOKUP(defense[[#This Row],[Playerâ–²]],passing11[#All],5,0),0)</f>
        <v>5</v>
      </c>
      <c r="P789">
        <f>_xlfn.IFNA(VLOOKUP(defense[[#This Row],[Playerâ–²]],scrimstats__2813[#All],6,0),0)</f>
        <v>0</v>
      </c>
      <c r="Q789">
        <v>0</v>
      </c>
      <c r="R789">
        <v>0</v>
      </c>
    </row>
    <row r="790" spans="1:18">
      <c r="A790" s="3">
        <v>789</v>
      </c>
      <c r="B790" s="3">
        <v>12</v>
      </c>
      <c r="C790" s="3">
        <f t="shared" si="24"/>
        <v>2</v>
      </c>
      <c r="D790">
        <v>0</v>
      </c>
      <c r="E790">
        <f>SUM(_xlfn.IFNA((VLOOKUP(defense[[#This Row],[Playerâ–²]],kickers12[#All],4,0)*3+VLOOKUP(defense[[#This Row],[Playerâ–²]],kickers12[#All],5,0)*1),0), C790*6)</f>
        <v>12</v>
      </c>
      <c r="F790">
        <v>0</v>
      </c>
      <c r="G790" s="3" t="s">
        <v>393</v>
      </c>
      <c r="H790" s="3" t="s">
        <v>223</v>
      </c>
      <c r="I790">
        <f>_xlfn.IFNA(VLOOKUP(defense[[#This Row],[Playerâ–²]],passing11[#All],4,0),0)</f>
        <v>0</v>
      </c>
      <c r="J790" s="3">
        <f>_xlfn.IFNA(VLOOKUP(defense[[#This Row],[Playerâ–²]],scrimstats__2813[#All],5,0),0)</f>
        <v>0</v>
      </c>
      <c r="K790" s="3">
        <f>_xlfn.IFNA(VLOOKUP(defense[[#This Row],[Playerâ–²]],scrimstats__2813[#All],4,0),0)</f>
        <v>636</v>
      </c>
      <c r="L790">
        <v>0</v>
      </c>
      <c r="N790" s="3">
        <f t="shared" si="25"/>
        <v>0</v>
      </c>
      <c r="O790" s="3">
        <f>_xlfn.IFNA(VLOOKUP(defense[[#This Row],[Playerâ–²]],passing11[#All],5,0),0)</f>
        <v>0</v>
      </c>
      <c r="P790" s="3">
        <f>_xlfn.IFNA(VLOOKUP(defense[[#This Row],[Playerâ–²]],scrimstats__2813[#All],6,0),0)</f>
        <v>2</v>
      </c>
      <c r="Q790">
        <v>0</v>
      </c>
      <c r="R790">
        <v>0</v>
      </c>
    </row>
    <row r="791" spans="1:18">
      <c r="A791" s="3">
        <v>790</v>
      </c>
      <c r="B791" s="3">
        <v>3</v>
      </c>
      <c r="C791">
        <f t="shared" si="24"/>
        <v>0</v>
      </c>
      <c r="D791">
        <v>45</v>
      </c>
      <c r="E791">
        <f>SUM(_xlfn.IFNA((VLOOKUP(defense[[#This Row],[Playerâ–²]],kickers12[#All],4,0)*3+VLOOKUP(defense[[#This Row],[Playerâ–²]],kickers12[#All],5,0)*1),0), C791*6)</f>
        <v>0</v>
      </c>
      <c r="F791">
        <v>2</v>
      </c>
      <c r="G791" s="3" t="s">
        <v>849</v>
      </c>
      <c r="H791" s="3" t="s">
        <v>850</v>
      </c>
      <c r="I791">
        <f>_xlfn.IFNA(VLOOKUP(defense[[#This Row],[Playerâ–²]],passing11[#All],4,0),0)</f>
        <v>0</v>
      </c>
      <c r="J791">
        <f>_xlfn.IFNA(VLOOKUP(defense[[#This Row],[Playerâ–²]],scrimstats__2813[#All],5,0),0)</f>
        <v>0</v>
      </c>
      <c r="K791">
        <f>_xlfn.IFNA(VLOOKUP(defense[[#This Row],[Playerâ–²]],scrimstats__2813[#All],4,0),0)</f>
        <v>0</v>
      </c>
      <c r="L791">
        <v>0</v>
      </c>
      <c r="N791">
        <f t="shared" si="25"/>
        <v>0</v>
      </c>
      <c r="O791">
        <f>_xlfn.IFNA(VLOOKUP(defense[[#This Row],[Playerâ–²]],passing11[#All],5,0),0)</f>
        <v>0</v>
      </c>
      <c r="P791">
        <f>_xlfn.IFNA(VLOOKUP(defense[[#This Row],[Playerâ–²]],scrimstats__2813[#All],6,0),0)</f>
        <v>0</v>
      </c>
      <c r="Q791">
        <v>0</v>
      </c>
      <c r="R791">
        <v>0</v>
      </c>
    </row>
    <row r="792" spans="1:18">
      <c r="A792" s="3">
        <v>791</v>
      </c>
      <c r="B792" s="3">
        <v>17</v>
      </c>
      <c r="C792" s="3">
        <f t="shared" si="24"/>
        <v>0</v>
      </c>
      <c r="D792">
        <v>0</v>
      </c>
      <c r="E792">
        <f>SUM(_xlfn.IFNA((VLOOKUP(defense[[#This Row],[Playerâ–²]],kickers12[#All],4,0)*3+VLOOKUP(defense[[#This Row],[Playerâ–²]],kickers12[#All],5,0)*1),0), C792*6)</f>
        <v>0</v>
      </c>
      <c r="F792">
        <v>0</v>
      </c>
      <c r="G792" s="3" t="s">
        <v>195</v>
      </c>
      <c r="H792" s="3" t="s">
        <v>218</v>
      </c>
      <c r="I792">
        <f>_xlfn.IFNA(VLOOKUP(defense[[#This Row],[Playerâ–²]],passing11[#All],4,0),0)</f>
        <v>0</v>
      </c>
      <c r="J792" s="3">
        <f>_xlfn.IFNA(VLOOKUP(defense[[#This Row],[Playerâ–²]],scrimstats__2813[#All],5,0),0)</f>
        <v>0</v>
      </c>
      <c r="K792" s="3">
        <f>_xlfn.IFNA(VLOOKUP(defense[[#This Row],[Playerâ–²]],scrimstats__2813[#All],4,0),0)</f>
        <v>3</v>
      </c>
      <c r="L792">
        <v>0</v>
      </c>
      <c r="N792" s="3">
        <f t="shared" si="25"/>
        <v>0</v>
      </c>
      <c r="O792" s="3">
        <f>_xlfn.IFNA(VLOOKUP(defense[[#This Row],[Playerâ–²]],passing11[#All],5,0),0)</f>
        <v>0</v>
      </c>
      <c r="P792" s="3">
        <f>_xlfn.IFNA(VLOOKUP(defense[[#This Row],[Playerâ–²]],scrimstats__2813[#All],6,0),0)</f>
        <v>0</v>
      </c>
      <c r="Q792">
        <v>0</v>
      </c>
      <c r="R792">
        <v>0</v>
      </c>
    </row>
    <row r="793" spans="1:18">
      <c r="A793" s="3">
        <v>792</v>
      </c>
      <c r="B793" s="3">
        <v>1</v>
      </c>
      <c r="C793" s="3">
        <f t="shared" si="24"/>
        <v>0</v>
      </c>
      <c r="D793">
        <v>0</v>
      </c>
      <c r="E793">
        <f>SUM(_xlfn.IFNA((VLOOKUP(defense[[#This Row],[Playerâ–²]],kickers12[#All],4,0)*3+VLOOKUP(defense[[#This Row],[Playerâ–²]],kickers12[#All],5,0)*1),0), C793*6)</f>
        <v>0</v>
      </c>
      <c r="F793">
        <v>0</v>
      </c>
      <c r="G793" s="3" t="s">
        <v>220</v>
      </c>
      <c r="H793" s="3" t="s">
        <v>218</v>
      </c>
      <c r="I793">
        <f>_xlfn.IFNA(VLOOKUP(defense[[#This Row],[Playerâ–²]],passing11[#All],4,0),0)</f>
        <v>0</v>
      </c>
      <c r="J793" s="3">
        <f>_xlfn.IFNA(VLOOKUP(defense[[#This Row],[Playerâ–²]],scrimstats__2813[#All],5,0),0)</f>
        <v>0</v>
      </c>
      <c r="K793" s="3">
        <f>_xlfn.IFNA(VLOOKUP(defense[[#This Row],[Playerâ–²]],scrimstats__2813[#All],4,0),0)</f>
        <v>64</v>
      </c>
      <c r="L793">
        <v>0</v>
      </c>
      <c r="N793" s="3">
        <f t="shared" si="25"/>
        <v>0</v>
      </c>
      <c r="O793" s="3">
        <f>_xlfn.IFNA(VLOOKUP(defense[[#This Row],[Playerâ–²]],passing11[#All],5,0),0)</f>
        <v>0</v>
      </c>
      <c r="P793" s="3">
        <f>_xlfn.IFNA(VLOOKUP(defense[[#This Row],[Playerâ–²]],scrimstats__2813[#All],6,0),0)</f>
        <v>0</v>
      </c>
      <c r="Q793">
        <v>0</v>
      </c>
      <c r="R793">
        <v>0</v>
      </c>
    </row>
    <row r="794" spans="1:18">
      <c r="A794" s="3">
        <v>793</v>
      </c>
      <c r="B794" s="3">
        <v>12</v>
      </c>
      <c r="C794">
        <f t="shared" si="24"/>
        <v>0</v>
      </c>
      <c r="D794">
        <v>2</v>
      </c>
      <c r="E794">
        <f>SUM(_xlfn.IFNA((VLOOKUP(defense[[#This Row],[Playerâ–²]],kickers12[#All],4,0)*3+VLOOKUP(defense[[#This Row],[Playerâ–²]],kickers12[#All],5,0)*1),0), C794*6)</f>
        <v>0</v>
      </c>
      <c r="F794">
        <v>0</v>
      </c>
      <c r="G794" s="3" t="s">
        <v>1134</v>
      </c>
      <c r="H794" s="3" t="s">
        <v>733</v>
      </c>
      <c r="I794">
        <f>_xlfn.IFNA(VLOOKUP(defense[[#This Row],[Playerâ–²]],passing11[#All],4,0),0)</f>
        <v>0</v>
      </c>
      <c r="J794">
        <f>_xlfn.IFNA(VLOOKUP(defense[[#This Row],[Playerâ–²]],scrimstats__2813[#All],5,0),0)</f>
        <v>0</v>
      </c>
      <c r="K794">
        <f>_xlfn.IFNA(VLOOKUP(defense[[#This Row],[Playerâ–²]],scrimstats__2813[#All],4,0),0)</f>
        <v>0</v>
      </c>
      <c r="L794">
        <v>0</v>
      </c>
      <c r="N794">
        <f t="shared" si="25"/>
        <v>0</v>
      </c>
      <c r="O794">
        <f>_xlfn.IFNA(VLOOKUP(defense[[#This Row],[Playerâ–²]],passing11[#All],5,0),0)</f>
        <v>0</v>
      </c>
      <c r="P794">
        <f>_xlfn.IFNA(VLOOKUP(defense[[#This Row],[Playerâ–²]],scrimstats__2813[#All],6,0),0)</f>
        <v>0</v>
      </c>
      <c r="Q794">
        <v>0</v>
      </c>
      <c r="R794">
        <v>0</v>
      </c>
    </row>
    <row r="795" spans="1:18">
      <c r="A795" s="3">
        <v>794</v>
      </c>
      <c r="B795" s="3">
        <v>12</v>
      </c>
      <c r="C795">
        <f t="shared" si="24"/>
        <v>0</v>
      </c>
      <c r="D795">
        <v>2</v>
      </c>
      <c r="E795">
        <f>SUM(_xlfn.IFNA((VLOOKUP(defense[[#This Row],[Playerâ–²]],kickers12[#All],4,0)*3+VLOOKUP(defense[[#This Row],[Playerâ–²]],kickers12[#All],5,0)*1),0), C795*6)</f>
        <v>0</v>
      </c>
      <c r="F795">
        <v>0</v>
      </c>
      <c r="G795" s="3" t="s">
        <v>382</v>
      </c>
      <c r="H795" s="3" t="s">
        <v>194</v>
      </c>
      <c r="I795">
        <f>_xlfn.IFNA(VLOOKUP(defense[[#This Row],[Playerâ–²]],passing11[#All],4,0),0)</f>
        <v>0</v>
      </c>
      <c r="J795">
        <f>_xlfn.IFNA(VLOOKUP(defense[[#This Row],[Playerâ–²]],scrimstats__2813[#All],5,0),0)</f>
        <v>0</v>
      </c>
      <c r="K795">
        <f>_xlfn.IFNA(VLOOKUP(defense[[#This Row],[Playerâ–²]],scrimstats__2813[#All],4,0),0)</f>
        <v>15</v>
      </c>
      <c r="L795">
        <v>0</v>
      </c>
      <c r="N795">
        <f t="shared" si="25"/>
        <v>0</v>
      </c>
      <c r="O795">
        <f>_xlfn.IFNA(VLOOKUP(defense[[#This Row],[Playerâ–²]],passing11[#All],5,0),0)</f>
        <v>0</v>
      </c>
      <c r="P795">
        <f>_xlfn.IFNA(VLOOKUP(defense[[#This Row],[Playerâ–²]],scrimstats__2813[#All],6,0),0)</f>
        <v>0</v>
      </c>
      <c r="Q795">
        <v>0</v>
      </c>
      <c r="R795">
        <v>0</v>
      </c>
    </row>
    <row r="796" spans="1:18">
      <c r="A796" s="3">
        <v>795</v>
      </c>
      <c r="B796" s="3">
        <v>22</v>
      </c>
      <c r="C796">
        <f t="shared" si="24"/>
        <v>0</v>
      </c>
      <c r="D796">
        <v>1</v>
      </c>
      <c r="E796">
        <f>SUM(_xlfn.IFNA((VLOOKUP(defense[[#This Row],[Playerâ–²]],kickers12[#All],4,0)*3+VLOOKUP(defense[[#This Row],[Playerâ–²]],kickers12[#All],5,0)*1),0), C796*6)</f>
        <v>0</v>
      </c>
      <c r="F796">
        <v>0</v>
      </c>
      <c r="G796" s="3" t="s">
        <v>1987</v>
      </c>
      <c r="H796" s="3" t="s">
        <v>194</v>
      </c>
      <c r="I796">
        <f>_xlfn.IFNA(VLOOKUP(defense[[#This Row],[Playerâ–²]],passing11[#All],4,0),0)</f>
        <v>0</v>
      </c>
      <c r="J796">
        <f>_xlfn.IFNA(VLOOKUP(defense[[#This Row],[Playerâ–²]],scrimstats__2813[#All],5,0),0)</f>
        <v>0</v>
      </c>
      <c r="K796">
        <f>_xlfn.IFNA(VLOOKUP(defense[[#This Row],[Playerâ–²]],scrimstats__2813[#All],4,0),0)</f>
        <v>0</v>
      </c>
      <c r="L796">
        <v>0</v>
      </c>
      <c r="N796">
        <f t="shared" si="25"/>
        <v>0</v>
      </c>
      <c r="O796">
        <f>_xlfn.IFNA(VLOOKUP(defense[[#This Row],[Playerâ–²]],passing11[#All],5,0),0)</f>
        <v>0</v>
      </c>
      <c r="P796">
        <f>_xlfn.IFNA(VLOOKUP(defense[[#This Row],[Playerâ–²]],scrimstats__2813[#All],6,0),0)</f>
        <v>0</v>
      </c>
      <c r="Q796">
        <v>0</v>
      </c>
      <c r="R796">
        <v>0</v>
      </c>
    </row>
    <row r="797" spans="1:18">
      <c r="A797" s="3">
        <v>796</v>
      </c>
      <c r="B797" s="3">
        <v>3</v>
      </c>
      <c r="C797">
        <f t="shared" si="24"/>
        <v>12</v>
      </c>
      <c r="D797">
        <v>0</v>
      </c>
      <c r="E797">
        <f>SUM(_xlfn.IFNA((VLOOKUP(defense[[#This Row],[Playerâ–²]],kickers12[#All],4,0)*3+VLOOKUP(defense[[#This Row],[Playerâ–²]],kickers12[#All],5,0)*1),0), C797*6)</f>
        <v>72</v>
      </c>
      <c r="F797">
        <v>0</v>
      </c>
      <c r="G797" s="3" t="s">
        <v>820</v>
      </c>
      <c r="H797" s="3" t="s">
        <v>233</v>
      </c>
      <c r="I797">
        <f>_xlfn.IFNA(VLOOKUP(defense[[#This Row],[Playerâ–²]],passing11[#All],4,0),0)</f>
        <v>2465</v>
      </c>
      <c r="J797">
        <f>_xlfn.IFNA(VLOOKUP(defense[[#This Row],[Playerâ–²]],scrimstats__2813[#All],5,0),0)</f>
        <v>45</v>
      </c>
      <c r="K797">
        <f>_xlfn.IFNA(VLOOKUP(defense[[#This Row],[Playerâ–²]],scrimstats__2813[#All],4,0),0)</f>
        <v>0</v>
      </c>
      <c r="L797">
        <v>0</v>
      </c>
      <c r="N797">
        <f t="shared" si="25"/>
        <v>0</v>
      </c>
      <c r="O797">
        <f>_xlfn.IFNA(VLOOKUP(defense[[#This Row],[Playerâ–²]],passing11[#All],5,0),0)</f>
        <v>12</v>
      </c>
      <c r="P797">
        <f>_xlfn.IFNA(VLOOKUP(defense[[#This Row],[Playerâ–²]],scrimstats__2813[#All],6,0),0)</f>
        <v>0</v>
      </c>
      <c r="Q797">
        <v>0</v>
      </c>
      <c r="R797">
        <v>0</v>
      </c>
    </row>
    <row r="798" spans="1:18">
      <c r="A798" s="3">
        <v>797</v>
      </c>
      <c r="B798" s="3">
        <v>27</v>
      </c>
      <c r="C798">
        <f t="shared" si="24"/>
        <v>0</v>
      </c>
      <c r="D798">
        <v>63</v>
      </c>
      <c r="E798">
        <f>SUM(_xlfn.IFNA((VLOOKUP(defense[[#This Row],[Playerâ–²]],kickers12[#All],4,0)*3+VLOOKUP(defense[[#This Row],[Playerâ–²]],kickers12[#All],5,0)*1),0), C798*6)</f>
        <v>0</v>
      </c>
      <c r="F798">
        <v>2</v>
      </c>
      <c r="G798" s="3" t="s">
        <v>1663</v>
      </c>
      <c r="H798" s="3" t="s">
        <v>932</v>
      </c>
      <c r="I798">
        <f>_xlfn.IFNA(VLOOKUP(defense[[#This Row],[Playerâ–²]],passing11[#All],4,0),0)</f>
        <v>0</v>
      </c>
      <c r="J798">
        <f>_xlfn.IFNA(VLOOKUP(defense[[#This Row],[Playerâ–²]],scrimstats__2813[#All],5,0),0)</f>
        <v>0</v>
      </c>
      <c r="K798">
        <f>_xlfn.IFNA(VLOOKUP(defense[[#This Row],[Playerâ–²]],scrimstats__2813[#All],4,0),0)</f>
        <v>0</v>
      </c>
      <c r="L798">
        <v>0</v>
      </c>
      <c r="N798">
        <f t="shared" si="25"/>
        <v>0</v>
      </c>
      <c r="O798">
        <f>_xlfn.IFNA(VLOOKUP(defense[[#This Row],[Playerâ–²]],passing11[#All],5,0),0)</f>
        <v>0</v>
      </c>
      <c r="P798">
        <f>_xlfn.IFNA(VLOOKUP(defense[[#This Row],[Playerâ–²]],scrimstats__2813[#All],6,0),0)</f>
        <v>0</v>
      </c>
      <c r="Q798">
        <v>0</v>
      </c>
      <c r="R798">
        <v>0</v>
      </c>
    </row>
    <row r="799" spans="1:18">
      <c r="A799" s="3">
        <v>798</v>
      </c>
      <c r="B799" s="3">
        <v>7</v>
      </c>
      <c r="C799" s="3">
        <f t="shared" si="24"/>
        <v>9</v>
      </c>
      <c r="D799">
        <v>0</v>
      </c>
      <c r="E799">
        <f>SUM(_xlfn.IFNA((VLOOKUP(defense[[#This Row],[Playerâ–²]],kickers12[#All],4,0)*3+VLOOKUP(defense[[#This Row],[Playerâ–²]],kickers12[#All],5,0)*1),0), C799*6)</f>
        <v>54</v>
      </c>
      <c r="F799">
        <v>0</v>
      </c>
      <c r="G799" s="3" t="s">
        <v>326</v>
      </c>
      <c r="H799" s="3" t="s">
        <v>229</v>
      </c>
      <c r="I799">
        <f>_xlfn.IFNA(VLOOKUP(defense[[#This Row],[Playerâ–²]],passing11[#All],4,0),0)</f>
        <v>0</v>
      </c>
      <c r="J799" s="3">
        <f>_xlfn.IFNA(VLOOKUP(defense[[#This Row],[Playerâ–²]],scrimstats__2813[#All],5,0),0)</f>
        <v>1168</v>
      </c>
      <c r="K799" s="3">
        <f>_xlfn.IFNA(VLOOKUP(defense[[#This Row],[Playerâ–²]],scrimstats__2813[#All],4,0),0)</f>
        <v>296</v>
      </c>
      <c r="L799">
        <v>0</v>
      </c>
      <c r="N799" s="3">
        <f t="shared" si="25"/>
        <v>0</v>
      </c>
      <c r="O799" s="3">
        <f>_xlfn.IFNA(VLOOKUP(defense[[#This Row],[Playerâ–²]],passing11[#All],5,0),0)</f>
        <v>0</v>
      </c>
      <c r="P799" s="3">
        <f>_xlfn.IFNA(VLOOKUP(defense[[#This Row],[Playerâ–²]],scrimstats__2813[#All],6,0),0)</f>
        <v>9</v>
      </c>
      <c r="Q799">
        <v>0</v>
      </c>
      <c r="R799">
        <v>0</v>
      </c>
    </row>
    <row r="800" spans="1:18">
      <c r="A800" s="3">
        <v>799</v>
      </c>
      <c r="B800" s="3">
        <v>8</v>
      </c>
      <c r="C800">
        <f t="shared" si="24"/>
        <v>0</v>
      </c>
      <c r="D800">
        <v>103</v>
      </c>
      <c r="E800">
        <f>SUM(_xlfn.IFNA((VLOOKUP(defense[[#This Row],[Playerâ–²]],kickers12[#All],4,0)*3+VLOOKUP(defense[[#This Row],[Playerâ–²]],kickers12[#All],5,0)*1),0), C800*6)</f>
        <v>0</v>
      </c>
      <c r="F800">
        <v>1</v>
      </c>
      <c r="G800" s="3" t="s">
        <v>1029</v>
      </c>
      <c r="H800" s="3" t="s">
        <v>767</v>
      </c>
      <c r="I800">
        <f>_xlfn.IFNA(VLOOKUP(defense[[#This Row],[Playerâ–²]],passing11[#All],4,0),0)</f>
        <v>0</v>
      </c>
      <c r="J800">
        <f>_xlfn.IFNA(VLOOKUP(defense[[#This Row],[Playerâ–²]],scrimstats__2813[#All],5,0),0)</f>
        <v>0</v>
      </c>
      <c r="K800">
        <f>_xlfn.IFNA(VLOOKUP(defense[[#This Row],[Playerâ–²]],scrimstats__2813[#All],4,0),0)</f>
        <v>0</v>
      </c>
      <c r="L800">
        <v>3</v>
      </c>
      <c r="N800">
        <f t="shared" si="25"/>
        <v>0</v>
      </c>
      <c r="O800">
        <f>_xlfn.IFNA(VLOOKUP(defense[[#This Row],[Playerâ–²]],passing11[#All],5,0),0)</f>
        <v>0</v>
      </c>
      <c r="P800">
        <f>_xlfn.IFNA(VLOOKUP(defense[[#This Row],[Playerâ–²]],scrimstats__2813[#All],6,0),0)</f>
        <v>0</v>
      </c>
      <c r="Q800">
        <v>0</v>
      </c>
      <c r="R800">
        <v>0</v>
      </c>
    </row>
    <row r="801" spans="1:18">
      <c r="A801" s="3">
        <v>800</v>
      </c>
      <c r="B801" s="3">
        <v>9</v>
      </c>
      <c r="C801">
        <f t="shared" si="24"/>
        <v>0</v>
      </c>
      <c r="D801">
        <v>14</v>
      </c>
      <c r="E801">
        <f>SUM(_xlfn.IFNA((VLOOKUP(defense[[#This Row],[Playerâ–²]],kickers12[#All],4,0)*3+VLOOKUP(defense[[#This Row],[Playerâ–²]],kickers12[#All],5,0)*1),0), C801*6)</f>
        <v>0</v>
      </c>
      <c r="F801">
        <v>0</v>
      </c>
      <c r="G801" s="3" t="s">
        <v>1043</v>
      </c>
      <c r="H801" s="3" t="s">
        <v>194</v>
      </c>
      <c r="I801">
        <f>_xlfn.IFNA(VLOOKUP(defense[[#This Row],[Playerâ–²]],passing11[#All],4,0),0)</f>
        <v>0</v>
      </c>
      <c r="J801">
        <f>_xlfn.IFNA(VLOOKUP(defense[[#This Row],[Playerâ–²]],scrimstats__2813[#All],5,0),0)</f>
        <v>0</v>
      </c>
      <c r="K801">
        <f>_xlfn.IFNA(VLOOKUP(defense[[#This Row],[Playerâ–²]],scrimstats__2813[#All],4,0),0)</f>
        <v>0</v>
      </c>
      <c r="L801">
        <v>0</v>
      </c>
      <c r="N801">
        <f t="shared" si="25"/>
        <v>0</v>
      </c>
      <c r="O801">
        <f>_xlfn.IFNA(VLOOKUP(defense[[#This Row],[Playerâ–²]],passing11[#All],5,0),0)</f>
        <v>0</v>
      </c>
      <c r="P801">
        <f>_xlfn.IFNA(VLOOKUP(defense[[#This Row],[Playerâ–²]],scrimstats__2813[#All],6,0),0)</f>
        <v>0</v>
      </c>
      <c r="Q801">
        <v>0</v>
      </c>
      <c r="R801">
        <v>0</v>
      </c>
    </row>
    <row r="802" spans="1:18">
      <c r="A802" s="3">
        <v>801</v>
      </c>
      <c r="B802" s="3">
        <v>1</v>
      </c>
      <c r="C802">
        <f t="shared" si="24"/>
        <v>0</v>
      </c>
      <c r="D802">
        <v>7</v>
      </c>
      <c r="E802">
        <f>SUM(_xlfn.IFNA((VLOOKUP(defense[[#This Row],[Playerâ–²]],kickers12[#All],4,0)*3+VLOOKUP(defense[[#This Row],[Playerâ–²]],kickers12[#All],5,0)*1),0), C802*6)</f>
        <v>0</v>
      </c>
      <c r="F802">
        <v>0</v>
      </c>
      <c r="G802" s="3" t="s">
        <v>738</v>
      </c>
      <c r="H802" s="3" t="s">
        <v>194</v>
      </c>
      <c r="I802">
        <f>_xlfn.IFNA(VLOOKUP(defense[[#This Row],[Playerâ–²]],passing11[#All],4,0),0)</f>
        <v>0</v>
      </c>
      <c r="J802">
        <f>_xlfn.IFNA(VLOOKUP(defense[[#This Row],[Playerâ–²]],scrimstats__2813[#All],5,0),0)</f>
        <v>0</v>
      </c>
      <c r="K802">
        <f>_xlfn.IFNA(VLOOKUP(defense[[#This Row],[Playerâ–²]],scrimstats__2813[#All],4,0),0)</f>
        <v>0</v>
      </c>
      <c r="L802">
        <v>0</v>
      </c>
      <c r="N802">
        <f t="shared" si="25"/>
        <v>0</v>
      </c>
      <c r="O802">
        <f>_xlfn.IFNA(VLOOKUP(defense[[#This Row],[Playerâ–²]],passing11[#All],5,0),0)</f>
        <v>0</v>
      </c>
      <c r="P802">
        <f>_xlfn.IFNA(VLOOKUP(defense[[#This Row],[Playerâ–²]],scrimstats__2813[#All],6,0),0)</f>
        <v>0</v>
      </c>
      <c r="Q802">
        <v>0</v>
      </c>
      <c r="R802">
        <v>0</v>
      </c>
    </row>
    <row r="803" spans="1:18">
      <c r="A803" s="3">
        <v>802</v>
      </c>
      <c r="B803" s="3">
        <v>13</v>
      </c>
      <c r="C803">
        <f t="shared" si="24"/>
        <v>0</v>
      </c>
      <c r="D803">
        <v>3</v>
      </c>
      <c r="E803">
        <f>SUM(_xlfn.IFNA((VLOOKUP(defense[[#This Row],[Playerâ–²]],kickers12[#All],4,0)*3+VLOOKUP(defense[[#This Row],[Playerâ–²]],kickers12[#All],5,0)*1),0), C803*6)</f>
        <v>0</v>
      </c>
      <c r="F803">
        <v>0</v>
      </c>
      <c r="G803" s="3" t="s">
        <v>396</v>
      </c>
      <c r="H803" s="3" t="s">
        <v>194</v>
      </c>
      <c r="I803">
        <f>_xlfn.IFNA(VLOOKUP(defense[[#This Row],[Playerâ–²]],passing11[#All],4,0),0)</f>
        <v>0</v>
      </c>
      <c r="J803">
        <f>_xlfn.IFNA(VLOOKUP(defense[[#This Row],[Playerâ–²]],scrimstats__2813[#All],5,0),0)</f>
        <v>0</v>
      </c>
      <c r="K803">
        <f>_xlfn.IFNA(VLOOKUP(defense[[#This Row],[Playerâ–²]],scrimstats__2813[#All],4,0),0)</f>
        <v>13</v>
      </c>
      <c r="L803">
        <v>0</v>
      </c>
      <c r="N803">
        <f t="shared" si="25"/>
        <v>0</v>
      </c>
      <c r="O803">
        <f>_xlfn.IFNA(VLOOKUP(defense[[#This Row],[Playerâ–²]],passing11[#All],5,0),0)</f>
        <v>0</v>
      </c>
      <c r="P803">
        <f>_xlfn.IFNA(VLOOKUP(defense[[#This Row],[Playerâ–²]],scrimstats__2813[#All],6,0),0)</f>
        <v>0</v>
      </c>
      <c r="Q803">
        <v>0</v>
      </c>
      <c r="R803">
        <v>0</v>
      </c>
    </row>
    <row r="804" spans="1:18">
      <c r="A804" s="3">
        <v>803</v>
      </c>
      <c r="B804" s="3">
        <v>8</v>
      </c>
      <c r="C804">
        <f t="shared" si="24"/>
        <v>0</v>
      </c>
      <c r="D804">
        <v>0</v>
      </c>
      <c r="E804">
        <f>SUM(_xlfn.IFNA((VLOOKUP(defense[[#This Row],[Playerâ–²]],kickers12[#All],4,0)*3+VLOOKUP(defense[[#This Row],[Playerâ–²]],kickers12[#All],5,0)*1),0), C804*6)</f>
        <v>0</v>
      </c>
      <c r="F804">
        <v>0</v>
      </c>
      <c r="G804" s="3" t="s">
        <v>1006</v>
      </c>
      <c r="H804" s="3" t="s">
        <v>778</v>
      </c>
      <c r="I804">
        <f>_xlfn.IFNA(VLOOKUP(defense[[#This Row],[Playerâ–²]],passing11[#All],4,0),0)</f>
        <v>0</v>
      </c>
      <c r="J804">
        <f>_xlfn.IFNA(VLOOKUP(defense[[#This Row],[Playerâ–²]],scrimstats__2813[#All],5,0),0)</f>
        <v>0</v>
      </c>
      <c r="K804">
        <f>_xlfn.IFNA(VLOOKUP(defense[[#This Row],[Playerâ–²]],scrimstats__2813[#All],4,0),0)</f>
        <v>0</v>
      </c>
      <c r="L804">
        <v>0</v>
      </c>
      <c r="N804">
        <f t="shared" si="25"/>
        <v>0</v>
      </c>
      <c r="O804">
        <f>_xlfn.IFNA(VLOOKUP(defense[[#This Row],[Playerâ–²]],passing11[#All],5,0),0)</f>
        <v>0</v>
      </c>
      <c r="P804">
        <f>_xlfn.IFNA(VLOOKUP(defense[[#This Row],[Playerâ–²]],scrimstats__2813[#All],6,0),0)</f>
        <v>0</v>
      </c>
      <c r="Q804">
        <v>0</v>
      </c>
      <c r="R804">
        <v>0</v>
      </c>
    </row>
    <row r="805" spans="1:18">
      <c r="A805" s="3">
        <v>804</v>
      </c>
      <c r="B805" s="3">
        <v>13</v>
      </c>
      <c r="C805">
        <f t="shared" si="24"/>
        <v>0</v>
      </c>
      <c r="D805">
        <v>2</v>
      </c>
      <c r="E805">
        <f>SUM(_xlfn.IFNA((VLOOKUP(defense[[#This Row],[Playerâ–²]],kickers12[#All],4,0)*3+VLOOKUP(defense[[#This Row],[Playerâ–²]],kickers12[#All],5,0)*1),0), C805*6)</f>
        <v>0</v>
      </c>
      <c r="F805">
        <v>0</v>
      </c>
      <c r="G805" s="3" t="s">
        <v>1172</v>
      </c>
      <c r="H805" s="3" t="s">
        <v>194</v>
      </c>
      <c r="I805">
        <f>_xlfn.IFNA(VLOOKUP(defense[[#This Row],[Playerâ–²]],passing11[#All],4,0),0)</f>
        <v>0</v>
      </c>
      <c r="J805">
        <f>_xlfn.IFNA(VLOOKUP(defense[[#This Row],[Playerâ–²]],scrimstats__2813[#All],5,0),0)</f>
        <v>0</v>
      </c>
      <c r="K805">
        <f>_xlfn.IFNA(VLOOKUP(defense[[#This Row],[Playerâ–²]],scrimstats__2813[#All],4,0),0)</f>
        <v>0</v>
      </c>
      <c r="L805">
        <v>0</v>
      </c>
      <c r="N805">
        <f t="shared" si="25"/>
        <v>0</v>
      </c>
      <c r="O805">
        <f>_xlfn.IFNA(VLOOKUP(defense[[#This Row],[Playerâ–²]],passing11[#All],5,0),0)</f>
        <v>0</v>
      </c>
      <c r="P805">
        <f>_xlfn.IFNA(VLOOKUP(defense[[#This Row],[Playerâ–²]],scrimstats__2813[#All],6,0),0)</f>
        <v>0</v>
      </c>
      <c r="Q805">
        <v>0</v>
      </c>
      <c r="R805">
        <v>0</v>
      </c>
    </row>
    <row r="806" spans="1:18">
      <c r="A806" s="3">
        <v>805</v>
      </c>
      <c r="B806" s="3">
        <v>6</v>
      </c>
      <c r="C806">
        <f t="shared" si="24"/>
        <v>0</v>
      </c>
      <c r="D806">
        <v>9</v>
      </c>
      <c r="E806">
        <f>SUM(_xlfn.IFNA((VLOOKUP(defense[[#This Row],[Playerâ–²]],kickers12[#All],4,0)*3+VLOOKUP(defense[[#This Row],[Playerâ–²]],kickers12[#All],5,0)*1),0), C806*6)</f>
        <v>0</v>
      </c>
      <c r="F806">
        <v>0</v>
      </c>
      <c r="G806" s="3" t="s">
        <v>945</v>
      </c>
      <c r="H806" s="3" t="s">
        <v>194</v>
      </c>
      <c r="I806">
        <f>_xlfn.IFNA(VLOOKUP(defense[[#This Row],[Playerâ–²]],passing11[#All],4,0),0)</f>
        <v>0</v>
      </c>
      <c r="J806">
        <f>_xlfn.IFNA(VLOOKUP(defense[[#This Row],[Playerâ–²]],scrimstats__2813[#All],5,0),0)</f>
        <v>0</v>
      </c>
      <c r="K806">
        <f>_xlfn.IFNA(VLOOKUP(defense[[#This Row],[Playerâ–²]],scrimstats__2813[#All],4,0),0)</f>
        <v>0</v>
      </c>
      <c r="L806">
        <v>0</v>
      </c>
      <c r="N806">
        <f t="shared" si="25"/>
        <v>0</v>
      </c>
      <c r="O806">
        <f>_xlfn.IFNA(VLOOKUP(defense[[#This Row],[Playerâ–²]],passing11[#All],5,0),0)</f>
        <v>0</v>
      </c>
      <c r="P806">
        <f>_xlfn.IFNA(VLOOKUP(defense[[#This Row],[Playerâ–²]],scrimstats__2813[#All],6,0),0)</f>
        <v>0</v>
      </c>
      <c r="Q806">
        <v>0</v>
      </c>
      <c r="R806">
        <v>0</v>
      </c>
    </row>
    <row r="807" spans="1:18">
      <c r="A807" s="3">
        <v>806</v>
      </c>
      <c r="B807" s="3">
        <v>17</v>
      </c>
      <c r="C807">
        <f t="shared" si="24"/>
        <v>0</v>
      </c>
      <c r="D807">
        <v>23</v>
      </c>
      <c r="E807">
        <f>SUM(_xlfn.IFNA((VLOOKUP(defense[[#This Row],[Playerâ–²]],kickers12[#All],4,0)*3+VLOOKUP(defense[[#This Row],[Playerâ–²]],kickers12[#All],5,0)*1),0), C807*6)</f>
        <v>0</v>
      </c>
      <c r="F807">
        <v>0</v>
      </c>
      <c r="G807" s="3" t="s">
        <v>1333</v>
      </c>
      <c r="H807" s="3" t="s">
        <v>745</v>
      </c>
      <c r="I807">
        <f>_xlfn.IFNA(VLOOKUP(defense[[#This Row],[Playerâ–²]],passing11[#All],4,0),0)</f>
        <v>0</v>
      </c>
      <c r="J807">
        <f>_xlfn.IFNA(VLOOKUP(defense[[#This Row],[Playerâ–²]],scrimstats__2813[#All],5,0),0)</f>
        <v>0</v>
      </c>
      <c r="K807">
        <f>_xlfn.IFNA(VLOOKUP(defense[[#This Row],[Playerâ–²]],scrimstats__2813[#All],4,0),0)</f>
        <v>0</v>
      </c>
      <c r="L807">
        <v>5.5</v>
      </c>
      <c r="N807">
        <f t="shared" si="25"/>
        <v>0</v>
      </c>
      <c r="O807">
        <f>_xlfn.IFNA(VLOOKUP(defense[[#This Row],[Playerâ–²]],passing11[#All],5,0),0)</f>
        <v>0</v>
      </c>
      <c r="P807">
        <f>_xlfn.IFNA(VLOOKUP(defense[[#This Row],[Playerâ–²]],scrimstats__2813[#All],6,0),0)</f>
        <v>0</v>
      </c>
      <c r="Q807">
        <v>0</v>
      </c>
      <c r="R807">
        <v>0</v>
      </c>
    </row>
    <row r="808" spans="1:18">
      <c r="A808" s="3">
        <v>807</v>
      </c>
      <c r="B808" s="3">
        <v>11</v>
      </c>
      <c r="C808">
        <f t="shared" si="24"/>
        <v>0</v>
      </c>
      <c r="D808">
        <v>2</v>
      </c>
      <c r="E808">
        <f>SUM(_xlfn.IFNA((VLOOKUP(defense[[#This Row],[Playerâ–²]],kickers12[#All],4,0)*3+VLOOKUP(defense[[#This Row],[Playerâ–²]],kickers12[#All],5,0)*1),0), C808*6)</f>
        <v>0</v>
      </c>
      <c r="F808">
        <v>0</v>
      </c>
      <c r="G808" s="3" t="s">
        <v>1100</v>
      </c>
      <c r="H808" s="3" t="s">
        <v>194</v>
      </c>
      <c r="I808">
        <f>_xlfn.IFNA(VLOOKUP(defense[[#This Row],[Playerâ–²]],passing11[#All],4,0),0)</f>
        <v>0</v>
      </c>
      <c r="J808">
        <f>_xlfn.IFNA(VLOOKUP(defense[[#This Row],[Playerâ–²]],scrimstats__2813[#All],5,0),0)</f>
        <v>0</v>
      </c>
      <c r="K808">
        <f>_xlfn.IFNA(VLOOKUP(defense[[#This Row],[Playerâ–²]],scrimstats__2813[#All],4,0),0)</f>
        <v>0</v>
      </c>
      <c r="L808">
        <v>0</v>
      </c>
      <c r="N808">
        <f t="shared" si="25"/>
        <v>0</v>
      </c>
      <c r="O808">
        <f>_xlfn.IFNA(VLOOKUP(defense[[#This Row],[Playerâ–²]],passing11[#All],5,0),0)</f>
        <v>0</v>
      </c>
      <c r="P808">
        <f>_xlfn.IFNA(VLOOKUP(defense[[#This Row],[Playerâ–²]],scrimstats__2813[#All],6,0),0)</f>
        <v>0</v>
      </c>
      <c r="Q808">
        <v>0</v>
      </c>
      <c r="R808">
        <v>0</v>
      </c>
    </row>
    <row r="809" spans="1:18">
      <c r="A809" s="3">
        <v>808</v>
      </c>
      <c r="B809" s="3">
        <v>3</v>
      </c>
      <c r="C809" s="3">
        <f t="shared" si="24"/>
        <v>5</v>
      </c>
      <c r="D809">
        <v>0</v>
      </c>
      <c r="E809">
        <f>SUM(_xlfn.IFNA((VLOOKUP(defense[[#This Row],[Playerâ–²]],kickers12[#All],4,0)*3+VLOOKUP(defense[[#This Row],[Playerâ–²]],kickers12[#All],5,0)*1),0), C809*6)</f>
        <v>30</v>
      </c>
      <c r="F809">
        <v>0</v>
      </c>
      <c r="G809" s="3" t="s">
        <v>261</v>
      </c>
      <c r="H809" s="3" t="s">
        <v>230</v>
      </c>
      <c r="I809">
        <f>_xlfn.IFNA(VLOOKUP(defense[[#This Row],[Playerâ–²]],passing11[#All],4,0),0)</f>
        <v>0</v>
      </c>
      <c r="J809" s="3">
        <f>_xlfn.IFNA(VLOOKUP(defense[[#This Row],[Playerâ–²]],scrimstats__2813[#All],5,0),0)</f>
        <v>4</v>
      </c>
      <c r="K809" s="3">
        <f>_xlfn.IFNA(VLOOKUP(defense[[#This Row],[Playerâ–²]],scrimstats__2813[#All],4,0),0)</f>
        <v>715</v>
      </c>
      <c r="L809">
        <v>0</v>
      </c>
      <c r="N809" s="3">
        <f t="shared" si="25"/>
        <v>0</v>
      </c>
      <c r="O809" s="3">
        <f>_xlfn.IFNA(VLOOKUP(defense[[#This Row],[Playerâ–²]],passing11[#All],5,0),0)</f>
        <v>0</v>
      </c>
      <c r="P809" s="3">
        <f>_xlfn.IFNA(VLOOKUP(defense[[#This Row],[Playerâ–²]],scrimstats__2813[#All],6,0),0)</f>
        <v>5</v>
      </c>
      <c r="Q809">
        <v>0</v>
      </c>
      <c r="R809">
        <v>0</v>
      </c>
    </row>
    <row r="810" spans="1:18">
      <c r="A810" s="3">
        <v>809</v>
      </c>
      <c r="B810" s="3">
        <v>19</v>
      </c>
      <c r="C810">
        <f t="shared" si="24"/>
        <v>0</v>
      </c>
      <c r="D810">
        <v>4</v>
      </c>
      <c r="E810">
        <f>SUM(_xlfn.IFNA((VLOOKUP(defense[[#This Row],[Playerâ–²]],kickers12[#All],4,0)*3+VLOOKUP(defense[[#This Row],[Playerâ–²]],kickers12[#All],5,0)*1),0), C810*6)</f>
        <v>0</v>
      </c>
      <c r="F810">
        <v>0</v>
      </c>
      <c r="G810" s="3" t="s">
        <v>1939</v>
      </c>
      <c r="H810" s="3" t="s">
        <v>194</v>
      </c>
      <c r="I810">
        <f>_xlfn.IFNA(VLOOKUP(defense[[#This Row],[Playerâ–²]],passing11[#All],4,0),0)</f>
        <v>0</v>
      </c>
      <c r="J810">
        <f>_xlfn.IFNA(VLOOKUP(defense[[#This Row],[Playerâ–²]],scrimstats__2813[#All],5,0),0)</f>
        <v>0</v>
      </c>
      <c r="K810">
        <f>_xlfn.IFNA(VLOOKUP(defense[[#This Row],[Playerâ–²]],scrimstats__2813[#All],4,0),0)</f>
        <v>0</v>
      </c>
      <c r="L810">
        <v>0</v>
      </c>
      <c r="N810">
        <f t="shared" si="25"/>
        <v>0</v>
      </c>
      <c r="O810">
        <f>_xlfn.IFNA(VLOOKUP(defense[[#This Row],[Playerâ–²]],passing11[#All],5,0),0)</f>
        <v>0</v>
      </c>
      <c r="P810">
        <f>_xlfn.IFNA(VLOOKUP(defense[[#This Row],[Playerâ–²]],scrimstats__2813[#All],6,0),0)</f>
        <v>0</v>
      </c>
      <c r="Q810">
        <v>0</v>
      </c>
      <c r="R810">
        <v>0</v>
      </c>
    </row>
    <row r="811" spans="1:18">
      <c r="A811" s="3">
        <v>810</v>
      </c>
      <c r="B811" s="3">
        <v>18</v>
      </c>
      <c r="C811">
        <f t="shared" si="24"/>
        <v>0</v>
      </c>
      <c r="D811">
        <v>10</v>
      </c>
      <c r="E811">
        <f>SUM(_xlfn.IFNA((VLOOKUP(defense[[#This Row],[Playerâ–²]],kickers12[#All],4,0)*3+VLOOKUP(defense[[#This Row],[Playerâ–²]],kickers12[#All],5,0)*1),0), C811*6)</f>
        <v>0</v>
      </c>
      <c r="F811">
        <v>0</v>
      </c>
      <c r="G811" s="3" t="s">
        <v>1362</v>
      </c>
      <c r="H811" s="3" t="s">
        <v>194</v>
      </c>
      <c r="I811">
        <f>_xlfn.IFNA(VLOOKUP(defense[[#This Row],[Playerâ–²]],passing11[#All],4,0),0)</f>
        <v>0</v>
      </c>
      <c r="J811">
        <f>_xlfn.IFNA(VLOOKUP(defense[[#This Row],[Playerâ–²]],scrimstats__2813[#All],5,0),0)</f>
        <v>0</v>
      </c>
      <c r="K811">
        <f>_xlfn.IFNA(VLOOKUP(defense[[#This Row],[Playerâ–²]],scrimstats__2813[#All],4,0),0)</f>
        <v>0</v>
      </c>
      <c r="L811">
        <v>2</v>
      </c>
      <c r="N811">
        <f t="shared" si="25"/>
        <v>0</v>
      </c>
      <c r="O811">
        <f>_xlfn.IFNA(VLOOKUP(defense[[#This Row],[Playerâ–²]],passing11[#All],5,0),0)</f>
        <v>0</v>
      </c>
      <c r="P811">
        <f>_xlfn.IFNA(VLOOKUP(defense[[#This Row],[Playerâ–²]],scrimstats__2813[#All],6,0),0)</f>
        <v>0</v>
      </c>
      <c r="Q811">
        <v>0</v>
      </c>
      <c r="R811">
        <v>0</v>
      </c>
    </row>
    <row r="812" spans="1:18">
      <c r="A812" s="3">
        <v>811</v>
      </c>
      <c r="B812" s="3">
        <v>18</v>
      </c>
      <c r="C812">
        <f t="shared" si="24"/>
        <v>0</v>
      </c>
      <c r="D812">
        <v>119</v>
      </c>
      <c r="E812">
        <f>SUM(_xlfn.IFNA((VLOOKUP(defense[[#This Row],[Playerâ–²]],kickers12[#All],4,0)*3+VLOOKUP(defense[[#This Row],[Playerâ–²]],kickers12[#All],5,0)*1),0), C812*6)</f>
        <v>0</v>
      </c>
      <c r="F812">
        <v>4</v>
      </c>
      <c r="G812" s="3" t="s">
        <v>1379</v>
      </c>
      <c r="H812" s="3" t="s">
        <v>1380</v>
      </c>
      <c r="I812">
        <f>_xlfn.IFNA(VLOOKUP(defense[[#This Row],[Playerâ–²]],passing11[#All],4,0),0)</f>
        <v>0</v>
      </c>
      <c r="J812">
        <f>_xlfn.IFNA(VLOOKUP(defense[[#This Row],[Playerâ–²]],scrimstats__2813[#All],5,0),0)</f>
        <v>0</v>
      </c>
      <c r="K812">
        <f>_xlfn.IFNA(VLOOKUP(defense[[#This Row],[Playerâ–²]],scrimstats__2813[#All],4,0),0)</f>
        <v>0</v>
      </c>
      <c r="L812">
        <v>0</v>
      </c>
      <c r="N812">
        <f t="shared" si="25"/>
        <v>0</v>
      </c>
      <c r="O812">
        <f>_xlfn.IFNA(VLOOKUP(defense[[#This Row],[Playerâ–²]],passing11[#All],5,0),0)</f>
        <v>0</v>
      </c>
      <c r="P812">
        <f>_xlfn.IFNA(VLOOKUP(defense[[#This Row],[Playerâ–²]],scrimstats__2813[#All],6,0),0)</f>
        <v>0</v>
      </c>
      <c r="Q812">
        <v>0</v>
      </c>
      <c r="R812">
        <v>0</v>
      </c>
    </row>
    <row r="813" spans="1:18">
      <c r="A813" s="3">
        <v>812</v>
      </c>
      <c r="B813" s="3">
        <v>18</v>
      </c>
      <c r="C813" s="3">
        <f t="shared" si="24"/>
        <v>0</v>
      </c>
      <c r="D813">
        <v>0</v>
      </c>
      <c r="E813">
        <f>SUM(_xlfn.IFNA((VLOOKUP(defense[[#This Row],[Playerâ–²]],kickers12[#All],4,0)*3+VLOOKUP(defense[[#This Row],[Playerâ–²]],kickers12[#All],5,0)*1),0), C813*6)</f>
        <v>0</v>
      </c>
      <c r="F813">
        <v>0</v>
      </c>
      <c r="G813" s="3" t="s">
        <v>469</v>
      </c>
      <c r="H813" s="3" t="s">
        <v>239</v>
      </c>
      <c r="I813">
        <f>_xlfn.IFNA(VLOOKUP(defense[[#This Row],[Playerâ–²]],passing11[#All],4,0),0)</f>
        <v>0</v>
      </c>
      <c r="J813" s="3">
        <f>_xlfn.IFNA(VLOOKUP(defense[[#This Row],[Playerâ–²]],scrimstats__2813[#All],5,0),0)</f>
        <v>74</v>
      </c>
      <c r="K813" s="3">
        <f>_xlfn.IFNA(VLOOKUP(defense[[#This Row],[Playerâ–²]],scrimstats__2813[#All],4,0),0)</f>
        <v>27</v>
      </c>
      <c r="L813">
        <v>0</v>
      </c>
      <c r="N813" s="3">
        <f t="shared" si="25"/>
        <v>0</v>
      </c>
      <c r="O813" s="3">
        <f>_xlfn.IFNA(VLOOKUP(defense[[#This Row],[Playerâ–²]],passing11[#All],5,0),0)</f>
        <v>0</v>
      </c>
      <c r="P813" s="3">
        <f>_xlfn.IFNA(VLOOKUP(defense[[#This Row],[Playerâ–²]],scrimstats__2813[#All],6,0),0)</f>
        <v>0</v>
      </c>
      <c r="Q813">
        <v>0</v>
      </c>
      <c r="R813">
        <v>0</v>
      </c>
    </row>
    <row r="814" spans="1:18">
      <c r="A814" s="3">
        <v>813</v>
      </c>
      <c r="B814" s="3">
        <v>1</v>
      </c>
      <c r="C814" s="3">
        <f t="shared" si="24"/>
        <v>0</v>
      </c>
      <c r="D814">
        <v>0</v>
      </c>
      <c r="E814">
        <f>SUM(_xlfn.IFNA((VLOOKUP(defense[[#This Row],[Playerâ–²]],kickers12[#All],4,0)*3+VLOOKUP(defense[[#This Row],[Playerâ–²]],kickers12[#All],5,0)*1),0), C814*6)</f>
        <v>0</v>
      </c>
      <c r="F814">
        <v>0</v>
      </c>
      <c r="G814" s="3" t="s">
        <v>1950</v>
      </c>
      <c r="H814" s="3" t="s">
        <v>219</v>
      </c>
      <c r="I814">
        <f>_xlfn.IFNA(VLOOKUP(defense[[#This Row],[Playerâ–²]],passing11[#All],4,0),0)</f>
        <v>0</v>
      </c>
      <c r="J814" s="3">
        <f>_xlfn.IFNA(VLOOKUP(defense[[#This Row],[Playerâ–²]],scrimstats__2813[#All],5,0),0)</f>
        <v>0</v>
      </c>
      <c r="K814" s="3">
        <f>_xlfn.IFNA(VLOOKUP(defense[[#This Row],[Playerâ–²]],scrimstats__2813[#All],4,0),0)</f>
        <v>38</v>
      </c>
      <c r="L814">
        <v>0</v>
      </c>
      <c r="N814" s="3">
        <f t="shared" si="25"/>
        <v>0</v>
      </c>
      <c r="O814" s="3">
        <f>_xlfn.IFNA(VLOOKUP(defense[[#This Row],[Playerâ–²]],passing11[#All],5,0),0)</f>
        <v>0</v>
      </c>
      <c r="P814" s="3">
        <f>_xlfn.IFNA(VLOOKUP(defense[[#This Row],[Playerâ–²]],scrimstats__2813[#All],6,0),0)</f>
        <v>0</v>
      </c>
      <c r="Q814">
        <v>0</v>
      </c>
      <c r="R814">
        <v>0</v>
      </c>
    </row>
    <row r="815" spans="1:18">
      <c r="A815" s="3">
        <v>814</v>
      </c>
      <c r="B815" s="3">
        <v>7</v>
      </c>
      <c r="C815" s="3">
        <f t="shared" si="24"/>
        <v>7</v>
      </c>
      <c r="D815">
        <v>0</v>
      </c>
      <c r="E815">
        <f>SUM(_xlfn.IFNA((VLOOKUP(defense[[#This Row],[Playerâ–²]],kickers12[#All],4,0)*3+VLOOKUP(defense[[#This Row],[Playerâ–²]],kickers12[#All],5,0)*1),0), C815*6)</f>
        <v>42</v>
      </c>
      <c r="F815">
        <v>0</v>
      </c>
      <c r="G815" s="3" t="s">
        <v>323</v>
      </c>
      <c r="H815" s="3" t="s">
        <v>230</v>
      </c>
      <c r="I815">
        <f>_xlfn.IFNA(VLOOKUP(defense[[#This Row],[Playerâ–²]],passing11[#All],4,0),0)</f>
        <v>0</v>
      </c>
      <c r="J815" s="3">
        <f>_xlfn.IFNA(VLOOKUP(defense[[#This Row],[Playerâ–²]],scrimstats__2813[#All],5,0),0)</f>
        <v>9</v>
      </c>
      <c r="K815" s="3">
        <f>_xlfn.IFNA(VLOOKUP(defense[[#This Row],[Playerâ–²]],scrimstats__2813[#All],4,0),0)</f>
        <v>210</v>
      </c>
      <c r="L815">
        <v>0</v>
      </c>
      <c r="N815" s="3">
        <f t="shared" si="25"/>
        <v>0</v>
      </c>
      <c r="O815" s="3">
        <f>_xlfn.IFNA(VLOOKUP(defense[[#This Row],[Playerâ–²]],passing11[#All],5,0),0)</f>
        <v>0</v>
      </c>
      <c r="P815" s="3">
        <f>_xlfn.IFNA(VLOOKUP(defense[[#This Row],[Playerâ–²]],scrimstats__2813[#All],6,0),0)</f>
        <v>7</v>
      </c>
      <c r="Q815">
        <v>0</v>
      </c>
      <c r="R815">
        <v>0</v>
      </c>
    </row>
    <row r="816" spans="1:18">
      <c r="A816" s="3">
        <v>815</v>
      </c>
      <c r="B816" s="3">
        <v>22</v>
      </c>
      <c r="C816">
        <f t="shared" si="24"/>
        <v>0</v>
      </c>
      <c r="D816">
        <v>17</v>
      </c>
      <c r="E816">
        <f>SUM(_xlfn.IFNA((VLOOKUP(defense[[#This Row],[Playerâ–²]],kickers12[#All],4,0)*3+VLOOKUP(defense[[#This Row],[Playerâ–²]],kickers12[#All],5,0)*1),0), C816*6)</f>
        <v>0</v>
      </c>
      <c r="F816">
        <v>0</v>
      </c>
      <c r="G816" s="3" t="s">
        <v>1480</v>
      </c>
      <c r="H816" s="3" t="s">
        <v>1481</v>
      </c>
      <c r="I816">
        <f>_xlfn.IFNA(VLOOKUP(defense[[#This Row],[Playerâ–²]],passing11[#All],4,0),0)</f>
        <v>0</v>
      </c>
      <c r="J816">
        <f>_xlfn.IFNA(VLOOKUP(defense[[#This Row],[Playerâ–²]],scrimstats__2813[#All],5,0),0)</f>
        <v>0</v>
      </c>
      <c r="K816">
        <f>_xlfn.IFNA(VLOOKUP(defense[[#This Row],[Playerâ–²]],scrimstats__2813[#All],4,0),0)</f>
        <v>0</v>
      </c>
      <c r="L816">
        <v>2</v>
      </c>
      <c r="N816">
        <f t="shared" si="25"/>
        <v>0</v>
      </c>
      <c r="O816">
        <f>_xlfn.IFNA(VLOOKUP(defense[[#This Row],[Playerâ–²]],passing11[#All],5,0),0)</f>
        <v>0</v>
      </c>
      <c r="P816">
        <f>_xlfn.IFNA(VLOOKUP(defense[[#This Row],[Playerâ–²]],scrimstats__2813[#All],6,0),0)</f>
        <v>0</v>
      </c>
      <c r="Q816">
        <v>0</v>
      </c>
      <c r="R816">
        <v>0</v>
      </c>
    </row>
    <row r="817" spans="1:18">
      <c r="A817" s="3">
        <v>816</v>
      </c>
      <c r="B817" s="3">
        <v>18</v>
      </c>
      <c r="C817">
        <f t="shared" si="24"/>
        <v>0</v>
      </c>
      <c r="D817">
        <v>0</v>
      </c>
      <c r="E817">
        <f>SUM(_xlfn.IFNA((VLOOKUP(defense[[#This Row],[Playerâ–²]],kickers12[#All],4,0)*3+VLOOKUP(defense[[#This Row],[Playerâ–²]],kickers12[#All],5,0)*1),0), C817*6)</f>
        <v>0</v>
      </c>
      <c r="F817">
        <v>0</v>
      </c>
      <c r="G817" s="3" t="s">
        <v>1346</v>
      </c>
      <c r="H817" s="3" t="s">
        <v>410</v>
      </c>
      <c r="I817">
        <f>_xlfn.IFNA(VLOOKUP(defense[[#This Row],[Playerâ–²]],passing11[#All],4,0),0)</f>
        <v>0</v>
      </c>
      <c r="J817">
        <f>_xlfn.IFNA(VLOOKUP(defense[[#This Row],[Playerâ–²]],scrimstats__2813[#All],5,0),0)</f>
        <v>0</v>
      </c>
      <c r="K817">
        <f>_xlfn.IFNA(VLOOKUP(defense[[#This Row],[Playerâ–²]],scrimstats__2813[#All],4,0),0)</f>
        <v>0</v>
      </c>
      <c r="L817">
        <v>0</v>
      </c>
      <c r="N817">
        <f t="shared" si="25"/>
        <v>0</v>
      </c>
      <c r="O817">
        <f>_xlfn.IFNA(VLOOKUP(defense[[#This Row],[Playerâ–²]],passing11[#All],5,0),0)</f>
        <v>0</v>
      </c>
      <c r="P817">
        <f>_xlfn.IFNA(VLOOKUP(defense[[#This Row],[Playerâ–²]],scrimstats__2813[#All],6,0),0)</f>
        <v>0</v>
      </c>
      <c r="Q817">
        <v>0</v>
      </c>
      <c r="R817">
        <v>0</v>
      </c>
    </row>
    <row r="818" spans="1:18">
      <c r="A818" s="3">
        <v>817</v>
      </c>
      <c r="B818" s="3">
        <v>25</v>
      </c>
      <c r="C818">
        <f t="shared" si="24"/>
        <v>0</v>
      </c>
      <c r="D818">
        <v>36</v>
      </c>
      <c r="E818">
        <f>SUM(_xlfn.IFNA((VLOOKUP(defense[[#This Row],[Playerâ–²]],kickers12[#All],4,0)*3+VLOOKUP(defense[[#This Row],[Playerâ–²]],kickers12[#All],5,0)*1),0), C818*6)</f>
        <v>0</v>
      </c>
      <c r="F818">
        <v>0</v>
      </c>
      <c r="G818" s="3" t="s">
        <v>1585</v>
      </c>
      <c r="H818" s="3" t="s">
        <v>759</v>
      </c>
      <c r="I818">
        <f>_xlfn.IFNA(VLOOKUP(defense[[#This Row],[Playerâ–²]],passing11[#All],4,0),0)</f>
        <v>0</v>
      </c>
      <c r="J818">
        <f>_xlfn.IFNA(VLOOKUP(defense[[#This Row],[Playerâ–²]],scrimstats__2813[#All],5,0),0)</f>
        <v>0</v>
      </c>
      <c r="K818">
        <f>_xlfn.IFNA(VLOOKUP(defense[[#This Row],[Playerâ–²]],scrimstats__2813[#All],4,0),0)</f>
        <v>0</v>
      </c>
      <c r="L818">
        <v>0</v>
      </c>
      <c r="N818">
        <f t="shared" si="25"/>
        <v>0</v>
      </c>
      <c r="O818">
        <f>_xlfn.IFNA(VLOOKUP(defense[[#This Row],[Playerâ–²]],passing11[#All],5,0),0)</f>
        <v>0</v>
      </c>
      <c r="P818">
        <f>_xlfn.IFNA(VLOOKUP(defense[[#This Row],[Playerâ–²]],scrimstats__2813[#All],6,0),0)</f>
        <v>0</v>
      </c>
      <c r="Q818">
        <v>0</v>
      </c>
      <c r="R818">
        <v>0</v>
      </c>
    </row>
    <row r="819" spans="1:18">
      <c r="A819" s="3">
        <v>818</v>
      </c>
      <c r="B819" s="3">
        <v>13</v>
      </c>
      <c r="C819">
        <f t="shared" si="24"/>
        <v>1</v>
      </c>
      <c r="D819">
        <v>58</v>
      </c>
      <c r="E819">
        <f>SUM(_xlfn.IFNA((VLOOKUP(defense[[#This Row],[Playerâ–²]],kickers12[#All],4,0)*3+VLOOKUP(defense[[#This Row],[Playerâ–²]],kickers12[#All],5,0)*1),0), C819*6)</f>
        <v>6</v>
      </c>
      <c r="F819">
        <v>2</v>
      </c>
      <c r="G819" s="3" t="s">
        <v>1194</v>
      </c>
      <c r="H819" s="3" t="s">
        <v>765</v>
      </c>
      <c r="I819">
        <f>_xlfn.IFNA(VLOOKUP(defense[[#This Row],[Playerâ–²]],passing11[#All],4,0),0)</f>
        <v>0</v>
      </c>
      <c r="J819">
        <f>_xlfn.IFNA(VLOOKUP(defense[[#This Row],[Playerâ–²]],scrimstats__2813[#All],5,0),0)</f>
        <v>0</v>
      </c>
      <c r="K819">
        <f>_xlfn.IFNA(VLOOKUP(defense[[#This Row],[Playerâ–²]],scrimstats__2813[#All],4,0),0)</f>
        <v>0</v>
      </c>
      <c r="L819">
        <v>0</v>
      </c>
      <c r="N819">
        <f t="shared" si="25"/>
        <v>1</v>
      </c>
      <c r="O819">
        <f>_xlfn.IFNA(VLOOKUP(defense[[#This Row],[Playerâ–²]],passing11[#All],5,0),0)</f>
        <v>0</v>
      </c>
      <c r="P819">
        <f>_xlfn.IFNA(VLOOKUP(defense[[#This Row],[Playerâ–²]],scrimstats__2813[#All],6,0),0)</f>
        <v>0</v>
      </c>
      <c r="Q819">
        <v>1</v>
      </c>
      <c r="R819">
        <v>0</v>
      </c>
    </row>
    <row r="820" spans="1:18">
      <c r="A820" s="3">
        <v>819</v>
      </c>
      <c r="B820" s="3">
        <v>18</v>
      </c>
      <c r="C820">
        <f t="shared" si="24"/>
        <v>0</v>
      </c>
      <c r="D820">
        <v>1</v>
      </c>
      <c r="E820">
        <f>SUM(_xlfn.IFNA((VLOOKUP(defense[[#This Row],[Playerâ–²]],kickers12[#All],4,0)*3+VLOOKUP(defense[[#This Row],[Playerâ–²]],kickers12[#All],5,0)*1),0), C820*6)</f>
        <v>4</v>
      </c>
      <c r="F820">
        <v>0</v>
      </c>
      <c r="G820" s="3" t="s">
        <v>1355</v>
      </c>
      <c r="H820" s="3" t="s">
        <v>733</v>
      </c>
      <c r="I820">
        <f>_xlfn.IFNA(VLOOKUP(defense[[#This Row],[Playerâ–²]],passing11[#All],4,0),0)</f>
        <v>19</v>
      </c>
      <c r="J820">
        <f>_xlfn.IFNA(VLOOKUP(defense[[#This Row],[Playerâ–²]],scrimstats__2813[#All],5,0),0)</f>
        <v>3</v>
      </c>
      <c r="K820">
        <f>_xlfn.IFNA(VLOOKUP(defense[[#This Row],[Playerâ–²]],scrimstats__2813[#All],4,0),0)</f>
        <v>0</v>
      </c>
      <c r="L820">
        <v>0</v>
      </c>
      <c r="N820">
        <f t="shared" si="25"/>
        <v>0</v>
      </c>
      <c r="O820">
        <f>_xlfn.IFNA(VLOOKUP(defense[[#This Row],[Playerâ–²]],passing11[#All],5,0),0)</f>
        <v>0</v>
      </c>
      <c r="P820">
        <f>_xlfn.IFNA(VLOOKUP(defense[[#This Row],[Playerâ–²]],scrimstats__2813[#All],6,0),0)</f>
        <v>0</v>
      </c>
      <c r="Q820">
        <v>0</v>
      </c>
      <c r="R820">
        <v>0</v>
      </c>
    </row>
    <row r="821" spans="1:18">
      <c r="A821" s="3">
        <v>820</v>
      </c>
      <c r="B821" s="3">
        <v>18</v>
      </c>
      <c r="C821" s="3">
        <f t="shared" si="24"/>
        <v>0</v>
      </c>
      <c r="D821">
        <v>0</v>
      </c>
      <c r="E821">
        <f>SUM(_xlfn.IFNA((VLOOKUP(defense[[#This Row],[Playerâ–²]],kickers12[#All],4,0)*3+VLOOKUP(defense[[#This Row],[Playerâ–²]],kickers12[#All],5,0)*1),0), C821*6)</f>
        <v>0</v>
      </c>
      <c r="F821">
        <v>0</v>
      </c>
      <c r="G821" s="3" t="s">
        <v>468</v>
      </c>
      <c r="H821" s="3" t="s">
        <v>219</v>
      </c>
      <c r="I821">
        <f>_xlfn.IFNA(VLOOKUP(defense[[#This Row],[Playerâ–²]],passing11[#All],4,0),0)</f>
        <v>0</v>
      </c>
      <c r="J821" s="3">
        <f>_xlfn.IFNA(VLOOKUP(defense[[#This Row],[Playerâ–²]],scrimstats__2813[#All],5,0),0)</f>
        <v>0</v>
      </c>
      <c r="K821" s="3">
        <f>_xlfn.IFNA(VLOOKUP(defense[[#This Row],[Playerâ–²]],scrimstats__2813[#All],4,0),0)</f>
        <v>5</v>
      </c>
      <c r="L821">
        <v>0</v>
      </c>
      <c r="N821" s="3">
        <f t="shared" si="25"/>
        <v>0</v>
      </c>
      <c r="O821" s="3">
        <f>_xlfn.IFNA(VLOOKUP(defense[[#This Row],[Playerâ–²]],passing11[#All],5,0),0)</f>
        <v>0</v>
      </c>
      <c r="P821" s="3">
        <f>_xlfn.IFNA(VLOOKUP(defense[[#This Row],[Playerâ–²]],scrimstats__2813[#All],6,0),0)</f>
        <v>0</v>
      </c>
      <c r="Q821">
        <v>0</v>
      </c>
      <c r="R821">
        <v>0</v>
      </c>
    </row>
    <row r="822" spans="1:18">
      <c r="A822" s="3">
        <v>821</v>
      </c>
      <c r="B822" s="3">
        <v>25</v>
      </c>
      <c r="C822" s="3">
        <f t="shared" si="24"/>
        <v>0</v>
      </c>
      <c r="D822">
        <v>0</v>
      </c>
      <c r="E822">
        <f>SUM(_xlfn.IFNA((VLOOKUP(defense[[#This Row],[Playerâ–²]],kickers12[#All],4,0)*3+VLOOKUP(defense[[#This Row],[Playerâ–²]],kickers12[#All],5,0)*1),0), C822*6)</f>
        <v>0</v>
      </c>
      <c r="F822">
        <v>0</v>
      </c>
      <c r="G822" s="3" t="s">
        <v>1890</v>
      </c>
      <c r="H822" s="3" t="s">
        <v>733</v>
      </c>
      <c r="I822">
        <f>_xlfn.IFNA(VLOOKUP(defense[[#This Row],[Playerâ–²]],passing11[#All],4,0),0)</f>
        <v>0</v>
      </c>
      <c r="J822" s="3">
        <f>_xlfn.IFNA(VLOOKUP(defense[[#This Row],[Playerâ–²]],scrimstats__2813[#All],5,0),0)</f>
        <v>42</v>
      </c>
      <c r="K822" s="3">
        <f>_xlfn.IFNA(VLOOKUP(defense[[#This Row],[Playerâ–²]],scrimstats__2813[#All],4,0),0)</f>
        <v>0</v>
      </c>
      <c r="L822">
        <v>0</v>
      </c>
      <c r="N822" s="3">
        <f t="shared" si="25"/>
        <v>0</v>
      </c>
      <c r="O822" s="3">
        <f>_xlfn.IFNA(VLOOKUP(defense[[#This Row],[Playerâ–²]],passing11[#All],5,0),0)</f>
        <v>0</v>
      </c>
      <c r="P822" s="3">
        <f>_xlfn.IFNA(VLOOKUP(defense[[#This Row],[Playerâ–²]],scrimstats__2813[#All],6,0),0)</f>
        <v>0</v>
      </c>
      <c r="Q822">
        <v>0</v>
      </c>
      <c r="R822">
        <v>0</v>
      </c>
    </row>
    <row r="823" spans="1:18">
      <c r="A823" s="3">
        <v>822</v>
      </c>
      <c r="B823" s="3">
        <v>13</v>
      </c>
      <c r="C823">
        <f t="shared" si="24"/>
        <v>0</v>
      </c>
      <c r="D823">
        <v>10</v>
      </c>
      <c r="E823">
        <f>SUM(_xlfn.IFNA((VLOOKUP(defense[[#This Row],[Playerâ–²]],kickers12[#All],4,0)*3+VLOOKUP(defense[[#This Row],[Playerâ–²]],kickers12[#All],5,0)*1),0), C823*6)</f>
        <v>0</v>
      </c>
      <c r="F823">
        <v>0</v>
      </c>
      <c r="G823" s="3" t="s">
        <v>1180</v>
      </c>
      <c r="H823" s="3" t="s">
        <v>194</v>
      </c>
      <c r="I823">
        <f>_xlfn.IFNA(VLOOKUP(defense[[#This Row],[Playerâ–²]],passing11[#All],4,0),0)</f>
        <v>0</v>
      </c>
      <c r="J823">
        <f>_xlfn.IFNA(VLOOKUP(defense[[#This Row],[Playerâ–²]],scrimstats__2813[#All],5,0),0)</f>
        <v>0</v>
      </c>
      <c r="K823">
        <f>_xlfn.IFNA(VLOOKUP(defense[[#This Row],[Playerâ–²]],scrimstats__2813[#All],4,0),0)</f>
        <v>0</v>
      </c>
      <c r="L823">
        <v>0</v>
      </c>
      <c r="N823">
        <f t="shared" si="25"/>
        <v>0</v>
      </c>
      <c r="O823">
        <f>_xlfn.IFNA(VLOOKUP(defense[[#This Row],[Playerâ–²]],passing11[#All],5,0),0)</f>
        <v>0</v>
      </c>
      <c r="P823">
        <f>_xlfn.IFNA(VLOOKUP(defense[[#This Row],[Playerâ–²]],scrimstats__2813[#All],6,0),0)</f>
        <v>0</v>
      </c>
      <c r="Q823">
        <v>0</v>
      </c>
      <c r="R823">
        <v>0</v>
      </c>
    </row>
    <row r="824" spans="1:18">
      <c r="A824" s="3">
        <v>823</v>
      </c>
      <c r="B824" s="3">
        <v>18</v>
      </c>
      <c r="C824">
        <f t="shared" si="24"/>
        <v>0</v>
      </c>
      <c r="D824">
        <v>1</v>
      </c>
      <c r="E824">
        <f>SUM(_xlfn.IFNA((VLOOKUP(defense[[#This Row],[Playerâ–²]],kickers12[#All],4,0)*3+VLOOKUP(defense[[#This Row],[Playerâ–²]],kickers12[#All],5,0)*1),0), C824*6)</f>
        <v>0</v>
      </c>
      <c r="F824">
        <v>0</v>
      </c>
      <c r="G824" s="3" t="s">
        <v>1352</v>
      </c>
      <c r="H824" s="3" t="s">
        <v>194</v>
      </c>
      <c r="I824">
        <f>_xlfn.IFNA(VLOOKUP(defense[[#This Row],[Playerâ–²]],passing11[#All],4,0),0)</f>
        <v>0</v>
      </c>
      <c r="J824">
        <f>_xlfn.IFNA(VLOOKUP(defense[[#This Row],[Playerâ–²]],scrimstats__2813[#All],5,0),0)</f>
        <v>0</v>
      </c>
      <c r="K824">
        <f>_xlfn.IFNA(VLOOKUP(defense[[#This Row],[Playerâ–²]],scrimstats__2813[#All],4,0),0)</f>
        <v>0</v>
      </c>
      <c r="L824">
        <v>0</v>
      </c>
      <c r="N824">
        <f t="shared" si="25"/>
        <v>0</v>
      </c>
      <c r="O824">
        <f>_xlfn.IFNA(VLOOKUP(defense[[#This Row],[Playerâ–²]],passing11[#All],5,0),0)</f>
        <v>0</v>
      </c>
      <c r="P824">
        <f>_xlfn.IFNA(VLOOKUP(defense[[#This Row],[Playerâ–²]],scrimstats__2813[#All],6,0),0)</f>
        <v>0</v>
      </c>
      <c r="Q824">
        <v>0</v>
      </c>
      <c r="R824">
        <v>0</v>
      </c>
    </row>
    <row r="825" spans="1:18">
      <c r="A825" s="3">
        <v>824</v>
      </c>
      <c r="B825" s="3">
        <v>13</v>
      </c>
      <c r="C825">
        <f t="shared" si="24"/>
        <v>0</v>
      </c>
      <c r="D825">
        <v>1</v>
      </c>
      <c r="E825">
        <f>SUM(_xlfn.IFNA((VLOOKUP(defense[[#This Row],[Playerâ–²]],kickers12[#All],4,0)*3+VLOOKUP(defense[[#This Row],[Playerâ–²]],kickers12[#All],5,0)*1),0), C825*6)</f>
        <v>0</v>
      </c>
      <c r="F825">
        <v>0</v>
      </c>
      <c r="G825" s="3" t="s">
        <v>1162</v>
      </c>
      <c r="H825" s="3" t="s">
        <v>194</v>
      </c>
      <c r="I825">
        <f>_xlfn.IFNA(VLOOKUP(defense[[#This Row],[Playerâ–²]],passing11[#All],4,0),0)</f>
        <v>0</v>
      </c>
      <c r="J825">
        <f>_xlfn.IFNA(VLOOKUP(defense[[#This Row],[Playerâ–²]],scrimstats__2813[#All],5,0),0)</f>
        <v>0</v>
      </c>
      <c r="K825">
        <f>_xlfn.IFNA(VLOOKUP(defense[[#This Row],[Playerâ–²]],scrimstats__2813[#All],4,0),0)</f>
        <v>0</v>
      </c>
      <c r="L825">
        <v>0</v>
      </c>
      <c r="N825">
        <f t="shared" si="25"/>
        <v>0</v>
      </c>
      <c r="O825">
        <f>_xlfn.IFNA(VLOOKUP(defense[[#This Row],[Playerâ–²]],passing11[#All],5,0),0)</f>
        <v>0</v>
      </c>
      <c r="P825">
        <f>_xlfn.IFNA(VLOOKUP(defense[[#This Row],[Playerâ–²]],scrimstats__2813[#All],6,0),0)</f>
        <v>0</v>
      </c>
      <c r="Q825">
        <v>0</v>
      </c>
      <c r="R825">
        <v>0</v>
      </c>
    </row>
    <row r="826" spans="1:18">
      <c r="A826" s="3">
        <v>825</v>
      </c>
      <c r="B826" s="3">
        <v>32</v>
      </c>
      <c r="C826">
        <f t="shared" si="24"/>
        <v>0</v>
      </c>
      <c r="D826">
        <v>61</v>
      </c>
      <c r="E826">
        <f>SUM(_xlfn.IFNA((VLOOKUP(defense[[#This Row],[Playerâ–²]],kickers12[#All],4,0)*3+VLOOKUP(defense[[#This Row],[Playerâ–²]],kickers12[#All],5,0)*1),0), C826*6)</f>
        <v>0</v>
      </c>
      <c r="F826">
        <v>0</v>
      </c>
      <c r="G826" s="3" t="s">
        <v>1849</v>
      </c>
      <c r="H826" s="3" t="s">
        <v>1850</v>
      </c>
      <c r="I826">
        <f>_xlfn.IFNA(VLOOKUP(defense[[#This Row],[Playerâ–²]],passing11[#All],4,0),0)</f>
        <v>0</v>
      </c>
      <c r="J826">
        <f>_xlfn.IFNA(VLOOKUP(defense[[#This Row],[Playerâ–²]],scrimstats__2813[#All],5,0),0)</f>
        <v>0</v>
      </c>
      <c r="K826">
        <f>_xlfn.IFNA(VLOOKUP(defense[[#This Row],[Playerâ–²]],scrimstats__2813[#All],4,0),0)</f>
        <v>0</v>
      </c>
      <c r="L826">
        <v>8</v>
      </c>
      <c r="N826">
        <f t="shared" si="25"/>
        <v>0</v>
      </c>
      <c r="O826">
        <f>_xlfn.IFNA(VLOOKUP(defense[[#This Row],[Playerâ–²]],passing11[#All],5,0),0)</f>
        <v>0</v>
      </c>
      <c r="P826">
        <f>_xlfn.IFNA(VLOOKUP(defense[[#This Row],[Playerâ–²]],scrimstats__2813[#All],6,0),0)</f>
        <v>0</v>
      </c>
      <c r="Q826">
        <v>0</v>
      </c>
      <c r="R826">
        <v>0</v>
      </c>
    </row>
    <row r="827" spans="1:18">
      <c r="A827" s="3">
        <v>826</v>
      </c>
      <c r="B827" s="3">
        <v>27</v>
      </c>
      <c r="C827">
        <f t="shared" si="24"/>
        <v>0</v>
      </c>
      <c r="D827">
        <v>73</v>
      </c>
      <c r="E827">
        <f>SUM(_xlfn.IFNA((VLOOKUP(defense[[#This Row],[Playerâ–²]],kickers12[#All],4,0)*3+VLOOKUP(defense[[#This Row],[Playerâ–²]],kickers12[#All],5,0)*1),0), C827*6)</f>
        <v>0</v>
      </c>
      <c r="F827">
        <v>0</v>
      </c>
      <c r="G827" s="3" t="s">
        <v>1657</v>
      </c>
      <c r="H827" s="3" t="s">
        <v>1658</v>
      </c>
      <c r="I827">
        <f>_xlfn.IFNA(VLOOKUP(defense[[#This Row],[Playerâ–²]],passing11[#All],4,0),0)</f>
        <v>0</v>
      </c>
      <c r="J827">
        <f>_xlfn.IFNA(VLOOKUP(defense[[#This Row],[Playerâ–²]],scrimstats__2813[#All],5,0),0)</f>
        <v>0</v>
      </c>
      <c r="K827">
        <f>_xlfn.IFNA(VLOOKUP(defense[[#This Row],[Playerâ–²]],scrimstats__2813[#All],4,0),0)</f>
        <v>0</v>
      </c>
      <c r="L827">
        <v>2.5</v>
      </c>
      <c r="N827">
        <f t="shared" si="25"/>
        <v>0</v>
      </c>
      <c r="O827">
        <f>_xlfn.IFNA(VLOOKUP(defense[[#This Row],[Playerâ–²]],passing11[#All],5,0),0)</f>
        <v>0</v>
      </c>
      <c r="P827">
        <f>_xlfn.IFNA(VLOOKUP(defense[[#This Row],[Playerâ–²]],scrimstats__2813[#All],6,0),0)</f>
        <v>0</v>
      </c>
      <c r="Q827">
        <v>0</v>
      </c>
      <c r="R827">
        <v>0</v>
      </c>
    </row>
    <row r="828" spans="1:18">
      <c r="A828" s="3">
        <v>827</v>
      </c>
      <c r="B828" s="3">
        <v>6</v>
      </c>
      <c r="C828">
        <f t="shared" si="24"/>
        <v>0</v>
      </c>
      <c r="D828">
        <v>18</v>
      </c>
      <c r="E828">
        <f>SUM(_xlfn.IFNA((VLOOKUP(defense[[#This Row],[Playerâ–²]],kickers12[#All],4,0)*3+VLOOKUP(defense[[#This Row],[Playerâ–²]],kickers12[#All],5,0)*1),0), C828*6)</f>
        <v>0</v>
      </c>
      <c r="F828">
        <v>0</v>
      </c>
      <c r="G828" s="3" t="s">
        <v>950</v>
      </c>
      <c r="H828" s="3" t="s">
        <v>745</v>
      </c>
      <c r="I828">
        <f>_xlfn.IFNA(VLOOKUP(defense[[#This Row],[Playerâ–²]],passing11[#All],4,0),0)</f>
        <v>0</v>
      </c>
      <c r="J828">
        <f>_xlfn.IFNA(VLOOKUP(defense[[#This Row],[Playerâ–²]],scrimstats__2813[#All],5,0),0)</f>
        <v>0</v>
      </c>
      <c r="K828">
        <f>_xlfn.IFNA(VLOOKUP(defense[[#This Row],[Playerâ–²]],scrimstats__2813[#All],4,0),0)</f>
        <v>0</v>
      </c>
      <c r="L828">
        <v>0</v>
      </c>
      <c r="N828">
        <f t="shared" si="25"/>
        <v>0</v>
      </c>
      <c r="O828">
        <f>_xlfn.IFNA(VLOOKUP(defense[[#This Row],[Playerâ–²]],passing11[#All],5,0),0)</f>
        <v>0</v>
      </c>
      <c r="P828">
        <f>_xlfn.IFNA(VLOOKUP(defense[[#This Row],[Playerâ–²]],scrimstats__2813[#All],6,0),0)</f>
        <v>0</v>
      </c>
      <c r="Q828">
        <v>0</v>
      </c>
      <c r="R828">
        <v>0</v>
      </c>
    </row>
    <row r="829" spans="1:18">
      <c r="A829" s="3">
        <v>828</v>
      </c>
      <c r="B829" s="3">
        <v>22</v>
      </c>
      <c r="C829">
        <f t="shared" si="24"/>
        <v>0</v>
      </c>
      <c r="D829">
        <v>56</v>
      </c>
      <c r="E829">
        <f>SUM(_xlfn.IFNA((VLOOKUP(defense[[#This Row],[Playerâ–²]],kickers12[#All],4,0)*3+VLOOKUP(defense[[#This Row],[Playerâ–²]],kickers12[#All],5,0)*1),0), C829*6)</f>
        <v>0</v>
      </c>
      <c r="F829">
        <v>3</v>
      </c>
      <c r="G829" s="3" t="s">
        <v>1500</v>
      </c>
      <c r="H829" s="3" t="s">
        <v>747</v>
      </c>
      <c r="I829">
        <f>_xlfn.IFNA(VLOOKUP(defense[[#This Row],[Playerâ–²]],passing11[#All],4,0),0)</f>
        <v>0</v>
      </c>
      <c r="J829">
        <f>_xlfn.IFNA(VLOOKUP(defense[[#This Row],[Playerâ–²]],scrimstats__2813[#All],5,0),0)</f>
        <v>0</v>
      </c>
      <c r="K829">
        <f>_xlfn.IFNA(VLOOKUP(defense[[#This Row],[Playerâ–²]],scrimstats__2813[#All],4,0),0)</f>
        <v>0</v>
      </c>
      <c r="L829">
        <v>1.5</v>
      </c>
      <c r="N829">
        <f t="shared" si="25"/>
        <v>0</v>
      </c>
      <c r="O829">
        <f>_xlfn.IFNA(VLOOKUP(defense[[#This Row],[Playerâ–²]],passing11[#All],5,0),0)</f>
        <v>0</v>
      </c>
      <c r="P829">
        <f>_xlfn.IFNA(VLOOKUP(defense[[#This Row],[Playerâ–²]],scrimstats__2813[#All],6,0),0)</f>
        <v>0</v>
      </c>
      <c r="Q829">
        <v>0</v>
      </c>
      <c r="R829">
        <v>0</v>
      </c>
    </row>
    <row r="830" spans="1:18">
      <c r="A830" s="3">
        <v>829</v>
      </c>
      <c r="B830" s="3">
        <v>23</v>
      </c>
      <c r="C830" s="3">
        <f t="shared" si="24"/>
        <v>0</v>
      </c>
      <c r="D830">
        <v>0</v>
      </c>
      <c r="E830">
        <f>SUM(_xlfn.IFNA((VLOOKUP(defense[[#This Row],[Playerâ–²]],kickers12[#All],4,0)*3+VLOOKUP(defense[[#This Row],[Playerâ–²]],kickers12[#All],5,0)*1),0), C830*6)</f>
        <v>0</v>
      </c>
      <c r="F830">
        <v>0</v>
      </c>
      <c r="G830" s="3" t="s">
        <v>1925</v>
      </c>
      <c r="H830" s="3" t="s">
        <v>239</v>
      </c>
      <c r="I830">
        <f>_xlfn.IFNA(VLOOKUP(defense[[#This Row],[Playerâ–²]],passing11[#All],4,0),0)</f>
        <v>0</v>
      </c>
      <c r="J830" s="3">
        <f>_xlfn.IFNA(VLOOKUP(defense[[#This Row],[Playerâ–²]],scrimstats__2813[#All],5,0),0)</f>
        <v>17</v>
      </c>
      <c r="K830" s="3">
        <f>_xlfn.IFNA(VLOOKUP(defense[[#This Row],[Playerâ–²]],scrimstats__2813[#All],4,0),0)</f>
        <v>0</v>
      </c>
      <c r="L830">
        <v>0</v>
      </c>
      <c r="N830" s="3">
        <f t="shared" si="25"/>
        <v>0</v>
      </c>
      <c r="O830" s="3">
        <f>_xlfn.IFNA(VLOOKUP(defense[[#This Row],[Playerâ–²]],passing11[#All],5,0),0)</f>
        <v>0</v>
      </c>
      <c r="P830" s="3">
        <f>_xlfn.IFNA(VLOOKUP(defense[[#This Row],[Playerâ–²]],scrimstats__2813[#All],6,0),0)</f>
        <v>0</v>
      </c>
      <c r="Q830">
        <v>0</v>
      </c>
      <c r="R830">
        <v>0</v>
      </c>
    </row>
    <row r="831" spans="1:18">
      <c r="A831" s="3">
        <v>830</v>
      </c>
      <c r="B831" s="3">
        <v>21</v>
      </c>
      <c r="C831" s="3">
        <f t="shared" si="24"/>
        <v>0</v>
      </c>
      <c r="D831">
        <v>0</v>
      </c>
      <c r="E831">
        <f>SUM(_xlfn.IFNA((VLOOKUP(defense[[#This Row],[Playerâ–²]],kickers12[#All],4,0)*3+VLOOKUP(defense[[#This Row],[Playerâ–²]],kickers12[#All],5,0)*1),0), C831*6)</f>
        <v>0</v>
      </c>
      <c r="F831">
        <v>0</v>
      </c>
      <c r="G831" s="3" t="s">
        <v>507</v>
      </c>
      <c r="H831" s="3" t="s">
        <v>239</v>
      </c>
      <c r="I831">
        <f>_xlfn.IFNA(VLOOKUP(defense[[#This Row],[Playerâ–²]],passing11[#All],4,0),0)</f>
        <v>0</v>
      </c>
      <c r="J831" s="3">
        <f>_xlfn.IFNA(VLOOKUP(defense[[#This Row],[Playerâ–²]],scrimstats__2813[#All],5,0),0)</f>
        <v>0</v>
      </c>
      <c r="K831" s="3">
        <f>_xlfn.IFNA(VLOOKUP(defense[[#This Row],[Playerâ–²]],scrimstats__2813[#All],4,0),0)</f>
        <v>1</v>
      </c>
      <c r="L831">
        <v>0</v>
      </c>
      <c r="N831" s="3">
        <f t="shared" si="25"/>
        <v>0</v>
      </c>
      <c r="O831" s="3">
        <f>_xlfn.IFNA(VLOOKUP(defense[[#This Row],[Playerâ–²]],passing11[#All],5,0),0)</f>
        <v>0</v>
      </c>
      <c r="P831" s="3">
        <f>_xlfn.IFNA(VLOOKUP(defense[[#This Row],[Playerâ–²]],scrimstats__2813[#All],6,0),0)</f>
        <v>0</v>
      </c>
      <c r="Q831">
        <v>0</v>
      </c>
      <c r="R831">
        <v>0</v>
      </c>
    </row>
    <row r="832" spans="1:18">
      <c r="A832" s="3">
        <v>831</v>
      </c>
      <c r="B832" s="3">
        <v>19</v>
      </c>
      <c r="C832">
        <f t="shared" si="24"/>
        <v>0</v>
      </c>
      <c r="D832">
        <v>10</v>
      </c>
      <c r="E832">
        <f>SUM(_xlfn.IFNA((VLOOKUP(defense[[#This Row],[Playerâ–²]],kickers12[#All],4,0)*3+VLOOKUP(defense[[#This Row],[Playerâ–²]],kickers12[#All],5,0)*1),0), C832*6)</f>
        <v>0</v>
      </c>
      <c r="F832">
        <v>0</v>
      </c>
      <c r="G832" s="3" t="s">
        <v>1393</v>
      </c>
      <c r="H832" s="3" t="s">
        <v>194</v>
      </c>
      <c r="I832">
        <f>_xlfn.IFNA(VLOOKUP(defense[[#This Row],[Playerâ–²]],passing11[#All],4,0),0)</f>
        <v>0</v>
      </c>
      <c r="J832">
        <f>_xlfn.IFNA(VLOOKUP(defense[[#This Row],[Playerâ–²]],scrimstats__2813[#All],5,0),0)</f>
        <v>0</v>
      </c>
      <c r="K832">
        <f>_xlfn.IFNA(VLOOKUP(defense[[#This Row],[Playerâ–²]],scrimstats__2813[#All],4,0),0)</f>
        <v>0</v>
      </c>
      <c r="L832">
        <v>1</v>
      </c>
      <c r="N832">
        <f t="shared" si="25"/>
        <v>0</v>
      </c>
      <c r="O832">
        <f>_xlfn.IFNA(VLOOKUP(defense[[#This Row],[Playerâ–²]],passing11[#All],5,0),0)</f>
        <v>0</v>
      </c>
      <c r="P832">
        <f>_xlfn.IFNA(VLOOKUP(defense[[#This Row],[Playerâ–²]],scrimstats__2813[#All],6,0),0)</f>
        <v>0</v>
      </c>
      <c r="Q832">
        <v>0</v>
      </c>
      <c r="R832">
        <v>0</v>
      </c>
    </row>
    <row r="833" spans="1:18">
      <c r="A833" s="3">
        <v>832</v>
      </c>
      <c r="B833" s="3">
        <v>31</v>
      </c>
      <c r="C833" s="3">
        <f t="shared" si="24"/>
        <v>3</v>
      </c>
      <c r="D833">
        <v>0</v>
      </c>
      <c r="E833">
        <f>SUM(_xlfn.IFNA((VLOOKUP(defense[[#This Row],[Playerâ–²]],kickers12[#All],4,0)*3+VLOOKUP(defense[[#This Row],[Playerâ–²]],kickers12[#All],5,0)*1),0), C833*6)</f>
        <v>18</v>
      </c>
      <c r="F833">
        <v>0</v>
      </c>
      <c r="G833" s="3" t="s">
        <v>658</v>
      </c>
      <c r="H833" s="3" t="s">
        <v>223</v>
      </c>
      <c r="I833">
        <f>_xlfn.IFNA(VLOOKUP(defense[[#This Row],[Playerâ–²]],passing11[#All],4,0),0)</f>
        <v>0</v>
      </c>
      <c r="J833" s="3">
        <f>_xlfn.IFNA(VLOOKUP(defense[[#This Row],[Playerâ–²]],scrimstats__2813[#All],5,0),0)</f>
        <v>0</v>
      </c>
      <c r="K833" s="3">
        <f>_xlfn.IFNA(VLOOKUP(defense[[#This Row],[Playerâ–²]],scrimstats__2813[#All],4,0),0)</f>
        <v>258</v>
      </c>
      <c r="L833">
        <v>0</v>
      </c>
      <c r="N833" s="3">
        <f t="shared" si="25"/>
        <v>0</v>
      </c>
      <c r="O833" s="3">
        <f>_xlfn.IFNA(VLOOKUP(defense[[#This Row],[Playerâ–²]],passing11[#All],5,0),0)</f>
        <v>0</v>
      </c>
      <c r="P833" s="3">
        <f>_xlfn.IFNA(VLOOKUP(defense[[#This Row],[Playerâ–²]],scrimstats__2813[#All],6,0),0)</f>
        <v>3</v>
      </c>
      <c r="Q833">
        <v>0</v>
      </c>
      <c r="R833">
        <v>0</v>
      </c>
    </row>
    <row r="834" spans="1:18">
      <c r="A834" s="3">
        <v>833</v>
      </c>
      <c r="B834" s="3">
        <v>13</v>
      </c>
      <c r="C834" s="3">
        <f t="shared" ref="C834:C897" si="26">_xlfn.IFNA(SUM(N834,O834,P834),0)</f>
        <v>0</v>
      </c>
      <c r="D834">
        <v>0</v>
      </c>
      <c r="E834">
        <f>SUM(_xlfn.IFNA((VLOOKUP(defense[[#This Row],[Playerâ–²]],kickers12[#All],4,0)*3+VLOOKUP(defense[[#This Row],[Playerâ–²]],kickers12[#All],5,0)*1),0), C834*6)</f>
        <v>0</v>
      </c>
      <c r="F834">
        <v>0</v>
      </c>
      <c r="G834" s="3" t="s">
        <v>400</v>
      </c>
      <c r="H834" s="3" t="s">
        <v>219</v>
      </c>
      <c r="I834">
        <f>_xlfn.IFNA(VLOOKUP(defense[[#This Row],[Playerâ–²]],passing11[#All],4,0),0)</f>
        <v>0</v>
      </c>
      <c r="J834" s="3">
        <f>_xlfn.IFNA(VLOOKUP(defense[[#This Row],[Playerâ–²]],scrimstats__2813[#All],5,0),0)</f>
        <v>0</v>
      </c>
      <c r="K834" s="3">
        <f>_xlfn.IFNA(VLOOKUP(defense[[#This Row],[Playerâ–²]],scrimstats__2813[#All],4,0),0)</f>
        <v>225</v>
      </c>
      <c r="L834">
        <v>0</v>
      </c>
      <c r="N834" s="3">
        <f t="shared" ref="N834:N897" si="27">SUM(Q834,R834)</f>
        <v>0</v>
      </c>
      <c r="O834" s="3">
        <f>_xlfn.IFNA(VLOOKUP(defense[[#This Row],[Playerâ–²]],passing11[#All],5,0),0)</f>
        <v>0</v>
      </c>
      <c r="P834" s="3">
        <f>_xlfn.IFNA(VLOOKUP(defense[[#This Row],[Playerâ–²]],scrimstats__2813[#All],6,0),0)</f>
        <v>0</v>
      </c>
      <c r="Q834">
        <v>0</v>
      </c>
      <c r="R834">
        <v>0</v>
      </c>
    </row>
    <row r="835" spans="1:18">
      <c r="A835" s="3">
        <v>834</v>
      </c>
      <c r="B835" s="3">
        <v>27</v>
      </c>
      <c r="C835" s="3">
        <f t="shared" si="26"/>
        <v>0</v>
      </c>
      <c r="D835">
        <v>0</v>
      </c>
      <c r="E835">
        <f>SUM(_xlfn.IFNA((VLOOKUP(defense[[#This Row],[Playerâ–²]],kickers12[#All],4,0)*3+VLOOKUP(defense[[#This Row],[Playerâ–²]],kickers12[#All],5,0)*1),0), C835*6)</f>
        <v>0</v>
      </c>
      <c r="F835">
        <v>0</v>
      </c>
      <c r="G835" s="3" t="s">
        <v>1893</v>
      </c>
      <c r="H835" s="3" t="s">
        <v>733</v>
      </c>
      <c r="I835">
        <f>_xlfn.IFNA(VLOOKUP(defense[[#This Row],[Playerâ–²]],passing11[#All],4,0),0)</f>
        <v>0</v>
      </c>
      <c r="J835" s="3">
        <f>_xlfn.IFNA(VLOOKUP(defense[[#This Row],[Playerâ–²]],scrimstats__2813[#All],5,0),0)</f>
        <v>0</v>
      </c>
      <c r="K835" s="3">
        <f>_xlfn.IFNA(VLOOKUP(defense[[#This Row],[Playerâ–²]],scrimstats__2813[#All],4,0),0)</f>
        <v>0</v>
      </c>
      <c r="L835">
        <v>0</v>
      </c>
      <c r="N835" s="3">
        <f t="shared" si="27"/>
        <v>0</v>
      </c>
      <c r="O835" s="3">
        <f>_xlfn.IFNA(VLOOKUP(defense[[#This Row],[Playerâ–²]],passing11[#All],5,0),0)</f>
        <v>0</v>
      </c>
      <c r="P835" s="3">
        <f>_xlfn.IFNA(VLOOKUP(defense[[#This Row],[Playerâ–²]],scrimstats__2813[#All],6,0),0)</f>
        <v>0</v>
      </c>
      <c r="Q835">
        <v>0</v>
      </c>
      <c r="R835">
        <v>0</v>
      </c>
    </row>
    <row r="836" spans="1:18">
      <c r="A836" s="3">
        <v>835</v>
      </c>
      <c r="B836" s="3">
        <v>27</v>
      </c>
      <c r="C836">
        <f t="shared" si="26"/>
        <v>0</v>
      </c>
      <c r="D836">
        <v>7</v>
      </c>
      <c r="E836">
        <f>SUM(_xlfn.IFNA((VLOOKUP(defense[[#This Row],[Playerâ–²]],kickers12[#All],4,0)*3+VLOOKUP(defense[[#This Row],[Playerâ–²]],kickers12[#All],5,0)*1),0), C836*6)</f>
        <v>0</v>
      </c>
      <c r="F836">
        <v>0</v>
      </c>
      <c r="G836" s="3" t="s">
        <v>1640</v>
      </c>
      <c r="H836" s="3" t="s">
        <v>1364</v>
      </c>
      <c r="I836">
        <f>_xlfn.IFNA(VLOOKUP(defense[[#This Row],[Playerâ–²]],passing11[#All],4,0),0)</f>
        <v>0</v>
      </c>
      <c r="J836">
        <f>_xlfn.IFNA(VLOOKUP(defense[[#This Row],[Playerâ–²]],scrimstats__2813[#All],5,0),0)</f>
        <v>0</v>
      </c>
      <c r="K836">
        <f>_xlfn.IFNA(VLOOKUP(defense[[#This Row],[Playerâ–²]],scrimstats__2813[#All],4,0),0)</f>
        <v>0</v>
      </c>
      <c r="L836">
        <v>0</v>
      </c>
      <c r="N836">
        <f t="shared" si="27"/>
        <v>0</v>
      </c>
      <c r="O836">
        <f>_xlfn.IFNA(VLOOKUP(defense[[#This Row],[Playerâ–²]],passing11[#All],5,0),0)</f>
        <v>0</v>
      </c>
      <c r="P836">
        <f>_xlfn.IFNA(VLOOKUP(defense[[#This Row],[Playerâ–²]],scrimstats__2813[#All],6,0),0)</f>
        <v>0</v>
      </c>
      <c r="Q836">
        <v>0</v>
      </c>
      <c r="R836">
        <v>0</v>
      </c>
    </row>
    <row r="837" spans="1:18">
      <c r="A837" s="3">
        <v>836</v>
      </c>
      <c r="B837" s="3">
        <v>7</v>
      </c>
      <c r="C837">
        <f t="shared" si="26"/>
        <v>0</v>
      </c>
      <c r="D837">
        <v>61</v>
      </c>
      <c r="E837">
        <f>SUM(_xlfn.IFNA((VLOOKUP(defense[[#This Row],[Playerâ–²]],kickers12[#All],4,0)*3+VLOOKUP(defense[[#This Row],[Playerâ–²]],kickers12[#All],5,0)*1),0), C837*6)</f>
        <v>0</v>
      </c>
      <c r="F837">
        <v>1</v>
      </c>
      <c r="G837" s="3" t="s">
        <v>998</v>
      </c>
      <c r="H837" s="3" t="s">
        <v>750</v>
      </c>
      <c r="I837">
        <f>_xlfn.IFNA(VLOOKUP(defense[[#This Row],[Playerâ–²]],passing11[#All],4,0),0)</f>
        <v>0</v>
      </c>
      <c r="J837">
        <f>_xlfn.IFNA(VLOOKUP(defense[[#This Row],[Playerâ–²]],scrimstats__2813[#All],5,0),0)</f>
        <v>0</v>
      </c>
      <c r="K837">
        <f>_xlfn.IFNA(VLOOKUP(defense[[#This Row],[Playerâ–²]],scrimstats__2813[#All],4,0),0)</f>
        <v>0</v>
      </c>
      <c r="L837">
        <v>1.5</v>
      </c>
      <c r="N837">
        <f t="shared" si="27"/>
        <v>0</v>
      </c>
      <c r="O837">
        <f>_xlfn.IFNA(VLOOKUP(defense[[#This Row],[Playerâ–²]],passing11[#All],5,0),0)</f>
        <v>0</v>
      </c>
      <c r="P837">
        <f>_xlfn.IFNA(VLOOKUP(defense[[#This Row],[Playerâ–²]],scrimstats__2813[#All],6,0),0)</f>
        <v>0</v>
      </c>
      <c r="Q837">
        <v>0</v>
      </c>
      <c r="R837">
        <v>0</v>
      </c>
    </row>
    <row r="838" spans="1:18">
      <c r="A838" s="3">
        <v>837</v>
      </c>
      <c r="B838" s="3">
        <v>7</v>
      </c>
      <c r="C838">
        <f t="shared" si="26"/>
        <v>0</v>
      </c>
      <c r="D838">
        <v>1</v>
      </c>
      <c r="E838">
        <f>SUM(_xlfn.IFNA((VLOOKUP(defense[[#This Row],[Playerâ–²]],kickers12[#All],4,0)*3+VLOOKUP(defense[[#This Row],[Playerâ–²]],kickers12[#All],5,0)*1),0), C838*6)</f>
        <v>0</v>
      </c>
      <c r="F838">
        <v>0</v>
      </c>
      <c r="G838" s="3" t="s">
        <v>315</v>
      </c>
      <c r="H838" s="3" t="s">
        <v>194</v>
      </c>
      <c r="I838">
        <f>_xlfn.IFNA(VLOOKUP(defense[[#This Row],[Playerâ–²]],passing11[#All],4,0),0)</f>
        <v>0</v>
      </c>
      <c r="J838">
        <f>_xlfn.IFNA(VLOOKUP(defense[[#This Row],[Playerâ–²]],scrimstats__2813[#All],5,0),0)</f>
        <v>0</v>
      </c>
      <c r="K838">
        <f>_xlfn.IFNA(VLOOKUP(defense[[#This Row],[Playerâ–²]],scrimstats__2813[#All],4,0),0)</f>
        <v>37</v>
      </c>
      <c r="L838">
        <v>0</v>
      </c>
      <c r="N838">
        <f t="shared" si="27"/>
        <v>0</v>
      </c>
      <c r="O838">
        <f>_xlfn.IFNA(VLOOKUP(defense[[#This Row],[Playerâ–²]],passing11[#All],5,0),0)</f>
        <v>0</v>
      </c>
      <c r="P838">
        <f>_xlfn.IFNA(VLOOKUP(defense[[#This Row],[Playerâ–²]],scrimstats__2813[#All],6,0),0)</f>
        <v>0</v>
      </c>
      <c r="Q838">
        <v>0</v>
      </c>
      <c r="R838">
        <v>0</v>
      </c>
    </row>
    <row r="839" spans="1:18">
      <c r="A839" s="3">
        <v>838</v>
      </c>
      <c r="B839" s="3">
        <v>26</v>
      </c>
      <c r="C839">
        <f t="shared" si="26"/>
        <v>0</v>
      </c>
      <c r="D839">
        <v>91</v>
      </c>
      <c r="E839">
        <f>SUM(_xlfn.IFNA((VLOOKUP(defense[[#This Row],[Playerâ–²]],kickers12[#All],4,0)*3+VLOOKUP(defense[[#This Row],[Playerâ–²]],kickers12[#All],5,0)*1),0), C839*6)</f>
        <v>0</v>
      </c>
      <c r="F839">
        <v>0</v>
      </c>
      <c r="G839" s="3" t="s">
        <v>1627</v>
      </c>
      <c r="H839" s="3" t="s">
        <v>899</v>
      </c>
      <c r="I839">
        <f>_xlfn.IFNA(VLOOKUP(defense[[#This Row],[Playerâ–²]],passing11[#All],4,0),0)</f>
        <v>0</v>
      </c>
      <c r="J839">
        <f>_xlfn.IFNA(VLOOKUP(defense[[#This Row],[Playerâ–²]],scrimstats__2813[#All],5,0),0)</f>
        <v>0</v>
      </c>
      <c r="K839">
        <f>_xlfn.IFNA(VLOOKUP(defense[[#This Row],[Playerâ–²]],scrimstats__2813[#All],4,0),0)</f>
        <v>0</v>
      </c>
      <c r="L839">
        <v>3</v>
      </c>
      <c r="N839">
        <f t="shared" si="27"/>
        <v>0</v>
      </c>
      <c r="O839">
        <f>_xlfn.IFNA(VLOOKUP(defense[[#This Row],[Playerâ–²]],passing11[#All],5,0),0)</f>
        <v>0</v>
      </c>
      <c r="P839">
        <f>_xlfn.IFNA(VLOOKUP(defense[[#This Row],[Playerâ–²]],scrimstats__2813[#All],6,0),0)</f>
        <v>0</v>
      </c>
      <c r="Q839">
        <v>0</v>
      </c>
      <c r="R839">
        <v>0</v>
      </c>
    </row>
    <row r="840" spans="1:18">
      <c r="A840" s="3">
        <v>839</v>
      </c>
      <c r="B840" s="3">
        <v>6</v>
      </c>
      <c r="C840" s="3">
        <f t="shared" si="26"/>
        <v>9</v>
      </c>
      <c r="D840">
        <v>0</v>
      </c>
      <c r="E840">
        <f>SUM(_xlfn.IFNA((VLOOKUP(defense[[#This Row],[Playerâ–²]],kickers12[#All],4,0)*3+VLOOKUP(defense[[#This Row],[Playerâ–²]],kickers12[#All],5,0)*1),0), C840*6)</f>
        <v>54</v>
      </c>
      <c r="F840">
        <v>0</v>
      </c>
      <c r="G840" s="3" t="s">
        <v>307</v>
      </c>
      <c r="H840" s="3" t="s">
        <v>229</v>
      </c>
      <c r="I840">
        <f>_xlfn.IFNA(VLOOKUP(defense[[#This Row],[Playerâ–²]],passing11[#All],4,0),0)</f>
        <v>0</v>
      </c>
      <c r="J840" s="3">
        <f>_xlfn.IFNA(VLOOKUP(defense[[#This Row],[Playerâ–²]],scrimstats__2813[#All],5,0),0)</f>
        <v>935</v>
      </c>
      <c r="K840" s="3">
        <f>_xlfn.IFNA(VLOOKUP(defense[[#This Row],[Playerâ–²]],scrimstats__2813[#All],4,0),0)</f>
        <v>145</v>
      </c>
      <c r="L840">
        <v>0</v>
      </c>
      <c r="N840" s="3">
        <f t="shared" si="27"/>
        <v>0</v>
      </c>
      <c r="O840" s="3">
        <f>_xlfn.IFNA(VLOOKUP(defense[[#This Row],[Playerâ–²]],passing11[#All],5,0),0)</f>
        <v>0</v>
      </c>
      <c r="P840" s="3">
        <f>_xlfn.IFNA(VLOOKUP(defense[[#This Row],[Playerâ–²]],scrimstats__2813[#All],6,0),0)</f>
        <v>9</v>
      </c>
      <c r="Q840">
        <v>0</v>
      </c>
      <c r="R840">
        <v>0</v>
      </c>
    </row>
    <row r="841" spans="1:18">
      <c r="A841" s="3">
        <v>840</v>
      </c>
      <c r="B841" s="3">
        <v>24</v>
      </c>
      <c r="C841">
        <f t="shared" si="26"/>
        <v>0</v>
      </c>
      <c r="D841">
        <v>35</v>
      </c>
      <c r="E841">
        <f>SUM(_xlfn.IFNA((VLOOKUP(defense[[#This Row],[Playerâ–²]],kickers12[#All],4,0)*3+VLOOKUP(defense[[#This Row],[Playerâ–²]],kickers12[#All],5,0)*1),0), C841*6)</f>
        <v>0</v>
      </c>
      <c r="F841">
        <v>0</v>
      </c>
      <c r="G841" s="3" t="s">
        <v>1555</v>
      </c>
      <c r="H841" s="3" t="s">
        <v>769</v>
      </c>
      <c r="I841">
        <f>_xlfn.IFNA(VLOOKUP(defense[[#This Row],[Playerâ–²]],passing11[#All],4,0),0)</f>
        <v>0</v>
      </c>
      <c r="J841">
        <f>_xlfn.IFNA(VLOOKUP(defense[[#This Row],[Playerâ–²]],scrimstats__2813[#All],5,0),0)</f>
        <v>0</v>
      </c>
      <c r="K841">
        <f>_xlfn.IFNA(VLOOKUP(defense[[#This Row],[Playerâ–²]],scrimstats__2813[#All],4,0),0)</f>
        <v>0</v>
      </c>
      <c r="L841">
        <v>7</v>
      </c>
      <c r="N841">
        <f t="shared" si="27"/>
        <v>0</v>
      </c>
      <c r="O841">
        <f>_xlfn.IFNA(VLOOKUP(defense[[#This Row],[Playerâ–²]],passing11[#All],5,0),0)</f>
        <v>0</v>
      </c>
      <c r="P841">
        <f>_xlfn.IFNA(VLOOKUP(defense[[#This Row],[Playerâ–²]],scrimstats__2813[#All],6,0),0)</f>
        <v>0</v>
      </c>
      <c r="Q841">
        <v>0</v>
      </c>
      <c r="R841">
        <v>0</v>
      </c>
    </row>
    <row r="842" spans="1:18">
      <c r="A842" s="3">
        <v>841</v>
      </c>
      <c r="B842" s="3">
        <v>24</v>
      </c>
      <c r="C842" s="3">
        <f t="shared" si="26"/>
        <v>1</v>
      </c>
      <c r="D842">
        <v>0</v>
      </c>
      <c r="E842">
        <f>SUM(_xlfn.IFNA((VLOOKUP(defense[[#This Row],[Playerâ–²]],kickers12[#All],4,0)*3+VLOOKUP(defense[[#This Row],[Playerâ–²]],kickers12[#All],5,0)*1),0), C842*6)</f>
        <v>6</v>
      </c>
      <c r="F842">
        <v>0</v>
      </c>
      <c r="G842" s="3" t="s">
        <v>556</v>
      </c>
      <c r="H842" s="3" t="s">
        <v>219</v>
      </c>
      <c r="I842">
        <f>_xlfn.IFNA(VLOOKUP(defense[[#This Row],[Playerâ–²]],passing11[#All],4,0),0)</f>
        <v>0</v>
      </c>
      <c r="J842" s="3">
        <f>_xlfn.IFNA(VLOOKUP(defense[[#This Row],[Playerâ–²]],scrimstats__2813[#All],5,0),0)</f>
        <v>0</v>
      </c>
      <c r="K842" s="3">
        <f>_xlfn.IFNA(VLOOKUP(defense[[#This Row],[Playerâ–²]],scrimstats__2813[#All],4,0),0)</f>
        <v>114</v>
      </c>
      <c r="L842">
        <v>0</v>
      </c>
      <c r="N842" s="3">
        <f t="shared" si="27"/>
        <v>0</v>
      </c>
      <c r="O842" s="3">
        <f>_xlfn.IFNA(VLOOKUP(defense[[#This Row],[Playerâ–²]],passing11[#All],5,0),0)</f>
        <v>0</v>
      </c>
      <c r="P842" s="3">
        <f>_xlfn.IFNA(VLOOKUP(defense[[#This Row],[Playerâ–²]],scrimstats__2813[#All],6,0),0)</f>
        <v>1</v>
      </c>
      <c r="Q842">
        <v>0</v>
      </c>
      <c r="R842">
        <v>0</v>
      </c>
    </row>
    <row r="843" spans="1:18">
      <c r="A843" s="3">
        <v>842</v>
      </c>
      <c r="B843" s="3">
        <v>16</v>
      </c>
      <c r="C843">
        <f t="shared" si="26"/>
        <v>0</v>
      </c>
      <c r="D843">
        <v>32</v>
      </c>
      <c r="E843">
        <f>SUM(_xlfn.IFNA((VLOOKUP(defense[[#This Row],[Playerâ–²]],kickers12[#All],4,0)*3+VLOOKUP(defense[[#This Row],[Playerâ–²]],kickers12[#All],5,0)*1),0), C843*6)</f>
        <v>0</v>
      </c>
      <c r="F843">
        <v>1</v>
      </c>
      <c r="G843" s="3" t="s">
        <v>1295</v>
      </c>
      <c r="H843" s="3" t="s">
        <v>743</v>
      </c>
      <c r="I843">
        <f>_xlfn.IFNA(VLOOKUP(defense[[#This Row],[Playerâ–²]],passing11[#All],4,0),0)</f>
        <v>0</v>
      </c>
      <c r="J843">
        <f>_xlfn.IFNA(VLOOKUP(defense[[#This Row],[Playerâ–²]],scrimstats__2813[#All],5,0),0)</f>
        <v>0</v>
      </c>
      <c r="K843">
        <f>_xlfn.IFNA(VLOOKUP(defense[[#This Row],[Playerâ–²]],scrimstats__2813[#All],4,0),0)</f>
        <v>0</v>
      </c>
      <c r="L843">
        <v>1</v>
      </c>
      <c r="N843">
        <f t="shared" si="27"/>
        <v>0</v>
      </c>
      <c r="O843">
        <f>_xlfn.IFNA(VLOOKUP(defense[[#This Row],[Playerâ–²]],passing11[#All],5,0),0)</f>
        <v>0</v>
      </c>
      <c r="P843">
        <f>_xlfn.IFNA(VLOOKUP(defense[[#This Row],[Playerâ–²]],scrimstats__2813[#All],6,0),0)</f>
        <v>0</v>
      </c>
      <c r="Q843">
        <v>0</v>
      </c>
      <c r="R843">
        <v>0</v>
      </c>
    </row>
    <row r="844" spans="1:18">
      <c r="A844" s="3">
        <v>843</v>
      </c>
      <c r="B844" s="3">
        <v>26</v>
      </c>
      <c r="C844" s="3">
        <f t="shared" si="26"/>
        <v>2</v>
      </c>
      <c r="D844">
        <v>0</v>
      </c>
      <c r="E844">
        <f>SUM(_xlfn.IFNA((VLOOKUP(defense[[#This Row],[Playerâ–²]],kickers12[#All],4,0)*3+VLOOKUP(defense[[#This Row],[Playerâ–²]],kickers12[#All],5,0)*1),0), C844*6)</f>
        <v>12</v>
      </c>
      <c r="F844">
        <v>0</v>
      </c>
      <c r="G844" s="3" t="s">
        <v>586</v>
      </c>
      <c r="H844" s="3" t="s">
        <v>218</v>
      </c>
      <c r="I844">
        <f>_xlfn.IFNA(VLOOKUP(defense[[#This Row],[Playerâ–²]],passing11[#All],4,0),0)</f>
        <v>0</v>
      </c>
      <c r="J844" s="3">
        <f>_xlfn.IFNA(VLOOKUP(defense[[#This Row],[Playerâ–²]],scrimstats__2813[#All],5,0),0)</f>
        <v>0</v>
      </c>
      <c r="K844" s="3">
        <f>_xlfn.IFNA(VLOOKUP(defense[[#This Row],[Playerâ–²]],scrimstats__2813[#All],4,0),0)</f>
        <v>300</v>
      </c>
      <c r="L844">
        <v>0</v>
      </c>
      <c r="N844" s="3">
        <f t="shared" si="27"/>
        <v>0</v>
      </c>
      <c r="O844" s="3">
        <f>_xlfn.IFNA(VLOOKUP(defense[[#This Row],[Playerâ–²]],passing11[#All],5,0),0)</f>
        <v>0</v>
      </c>
      <c r="P844" s="3">
        <f>_xlfn.IFNA(VLOOKUP(defense[[#This Row],[Playerâ–²]],scrimstats__2813[#All],6,0),0)</f>
        <v>2</v>
      </c>
      <c r="Q844">
        <v>0</v>
      </c>
      <c r="R844">
        <v>0</v>
      </c>
    </row>
    <row r="845" spans="1:18">
      <c r="A845" s="3">
        <v>844</v>
      </c>
      <c r="B845" s="3">
        <v>4</v>
      </c>
      <c r="C845">
        <f t="shared" si="26"/>
        <v>0</v>
      </c>
      <c r="D845">
        <v>24</v>
      </c>
      <c r="E845">
        <f>SUM(_xlfn.IFNA((VLOOKUP(defense[[#This Row],[Playerâ–²]],kickers12[#All],4,0)*3+VLOOKUP(defense[[#This Row],[Playerâ–²]],kickers12[#All],5,0)*1),0), C845*6)</f>
        <v>0</v>
      </c>
      <c r="F845">
        <v>0</v>
      </c>
      <c r="G845" s="3" t="s">
        <v>1947</v>
      </c>
      <c r="H845" s="3" t="s">
        <v>740</v>
      </c>
      <c r="I845">
        <f>_xlfn.IFNA(VLOOKUP(defense[[#This Row],[Playerâ–²]],passing11[#All],4,0),0)</f>
        <v>0</v>
      </c>
      <c r="J845">
        <f>_xlfn.IFNA(VLOOKUP(defense[[#This Row],[Playerâ–²]],scrimstats__2813[#All],5,0),0)</f>
        <v>0</v>
      </c>
      <c r="K845">
        <f>_xlfn.IFNA(VLOOKUP(defense[[#This Row],[Playerâ–²]],scrimstats__2813[#All],4,0),0)</f>
        <v>0</v>
      </c>
      <c r="L845">
        <v>1</v>
      </c>
      <c r="N845">
        <f t="shared" si="27"/>
        <v>0</v>
      </c>
      <c r="O845">
        <f>_xlfn.IFNA(VLOOKUP(defense[[#This Row],[Playerâ–²]],passing11[#All],5,0),0)</f>
        <v>0</v>
      </c>
      <c r="P845">
        <f>_xlfn.IFNA(VLOOKUP(defense[[#This Row],[Playerâ–²]],scrimstats__2813[#All],6,0),0)</f>
        <v>0</v>
      </c>
      <c r="Q845">
        <v>0</v>
      </c>
      <c r="R845">
        <v>0</v>
      </c>
    </row>
    <row r="846" spans="1:18">
      <c r="A846" s="3">
        <v>845</v>
      </c>
      <c r="B846" s="3">
        <v>4</v>
      </c>
      <c r="C846">
        <f t="shared" si="26"/>
        <v>0</v>
      </c>
      <c r="D846">
        <v>100</v>
      </c>
      <c r="E846">
        <f>SUM(_xlfn.IFNA((VLOOKUP(defense[[#This Row],[Playerâ–²]],kickers12[#All],4,0)*3+VLOOKUP(defense[[#This Row],[Playerâ–²]],kickers12[#All],5,0)*1),0), C846*6)</f>
        <v>0</v>
      </c>
      <c r="F846">
        <v>4</v>
      </c>
      <c r="G846" s="3" t="s">
        <v>897</v>
      </c>
      <c r="H846" s="3" t="s">
        <v>775</v>
      </c>
      <c r="I846">
        <f>_xlfn.IFNA(VLOOKUP(defense[[#This Row],[Playerâ–²]],passing11[#All],4,0),0)</f>
        <v>0</v>
      </c>
      <c r="J846">
        <f>_xlfn.IFNA(VLOOKUP(defense[[#This Row],[Playerâ–²]],scrimstats__2813[#All],5,0),0)</f>
        <v>0</v>
      </c>
      <c r="K846">
        <f>_xlfn.IFNA(VLOOKUP(defense[[#This Row],[Playerâ–²]],scrimstats__2813[#All],4,0),0)</f>
        <v>0</v>
      </c>
      <c r="L846">
        <v>2</v>
      </c>
      <c r="N846">
        <f t="shared" si="27"/>
        <v>0</v>
      </c>
      <c r="O846">
        <f>_xlfn.IFNA(VLOOKUP(defense[[#This Row],[Playerâ–²]],passing11[#All],5,0),0)</f>
        <v>0</v>
      </c>
      <c r="P846">
        <f>_xlfn.IFNA(VLOOKUP(defense[[#This Row],[Playerâ–²]],scrimstats__2813[#All],6,0),0)</f>
        <v>0</v>
      </c>
      <c r="Q846">
        <v>0</v>
      </c>
      <c r="R846">
        <v>0</v>
      </c>
    </row>
    <row r="847" spans="1:18">
      <c r="A847" s="3">
        <v>846</v>
      </c>
      <c r="B847" s="3">
        <v>32</v>
      </c>
      <c r="C847" s="3">
        <f t="shared" si="26"/>
        <v>2</v>
      </c>
      <c r="D847">
        <v>0</v>
      </c>
      <c r="E847">
        <f>SUM(_xlfn.IFNA((VLOOKUP(defense[[#This Row],[Playerâ–²]],kickers12[#All],4,0)*3+VLOOKUP(defense[[#This Row],[Playerâ–²]],kickers12[#All],5,0)*1),0), C847*6)</f>
        <v>12</v>
      </c>
      <c r="F847">
        <v>0</v>
      </c>
      <c r="G847" s="3" t="s">
        <v>679</v>
      </c>
      <c r="H847" s="3" t="s">
        <v>412</v>
      </c>
      <c r="I847">
        <f>_xlfn.IFNA(VLOOKUP(defense[[#This Row],[Playerâ–²]],passing11[#All],4,0),0)</f>
        <v>0</v>
      </c>
      <c r="J847" s="3">
        <f>_xlfn.IFNA(VLOOKUP(defense[[#This Row],[Playerâ–²]],scrimstats__2813[#All],5,0),0)</f>
        <v>0</v>
      </c>
      <c r="K847" s="3">
        <f>_xlfn.IFNA(VLOOKUP(defense[[#This Row],[Playerâ–²]],scrimstats__2813[#All],4,0),0)</f>
        <v>558</v>
      </c>
      <c r="L847">
        <v>0</v>
      </c>
      <c r="N847" s="3">
        <f t="shared" si="27"/>
        <v>0</v>
      </c>
      <c r="O847" s="3">
        <f>_xlfn.IFNA(VLOOKUP(defense[[#This Row],[Playerâ–²]],passing11[#All],5,0),0)</f>
        <v>0</v>
      </c>
      <c r="P847" s="3">
        <f>_xlfn.IFNA(VLOOKUP(defense[[#This Row],[Playerâ–²]],scrimstats__2813[#All],6,0),0)</f>
        <v>2</v>
      </c>
      <c r="Q847">
        <v>0</v>
      </c>
      <c r="R847">
        <v>0</v>
      </c>
    </row>
    <row r="848" spans="1:18">
      <c r="A848" s="3">
        <v>847</v>
      </c>
      <c r="B848" s="3">
        <v>2</v>
      </c>
      <c r="C848">
        <f t="shared" si="26"/>
        <v>0</v>
      </c>
      <c r="D848">
        <v>39</v>
      </c>
      <c r="E848">
        <f>SUM(_xlfn.IFNA((VLOOKUP(defense[[#This Row],[Playerâ–²]],kickers12[#All],4,0)*3+VLOOKUP(defense[[#This Row],[Playerâ–²]],kickers12[#All],5,0)*1),0), C848*6)</f>
        <v>0</v>
      </c>
      <c r="F848">
        <v>0</v>
      </c>
      <c r="G848" s="3" t="s">
        <v>802</v>
      </c>
      <c r="H848" s="3" t="s">
        <v>803</v>
      </c>
      <c r="I848">
        <f>_xlfn.IFNA(VLOOKUP(defense[[#This Row],[Playerâ–²]],passing11[#All],4,0),0)</f>
        <v>0</v>
      </c>
      <c r="J848">
        <f>_xlfn.IFNA(VLOOKUP(defense[[#This Row],[Playerâ–²]],scrimstats__2813[#All],5,0),0)</f>
        <v>0</v>
      </c>
      <c r="K848">
        <f>_xlfn.IFNA(VLOOKUP(defense[[#This Row],[Playerâ–²]],scrimstats__2813[#All],4,0),0)</f>
        <v>0</v>
      </c>
      <c r="L848">
        <v>0</v>
      </c>
      <c r="N848">
        <f t="shared" si="27"/>
        <v>0</v>
      </c>
      <c r="O848">
        <f>_xlfn.IFNA(VLOOKUP(defense[[#This Row],[Playerâ–²]],passing11[#All],5,0),0)</f>
        <v>0</v>
      </c>
      <c r="P848">
        <f>_xlfn.IFNA(VLOOKUP(defense[[#This Row],[Playerâ–²]],scrimstats__2813[#All],6,0),0)</f>
        <v>0</v>
      </c>
      <c r="Q848">
        <v>0</v>
      </c>
      <c r="R848">
        <v>0</v>
      </c>
    </row>
    <row r="849" spans="1:18">
      <c r="A849" s="3">
        <v>848</v>
      </c>
      <c r="B849" s="3">
        <v>13</v>
      </c>
      <c r="C849" s="3">
        <f t="shared" si="26"/>
        <v>4</v>
      </c>
      <c r="D849">
        <v>0</v>
      </c>
      <c r="E849">
        <f>SUM(_xlfn.IFNA((VLOOKUP(defense[[#This Row],[Playerâ–²]],kickers12[#All],4,0)*3+VLOOKUP(defense[[#This Row],[Playerâ–²]],kickers12[#All],5,0)*1),0), C849*6)</f>
        <v>24</v>
      </c>
      <c r="F849">
        <v>0</v>
      </c>
      <c r="G849" s="3" t="s">
        <v>401</v>
      </c>
      <c r="H849" s="3" t="s">
        <v>223</v>
      </c>
      <c r="I849">
        <f>_xlfn.IFNA(VLOOKUP(defense[[#This Row],[Playerâ–²]],passing11[#All],4,0),0)</f>
        <v>0</v>
      </c>
      <c r="J849" s="3">
        <f>_xlfn.IFNA(VLOOKUP(defense[[#This Row],[Playerâ–²]],scrimstats__2813[#All],5,0),0)</f>
        <v>0</v>
      </c>
      <c r="K849" s="3">
        <f>_xlfn.IFNA(VLOOKUP(defense[[#This Row],[Playerâ–²]],scrimstats__2813[#All],4,0),0)</f>
        <v>215</v>
      </c>
      <c r="L849">
        <v>0</v>
      </c>
      <c r="N849" s="3">
        <f t="shared" si="27"/>
        <v>0</v>
      </c>
      <c r="O849" s="3">
        <f>_xlfn.IFNA(VLOOKUP(defense[[#This Row],[Playerâ–²]],passing11[#All],5,0),0)</f>
        <v>0</v>
      </c>
      <c r="P849" s="3">
        <f>_xlfn.IFNA(VLOOKUP(defense[[#This Row],[Playerâ–²]],scrimstats__2813[#All],6,0),0)</f>
        <v>4</v>
      </c>
      <c r="Q849">
        <v>0</v>
      </c>
      <c r="R849">
        <v>0</v>
      </c>
    </row>
    <row r="850" spans="1:18">
      <c r="A850" s="3">
        <v>849</v>
      </c>
      <c r="B850" s="3">
        <v>30</v>
      </c>
      <c r="C850">
        <f t="shared" si="26"/>
        <v>0</v>
      </c>
      <c r="D850">
        <v>76</v>
      </c>
      <c r="E850">
        <f>SUM(_xlfn.IFNA((VLOOKUP(defense[[#This Row],[Playerâ–²]],kickers12[#All],4,0)*3+VLOOKUP(defense[[#This Row],[Playerâ–²]],kickers12[#All],5,0)*1),0), C850*6)</f>
        <v>0</v>
      </c>
      <c r="F850">
        <v>0</v>
      </c>
      <c r="G850" s="3" t="s">
        <v>1780</v>
      </c>
      <c r="H850" s="3" t="s">
        <v>803</v>
      </c>
      <c r="I850">
        <f>_xlfn.IFNA(VLOOKUP(defense[[#This Row],[Playerâ–²]],passing11[#All],4,0),0)</f>
        <v>0</v>
      </c>
      <c r="J850">
        <f>_xlfn.IFNA(VLOOKUP(defense[[#This Row],[Playerâ–²]],scrimstats__2813[#All],5,0),0)</f>
        <v>0</v>
      </c>
      <c r="K850">
        <f>_xlfn.IFNA(VLOOKUP(defense[[#This Row],[Playerâ–²]],scrimstats__2813[#All],4,0),0)</f>
        <v>0</v>
      </c>
      <c r="L850">
        <v>0</v>
      </c>
      <c r="N850">
        <f t="shared" si="27"/>
        <v>0</v>
      </c>
      <c r="O850">
        <f>_xlfn.IFNA(VLOOKUP(defense[[#This Row],[Playerâ–²]],passing11[#All],5,0),0)</f>
        <v>0</v>
      </c>
      <c r="P850">
        <f>_xlfn.IFNA(VLOOKUP(defense[[#This Row],[Playerâ–²]],scrimstats__2813[#All],6,0),0)</f>
        <v>0</v>
      </c>
      <c r="Q850">
        <v>0</v>
      </c>
      <c r="R850">
        <v>0</v>
      </c>
    </row>
    <row r="851" spans="1:18">
      <c r="A851" s="3">
        <v>850</v>
      </c>
      <c r="B851" s="3">
        <v>14</v>
      </c>
      <c r="C851" s="3">
        <f t="shared" si="26"/>
        <v>1</v>
      </c>
      <c r="D851">
        <v>0</v>
      </c>
      <c r="E851">
        <f>SUM(_xlfn.IFNA((VLOOKUP(defense[[#This Row],[Playerâ–²]],kickers12[#All],4,0)*3+VLOOKUP(defense[[#This Row],[Playerâ–²]],kickers12[#All],5,0)*1),0), C851*6)</f>
        <v>6</v>
      </c>
      <c r="F851">
        <v>0</v>
      </c>
      <c r="G851" s="3" t="s">
        <v>416</v>
      </c>
      <c r="H851" s="3" t="s">
        <v>239</v>
      </c>
      <c r="I851">
        <f>_xlfn.IFNA(VLOOKUP(defense[[#This Row],[Playerâ–²]],passing11[#All],4,0),0)</f>
        <v>0</v>
      </c>
      <c r="J851" s="3">
        <f>_xlfn.IFNA(VLOOKUP(defense[[#This Row],[Playerâ–²]],scrimstats__2813[#All],5,0),0)</f>
        <v>336</v>
      </c>
      <c r="K851" s="3">
        <f>_xlfn.IFNA(VLOOKUP(defense[[#This Row],[Playerâ–²]],scrimstats__2813[#All],4,0),0)</f>
        <v>85</v>
      </c>
      <c r="L851">
        <v>0</v>
      </c>
      <c r="N851" s="3">
        <f t="shared" si="27"/>
        <v>0</v>
      </c>
      <c r="O851" s="3">
        <f>_xlfn.IFNA(VLOOKUP(defense[[#This Row],[Playerâ–²]],passing11[#All],5,0),0)</f>
        <v>0</v>
      </c>
      <c r="P851" s="3">
        <f>_xlfn.IFNA(VLOOKUP(defense[[#This Row],[Playerâ–²]],scrimstats__2813[#All],6,0),0)</f>
        <v>1</v>
      </c>
      <c r="Q851">
        <v>0</v>
      </c>
      <c r="R851">
        <v>0</v>
      </c>
    </row>
    <row r="852" spans="1:18">
      <c r="A852" s="3">
        <v>851</v>
      </c>
      <c r="B852" s="3">
        <v>7</v>
      </c>
      <c r="C852">
        <f t="shared" si="26"/>
        <v>0</v>
      </c>
      <c r="D852">
        <v>20</v>
      </c>
      <c r="E852">
        <f>SUM(_xlfn.IFNA((VLOOKUP(defense[[#This Row],[Playerâ–²]],kickers12[#All],4,0)*3+VLOOKUP(defense[[#This Row],[Playerâ–²]],kickers12[#All],5,0)*1),0), C852*6)</f>
        <v>0</v>
      </c>
      <c r="F852">
        <v>0</v>
      </c>
      <c r="G852" s="3" t="s">
        <v>986</v>
      </c>
      <c r="H852" s="3" t="s">
        <v>745</v>
      </c>
      <c r="I852">
        <f>_xlfn.IFNA(VLOOKUP(defense[[#This Row],[Playerâ–²]],passing11[#All],4,0),0)</f>
        <v>0</v>
      </c>
      <c r="J852">
        <f>_xlfn.IFNA(VLOOKUP(defense[[#This Row],[Playerâ–²]],scrimstats__2813[#All],5,0),0)</f>
        <v>0</v>
      </c>
      <c r="K852">
        <f>_xlfn.IFNA(VLOOKUP(defense[[#This Row],[Playerâ–²]],scrimstats__2813[#All],4,0),0)</f>
        <v>0</v>
      </c>
      <c r="L852">
        <v>1</v>
      </c>
      <c r="N852">
        <f t="shared" si="27"/>
        <v>0</v>
      </c>
      <c r="O852">
        <f>_xlfn.IFNA(VLOOKUP(defense[[#This Row],[Playerâ–²]],passing11[#All],5,0),0)</f>
        <v>0</v>
      </c>
      <c r="P852">
        <f>_xlfn.IFNA(VLOOKUP(defense[[#This Row],[Playerâ–²]],scrimstats__2813[#All],6,0),0)</f>
        <v>0</v>
      </c>
      <c r="Q852">
        <v>0</v>
      </c>
      <c r="R852">
        <v>0</v>
      </c>
    </row>
    <row r="853" spans="1:18">
      <c r="A853" s="3">
        <v>852</v>
      </c>
      <c r="B853" s="3">
        <v>25</v>
      </c>
      <c r="C853">
        <f t="shared" si="26"/>
        <v>3</v>
      </c>
      <c r="D853">
        <v>0</v>
      </c>
      <c r="E853">
        <f>SUM(_xlfn.IFNA((VLOOKUP(defense[[#This Row],[Playerâ–²]],kickers12[#All],4,0)*3+VLOOKUP(defense[[#This Row],[Playerâ–²]],kickers12[#All],5,0)*1),0), C853*6)</f>
        <v>18</v>
      </c>
      <c r="F853">
        <v>0</v>
      </c>
      <c r="G853" s="3" t="s">
        <v>575</v>
      </c>
      <c r="H853" s="3" t="s">
        <v>230</v>
      </c>
      <c r="I853">
        <f>_xlfn.IFNA(VLOOKUP(defense[[#This Row],[Playerâ–²]],passing11[#All],4,0),0)</f>
        <v>0</v>
      </c>
      <c r="J853">
        <f>_xlfn.IFNA(VLOOKUP(defense[[#This Row],[Playerâ–²]],scrimstats__2813[#All],5,0),0)</f>
        <v>-2</v>
      </c>
      <c r="K853">
        <f>_xlfn.IFNA(VLOOKUP(defense[[#This Row],[Playerâ–²]],scrimstats__2813[#All],4,0),0)</f>
        <v>739</v>
      </c>
      <c r="L853">
        <v>0</v>
      </c>
      <c r="N853">
        <f t="shared" si="27"/>
        <v>0</v>
      </c>
      <c r="O853">
        <f>_xlfn.IFNA(VLOOKUP(defense[[#This Row],[Playerâ–²]],passing11[#All],5,0),0)</f>
        <v>0</v>
      </c>
      <c r="P853">
        <f>_xlfn.IFNA(VLOOKUP(defense[[#This Row],[Playerâ–²]],scrimstats__2813[#All],6,0),0)</f>
        <v>3</v>
      </c>
      <c r="Q853">
        <v>0</v>
      </c>
      <c r="R853">
        <v>0</v>
      </c>
    </row>
    <row r="854" spans="1:18">
      <c r="A854" s="3">
        <v>853</v>
      </c>
      <c r="B854" s="3">
        <v>10</v>
      </c>
      <c r="C854">
        <f t="shared" si="26"/>
        <v>0</v>
      </c>
      <c r="D854">
        <v>15</v>
      </c>
      <c r="E854">
        <f>SUM(_xlfn.IFNA((VLOOKUP(defense[[#This Row],[Playerâ–²]],kickers12[#All],4,0)*3+VLOOKUP(defense[[#This Row],[Playerâ–²]],kickers12[#All],5,0)*1),0), C854*6)</f>
        <v>0</v>
      </c>
      <c r="F854">
        <v>0</v>
      </c>
      <c r="G854" s="3" t="s">
        <v>1075</v>
      </c>
      <c r="H854" s="3" t="s">
        <v>194</v>
      </c>
      <c r="I854">
        <f>_xlfn.IFNA(VLOOKUP(defense[[#This Row],[Playerâ–²]],passing11[#All],4,0),0)</f>
        <v>0</v>
      </c>
      <c r="J854">
        <f>_xlfn.IFNA(VLOOKUP(defense[[#This Row],[Playerâ–²]],scrimstats__2813[#All],5,0),0)</f>
        <v>0</v>
      </c>
      <c r="K854">
        <f>_xlfn.IFNA(VLOOKUP(defense[[#This Row],[Playerâ–²]],scrimstats__2813[#All],4,0),0)</f>
        <v>0</v>
      </c>
      <c r="L854">
        <v>0</v>
      </c>
      <c r="N854">
        <f t="shared" si="27"/>
        <v>0</v>
      </c>
      <c r="O854">
        <f>_xlfn.IFNA(VLOOKUP(defense[[#This Row],[Playerâ–²]],passing11[#All],5,0),0)</f>
        <v>0</v>
      </c>
      <c r="P854">
        <f>_xlfn.IFNA(VLOOKUP(defense[[#This Row],[Playerâ–²]],scrimstats__2813[#All],6,0),0)</f>
        <v>0</v>
      </c>
      <c r="Q854">
        <v>0</v>
      </c>
      <c r="R854">
        <v>0</v>
      </c>
    </row>
    <row r="855" spans="1:18">
      <c r="A855" s="3">
        <v>854</v>
      </c>
      <c r="B855" s="3">
        <v>10</v>
      </c>
      <c r="C855">
        <f t="shared" si="26"/>
        <v>0</v>
      </c>
      <c r="D855">
        <v>58</v>
      </c>
      <c r="E855">
        <f>SUM(_xlfn.IFNA((VLOOKUP(defense[[#This Row],[Playerâ–²]],kickers12[#All],4,0)*3+VLOOKUP(defense[[#This Row],[Playerâ–²]],kickers12[#All],5,0)*1),0), C855*6)</f>
        <v>0</v>
      </c>
      <c r="F855">
        <v>0</v>
      </c>
      <c r="G855" s="3" t="s">
        <v>1087</v>
      </c>
      <c r="H855" s="3" t="s">
        <v>769</v>
      </c>
      <c r="I855">
        <f>_xlfn.IFNA(VLOOKUP(defense[[#This Row],[Playerâ–²]],passing11[#All],4,0),0)</f>
        <v>0</v>
      </c>
      <c r="J855">
        <f>_xlfn.IFNA(VLOOKUP(defense[[#This Row],[Playerâ–²]],scrimstats__2813[#All],5,0),0)</f>
        <v>0</v>
      </c>
      <c r="K855">
        <f>_xlfn.IFNA(VLOOKUP(defense[[#This Row],[Playerâ–²]],scrimstats__2813[#All],4,0),0)</f>
        <v>0</v>
      </c>
      <c r="L855">
        <v>0</v>
      </c>
      <c r="N855">
        <f t="shared" si="27"/>
        <v>0</v>
      </c>
      <c r="O855">
        <f>_xlfn.IFNA(VLOOKUP(defense[[#This Row],[Playerâ–²]],passing11[#All],5,0),0)</f>
        <v>0</v>
      </c>
      <c r="P855">
        <f>_xlfn.IFNA(VLOOKUP(defense[[#This Row],[Playerâ–²]],scrimstats__2813[#All],6,0),0)</f>
        <v>0</v>
      </c>
      <c r="Q855">
        <v>0</v>
      </c>
      <c r="R855">
        <v>0</v>
      </c>
    </row>
    <row r="856" spans="1:18">
      <c r="A856" s="3">
        <v>855</v>
      </c>
      <c r="B856" s="3">
        <v>26</v>
      </c>
      <c r="C856">
        <f t="shared" si="26"/>
        <v>3</v>
      </c>
      <c r="D856">
        <v>1</v>
      </c>
      <c r="E856">
        <f>SUM(_xlfn.IFNA((VLOOKUP(defense[[#This Row],[Playerâ–²]],kickers12[#All],4,0)*3+VLOOKUP(defense[[#This Row],[Playerâ–²]],kickers12[#All],5,0)*1),0), C856*6)</f>
        <v>18</v>
      </c>
      <c r="F856">
        <v>0</v>
      </c>
      <c r="G856" s="3" t="s">
        <v>584</v>
      </c>
      <c r="H856" s="3" t="s">
        <v>239</v>
      </c>
      <c r="I856">
        <f>_xlfn.IFNA(VLOOKUP(defense[[#This Row],[Playerâ–²]],passing11[#All],4,0),0)</f>
        <v>0</v>
      </c>
      <c r="J856">
        <f>_xlfn.IFNA(VLOOKUP(defense[[#This Row],[Playerâ–²]],scrimstats__2813[#All],5,0),0)</f>
        <v>511</v>
      </c>
      <c r="K856">
        <f>_xlfn.IFNA(VLOOKUP(defense[[#This Row],[Playerâ–²]],scrimstats__2813[#All],4,0),0)</f>
        <v>58</v>
      </c>
      <c r="L856">
        <v>0</v>
      </c>
      <c r="N856">
        <f t="shared" si="27"/>
        <v>0</v>
      </c>
      <c r="O856">
        <f>_xlfn.IFNA(VLOOKUP(defense[[#This Row],[Playerâ–²]],passing11[#All],5,0),0)</f>
        <v>0</v>
      </c>
      <c r="P856">
        <f>_xlfn.IFNA(VLOOKUP(defense[[#This Row],[Playerâ–²]],scrimstats__2813[#All],6,0),0)</f>
        <v>3</v>
      </c>
      <c r="Q856">
        <v>0</v>
      </c>
      <c r="R856">
        <v>0</v>
      </c>
    </row>
    <row r="857" spans="1:18">
      <c r="A857" s="3">
        <v>856</v>
      </c>
      <c r="B857" s="3">
        <v>4</v>
      </c>
      <c r="C857">
        <f t="shared" si="26"/>
        <v>18</v>
      </c>
      <c r="D857">
        <v>0</v>
      </c>
      <c r="E857">
        <f>SUM(_xlfn.IFNA((VLOOKUP(defense[[#This Row],[Playerâ–²]],kickers12[#All],4,0)*3+VLOOKUP(defense[[#This Row],[Playerâ–²]],kickers12[#All],5,0)*1),0), C857*6)</f>
        <v>108</v>
      </c>
      <c r="F857">
        <v>0</v>
      </c>
      <c r="G857" s="3" t="s">
        <v>866</v>
      </c>
      <c r="H857" s="3" t="s">
        <v>233</v>
      </c>
      <c r="I857">
        <f>_xlfn.IFNA(VLOOKUP(defense[[#This Row],[Playerâ–²]],passing11[#All],4,0),0)</f>
        <v>2074</v>
      </c>
      <c r="J857">
        <f>_xlfn.IFNA(VLOOKUP(defense[[#This Row],[Playerâ–²]],scrimstats__2813[#All],5,0),0)</f>
        <v>631</v>
      </c>
      <c r="K857">
        <f>_xlfn.IFNA(VLOOKUP(defense[[#This Row],[Playerâ–²]],scrimstats__2813[#All],4,0),0)</f>
        <v>0</v>
      </c>
      <c r="L857">
        <v>0</v>
      </c>
      <c r="N857">
        <f t="shared" si="27"/>
        <v>0</v>
      </c>
      <c r="O857">
        <f>_xlfn.IFNA(VLOOKUP(defense[[#This Row],[Playerâ–²]],passing11[#All],5,0),0)</f>
        <v>10</v>
      </c>
      <c r="P857">
        <f>_xlfn.IFNA(VLOOKUP(defense[[#This Row],[Playerâ–²]],scrimstats__2813[#All],6,0),0)</f>
        <v>8</v>
      </c>
      <c r="Q857">
        <v>0</v>
      </c>
      <c r="R857">
        <v>0</v>
      </c>
    </row>
    <row r="858" spans="1:18">
      <c r="A858" s="3">
        <v>857</v>
      </c>
      <c r="B858" s="3">
        <v>6</v>
      </c>
      <c r="C858">
        <f t="shared" si="26"/>
        <v>1</v>
      </c>
      <c r="D858">
        <v>3</v>
      </c>
      <c r="E858">
        <f>SUM(_xlfn.IFNA((VLOOKUP(defense[[#This Row],[Playerâ–²]],kickers12[#All],4,0)*3+VLOOKUP(defense[[#This Row],[Playerâ–²]],kickers12[#All],5,0)*1),0), C858*6)</f>
        <v>6</v>
      </c>
      <c r="F858">
        <v>0</v>
      </c>
      <c r="G858" s="3" t="s">
        <v>306</v>
      </c>
      <c r="H858" s="3" t="s">
        <v>218</v>
      </c>
      <c r="I858">
        <f>_xlfn.IFNA(VLOOKUP(defense[[#This Row],[Playerâ–²]],passing11[#All],4,0),0)</f>
        <v>0</v>
      </c>
      <c r="J858">
        <f>_xlfn.IFNA(VLOOKUP(defense[[#This Row],[Playerâ–²]],scrimstats__2813[#All],5,0),0)</f>
        <v>0</v>
      </c>
      <c r="K858">
        <f>_xlfn.IFNA(VLOOKUP(defense[[#This Row],[Playerâ–²]],scrimstats__2813[#All],4,0),0)</f>
        <v>117</v>
      </c>
      <c r="L858">
        <v>0</v>
      </c>
      <c r="N858">
        <f t="shared" si="27"/>
        <v>0</v>
      </c>
      <c r="O858">
        <f>_xlfn.IFNA(VLOOKUP(defense[[#This Row],[Playerâ–²]],passing11[#All],5,0),0)</f>
        <v>0</v>
      </c>
      <c r="P858">
        <f>_xlfn.IFNA(VLOOKUP(defense[[#This Row],[Playerâ–²]],scrimstats__2813[#All],6,0),0)</f>
        <v>1</v>
      </c>
      <c r="Q858">
        <v>0</v>
      </c>
      <c r="R858">
        <v>0</v>
      </c>
    </row>
    <row r="859" spans="1:18">
      <c r="A859" s="3">
        <v>858</v>
      </c>
      <c r="B859" s="3">
        <v>1</v>
      </c>
      <c r="C859">
        <f t="shared" si="26"/>
        <v>1</v>
      </c>
      <c r="D859">
        <v>75</v>
      </c>
      <c r="E859">
        <f>SUM(_xlfn.IFNA((VLOOKUP(defense[[#This Row],[Playerâ–²]],kickers12[#All],4,0)*3+VLOOKUP(defense[[#This Row],[Playerâ–²]],kickers12[#All],5,0)*1),0), C859*6)</f>
        <v>6</v>
      </c>
      <c r="F859">
        <v>0</v>
      </c>
      <c r="G859" s="3" t="s">
        <v>766</v>
      </c>
      <c r="H859" s="3" t="s">
        <v>767</v>
      </c>
      <c r="I859">
        <f>_xlfn.IFNA(VLOOKUP(defense[[#This Row],[Playerâ–²]],passing11[#All],4,0),0)</f>
        <v>0</v>
      </c>
      <c r="J859">
        <f>_xlfn.IFNA(VLOOKUP(defense[[#This Row],[Playerâ–²]],scrimstats__2813[#All],5,0),0)</f>
        <v>0</v>
      </c>
      <c r="K859">
        <f>_xlfn.IFNA(VLOOKUP(defense[[#This Row],[Playerâ–²]],scrimstats__2813[#All],4,0),0)</f>
        <v>0</v>
      </c>
      <c r="L859">
        <v>2</v>
      </c>
      <c r="N859">
        <f t="shared" si="27"/>
        <v>1</v>
      </c>
      <c r="O859">
        <f>_xlfn.IFNA(VLOOKUP(defense[[#This Row],[Playerâ–²]],passing11[#All],5,0),0)</f>
        <v>0</v>
      </c>
      <c r="P859">
        <f>_xlfn.IFNA(VLOOKUP(defense[[#This Row],[Playerâ–²]],scrimstats__2813[#All],6,0),0)</f>
        <v>0</v>
      </c>
      <c r="Q859">
        <v>0</v>
      </c>
      <c r="R859">
        <v>1</v>
      </c>
    </row>
    <row r="860" spans="1:18">
      <c r="A860" s="3">
        <v>859</v>
      </c>
      <c r="B860" s="3">
        <v>32</v>
      </c>
      <c r="C860" s="3">
        <f t="shared" si="26"/>
        <v>2</v>
      </c>
      <c r="D860">
        <v>0</v>
      </c>
      <c r="E860">
        <f>SUM(_xlfn.IFNA((VLOOKUP(defense[[#This Row],[Playerâ–²]],kickers12[#All],4,0)*3+VLOOKUP(defense[[#This Row],[Playerâ–²]],kickers12[#All],5,0)*1),0), C860*6)</f>
        <v>12</v>
      </c>
      <c r="F860">
        <v>0</v>
      </c>
      <c r="G860" s="3" t="s">
        <v>678</v>
      </c>
      <c r="H860" s="3" t="s">
        <v>230</v>
      </c>
      <c r="I860">
        <f>_xlfn.IFNA(VLOOKUP(defense[[#This Row],[Playerâ–²]],passing11[#All],4,0),0)</f>
        <v>0</v>
      </c>
      <c r="J860" s="3">
        <f>_xlfn.IFNA(VLOOKUP(defense[[#This Row],[Playerâ–²]],scrimstats__2813[#All],5,0),0)</f>
        <v>0</v>
      </c>
      <c r="K860" s="3">
        <f>_xlfn.IFNA(VLOOKUP(defense[[#This Row],[Playerâ–²]],scrimstats__2813[#All],4,0),0)</f>
        <v>532</v>
      </c>
      <c r="L860">
        <v>0</v>
      </c>
      <c r="N860" s="3">
        <f t="shared" si="27"/>
        <v>0</v>
      </c>
      <c r="O860" s="3">
        <f>_xlfn.IFNA(VLOOKUP(defense[[#This Row],[Playerâ–²]],passing11[#All],5,0),0)</f>
        <v>0</v>
      </c>
      <c r="P860" s="3">
        <f>_xlfn.IFNA(VLOOKUP(defense[[#This Row],[Playerâ–²]],scrimstats__2813[#All],6,0),0)</f>
        <v>2</v>
      </c>
      <c r="Q860">
        <v>0</v>
      </c>
      <c r="R860">
        <v>0</v>
      </c>
    </row>
    <row r="861" spans="1:18">
      <c r="A861" s="3">
        <v>860</v>
      </c>
      <c r="B861" s="3">
        <v>22</v>
      </c>
      <c r="C861" s="3">
        <f t="shared" si="26"/>
        <v>4</v>
      </c>
      <c r="D861">
        <v>0</v>
      </c>
      <c r="E861">
        <f>SUM(_xlfn.IFNA((VLOOKUP(defense[[#This Row],[Playerâ–²]],kickers12[#All],4,0)*3+VLOOKUP(defense[[#This Row],[Playerâ–²]],kickers12[#All],5,0)*1),0), C861*6)</f>
        <v>24</v>
      </c>
      <c r="F861">
        <v>0</v>
      </c>
      <c r="G861" s="3" t="s">
        <v>211</v>
      </c>
      <c r="H861" s="3" t="s">
        <v>218</v>
      </c>
      <c r="I861">
        <f>_xlfn.IFNA(VLOOKUP(defense[[#This Row],[Playerâ–²]],passing11[#All],4,0),0)</f>
        <v>0</v>
      </c>
      <c r="J861" s="3">
        <f>_xlfn.IFNA(VLOOKUP(defense[[#This Row],[Playerâ–²]],scrimstats__2813[#All],5,0),0)</f>
        <v>0</v>
      </c>
      <c r="K861" s="3">
        <f>_xlfn.IFNA(VLOOKUP(defense[[#This Row],[Playerâ–²]],scrimstats__2813[#All],4,0),0)</f>
        <v>737</v>
      </c>
      <c r="L861">
        <v>0</v>
      </c>
      <c r="N861" s="3">
        <f t="shared" si="27"/>
        <v>0</v>
      </c>
      <c r="O861" s="3">
        <f>_xlfn.IFNA(VLOOKUP(defense[[#This Row],[Playerâ–²]],passing11[#All],5,0),0)</f>
        <v>0</v>
      </c>
      <c r="P861" s="3">
        <f>_xlfn.IFNA(VLOOKUP(defense[[#This Row],[Playerâ–²]],scrimstats__2813[#All],6,0),0)</f>
        <v>4</v>
      </c>
      <c r="Q861">
        <v>0</v>
      </c>
      <c r="R861">
        <v>0</v>
      </c>
    </row>
    <row r="862" spans="1:18">
      <c r="A862" s="3">
        <v>861</v>
      </c>
      <c r="B862" s="3">
        <v>32</v>
      </c>
      <c r="C862">
        <f t="shared" si="26"/>
        <v>0</v>
      </c>
      <c r="D862">
        <v>22</v>
      </c>
      <c r="E862">
        <f>SUM(_xlfn.IFNA((VLOOKUP(defense[[#This Row],[Playerâ–²]],kickers12[#All],4,0)*3+VLOOKUP(defense[[#This Row],[Playerâ–²]],kickers12[#All],5,0)*1),0), C862*6)</f>
        <v>0</v>
      </c>
      <c r="F862">
        <v>0</v>
      </c>
      <c r="G862" s="3" t="s">
        <v>2020</v>
      </c>
      <c r="H862" s="3" t="s">
        <v>194</v>
      </c>
      <c r="I862">
        <f>_xlfn.IFNA(VLOOKUP(defense[[#This Row],[Playerâ–²]],passing11[#All],4,0),0)</f>
        <v>0</v>
      </c>
      <c r="J862">
        <f>_xlfn.IFNA(VLOOKUP(defense[[#This Row],[Playerâ–²]],scrimstats__2813[#All],5,0),0)</f>
        <v>0</v>
      </c>
      <c r="K862">
        <f>_xlfn.IFNA(VLOOKUP(defense[[#This Row],[Playerâ–²]],scrimstats__2813[#All],4,0),0)</f>
        <v>0</v>
      </c>
      <c r="L862">
        <v>1</v>
      </c>
      <c r="N862">
        <f t="shared" si="27"/>
        <v>0</v>
      </c>
      <c r="O862">
        <f>_xlfn.IFNA(VLOOKUP(defense[[#This Row],[Playerâ–²]],passing11[#All],5,0),0)</f>
        <v>0</v>
      </c>
      <c r="P862">
        <f>_xlfn.IFNA(VLOOKUP(defense[[#This Row],[Playerâ–²]],scrimstats__2813[#All],6,0),0)</f>
        <v>0</v>
      </c>
      <c r="Q862">
        <v>0</v>
      </c>
      <c r="R862">
        <v>0</v>
      </c>
    </row>
    <row r="863" spans="1:18">
      <c r="A863" s="3">
        <v>862</v>
      </c>
      <c r="B863" s="3">
        <v>21</v>
      </c>
      <c r="C863" s="3">
        <f t="shared" si="26"/>
        <v>1</v>
      </c>
      <c r="D863">
        <v>0</v>
      </c>
      <c r="E863">
        <f>SUM(_xlfn.IFNA((VLOOKUP(defense[[#This Row],[Playerâ–²]],kickers12[#All],4,0)*3+VLOOKUP(defense[[#This Row],[Playerâ–²]],kickers12[#All],5,0)*1),0), C863*6)</f>
        <v>6</v>
      </c>
      <c r="F863">
        <v>0</v>
      </c>
      <c r="G863" s="3" t="s">
        <v>517</v>
      </c>
      <c r="H863" s="3" t="s">
        <v>223</v>
      </c>
      <c r="I863">
        <f>_xlfn.IFNA(VLOOKUP(defense[[#This Row],[Playerâ–²]],passing11[#All],4,0),0)</f>
        <v>0</v>
      </c>
      <c r="J863" s="3">
        <f>_xlfn.IFNA(VLOOKUP(defense[[#This Row],[Playerâ–²]],scrimstats__2813[#All],5,0),0)</f>
        <v>0</v>
      </c>
      <c r="K863" s="3">
        <f>_xlfn.IFNA(VLOOKUP(defense[[#This Row],[Playerâ–²]],scrimstats__2813[#All],4,0),0)</f>
        <v>185</v>
      </c>
      <c r="L863">
        <v>0</v>
      </c>
      <c r="N863" s="3">
        <f t="shared" si="27"/>
        <v>0</v>
      </c>
      <c r="O863" s="3">
        <f>_xlfn.IFNA(VLOOKUP(defense[[#This Row],[Playerâ–²]],passing11[#All],5,0),0)</f>
        <v>0</v>
      </c>
      <c r="P863" s="3">
        <f>_xlfn.IFNA(VLOOKUP(defense[[#This Row],[Playerâ–²]],scrimstats__2813[#All],6,0),0)</f>
        <v>1</v>
      </c>
      <c r="Q863">
        <v>0</v>
      </c>
      <c r="R863">
        <v>0</v>
      </c>
    </row>
    <row r="864" spans="1:18">
      <c r="A864" s="3">
        <v>863</v>
      </c>
      <c r="B864" s="3">
        <v>12</v>
      </c>
      <c r="C864">
        <f t="shared" si="26"/>
        <v>0</v>
      </c>
      <c r="D864">
        <v>49</v>
      </c>
      <c r="E864">
        <f>SUM(_xlfn.IFNA((VLOOKUP(defense[[#This Row],[Playerâ–²]],kickers12[#All],4,0)*3+VLOOKUP(defense[[#This Row],[Playerâ–²]],kickers12[#All],5,0)*1),0), C864*6)</f>
        <v>0</v>
      </c>
      <c r="F864">
        <v>0</v>
      </c>
      <c r="G864" s="3" t="s">
        <v>1155</v>
      </c>
      <c r="H864" s="3" t="s">
        <v>765</v>
      </c>
      <c r="I864">
        <f>_xlfn.IFNA(VLOOKUP(defense[[#This Row],[Playerâ–²]],passing11[#All],4,0),0)</f>
        <v>0</v>
      </c>
      <c r="J864">
        <f>_xlfn.IFNA(VLOOKUP(defense[[#This Row],[Playerâ–²]],scrimstats__2813[#All],5,0),0)</f>
        <v>0</v>
      </c>
      <c r="K864">
        <f>_xlfn.IFNA(VLOOKUP(defense[[#This Row],[Playerâ–²]],scrimstats__2813[#All],4,0),0)</f>
        <v>0</v>
      </c>
      <c r="L864">
        <v>0</v>
      </c>
      <c r="N864">
        <f t="shared" si="27"/>
        <v>0</v>
      </c>
      <c r="O864">
        <f>_xlfn.IFNA(VLOOKUP(defense[[#This Row],[Playerâ–²]],passing11[#All],5,0),0)</f>
        <v>0</v>
      </c>
      <c r="P864">
        <f>_xlfn.IFNA(VLOOKUP(defense[[#This Row],[Playerâ–²]],scrimstats__2813[#All],6,0),0)</f>
        <v>0</v>
      </c>
      <c r="Q864">
        <v>0</v>
      </c>
      <c r="R864">
        <v>0</v>
      </c>
    </row>
    <row r="865" spans="1:18">
      <c r="A865" s="3">
        <v>864</v>
      </c>
      <c r="B865" s="3">
        <v>32</v>
      </c>
      <c r="C865" s="3">
        <f t="shared" si="26"/>
        <v>4</v>
      </c>
      <c r="D865">
        <v>0</v>
      </c>
      <c r="E865">
        <f>SUM(_xlfn.IFNA((VLOOKUP(defense[[#This Row],[Playerâ–²]],kickers12[#All],4,0)*3+VLOOKUP(defense[[#This Row],[Playerâ–²]],kickers12[#All],5,0)*1),0), C865*6)</f>
        <v>24</v>
      </c>
      <c r="F865">
        <v>0</v>
      </c>
      <c r="G865" s="3" t="s">
        <v>1919</v>
      </c>
      <c r="H865" s="3" t="s">
        <v>297</v>
      </c>
      <c r="I865">
        <f>_xlfn.IFNA(VLOOKUP(defense[[#This Row],[Playerâ–²]],passing11[#All],4,0),0)</f>
        <v>590</v>
      </c>
      <c r="J865" s="3">
        <f>_xlfn.IFNA(VLOOKUP(defense[[#This Row],[Playerâ–²]],scrimstats__2813[#All],5,0),0)</f>
        <v>120</v>
      </c>
      <c r="K865" s="3">
        <f>_xlfn.IFNA(VLOOKUP(defense[[#This Row],[Playerâ–²]],scrimstats__2813[#All],4,0),0)</f>
        <v>0</v>
      </c>
      <c r="L865">
        <v>0</v>
      </c>
      <c r="N865" s="3">
        <f t="shared" si="27"/>
        <v>0</v>
      </c>
      <c r="O865" s="3">
        <f>_xlfn.IFNA(VLOOKUP(defense[[#This Row],[Playerâ–²]],passing11[#All],5,0),0)</f>
        <v>3</v>
      </c>
      <c r="P865" s="3">
        <f>_xlfn.IFNA(VLOOKUP(defense[[#This Row],[Playerâ–²]],scrimstats__2813[#All],6,0),0)</f>
        <v>1</v>
      </c>
      <c r="Q865">
        <v>0</v>
      </c>
      <c r="R865">
        <v>0</v>
      </c>
    </row>
    <row r="866" spans="1:18">
      <c r="A866" s="3">
        <v>865</v>
      </c>
      <c r="B866" s="3">
        <v>12</v>
      </c>
      <c r="C866">
        <f t="shared" si="26"/>
        <v>0</v>
      </c>
      <c r="D866">
        <v>55</v>
      </c>
      <c r="E866">
        <f>SUM(_xlfn.IFNA((VLOOKUP(defense[[#This Row],[Playerâ–²]],kickers12[#All],4,0)*3+VLOOKUP(defense[[#This Row],[Playerâ–²]],kickers12[#All],5,0)*1),0), C866*6)</f>
        <v>0</v>
      </c>
      <c r="F866">
        <v>0</v>
      </c>
      <c r="G866" s="3" t="s">
        <v>1158</v>
      </c>
      <c r="H866" s="3" t="s">
        <v>743</v>
      </c>
      <c r="I866">
        <f>_xlfn.IFNA(VLOOKUP(defense[[#This Row],[Playerâ–²]],passing11[#All],4,0),0)</f>
        <v>0</v>
      </c>
      <c r="J866">
        <f>_xlfn.IFNA(VLOOKUP(defense[[#This Row],[Playerâ–²]],scrimstats__2813[#All],5,0),0)</f>
        <v>0</v>
      </c>
      <c r="K866">
        <f>_xlfn.IFNA(VLOOKUP(defense[[#This Row],[Playerâ–²]],scrimstats__2813[#All],4,0),0)</f>
        <v>0</v>
      </c>
      <c r="L866">
        <v>1</v>
      </c>
      <c r="N866">
        <f t="shared" si="27"/>
        <v>0</v>
      </c>
      <c r="O866">
        <f>_xlfn.IFNA(VLOOKUP(defense[[#This Row],[Playerâ–²]],passing11[#All],5,0),0)</f>
        <v>0</v>
      </c>
      <c r="P866">
        <f>_xlfn.IFNA(VLOOKUP(defense[[#This Row],[Playerâ–²]],scrimstats__2813[#All],6,0),0)</f>
        <v>0</v>
      </c>
      <c r="Q866">
        <v>0</v>
      </c>
      <c r="R866">
        <v>0</v>
      </c>
    </row>
    <row r="867" spans="1:18">
      <c r="A867" s="3">
        <v>866</v>
      </c>
      <c r="B867" s="3">
        <v>13</v>
      </c>
      <c r="C867">
        <f t="shared" si="26"/>
        <v>0</v>
      </c>
      <c r="D867">
        <v>5</v>
      </c>
      <c r="E867">
        <f>SUM(_xlfn.IFNA((VLOOKUP(defense[[#This Row],[Playerâ–²]],kickers12[#All],4,0)*3+VLOOKUP(defense[[#This Row],[Playerâ–²]],kickers12[#All],5,0)*1),0), C867*6)</f>
        <v>0</v>
      </c>
      <c r="F867">
        <v>0</v>
      </c>
      <c r="G867" s="3" t="s">
        <v>1174</v>
      </c>
      <c r="H867" s="3" t="s">
        <v>194</v>
      </c>
      <c r="I867">
        <f>_xlfn.IFNA(VLOOKUP(defense[[#This Row],[Playerâ–²]],passing11[#All],4,0),0)</f>
        <v>0</v>
      </c>
      <c r="J867">
        <f>_xlfn.IFNA(VLOOKUP(defense[[#This Row],[Playerâ–²]],scrimstats__2813[#All],5,0),0)</f>
        <v>0</v>
      </c>
      <c r="K867">
        <f>_xlfn.IFNA(VLOOKUP(defense[[#This Row],[Playerâ–²]],scrimstats__2813[#All],4,0),0)</f>
        <v>0</v>
      </c>
      <c r="L867">
        <v>0</v>
      </c>
      <c r="N867">
        <f t="shared" si="27"/>
        <v>0</v>
      </c>
      <c r="O867">
        <f>_xlfn.IFNA(VLOOKUP(defense[[#This Row],[Playerâ–²]],passing11[#All],5,0),0)</f>
        <v>0</v>
      </c>
      <c r="P867">
        <f>_xlfn.IFNA(VLOOKUP(defense[[#This Row],[Playerâ–²]],scrimstats__2813[#All],6,0),0)</f>
        <v>0</v>
      </c>
      <c r="Q867">
        <v>0</v>
      </c>
      <c r="R867">
        <v>0</v>
      </c>
    </row>
    <row r="868" spans="1:18">
      <c r="A868" s="3">
        <v>867</v>
      </c>
      <c r="B868" s="3">
        <v>15</v>
      </c>
      <c r="C868" s="3">
        <f t="shared" si="26"/>
        <v>0</v>
      </c>
      <c r="D868">
        <v>0</v>
      </c>
      <c r="E868">
        <f>SUM(_xlfn.IFNA((VLOOKUP(defense[[#This Row],[Playerâ–²]],kickers12[#All],4,0)*3+VLOOKUP(defense[[#This Row],[Playerâ–²]],kickers12[#All],5,0)*1),0), C868*6)</f>
        <v>76</v>
      </c>
      <c r="F868">
        <v>0</v>
      </c>
      <c r="G868" s="3" t="s">
        <v>1881</v>
      </c>
      <c r="H868" s="3" t="s">
        <v>1010</v>
      </c>
      <c r="I868">
        <f>_xlfn.IFNA(VLOOKUP(defense[[#This Row],[Playerâ–²]],passing11[#All],4,0),0)</f>
        <v>0</v>
      </c>
      <c r="J868" s="3">
        <f>_xlfn.IFNA(VLOOKUP(defense[[#This Row],[Playerâ–²]],scrimstats__2813[#All],5,0),0)</f>
        <v>0</v>
      </c>
      <c r="K868" s="3">
        <f>_xlfn.IFNA(VLOOKUP(defense[[#This Row],[Playerâ–²]],scrimstats__2813[#All],4,0),0)</f>
        <v>0</v>
      </c>
      <c r="L868">
        <v>0</v>
      </c>
      <c r="N868" s="3">
        <f t="shared" si="27"/>
        <v>0</v>
      </c>
      <c r="O868" s="3">
        <f>_xlfn.IFNA(VLOOKUP(defense[[#This Row],[Playerâ–²]],passing11[#All],5,0),0)</f>
        <v>0</v>
      </c>
      <c r="P868" s="3">
        <f>_xlfn.IFNA(VLOOKUP(defense[[#This Row],[Playerâ–²]],scrimstats__2813[#All],6,0),0)</f>
        <v>0</v>
      </c>
      <c r="Q868">
        <v>0</v>
      </c>
      <c r="R868">
        <v>0</v>
      </c>
    </row>
    <row r="869" spans="1:18">
      <c r="A869" s="3">
        <v>868</v>
      </c>
      <c r="B869" s="3">
        <v>7</v>
      </c>
      <c r="C869" s="3">
        <f t="shared" si="26"/>
        <v>0</v>
      </c>
      <c r="D869">
        <v>0</v>
      </c>
      <c r="E869">
        <f>SUM(_xlfn.IFNA((VLOOKUP(defense[[#This Row],[Playerâ–²]],kickers12[#All],4,0)*3+VLOOKUP(defense[[#This Row],[Playerâ–²]],kickers12[#All],5,0)*1),0), C869*6)</f>
        <v>0</v>
      </c>
      <c r="F869">
        <v>0</v>
      </c>
      <c r="G869" s="3" t="s">
        <v>314</v>
      </c>
      <c r="H869" s="3" t="s">
        <v>218</v>
      </c>
      <c r="I869">
        <f>_xlfn.IFNA(VLOOKUP(defense[[#This Row],[Playerâ–²]],passing11[#All],4,0),0)</f>
        <v>0</v>
      </c>
      <c r="J869" s="3">
        <f>_xlfn.IFNA(VLOOKUP(defense[[#This Row],[Playerâ–²]],scrimstats__2813[#All],5,0),0)</f>
        <v>0</v>
      </c>
      <c r="K869" s="3">
        <f>_xlfn.IFNA(VLOOKUP(defense[[#This Row],[Playerâ–²]],scrimstats__2813[#All],4,0),0)</f>
        <v>12</v>
      </c>
      <c r="L869">
        <v>0</v>
      </c>
      <c r="N869" s="3">
        <f t="shared" si="27"/>
        <v>0</v>
      </c>
      <c r="O869" s="3">
        <f>_xlfn.IFNA(VLOOKUP(defense[[#This Row],[Playerâ–²]],passing11[#All],5,0),0)</f>
        <v>0</v>
      </c>
      <c r="P869" s="3">
        <f>_xlfn.IFNA(VLOOKUP(defense[[#This Row],[Playerâ–²]],scrimstats__2813[#All],6,0),0)</f>
        <v>0</v>
      </c>
      <c r="Q869">
        <v>0</v>
      </c>
      <c r="R869">
        <v>0</v>
      </c>
    </row>
    <row r="870" spans="1:18">
      <c r="A870" s="3">
        <v>869</v>
      </c>
      <c r="B870" s="3">
        <v>24</v>
      </c>
      <c r="C870">
        <f t="shared" si="26"/>
        <v>0</v>
      </c>
      <c r="D870">
        <v>1</v>
      </c>
      <c r="E870">
        <f>SUM(_xlfn.IFNA((VLOOKUP(defense[[#This Row],[Playerâ–²]],kickers12[#All],4,0)*3+VLOOKUP(defense[[#This Row],[Playerâ–²]],kickers12[#All],5,0)*1),0), C870*6)</f>
        <v>0</v>
      </c>
      <c r="F870">
        <v>0</v>
      </c>
      <c r="G870" s="3" t="s">
        <v>1538</v>
      </c>
      <c r="H870" s="3" t="s">
        <v>194</v>
      </c>
      <c r="I870">
        <f>_xlfn.IFNA(VLOOKUP(defense[[#This Row],[Playerâ–²]],passing11[#All],4,0),0)</f>
        <v>0</v>
      </c>
      <c r="J870">
        <f>_xlfn.IFNA(VLOOKUP(defense[[#This Row],[Playerâ–²]],scrimstats__2813[#All],5,0),0)</f>
        <v>0</v>
      </c>
      <c r="K870">
        <f>_xlfn.IFNA(VLOOKUP(defense[[#This Row],[Playerâ–²]],scrimstats__2813[#All],4,0),0)</f>
        <v>0</v>
      </c>
      <c r="L870">
        <v>0</v>
      </c>
      <c r="N870">
        <f t="shared" si="27"/>
        <v>0</v>
      </c>
      <c r="O870">
        <f>_xlfn.IFNA(VLOOKUP(defense[[#This Row],[Playerâ–²]],passing11[#All],5,0),0)</f>
        <v>0</v>
      </c>
      <c r="P870">
        <f>_xlfn.IFNA(VLOOKUP(defense[[#This Row],[Playerâ–²]],scrimstats__2813[#All],6,0),0)</f>
        <v>0</v>
      </c>
      <c r="Q870">
        <v>0</v>
      </c>
      <c r="R870">
        <v>0</v>
      </c>
    </row>
    <row r="871" spans="1:18">
      <c r="A871" s="3">
        <v>870</v>
      </c>
      <c r="B871" s="3">
        <v>23</v>
      </c>
      <c r="C871">
        <f t="shared" si="26"/>
        <v>0</v>
      </c>
      <c r="D871">
        <v>28</v>
      </c>
      <c r="E871">
        <f>SUM(_xlfn.IFNA((VLOOKUP(defense[[#This Row],[Playerâ–²]],kickers12[#All],4,0)*3+VLOOKUP(defense[[#This Row],[Playerâ–²]],kickers12[#All],5,0)*1),0), C871*6)</f>
        <v>0</v>
      </c>
      <c r="F871">
        <v>0</v>
      </c>
      <c r="G871" s="3" t="s">
        <v>1518</v>
      </c>
      <c r="H871" s="3" t="s">
        <v>1519</v>
      </c>
      <c r="I871">
        <f>_xlfn.IFNA(VLOOKUP(defense[[#This Row],[Playerâ–²]],passing11[#All],4,0),0)</f>
        <v>0</v>
      </c>
      <c r="J871">
        <f>_xlfn.IFNA(VLOOKUP(defense[[#This Row],[Playerâ–²]],scrimstats__2813[#All],5,0),0)</f>
        <v>0</v>
      </c>
      <c r="K871">
        <f>_xlfn.IFNA(VLOOKUP(defense[[#This Row],[Playerâ–²]],scrimstats__2813[#All],4,0),0)</f>
        <v>0</v>
      </c>
      <c r="L871">
        <v>1</v>
      </c>
      <c r="N871">
        <f t="shared" si="27"/>
        <v>0</v>
      </c>
      <c r="O871">
        <f>_xlfn.IFNA(VLOOKUP(defense[[#This Row],[Playerâ–²]],passing11[#All],5,0),0)</f>
        <v>0</v>
      </c>
      <c r="P871">
        <f>_xlfn.IFNA(VLOOKUP(defense[[#This Row],[Playerâ–²]],scrimstats__2813[#All],6,0),0)</f>
        <v>0</v>
      </c>
      <c r="Q871">
        <v>0</v>
      </c>
      <c r="R871">
        <v>0</v>
      </c>
    </row>
    <row r="872" spans="1:18">
      <c r="A872" s="3">
        <v>871</v>
      </c>
      <c r="B872" s="3">
        <v>24</v>
      </c>
      <c r="C872" s="3">
        <f t="shared" si="26"/>
        <v>1</v>
      </c>
      <c r="D872">
        <v>0</v>
      </c>
      <c r="E872">
        <f>SUM(_xlfn.IFNA((VLOOKUP(defense[[#This Row],[Playerâ–²]],kickers12[#All],4,0)*3+VLOOKUP(defense[[#This Row],[Playerâ–²]],kickers12[#All],5,0)*1),0), C872*6)</f>
        <v>6</v>
      </c>
      <c r="F872">
        <v>0</v>
      </c>
      <c r="G872" s="3" t="s">
        <v>1914</v>
      </c>
      <c r="H872" s="3" t="s">
        <v>297</v>
      </c>
      <c r="I872">
        <f>_xlfn.IFNA(VLOOKUP(defense[[#This Row],[Playerâ–²]],passing11[#All],4,0),0)</f>
        <v>539</v>
      </c>
      <c r="J872" s="3">
        <f>_xlfn.IFNA(VLOOKUP(defense[[#This Row],[Playerâ–²]],scrimstats__2813[#All],5,0),0)</f>
        <v>32</v>
      </c>
      <c r="K872" s="3">
        <f>_xlfn.IFNA(VLOOKUP(defense[[#This Row],[Playerâ–²]],scrimstats__2813[#All],4,0),0)</f>
        <v>0</v>
      </c>
      <c r="L872">
        <v>0</v>
      </c>
      <c r="N872" s="3">
        <f t="shared" si="27"/>
        <v>0</v>
      </c>
      <c r="O872" s="3">
        <f>_xlfn.IFNA(VLOOKUP(defense[[#This Row],[Playerâ–²]],passing11[#All],5,0),0)</f>
        <v>1</v>
      </c>
      <c r="P872" s="3">
        <f>_xlfn.IFNA(VLOOKUP(defense[[#This Row],[Playerâ–²]],scrimstats__2813[#All],6,0),0)</f>
        <v>0</v>
      </c>
      <c r="Q872">
        <v>0</v>
      </c>
      <c r="R872">
        <v>0</v>
      </c>
    </row>
    <row r="873" spans="1:18">
      <c r="A873" s="3">
        <v>872</v>
      </c>
      <c r="B873" s="3">
        <v>32</v>
      </c>
      <c r="C873">
        <f t="shared" si="26"/>
        <v>0</v>
      </c>
      <c r="D873">
        <v>64</v>
      </c>
      <c r="E873">
        <f>SUM(_xlfn.IFNA((VLOOKUP(defense[[#This Row],[Playerâ–²]],kickers12[#All],4,0)*3+VLOOKUP(defense[[#This Row],[Playerâ–²]],kickers12[#All],5,0)*1),0), C873*6)</f>
        <v>0</v>
      </c>
      <c r="F873">
        <v>3</v>
      </c>
      <c r="G873" s="3" t="s">
        <v>1974</v>
      </c>
      <c r="H873" s="3" t="s">
        <v>765</v>
      </c>
      <c r="I873">
        <f>_xlfn.IFNA(VLOOKUP(defense[[#This Row],[Playerâ–²]],passing11[#All],4,0),0)</f>
        <v>0</v>
      </c>
      <c r="J873">
        <f>_xlfn.IFNA(VLOOKUP(defense[[#This Row],[Playerâ–²]],scrimstats__2813[#All],5,0),0)</f>
        <v>0</v>
      </c>
      <c r="K873">
        <f>_xlfn.IFNA(VLOOKUP(defense[[#This Row],[Playerâ–²]],scrimstats__2813[#All],4,0),0)</f>
        <v>0</v>
      </c>
      <c r="L873">
        <v>0</v>
      </c>
      <c r="N873">
        <f t="shared" si="27"/>
        <v>0</v>
      </c>
      <c r="O873">
        <f>_xlfn.IFNA(VLOOKUP(defense[[#This Row],[Playerâ–²]],passing11[#All],5,0),0)</f>
        <v>0</v>
      </c>
      <c r="P873">
        <f>_xlfn.IFNA(VLOOKUP(defense[[#This Row],[Playerâ–²]],scrimstats__2813[#All],6,0),0)</f>
        <v>0</v>
      </c>
      <c r="Q873">
        <v>0</v>
      </c>
      <c r="R873">
        <v>0</v>
      </c>
    </row>
    <row r="874" spans="1:18">
      <c r="A874" s="3">
        <v>873</v>
      </c>
      <c r="B874" s="3">
        <v>18</v>
      </c>
      <c r="C874">
        <f t="shared" si="26"/>
        <v>5</v>
      </c>
      <c r="D874">
        <v>1</v>
      </c>
      <c r="E874">
        <f>SUM(_xlfn.IFNA((VLOOKUP(defense[[#This Row],[Playerâ–²]],kickers12[#All],4,0)*3+VLOOKUP(defense[[#This Row],[Playerâ–²]],kickers12[#All],5,0)*1),0), C874*6)</f>
        <v>30</v>
      </c>
      <c r="F874">
        <v>0</v>
      </c>
      <c r="G874" s="3" t="s">
        <v>473</v>
      </c>
      <c r="H874" s="3" t="s">
        <v>230</v>
      </c>
      <c r="I874">
        <f>_xlfn.IFNA(VLOOKUP(defense[[#This Row],[Playerâ–²]],passing11[#All],4,0),0)</f>
        <v>0</v>
      </c>
      <c r="J874">
        <f>_xlfn.IFNA(VLOOKUP(defense[[#This Row],[Playerâ–²]],scrimstats__2813[#All],5,0),0)</f>
        <v>8</v>
      </c>
      <c r="K874">
        <f>_xlfn.IFNA(VLOOKUP(defense[[#This Row],[Playerâ–²]],scrimstats__2813[#All],4,0),0)</f>
        <v>402</v>
      </c>
      <c r="L874">
        <v>0</v>
      </c>
      <c r="N874">
        <f t="shared" si="27"/>
        <v>0</v>
      </c>
      <c r="O874">
        <f>_xlfn.IFNA(VLOOKUP(defense[[#This Row],[Playerâ–²]],passing11[#All],5,0),0)</f>
        <v>0</v>
      </c>
      <c r="P874">
        <f>_xlfn.IFNA(VLOOKUP(defense[[#This Row],[Playerâ–²]],scrimstats__2813[#All],6,0),0)</f>
        <v>5</v>
      </c>
      <c r="Q874">
        <v>0</v>
      </c>
      <c r="R874">
        <v>0</v>
      </c>
    </row>
    <row r="875" spans="1:18">
      <c r="A875" s="3">
        <v>874</v>
      </c>
      <c r="B875" s="3">
        <v>21</v>
      </c>
      <c r="C875">
        <f t="shared" si="26"/>
        <v>0</v>
      </c>
      <c r="D875">
        <v>6</v>
      </c>
      <c r="E875">
        <f>SUM(_xlfn.IFNA((VLOOKUP(defense[[#This Row],[Playerâ–²]],kickers12[#All],4,0)*3+VLOOKUP(defense[[#This Row],[Playerâ–²]],kickers12[#All],5,0)*1),0), C875*6)</f>
        <v>0</v>
      </c>
      <c r="F875">
        <v>0</v>
      </c>
      <c r="G875" s="3" t="s">
        <v>1446</v>
      </c>
      <c r="H875" s="3" t="s">
        <v>194</v>
      </c>
      <c r="I875">
        <f>_xlfn.IFNA(VLOOKUP(defense[[#This Row],[Playerâ–²]],passing11[#All],4,0),0)</f>
        <v>0</v>
      </c>
      <c r="J875">
        <f>_xlfn.IFNA(VLOOKUP(defense[[#This Row],[Playerâ–²]],scrimstats__2813[#All],5,0),0)</f>
        <v>0</v>
      </c>
      <c r="K875">
        <f>_xlfn.IFNA(VLOOKUP(defense[[#This Row],[Playerâ–²]],scrimstats__2813[#All],4,0),0)</f>
        <v>0</v>
      </c>
      <c r="L875">
        <v>0</v>
      </c>
      <c r="N875">
        <f t="shared" si="27"/>
        <v>0</v>
      </c>
      <c r="O875">
        <f>_xlfn.IFNA(VLOOKUP(defense[[#This Row],[Playerâ–²]],passing11[#All],5,0),0)</f>
        <v>0</v>
      </c>
      <c r="P875">
        <f>_xlfn.IFNA(VLOOKUP(defense[[#This Row],[Playerâ–²]],scrimstats__2813[#All],6,0),0)</f>
        <v>0</v>
      </c>
      <c r="Q875">
        <v>0</v>
      </c>
      <c r="R875">
        <v>0</v>
      </c>
    </row>
    <row r="876" spans="1:18">
      <c r="A876" s="3">
        <v>875</v>
      </c>
      <c r="B876" s="3">
        <v>1</v>
      </c>
      <c r="C876" s="3">
        <f t="shared" si="26"/>
        <v>11</v>
      </c>
      <c r="D876">
        <v>0</v>
      </c>
      <c r="E876">
        <f>SUM(_xlfn.IFNA((VLOOKUP(defense[[#This Row],[Playerâ–²]],kickers12[#All],4,0)*3+VLOOKUP(defense[[#This Row],[Playerâ–²]],kickers12[#All],5,0)*1),0), C876*6)</f>
        <v>66</v>
      </c>
      <c r="F876">
        <v>0</v>
      </c>
      <c r="G876" s="3" t="s">
        <v>726</v>
      </c>
      <c r="H876" s="3" t="s">
        <v>233</v>
      </c>
      <c r="I876">
        <f>_xlfn.IFNA(VLOOKUP(defense[[#This Row],[Playerâ–²]],passing11[#All],4,0),0)</f>
        <v>2278</v>
      </c>
      <c r="J876" s="3">
        <f>_xlfn.IFNA(VLOOKUP(defense[[#This Row],[Playerâ–²]],scrimstats__2813[#All],5,0),0)</f>
        <v>138</v>
      </c>
      <c r="K876" s="3">
        <f>_xlfn.IFNA(VLOOKUP(defense[[#This Row],[Playerâ–²]],scrimstats__2813[#All],4,0),0)</f>
        <v>0</v>
      </c>
      <c r="L876">
        <v>0</v>
      </c>
      <c r="N876" s="3">
        <f t="shared" si="27"/>
        <v>0</v>
      </c>
      <c r="O876" s="3">
        <f>_xlfn.IFNA(VLOOKUP(defense[[#This Row],[Playerâ–²]],passing11[#All],5,0),0)</f>
        <v>11</v>
      </c>
      <c r="P876" s="3">
        <f>_xlfn.IFNA(VLOOKUP(defense[[#This Row],[Playerâ–²]],scrimstats__2813[#All],6,0),0)</f>
        <v>0</v>
      </c>
      <c r="Q876">
        <v>0</v>
      </c>
      <c r="R876">
        <v>0</v>
      </c>
    </row>
    <row r="877" spans="1:18">
      <c r="A877" s="3">
        <v>876</v>
      </c>
      <c r="B877" s="3">
        <v>30</v>
      </c>
      <c r="C877">
        <f t="shared" si="26"/>
        <v>0</v>
      </c>
      <c r="D877">
        <v>12</v>
      </c>
      <c r="E877">
        <f>SUM(_xlfn.IFNA((VLOOKUP(defense[[#This Row],[Playerâ–²]],kickers12[#All],4,0)*3+VLOOKUP(defense[[#This Row],[Playerâ–²]],kickers12[#All],5,0)*1),0), C877*6)</f>
        <v>0</v>
      </c>
      <c r="F877">
        <v>0</v>
      </c>
      <c r="G877" s="3" t="s">
        <v>709</v>
      </c>
      <c r="H877" s="3" t="s">
        <v>752</v>
      </c>
      <c r="I877">
        <f>_xlfn.IFNA(VLOOKUP(defense[[#This Row],[Playerâ–²]],passing11[#All],4,0),0)</f>
        <v>0</v>
      </c>
      <c r="J877">
        <f>_xlfn.IFNA(VLOOKUP(defense[[#This Row],[Playerâ–²]],scrimstats__2813[#All],5,0),0)</f>
        <v>0</v>
      </c>
      <c r="K877">
        <f>_xlfn.IFNA(VLOOKUP(defense[[#This Row],[Playerâ–²]],scrimstats__2813[#All],4,0),0)</f>
        <v>0</v>
      </c>
      <c r="L877">
        <v>0</v>
      </c>
      <c r="N877">
        <f t="shared" si="27"/>
        <v>0</v>
      </c>
      <c r="O877">
        <f>_xlfn.IFNA(VLOOKUP(defense[[#This Row],[Playerâ–²]],passing11[#All],5,0),0)</f>
        <v>0</v>
      </c>
      <c r="P877">
        <f>_xlfn.IFNA(VLOOKUP(defense[[#This Row],[Playerâ–²]],scrimstats__2813[#All],6,0),0)</f>
        <v>0</v>
      </c>
      <c r="Q877">
        <v>0</v>
      </c>
      <c r="R877">
        <v>0</v>
      </c>
    </row>
    <row r="878" spans="1:18">
      <c r="A878" s="3">
        <v>877</v>
      </c>
      <c r="B878" s="3">
        <v>26</v>
      </c>
      <c r="C878">
        <f t="shared" si="26"/>
        <v>0</v>
      </c>
      <c r="D878">
        <v>1</v>
      </c>
      <c r="E878">
        <f>SUM(_xlfn.IFNA((VLOOKUP(defense[[#This Row],[Playerâ–²]],kickers12[#All],4,0)*3+VLOOKUP(defense[[#This Row],[Playerâ–²]],kickers12[#All],5,0)*1),0), C878*6)</f>
        <v>0</v>
      </c>
      <c r="F878">
        <v>0</v>
      </c>
      <c r="G878" s="3" t="s">
        <v>1600</v>
      </c>
      <c r="H878" s="3" t="s">
        <v>194</v>
      </c>
      <c r="I878">
        <f>_xlfn.IFNA(VLOOKUP(defense[[#This Row],[Playerâ–²]],passing11[#All],4,0),0)</f>
        <v>0</v>
      </c>
      <c r="J878">
        <f>_xlfn.IFNA(VLOOKUP(defense[[#This Row],[Playerâ–²]],scrimstats__2813[#All],5,0),0)</f>
        <v>0</v>
      </c>
      <c r="K878">
        <f>_xlfn.IFNA(VLOOKUP(defense[[#This Row],[Playerâ–²]],scrimstats__2813[#All],4,0),0)</f>
        <v>0</v>
      </c>
      <c r="L878">
        <v>0</v>
      </c>
      <c r="N878">
        <f t="shared" si="27"/>
        <v>0</v>
      </c>
      <c r="O878">
        <f>_xlfn.IFNA(VLOOKUP(defense[[#This Row],[Playerâ–²]],passing11[#All],5,0),0)</f>
        <v>0</v>
      </c>
      <c r="P878">
        <f>_xlfn.IFNA(VLOOKUP(defense[[#This Row],[Playerâ–²]],scrimstats__2813[#All],6,0),0)</f>
        <v>0</v>
      </c>
      <c r="Q878">
        <v>0</v>
      </c>
      <c r="R878">
        <v>0</v>
      </c>
    </row>
    <row r="879" spans="1:18">
      <c r="A879" s="3">
        <v>878</v>
      </c>
      <c r="B879" s="3">
        <v>7</v>
      </c>
      <c r="C879">
        <f t="shared" si="26"/>
        <v>0</v>
      </c>
      <c r="D879">
        <v>9</v>
      </c>
      <c r="E879">
        <f>SUM(_xlfn.IFNA((VLOOKUP(defense[[#This Row],[Playerâ–²]],kickers12[#All],4,0)*3+VLOOKUP(defense[[#This Row],[Playerâ–²]],kickers12[#All],5,0)*1),0), C879*6)</f>
        <v>0</v>
      </c>
      <c r="F879">
        <v>0</v>
      </c>
      <c r="G879" s="3" t="s">
        <v>982</v>
      </c>
      <c r="H879" s="3" t="s">
        <v>194</v>
      </c>
      <c r="I879">
        <f>_xlfn.IFNA(VLOOKUP(defense[[#This Row],[Playerâ–²]],passing11[#All],4,0),0)</f>
        <v>0</v>
      </c>
      <c r="J879">
        <f>_xlfn.IFNA(VLOOKUP(defense[[#This Row],[Playerâ–²]],scrimstats__2813[#All],5,0),0)</f>
        <v>0</v>
      </c>
      <c r="K879">
        <f>_xlfn.IFNA(VLOOKUP(defense[[#This Row],[Playerâ–²]],scrimstats__2813[#All],4,0),0)</f>
        <v>0</v>
      </c>
      <c r="L879">
        <v>0</v>
      </c>
      <c r="N879">
        <f t="shared" si="27"/>
        <v>0</v>
      </c>
      <c r="O879">
        <f>_xlfn.IFNA(VLOOKUP(defense[[#This Row],[Playerâ–²]],passing11[#All],5,0),0)</f>
        <v>0</v>
      </c>
      <c r="P879">
        <f>_xlfn.IFNA(VLOOKUP(defense[[#This Row],[Playerâ–²]],scrimstats__2813[#All],6,0),0)</f>
        <v>0</v>
      </c>
      <c r="Q879">
        <v>0</v>
      </c>
      <c r="R879">
        <v>0</v>
      </c>
    </row>
    <row r="880" spans="1:18">
      <c r="A880" s="3">
        <v>879</v>
      </c>
      <c r="B880" s="3">
        <v>15</v>
      </c>
      <c r="C880">
        <f t="shared" si="26"/>
        <v>0</v>
      </c>
      <c r="D880">
        <v>0</v>
      </c>
      <c r="E880">
        <f>SUM(_xlfn.IFNA((VLOOKUP(defense[[#This Row],[Playerâ–²]],kickers12[#All],4,0)*3+VLOOKUP(defense[[#This Row],[Playerâ–²]],kickers12[#All],5,0)*1),0), C880*6)</f>
        <v>0</v>
      </c>
      <c r="F880">
        <v>0</v>
      </c>
      <c r="G880" s="3" t="s">
        <v>1235</v>
      </c>
      <c r="H880" s="3" t="s">
        <v>1236</v>
      </c>
      <c r="I880">
        <f>_xlfn.IFNA(VLOOKUP(defense[[#This Row],[Playerâ–²]],passing11[#All],4,0),0)</f>
        <v>0</v>
      </c>
      <c r="J880">
        <f>_xlfn.IFNA(VLOOKUP(defense[[#This Row],[Playerâ–²]],scrimstats__2813[#All],5,0),0)</f>
        <v>0</v>
      </c>
      <c r="K880">
        <f>_xlfn.IFNA(VLOOKUP(defense[[#This Row],[Playerâ–²]],scrimstats__2813[#All],4,0),0)</f>
        <v>0</v>
      </c>
      <c r="L880">
        <v>0</v>
      </c>
      <c r="N880">
        <f t="shared" si="27"/>
        <v>0</v>
      </c>
      <c r="O880">
        <f>_xlfn.IFNA(VLOOKUP(defense[[#This Row],[Playerâ–²]],passing11[#All],5,0),0)</f>
        <v>0</v>
      </c>
      <c r="P880">
        <f>_xlfn.IFNA(VLOOKUP(defense[[#This Row],[Playerâ–²]],scrimstats__2813[#All],6,0),0)</f>
        <v>0</v>
      </c>
      <c r="Q880">
        <v>0</v>
      </c>
      <c r="R880">
        <v>0</v>
      </c>
    </row>
    <row r="881" spans="1:18">
      <c r="A881" s="3">
        <v>880</v>
      </c>
      <c r="B881" s="3">
        <v>27</v>
      </c>
      <c r="C881" s="3">
        <f t="shared" si="26"/>
        <v>0</v>
      </c>
      <c r="D881">
        <v>0</v>
      </c>
      <c r="E881">
        <f>SUM(_xlfn.IFNA((VLOOKUP(defense[[#This Row],[Playerâ–²]],kickers12[#All],4,0)*3+VLOOKUP(defense[[#This Row],[Playerâ–²]],kickers12[#All],5,0)*1),0), C881*6)</f>
        <v>0</v>
      </c>
      <c r="F881">
        <v>0</v>
      </c>
      <c r="G881" s="3" t="s">
        <v>1916</v>
      </c>
      <c r="H881" s="3" t="s">
        <v>297</v>
      </c>
      <c r="I881">
        <f>_xlfn.IFNA(VLOOKUP(defense[[#This Row],[Playerâ–²]],passing11[#All],4,0),0)</f>
        <v>43</v>
      </c>
      <c r="J881" s="3">
        <f>_xlfn.IFNA(VLOOKUP(defense[[#This Row],[Playerâ–²]],scrimstats__2813[#All],5,0),0)</f>
        <v>11</v>
      </c>
      <c r="K881" s="3">
        <f>_xlfn.IFNA(VLOOKUP(defense[[#This Row],[Playerâ–²]],scrimstats__2813[#All],4,0),0)</f>
        <v>0</v>
      </c>
      <c r="L881">
        <v>0</v>
      </c>
      <c r="N881" s="3">
        <f t="shared" si="27"/>
        <v>0</v>
      </c>
      <c r="O881" s="3">
        <f>_xlfn.IFNA(VLOOKUP(defense[[#This Row],[Playerâ–²]],passing11[#All],5,0),0)</f>
        <v>0</v>
      </c>
      <c r="P881" s="3">
        <f>_xlfn.IFNA(VLOOKUP(defense[[#This Row],[Playerâ–²]],scrimstats__2813[#All],6,0),0)</f>
        <v>0</v>
      </c>
      <c r="Q881">
        <v>0</v>
      </c>
      <c r="R881">
        <v>0</v>
      </c>
    </row>
    <row r="882" spans="1:18">
      <c r="A882" s="3">
        <v>881</v>
      </c>
      <c r="B882" s="3">
        <v>32</v>
      </c>
      <c r="C882">
        <f t="shared" si="26"/>
        <v>0</v>
      </c>
      <c r="D882">
        <v>2</v>
      </c>
      <c r="E882">
        <f>SUM(_xlfn.IFNA((VLOOKUP(defense[[#This Row],[Playerâ–²]],kickers12[#All],4,0)*3+VLOOKUP(defense[[#This Row],[Playerâ–²]],kickers12[#All],5,0)*1),0), C882*6)</f>
        <v>0</v>
      </c>
      <c r="F882">
        <v>0</v>
      </c>
      <c r="G882" s="3" t="s">
        <v>1829</v>
      </c>
      <c r="H882" s="3" t="s">
        <v>194</v>
      </c>
      <c r="I882">
        <f>_xlfn.IFNA(VLOOKUP(defense[[#This Row],[Playerâ–²]],passing11[#All],4,0),0)</f>
        <v>0</v>
      </c>
      <c r="J882">
        <f>_xlfn.IFNA(VLOOKUP(defense[[#This Row],[Playerâ–²]],scrimstats__2813[#All],5,0),0)</f>
        <v>0</v>
      </c>
      <c r="K882">
        <f>_xlfn.IFNA(VLOOKUP(defense[[#This Row],[Playerâ–²]],scrimstats__2813[#All],4,0),0)</f>
        <v>0</v>
      </c>
      <c r="L882">
        <v>0</v>
      </c>
      <c r="N882">
        <f t="shared" si="27"/>
        <v>0</v>
      </c>
      <c r="O882">
        <f>_xlfn.IFNA(VLOOKUP(defense[[#This Row],[Playerâ–²]],passing11[#All],5,0),0)</f>
        <v>0</v>
      </c>
      <c r="P882">
        <f>_xlfn.IFNA(VLOOKUP(defense[[#This Row],[Playerâ–²]],scrimstats__2813[#All],6,0),0)</f>
        <v>0</v>
      </c>
      <c r="Q882">
        <v>0</v>
      </c>
      <c r="R882">
        <v>0</v>
      </c>
    </row>
    <row r="883" spans="1:18">
      <c r="A883" s="3">
        <v>882</v>
      </c>
      <c r="B883" s="3">
        <v>31</v>
      </c>
      <c r="C883">
        <f t="shared" si="26"/>
        <v>0</v>
      </c>
      <c r="D883">
        <v>4</v>
      </c>
      <c r="E883">
        <f>SUM(_xlfn.IFNA((VLOOKUP(defense[[#This Row],[Playerâ–²]],kickers12[#All],4,0)*3+VLOOKUP(defense[[#This Row],[Playerâ–²]],kickers12[#All],5,0)*1),0), C883*6)</f>
        <v>0</v>
      </c>
      <c r="F883">
        <v>0</v>
      </c>
      <c r="G883" s="3" t="s">
        <v>1788</v>
      </c>
      <c r="H883" s="3" t="s">
        <v>194</v>
      </c>
      <c r="I883">
        <f>_xlfn.IFNA(VLOOKUP(defense[[#This Row],[Playerâ–²]],passing11[#All],4,0),0)</f>
        <v>0</v>
      </c>
      <c r="J883">
        <f>_xlfn.IFNA(VLOOKUP(defense[[#This Row],[Playerâ–²]],scrimstats__2813[#All],5,0),0)</f>
        <v>0</v>
      </c>
      <c r="K883">
        <f>_xlfn.IFNA(VLOOKUP(defense[[#This Row],[Playerâ–²]],scrimstats__2813[#All],4,0),0)</f>
        <v>0</v>
      </c>
      <c r="L883">
        <v>0</v>
      </c>
      <c r="N883">
        <f t="shared" si="27"/>
        <v>0</v>
      </c>
      <c r="O883">
        <f>_xlfn.IFNA(VLOOKUP(defense[[#This Row],[Playerâ–²]],passing11[#All],5,0),0)</f>
        <v>0</v>
      </c>
      <c r="P883">
        <f>_xlfn.IFNA(VLOOKUP(defense[[#This Row],[Playerâ–²]],scrimstats__2813[#All],6,0),0)</f>
        <v>0</v>
      </c>
      <c r="Q883">
        <v>0</v>
      </c>
      <c r="R883">
        <v>0</v>
      </c>
    </row>
    <row r="884" spans="1:18">
      <c r="A884" s="3">
        <v>883</v>
      </c>
      <c r="B884" s="3">
        <v>26</v>
      </c>
      <c r="C884">
        <f t="shared" si="26"/>
        <v>0</v>
      </c>
      <c r="D884">
        <v>2</v>
      </c>
      <c r="E884">
        <f>SUM(_xlfn.IFNA((VLOOKUP(defense[[#This Row],[Playerâ–²]],kickers12[#All],4,0)*3+VLOOKUP(defense[[#This Row],[Playerâ–²]],kickers12[#All],5,0)*1),0), C884*6)</f>
        <v>0</v>
      </c>
      <c r="F884">
        <v>0</v>
      </c>
      <c r="G884" s="3" t="s">
        <v>581</v>
      </c>
      <c r="H884" s="3" t="s">
        <v>219</v>
      </c>
      <c r="I884">
        <f>_xlfn.IFNA(VLOOKUP(defense[[#This Row],[Playerâ–²]],passing11[#All],4,0),0)</f>
        <v>0</v>
      </c>
      <c r="J884">
        <f>_xlfn.IFNA(VLOOKUP(defense[[#This Row],[Playerâ–²]],scrimstats__2813[#All],5,0),0)</f>
        <v>0</v>
      </c>
      <c r="K884">
        <f>_xlfn.IFNA(VLOOKUP(defense[[#This Row],[Playerâ–²]],scrimstats__2813[#All],4,0),0)</f>
        <v>67</v>
      </c>
      <c r="L884">
        <v>0</v>
      </c>
      <c r="N884">
        <f t="shared" si="27"/>
        <v>0</v>
      </c>
      <c r="O884">
        <f>_xlfn.IFNA(VLOOKUP(defense[[#This Row],[Playerâ–²]],passing11[#All],5,0),0)</f>
        <v>0</v>
      </c>
      <c r="P884">
        <f>_xlfn.IFNA(VLOOKUP(defense[[#This Row],[Playerâ–²]],scrimstats__2813[#All],6,0),0)</f>
        <v>0</v>
      </c>
      <c r="Q884">
        <v>0</v>
      </c>
      <c r="R884">
        <v>0</v>
      </c>
    </row>
    <row r="885" spans="1:18">
      <c r="A885" s="3">
        <v>884</v>
      </c>
      <c r="B885" s="3">
        <v>9</v>
      </c>
      <c r="C885">
        <f t="shared" si="26"/>
        <v>0</v>
      </c>
      <c r="D885">
        <v>12</v>
      </c>
      <c r="E885">
        <f>SUM(_xlfn.IFNA((VLOOKUP(defense[[#This Row],[Playerâ–²]],kickers12[#All],4,0)*3+VLOOKUP(defense[[#This Row],[Playerâ–²]],kickers12[#All],5,0)*1),0), C885*6)</f>
        <v>0</v>
      </c>
      <c r="F885">
        <v>1</v>
      </c>
      <c r="G885" s="3" t="s">
        <v>1045</v>
      </c>
      <c r="H885" s="3" t="s">
        <v>752</v>
      </c>
      <c r="I885">
        <f>_xlfn.IFNA(VLOOKUP(defense[[#This Row],[Playerâ–²]],passing11[#All],4,0),0)</f>
        <v>0</v>
      </c>
      <c r="J885">
        <f>_xlfn.IFNA(VLOOKUP(defense[[#This Row],[Playerâ–²]],scrimstats__2813[#All],5,0),0)</f>
        <v>12</v>
      </c>
      <c r="K885">
        <f>_xlfn.IFNA(VLOOKUP(defense[[#This Row],[Playerâ–²]],scrimstats__2813[#All],4,0),0)</f>
        <v>0</v>
      </c>
      <c r="L885">
        <v>0</v>
      </c>
      <c r="N885">
        <f t="shared" si="27"/>
        <v>0</v>
      </c>
      <c r="O885">
        <f>_xlfn.IFNA(VLOOKUP(defense[[#This Row],[Playerâ–²]],passing11[#All],5,0),0)</f>
        <v>0</v>
      </c>
      <c r="P885">
        <f>_xlfn.IFNA(VLOOKUP(defense[[#This Row],[Playerâ–²]],scrimstats__2813[#All],6,0),0)</f>
        <v>0</v>
      </c>
      <c r="Q885">
        <v>0</v>
      </c>
      <c r="R885">
        <v>0</v>
      </c>
    </row>
    <row r="886" spans="1:18">
      <c r="A886" s="3">
        <v>885</v>
      </c>
      <c r="B886" s="3">
        <v>27</v>
      </c>
      <c r="C886">
        <f t="shared" si="26"/>
        <v>7</v>
      </c>
      <c r="D886">
        <v>0</v>
      </c>
      <c r="E886">
        <f>SUM(_xlfn.IFNA((VLOOKUP(defense[[#This Row],[Playerâ–²]],kickers12[#All],4,0)*3+VLOOKUP(defense[[#This Row],[Playerâ–²]],kickers12[#All],5,0)*1),0), C886*6)</f>
        <v>42</v>
      </c>
      <c r="F886">
        <v>0</v>
      </c>
      <c r="G886" s="3" t="s">
        <v>605</v>
      </c>
      <c r="H886" s="3" t="s">
        <v>230</v>
      </c>
      <c r="I886">
        <f>_xlfn.IFNA(VLOOKUP(defense[[#This Row],[Playerâ–²]],passing11[#All],4,0),0)</f>
        <v>0</v>
      </c>
      <c r="J886">
        <f>_xlfn.IFNA(VLOOKUP(defense[[#This Row],[Playerâ–²]],scrimstats__2813[#All],5,0),0)</f>
        <v>13</v>
      </c>
      <c r="K886">
        <f>_xlfn.IFNA(VLOOKUP(defense[[#This Row],[Playerâ–²]],scrimstats__2813[#All],4,0),0)</f>
        <v>1426</v>
      </c>
      <c r="L886">
        <v>0</v>
      </c>
      <c r="N886">
        <f t="shared" si="27"/>
        <v>0</v>
      </c>
      <c r="O886">
        <f>_xlfn.IFNA(VLOOKUP(defense[[#This Row],[Playerâ–²]],passing11[#All],5,0),0)</f>
        <v>0</v>
      </c>
      <c r="P886">
        <f>_xlfn.IFNA(VLOOKUP(defense[[#This Row],[Playerâ–²]],scrimstats__2813[#All],6,0),0)</f>
        <v>7</v>
      </c>
      <c r="Q886">
        <v>0</v>
      </c>
      <c r="R886">
        <v>0</v>
      </c>
    </row>
    <row r="887" spans="1:18">
      <c r="A887" s="3">
        <v>886</v>
      </c>
      <c r="B887" s="3">
        <v>22</v>
      </c>
      <c r="C887">
        <f t="shared" si="26"/>
        <v>6</v>
      </c>
      <c r="D887">
        <v>0</v>
      </c>
      <c r="E887">
        <f>SUM(_xlfn.IFNA((VLOOKUP(defense[[#This Row],[Playerâ–²]],kickers12[#All],4,0)*3+VLOOKUP(defense[[#This Row],[Playerâ–²]],kickers12[#All],5,0)*1),0), C887*6)</f>
        <v>36</v>
      </c>
      <c r="F887">
        <v>0</v>
      </c>
      <c r="G887" s="3" t="s">
        <v>535</v>
      </c>
      <c r="H887" s="3" t="s">
        <v>230</v>
      </c>
      <c r="I887">
        <f>_xlfn.IFNA(VLOOKUP(defense[[#This Row],[Playerâ–²]],passing11[#All],4,0),0)</f>
        <v>43</v>
      </c>
      <c r="J887">
        <f>_xlfn.IFNA(VLOOKUP(defense[[#This Row],[Playerâ–²]],scrimstats__2813[#All],5,0),0)</f>
        <v>107</v>
      </c>
      <c r="K887">
        <f>_xlfn.IFNA(VLOOKUP(defense[[#This Row],[Playerâ–²]],scrimstats__2813[#All],4,0),0)</f>
        <v>850</v>
      </c>
      <c r="L887">
        <v>0</v>
      </c>
      <c r="N887">
        <f t="shared" si="27"/>
        <v>0</v>
      </c>
      <c r="O887">
        <f>_xlfn.IFNA(VLOOKUP(defense[[#This Row],[Playerâ–²]],passing11[#All],5,0),0)</f>
        <v>0</v>
      </c>
      <c r="P887">
        <f>_xlfn.IFNA(VLOOKUP(defense[[#This Row],[Playerâ–²]],scrimstats__2813[#All],6,0),0)</f>
        <v>6</v>
      </c>
      <c r="Q887">
        <v>0</v>
      </c>
      <c r="R887">
        <v>0</v>
      </c>
    </row>
    <row r="888" spans="1:18">
      <c r="A888" s="3">
        <v>887</v>
      </c>
      <c r="B888" s="3">
        <v>4</v>
      </c>
      <c r="C888">
        <f t="shared" si="26"/>
        <v>0</v>
      </c>
      <c r="D888">
        <v>15</v>
      </c>
      <c r="E888">
        <f>SUM(_xlfn.IFNA((VLOOKUP(defense[[#This Row],[Playerâ–²]],kickers12[#All],4,0)*3+VLOOKUP(defense[[#This Row],[Playerâ–²]],kickers12[#All],5,0)*1),0), C888*6)</f>
        <v>0</v>
      </c>
      <c r="F888">
        <v>0</v>
      </c>
      <c r="G888" s="3" t="s">
        <v>883</v>
      </c>
      <c r="H888" s="3" t="s">
        <v>750</v>
      </c>
      <c r="I888">
        <f>_xlfn.IFNA(VLOOKUP(defense[[#This Row],[Playerâ–²]],passing11[#All],4,0),0)</f>
        <v>0</v>
      </c>
      <c r="J888">
        <f>_xlfn.IFNA(VLOOKUP(defense[[#This Row],[Playerâ–²]],scrimstats__2813[#All],5,0),0)</f>
        <v>0</v>
      </c>
      <c r="K888">
        <f>_xlfn.IFNA(VLOOKUP(defense[[#This Row],[Playerâ–²]],scrimstats__2813[#All],4,0),0)</f>
        <v>0</v>
      </c>
      <c r="L888">
        <v>1</v>
      </c>
      <c r="N888">
        <f t="shared" si="27"/>
        <v>0</v>
      </c>
      <c r="O888">
        <f>_xlfn.IFNA(VLOOKUP(defense[[#This Row],[Playerâ–²]],passing11[#All],5,0),0)</f>
        <v>0</v>
      </c>
      <c r="P888">
        <f>_xlfn.IFNA(VLOOKUP(defense[[#This Row],[Playerâ–²]],scrimstats__2813[#All],6,0),0)</f>
        <v>0</v>
      </c>
      <c r="Q888">
        <v>0</v>
      </c>
      <c r="R888">
        <v>0</v>
      </c>
    </row>
    <row r="889" spans="1:18">
      <c r="A889" s="3">
        <v>888</v>
      </c>
      <c r="B889" s="3">
        <v>13</v>
      </c>
      <c r="C889">
        <f t="shared" si="26"/>
        <v>0</v>
      </c>
      <c r="D889">
        <v>0</v>
      </c>
      <c r="E889">
        <f>SUM(_xlfn.IFNA((VLOOKUP(defense[[#This Row],[Playerâ–²]],kickers12[#All],4,0)*3+VLOOKUP(defense[[#This Row],[Playerâ–²]],kickers12[#All],5,0)*1),0), C889*6)</f>
        <v>0</v>
      </c>
      <c r="F889">
        <v>0</v>
      </c>
      <c r="G889" s="3" t="s">
        <v>1167</v>
      </c>
      <c r="H889" s="3" t="s">
        <v>268</v>
      </c>
      <c r="I889">
        <f>_xlfn.IFNA(VLOOKUP(defense[[#This Row],[Playerâ–²]],passing11[#All],4,0),0)</f>
        <v>0</v>
      </c>
      <c r="J889">
        <f>_xlfn.IFNA(VLOOKUP(defense[[#This Row],[Playerâ–²]],scrimstats__2813[#All],5,0),0)</f>
        <v>0</v>
      </c>
      <c r="K889">
        <f>_xlfn.IFNA(VLOOKUP(defense[[#This Row],[Playerâ–²]],scrimstats__2813[#All],4,0),0)</f>
        <v>0</v>
      </c>
      <c r="L889">
        <v>0</v>
      </c>
      <c r="N889">
        <f t="shared" si="27"/>
        <v>0</v>
      </c>
      <c r="O889">
        <f>_xlfn.IFNA(VLOOKUP(defense[[#This Row],[Playerâ–²]],passing11[#All],5,0),0)</f>
        <v>0</v>
      </c>
      <c r="P889">
        <f>_xlfn.IFNA(VLOOKUP(defense[[#This Row],[Playerâ–²]],scrimstats__2813[#All],6,0),0)</f>
        <v>0</v>
      </c>
      <c r="Q889">
        <v>0</v>
      </c>
      <c r="R889">
        <v>0</v>
      </c>
    </row>
    <row r="890" spans="1:18">
      <c r="A890" s="3">
        <v>889</v>
      </c>
      <c r="B890" s="3">
        <v>2</v>
      </c>
      <c r="C890" s="3">
        <f t="shared" si="26"/>
        <v>8</v>
      </c>
      <c r="D890">
        <v>0</v>
      </c>
      <c r="E890">
        <f>SUM(_xlfn.IFNA((VLOOKUP(defense[[#This Row],[Playerâ–²]],kickers12[#All],4,0)*3+VLOOKUP(defense[[#This Row],[Playerâ–²]],kickers12[#All],5,0)*1),0), C890*6)</f>
        <v>48</v>
      </c>
      <c r="F890">
        <v>0</v>
      </c>
      <c r="G890" s="3" t="s">
        <v>249</v>
      </c>
      <c r="H890" s="3" t="s">
        <v>230</v>
      </c>
      <c r="I890">
        <f>_xlfn.IFNA(VLOOKUP(defense[[#This Row],[Playerâ–²]],passing11[#All],4,0),0)</f>
        <v>0</v>
      </c>
      <c r="J890" s="3">
        <f>_xlfn.IFNA(VLOOKUP(defense[[#This Row],[Playerâ–²]],scrimstats__2813[#All],5,0),0)</f>
        <v>12</v>
      </c>
      <c r="K890" s="3">
        <f>_xlfn.IFNA(VLOOKUP(defense[[#This Row],[Playerâ–²]],scrimstats__2813[#All],4,0),0)</f>
        <v>1677</v>
      </c>
      <c r="L890">
        <v>0</v>
      </c>
      <c r="N890" s="3">
        <f t="shared" si="27"/>
        <v>0</v>
      </c>
      <c r="O890" s="3">
        <f>_xlfn.IFNA(VLOOKUP(defense[[#This Row],[Playerâ–²]],passing11[#All],5,0),0)</f>
        <v>0</v>
      </c>
      <c r="P890" s="3">
        <f>_xlfn.IFNA(VLOOKUP(defense[[#This Row],[Playerâ–²]],scrimstats__2813[#All],6,0),0)</f>
        <v>8</v>
      </c>
      <c r="Q890">
        <v>0</v>
      </c>
      <c r="R890">
        <v>0</v>
      </c>
    </row>
    <row r="891" spans="1:18">
      <c r="A891" s="3">
        <v>890</v>
      </c>
      <c r="B891" s="3">
        <v>5</v>
      </c>
      <c r="C891">
        <f t="shared" si="26"/>
        <v>0</v>
      </c>
      <c r="D891">
        <v>22</v>
      </c>
      <c r="E891">
        <f>SUM(_xlfn.IFNA((VLOOKUP(defense[[#This Row],[Playerâ–²]],kickers12[#All],4,0)*3+VLOOKUP(defense[[#This Row],[Playerâ–²]],kickers12[#All],5,0)*1),0), C891*6)</f>
        <v>0</v>
      </c>
      <c r="F891">
        <v>0</v>
      </c>
      <c r="G891" s="3" t="s">
        <v>920</v>
      </c>
      <c r="H891" s="3" t="s">
        <v>755</v>
      </c>
      <c r="I891">
        <f>_xlfn.IFNA(VLOOKUP(defense[[#This Row],[Playerâ–²]],passing11[#All],4,0),0)</f>
        <v>0</v>
      </c>
      <c r="J891">
        <f>_xlfn.IFNA(VLOOKUP(defense[[#This Row],[Playerâ–²]],scrimstats__2813[#All],5,0),0)</f>
        <v>0</v>
      </c>
      <c r="K891">
        <f>_xlfn.IFNA(VLOOKUP(defense[[#This Row],[Playerâ–²]],scrimstats__2813[#All],4,0),0)</f>
        <v>0</v>
      </c>
      <c r="L891">
        <v>5</v>
      </c>
      <c r="N891">
        <f t="shared" si="27"/>
        <v>0</v>
      </c>
      <c r="O891">
        <f>_xlfn.IFNA(VLOOKUP(defense[[#This Row],[Playerâ–²]],passing11[#All],5,0),0)</f>
        <v>0</v>
      </c>
      <c r="P891">
        <f>_xlfn.IFNA(VLOOKUP(defense[[#This Row],[Playerâ–²]],scrimstats__2813[#All],6,0),0)</f>
        <v>0</v>
      </c>
      <c r="Q891">
        <v>0</v>
      </c>
      <c r="R891">
        <v>0</v>
      </c>
    </row>
    <row r="892" spans="1:18">
      <c r="A892" s="3">
        <v>891</v>
      </c>
      <c r="B892" s="3">
        <v>29</v>
      </c>
      <c r="C892">
        <f t="shared" si="26"/>
        <v>0</v>
      </c>
      <c r="D892">
        <v>7</v>
      </c>
      <c r="E892">
        <f>SUM(_xlfn.IFNA((VLOOKUP(defense[[#This Row],[Playerâ–²]],kickers12[#All],4,0)*3+VLOOKUP(defense[[#This Row],[Playerâ–²]],kickers12[#All],5,0)*1),0), C892*6)</f>
        <v>0</v>
      </c>
      <c r="F892">
        <v>0</v>
      </c>
      <c r="G892" s="3" t="s">
        <v>1716</v>
      </c>
      <c r="H892" s="3" t="s">
        <v>194</v>
      </c>
      <c r="I892">
        <f>_xlfn.IFNA(VLOOKUP(defense[[#This Row],[Playerâ–²]],passing11[#All],4,0),0)</f>
        <v>0</v>
      </c>
      <c r="J892">
        <f>_xlfn.IFNA(VLOOKUP(defense[[#This Row],[Playerâ–²]],scrimstats__2813[#All],5,0),0)</f>
        <v>0</v>
      </c>
      <c r="K892">
        <f>_xlfn.IFNA(VLOOKUP(defense[[#This Row],[Playerâ–²]],scrimstats__2813[#All],4,0),0)</f>
        <v>0</v>
      </c>
      <c r="L892">
        <v>0</v>
      </c>
      <c r="N892">
        <f t="shared" si="27"/>
        <v>0</v>
      </c>
      <c r="O892">
        <f>_xlfn.IFNA(VLOOKUP(defense[[#This Row],[Playerâ–²]],passing11[#All],5,0),0)</f>
        <v>0</v>
      </c>
      <c r="P892">
        <f>_xlfn.IFNA(VLOOKUP(defense[[#This Row],[Playerâ–²]],scrimstats__2813[#All],6,0),0)</f>
        <v>0</v>
      </c>
      <c r="Q892">
        <v>0</v>
      </c>
      <c r="R892">
        <v>0</v>
      </c>
    </row>
    <row r="893" spans="1:18">
      <c r="A893" s="3">
        <v>892</v>
      </c>
      <c r="B893" s="3">
        <v>31</v>
      </c>
      <c r="C893">
        <f t="shared" si="26"/>
        <v>0</v>
      </c>
      <c r="D893">
        <v>62</v>
      </c>
      <c r="E893">
        <f>SUM(_xlfn.IFNA((VLOOKUP(defense[[#This Row],[Playerâ–²]],kickers12[#All],4,0)*3+VLOOKUP(defense[[#This Row],[Playerâ–²]],kickers12[#All],5,0)*1),0), C893*6)</f>
        <v>0</v>
      </c>
      <c r="F893">
        <v>0</v>
      </c>
      <c r="G893" s="3" t="s">
        <v>1805</v>
      </c>
      <c r="H893" s="3" t="s">
        <v>759</v>
      </c>
      <c r="I893">
        <f>_xlfn.IFNA(VLOOKUP(defense[[#This Row],[Playerâ–²]],passing11[#All],4,0),0)</f>
        <v>0</v>
      </c>
      <c r="J893">
        <f>_xlfn.IFNA(VLOOKUP(defense[[#This Row],[Playerâ–²]],scrimstats__2813[#All],5,0),0)</f>
        <v>0</v>
      </c>
      <c r="K893">
        <f>_xlfn.IFNA(VLOOKUP(defense[[#This Row],[Playerâ–²]],scrimstats__2813[#All],4,0),0)</f>
        <v>0</v>
      </c>
      <c r="L893">
        <v>7</v>
      </c>
      <c r="N893">
        <f t="shared" si="27"/>
        <v>0</v>
      </c>
      <c r="O893">
        <f>_xlfn.IFNA(VLOOKUP(defense[[#This Row],[Playerâ–²]],passing11[#All],5,0),0)</f>
        <v>0</v>
      </c>
      <c r="P893">
        <f>_xlfn.IFNA(VLOOKUP(defense[[#This Row],[Playerâ–²]],scrimstats__2813[#All],6,0),0)</f>
        <v>0</v>
      </c>
      <c r="Q893">
        <v>0</v>
      </c>
      <c r="R893">
        <v>0</v>
      </c>
    </row>
    <row r="894" spans="1:18">
      <c r="A894" s="3">
        <v>893</v>
      </c>
      <c r="B894" s="3">
        <v>2</v>
      </c>
      <c r="C894">
        <f t="shared" si="26"/>
        <v>0</v>
      </c>
      <c r="D894">
        <v>14</v>
      </c>
      <c r="E894">
        <f>SUM(_xlfn.IFNA((VLOOKUP(defense[[#This Row],[Playerâ–²]],kickers12[#All],4,0)*3+VLOOKUP(defense[[#This Row],[Playerâ–²]],kickers12[#All],5,0)*1),0), C894*6)</f>
        <v>0</v>
      </c>
      <c r="F894">
        <v>0</v>
      </c>
      <c r="G894" s="3" t="s">
        <v>792</v>
      </c>
      <c r="H894" s="3" t="s">
        <v>194</v>
      </c>
      <c r="I894">
        <f>_xlfn.IFNA(VLOOKUP(defense[[#This Row],[Playerâ–²]],passing11[#All],4,0),0)</f>
        <v>0</v>
      </c>
      <c r="J894">
        <f>_xlfn.IFNA(VLOOKUP(defense[[#This Row],[Playerâ–²]],scrimstats__2813[#All],5,0),0)</f>
        <v>0</v>
      </c>
      <c r="K894">
        <f>_xlfn.IFNA(VLOOKUP(defense[[#This Row],[Playerâ–²]],scrimstats__2813[#All],4,0),0)</f>
        <v>0</v>
      </c>
      <c r="L894">
        <v>0</v>
      </c>
      <c r="N894">
        <f t="shared" si="27"/>
        <v>0</v>
      </c>
      <c r="O894">
        <f>_xlfn.IFNA(VLOOKUP(defense[[#This Row],[Playerâ–²]],passing11[#All],5,0),0)</f>
        <v>0</v>
      </c>
      <c r="P894">
        <f>_xlfn.IFNA(VLOOKUP(defense[[#This Row],[Playerâ–²]],scrimstats__2813[#All],6,0),0)</f>
        <v>0</v>
      </c>
      <c r="Q894">
        <v>0</v>
      </c>
      <c r="R894">
        <v>0</v>
      </c>
    </row>
    <row r="895" spans="1:18">
      <c r="A895" s="3">
        <v>894</v>
      </c>
      <c r="B895" s="3">
        <v>28</v>
      </c>
      <c r="C895">
        <f t="shared" si="26"/>
        <v>1</v>
      </c>
      <c r="D895">
        <v>55</v>
      </c>
      <c r="E895">
        <f>SUM(_xlfn.IFNA((VLOOKUP(defense[[#This Row],[Playerâ–²]],kickers12[#All],4,0)*3+VLOOKUP(defense[[#This Row],[Playerâ–²]],kickers12[#All],5,0)*1),0), C895*6)</f>
        <v>6</v>
      </c>
      <c r="F895">
        <v>1</v>
      </c>
      <c r="G895" s="3" t="s">
        <v>1698</v>
      </c>
      <c r="H895" s="3" t="s">
        <v>892</v>
      </c>
      <c r="I895">
        <f>_xlfn.IFNA(VLOOKUP(defense[[#This Row],[Playerâ–²]],passing11[#All],4,0),0)</f>
        <v>0</v>
      </c>
      <c r="J895">
        <f>_xlfn.IFNA(VLOOKUP(defense[[#This Row],[Playerâ–²]],scrimstats__2813[#All],5,0),0)</f>
        <v>0</v>
      </c>
      <c r="K895">
        <f>_xlfn.IFNA(VLOOKUP(defense[[#This Row],[Playerâ–²]],scrimstats__2813[#All],4,0),0)</f>
        <v>0</v>
      </c>
      <c r="L895">
        <v>0.5</v>
      </c>
      <c r="N895">
        <f t="shared" si="27"/>
        <v>1</v>
      </c>
      <c r="O895">
        <f>_xlfn.IFNA(VLOOKUP(defense[[#This Row],[Playerâ–²]],passing11[#All],5,0),0)</f>
        <v>0</v>
      </c>
      <c r="P895">
        <f>_xlfn.IFNA(VLOOKUP(defense[[#This Row],[Playerâ–²]],scrimstats__2813[#All],6,0),0)</f>
        <v>0</v>
      </c>
      <c r="Q895">
        <v>0</v>
      </c>
      <c r="R895">
        <v>1</v>
      </c>
    </row>
    <row r="896" spans="1:18">
      <c r="A896" s="3">
        <v>895</v>
      </c>
      <c r="B896" s="3">
        <v>18</v>
      </c>
      <c r="C896">
        <f t="shared" si="26"/>
        <v>0</v>
      </c>
      <c r="D896">
        <v>3</v>
      </c>
      <c r="E896">
        <f>SUM(_xlfn.IFNA((VLOOKUP(defense[[#This Row],[Playerâ–²]],kickers12[#All],4,0)*3+VLOOKUP(defense[[#This Row],[Playerâ–²]],kickers12[#All],5,0)*1),0), C896*6)</f>
        <v>0</v>
      </c>
      <c r="F896">
        <v>0</v>
      </c>
      <c r="G896" s="3" t="s">
        <v>1358</v>
      </c>
      <c r="H896" s="3" t="s">
        <v>194</v>
      </c>
      <c r="I896">
        <f>_xlfn.IFNA(VLOOKUP(defense[[#This Row],[Playerâ–²]],passing11[#All],4,0),0)</f>
        <v>0</v>
      </c>
      <c r="J896">
        <f>_xlfn.IFNA(VLOOKUP(defense[[#This Row],[Playerâ–²]],scrimstats__2813[#All],5,0),0)</f>
        <v>19</v>
      </c>
      <c r="K896">
        <f>_xlfn.IFNA(VLOOKUP(defense[[#This Row],[Playerâ–²]],scrimstats__2813[#All],4,0),0)</f>
        <v>0</v>
      </c>
      <c r="L896">
        <v>0</v>
      </c>
      <c r="N896">
        <f t="shared" si="27"/>
        <v>0</v>
      </c>
      <c r="O896">
        <f>_xlfn.IFNA(VLOOKUP(defense[[#This Row],[Playerâ–²]],passing11[#All],5,0),0)</f>
        <v>0</v>
      </c>
      <c r="P896">
        <f>_xlfn.IFNA(VLOOKUP(defense[[#This Row],[Playerâ–²]],scrimstats__2813[#All],6,0),0)</f>
        <v>0</v>
      </c>
      <c r="Q896">
        <v>0</v>
      </c>
      <c r="R896">
        <v>0</v>
      </c>
    </row>
    <row r="897" spans="1:18">
      <c r="A897" s="3">
        <v>896</v>
      </c>
      <c r="B897" s="3">
        <v>25</v>
      </c>
      <c r="C897">
        <f t="shared" si="26"/>
        <v>0</v>
      </c>
      <c r="D897">
        <v>7</v>
      </c>
      <c r="E897">
        <f>SUM(_xlfn.IFNA((VLOOKUP(defense[[#This Row],[Playerâ–²]],kickers12[#All],4,0)*3+VLOOKUP(defense[[#This Row],[Playerâ–²]],kickers12[#All],5,0)*1),0), C897*6)</f>
        <v>0</v>
      </c>
      <c r="F897">
        <v>0</v>
      </c>
      <c r="G897" s="3" t="s">
        <v>1575</v>
      </c>
      <c r="H897" s="3" t="s">
        <v>740</v>
      </c>
      <c r="I897">
        <f>_xlfn.IFNA(VLOOKUP(defense[[#This Row],[Playerâ–²]],passing11[#All],4,0),0)</f>
        <v>0</v>
      </c>
      <c r="J897">
        <f>_xlfn.IFNA(VLOOKUP(defense[[#This Row],[Playerâ–²]],scrimstats__2813[#All],5,0),0)</f>
        <v>0</v>
      </c>
      <c r="K897">
        <f>_xlfn.IFNA(VLOOKUP(defense[[#This Row],[Playerâ–²]],scrimstats__2813[#All],4,0),0)</f>
        <v>0</v>
      </c>
      <c r="L897">
        <v>0</v>
      </c>
      <c r="N897">
        <f t="shared" si="27"/>
        <v>0</v>
      </c>
      <c r="O897">
        <f>_xlfn.IFNA(VLOOKUP(defense[[#This Row],[Playerâ–²]],passing11[#All],5,0),0)</f>
        <v>0</v>
      </c>
      <c r="P897">
        <f>_xlfn.IFNA(VLOOKUP(defense[[#This Row],[Playerâ–²]],scrimstats__2813[#All],6,0),0)</f>
        <v>0</v>
      </c>
      <c r="Q897">
        <v>0</v>
      </c>
      <c r="R897">
        <v>0</v>
      </c>
    </row>
    <row r="898" spans="1:18">
      <c r="A898" s="3">
        <v>897</v>
      </c>
      <c r="B898" s="3">
        <v>30</v>
      </c>
      <c r="C898">
        <f t="shared" ref="C898:C961" si="28">_xlfn.IFNA(SUM(N898,O898,P898),0)</f>
        <v>1</v>
      </c>
      <c r="D898">
        <v>59</v>
      </c>
      <c r="E898">
        <f>SUM(_xlfn.IFNA((VLOOKUP(defense[[#This Row],[Playerâ–²]],kickers12[#All],4,0)*3+VLOOKUP(defense[[#This Row],[Playerâ–²]],kickers12[#All],5,0)*1),0), C898*6)</f>
        <v>6</v>
      </c>
      <c r="F898">
        <v>1</v>
      </c>
      <c r="G898" s="3" t="s">
        <v>1778</v>
      </c>
      <c r="H898" s="3" t="s">
        <v>803</v>
      </c>
      <c r="I898">
        <f>_xlfn.IFNA(VLOOKUP(defense[[#This Row],[Playerâ–²]],passing11[#All],4,0),0)</f>
        <v>0</v>
      </c>
      <c r="J898">
        <f>_xlfn.IFNA(VLOOKUP(defense[[#This Row],[Playerâ–²]],scrimstats__2813[#All],5,0),0)</f>
        <v>0</v>
      </c>
      <c r="K898">
        <f>_xlfn.IFNA(VLOOKUP(defense[[#This Row],[Playerâ–²]],scrimstats__2813[#All],4,0),0)</f>
        <v>0</v>
      </c>
      <c r="L898">
        <v>0</v>
      </c>
      <c r="N898">
        <f t="shared" ref="N898:N961" si="29">SUM(Q898,R898)</f>
        <v>1</v>
      </c>
      <c r="O898">
        <f>_xlfn.IFNA(VLOOKUP(defense[[#This Row],[Playerâ–²]],passing11[#All],5,0),0)</f>
        <v>0</v>
      </c>
      <c r="P898">
        <f>_xlfn.IFNA(VLOOKUP(defense[[#This Row],[Playerâ–²]],scrimstats__2813[#All],6,0),0)</f>
        <v>0</v>
      </c>
      <c r="Q898">
        <v>0</v>
      </c>
      <c r="R898">
        <v>1</v>
      </c>
    </row>
    <row r="899" spans="1:18">
      <c r="A899" s="3">
        <v>898</v>
      </c>
      <c r="B899" s="3">
        <v>21</v>
      </c>
      <c r="C899">
        <f t="shared" si="28"/>
        <v>0</v>
      </c>
      <c r="D899">
        <v>19</v>
      </c>
      <c r="E899">
        <f>SUM(_xlfn.IFNA((VLOOKUP(defense[[#This Row],[Playerâ–²]],kickers12[#All],4,0)*3+VLOOKUP(defense[[#This Row],[Playerâ–²]],kickers12[#All],5,0)*1),0), C899*6)</f>
        <v>0</v>
      </c>
      <c r="F899">
        <v>1</v>
      </c>
      <c r="G899" s="3" t="s">
        <v>508</v>
      </c>
      <c r="H899" s="3" t="s">
        <v>194</v>
      </c>
      <c r="I899">
        <f>_xlfn.IFNA(VLOOKUP(defense[[#This Row],[Playerâ–²]],passing11[#All],4,0),0)</f>
        <v>0</v>
      </c>
      <c r="J899">
        <f>_xlfn.IFNA(VLOOKUP(defense[[#This Row],[Playerâ–²]],scrimstats__2813[#All],5,0),0)</f>
        <v>0</v>
      </c>
      <c r="K899">
        <f>_xlfn.IFNA(VLOOKUP(defense[[#This Row],[Playerâ–²]],scrimstats__2813[#All],4,0),0)</f>
        <v>10</v>
      </c>
      <c r="L899">
        <v>0</v>
      </c>
      <c r="N899">
        <f t="shared" si="29"/>
        <v>0</v>
      </c>
      <c r="O899">
        <f>_xlfn.IFNA(VLOOKUP(defense[[#This Row],[Playerâ–²]],passing11[#All],5,0),0)</f>
        <v>0</v>
      </c>
      <c r="P899">
        <f>_xlfn.IFNA(VLOOKUP(defense[[#This Row],[Playerâ–²]],scrimstats__2813[#All],6,0),0)</f>
        <v>0</v>
      </c>
      <c r="Q899">
        <v>0</v>
      </c>
      <c r="R899">
        <v>0</v>
      </c>
    </row>
    <row r="900" spans="1:18">
      <c r="A900" s="3">
        <v>899</v>
      </c>
      <c r="B900" s="3">
        <v>2</v>
      </c>
      <c r="C900">
        <f t="shared" si="28"/>
        <v>2</v>
      </c>
      <c r="D900">
        <v>2</v>
      </c>
      <c r="E900">
        <f>SUM(_xlfn.IFNA((VLOOKUP(defense[[#This Row],[Playerâ–²]],kickers12[#All],4,0)*3+VLOOKUP(defense[[#This Row],[Playerâ–²]],kickers12[#All],5,0)*1),0), C900*6)</f>
        <v>12</v>
      </c>
      <c r="F900">
        <v>0</v>
      </c>
      <c r="G900" s="3" t="s">
        <v>243</v>
      </c>
      <c r="H900" s="3" t="s">
        <v>194</v>
      </c>
      <c r="I900">
        <f>_xlfn.IFNA(VLOOKUP(defense[[#This Row],[Playerâ–²]],passing11[#All],4,0),0)</f>
        <v>0</v>
      </c>
      <c r="J900">
        <f>_xlfn.IFNA(VLOOKUP(defense[[#This Row],[Playerâ–²]],scrimstats__2813[#All],5,0),0)</f>
        <v>0</v>
      </c>
      <c r="K900">
        <f>_xlfn.IFNA(VLOOKUP(defense[[#This Row],[Playerâ–²]],scrimstats__2813[#All],4,0),0)</f>
        <v>133</v>
      </c>
      <c r="L900">
        <v>0</v>
      </c>
      <c r="N900">
        <f t="shared" si="29"/>
        <v>0</v>
      </c>
      <c r="O900">
        <f>_xlfn.IFNA(VLOOKUP(defense[[#This Row],[Playerâ–²]],passing11[#All],5,0),0)</f>
        <v>0</v>
      </c>
      <c r="P900">
        <f>_xlfn.IFNA(VLOOKUP(defense[[#This Row],[Playerâ–²]],scrimstats__2813[#All],6,0),0)</f>
        <v>2</v>
      </c>
      <c r="Q900">
        <v>0</v>
      </c>
      <c r="R900">
        <v>0</v>
      </c>
    </row>
    <row r="901" spans="1:18">
      <c r="A901" s="3">
        <v>900</v>
      </c>
      <c r="B901" s="3">
        <v>16</v>
      </c>
      <c r="C901">
        <f t="shared" si="28"/>
        <v>0</v>
      </c>
      <c r="D901">
        <v>37</v>
      </c>
      <c r="E901">
        <f>SUM(_xlfn.IFNA((VLOOKUP(defense[[#This Row],[Playerâ–²]],kickers12[#All],4,0)*3+VLOOKUP(defense[[#This Row],[Playerâ–²]],kickers12[#All],5,0)*1),0), C901*6)</f>
        <v>0</v>
      </c>
      <c r="F901">
        <v>1</v>
      </c>
      <c r="G901" s="3" t="s">
        <v>1943</v>
      </c>
      <c r="H901" s="3" t="s">
        <v>1300</v>
      </c>
      <c r="I901">
        <f>_xlfn.IFNA(VLOOKUP(defense[[#This Row],[Playerâ–²]],passing11[#All],4,0),0)</f>
        <v>0</v>
      </c>
      <c r="J901">
        <f>_xlfn.IFNA(VLOOKUP(defense[[#This Row],[Playerâ–²]],scrimstats__2813[#All],5,0),0)</f>
        <v>0</v>
      </c>
      <c r="K901">
        <f>_xlfn.IFNA(VLOOKUP(defense[[#This Row],[Playerâ–²]],scrimstats__2813[#All],4,0),0)</f>
        <v>0</v>
      </c>
      <c r="L901">
        <v>9</v>
      </c>
      <c r="N901">
        <f t="shared" si="29"/>
        <v>0</v>
      </c>
      <c r="O901">
        <f>_xlfn.IFNA(VLOOKUP(defense[[#This Row],[Playerâ–²]],passing11[#All],5,0),0)</f>
        <v>0</v>
      </c>
      <c r="P901">
        <f>_xlfn.IFNA(VLOOKUP(defense[[#This Row],[Playerâ–²]],scrimstats__2813[#All],6,0),0)</f>
        <v>0</v>
      </c>
      <c r="Q901">
        <v>0</v>
      </c>
      <c r="R901">
        <v>0</v>
      </c>
    </row>
    <row r="902" spans="1:18">
      <c r="A902" s="3">
        <v>901</v>
      </c>
      <c r="B902" s="3">
        <v>27</v>
      </c>
      <c r="C902" s="3">
        <f t="shared" si="28"/>
        <v>0</v>
      </c>
      <c r="D902">
        <v>0</v>
      </c>
      <c r="E902">
        <f>SUM(_xlfn.IFNA((VLOOKUP(defense[[#This Row],[Playerâ–²]],kickers12[#All],4,0)*3+VLOOKUP(defense[[#This Row],[Playerâ–²]],kickers12[#All],5,0)*1),0), C902*6)</f>
        <v>0</v>
      </c>
      <c r="F902">
        <v>0</v>
      </c>
      <c r="G902" s="3" t="s">
        <v>595</v>
      </c>
      <c r="H902" s="3" t="s">
        <v>218</v>
      </c>
      <c r="I902">
        <f>_xlfn.IFNA(VLOOKUP(defense[[#This Row],[Playerâ–²]],passing11[#All],4,0),0)</f>
        <v>0</v>
      </c>
      <c r="J902" s="3">
        <f>_xlfn.IFNA(VLOOKUP(defense[[#This Row],[Playerâ–²]],scrimstats__2813[#All],5,0),0)</f>
        <v>0</v>
      </c>
      <c r="K902" s="3">
        <f>_xlfn.IFNA(VLOOKUP(defense[[#This Row],[Playerâ–²]],scrimstats__2813[#All],4,0),0)</f>
        <v>21</v>
      </c>
      <c r="L902">
        <v>0</v>
      </c>
      <c r="N902" s="3">
        <f t="shared" si="29"/>
        <v>0</v>
      </c>
      <c r="O902" s="3">
        <f>_xlfn.IFNA(VLOOKUP(defense[[#This Row],[Playerâ–²]],passing11[#All],5,0),0)</f>
        <v>0</v>
      </c>
      <c r="P902" s="3">
        <f>_xlfn.IFNA(VLOOKUP(defense[[#This Row],[Playerâ–²]],scrimstats__2813[#All],6,0),0)</f>
        <v>0</v>
      </c>
      <c r="Q902">
        <v>0</v>
      </c>
      <c r="R902">
        <v>0</v>
      </c>
    </row>
    <row r="903" spans="1:18">
      <c r="A903" s="3">
        <v>902</v>
      </c>
      <c r="B903" s="3">
        <v>17</v>
      </c>
      <c r="C903">
        <f t="shared" si="28"/>
        <v>2</v>
      </c>
      <c r="D903">
        <v>5</v>
      </c>
      <c r="E903">
        <f>SUM(_xlfn.IFNA((VLOOKUP(defense[[#This Row],[Playerâ–²]],kickers12[#All],4,0)*3+VLOOKUP(defense[[#This Row],[Playerâ–²]],kickers12[#All],5,0)*1),0), C903*6)</f>
        <v>12</v>
      </c>
      <c r="F903">
        <v>0</v>
      </c>
      <c r="G903" s="3" t="s">
        <v>458</v>
      </c>
      <c r="H903" s="3" t="s">
        <v>239</v>
      </c>
      <c r="I903">
        <f>_xlfn.IFNA(VLOOKUP(defense[[#This Row],[Playerâ–²]],passing11[#All],4,0),0)</f>
        <v>0</v>
      </c>
      <c r="J903">
        <f>_xlfn.IFNA(VLOOKUP(defense[[#This Row],[Playerâ–²]],scrimstats__2813[#All],5,0),0)</f>
        <v>206</v>
      </c>
      <c r="K903">
        <f>_xlfn.IFNA(VLOOKUP(defense[[#This Row],[Playerâ–²]],scrimstats__2813[#All],4,0),0)</f>
        <v>135</v>
      </c>
      <c r="L903">
        <v>0</v>
      </c>
      <c r="N903">
        <f t="shared" si="29"/>
        <v>0</v>
      </c>
      <c r="O903">
        <f>_xlfn.IFNA(VLOOKUP(defense[[#This Row],[Playerâ–²]],passing11[#All],5,0),0)</f>
        <v>0</v>
      </c>
      <c r="P903">
        <f>_xlfn.IFNA(VLOOKUP(defense[[#This Row],[Playerâ–²]],scrimstats__2813[#All],6,0),0)</f>
        <v>2</v>
      </c>
      <c r="Q903">
        <v>0</v>
      </c>
      <c r="R903">
        <v>0</v>
      </c>
    </row>
    <row r="904" spans="1:18">
      <c r="A904" s="3">
        <v>903</v>
      </c>
      <c r="B904" s="3">
        <v>17</v>
      </c>
      <c r="C904">
        <f t="shared" si="28"/>
        <v>0</v>
      </c>
      <c r="D904">
        <v>17</v>
      </c>
      <c r="E904">
        <f>SUM(_xlfn.IFNA((VLOOKUP(defense[[#This Row],[Playerâ–²]],kickers12[#All],4,0)*3+VLOOKUP(defense[[#This Row],[Playerâ–²]],kickers12[#All],5,0)*1),0), C904*6)</f>
        <v>0</v>
      </c>
      <c r="F904">
        <v>0</v>
      </c>
      <c r="G904" s="3" t="s">
        <v>1325</v>
      </c>
      <c r="H904" s="3" t="s">
        <v>194</v>
      </c>
      <c r="I904">
        <f>_xlfn.IFNA(VLOOKUP(defense[[#This Row],[Playerâ–²]],passing11[#All],4,0),0)</f>
        <v>0</v>
      </c>
      <c r="J904">
        <f>_xlfn.IFNA(VLOOKUP(defense[[#This Row],[Playerâ–²]],scrimstats__2813[#All],5,0),0)</f>
        <v>0</v>
      </c>
      <c r="K904">
        <f>_xlfn.IFNA(VLOOKUP(defense[[#This Row],[Playerâ–²]],scrimstats__2813[#All],4,0),0)</f>
        <v>0</v>
      </c>
      <c r="L904">
        <v>0.5</v>
      </c>
      <c r="N904">
        <f t="shared" si="29"/>
        <v>0</v>
      </c>
      <c r="O904">
        <f>_xlfn.IFNA(VLOOKUP(defense[[#This Row],[Playerâ–²]],passing11[#All],5,0),0)</f>
        <v>0</v>
      </c>
      <c r="P904">
        <f>_xlfn.IFNA(VLOOKUP(defense[[#This Row],[Playerâ–²]],scrimstats__2813[#All],6,0),0)</f>
        <v>0</v>
      </c>
      <c r="Q904">
        <v>0</v>
      </c>
      <c r="R904">
        <v>0</v>
      </c>
    </row>
    <row r="905" spans="1:18">
      <c r="A905" s="3">
        <v>904</v>
      </c>
      <c r="B905" s="3">
        <v>18</v>
      </c>
      <c r="C905">
        <f t="shared" si="28"/>
        <v>0</v>
      </c>
      <c r="D905">
        <v>6</v>
      </c>
      <c r="E905">
        <f>SUM(_xlfn.IFNA((VLOOKUP(defense[[#This Row],[Playerâ–²]],kickers12[#All],4,0)*3+VLOOKUP(defense[[#This Row],[Playerâ–²]],kickers12[#All],5,0)*1),0), C905*6)</f>
        <v>0</v>
      </c>
      <c r="F905">
        <v>0</v>
      </c>
      <c r="G905" s="3" t="s">
        <v>1359</v>
      </c>
      <c r="H905" s="3" t="s">
        <v>194</v>
      </c>
      <c r="I905">
        <f>_xlfn.IFNA(VLOOKUP(defense[[#This Row],[Playerâ–²]],passing11[#All],4,0),0)</f>
        <v>0</v>
      </c>
      <c r="J905">
        <f>_xlfn.IFNA(VLOOKUP(defense[[#This Row],[Playerâ–²]],scrimstats__2813[#All],5,0),0)</f>
        <v>0</v>
      </c>
      <c r="K905">
        <f>_xlfn.IFNA(VLOOKUP(defense[[#This Row],[Playerâ–²]],scrimstats__2813[#All],4,0),0)</f>
        <v>0</v>
      </c>
      <c r="L905">
        <v>0</v>
      </c>
      <c r="N905">
        <f t="shared" si="29"/>
        <v>0</v>
      </c>
      <c r="O905">
        <f>_xlfn.IFNA(VLOOKUP(defense[[#This Row],[Playerâ–²]],passing11[#All],5,0),0)</f>
        <v>0</v>
      </c>
      <c r="P905">
        <f>_xlfn.IFNA(VLOOKUP(defense[[#This Row],[Playerâ–²]],scrimstats__2813[#All],6,0),0)</f>
        <v>0</v>
      </c>
      <c r="Q905">
        <v>0</v>
      </c>
      <c r="R905">
        <v>0</v>
      </c>
    </row>
    <row r="906" spans="1:18">
      <c r="A906" s="3">
        <v>905</v>
      </c>
      <c r="B906" s="3">
        <v>9</v>
      </c>
      <c r="C906">
        <f t="shared" si="28"/>
        <v>0</v>
      </c>
      <c r="D906">
        <v>4</v>
      </c>
      <c r="E906">
        <f>SUM(_xlfn.IFNA((VLOOKUP(defense[[#This Row],[Playerâ–²]],kickers12[#All],4,0)*3+VLOOKUP(defense[[#This Row],[Playerâ–²]],kickers12[#All],5,0)*1),0), C906*6)</f>
        <v>0</v>
      </c>
      <c r="F906">
        <v>0</v>
      </c>
      <c r="G906" s="3" t="s">
        <v>1035</v>
      </c>
      <c r="H906" s="3" t="s">
        <v>194</v>
      </c>
      <c r="I906">
        <f>_xlfn.IFNA(VLOOKUP(defense[[#This Row],[Playerâ–²]],passing11[#All],4,0),0)</f>
        <v>0</v>
      </c>
      <c r="J906">
        <f>_xlfn.IFNA(VLOOKUP(defense[[#This Row],[Playerâ–²]],scrimstats__2813[#All],5,0),0)</f>
        <v>0</v>
      </c>
      <c r="K906">
        <f>_xlfn.IFNA(VLOOKUP(defense[[#This Row],[Playerâ–²]],scrimstats__2813[#All],4,0),0)</f>
        <v>0</v>
      </c>
      <c r="L906">
        <v>0</v>
      </c>
      <c r="N906">
        <f t="shared" si="29"/>
        <v>0</v>
      </c>
      <c r="O906">
        <f>_xlfn.IFNA(VLOOKUP(defense[[#This Row],[Playerâ–²]],passing11[#All],5,0),0)</f>
        <v>0</v>
      </c>
      <c r="P906">
        <f>_xlfn.IFNA(VLOOKUP(defense[[#This Row],[Playerâ–²]],scrimstats__2813[#All],6,0),0)</f>
        <v>0</v>
      </c>
      <c r="Q906">
        <v>0</v>
      </c>
      <c r="R906">
        <v>0</v>
      </c>
    </row>
    <row r="907" spans="1:18">
      <c r="A907" s="3">
        <v>906</v>
      </c>
      <c r="B907" s="3">
        <v>13</v>
      </c>
      <c r="C907">
        <f t="shared" si="28"/>
        <v>1</v>
      </c>
      <c r="D907">
        <v>88</v>
      </c>
      <c r="E907">
        <f>SUM(_xlfn.IFNA((VLOOKUP(defense[[#This Row],[Playerâ–²]],kickers12[#All],4,0)*3+VLOOKUP(defense[[#This Row],[Playerâ–²]],kickers12[#All],5,0)*1),0), C907*6)</f>
        <v>6</v>
      </c>
      <c r="F907">
        <v>3</v>
      </c>
      <c r="G907" s="3" t="s">
        <v>1196</v>
      </c>
      <c r="H907" s="3" t="s">
        <v>803</v>
      </c>
      <c r="I907">
        <f>_xlfn.IFNA(VLOOKUP(defense[[#This Row],[Playerâ–²]],passing11[#All],4,0),0)</f>
        <v>0</v>
      </c>
      <c r="J907">
        <f>_xlfn.IFNA(VLOOKUP(defense[[#This Row],[Playerâ–²]],scrimstats__2813[#All],5,0),0)</f>
        <v>0</v>
      </c>
      <c r="K907">
        <f>_xlfn.IFNA(VLOOKUP(defense[[#This Row],[Playerâ–²]],scrimstats__2813[#All],4,0),0)</f>
        <v>0</v>
      </c>
      <c r="L907">
        <v>0</v>
      </c>
      <c r="N907">
        <f t="shared" si="29"/>
        <v>1</v>
      </c>
      <c r="O907">
        <f>_xlfn.IFNA(VLOOKUP(defense[[#This Row],[Playerâ–²]],passing11[#All],5,0),0)</f>
        <v>0</v>
      </c>
      <c r="P907">
        <f>_xlfn.IFNA(VLOOKUP(defense[[#This Row],[Playerâ–²]],scrimstats__2813[#All],6,0),0)</f>
        <v>0</v>
      </c>
      <c r="Q907">
        <v>1</v>
      </c>
      <c r="R907">
        <v>0</v>
      </c>
    </row>
    <row r="908" spans="1:18">
      <c r="A908" s="3">
        <v>907</v>
      </c>
      <c r="B908" s="3">
        <v>10</v>
      </c>
      <c r="C908">
        <f t="shared" si="28"/>
        <v>0</v>
      </c>
      <c r="D908">
        <v>97</v>
      </c>
      <c r="E908">
        <f>SUM(_xlfn.IFNA((VLOOKUP(defense[[#This Row],[Playerâ–²]],kickers12[#All],4,0)*3+VLOOKUP(defense[[#This Row],[Playerâ–²]],kickers12[#All],5,0)*1),0), C908*6)</f>
        <v>0</v>
      </c>
      <c r="F908">
        <v>3</v>
      </c>
      <c r="G908" s="3" t="s">
        <v>1093</v>
      </c>
      <c r="H908" s="3" t="s">
        <v>775</v>
      </c>
      <c r="I908">
        <f>_xlfn.IFNA(VLOOKUP(defense[[#This Row],[Playerâ–²]],passing11[#All],4,0),0)</f>
        <v>0</v>
      </c>
      <c r="J908">
        <f>_xlfn.IFNA(VLOOKUP(defense[[#This Row],[Playerâ–²]],scrimstats__2813[#All],5,0),0)</f>
        <v>0</v>
      </c>
      <c r="K908">
        <f>_xlfn.IFNA(VLOOKUP(defense[[#This Row],[Playerâ–²]],scrimstats__2813[#All],4,0),0)</f>
        <v>0</v>
      </c>
      <c r="L908">
        <v>0</v>
      </c>
      <c r="N908">
        <f t="shared" si="29"/>
        <v>0</v>
      </c>
      <c r="O908">
        <f>_xlfn.IFNA(VLOOKUP(defense[[#This Row],[Playerâ–²]],passing11[#All],5,0),0)</f>
        <v>0</v>
      </c>
      <c r="P908">
        <f>_xlfn.IFNA(VLOOKUP(defense[[#This Row],[Playerâ–²]],scrimstats__2813[#All],6,0),0)</f>
        <v>0</v>
      </c>
      <c r="Q908">
        <v>0</v>
      </c>
      <c r="R908">
        <v>0</v>
      </c>
    </row>
    <row r="909" spans="1:18">
      <c r="A909" s="3">
        <v>908</v>
      </c>
      <c r="B909" s="3">
        <v>3</v>
      </c>
      <c r="C909" s="3">
        <f t="shared" si="28"/>
        <v>0</v>
      </c>
      <c r="D909">
        <v>0</v>
      </c>
      <c r="E909">
        <f>SUM(_xlfn.IFNA((VLOOKUP(defense[[#This Row],[Playerâ–²]],kickers12[#All],4,0)*3+VLOOKUP(defense[[#This Row],[Playerâ–²]],kickers12[#All],5,0)*1),0), C909*6)</f>
        <v>141</v>
      </c>
      <c r="F909">
        <v>0</v>
      </c>
      <c r="G909" s="3" t="s">
        <v>1863</v>
      </c>
      <c r="H909" s="3" t="s">
        <v>1010</v>
      </c>
      <c r="I909">
        <f>_xlfn.IFNA(VLOOKUP(defense[[#This Row],[Playerâ–²]],passing11[#All],4,0),0)</f>
        <v>0</v>
      </c>
      <c r="J909" s="3">
        <f>_xlfn.IFNA(VLOOKUP(defense[[#This Row],[Playerâ–²]],scrimstats__2813[#All],5,0),0)</f>
        <v>0</v>
      </c>
      <c r="K909" s="3">
        <f>_xlfn.IFNA(VLOOKUP(defense[[#This Row],[Playerâ–²]],scrimstats__2813[#All],4,0),0)</f>
        <v>0</v>
      </c>
      <c r="L909">
        <v>0</v>
      </c>
      <c r="N909" s="3">
        <f t="shared" si="29"/>
        <v>0</v>
      </c>
      <c r="O909" s="3">
        <f>_xlfn.IFNA(VLOOKUP(defense[[#This Row],[Playerâ–²]],passing11[#All],5,0),0)</f>
        <v>0</v>
      </c>
      <c r="P909" s="3">
        <f>_xlfn.IFNA(VLOOKUP(defense[[#This Row],[Playerâ–²]],scrimstats__2813[#All],6,0),0)</f>
        <v>0</v>
      </c>
      <c r="Q909">
        <v>0</v>
      </c>
      <c r="R909">
        <v>0</v>
      </c>
    </row>
    <row r="910" spans="1:18">
      <c r="A910" s="3">
        <v>909</v>
      </c>
      <c r="B910" s="3">
        <v>30</v>
      </c>
      <c r="C910">
        <f t="shared" si="28"/>
        <v>0</v>
      </c>
      <c r="D910">
        <v>6</v>
      </c>
      <c r="E910">
        <f>SUM(_xlfn.IFNA((VLOOKUP(defense[[#This Row],[Playerâ–²]],kickers12[#All],4,0)*3+VLOOKUP(defense[[#This Row],[Playerâ–²]],kickers12[#All],5,0)*1),0), C910*6)</f>
        <v>0</v>
      </c>
      <c r="F910">
        <v>0</v>
      </c>
      <c r="G910" s="3" t="s">
        <v>636</v>
      </c>
      <c r="H910" s="3" t="s">
        <v>194</v>
      </c>
      <c r="I910">
        <f>_xlfn.IFNA(VLOOKUP(defense[[#This Row],[Playerâ–²]],passing11[#All],4,0),0)</f>
        <v>0</v>
      </c>
      <c r="J910">
        <f>_xlfn.IFNA(VLOOKUP(defense[[#This Row],[Playerâ–²]],scrimstats__2813[#All],5,0),0)</f>
        <v>0</v>
      </c>
      <c r="K910">
        <f>_xlfn.IFNA(VLOOKUP(defense[[#This Row],[Playerâ–²]],scrimstats__2813[#All],4,0),0)</f>
        <v>5</v>
      </c>
      <c r="L910">
        <v>0</v>
      </c>
      <c r="N910">
        <f t="shared" si="29"/>
        <v>0</v>
      </c>
      <c r="O910">
        <f>_xlfn.IFNA(VLOOKUP(defense[[#This Row],[Playerâ–²]],passing11[#All],5,0),0)</f>
        <v>0</v>
      </c>
      <c r="P910">
        <f>_xlfn.IFNA(VLOOKUP(defense[[#This Row],[Playerâ–²]],scrimstats__2813[#All],6,0),0)</f>
        <v>0</v>
      </c>
      <c r="Q910">
        <v>0</v>
      </c>
      <c r="R910">
        <v>0</v>
      </c>
    </row>
    <row r="911" spans="1:18">
      <c r="A911" s="3">
        <v>910</v>
      </c>
      <c r="B911" s="3">
        <v>8</v>
      </c>
      <c r="C911">
        <f t="shared" si="28"/>
        <v>0</v>
      </c>
      <c r="D911">
        <v>2</v>
      </c>
      <c r="E911">
        <f>SUM(_xlfn.IFNA((VLOOKUP(defense[[#This Row],[Playerâ–²]],kickers12[#All],4,0)*3+VLOOKUP(defense[[#This Row],[Playerâ–²]],kickers12[#All],5,0)*1),0), C911*6)</f>
        <v>0</v>
      </c>
      <c r="F911">
        <v>0</v>
      </c>
      <c r="G911" s="3" t="s">
        <v>691</v>
      </c>
      <c r="H911" s="3" t="s">
        <v>752</v>
      </c>
      <c r="I911">
        <f>_xlfn.IFNA(VLOOKUP(defense[[#This Row],[Playerâ–²]],passing11[#All],4,0),0)</f>
        <v>0</v>
      </c>
      <c r="J911">
        <f>_xlfn.IFNA(VLOOKUP(defense[[#This Row],[Playerâ–²]],scrimstats__2813[#All],5,0),0)</f>
        <v>0</v>
      </c>
      <c r="K911">
        <f>_xlfn.IFNA(VLOOKUP(defense[[#This Row],[Playerâ–²]],scrimstats__2813[#All],4,0),0)</f>
        <v>0</v>
      </c>
      <c r="L911">
        <v>0</v>
      </c>
      <c r="N911">
        <f t="shared" si="29"/>
        <v>0</v>
      </c>
      <c r="O911">
        <f>_xlfn.IFNA(VLOOKUP(defense[[#This Row],[Playerâ–²]],passing11[#All],5,0),0)</f>
        <v>0</v>
      </c>
      <c r="P911">
        <f>_xlfn.IFNA(VLOOKUP(defense[[#This Row],[Playerâ–²]],scrimstats__2813[#All],6,0),0)</f>
        <v>0</v>
      </c>
      <c r="Q911">
        <v>0</v>
      </c>
      <c r="R911">
        <v>0</v>
      </c>
    </row>
    <row r="912" spans="1:18">
      <c r="A912" s="3">
        <v>911</v>
      </c>
      <c r="B912" s="3">
        <v>28</v>
      </c>
      <c r="C912">
        <f t="shared" si="28"/>
        <v>0</v>
      </c>
      <c r="D912">
        <v>23</v>
      </c>
      <c r="E912">
        <f>SUM(_xlfn.IFNA((VLOOKUP(defense[[#This Row],[Playerâ–²]],kickers12[#All],4,0)*3+VLOOKUP(defense[[#This Row],[Playerâ–²]],kickers12[#All],5,0)*1),0), C912*6)</f>
        <v>0</v>
      </c>
      <c r="F912">
        <v>0</v>
      </c>
      <c r="G912" s="3" t="s">
        <v>1682</v>
      </c>
      <c r="H912" s="3" t="s">
        <v>750</v>
      </c>
      <c r="I912">
        <f>_xlfn.IFNA(VLOOKUP(defense[[#This Row],[Playerâ–²]],passing11[#All],4,0),0)</f>
        <v>0</v>
      </c>
      <c r="J912">
        <f>_xlfn.IFNA(VLOOKUP(defense[[#This Row],[Playerâ–²]],scrimstats__2813[#All],5,0),0)</f>
        <v>0</v>
      </c>
      <c r="K912">
        <f>_xlfn.IFNA(VLOOKUP(defense[[#This Row],[Playerâ–²]],scrimstats__2813[#All],4,0),0)</f>
        <v>0</v>
      </c>
      <c r="L912">
        <v>0</v>
      </c>
      <c r="N912">
        <f t="shared" si="29"/>
        <v>0</v>
      </c>
      <c r="O912">
        <f>_xlfn.IFNA(VLOOKUP(defense[[#This Row],[Playerâ–²]],passing11[#All],5,0),0)</f>
        <v>0</v>
      </c>
      <c r="P912">
        <f>_xlfn.IFNA(VLOOKUP(defense[[#This Row],[Playerâ–²]],scrimstats__2813[#All],6,0),0)</f>
        <v>0</v>
      </c>
      <c r="Q912">
        <v>0</v>
      </c>
      <c r="R912">
        <v>0</v>
      </c>
    </row>
    <row r="913" spans="1:18">
      <c r="A913" s="3">
        <v>912</v>
      </c>
      <c r="B913" s="3">
        <v>23</v>
      </c>
      <c r="C913">
        <f t="shared" si="28"/>
        <v>0</v>
      </c>
      <c r="D913">
        <v>1</v>
      </c>
      <c r="E913">
        <f>SUM(_xlfn.IFNA((VLOOKUP(defense[[#This Row],[Playerâ–²]],kickers12[#All],4,0)*3+VLOOKUP(defense[[#This Row],[Playerâ–²]],kickers12[#All],5,0)*1),0), C913*6)</f>
        <v>0</v>
      </c>
      <c r="F913">
        <v>0</v>
      </c>
      <c r="G913" s="3" t="s">
        <v>1509</v>
      </c>
      <c r="H913" s="3" t="s">
        <v>194</v>
      </c>
      <c r="I913">
        <f>_xlfn.IFNA(VLOOKUP(defense[[#This Row],[Playerâ–²]],passing11[#All],4,0),0)</f>
        <v>0</v>
      </c>
      <c r="J913">
        <f>_xlfn.IFNA(VLOOKUP(defense[[#This Row],[Playerâ–²]],scrimstats__2813[#All],5,0),0)</f>
        <v>0</v>
      </c>
      <c r="K913">
        <f>_xlfn.IFNA(VLOOKUP(defense[[#This Row],[Playerâ–²]],scrimstats__2813[#All],4,0),0)</f>
        <v>0</v>
      </c>
      <c r="L913">
        <v>0</v>
      </c>
      <c r="N913">
        <f t="shared" si="29"/>
        <v>0</v>
      </c>
      <c r="O913">
        <f>_xlfn.IFNA(VLOOKUP(defense[[#This Row],[Playerâ–²]],passing11[#All],5,0),0)</f>
        <v>0</v>
      </c>
      <c r="P913">
        <f>_xlfn.IFNA(VLOOKUP(defense[[#This Row],[Playerâ–²]],scrimstats__2813[#All],6,0),0)</f>
        <v>0</v>
      </c>
      <c r="Q913">
        <v>0</v>
      </c>
      <c r="R913">
        <v>0</v>
      </c>
    </row>
    <row r="914" spans="1:18">
      <c r="A914" s="3">
        <v>913</v>
      </c>
      <c r="B914" s="3">
        <v>15</v>
      </c>
      <c r="C914" s="3">
        <f t="shared" si="28"/>
        <v>0</v>
      </c>
      <c r="D914">
        <v>0</v>
      </c>
      <c r="E914">
        <f>SUM(_xlfn.IFNA((VLOOKUP(defense[[#This Row],[Playerâ–²]],kickers12[#All],4,0)*3+VLOOKUP(defense[[#This Row],[Playerâ–²]],kickers12[#All],5,0)*1),0), C914*6)</f>
        <v>15</v>
      </c>
      <c r="F914">
        <v>0</v>
      </c>
      <c r="G914" s="3" t="s">
        <v>1880</v>
      </c>
      <c r="H914" s="3" t="s">
        <v>1316</v>
      </c>
      <c r="I914">
        <f>_xlfn.IFNA(VLOOKUP(defense[[#This Row],[Playerâ–²]],passing11[#All],4,0),0)</f>
        <v>0</v>
      </c>
      <c r="J914" s="3">
        <f>_xlfn.IFNA(VLOOKUP(defense[[#This Row],[Playerâ–²]],scrimstats__2813[#All],5,0),0)</f>
        <v>0</v>
      </c>
      <c r="K914" s="3">
        <f>_xlfn.IFNA(VLOOKUP(defense[[#This Row],[Playerâ–²]],scrimstats__2813[#All],4,0),0)</f>
        <v>0</v>
      </c>
      <c r="L914">
        <v>0</v>
      </c>
      <c r="N914" s="3">
        <f t="shared" si="29"/>
        <v>0</v>
      </c>
      <c r="O914" s="3">
        <f>_xlfn.IFNA(VLOOKUP(defense[[#This Row],[Playerâ–²]],passing11[#All],5,0),0)</f>
        <v>0</v>
      </c>
      <c r="P914" s="3">
        <f>_xlfn.IFNA(VLOOKUP(defense[[#This Row],[Playerâ–²]],scrimstats__2813[#All],6,0),0)</f>
        <v>0</v>
      </c>
      <c r="Q914">
        <v>0</v>
      </c>
      <c r="R914">
        <v>0</v>
      </c>
    </row>
    <row r="915" spans="1:18">
      <c r="A915" s="3">
        <v>914</v>
      </c>
      <c r="B915" s="3">
        <v>13</v>
      </c>
      <c r="C915">
        <f t="shared" si="28"/>
        <v>0</v>
      </c>
      <c r="D915">
        <v>1</v>
      </c>
      <c r="E915">
        <f>SUM(_xlfn.IFNA((VLOOKUP(defense[[#This Row],[Playerâ–²]],kickers12[#All],4,0)*3+VLOOKUP(defense[[#This Row],[Playerâ–²]],kickers12[#All],5,0)*1),0), C915*6)</f>
        <v>150</v>
      </c>
      <c r="F915">
        <v>0</v>
      </c>
      <c r="G915" s="3" t="s">
        <v>1170</v>
      </c>
      <c r="H915" s="3" t="s">
        <v>1010</v>
      </c>
      <c r="I915">
        <f>_xlfn.IFNA(VLOOKUP(defense[[#This Row],[Playerâ–²]],passing11[#All],4,0),0)</f>
        <v>0</v>
      </c>
      <c r="J915">
        <f>_xlfn.IFNA(VLOOKUP(defense[[#This Row],[Playerâ–²]],scrimstats__2813[#All],5,0),0)</f>
        <v>0</v>
      </c>
      <c r="K915">
        <f>_xlfn.IFNA(VLOOKUP(defense[[#This Row],[Playerâ–²]],scrimstats__2813[#All],4,0),0)</f>
        <v>0</v>
      </c>
      <c r="L915">
        <v>0</v>
      </c>
      <c r="N915">
        <f t="shared" si="29"/>
        <v>0</v>
      </c>
      <c r="O915">
        <f>_xlfn.IFNA(VLOOKUP(defense[[#This Row],[Playerâ–²]],passing11[#All],5,0),0)</f>
        <v>0</v>
      </c>
      <c r="P915">
        <f>_xlfn.IFNA(VLOOKUP(defense[[#This Row],[Playerâ–²]],scrimstats__2813[#All],6,0),0)</f>
        <v>0</v>
      </c>
      <c r="Q915">
        <v>0</v>
      </c>
      <c r="R915">
        <v>0</v>
      </c>
    </row>
    <row r="916" spans="1:18">
      <c r="A916" s="3">
        <v>915</v>
      </c>
      <c r="B916" s="3">
        <v>19</v>
      </c>
      <c r="C916">
        <f t="shared" si="28"/>
        <v>1</v>
      </c>
      <c r="D916">
        <v>3</v>
      </c>
      <c r="E916">
        <f>SUM(_xlfn.IFNA((VLOOKUP(defense[[#This Row],[Playerâ–²]],kickers12[#All],4,0)*3+VLOOKUP(defense[[#This Row],[Playerâ–²]],kickers12[#All],5,0)*1),0), C916*6)</f>
        <v>6</v>
      </c>
      <c r="F916">
        <v>0</v>
      </c>
      <c r="G916" s="3" t="s">
        <v>1985</v>
      </c>
      <c r="H916" s="3" t="s">
        <v>194</v>
      </c>
      <c r="I916">
        <f>_xlfn.IFNA(VLOOKUP(defense[[#This Row],[Playerâ–²]],passing11[#All],4,0),0)</f>
        <v>0</v>
      </c>
      <c r="J916">
        <f>_xlfn.IFNA(VLOOKUP(defense[[#This Row],[Playerâ–²]],scrimstats__2813[#All],5,0),0)</f>
        <v>191</v>
      </c>
      <c r="K916">
        <f>_xlfn.IFNA(VLOOKUP(defense[[#This Row],[Playerâ–²]],scrimstats__2813[#All],4,0),0)</f>
        <v>56</v>
      </c>
      <c r="L916">
        <v>0</v>
      </c>
      <c r="N916">
        <f t="shared" si="29"/>
        <v>0</v>
      </c>
      <c r="O916">
        <f>_xlfn.IFNA(VLOOKUP(defense[[#This Row],[Playerâ–²]],passing11[#All],5,0),0)</f>
        <v>0</v>
      </c>
      <c r="P916">
        <f>_xlfn.IFNA(VLOOKUP(defense[[#This Row],[Playerâ–²]],scrimstats__2813[#All],6,0),0)</f>
        <v>1</v>
      </c>
      <c r="Q916">
        <v>0</v>
      </c>
      <c r="R916">
        <v>0</v>
      </c>
    </row>
    <row r="917" spans="1:18">
      <c r="A917" s="3">
        <v>916</v>
      </c>
      <c r="B917" s="3">
        <v>31</v>
      </c>
      <c r="C917">
        <f t="shared" si="28"/>
        <v>0</v>
      </c>
      <c r="D917">
        <v>19</v>
      </c>
      <c r="E917">
        <f>SUM(_xlfn.IFNA((VLOOKUP(defense[[#This Row],[Playerâ–²]],kickers12[#All],4,0)*3+VLOOKUP(defense[[#This Row],[Playerâ–²]],kickers12[#All],5,0)*1),0), C917*6)</f>
        <v>0</v>
      </c>
      <c r="F917">
        <v>0</v>
      </c>
      <c r="G917" s="3" t="s">
        <v>1794</v>
      </c>
      <c r="H917" s="3" t="s">
        <v>750</v>
      </c>
      <c r="I917">
        <f>_xlfn.IFNA(VLOOKUP(defense[[#This Row],[Playerâ–²]],passing11[#All],4,0),0)</f>
        <v>0</v>
      </c>
      <c r="J917">
        <f>_xlfn.IFNA(VLOOKUP(defense[[#This Row],[Playerâ–²]],scrimstats__2813[#All],5,0),0)</f>
        <v>0</v>
      </c>
      <c r="K917">
        <f>_xlfn.IFNA(VLOOKUP(defense[[#This Row],[Playerâ–²]],scrimstats__2813[#All],4,0),0)</f>
        <v>0</v>
      </c>
      <c r="L917">
        <v>3.5</v>
      </c>
      <c r="N917">
        <f t="shared" si="29"/>
        <v>0</v>
      </c>
      <c r="O917">
        <f>_xlfn.IFNA(VLOOKUP(defense[[#This Row],[Playerâ–²]],passing11[#All],5,0),0)</f>
        <v>0</v>
      </c>
      <c r="P917">
        <f>_xlfn.IFNA(VLOOKUP(defense[[#This Row],[Playerâ–²]],scrimstats__2813[#All],6,0),0)</f>
        <v>0</v>
      </c>
      <c r="Q917">
        <v>0</v>
      </c>
      <c r="R917">
        <v>0</v>
      </c>
    </row>
    <row r="918" spans="1:18">
      <c r="A918" s="3">
        <v>917</v>
      </c>
      <c r="B918" s="3">
        <v>26</v>
      </c>
      <c r="C918" s="3">
        <f t="shared" si="28"/>
        <v>0</v>
      </c>
      <c r="D918">
        <v>0</v>
      </c>
      <c r="E918">
        <f>SUM(_xlfn.IFNA((VLOOKUP(defense[[#This Row],[Playerâ–²]],kickers12[#All],4,0)*3+VLOOKUP(defense[[#This Row],[Playerâ–²]],kickers12[#All],5,0)*1),0), C918*6)</f>
        <v>0</v>
      </c>
      <c r="F918">
        <v>0</v>
      </c>
      <c r="G918" s="3" t="s">
        <v>583</v>
      </c>
      <c r="H918" s="3" t="s">
        <v>218</v>
      </c>
      <c r="I918">
        <f>_xlfn.IFNA(VLOOKUP(defense[[#This Row],[Playerâ–²]],passing11[#All],4,0),0)</f>
        <v>0</v>
      </c>
      <c r="J918" s="3">
        <f>_xlfn.IFNA(VLOOKUP(defense[[#This Row],[Playerâ–²]],scrimstats__2813[#All],5,0),0)</f>
        <v>0</v>
      </c>
      <c r="K918" s="3">
        <f>_xlfn.IFNA(VLOOKUP(defense[[#This Row],[Playerâ–²]],scrimstats__2813[#All],4,0),0)</f>
        <v>53</v>
      </c>
      <c r="L918">
        <v>0</v>
      </c>
      <c r="N918" s="3">
        <f t="shared" si="29"/>
        <v>0</v>
      </c>
      <c r="O918" s="3">
        <f>_xlfn.IFNA(VLOOKUP(defense[[#This Row],[Playerâ–²]],passing11[#All],5,0),0)</f>
        <v>0</v>
      </c>
      <c r="P918" s="3">
        <f>_xlfn.IFNA(VLOOKUP(defense[[#This Row],[Playerâ–²]],scrimstats__2813[#All],6,0),0)</f>
        <v>0</v>
      </c>
      <c r="Q918">
        <v>0</v>
      </c>
      <c r="R918">
        <v>0</v>
      </c>
    </row>
    <row r="919" spans="1:18">
      <c r="A919" s="3">
        <v>918</v>
      </c>
      <c r="B919" s="3">
        <v>27</v>
      </c>
      <c r="C919">
        <f t="shared" si="28"/>
        <v>0</v>
      </c>
      <c r="D919">
        <v>1</v>
      </c>
      <c r="E919">
        <f>SUM(_xlfn.IFNA((VLOOKUP(defense[[#This Row],[Playerâ–²]],kickers12[#All],4,0)*3+VLOOKUP(defense[[#This Row],[Playerâ–²]],kickers12[#All],5,0)*1),0), C919*6)</f>
        <v>0</v>
      </c>
      <c r="F919">
        <v>0</v>
      </c>
      <c r="G919" s="3" t="s">
        <v>1631</v>
      </c>
      <c r="H919" s="3" t="s">
        <v>194</v>
      </c>
      <c r="I919">
        <f>_xlfn.IFNA(VLOOKUP(defense[[#This Row],[Playerâ–²]],passing11[#All],4,0),0)</f>
        <v>0</v>
      </c>
      <c r="J919">
        <f>_xlfn.IFNA(VLOOKUP(defense[[#This Row],[Playerâ–²]],scrimstats__2813[#All],5,0),0)</f>
        <v>0</v>
      </c>
      <c r="K919">
        <f>_xlfn.IFNA(VLOOKUP(defense[[#This Row],[Playerâ–²]],scrimstats__2813[#All],4,0),0)</f>
        <v>0</v>
      </c>
      <c r="L919">
        <v>0</v>
      </c>
      <c r="N919">
        <f t="shared" si="29"/>
        <v>0</v>
      </c>
      <c r="O919">
        <f>_xlfn.IFNA(VLOOKUP(defense[[#This Row],[Playerâ–²]],passing11[#All],5,0),0)</f>
        <v>0</v>
      </c>
      <c r="P919">
        <f>_xlfn.IFNA(VLOOKUP(defense[[#This Row],[Playerâ–²]],scrimstats__2813[#All],6,0),0)</f>
        <v>0</v>
      </c>
      <c r="Q919">
        <v>0</v>
      </c>
      <c r="R919">
        <v>0</v>
      </c>
    </row>
    <row r="920" spans="1:18">
      <c r="A920" s="3">
        <v>919</v>
      </c>
      <c r="B920" s="3">
        <v>26</v>
      </c>
      <c r="C920">
        <f t="shared" si="28"/>
        <v>0</v>
      </c>
      <c r="D920">
        <v>45</v>
      </c>
      <c r="E920">
        <f>SUM(_xlfn.IFNA((VLOOKUP(defense[[#This Row],[Playerâ–²]],kickers12[#All],4,0)*3+VLOOKUP(defense[[#This Row],[Playerâ–²]],kickers12[#All],5,0)*1),0), C920*6)</f>
        <v>0</v>
      </c>
      <c r="F920">
        <v>1</v>
      </c>
      <c r="G920" s="3" t="s">
        <v>1621</v>
      </c>
      <c r="H920" s="3" t="s">
        <v>769</v>
      </c>
      <c r="I920">
        <f>_xlfn.IFNA(VLOOKUP(defense[[#This Row],[Playerâ–²]],passing11[#All],4,0),0)</f>
        <v>0</v>
      </c>
      <c r="J920">
        <f>_xlfn.IFNA(VLOOKUP(defense[[#This Row],[Playerâ–²]],scrimstats__2813[#All],5,0),0)</f>
        <v>0</v>
      </c>
      <c r="K920">
        <f>_xlfn.IFNA(VLOOKUP(defense[[#This Row],[Playerâ–²]],scrimstats__2813[#All],4,0),0)</f>
        <v>0</v>
      </c>
      <c r="L920">
        <v>1</v>
      </c>
      <c r="N920">
        <f t="shared" si="29"/>
        <v>0</v>
      </c>
      <c r="O920">
        <f>_xlfn.IFNA(VLOOKUP(defense[[#This Row],[Playerâ–²]],passing11[#All],5,0),0)</f>
        <v>0</v>
      </c>
      <c r="P920">
        <f>_xlfn.IFNA(VLOOKUP(defense[[#This Row],[Playerâ–²]],scrimstats__2813[#All],6,0),0)</f>
        <v>0</v>
      </c>
      <c r="Q920">
        <v>0</v>
      </c>
      <c r="R920">
        <v>0</v>
      </c>
    </row>
    <row r="921" spans="1:18">
      <c r="A921" s="3">
        <v>920</v>
      </c>
      <c r="B921" s="3">
        <v>12</v>
      </c>
      <c r="C921">
        <f t="shared" si="28"/>
        <v>4</v>
      </c>
      <c r="D921">
        <v>1</v>
      </c>
      <c r="E921">
        <f>SUM(_xlfn.IFNA((VLOOKUP(defense[[#This Row],[Playerâ–²]],kickers12[#All],4,0)*3+VLOOKUP(defense[[#This Row],[Playerâ–²]],kickers12[#All],5,0)*1),0), C921*6)</f>
        <v>24</v>
      </c>
      <c r="F921">
        <v>0</v>
      </c>
      <c r="G921" s="3" t="s">
        <v>205</v>
      </c>
      <c r="H921" s="3" t="s">
        <v>239</v>
      </c>
      <c r="I921">
        <f>_xlfn.IFNA(VLOOKUP(defense[[#This Row],[Playerâ–²]],passing11[#All],4,0),0)</f>
        <v>0</v>
      </c>
      <c r="J921">
        <f>_xlfn.IFNA(VLOOKUP(defense[[#This Row],[Playerâ–²]],scrimstats__2813[#All],5,0),0)</f>
        <v>103</v>
      </c>
      <c r="K921">
        <f>_xlfn.IFNA(VLOOKUP(defense[[#This Row],[Playerâ–²]],scrimstats__2813[#All],4,0),0)</f>
        <v>115</v>
      </c>
      <c r="L921">
        <v>0</v>
      </c>
      <c r="N921">
        <f t="shared" si="29"/>
        <v>0</v>
      </c>
      <c r="O921">
        <f>_xlfn.IFNA(VLOOKUP(defense[[#This Row],[Playerâ–²]],passing11[#All],5,0),0)</f>
        <v>0</v>
      </c>
      <c r="P921">
        <f>_xlfn.IFNA(VLOOKUP(defense[[#This Row],[Playerâ–²]],scrimstats__2813[#All],6,0),0)</f>
        <v>4</v>
      </c>
      <c r="Q921">
        <v>0</v>
      </c>
      <c r="R921">
        <v>0</v>
      </c>
    </row>
    <row r="922" spans="1:18">
      <c r="A922" s="3">
        <v>921</v>
      </c>
      <c r="B922" s="3">
        <v>16</v>
      </c>
      <c r="C922" s="3">
        <f t="shared" si="28"/>
        <v>14</v>
      </c>
      <c r="D922">
        <v>0</v>
      </c>
      <c r="E922">
        <f>SUM(_xlfn.IFNA((VLOOKUP(defense[[#This Row],[Playerâ–²]],kickers12[#All],4,0)*3+VLOOKUP(defense[[#This Row],[Playerâ–²]],kickers12[#All],5,0)*1),0), C922*6)</f>
        <v>84</v>
      </c>
      <c r="F922">
        <v>0</v>
      </c>
      <c r="G922" s="3" t="s">
        <v>451</v>
      </c>
      <c r="H922" s="3" t="s">
        <v>229</v>
      </c>
      <c r="I922">
        <f>_xlfn.IFNA(VLOOKUP(defense[[#This Row],[Playerâ–²]],passing11[#All],4,0),0)</f>
        <v>0</v>
      </c>
      <c r="J922" s="3">
        <f>_xlfn.IFNA(VLOOKUP(defense[[#This Row],[Playerâ–²]],scrimstats__2813[#All],5,0),0)</f>
        <v>824</v>
      </c>
      <c r="K922" s="3">
        <f>_xlfn.IFNA(VLOOKUP(defense[[#This Row],[Playerâ–²]],scrimstats__2813[#All],4,0),0)</f>
        <v>378</v>
      </c>
      <c r="L922">
        <v>0</v>
      </c>
      <c r="N922" s="3">
        <f t="shared" si="29"/>
        <v>0</v>
      </c>
      <c r="O922" s="3">
        <f>_xlfn.IFNA(VLOOKUP(defense[[#This Row],[Playerâ–²]],passing11[#All],5,0),0)</f>
        <v>0</v>
      </c>
      <c r="P922" s="3">
        <f>_xlfn.IFNA(VLOOKUP(defense[[#This Row],[Playerâ–²]],scrimstats__2813[#All],6,0),0)</f>
        <v>14</v>
      </c>
      <c r="Q922">
        <v>0</v>
      </c>
      <c r="R922">
        <v>0</v>
      </c>
    </row>
    <row r="923" spans="1:18">
      <c r="A923" s="3">
        <v>922</v>
      </c>
      <c r="B923" s="3">
        <v>13</v>
      </c>
      <c r="C923">
        <f t="shared" si="28"/>
        <v>0</v>
      </c>
      <c r="D923">
        <v>87</v>
      </c>
      <c r="E923">
        <f>SUM(_xlfn.IFNA((VLOOKUP(defense[[#This Row],[Playerâ–²]],kickers12[#All],4,0)*3+VLOOKUP(defense[[#This Row],[Playerâ–²]],kickers12[#All],5,0)*1),0), C923*6)</f>
        <v>0</v>
      </c>
      <c r="F923">
        <v>2</v>
      </c>
      <c r="G923" s="3" t="s">
        <v>1198</v>
      </c>
      <c r="H923" s="3" t="s">
        <v>1199</v>
      </c>
      <c r="I923">
        <f>_xlfn.IFNA(VLOOKUP(defense[[#This Row],[Playerâ–²]],passing11[#All],4,0),0)</f>
        <v>0</v>
      </c>
      <c r="J923">
        <f>_xlfn.IFNA(VLOOKUP(defense[[#This Row],[Playerâ–²]],scrimstats__2813[#All],5,0),0)</f>
        <v>0</v>
      </c>
      <c r="K923">
        <f>_xlfn.IFNA(VLOOKUP(defense[[#This Row],[Playerâ–²]],scrimstats__2813[#All],4,0),0)</f>
        <v>0</v>
      </c>
      <c r="L923">
        <v>1</v>
      </c>
      <c r="N923">
        <f t="shared" si="29"/>
        <v>0</v>
      </c>
      <c r="O923">
        <f>_xlfn.IFNA(VLOOKUP(defense[[#This Row],[Playerâ–²]],passing11[#All],5,0),0)</f>
        <v>0</v>
      </c>
      <c r="P923">
        <f>_xlfn.IFNA(VLOOKUP(defense[[#This Row],[Playerâ–²]],scrimstats__2813[#All],6,0),0)</f>
        <v>0</v>
      </c>
      <c r="Q923">
        <v>0</v>
      </c>
      <c r="R923">
        <v>0</v>
      </c>
    </row>
    <row r="924" spans="1:18">
      <c r="A924" s="3">
        <v>923</v>
      </c>
      <c r="B924" s="3">
        <v>23</v>
      </c>
      <c r="C924">
        <f t="shared" si="28"/>
        <v>0</v>
      </c>
      <c r="D924">
        <v>48</v>
      </c>
      <c r="E924">
        <f>SUM(_xlfn.IFNA((VLOOKUP(defense[[#This Row],[Playerâ–²]],kickers12[#All],4,0)*3+VLOOKUP(defense[[#This Row],[Playerâ–²]],kickers12[#All],5,0)*1),0), C924*6)</f>
        <v>0</v>
      </c>
      <c r="F924">
        <v>0</v>
      </c>
      <c r="G924" s="3" t="s">
        <v>1520</v>
      </c>
      <c r="H924" s="3" t="s">
        <v>750</v>
      </c>
      <c r="I924">
        <f>_xlfn.IFNA(VLOOKUP(defense[[#This Row],[Playerâ–²]],passing11[#All],4,0),0)</f>
        <v>0</v>
      </c>
      <c r="J924">
        <f>_xlfn.IFNA(VLOOKUP(defense[[#This Row],[Playerâ–²]],scrimstats__2813[#All],5,0),0)</f>
        <v>0</v>
      </c>
      <c r="K924">
        <f>_xlfn.IFNA(VLOOKUP(defense[[#This Row],[Playerâ–²]],scrimstats__2813[#All],4,0),0)</f>
        <v>0</v>
      </c>
      <c r="L924">
        <v>1.5</v>
      </c>
      <c r="N924">
        <f t="shared" si="29"/>
        <v>0</v>
      </c>
      <c r="O924">
        <f>_xlfn.IFNA(VLOOKUP(defense[[#This Row],[Playerâ–²]],passing11[#All],5,0),0)</f>
        <v>0</v>
      </c>
      <c r="P924">
        <f>_xlfn.IFNA(VLOOKUP(defense[[#This Row],[Playerâ–²]],scrimstats__2813[#All],6,0),0)</f>
        <v>0</v>
      </c>
      <c r="Q924">
        <v>0</v>
      </c>
      <c r="R924">
        <v>0</v>
      </c>
    </row>
    <row r="925" spans="1:18">
      <c r="A925" s="3">
        <v>924</v>
      </c>
      <c r="B925" s="3">
        <v>25</v>
      </c>
      <c r="C925">
        <f t="shared" si="28"/>
        <v>0</v>
      </c>
      <c r="D925">
        <v>48</v>
      </c>
      <c r="E925">
        <f>SUM(_xlfn.IFNA((VLOOKUP(defense[[#This Row],[Playerâ–²]],kickers12[#All],4,0)*3+VLOOKUP(defense[[#This Row],[Playerâ–²]],kickers12[#All],5,0)*1),0), C925*6)</f>
        <v>0</v>
      </c>
      <c r="F925">
        <v>1</v>
      </c>
      <c r="G925" s="3" t="s">
        <v>1593</v>
      </c>
      <c r="H925" s="3" t="s">
        <v>803</v>
      </c>
      <c r="I925">
        <f>_xlfn.IFNA(VLOOKUP(defense[[#This Row],[Playerâ–²]],passing11[#All],4,0),0)</f>
        <v>0</v>
      </c>
      <c r="J925">
        <f>_xlfn.IFNA(VLOOKUP(defense[[#This Row],[Playerâ–²]],scrimstats__2813[#All],5,0),0)</f>
        <v>0</v>
      </c>
      <c r="K925">
        <f>_xlfn.IFNA(VLOOKUP(defense[[#This Row],[Playerâ–²]],scrimstats__2813[#All],4,0),0)</f>
        <v>0</v>
      </c>
      <c r="L925">
        <v>2</v>
      </c>
      <c r="N925">
        <f t="shared" si="29"/>
        <v>0</v>
      </c>
      <c r="O925">
        <f>_xlfn.IFNA(VLOOKUP(defense[[#This Row],[Playerâ–²]],passing11[#All],5,0),0)</f>
        <v>0</v>
      </c>
      <c r="P925">
        <f>_xlfn.IFNA(VLOOKUP(defense[[#This Row],[Playerâ–²]],scrimstats__2813[#All],6,0),0)</f>
        <v>0</v>
      </c>
      <c r="Q925">
        <v>0</v>
      </c>
      <c r="R925">
        <v>0</v>
      </c>
    </row>
    <row r="926" spans="1:18">
      <c r="A926" s="3">
        <v>925</v>
      </c>
      <c r="B926" s="3">
        <v>9</v>
      </c>
      <c r="C926">
        <f t="shared" si="28"/>
        <v>0</v>
      </c>
      <c r="D926">
        <v>23</v>
      </c>
      <c r="E926">
        <f>SUM(_xlfn.IFNA((VLOOKUP(defense[[#This Row],[Playerâ–²]],kickers12[#All],4,0)*3+VLOOKUP(defense[[#This Row],[Playerâ–²]],kickers12[#All],5,0)*1),0), C926*6)</f>
        <v>0</v>
      </c>
      <c r="F926">
        <v>0</v>
      </c>
      <c r="G926" s="3" t="s">
        <v>1049</v>
      </c>
      <c r="H926" s="3" t="s">
        <v>1050</v>
      </c>
      <c r="I926">
        <f>_xlfn.IFNA(VLOOKUP(defense[[#This Row],[Playerâ–²]],passing11[#All],4,0),0)</f>
        <v>0</v>
      </c>
      <c r="J926">
        <f>_xlfn.IFNA(VLOOKUP(defense[[#This Row],[Playerâ–²]],scrimstats__2813[#All],5,0),0)</f>
        <v>0</v>
      </c>
      <c r="K926">
        <f>_xlfn.IFNA(VLOOKUP(defense[[#This Row],[Playerâ–²]],scrimstats__2813[#All],4,0),0)</f>
        <v>0</v>
      </c>
      <c r="L926">
        <v>1</v>
      </c>
      <c r="N926">
        <f t="shared" si="29"/>
        <v>0</v>
      </c>
      <c r="O926">
        <f>_xlfn.IFNA(VLOOKUP(defense[[#This Row],[Playerâ–²]],passing11[#All],5,0),0)</f>
        <v>0</v>
      </c>
      <c r="P926">
        <f>_xlfn.IFNA(VLOOKUP(defense[[#This Row],[Playerâ–²]],scrimstats__2813[#All],6,0),0)</f>
        <v>0</v>
      </c>
      <c r="Q926">
        <v>0</v>
      </c>
      <c r="R926">
        <v>0</v>
      </c>
    </row>
    <row r="927" spans="1:18">
      <c r="A927" s="3">
        <v>926</v>
      </c>
      <c r="B927" s="3">
        <v>5</v>
      </c>
      <c r="C927">
        <f t="shared" si="28"/>
        <v>0</v>
      </c>
      <c r="D927">
        <v>42</v>
      </c>
      <c r="E927">
        <f>SUM(_xlfn.IFNA((VLOOKUP(defense[[#This Row],[Playerâ–²]],kickers12[#All],4,0)*3+VLOOKUP(defense[[#This Row],[Playerâ–²]],kickers12[#All],5,0)*1),0), C927*6)</f>
        <v>0</v>
      </c>
      <c r="F927">
        <v>0</v>
      </c>
      <c r="G927" s="3" t="s">
        <v>923</v>
      </c>
      <c r="H927" s="3" t="s">
        <v>759</v>
      </c>
      <c r="I927">
        <f>_xlfn.IFNA(VLOOKUP(defense[[#This Row],[Playerâ–²]],passing11[#All],4,0),0)</f>
        <v>0</v>
      </c>
      <c r="J927">
        <f>_xlfn.IFNA(VLOOKUP(defense[[#This Row],[Playerâ–²]],scrimstats__2813[#All],5,0),0)</f>
        <v>0</v>
      </c>
      <c r="K927">
        <f>_xlfn.IFNA(VLOOKUP(defense[[#This Row],[Playerâ–²]],scrimstats__2813[#All],4,0),0)</f>
        <v>0</v>
      </c>
      <c r="L927">
        <v>3</v>
      </c>
      <c r="N927">
        <f t="shared" si="29"/>
        <v>0</v>
      </c>
      <c r="O927">
        <f>_xlfn.IFNA(VLOOKUP(defense[[#This Row],[Playerâ–²]],passing11[#All],5,0),0)</f>
        <v>0</v>
      </c>
      <c r="P927">
        <f>_xlfn.IFNA(VLOOKUP(defense[[#This Row],[Playerâ–²]],scrimstats__2813[#All],6,0),0)</f>
        <v>0</v>
      </c>
      <c r="Q927">
        <v>0</v>
      </c>
      <c r="R927">
        <v>0</v>
      </c>
    </row>
    <row r="928" spans="1:18">
      <c r="A928" s="3">
        <v>927</v>
      </c>
      <c r="B928" s="3">
        <v>13</v>
      </c>
      <c r="C928">
        <f t="shared" si="28"/>
        <v>0</v>
      </c>
      <c r="D928">
        <v>1</v>
      </c>
      <c r="E928">
        <f>SUM(_xlfn.IFNA((VLOOKUP(defense[[#This Row],[Playerâ–²]],kickers12[#All],4,0)*3+VLOOKUP(defense[[#This Row],[Playerâ–²]],kickers12[#All],5,0)*1),0), C928*6)</f>
        <v>0</v>
      </c>
      <c r="F928">
        <v>0</v>
      </c>
      <c r="G928" s="3" t="s">
        <v>1168</v>
      </c>
      <c r="H928" s="3" t="s">
        <v>752</v>
      </c>
      <c r="I928">
        <f>_xlfn.IFNA(VLOOKUP(defense[[#This Row],[Playerâ–²]],passing11[#All],4,0),0)</f>
        <v>0</v>
      </c>
      <c r="J928">
        <f>_xlfn.IFNA(VLOOKUP(defense[[#This Row],[Playerâ–²]],scrimstats__2813[#All],5,0),0)</f>
        <v>0</v>
      </c>
      <c r="K928">
        <f>_xlfn.IFNA(VLOOKUP(defense[[#This Row],[Playerâ–²]],scrimstats__2813[#All],4,0),0)</f>
        <v>0</v>
      </c>
      <c r="L928">
        <v>0</v>
      </c>
      <c r="N928">
        <f t="shared" si="29"/>
        <v>0</v>
      </c>
      <c r="O928">
        <f>_xlfn.IFNA(VLOOKUP(defense[[#This Row],[Playerâ–²]],passing11[#All],5,0),0)</f>
        <v>0</v>
      </c>
      <c r="P928">
        <f>_xlfn.IFNA(VLOOKUP(defense[[#This Row],[Playerâ–²]],scrimstats__2813[#All],6,0),0)</f>
        <v>0</v>
      </c>
      <c r="Q928">
        <v>0</v>
      </c>
      <c r="R928">
        <v>0</v>
      </c>
    </row>
    <row r="929" spans="1:18">
      <c r="A929" s="3">
        <v>928</v>
      </c>
      <c r="B929" s="3">
        <v>2</v>
      </c>
      <c r="C929">
        <f t="shared" si="28"/>
        <v>0</v>
      </c>
      <c r="D929">
        <v>2</v>
      </c>
      <c r="E929">
        <f>SUM(_xlfn.IFNA((VLOOKUP(defense[[#This Row],[Playerâ–²]],kickers12[#All],4,0)*3+VLOOKUP(defense[[#This Row],[Playerâ–²]],kickers12[#All],5,0)*1),0), C929*6)</f>
        <v>0</v>
      </c>
      <c r="F929">
        <v>0</v>
      </c>
      <c r="G929" s="3" t="s">
        <v>780</v>
      </c>
      <c r="H929" s="3" t="s">
        <v>743</v>
      </c>
      <c r="I929">
        <f>_xlfn.IFNA(VLOOKUP(defense[[#This Row],[Playerâ–²]],passing11[#All],4,0),0)</f>
        <v>0</v>
      </c>
      <c r="J929">
        <f>_xlfn.IFNA(VLOOKUP(defense[[#This Row],[Playerâ–²]],scrimstats__2813[#All],5,0),0)</f>
        <v>0</v>
      </c>
      <c r="K929">
        <f>_xlfn.IFNA(VLOOKUP(defense[[#This Row],[Playerâ–²]],scrimstats__2813[#All],4,0),0)</f>
        <v>0</v>
      </c>
      <c r="L929">
        <v>0</v>
      </c>
      <c r="N929">
        <f t="shared" si="29"/>
        <v>0</v>
      </c>
      <c r="O929">
        <f>_xlfn.IFNA(VLOOKUP(defense[[#This Row],[Playerâ–²]],passing11[#All],5,0),0)</f>
        <v>0</v>
      </c>
      <c r="P929">
        <f>_xlfn.IFNA(VLOOKUP(defense[[#This Row],[Playerâ–²]],scrimstats__2813[#All],6,0),0)</f>
        <v>0</v>
      </c>
      <c r="Q929">
        <v>0</v>
      </c>
      <c r="R929">
        <v>0</v>
      </c>
    </row>
    <row r="930" spans="1:18">
      <c r="A930" s="3">
        <v>929</v>
      </c>
      <c r="B930" s="3">
        <v>15</v>
      </c>
      <c r="C930" s="3">
        <f t="shared" si="28"/>
        <v>1</v>
      </c>
      <c r="D930">
        <v>0</v>
      </c>
      <c r="E930">
        <f>SUM(_xlfn.IFNA((VLOOKUP(defense[[#This Row],[Playerâ–²]],kickers12[#All],4,0)*3+VLOOKUP(defense[[#This Row],[Playerâ–²]],kickers12[#All],5,0)*1),0), C930*6)</f>
        <v>6</v>
      </c>
      <c r="F930">
        <v>0</v>
      </c>
      <c r="G930" s="3" t="s">
        <v>437</v>
      </c>
      <c r="H930" s="3" t="s">
        <v>230</v>
      </c>
      <c r="I930">
        <f>_xlfn.IFNA(VLOOKUP(defense[[#This Row],[Playerâ–²]],passing11[#All],4,0),0)</f>
        <v>0</v>
      </c>
      <c r="J930" s="3">
        <f>_xlfn.IFNA(VLOOKUP(defense[[#This Row],[Playerâ–²]],scrimstats__2813[#All],5,0),0)</f>
        <v>0</v>
      </c>
      <c r="K930" s="3">
        <f>_xlfn.IFNA(VLOOKUP(defense[[#This Row],[Playerâ–²]],scrimstats__2813[#All],4,0),0)</f>
        <v>491</v>
      </c>
      <c r="L930">
        <v>0</v>
      </c>
      <c r="N930" s="3">
        <f t="shared" si="29"/>
        <v>0</v>
      </c>
      <c r="O930" s="3">
        <f>_xlfn.IFNA(VLOOKUP(defense[[#This Row],[Playerâ–²]],passing11[#All],5,0),0)</f>
        <v>0</v>
      </c>
      <c r="P930" s="3">
        <f>_xlfn.IFNA(VLOOKUP(defense[[#This Row],[Playerâ–²]],scrimstats__2813[#All],6,0),0)</f>
        <v>1</v>
      </c>
      <c r="Q930">
        <v>0</v>
      </c>
      <c r="R930">
        <v>0</v>
      </c>
    </row>
    <row r="931" spans="1:18">
      <c r="A931" s="3">
        <v>930</v>
      </c>
      <c r="B931" s="3">
        <v>17</v>
      </c>
      <c r="C931">
        <f t="shared" si="28"/>
        <v>6</v>
      </c>
      <c r="D931">
        <v>0</v>
      </c>
      <c r="E931">
        <f>SUM(_xlfn.IFNA((VLOOKUP(defense[[#This Row],[Playerâ–²]],kickers12[#All],4,0)*3+VLOOKUP(defense[[#This Row],[Playerâ–²]],kickers12[#All],5,0)*1),0), C931*6)</f>
        <v>36</v>
      </c>
      <c r="F931">
        <v>0</v>
      </c>
      <c r="G931" s="3" t="s">
        <v>465</v>
      </c>
      <c r="H931" s="3" t="s">
        <v>230</v>
      </c>
      <c r="I931">
        <f>_xlfn.IFNA(VLOOKUP(defense[[#This Row],[Playerâ–²]],passing11[#All],4,0),0)</f>
        <v>0</v>
      </c>
      <c r="J931">
        <f>_xlfn.IFNA(VLOOKUP(defense[[#This Row],[Playerâ–²]],scrimstats__2813[#All],5,0),0)</f>
        <v>75</v>
      </c>
      <c r="K931">
        <f>_xlfn.IFNA(VLOOKUP(defense[[#This Row],[Playerâ–²]],scrimstats__2813[#All],4,0),0)</f>
        <v>1196</v>
      </c>
      <c r="L931">
        <v>0</v>
      </c>
      <c r="N931">
        <f t="shared" si="29"/>
        <v>0</v>
      </c>
      <c r="O931">
        <f>_xlfn.IFNA(VLOOKUP(defense[[#This Row],[Playerâ–²]],passing11[#All],5,0),0)</f>
        <v>0</v>
      </c>
      <c r="P931">
        <f>_xlfn.IFNA(VLOOKUP(defense[[#This Row],[Playerâ–²]],scrimstats__2813[#All],6,0),0)</f>
        <v>6</v>
      </c>
      <c r="Q931">
        <v>0</v>
      </c>
      <c r="R931">
        <v>0</v>
      </c>
    </row>
    <row r="932" spans="1:18">
      <c r="A932" s="3">
        <v>931</v>
      </c>
      <c r="B932" s="3">
        <v>22</v>
      </c>
      <c r="C932">
        <f t="shared" si="28"/>
        <v>0</v>
      </c>
      <c r="D932">
        <v>14</v>
      </c>
      <c r="E932">
        <f>SUM(_xlfn.IFNA((VLOOKUP(defense[[#This Row],[Playerâ–²]],kickers12[#All],4,0)*3+VLOOKUP(defense[[#This Row],[Playerâ–²]],kickers12[#All],5,0)*1),0), C932*6)</f>
        <v>0</v>
      </c>
      <c r="F932">
        <v>0</v>
      </c>
      <c r="G932" s="3" t="s">
        <v>1487</v>
      </c>
      <c r="H932" s="3" t="s">
        <v>194</v>
      </c>
      <c r="I932">
        <f>_xlfn.IFNA(VLOOKUP(defense[[#This Row],[Playerâ–²]],passing11[#All],4,0),0)</f>
        <v>0</v>
      </c>
      <c r="J932">
        <f>_xlfn.IFNA(VLOOKUP(defense[[#This Row],[Playerâ–²]],scrimstats__2813[#All],5,0),0)</f>
        <v>0</v>
      </c>
      <c r="K932">
        <f>_xlfn.IFNA(VLOOKUP(defense[[#This Row],[Playerâ–²]],scrimstats__2813[#All],4,0),0)</f>
        <v>0</v>
      </c>
      <c r="L932">
        <v>0</v>
      </c>
      <c r="N932">
        <f t="shared" si="29"/>
        <v>0</v>
      </c>
      <c r="O932">
        <f>_xlfn.IFNA(VLOOKUP(defense[[#This Row],[Playerâ–²]],passing11[#All],5,0),0)</f>
        <v>0</v>
      </c>
      <c r="P932">
        <f>_xlfn.IFNA(VLOOKUP(defense[[#This Row],[Playerâ–²]],scrimstats__2813[#All],6,0),0)</f>
        <v>0</v>
      </c>
      <c r="Q932">
        <v>0</v>
      </c>
      <c r="R932">
        <v>0</v>
      </c>
    </row>
    <row r="933" spans="1:18">
      <c r="A933" s="3">
        <v>932</v>
      </c>
      <c r="B933" s="3">
        <v>22</v>
      </c>
      <c r="C933">
        <f t="shared" si="28"/>
        <v>0</v>
      </c>
      <c r="D933">
        <v>6</v>
      </c>
      <c r="E933">
        <f>SUM(_xlfn.IFNA((VLOOKUP(defense[[#This Row],[Playerâ–²]],kickers12[#All],4,0)*3+VLOOKUP(defense[[#This Row],[Playerâ–²]],kickers12[#All],5,0)*1),0), C933*6)</f>
        <v>0</v>
      </c>
      <c r="F933">
        <v>0</v>
      </c>
      <c r="G933" s="3" t="s">
        <v>1477</v>
      </c>
      <c r="H933" s="3" t="s">
        <v>745</v>
      </c>
      <c r="I933">
        <f>_xlfn.IFNA(VLOOKUP(defense[[#This Row],[Playerâ–²]],passing11[#All],4,0),0)</f>
        <v>0</v>
      </c>
      <c r="J933">
        <f>_xlfn.IFNA(VLOOKUP(defense[[#This Row],[Playerâ–²]],scrimstats__2813[#All],5,0),0)</f>
        <v>0</v>
      </c>
      <c r="K933">
        <f>_xlfn.IFNA(VLOOKUP(defense[[#This Row],[Playerâ–²]],scrimstats__2813[#All],4,0),0)</f>
        <v>0</v>
      </c>
      <c r="L933">
        <v>0</v>
      </c>
      <c r="N933">
        <f t="shared" si="29"/>
        <v>0</v>
      </c>
      <c r="O933">
        <f>_xlfn.IFNA(VLOOKUP(defense[[#This Row],[Playerâ–²]],passing11[#All],5,0),0)</f>
        <v>0</v>
      </c>
      <c r="P933">
        <f>_xlfn.IFNA(VLOOKUP(defense[[#This Row],[Playerâ–²]],scrimstats__2813[#All],6,0),0)</f>
        <v>0</v>
      </c>
      <c r="Q933">
        <v>0</v>
      </c>
      <c r="R933">
        <v>0</v>
      </c>
    </row>
    <row r="934" spans="1:18">
      <c r="A934" s="3">
        <v>933</v>
      </c>
      <c r="B934" s="3">
        <v>10</v>
      </c>
      <c r="C934">
        <f t="shared" si="28"/>
        <v>0</v>
      </c>
      <c r="D934">
        <v>5</v>
      </c>
      <c r="E934">
        <f>SUM(_xlfn.IFNA((VLOOKUP(defense[[#This Row],[Playerâ–²]],kickers12[#All],4,0)*3+VLOOKUP(defense[[#This Row],[Playerâ–²]],kickers12[#All],5,0)*1),0), C934*6)</f>
        <v>0</v>
      </c>
      <c r="F934">
        <v>0</v>
      </c>
      <c r="G934" s="3" t="s">
        <v>1069</v>
      </c>
      <c r="H934" s="3" t="s">
        <v>194</v>
      </c>
      <c r="I934">
        <f>_xlfn.IFNA(VLOOKUP(defense[[#This Row],[Playerâ–²]],passing11[#All],4,0),0)</f>
        <v>0</v>
      </c>
      <c r="J934">
        <f>_xlfn.IFNA(VLOOKUP(defense[[#This Row],[Playerâ–²]],scrimstats__2813[#All],5,0),0)</f>
        <v>0</v>
      </c>
      <c r="K934">
        <f>_xlfn.IFNA(VLOOKUP(defense[[#This Row],[Playerâ–²]],scrimstats__2813[#All],4,0),0)</f>
        <v>0</v>
      </c>
      <c r="L934">
        <v>0</v>
      </c>
      <c r="N934">
        <f t="shared" si="29"/>
        <v>0</v>
      </c>
      <c r="O934">
        <f>_xlfn.IFNA(VLOOKUP(defense[[#This Row],[Playerâ–²]],passing11[#All],5,0),0)</f>
        <v>0</v>
      </c>
      <c r="P934">
        <f>_xlfn.IFNA(VLOOKUP(defense[[#This Row],[Playerâ–²]],scrimstats__2813[#All],6,0),0)</f>
        <v>0</v>
      </c>
      <c r="Q934">
        <v>0</v>
      </c>
      <c r="R934">
        <v>0</v>
      </c>
    </row>
    <row r="935" spans="1:18">
      <c r="A935" s="3">
        <v>934</v>
      </c>
      <c r="B935" s="3">
        <v>4</v>
      </c>
      <c r="C935" s="3">
        <f t="shared" si="28"/>
        <v>0</v>
      </c>
      <c r="D935">
        <v>0</v>
      </c>
      <c r="E935">
        <f>SUM(_xlfn.IFNA((VLOOKUP(defense[[#This Row],[Playerâ–²]],kickers12[#All],4,0)*3+VLOOKUP(defense[[#This Row],[Playerâ–²]],kickers12[#All],5,0)*1),0), C935*6)</f>
        <v>0</v>
      </c>
      <c r="F935">
        <v>0</v>
      </c>
      <c r="G935" s="3" t="s">
        <v>270</v>
      </c>
      <c r="H935" s="3" t="s">
        <v>239</v>
      </c>
      <c r="I935">
        <f>_xlfn.IFNA(VLOOKUP(defense[[#This Row],[Playerâ–²]],passing11[#All],4,0),0)</f>
        <v>0</v>
      </c>
      <c r="J935" s="3">
        <f>_xlfn.IFNA(VLOOKUP(defense[[#This Row],[Playerâ–²]],scrimstats__2813[#All],5,0),0)</f>
        <v>79</v>
      </c>
      <c r="K935" s="3">
        <f>_xlfn.IFNA(VLOOKUP(defense[[#This Row],[Playerâ–²]],scrimstats__2813[#All],4,0),0)</f>
        <v>21</v>
      </c>
      <c r="L935">
        <v>0</v>
      </c>
      <c r="N935" s="3">
        <f t="shared" si="29"/>
        <v>0</v>
      </c>
      <c r="O935" s="3">
        <f>_xlfn.IFNA(VLOOKUP(defense[[#This Row],[Playerâ–²]],passing11[#All],5,0),0)</f>
        <v>0</v>
      </c>
      <c r="P935" s="3">
        <f>_xlfn.IFNA(VLOOKUP(defense[[#This Row],[Playerâ–²]],scrimstats__2813[#All],6,0),0)</f>
        <v>0</v>
      </c>
      <c r="Q935">
        <v>0</v>
      </c>
      <c r="R935">
        <v>0</v>
      </c>
    </row>
    <row r="936" spans="1:18">
      <c r="A936" s="3">
        <v>935</v>
      </c>
      <c r="B936" s="3">
        <v>21</v>
      </c>
      <c r="C936">
        <f t="shared" si="28"/>
        <v>2</v>
      </c>
      <c r="D936">
        <v>1</v>
      </c>
      <c r="E936">
        <f>SUM(_xlfn.IFNA((VLOOKUP(defense[[#This Row],[Playerâ–²]],kickers12[#All],4,0)*3+VLOOKUP(defense[[#This Row],[Playerâ–²]],kickers12[#All],5,0)*1),0), C936*6)</f>
        <v>12</v>
      </c>
      <c r="F936">
        <v>0</v>
      </c>
      <c r="G936" s="3" t="s">
        <v>516</v>
      </c>
      <c r="H936" s="3" t="s">
        <v>218</v>
      </c>
      <c r="I936">
        <f>_xlfn.IFNA(VLOOKUP(defense[[#This Row],[Playerâ–²]],passing11[#All],4,0),0)</f>
        <v>0</v>
      </c>
      <c r="J936">
        <f>_xlfn.IFNA(VLOOKUP(defense[[#This Row],[Playerâ–²]],scrimstats__2813[#All],5,0),0)</f>
        <v>0</v>
      </c>
      <c r="K936">
        <f>_xlfn.IFNA(VLOOKUP(defense[[#This Row],[Playerâ–²]],scrimstats__2813[#All],4,0),0)</f>
        <v>209</v>
      </c>
      <c r="L936">
        <v>0</v>
      </c>
      <c r="N936">
        <f t="shared" si="29"/>
        <v>0</v>
      </c>
      <c r="O936">
        <f>_xlfn.IFNA(VLOOKUP(defense[[#This Row],[Playerâ–²]],passing11[#All],5,0),0)</f>
        <v>0</v>
      </c>
      <c r="P936">
        <f>_xlfn.IFNA(VLOOKUP(defense[[#This Row],[Playerâ–²]],scrimstats__2813[#All],6,0),0)</f>
        <v>2</v>
      </c>
      <c r="Q936">
        <v>0</v>
      </c>
      <c r="R936">
        <v>0</v>
      </c>
    </row>
    <row r="937" spans="1:18">
      <c r="A937" s="3">
        <v>936</v>
      </c>
      <c r="B937" s="3">
        <v>25</v>
      </c>
      <c r="C937">
        <f t="shared" si="28"/>
        <v>0</v>
      </c>
      <c r="D937">
        <v>8</v>
      </c>
      <c r="E937">
        <f>SUM(_xlfn.IFNA((VLOOKUP(defense[[#This Row],[Playerâ–²]],kickers12[#All],4,0)*3+VLOOKUP(defense[[#This Row],[Playerâ–²]],kickers12[#All],5,0)*1),0), C937*6)</f>
        <v>0</v>
      </c>
      <c r="F937">
        <v>0</v>
      </c>
      <c r="G937" s="3" t="s">
        <v>565</v>
      </c>
      <c r="H937" s="3" t="s">
        <v>216</v>
      </c>
      <c r="I937">
        <f>_xlfn.IFNA(VLOOKUP(defense[[#This Row],[Playerâ–²]],passing11[#All],4,0),0)</f>
        <v>0</v>
      </c>
      <c r="J937">
        <f>_xlfn.IFNA(VLOOKUP(defense[[#This Row],[Playerâ–²]],scrimstats__2813[#All],5,0),0)</f>
        <v>0</v>
      </c>
      <c r="K937">
        <f>_xlfn.IFNA(VLOOKUP(defense[[#This Row],[Playerâ–²]],scrimstats__2813[#All],4,0),0)</f>
        <v>23</v>
      </c>
      <c r="L937">
        <v>0</v>
      </c>
      <c r="N937">
        <f t="shared" si="29"/>
        <v>0</v>
      </c>
      <c r="O937">
        <f>_xlfn.IFNA(VLOOKUP(defense[[#This Row],[Playerâ–²]],passing11[#All],5,0),0)</f>
        <v>0</v>
      </c>
      <c r="P937">
        <f>_xlfn.IFNA(VLOOKUP(defense[[#This Row],[Playerâ–²]],scrimstats__2813[#All],6,0),0)</f>
        <v>0</v>
      </c>
      <c r="Q937">
        <v>0</v>
      </c>
      <c r="R937">
        <v>0</v>
      </c>
    </row>
    <row r="938" spans="1:18">
      <c r="A938" s="3">
        <v>937</v>
      </c>
      <c r="B938" s="3">
        <v>2</v>
      </c>
      <c r="C938">
        <f t="shared" si="28"/>
        <v>0</v>
      </c>
      <c r="D938">
        <v>2</v>
      </c>
      <c r="E938">
        <f>SUM(_xlfn.IFNA((VLOOKUP(defense[[#This Row],[Playerâ–²]],kickers12[#All],4,0)*3+VLOOKUP(defense[[#This Row],[Playerâ–²]],kickers12[#All],5,0)*1),0), C938*6)</f>
        <v>0</v>
      </c>
      <c r="F938">
        <v>0</v>
      </c>
      <c r="G938" s="3" t="s">
        <v>776</v>
      </c>
      <c r="H938" s="3" t="s">
        <v>194</v>
      </c>
      <c r="I938">
        <f>_xlfn.IFNA(VLOOKUP(defense[[#This Row],[Playerâ–²]],passing11[#All],4,0),0)</f>
        <v>0</v>
      </c>
      <c r="J938">
        <f>_xlfn.IFNA(VLOOKUP(defense[[#This Row],[Playerâ–²]],scrimstats__2813[#All],5,0),0)</f>
        <v>0</v>
      </c>
      <c r="K938">
        <f>_xlfn.IFNA(VLOOKUP(defense[[#This Row],[Playerâ–²]],scrimstats__2813[#All],4,0),0)</f>
        <v>0</v>
      </c>
      <c r="L938">
        <v>0</v>
      </c>
      <c r="N938">
        <f t="shared" si="29"/>
        <v>0</v>
      </c>
      <c r="O938">
        <f>_xlfn.IFNA(VLOOKUP(defense[[#This Row],[Playerâ–²]],passing11[#All],5,0),0)</f>
        <v>0</v>
      </c>
      <c r="P938">
        <f>_xlfn.IFNA(VLOOKUP(defense[[#This Row],[Playerâ–²]],scrimstats__2813[#All],6,0),0)</f>
        <v>0</v>
      </c>
      <c r="Q938">
        <v>0</v>
      </c>
      <c r="R938">
        <v>0</v>
      </c>
    </row>
    <row r="939" spans="1:18">
      <c r="A939" s="3">
        <v>938</v>
      </c>
      <c r="B939" s="3">
        <v>7</v>
      </c>
      <c r="C939">
        <f t="shared" si="28"/>
        <v>0</v>
      </c>
      <c r="D939">
        <v>12</v>
      </c>
      <c r="E939">
        <f>SUM(_xlfn.IFNA((VLOOKUP(defense[[#This Row],[Playerâ–²]],kickers12[#All],4,0)*3+VLOOKUP(defense[[#This Row],[Playerâ–²]],kickers12[#All],5,0)*1),0), C939*6)</f>
        <v>0</v>
      </c>
      <c r="F939">
        <v>0</v>
      </c>
      <c r="G939" s="3" t="s">
        <v>984</v>
      </c>
      <c r="H939" s="3" t="s">
        <v>747</v>
      </c>
      <c r="I939">
        <f>_xlfn.IFNA(VLOOKUP(defense[[#This Row],[Playerâ–²]],passing11[#All],4,0),0)</f>
        <v>0</v>
      </c>
      <c r="J939">
        <f>_xlfn.IFNA(VLOOKUP(defense[[#This Row],[Playerâ–²]],scrimstats__2813[#All],5,0),0)</f>
        <v>0</v>
      </c>
      <c r="K939">
        <f>_xlfn.IFNA(VLOOKUP(defense[[#This Row],[Playerâ–²]],scrimstats__2813[#All],4,0),0)</f>
        <v>0</v>
      </c>
      <c r="L939">
        <v>0</v>
      </c>
      <c r="N939">
        <f t="shared" si="29"/>
        <v>0</v>
      </c>
      <c r="O939">
        <f>_xlfn.IFNA(VLOOKUP(defense[[#This Row],[Playerâ–²]],passing11[#All],5,0),0)</f>
        <v>0</v>
      </c>
      <c r="P939">
        <f>_xlfn.IFNA(VLOOKUP(defense[[#This Row],[Playerâ–²]],scrimstats__2813[#All],6,0),0)</f>
        <v>0</v>
      </c>
      <c r="Q939">
        <v>0</v>
      </c>
      <c r="R939">
        <v>0</v>
      </c>
    </row>
    <row r="940" spans="1:18">
      <c r="A940" s="3">
        <v>939</v>
      </c>
      <c r="B940" s="3">
        <v>13</v>
      </c>
      <c r="C940" s="3">
        <f t="shared" si="28"/>
        <v>1</v>
      </c>
      <c r="D940">
        <v>0</v>
      </c>
      <c r="E940">
        <f>SUM(_xlfn.IFNA((VLOOKUP(defense[[#This Row],[Playerâ–²]],kickers12[#All],4,0)*3+VLOOKUP(defense[[#This Row],[Playerâ–²]],kickers12[#All],5,0)*1),0), C940*6)</f>
        <v>6</v>
      </c>
      <c r="F940">
        <v>0</v>
      </c>
      <c r="G940" s="3" t="s">
        <v>405</v>
      </c>
      <c r="H940" s="3" t="s">
        <v>218</v>
      </c>
      <c r="I940">
        <f>_xlfn.IFNA(VLOOKUP(defense[[#This Row],[Playerâ–²]],passing11[#All],4,0),0)</f>
        <v>0</v>
      </c>
      <c r="J940" s="3">
        <f>_xlfn.IFNA(VLOOKUP(defense[[#This Row],[Playerâ–²]],scrimstats__2813[#All],5,0),0)</f>
        <v>0</v>
      </c>
      <c r="K940" s="3">
        <f>_xlfn.IFNA(VLOOKUP(defense[[#This Row],[Playerâ–²]],scrimstats__2813[#All],4,0),0)</f>
        <v>287</v>
      </c>
      <c r="L940">
        <v>0</v>
      </c>
      <c r="N940" s="3">
        <f t="shared" si="29"/>
        <v>0</v>
      </c>
      <c r="O940" s="3">
        <f>_xlfn.IFNA(VLOOKUP(defense[[#This Row],[Playerâ–²]],passing11[#All],5,0),0)</f>
        <v>0</v>
      </c>
      <c r="P940" s="3">
        <f>_xlfn.IFNA(VLOOKUP(defense[[#This Row],[Playerâ–²]],scrimstats__2813[#All],6,0),0)</f>
        <v>1</v>
      </c>
      <c r="Q940">
        <v>0</v>
      </c>
      <c r="R940">
        <v>0</v>
      </c>
    </row>
    <row r="941" spans="1:18">
      <c r="A941" s="3">
        <v>940</v>
      </c>
      <c r="B941" s="3">
        <v>16</v>
      </c>
      <c r="C941" s="3">
        <f t="shared" si="28"/>
        <v>1</v>
      </c>
      <c r="D941">
        <v>0</v>
      </c>
      <c r="E941">
        <f>SUM(_xlfn.IFNA((VLOOKUP(defense[[#This Row],[Playerâ–²]],kickers12[#All],4,0)*3+VLOOKUP(defense[[#This Row],[Playerâ–²]],kickers12[#All],5,0)*1),0), C941*6)</f>
        <v>6</v>
      </c>
      <c r="F941">
        <v>0</v>
      </c>
      <c r="G941" s="3" t="s">
        <v>209</v>
      </c>
      <c r="H941" s="3" t="s">
        <v>218</v>
      </c>
      <c r="I941">
        <f>_xlfn.IFNA(VLOOKUP(defense[[#This Row],[Playerâ–²]],passing11[#All],4,0),0)</f>
        <v>0</v>
      </c>
      <c r="J941" s="3">
        <f>_xlfn.IFNA(VLOOKUP(defense[[#This Row],[Playerâ–²]],scrimstats__2813[#All],5,0),0)</f>
        <v>0</v>
      </c>
      <c r="K941" s="3">
        <f>_xlfn.IFNA(VLOOKUP(defense[[#This Row],[Playerâ–²]],scrimstats__2813[#All],4,0),0)</f>
        <v>380</v>
      </c>
      <c r="L941">
        <v>0</v>
      </c>
      <c r="N941" s="3">
        <f t="shared" si="29"/>
        <v>0</v>
      </c>
      <c r="O941" s="3">
        <f>_xlfn.IFNA(VLOOKUP(defense[[#This Row],[Playerâ–²]],passing11[#All],5,0),0)</f>
        <v>0</v>
      </c>
      <c r="P941" s="3">
        <f>_xlfn.IFNA(VLOOKUP(defense[[#This Row],[Playerâ–²]],scrimstats__2813[#All],6,0),0)</f>
        <v>1</v>
      </c>
      <c r="Q941">
        <v>0</v>
      </c>
      <c r="R941">
        <v>0</v>
      </c>
    </row>
    <row r="942" spans="1:18">
      <c r="A942" s="3">
        <v>941</v>
      </c>
      <c r="B942" s="3">
        <v>11</v>
      </c>
      <c r="C942">
        <f t="shared" si="28"/>
        <v>0</v>
      </c>
      <c r="D942">
        <v>5</v>
      </c>
      <c r="E942">
        <f>SUM(_xlfn.IFNA((VLOOKUP(defense[[#This Row],[Playerâ–²]],kickers12[#All],4,0)*3+VLOOKUP(defense[[#This Row],[Playerâ–²]],kickers12[#All],5,0)*1),0), C942*6)</f>
        <v>0</v>
      </c>
      <c r="F942">
        <v>0</v>
      </c>
      <c r="G942" s="3" t="s">
        <v>1102</v>
      </c>
      <c r="H942" s="3" t="s">
        <v>750</v>
      </c>
      <c r="I942">
        <f>_xlfn.IFNA(VLOOKUP(defense[[#This Row],[Playerâ–²]],passing11[#All],4,0),0)</f>
        <v>0</v>
      </c>
      <c r="J942">
        <f>_xlfn.IFNA(VLOOKUP(defense[[#This Row],[Playerâ–²]],scrimstats__2813[#All],5,0),0)</f>
        <v>0</v>
      </c>
      <c r="K942">
        <f>_xlfn.IFNA(VLOOKUP(defense[[#This Row],[Playerâ–²]],scrimstats__2813[#All],4,0),0)</f>
        <v>0</v>
      </c>
      <c r="L942">
        <v>0</v>
      </c>
      <c r="N942">
        <f t="shared" si="29"/>
        <v>0</v>
      </c>
      <c r="O942">
        <f>_xlfn.IFNA(VLOOKUP(defense[[#This Row],[Playerâ–²]],passing11[#All],5,0),0)</f>
        <v>0</v>
      </c>
      <c r="P942">
        <f>_xlfn.IFNA(VLOOKUP(defense[[#This Row],[Playerâ–²]],scrimstats__2813[#All],6,0),0)</f>
        <v>0</v>
      </c>
      <c r="Q942">
        <v>0</v>
      </c>
      <c r="R942">
        <v>0</v>
      </c>
    </row>
    <row r="943" spans="1:18">
      <c r="A943" s="3">
        <v>942</v>
      </c>
      <c r="B943" s="3">
        <v>2</v>
      </c>
      <c r="C943">
        <f t="shared" si="28"/>
        <v>0</v>
      </c>
      <c r="D943">
        <v>21</v>
      </c>
      <c r="E943">
        <f>SUM(_xlfn.IFNA((VLOOKUP(defense[[#This Row],[Playerâ–²]],kickers12[#All],4,0)*3+VLOOKUP(defense[[#This Row],[Playerâ–²]],kickers12[#All],5,0)*1),0), C943*6)</f>
        <v>0</v>
      </c>
      <c r="F943">
        <v>0</v>
      </c>
      <c r="G943" s="3" t="s">
        <v>791</v>
      </c>
      <c r="H943" s="3" t="s">
        <v>194</v>
      </c>
      <c r="I943">
        <f>_xlfn.IFNA(VLOOKUP(defense[[#This Row],[Playerâ–²]],passing11[#All],4,0),0)</f>
        <v>0</v>
      </c>
      <c r="J943">
        <f>_xlfn.IFNA(VLOOKUP(defense[[#This Row],[Playerâ–²]],scrimstats__2813[#All],5,0),0)</f>
        <v>0</v>
      </c>
      <c r="K943">
        <f>_xlfn.IFNA(VLOOKUP(defense[[#This Row],[Playerâ–²]],scrimstats__2813[#All],4,0),0)</f>
        <v>0</v>
      </c>
      <c r="L943">
        <v>0</v>
      </c>
      <c r="N943">
        <f t="shared" si="29"/>
        <v>0</v>
      </c>
      <c r="O943">
        <f>_xlfn.IFNA(VLOOKUP(defense[[#This Row],[Playerâ–²]],passing11[#All],5,0),0)</f>
        <v>0</v>
      </c>
      <c r="P943">
        <f>_xlfn.IFNA(VLOOKUP(defense[[#This Row],[Playerâ–²]],scrimstats__2813[#All],6,0),0)</f>
        <v>0</v>
      </c>
      <c r="Q943">
        <v>0</v>
      </c>
      <c r="R943">
        <v>0</v>
      </c>
    </row>
    <row r="944" spans="1:18">
      <c r="A944" s="3">
        <v>943</v>
      </c>
      <c r="B944" s="3">
        <v>14</v>
      </c>
      <c r="C944">
        <f t="shared" si="28"/>
        <v>0</v>
      </c>
      <c r="D944">
        <v>15</v>
      </c>
      <c r="E944">
        <f>SUM(_xlfn.IFNA((VLOOKUP(defense[[#This Row],[Playerâ–²]],kickers12[#All],4,0)*3+VLOOKUP(defense[[#This Row],[Playerâ–²]],kickers12[#All],5,0)*1),0), C944*6)</f>
        <v>0</v>
      </c>
      <c r="F944">
        <v>0</v>
      </c>
      <c r="G944" s="3" t="s">
        <v>1216</v>
      </c>
      <c r="H944" s="3" t="s">
        <v>1113</v>
      </c>
      <c r="I944">
        <f>_xlfn.IFNA(VLOOKUP(defense[[#This Row],[Playerâ–²]],passing11[#All],4,0),0)</f>
        <v>0</v>
      </c>
      <c r="J944">
        <f>_xlfn.IFNA(VLOOKUP(defense[[#This Row],[Playerâ–²]],scrimstats__2813[#All],5,0),0)</f>
        <v>0</v>
      </c>
      <c r="K944">
        <f>_xlfn.IFNA(VLOOKUP(defense[[#This Row],[Playerâ–²]],scrimstats__2813[#All],4,0),0)</f>
        <v>0</v>
      </c>
      <c r="L944">
        <v>4</v>
      </c>
      <c r="N944">
        <f t="shared" si="29"/>
        <v>0</v>
      </c>
      <c r="O944">
        <f>_xlfn.IFNA(VLOOKUP(defense[[#This Row],[Playerâ–²]],passing11[#All],5,0),0)</f>
        <v>0</v>
      </c>
      <c r="P944">
        <f>_xlfn.IFNA(VLOOKUP(defense[[#This Row],[Playerâ–²]],scrimstats__2813[#All],6,0),0)</f>
        <v>0</v>
      </c>
      <c r="Q944">
        <v>0</v>
      </c>
      <c r="R944">
        <v>0</v>
      </c>
    </row>
    <row r="945" spans="1:18">
      <c r="A945" s="3">
        <v>944</v>
      </c>
      <c r="B945" s="3">
        <v>21</v>
      </c>
      <c r="C945">
        <f t="shared" si="28"/>
        <v>0</v>
      </c>
      <c r="D945">
        <v>31</v>
      </c>
      <c r="E945">
        <f>SUM(_xlfn.IFNA((VLOOKUP(defense[[#This Row],[Playerâ–²]],kickers12[#All],4,0)*3+VLOOKUP(defense[[#This Row],[Playerâ–²]],kickers12[#All],5,0)*1),0), C945*6)</f>
        <v>0</v>
      </c>
      <c r="F945">
        <v>0</v>
      </c>
      <c r="G945" s="3" t="s">
        <v>1462</v>
      </c>
      <c r="H945" s="3" t="s">
        <v>1430</v>
      </c>
      <c r="I945">
        <f>_xlfn.IFNA(VLOOKUP(defense[[#This Row],[Playerâ–²]],passing11[#All],4,0),0)</f>
        <v>0</v>
      </c>
      <c r="J945">
        <f>_xlfn.IFNA(VLOOKUP(defense[[#This Row],[Playerâ–²]],scrimstats__2813[#All],5,0),0)</f>
        <v>0</v>
      </c>
      <c r="K945">
        <f>_xlfn.IFNA(VLOOKUP(defense[[#This Row],[Playerâ–²]],scrimstats__2813[#All],4,0),0)</f>
        <v>0</v>
      </c>
      <c r="L945">
        <v>0</v>
      </c>
      <c r="N945">
        <f t="shared" si="29"/>
        <v>0</v>
      </c>
      <c r="O945">
        <f>_xlfn.IFNA(VLOOKUP(defense[[#This Row],[Playerâ–²]],passing11[#All],5,0),0)</f>
        <v>0</v>
      </c>
      <c r="P945">
        <f>_xlfn.IFNA(VLOOKUP(defense[[#This Row],[Playerâ–²]],scrimstats__2813[#All],6,0),0)</f>
        <v>0</v>
      </c>
      <c r="Q945">
        <v>0</v>
      </c>
      <c r="R945">
        <v>0</v>
      </c>
    </row>
    <row r="946" spans="1:18">
      <c r="A946" s="3">
        <v>945</v>
      </c>
      <c r="B946" s="3">
        <v>16</v>
      </c>
      <c r="C946">
        <f t="shared" si="28"/>
        <v>0</v>
      </c>
      <c r="D946">
        <v>82</v>
      </c>
      <c r="E946">
        <f>SUM(_xlfn.IFNA((VLOOKUP(defense[[#This Row],[Playerâ–²]],kickers12[#All],4,0)*3+VLOOKUP(defense[[#This Row],[Playerâ–²]],kickers12[#All],5,0)*1),0), C946*6)</f>
        <v>0</v>
      </c>
      <c r="F946">
        <v>2</v>
      </c>
      <c r="G946" s="3" t="s">
        <v>1310</v>
      </c>
      <c r="H946" s="3" t="s">
        <v>1311</v>
      </c>
      <c r="I946">
        <f>_xlfn.IFNA(VLOOKUP(defense[[#This Row],[Playerâ–²]],passing11[#All],4,0),0)</f>
        <v>0</v>
      </c>
      <c r="J946">
        <f>_xlfn.IFNA(VLOOKUP(defense[[#This Row],[Playerâ–²]],scrimstats__2813[#All],5,0),0)</f>
        <v>0</v>
      </c>
      <c r="K946">
        <f>_xlfn.IFNA(VLOOKUP(defense[[#This Row],[Playerâ–²]],scrimstats__2813[#All],4,0),0)</f>
        <v>0</v>
      </c>
      <c r="L946">
        <v>0</v>
      </c>
      <c r="N946">
        <f t="shared" si="29"/>
        <v>0</v>
      </c>
      <c r="O946">
        <f>_xlfn.IFNA(VLOOKUP(defense[[#This Row],[Playerâ–²]],passing11[#All],5,0),0)</f>
        <v>0</v>
      </c>
      <c r="P946">
        <f>_xlfn.IFNA(VLOOKUP(defense[[#This Row],[Playerâ–²]],scrimstats__2813[#All],6,0),0)</f>
        <v>0</v>
      </c>
      <c r="Q946">
        <v>0</v>
      </c>
      <c r="R946">
        <v>0</v>
      </c>
    </row>
    <row r="947" spans="1:18">
      <c r="A947" s="3">
        <v>946</v>
      </c>
      <c r="B947" s="3">
        <v>29</v>
      </c>
      <c r="C947">
        <f t="shared" si="28"/>
        <v>4</v>
      </c>
      <c r="D947">
        <v>0</v>
      </c>
      <c r="E947">
        <f>SUM(_xlfn.IFNA((VLOOKUP(defense[[#This Row],[Playerâ–²]],kickers12[#All],4,0)*3+VLOOKUP(defense[[#This Row],[Playerâ–²]],kickers12[#All],5,0)*1),0), C947*6)</f>
        <v>24</v>
      </c>
      <c r="F947">
        <v>0</v>
      </c>
      <c r="G947" s="3" t="s">
        <v>634</v>
      </c>
      <c r="H947" s="3" t="s">
        <v>230</v>
      </c>
      <c r="I947">
        <f>_xlfn.IFNA(VLOOKUP(defense[[#This Row],[Playerâ–²]],passing11[#All],4,0),0)</f>
        <v>0</v>
      </c>
      <c r="J947">
        <f>_xlfn.IFNA(VLOOKUP(defense[[#This Row],[Playerâ–²]],scrimstats__2813[#All],5,0),0)</f>
        <v>0</v>
      </c>
      <c r="K947">
        <f>_xlfn.IFNA(VLOOKUP(defense[[#This Row],[Playerâ–²]],scrimstats__2813[#All],4,0),0)</f>
        <v>487</v>
      </c>
      <c r="L947">
        <v>0</v>
      </c>
      <c r="N947">
        <f t="shared" si="29"/>
        <v>0</v>
      </c>
      <c r="O947">
        <f>_xlfn.IFNA(VLOOKUP(defense[[#This Row],[Playerâ–²]],passing11[#All],5,0),0)</f>
        <v>0</v>
      </c>
      <c r="P947">
        <f>_xlfn.IFNA(VLOOKUP(defense[[#This Row],[Playerâ–²]],scrimstats__2813[#All],6,0),0)</f>
        <v>4</v>
      </c>
      <c r="Q947">
        <v>0</v>
      </c>
      <c r="R947">
        <v>0</v>
      </c>
    </row>
    <row r="948" spans="1:18">
      <c r="A948" s="3">
        <v>947</v>
      </c>
      <c r="B948" s="3">
        <v>31</v>
      </c>
      <c r="C948">
        <f t="shared" si="28"/>
        <v>0</v>
      </c>
      <c r="D948">
        <v>27</v>
      </c>
      <c r="E948">
        <f>SUM(_xlfn.IFNA((VLOOKUP(defense[[#This Row],[Playerâ–²]],kickers12[#All],4,0)*3+VLOOKUP(defense[[#This Row],[Playerâ–²]],kickers12[#All],5,0)*1),0), C948*6)</f>
        <v>0</v>
      </c>
      <c r="F948">
        <v>0</v>
      </c>
      <c r="G948" s="3" t="s">
        <v>1799</v>
      </c>
      <c r="H948" s="3" t="s">
        <v>1800</v>
      </c>
      <c r="I948">
        <f>_xlfn.IFNA(VLOOKUP(defense[[#This Row],[Playerâ–²]],passing11[#All],4,0),0)</f>
        <v>0</v>
      </c>
      <c r="J948">
        <f>_xlfn.IFNA(VLOOKUP(defense[[#This Row],[Playerâ–²]],scrimstats__2813[#All],5,0),0)</f>
        <v>0</v>
      </c>
      <c r="K948">
        <f>_xlfn.IFNA(VLOOKUP(defense[[#This Row],[Playerâ–²]],scrimstats__2813[#All],4,0),0)</f>
        <v>0</v>
      </c>
      <c r="L948">
        <v>0</v>
      </c>
      <c r="N948">
        <f t="shared" si="29"/>
        <v>0</v>
      </c>
      <c r="O948">
        <f>_xlfn.IFNA(VLOOKUP(defense[[#This Row],[Playerâ–²]],passing11[#All],5,0),0)</f>
        <v>0</v>
      </c>
      <c r="P948">
        <f>_xlfn.IFNA(VLOOKUP(defense[[#This Row],[Playerâ–²]],scrimstats__2813[#All],6,0),0)</f>
        <v>0</v>
      </c>
      <c r="Q948">
        <v>0</v>
      </c>
      <c r="R948">
        <v>0</v>
      </c>
    </row>
    <row r="949" spans="1:18">
      <c r="A949" s="3">
        <v>948</v>
      </c>
      <c r="B949" s="3">
        <v>22</v>
      </c>
      <c r="C949">
        <f t="shared" si="28"/>
        <v>0</v>
      </c>
      <c r="D949">
        <v>1</v>
      </c>
      <c r="E949">
        <f>SUM(_xlfn.IFNA((VLOOKUP(defense[[#This Row],[Playerâ–²]],kickers12[#All],4,0)*3+VLOOKUP(defense[[#This Row],[Playerâ–²]],kickers12[#All],5,0)*1),0), C949*6)</f>
        <v>0</v>
      </c>
      <c r="F949">
        <v>0</v>
      </c>
      <c r="G949" s="3" t="s">
        <v>197</v>
      </c>
      <c r="H949" s="3" t="s">
        <v>239</v>
      </c>
      <c r="I949">
        <f>_xlfn.IFNA(VLOOKUP(defense[[#This Row],[Playerâ–²]],passing11[#All],4,0),0)</f>
        <v>0</v>
      </c>
      <c r="J949">
        <f>_xlfn.IFNA(VLOOKUP(defense[[#This Row],[Playerâ–²]],scrimstats__2813[#All],5,0),0)</f>
        <v>71</v>
      </c>
      <c r="K949">
        <f>_xlfn.IFNA(VLOOKUP(defense[[#This Row],[Playerâ–²]],scrimstats__2813[#All],4,0),0)</f>
        <v>3</v>
      </c>
      <c r="L949">
        <v>0</v>
      </c>
      <c r="N949">
        <f t="shared" si="29"/>
        <v>0</v>
      </c>
      <c r="O949">
        <f>_xlfn.IFNA(VLOOKUP(defense[[#This Row],[Playerâ–²]],passing11[#All],5,0),0)</f>
        <v>0</v>
      </c>
      <c r="P949">
        <f>_xlfn.IFNA(VLOOKUP(defense[[#This Row],[Playerâ–²]],scrimstats__2813[#All],6,0),0)</f>
        <v>0</v>
      </c>
      <c r="Q949">
        <v>0</v>
      </c>
      <c r="R949">
        <v>0</v>
      </c>
    </row>
    <row r="950" spans="1:18">
      <c r="A950" s="3">
        <v>949</v>
      </c>
      <c r="B950" s="3">
        <v>3</v>
      </c>
      <c r="C950" s="3">
        <f t="shared" si="28"/>
        <v>2</v>
      </c>
      <c r="D950">
        <v>0</v>
      </c>
      <c r="E950">
        <f>SUM(_xlfn.IFNA((VLOOKUP(defense[[#This Row],[Playerâ–²]],kickers12[#All],4,0)*3+VLOOKUP(defense[[#This Row],[Playerâ–²]],kickers12[#All],5,0)*1),0), C950*6)</f>
        <v>12</v>
      </c>
      <c r="F950">
        <v>0</v>
      </c>
      <c r="G950" s="3" t="s">
        <v>253</v>
      </c>
      <c r="H950" s="3" t="s">
        <v>239</v>
      </c>
      <c r="I950">
        <f>_xlfn.IFNA(VLOOKUP(defense[[#This Row],[Playerâ–²]],passing11[#All],4,0),0)</f>
        <v>0</v>
      </c>
      <c r="J950" s="3">
        <f>_xlfn.IFNA(VLOOKUP(defense[[#This Row],[Playerâ–²]],scrimstats__2813[#All],5,0),0)</f>
        <v>333</v>
      </c>
      <c r="K950" s="3">
        <f>_xlfn.IFNA(VLOOKUP(defense[[#This Row],[Playerâ–²]],scrimstats__2813[#All],4,0),0)</f>
        <v>51</v>
      </c>
      <c r="L950">
        <v>0</v>
      </c>
      <c r="N950" s="3">
        <f t="shared" si="29"/>
        <v>0</v>
      </c>
      <c r="O950" s="3">
        <f>_xlfn.IFNA(VLOOKUP(defense[[#This Row],[Playerâ–²]],passing11[#All],5,0),0)</f>
        <v>0</v>
      </c>
      <c r="P950" s="3">
        <f>_xlfn.IFNA(VLOOKUP(defense[[#This Row],[Playerâ–²]],scrimstats__2813[#All],6,0),0)</f>
        <v>2</v>
      </c>
      <c r="Q950">
        <v>0</v>
      </c>
      <c r="R950">
        <v>0</v>
      </c>
    </row>
    <row r="951" spans="1:18">
      <c r="A951" s="3">
        <v>950</v>
      </c>
      <c r="B951" s="3">
        <v>12</v>
      </c>
      <c r="C951">
        <f t="shared" si="28"/>
        <v>0</v>
      </c>
      <c r="D951">
        <v>55</v>
      </c>
      <c r="E951">
        <f>SUM(_xlfn.IFNA((VLOOKUP(defense[[#This Row],[Playerâ–²]],kickers12[#All],4,0)*3+VLOOKUP(defense[[#This Row],[Playerâ–²]],kickers12[#All],5,0)*1),0), C951*6)</f>
        <v>0</v>
      </c>
      <c r="F951">
        <v>0</v>
      </c>
      <c r="G951" s="3" t="s">
        <v>1153</v>
      </c>
      <c r="H951" s="3" t="s">
        <v>1154</v>
      </c>
      <c r="I951">
        <f>_xlfn.IFNA(VLOOKUP(defense[[#This Row],[Playerâ–²]],passing11[#All],4,0),0)</f>
        <v>0</v>
      </c>
      <c r="J951">
        <f>_xlfn.IFNA(VLOOKUP(defense[[#This Row],[Playerâ–²]],scrimstats__2813[#All],5,0),0)</f>
        <v>0</v>
      </c>
      <c r="K951">
        <f>_xlfn.IFNA(VLOOKUP(defense[[#This Row],[Playerâ–²]],scrimstats__2813[#All],4,0),0)</f>
        <v>0</v>
      </c>
      <c r="L951">
        <v>6</v>
      </c>
      <c r="N951">
        <f t="shared" si="29"/>
        <v>0</v>
      </c>
      <c r="O951">
        <f>_xlfn.IFNA(VLOOKUP(defense[[#This Row],[Playerâ–²]],passing11[#All],5,0),0)</f>
        <v>0</v>
      </c>
      <c r="P951">
        <f>_xlfn.IFNA(VLOOKUP(defense[[#This Row],[Playerâ–²]],scrimstats__2813[#All],6,0),0)</f>
        <v>0</v>
      </c>
      <c r="Q951">
        <v>0</v>
      </c>
      <c r="R951">
        <v>0</v>
      </c>
    </row>
    <row r="952" spans="1:18">
      <c r="A952" s="3">
        <v>951</v>
      </c>
      <c r="B952" s="3">
        <v>11</v>
      </c>
      <c r="C952">
        <f t="shared" si="28"/>
        <v>5</v>
      </c>
      <c r="D952">
        <v>0</v>
      </c>
      <c r="E952">
        <f>SUM(_xlfn.IFNA((VLOOKUP(defense[[#This Row],[Playerâ–²]],kickers12[#All],4,0)*3+VLOOKUP(defense[[#This Row],[Playerâ–²]],kickers12[#All],5,0)*1),0), C952*6)</f>
        <v>30</v>
      </c>
      <c r="F952">
        <v>0</v>
      </c>
      <c r="G952" s="3" t="s">
        <v>379</v>
      </c>
      <c r="H952" s="3" t="s">
        <v>230</v>
      </c>
      <c r="I952">
        <f>_xlfn.IFNA(VLOOKUP(defense[[#This Row],[Playerâ–²]],passing11[#All],4,0),0)</f>
        <v>0</v>
      </c>
      <c r="J952">
        <f>_xlfn.IFNA(VLOOKUP(defense[[#This Row],[Playerâ–²]],scrimstats__2813[#All],5,0),0)</f>
        <v>8</v>
      </c>
      <c r="K952">
        <f>_xlfn.IFNA(VLOOKUP(defense[[#This Row],[Playerâ–²]],scrimstats__2813[#All],4,0),0)</f>
        <v>1063</v>
      </c>
      <c r="L952">
        <v>0</v>
      </c>
      <c r="N952">
        <f t="shared" si="29"/>
        <v>0</v>
      </c>
      <c r="O952">
        <f>_xlfn.IFNA(VLOOKUP(defense[[#This Row],[Playerâ–²]],passing11[#All],5,0),0)</f>
        <v>0</v>
      </c>
      <c r="P952">
        <f>_xlfn.IFNA(VLOOKUP(defense[[#This Row],[Playerâ–²]],scrimstats__2813[#All],6,0),0)</f>
        <v>5</v>
      </c>
      <c r="Q952">
        <v>0</v>
      </c>
      <c r="R952">
        <v>0</v>
      </c>
    </row>
    <row r="953" spans="1:18">
      <c r="A953" s="3">
        <v>952</v>
      </c>
      <c r="B953" s="3">
        <v>32</v>
      </c>
      <c r="C953">
        <f t="shared" si="28"/>
        <v>0</v>
      </c>
      <c r="D953">
        <v>9</v>
      </c>
      <c r="E953">
        <f>SUM(_xlfn.IFNA((VLOOKUP(defense[[#This Row],[Playerâ–²]],kickers12[#All],4,0)*3+VLOOKUP(defense[[#This Row],[Playerâ–²]],kickers12[#All],5,0)*1),0), C953*6)</f>
        <v>0</v>
      </c>
      <c r="F953">
        <v>0</v>
      </c>
      <c r="G953" s="3" t="s">
        <v>694</v>
      </c>
      <c r="H953" s="3" t="s">
        <v>1364</v>
      </c>
      <c r="I953">
        <f>_xlfn.IFNA(VLOOKUP(defense[[#This Row],[Playerâ–²]],passing11[#All],4,0),0)</f>
        <v>0</v>
      </c>
      <c r="J953">
        <f>_xlfn.IFNA(VLOOKUP(defense[[#This Row],[Playerâ–²]],scrimstats__2813[#All],5,0),0)</f>
        <v>0</v>
      </c>
      <c r="K953">
        <f>_xlfn.IFNA(VLOOKUP(defense[[#This Row],[Playerâ–²]],scrimstats__2813[#All],4,0),0)</f>
        <v>0</v>
      </c>
      <c r="L953">
        <v>0</v>
      </c>
      <c r="N953">
        <f t="shared" si="29"/>
        <v>0</v>
      </c>
      <c r="O953">
        <f>_xlfn.IFNA(VLOOKUP(defense[[#This Row],[Playerâ–²]],passing11[#All],5,0),0)</f>
        <v>0</v>
      </c>
      <c r="P953">
        <f>_xlfn.IFNA(VLOOKUP(defense[[#This Row],[Playerâ–²]],scrimstats__2813[#All],6,0),0)</f>
        <v>0</v>
      </c>
      <c r="Q953">
        <v>0</v>
      </c>
      <c r="R953">
        <v>0</v>
      </c>
    </row>
    <row r="954" spans="1:18">
      <c r="A954" s="3">
        <v>953</v>
      </c>
      <c r="B954" s="3">
        <v>14</v>
      </c>
      <c r="C954">
        <f t="shared" si="28"/>
        <v>0</v>
      </c>
      <c r="D954">
        <v>77</v>
      </c>
      <c r="E954">
        <f>SUM(_xlfn.IFNA((VLOOKUP(defense[[#This Row],[Playerâ–²]],kickers12[#All],4,0)*3+VLOOKUP(defense[[#This Row],[Playerâ–²]],kickers12[#All],5,0)*1),0), C954*6)</f>
        <v>0</v>
      </c>
      <c r="F954">
        <v>3</v>
      </c>
      <c r="G954" s="3" t="s">
        <v>1232</v>
      </c>
      <c r="H954" s="3" t="s">
        <v>765</v>
      </c>
      <c r="I954">
        <f>_xlfn.IFNA(VLOOKUP(defense[[#This Row],[Playerâ–²]],passing11[#All],4,0),0)</f>
        <v>0</v>
      </c>
      <c r="J954">
        <f>_xlfn.IFNA(VLOOKUP(defense[[#This Row],[Playerâ–²]],scrimstats__2813[#All],5,0),0)</f>
        <v>0</v>
      </c>
      <c r="K954">
        <f>_xlfn.IFNA(VLOOKUP(defense[[#This Row],[Playerâ–²]],scrimstats__2813[#All],4,0),0)</f>
        <v>0</v>
      </c>
      <c r="L954">
        <v>1.5</v>
      </c>
      <c r="N954">
        <f t="shared" si="29"/>
        <v>0</v>
      </c>
      <c r="O954">
        <f>_xlfn.IFNA(VLOOKUP(defense[[#This Row],[Playerâ–²]],passing11[#All],5,0),0)</f>
        <v>0</v>
      </c>
      <c r="P954">
        <f>_xlfn.IFNA(VLOOKUP(defense[[#This Row],[Playerâ–²]],scrimstats__2813[#All],6,0),0)</f>
        <v>0</v>
      </c>
      <c r="Q954">
        <v>0</v>
      </c>
      <c r="R954">
        <v>0</v>
      </c>
    </row>
    <row r="955" spans="1:18">
      <c r="A955" s="3">
        <v>954</v>
      </c>
      <c r="B955" s="3">
        <v>19</v>
      </c>
      <c r="C955">
        <f t="shared" si="28"/>
        <v>7</v>
      </c>
      <c r="D955">
        <v>0</v>
      </c>
      <c r="E955">
        <f>SUM(_xlfn.IFNA((VLOOKUP(defense[[#This Row],[Playerâ–²]],kickers12[#All],4,0)*3+VLOOKUP(defense[[#This Row],[Playerâ–²]],kickers12[#All],5,0)*1),0), C955*6)</f>
        <v>42</v>
      </c>
      <c r="F955">
        <v>0</v>
      </c>
      <c r="G955" s="3" t="s">
        <v>489</v>
      </c>
      <c r="H955" s="3" t="s">
        <v>230</v>
      </c>
      <c r="I955">
        <f>_xlfn.IFNA(VLOOKUP(defense[[#This Row],[Playerâ–²]],passing11[#All],4,0),0)</f>
        <v>3</v>
      </c>
      <c r="J955">
        <f>_xlfn.IFNA(VLOOKUP(defense[[#This Row],[Playerâ–²]],scrimstats__2813[#All],5,0),0)</f>
        <v>0</v>
      </c>
      <c r="K955">
        <f>_xlfn.IFNA(VLOOKUP(defense[[#This Row],[Playerâ–²]],scrimstats__2813[#All],4,0),0)</f>
        <v>553</v>
      </c>
      <c r="L955">
        <v>0</v>
      </c>
      <c r="N955">
        <f t="shared" si="29"/>
        <v>0</v>
      </c>
      <c r="O955">
        <f>_xlfn.IFNA(VLOOKUP(defense[[#This Row],[Playerâ–²]],passing11[#All],5,0),0)</f>
        <v>1</v>
      </c>
      <c r="P955">
        <f>_xlfn.IFNA(VLOOKUP(defense[[#This Row],[Playerâ–²]],scrimstats__2813[#All],6,0),0)</f>
        <v>6</v>
      </c>
      <c r="Q955">
        <v>0</v>
      </c>
      <c r="R955">
        <v>0</v>
      </c>
    </row>
    <row r="956" spans="1:18">
      <c r="A956" s="3">
        <v>955</v>
      </c>
      <c r="B956" s="3">
        <v>31</v>
      </c>
      <c r="C956">
        <f t="shared" si="28"/>
        <v>0</v>
      </c>
      <c r="D956">
        <v>58</v>
      </c>
      <c r="E956">
        <f>SUM(_xlfn.IFNA((VLOOKUP(defense[[#This Row],[Playerâ–²]],kickers12[#All],4,0)*3+VLOOKUP(defense[[#This Row],[Playerâ–²]],kickers12[#All],5,0)*1),0), C956*6)</f>
        <v>0</v>
      </c>
      <c r="F956">
        <v>1</v>
      </c>
      <c r="G956" s="3" t="s">
        <v>1806</v>
      </c>
      <c r="H956" s="3" t="s">
        <v>773</v>
      </c>
      <c r="I956">
        <f>_xlfn.IFNA(VLOOKUP(defense[[#This Row],[Playerâ–²]],passing11[#All],4,0),0)</f>
        <v>0</v>
      </c>
      <c r="J956">
        <f>_xlfn.IFNA(VLOOKUP(defense[[#This Row],[Playerâ–²]],scrimstats__2813[#All],5,0),0)</f>
        <v>0</v>
      </c>
      <c r="K956">
        <f>_xlfn.IFNA(VLOOKUP(defense[[#This Row],[Playerâ–²]],scrimstats__2813[#All],4,0),0)</f>
        <v>0</v>
      </c>
      <c r="L956">
        <v>2</v>
      </c>
      <c r="N956">
        <f t="shared" si="29"/>
        <v>0</v>
      </c>
      <c r="O956">
        <f>_xlfn.IFNA(VLOOKUP(defense[[#This Row],[Playerâ–²]],passing11[#All],5,0),0)</f>
        <v>0</v>
      </c>
      <c r="P956">
        <f>_xlfn.IFNA(VLOOKUP(defense[[#This Row],[Playerâ–²]],scrimstats__2813[#All],6,0),0)</f>
        <v>0</v>
      </c>
      <c r="Q956">
        <v>0</v>
      </c>
      <c r="R956">
        <v>0</v>
      </c>
    </row>
    <row r="957" spans="1:18">
      <c r="A957" s="3">
        <v>956</v>
      </c>
      <c r="B957" s="3">
        <v>3</v>
      </c>
      <c r="C957">
        <f t="shared" si="28"/>
        <v>0</v>
      </c>
      <c r="D957">
        <v>51</v>
      </c>
      <c r="E957">
        <f>SUM(_xlfn.IFNA((VLOOKUP(defense[[#This Row],[Playerâ–²]],kickers12[#All],4,0)*3+VLOOKUP(defense[[#This Row],[Playerâ–²]],kickers12[#All],5,0)*1),0), C957*6)</f>
        <v>0</v>
      </c>
      <c r="F957">
        <v>0</v>
      </c>
      <c r="G957" s="3" t="s">
        <v>855</v>
      </c>
      <c r="H957" s="3" t="s">
        <v>763</v>
      </c>
      <c r="I957">
        <f>_xlfn.IFNA(VLOOKUP(defense[[#This Row],[Playerâ–²]],passing11[#All],4,0),0)</f>
        <v>0</v>
      </c>
      <c r="J957">
        <f>_xlfn.IFNA(VLOOKUP(defense[[#This Row],[Playerâ–²]],scrimstats__2813[#All],5,0),0)</f>
        <v>0</v>
      </c>
      <c r="K957">
        <f>_xlfn.IFNA(VLOOKUP(defense[[#This Row],[Playerâ–²]],scrimstats__2813[#All],4,0),0)</f>
        <v>0</v>
      </c>
      <c r="L957">
        <v>2.5</v>
      </c>
      <c r="N957">
        <f t="shared" si="29"/>
        <v>0</v>
      </c>
      <c r="O957">
        <f>_xlfn.IFNA(VLOOKUP(defense[[#This Row],[Playerâ–²]],passing11[#All],5,0),0)</f>
        <v>0</v>
      </c>
      <c r="P957">
        <f>_xlfn.IFNA(VLOOKUP(defense[[#This Row],[Playerâ–²]],scrimstats__2813[#All],6,0),0)</f>
        <v>0</v>
      </c>
      <c r="Q957">
        <v>0</v>
      </c>
      <c r="R957">
        <v>0</v>
      </c>
    </row>
    <row r="958" spans="1:18">
      <c r="A958" s="3">
        <v>957</v>
      </c>
      <c r="B958" s="3">
        <v>12</v>
      </c>
      <c r="C958">
        <f t="shared" si="28"/>
        <v>0</v>
      </c>
      <c r="D958">
        <v>50</v>
      </c>
      <c r="E958">
        <f>SUM(_xlfn.IFNA((VLOOKUP(defense[[#This Row],[Playerâ–²]],kickers12[#All],4,0)*3+VLOOKUP(defense[[#This Row],[Playerâ–²]],kickers12[#All],5,0)*1),0), C958*6)</f>
        <v>0</v>
      </c>
      <c r="F958">
        <v>0</v>
      </c>
      <c r="G958" s="3" t="s">
        <v>1159</v>
      </c>
      <c r="H958" s="3" t="s">
        <v>803</v>
      </c>
      <c r="I958">
        <f>_xlfn.IFNA(VLOOKUP(defense[[#This Row],[Playerâ–²]],passing11[#All],4,0),0)</f>
        <v>0</v>
      </c>
      <c r="J958">
        <f>_xlfn.IFNA(VLOOKUP(defense[[#This Row],[Playerâ–²]],scrimstats__2813[#All],5,0),0)</f>
        <v>0</v>
      </c>
      <c r="K958">
        <f>_xlfn.IFNA(VLOOKUP(defense[[#This Row],[Playerâ–²]],scrimstats__2813[#All],4,0),0)</f>
        <v>0</v>
      </c>
      <c r="L958">
        <v>1</v>
      </c>
      <c r="N958">
        <f t="shared" si="29"/>
        <v>0</v>
      </c>
      <c r="O958">
        <f>_xlfn.IFNA(VLOOKUP(defense[[#This Row],[Playerâ–²]],passing11[#All],5,0),0)</f>
        <v>0</v>
      </c>
      <c r="P958">
        <f>_xlfn.IFNA(VLOOKUP(defense[[#This Row],[Playerâ–²]],scrimstats__2813[#All],6,0),0)</f>
        <v>0</v>
      </c>
      <c r="Q958">
        <v>0</v>
      </c>
      <c r="R958">
        <v>0</v>
      </c>
    </row>
    <row r="959" spans="1:18">
      <c r="A959" s="3">
        <v>958</v>
      </c>
      <c r="B959" s="3">
        <v>20</v>
      </c>
      <c r="C959">
        <f t="shared" si="28"/>
        <v>0</v>
      </c>
      <c r="D959">
        <v>10</v>
      </c>
      <c r="E959">
        <f>SUM(_xlfn.IFNA((VLOOKUP(defense[[#This Row],[Playerâ–²]],kickers12[#All],4,0)*3+VLOOKUP(defense[[#This Row],[Playerâ–²]],kickers12[#All],5,0)*1),0), C959*6)</f>
        <v>0</v>
      </c>
      <c r="F959">
        <v>0</v>
      </c>
      <c r="G959" s="3" t="s">
        <v>1420</v>
      </c>
      <c r="H959" s="3" t="s">
        <v>194</v>
      </c>
      <c r="I959">
        <f>_xlfn.IFNA(VLOOKUP(defense[[#This Row],[Playerâ–²]],passing11[#All],4,0),0)</f>
        <v>0</v>
      </c>
      <c r="J959">
        <f>_xlfn.IFNA(VLOOKUP(defense[[#This Row],[Playerâ–²]],scrimstats__2813[#All],5,0),0)</f>
        <v>0</v>
      </c>
      <c r="K959">
        <f>_xlfn.IFNA(VLOOKUP(defense[[#This Row],[Playerâ–²]],scrimstats__2813[#All],4,0),0)</f>
        <v>0</v>
      </c>
      <c r="L959">
        <v>1</v>
      </c>
      <c r="N959">
        <f t="shared" si="29"/>
        <v>0</v>
      </c>
      <c r="O959">
        <f>_xlfn.IFNA(VLOOKUP(defense[[#This Row],[Playerâ–²]],passing11[#All],5,0),0)</f>
        <v>0</v>
      </c>
      <c r="P959">
        <f>_xlfn.IFNA(VLOOKUP(defense[[#This Row],[Playerâ–²]],scrimstats__2813[#All],6,0),0)</f>
        <v>0</v>
      </c>
      <c r="Q959">
        <v>0</v>
      </c>
      <c r="R959">
        <v>0</v>
      </c>
    </row>
    <row r="960" spans="1:18">
      <c r="A960" s="3">
        <v>959</v>
      </c>
      <c r="B960" s="3">
        <v>19</v>
      </c>
      <c r="C960" s="3">
        <f t="shared" si="28"/>
        <v>9</v>
      </c>
      <c r="D960">
        <v>0</v>
      </c>
      <c r="E960">
        <f>SUM(_xlfn.IFNA((VLOOKUP(defense[[#This Row],[Playerâ–²]],kickers12[#All],4,0)*3+VLOOKUP(defense[[#This Row],[Playerâ–²]],kickers12[#All],5,0)*1),0), C960*6)</f>
        <v>54</v>
      </c>
      <c r="F960">
        <v>0</v>
      </c>
      <c r="G960" s="3" t="s">
        <v>490</v>
      </c>
      <c r="H960" s="3" t="s">
        <v>239</v>
      </c>
      <c r="I960">
        <f>_xlfn.IFNA(VLOOKUP(defense[[#This Row],[Playerâ–²]],passing11[#All],4,0),0)</f>
        <v>0</v>
      </c>
      <c r="J960" s="3">
        <f>_xlfn.IFNA(VLOOKUP(defense[[#This Row],[Playerâ–²]],scrimstats__2813[#All],5,0),0)</f>
        <v>535</v>
      </c>
      <c r="K960" s="3">
        <f>_xlfn.IFNA(VLOOKUP(defense[[#This Row],[Playerâ–²]],scrimstats__2813[#All],4,0),0)</f>
        <v>477</v>
      </c>
      <c r="L960">
        <v>0</v>
      </c>
      <c r="N960" s="3">
        <f t="shared" si="29"/>
        <v>0</v>
      </c>
      <c r="O960" s="3">
        <f>_xlfn.IFNA(VLOOKUP(defense[[#This Row],[Playerâ–²]],passing11[#All],5,0),0)</f>
        <v>0</v>
      </c>
      <c r="P960" s="3">
        <f>_xlfn.IFNA(VLOOKUP(defense[[#This Row],[Playerâ–²]],scrimstats__2813[#All],6,0),0)</f>
        <v>9</v>
      </c>
      <c r="Q960">
        <v>0</v>
      </c>
      <c r="R960">
        <v>0</v>
      </c>
    </row>
    <row r="961" spans="1:18">
      <c r="A961" s="3">
        <v>960</v>
      </c>
      <c r="B961" s="3">
        <v>25</v>
      </c>
      <c r="C961">
        <f t="shared" si="28"/>
        <v>0</v>
      </c>
      <c r="D961">
        <v>1</v>
      </c>
      <c r="E961">
        <f>SUM(_xlfn.IFNA((VLOOKUP(defense[[#This Row],[Playerâ–²]],kickers12[#All],4,0)*3+VLOOKUP(defense[[#This Row],[Playerâ–²]],kickers12[#All],5,0)*1),0), C961*6)</f>
        <v>0</v>
      </c>
      <c r="F961">
        <v>0</v>
      </c>
      <c r="G961" s="3" t="s">
        <v>564</v>
      </c>
      <c r="H961" s="3" t="s">
        <v>194</v>
      </c>
      <c r="I961">
        <f>_xlfn.IFNA(VLOOKUP(defense[[#This Row],[Playerâ–²]],passing11[#All],4,0),0)</f>
        <v>0</v>
      </c>
      <c r="J961">
        <f>_xlfn.IFNA(VLOOKUP(defense[[#This Row],[Playerâ–²]],scrimstats__2813[#All],5,0),0)</f>
        <v>0</v>
      </c>
      <c r="K961">
        <f>_xlfn.IFNA(VLOOKUP(defense[[#This Row],[Playerâ–²]],scrimstats__2813[#All],4,0),0)</f>
        <v>8</v>
      </c>
      <c r="L961">
        <v>0</v>
      </c>
      <c r="N961">
        <f t="shared" si="29"/>
        <v>0</v>
      </c>
      <c r="O961">
        <f>_xlfn.IFNA(VLOOKUP(defense[[#This Row],[Playerâ–²]],passing11[#All],5,0),0)</f>
        <v>0</v>
      </c>
      <c r="P961">
        <f>_xlfn.IFNA(VLOOKUP(defense[[#This Row],[Playerâ–²]],scrimstats__2813[#All],6,0),0)</f>
        <v>0</v>
      </c>
      <c r="Q961">
        <v>0</v>
      </c>
      <c r="R961">
        <v>0</v>
      </c>
    </row>
    <row r="962" spans="1:18">
      <c r="A962" s="3">
        <v>961</v>
      </c>
      <c r="B962" s="3">
        <v>11</v>
      </c>
      <c r="C962">
        <f t="shared" ref="C962:C1025" si="30">_xlfn.IFNA(SUM(N962,O962,P962),0)</f>
        <v>0</v>
      </c>
      <c r="D962">
        <v>6</v>
      </c>
      <c r="E962">
        <f>SUM(_xlfn.IFNA((VLOOKUP(defense[[#This Row],[Playerâ–²]],kickers12[#All],4,0)*3+VLOOKUP(defense[[#This Row],[Playerâ–²]],kickers12[#All],5,0)*1),0), C962*6)</f>
        <v>0</v>
      </c>
      <c r="F962">
        <v>0</v>
      </c>
      <c r="G962" s="3" t="s">
        <v>1104</v>
      </c>
      <c r="H962" s="3" t="s">
        <v>194</v>
      </c>
      <c r="I962">
        <f>_xlfn.IFNA(VLOOKUP(defense[[#This Row],[Playerâ–²]],passing11[#All],4,0),0)</f>
        <v>0</v>
      </c>
      <c r="J962">
        <f>_xlfn.IFNA(VLOOKUP(defense[[#This Row],[Playerâ–²]],scrimstats__2813[#All],5,0),0)</f>
        <v>0</v>
      </c>
      <c r="K962">
        <f>_xlfn.IFNA(VLOOKUP(defense[[#This Row],[Playerâ–²]],scrimstats__2813[#All],4,0),0)</f>
        <v>0</v>
      </c>
      <c r="L962">
        <v>1</v>
      </c>
      <c r="N962">
        <f t="shared" ref="N962:N1025" si="31">SUM(Q962,R962)</f>
        <v>0</v>
      </c>
      <c r="O962">
        <f>_xlfn.IFNA(VLOOKUP(defense[[#This Row],[Playerâ–²]],passing11[#All],5,0),0)</f>
        <v>0</v>
      </c>
      <c r="P962">
        <f>_xlfn.IFNA(VLOOKUP(defense[[#This Row],[Playerâ–²]],scrimstats__2813[#All],6,0),0)</f>
        <v>0</v>
      </c>
      <c r="Q962">
        <v>0</v>
      </c>
      <c r="R962">
        <v>0</v>
      </c>
    </row>
    <row r="963" spans="1:18">
      <c r="A963" s="3">
        <v>962</v>
      </c>
      <c r="B963" s="3">
        <v>23</v>
      </c>
      <c r="C963">
        <f t="shared" si="30"/>
        <v>0</v>
      </c>
      <c r="D963">
        <v>39</v>
      </c>
      <c r="E963">
        <f>SUM(_xlfn.IFNA((VLOOKUP(defense[[#This Row],[Playerâ–²]],kickers12[#All],4,0)*3+VLOOKUP(defense[[#This Row],[Playerâ–²]],kickers12[#All],5,0)*1),0), C963*6)</f>
        <v>0</v>
      </c>
      <c r="F963">
        <v>0</v>
      </c>
      <c r="G963" s="3" t="s">
        <v>1522</v>
      </c>
      <c r="H963" s="3" t="s">
        <v>1113</v>
      </c>
      <c r="I963">
        <f>_xlfn.IFNA(VLOOKUP(defense[[#This Row],[Playerâ–²]],passing11[#All],4,0),0)</f>
        <v>0</v>
      </c>
      <c r="J963">
        <f>_xlfn.IFNA(VLOOKUP(defense[[#This Row],[Playerâ–²]],scrimstats__2813[#All],5,0),0)</f>
        <v>0</v>
      </c>
      <c r="K963">
        <f>_xlfn.IFNA(VLOOKUP(defense[[#This Row],[Playerâ–²]],scrimstats__2813[#All],4,0),0)</f>
        <v>0</v>
      </c>
      <c r="L963">
        <v>1.5</v>
      </c>
      <c r="N963">
        <f t="shared" si="31"/>
        <v>0</v>
      </c>
      <c r="O963">
        <f>_xlfn.IFNA(VLOOKUP(defense[[#This Row],[Playerâ–²]],passing11[#All],5,0),0)</f>
        <v>0</v>
      </c>
      <c r="P963">
        <f>_xlfn.IFNA(VLOOKUP(defense[[#This Row],[Playerâ–²]],scrimstats__2813[#All],6,0),0)</f>
        <v>0</v>
      </c>
      <c r="Q963">
        <v>0</v>
      </c>
      <c r="R963">
        <v>0</v>
      </c>
    </row>
    <row r="964" spans="1:18">
      <c r="A964" s="3">
        <v>963</v>
      </c>
      <c r="B964" s="3">
        <v>11</v>
      </c>
      <c r="C964" s="3">
        <f t="shared" si="30"/>
        <v>4</v>
      </c>
      <c r="D964">
        <v>0</v>
      </c>
      <c r="E964">
        <f>SUM(_xlfn.IFNA((VLOOKUP(defense[[#This Row],[Playerâ–²]],kickers12[#All],4,0)*3+VLOOKUP(defense[[#This Row],[Playerâ–²]],kickers12[#All],5,0)*1),0), C964*6)</f>
        <v>24</v>
      </c>
      <c r="F964">
        <v>0</v>
      </c>
      <c r="G964" s="3" t="s">
        <v>376</v>
      </c>
      <c r="H964" s="3" t="s">
        <v>313</v>
      </c>
      <c r="I964">
        <f>_xlfn.IFNA(VLOOKUP(defense[[#This Row],[Playerâ–²]],passing11[#All],4,0),0)</f>
        <v>0</v>
      </c>
      <c r="J964" s="3">
        <f>_xlfn.IFNA(VLOOKUP(defense[[#This Row],[Playerâ–²]],scrimstats__2813[#All],5,0),0)</f>
        <v>641</v>
      </c>
      <c r="K964" s="3">
        <f>_xlfn.IFNA(VLOOKUP(defense[[#This Row],[Playerâ–²]],scrimstats__2813[#All],4,0),0)</f>
        <v>213</v>
      </c>
      <c r="L964">
        <v>0</v>
      </c>
      <c r="N964" s="3">
        <f t="shared" si="31"/>
        <v>0</v>
      </c>
      <c r="O964" s="3">
        <f>_xlfn.IFNA(VLOOKUP(defense[[#This Row],[Playerâ–²]],passing11[#All],5,0),0)</f>
        <v>0</v>
      </c>
      <c r="P964" s="3">
        <f>_xlfn.IFNA(VLOOKUP(defense[[#This Row],[Playerâ–²]],scrimstats__2813[#All],6,0),0)</f>
        <v>4</v>
      </c>
      <c r="Q964">
        <v>0</v>
      </c>
      <c r="R964">
        <v>0</v>
      </c>
    </row>
    <row r="965" spans="1:18">
      <c r="A965" s="3">
        <v>964</v>
      </c>
      <c r="B965" s="3">
        <v>31</v>
      </c>
      <c r="C965">
        <f t="shared" si="30"/>
        <v>1</v>
      </c>
      <c r="D965">
        <v>90</v>
      </c>
      <c r="E965">
        <f>SUM(_xlfn.IFNA((VLOOKUP(defense[[#This Row],[Playerâ–²]],kickers12[#All],4,0)*3+VLOOKUP(defense[[#This Row],[Playerâ–²]],kickers12[#All],5,0)*1),0), C965*6)</f>
        <v>6</v>
      </c>
      <c r="F965">
        <v>4</v>
      </c>
      <c r="G965" s="3" t="s">
        <v>1809</v>
      </c>
      <c r="H965" s="3" t="s">
        <v>775</v>
      </c>
      <c r="I965">
        <f>_xlfn.IFNA(VLOOKUP(defense[[#This Row],[Playerâ–²]],passing11[#All],4,0),0)</f>
        <v>66</v>
      </c>
      <c r="J965">
        <f>_xlfn.IFNA(VLOOKUP(defense[[#This Row],[Playerâ–²]],scrimstats__2813[#All],5,0),0)</f>
        <v>0</v>
      </c>
      <c r="K965">
        <f>_xlfn.IFNA(VLOOKUP(defense[[#This Row],[Playerâ–²]],scrimstats__2813[#All],4,0),0)</f>
        <v>0</v>
      </c>
      <c r="L965">
        <v>2</v>
      </c>
      <c r="N965">
        <f t="shared" si="31"/>
        <v>0</v>
      </c>
      <c r="O965">
        <f>_xlfn.IFNA(VLOOKUP(defense[[#This Row],[Playerâ–²]],passing11[#All],5,0),0)</f>
        <v>1</v>
      </c>
      <c r="P965">
        <f>_xlfn.IFNA(VLOOKUP(defense[[#This Row],[Playerâ–²]],scrimstats__2813[#All],6,0),0)</f>
        <v>0</v>
      </c>
      <c r="Q965">
        <v>0</v>
      </c>
      <c r="R965">
        <v>0</v>
      </c>
    </row>
    <row r="966" spans="1:18">
      <c r="A966" s="3">
        <v>965</v>
      </c>
      <c r="B966" s="3">
        <v>7</v>
      </c>
      <c r="C966" s="3">
        <f t="shared" si="30"/>
        <v>0</v>
      </c>
      <c r="D966">
        <v>0</v>
      </c>
      <c r="E966">
        <f>SUM(_xlfn.IFNA((VLOOKUP(defense[[#This Row],[Playerâ–²]],kickers12[#All],4,0)*3+VLOOKUP(defense[[#This Row],[Playerâ–²]],kickers12[#All],5,0)*1),0), C966*6)</f>
        <v>0</v>
      </c>
      <c r="F966">
        <v>0</v>
      </c>
      <c r="G966" s="3" t="s">
        <v>1870</v>
      </c>
      <c r="H966" s="3" t="s">
        <v>733</v>
      </c>
      <c r="I966">
        <f>_xlfn.IFNA(VLOOKUP(defense[[#This Row],[Playerâ–²]],passing11[#All],4,0),0)</f>
        <v>0</v>
      </c>
      <c r="J966" s="3">
        <f>_xlfn.IFNA(VLOOKUP(defense[[#This Row],[Playerâ–²]],scrimstats__2813[#All],5,0),0)</f>
        <v>0</v>
      </c>
      <c r="K966" s="3">
        <f>_xlfn.IFNA(VLOOKUP(defense[[#This Row],[Playerâ–²]],scrimstats__2813[#All],4,0),0)</f>
        <v>0</v>
      </c>
      <c r="L966">
        <v>0</v>
      </c>
      <c r="N966" s="3">
        <f t="shared" si="31"/>
        <v>0</v>
      </c>
      <c r="O966" s="3">
        <f>_xlfn.IFNA(VLOOKUP(defense[[#This Row],[Playerâ–²]],passing11[#All],5,0),0)</f>
        <v>0</v>
      </c>
      <c r="P966" s="3">
        <f>_xlfn.IFNA(VLOOKUP(defense[[#This Row],[Playerâ–²]],scrimstats__2813[#All],6,0),0)</f>
        <v>0</v>
      </c>
      <c r="Q966">
        <v>0</v>
      </c>
      <c r="R966">
        <v>0</v>
      </c>
    </row>
    <row r="967" spans="1:18">
      <c r="A967" s="3">
        <v>966</v>
      </c>
      <c r="B967" s="3">
        <v>13</v>
      </c>
      <c r="C967">
        <f t="shared" si="30"/>
        <v>0</v>
      </c>
      <c r="D967">
        <v>4</v>
      </c>
      <c r="E967">
        <f>SUM(_xlfn.IFNA((VLOOKUP(defense[[#This Row],[Playerâ–²]],kickers12[#All],4,0)*3+VLOOKUP(defense[[#This Row],[Playerâ–²]],kickers12[#All],5,0)*1),0), C967*6)</f>
        <v>0</v>
      </c>
      <c r="F967">
        <v>0</v>
      </c>
      <c r="G967" s="3" t="s">
        <v>1169</v>
      </c>
      <c r="H967" s="3" t="s">
        <v>752</v>
      </c>
      <c r="I967">
        <f>_xlfn.IFNA(VLOOKUP(defense[[#This Row],[Playerâ–²]],passing11[#All],4,0),0)</f>
        <v>0</v>
      </c>
      <c r="J967">
        <f>_xlfn.IFNA(VLOOKUP(defense[[#This Row],[Playerâ–²]],scrimstats__2813[#All],5,0),0)</f>
        <v>0</v>
      </c>
      <c r="K967">
        <f>_xlfn.IFNA(VLOOKUP(defense[[#This Row],[Playerâ–²]],scrimstats__2813[#All],4,0),0)</f>
        <v>0</v>
      </c>
      <c r="L967">
        <v>0</v>
      </c>
      <c r="N967">
        <f t="shared" si="31"/>
        <v>0</v>
      </c>
      <c r="O967">
        <f>_xlfn.IFNA(VLOOKUP(defense[[#This Row],[Playerâ–²]],passing11[#All],5,0),0)</f>
        <v>0</v>
      </c>
      <c r="P967">
        <f>_xlfn.IFNA(VLOOKUP(defense[[#This Row],[Playerâ–²]],scrimstats__2813[#All],6,0),0)</f>
        <v>0</v>
      </c>
      <c r="Q967">
        <v>0</v>
      </c>
      <c r="R967">
        <v>0</v>
      </c>
    </row>
    <row r="968" spans="1:18">
      <c r="A968" s="3">
        <v>967</v>
      </c>
      <c r="B968" s="3">
        <v>12</v>
      </c>
      <c r="C968">
        <f t="shared" si="30"/>
        <v>0</v>
      </c>
      <c r="D968">
        <v>17</v>
      </c>
      <c r="E968">
        <f>SUM(_xlfn.IFNA((VLOOKUP(defense[[#This Row],[Playerâ–²]],kickers12[#All],4,0)*3+VLOOKUP(defense[[#This Row],[Playerâ–²]],kickers12[#All],5,0)*1),0), C968*6)</f>
        <v>0</v>
      </c>
      <c r="F968">
        <v>1</v>
      </c>
      <c r="G968" s="3" t="s">
        <v>1141</v>
      </c>
      <c r="H968" s="3" t="s">
        <v>752</v>
      </c>
      <c r="I968">
        <f>_xlfn.IFNA(VLOOKUP(defense[[#This Row],[Playerâ–²]],passing11[#All],4,0),0)</f>
        <v>0</v>
      </c>
      <c r="J968">
        <f>_xlfn.IFNA(VLOOKUP(defense[[#This Row],[Playerâ–²]],scrimstats__2813[#All],5,0),0)</f>
        <v>0</v>
      </c>
      <c r="K968">
        <f>_xlfn.IFNA(VLOOKUP(defense[[#This Row],[Playerâ–²]],scrimstats__2813[#All],4,0),0)</f>
        <v>0</v>
      </c>
      <c r="L968">
        <v>0</v>
      </c>
      <c r="N968">
        <f t="shared" si="31"/>
        <v>0</v>
      </c>
      <c r="O968">
        <f>_xlfn.IFNA(VLOOKUP(defense[[#This Row],[Playerâ–²]],passing11[#All],5,0),0)</f>
        <v>0</v>
      </c>
      <c r="P968">
        <f>_xlfn.IFNA(VLOOKUP(defense[[#This Row],[Playerâ–²]],scrimstats__2813[#All],6,0),0)</f>
        <v>0</v>
      </c>
      <c r="Q968">
        <v>0</v>
      </c>
      <c r="R968">
        <v>0</v>
      </c>
    </row>
    <row r="969" spans="1:18">
      <c r="A969" s="3">
        <v>968</v>
      </c>
      <c r="B969" s="3">
        <v>30</v>
      </c>
      <c r="C969">
        <f t="shared" si="30"/>
        <v>0</v>
      </c>
      <c r="D969">
        <v>10</v>
      </c>
      <c r="E969">
        <f>SUM(_xlfn.IFNA((VLOOKUP(defense[[#This Row],[Playerâ–²]],kickers12[#All],4,0)*3+VLOOKUP(defense[[#This Row],[Playerâ–²]],kickers12[#All],5,0)*1),0), C969*6)</f>
        <v>0</v>
      </c>
      <c r="F969">
        <v>0</v>
      </c>
      <c r="G969" s="3" t="s">
        <v>1955</v>
      </c>
      <c r="H969" s="3" t="s">
        <v>194</v>
      </c>
      <c r="I969">
        <f>_xlfn.IFNA(VLOOKUP(defense[[#This Row],[Playerâ–²]],passing11[#All],4,0),0)</f>
        <v>0</v>
      </c>
      <c r="J969">
        <f>_xlfn.IFNA(VLOOKUP(defense[[#This Row],[Playerâ–²]],scrimstats__2813[#All],5,0),0)</f>
        <v>0</v>
      </c>
      <c r="K969">
        <f>_xlfn.IFNA(VLOOKUP(defense[[#This Row],[Playerâ–²]],scrimstats__2813[#All],4,0),0)</f>
        <v>0</v>
      </c>
      <c r="L969">
        <v>1</v>
      </c>
      <c r="N969">
        <f t="shared" si="31"/>
        <v>0</v>
      </c>
      <c r="O969">
        <f>_xlfn.IFNA(VLOOKUP(defense[[#This Row],[Playerâ–²]],passing11[#All],5,0),0)</f>
        <v>0</v>
      </c>
      <c r="P969">
        <f>_xlfn.IFNA(VLOOKUP(defense[[#This Row],[Playerâ–²]],scrimstats__2813[#All],6,0),0)</f>
        <v>0</v>
      </c>
      <c r="Q969">
        <v>0</v>
      </c>
      <c r="R969">
        <v>0</v>
      </c>
    </row>
    <row r="970" spans="1:18">
      <c r="A970" s="3">
        <v>969</v>
      </c>
      <c r="B970" s="3">
        <v>24</v>
      </c>
      <c r="C970">
        <f t="shared" si="30"/>
        <v>0</v>
      </c>
      <c r="D970">
        <v>7</v>
      </c>
      <c r="E970">
        <f>SUM(_xlfn.IFNA((VLOOKUP(defense[[#This Row],[Playerâ–²]],kickers12[#All],4,0)*3+VLOOKUP(defense[[#This Row],[Playerâ–²]],kickers12[#All],5,0)*1),0), C970*6)</f>
        <v>0</v>
      </c>
      <c r="F970">
        <v>0</v>
      </c>
      <c r="G970" s="3" t="s">
        <v>1543</v>
      </c>
      <c r="H970" s="3" t="s">
        <v>194</v>
      </c>
      <c r="I970">
        <f>_xlfn.IFNA(VLOOKUP(defense[[#This Row],[Playerâ–²]],passing11[#All],4,0),0)</f>
        <v>0</v>
      </c>
      <c r="J970">
        <f>_xlfn.IFNA(VLOOKUP(defense[[#This Row],[Playerâ–²]],scrimstats__2813[#All],5,0),0)</f>
        <v>0</v>
      </c>
      <c r="K970">
        <f>_xlfn.IFNA(VLOOKUP(defense[[#This Row],[Playerâ–²]],scrimstats__2813[#All],4,0),0)</f>
        <v>0</v>
      </c>
      <c r="L970">
        <v>1</v>
      </c>
      <c r="N970">
        <f t="shared" si="31"/>
        <v>0</v>
      </c>
      <c r="O970">
        <f>_xlfn.IFNA(VLOOKUP(defense[[#This Row],[Playerâ–²]],passing11[#All],5,0),0)</f>
        <v>0</v>
      </c>
      <c r="P970">
        <f>_xlfn.IFNA(VLOOKUP(defense[[#This Row],[Playerâ–²]],scrimstats__2813[#All],6,0),0)</f>
        <v>0</v>
      </c>
      <c r="Q970">
        <v>0</v>
      </c>
      <c r="R970">
        <v>0</v>
      </c>
    </row>
    <row r="971" spans="1:18">
      <c r="A971" s="3">
        <v>970</v>
      </c>
      <c r="B971" s="3">
        <v>6</v>
      </c>
      <c r="C971">
        <f t="shared" si="30"/>
        <v>0</v>
      </c>
      <c r="D971">
        <v>16</v>
      </c>
      <c r="E971">
        <f>SUM(_xlfn.IFNA((VLOOKUP(defense[[#This Row],[Playerâ–²]],kickers12[#All],4,0)*3+VLOOKUP(defense[[#This Row],[Playerâ–²]],kickers12[#All],5,0)*1),0), C971*6)</f>
        <v>0</v>
      </c>
      <c r="F971">
        <v>0</v>
      </c>
      <c r="G971" s="3" t="s">
        <v>951</v>
      </c>
      <c r="H971" s="3" t="s">
        <v>752</v>
      </c>
      <c r="I971">
        <f>_xlfn.IFNA(VLOOKUP(defense[[#This Row],[Playerâ–²]],passing11[#All],4,0),0)</f>
        <v>0</v>
      </c>
      <c r="J971">
        <f>_xlfn.IFNA(VLOOKUP(defense[[#This Row],[Playerâ–²]],scrimstats__2813[#All],5,0),0)</f>
        <v>0</v>
      </c>
      <c r="K971">
        <f>_xlfn.IFNA(VLOOKUP(defense[[#This Row],[Playerâ–²]],scrimstats__2813[#All],4,0),0)</f>
        <v>0</v>
      </c>
      <c r="L971">
        <v>0</v>
      </c>
      <c r="N971">
        <f t="shared" si="31"/>
        <v>0</v>
      </c>
      <c r="O971">
        <f>_xlfn.IFNA(VLOOKUP(defense[[#This Row],[Playerâ–²]],passing11[#All],5,0),0)</f>
        <v>0</v>
      </c>
      <c r="P971">
        <f>_xlfn.IFNA(VLOOKUP(defense[[#This Row],[Playerâ–²]],scrimstats__2813[#All],6,0),0)</f>
        <v>0</v>
      </c>
      <c r="Q971">
        <v>0</v>
      </c>
      <c r="R971">
        <v>0</v>
      </c>
    </row>
    <row r="972" spans="1:18">
      <c r="A972" s="3">
        <v>971</v>
      </c>
      <c r="B972" s="3">
        <v>6</v>
      </c>
      <c r="C972" s="3">
        <f t="shared" si="30"/>
        <v>0</v>
      </c>
      <c r="D972">
        <v>0</v>
      </c>
      <c r="E972">
        <f>SUM(_xlfn.IFNA((VLOOKUP(defense[[#This Row],[Playerâ–²]],kickers12[#All],4,0)*3+VLOOKUP(defense[[#This Row],[Playerâ–²]],kickers12[#All],5,0)*1),0), C972*6)</f>
        <v>0</v>
      </c>
      <c r="F972">
        <v>0</v>
      </c>
      <c r="G972" s="3" t="s">
        <v>303</v>
      </c>
      <c r="H972" s="3" t="s">
        <v>218</v>
      </c>
      <c r="I972">
        <f>_xlfn.IFNA(VLOOKUP(defense[[#This Row],[Playerâ–²]],passing11[#All],4,0),0)</f>
        <v>0</v>
      </c>
      <c r="J972" s="3">
        <f>_xlfn.IFNA(VLOOKUP(defense[[#This Row],[Playerâ–²]],scrimstats__2813[#All],5,0),0)</f>
        <v>0</v>
      </c>
      <c r="K972" s="3">
        <f>_xlfn.IFNA(VLOOKUP(defense[[#This Row],[Playerâ–²]],scrimstats__2813[#All],4,0),0)</f>
        <v>92</v>
      </c>
      <c r="L972">
        <v>0</v>
      </c>
      <c r="N972" s="3">
        <f t="shared" si="31"/>
        <v>0</v>
      </c>
      <c r="O972" s="3">
        <f>_xlfn.IFNA(VLOOKUP(defense[[#This Row],[Playerâ–²]],passing11[#All],5,0),0)</f>
        <v>0</v>
      </c>
      <c r="P972" s="3">
        <f>_xlfn.IFNA(VLOOKUP(defense[[#This Row],[Playerâ–²]],scrimstats__2813[#All],6,0),0)</f>
        <v>0</v>
      </c>
      <c r="Q972">
        <v>0</v>
      </c>
      <c r="R972">
        <v>0</v>
      </c>
    </row>
    <row r="973" spans="1:18">
      <c r="A973" s="3">
        <v>972</v>
      </c>
      <c r="B973" s="3">
        <v>18</v>
      </c>
      <c r="C973">
        <f t="shared" si="30"/>
        <v>0</v>
      </c>
      <c r="D973">
        <v>5</v>
      </c>
      <c r="E973">
        <f>SUM(_xlfn.IFNA((VLOOKUP(defense[[#This Row],[Playerâ–²]],kickers12[#All],4,0)*3+VLOOKUP(defense[[#This Row],[Playerâ–²]],kickers12[#All],5,0)*1),0), C973*6)</f>
        <v>0</v>
      </c>
      <c r="F973">
        <v>0</v>
      </c>
      <c r="G973" s="3" t="s">
        <v>470</v>
      </c>
      <c r="H973" s="3" t="s">
        <v>194</v>
      </c>
      <c r="I973">
        <f>_xlfn.IFNA(VLOOKUP(defense[[#This Row],[Playerâ–²]],passing11[#All],4,0),0)</f>
        <v>0</v>
      </c>
      <c r="J973">
        <f>_xlfn.IFNA(VLOOKUP(defense[[#This Row],[Playerâ–²]],scrimstats__2813[#All],5,0),0)</f>
        <v>0</v>
      </c>
      <c r="K973">
        <f>_xlfn.IFNA(VLOOKUP(defense[[#This Row],[Playerâ–²]],scrimstats__2813[#All],4,0),0)</f>
        <v>17</v>
      </c>
      <c r="L973">
        <v>0</v>
      </c>
      <c r="N973">
        <f t="shared" si="31"/>
        <v>0</v>
      </c>
      <c r="O973">
        <f>_xlfn.IFNA(VLOOKUP(defense[[#This Row],[Playerâ–²]],passing11[#All],5,0),0)</f>
        <v>0</v>
      </c>
      <c r="P973">
        <f>_xlfn.IFNA(VLOOKUP(defense[[#This Row],[Playerâ–²]],scrimstats__2813[#All],6,0),0)</f>
        <v>0</v>
      </c>
      <c r="Q973">
        <v>0</v>
      </c>
      <c r="R973">
        <v>0</v>
      </c>
    </row>
    <row r="974" spans="1:18">
      <c r="A974" s="3">
        <v>973</v>
      </c>
      <c r="B974" s="3">
        <v>6</v>
      </c>
      <c r="C974">
        <f t="shared" si="30"/>
        <v>1</v>
      </c>
      <c r="D974">
        <v>47</v>
      </c>
      <c r="E974">
        <f>SUM(_xlfn.IFNA((VLOOKUP(defense[[#This Row],[Playerâ–²]],kickers12[#All],4,0)*3+VLOOKUP(defense[[#This Row],[Playerâ–²]],kickers12[#All],5,0)*1),0), C974*6)</f>
        <v>6</v>
      </c>
      <c r="F974">
        <v>1</v>
      </c>
      <c r="G974" s="3" t="s">
        <v>958</v>
      </c>
      <c r="H974" s="3" t="s">
        <v>769</v>
      </c>
      <c r="I974">
        <f>_xlfn.IFNA(VLOOKUP(defense[[#This Row],[Playerâ–²]],passing11[#All],4,0),0)</f>
        <v>0</v>
      </c>
      <c r="J974">
        <f>_xlfn.IFNA(VLOOKUP(defense[[#This Row],[Playerâ–²]],scrimstats__2813[#All],5,0),0)</f>
        <v>0</v>
      </c>
      <c r="K974">
        <f>_xlfn.IFNA(VLOOKUP(defense[[#This Row],[Playerâ–²]],scrimstats__2813[#All],4,0),0)</f>
        <v>0</v>
      </c>
      <c r="L974">
        <v>12.5</v>
      </c>
      <c r="N974">
        <f t="shared" si="31"/>
        <v>1</v>
      </c>
      <c r="O974">
        <f>_xlfn.IFNA(VLOOKUP(defense[[#This Row],[Playerâ–²]],passing11[#All],5,0),0)</f>
        <v>0</v>
      </c>
      <c r="P974">
        <f>_xlfn.IFNA(VLOOKUP(defense[[#This Row],[Playerâ–²]],scrimstats__2813[#All],6,0),0)</f>
        <v>0</v>
      </c>
      <c r="Q974">
        <v>1</v>
      </c>
      <c r="R974">
        <v>0</v>
      </c>
    </row>
    <row r="975" spans="1:18">
      <c r="A975" s="3">
        <v>974</v>
      </c>
      <c r="B975" s="3">
        <v>4</v>
      </c>
      <c r="C975" s="3">
        <f t="shared" si="30"/>
        <v>0</v>
      </c>
      <c r="D975">
        <v>0</v>
      </c>
      <c r="E975">
        <f>SUM(_xlfn.IFNA((VLOOKUP(defense[[#This Row],[Playerâ–²]],kickers12[#All],4,0)*3+VLOOKUP(defense[[#This Row],[Playerâ–²]],kickers12[#All],5,0)*1),0), C975*6)</f>
        <v>0</v>
      </c>
      <c r="F975">
        <v>0</v>
      </c>
      <c r="G975" s="3" t="s">
        <v>266</v>
      </c>
      <c r="H975" s="3" t="s">
        <v>219</v>
      </c>
      <c r="I975">
        <f>_xlfn.IFNA(VLOOKUP(defense[[#This Row],[Playerâ–²]],passing11[#All],4,0),0)</f>
        <v>0</v>
      </c>
      <c r="J975" s="3">
        <f>_xlfn.IFNA(VLOOKUP(defense[[#This Row],[Playerâ–²]],scrimstats__2813[#All],5,0),0)</f>
        <v>0</v>
      </c>
      <c r="K975" s="3">
        <f>_xlfn.IFNA(VLOOKUP(defense[[#This Row],[Playerâ–²]],scrimstats__2813[#All],4,0),0)</f>
        <v>5</v>
      </c>
      <c r="L975">
        <v>0</v>
      </c>
      <c r="N975" s="3">
        <f t="shared" si="31"/>
        <v>0</v>
      </c>
      <c r="O975" s="3">
        <f>_xlfn.IFNA(VLOOKUP(defense[[#This Row],[Playerâ–²]],passing11[#All],5,0),0)</f>
        <v>0</v>
      </c>
      <c r="P975" s="3">
        <f>_xlfn.IFNA(VLOOKUP(defense[[#This Row],[Playerâ–²]],scrimstats__2813[#All],6,0),0)</f>
        <v>0</v>
      </c>
      <c r="Q975">
        <v>0</v>
      </c>
      <c r="R975">
        <v>0</v>
      </c>
    </row>
    <row r="976" spans="1:18">
      <c r="A976" s="3">
        <v>975</v>
      </c>
      <c r="B976" s="3">
        <v>19</v>
      </c>
      <c r="C976">
        <f t="shared" si="30"/>
        <v>0</v>
      </c>
      <c r="D976">
        <v>125</v>
      </c>
      <c r="E976">
        <f>SUM(_xlfn.IFNA((VLOOKUP(defense[[#This Row],[Playerâ–²]],kickers12[#All],4,0)*3+VLOOKUP(defense[[#This Row],[Playerâ–²]],kickers12[#All],5,0)*1),0), C976*6)</f>
        <v>0</v>
      </c>
      <c r="F976">
        <v>3</v>
      </c>
      <c r="G976" s="3" t="s">
        <v>1413</v>
      </c>
      <c r="H976" s="3" t="s">
        <v>769</v>
      </c>
      <c r="I976">
        <f>_xlfn.IFNA(VLOOKUP(defense[[#This Row],[Playerâ–²]],passing11[#All],4,0),0)</f>
        <v>0</v>
      </c>
      <c r="J976">
        <f>_xlfn.IFNA(VLOOKUP(defense[[#This Row],[Playerâ–²]],scrimstats__2813[#All],5,0),0)</f>
        <v>0</v>
      </c>
      <c r="K976">
        <f>_xlfn.IFNA(VLOOKUP(defense[[#This Row],[Playerâ–²]],scrimstats__2813[#All],4,0),0)</f>
        <v>0</v>
      </c>
      <c r="L976">
        <v>0</v>
      </c>
      <c r="N976">
        <f t="shared" si="31"/>
        <v>0</v>
      </c>
      <c r="O976">
        <f>_xlfn.IFNA(VLOOKUP(defense[[#This Row],[Playerâ–²]],passing11[#All],5,0),0)</f>
        <v>0</v>
      </c>
      <c r="P976">
        <f>_xlfn.IFNA(VLOOKUP(defense[[#This Row],[Playerâ–²]],scrimstats__2813[#All],6,0),0)</f>
        <v>0</v>
      </c>
      <c r="Q976">
        <v>0</v>
      </c>
      <c r="R976">
        <v>0</v>
      </c>
    </row>
    <row r="977" spans="1:18">
      <c r="A977" s="3">
        <v>976</v>
      </c>
      <c r="B977" s="3">
        <v>20</v>
      </c>
      <c r="C977">
        <f t="shared" si="30"/>
        <v>31</v>
      </c>
      <c r="D977">
        <v>0</v>
      </c>
      <c r="E977">
        <f>SUM(_xlfn.IFNA((VLOOKUP(defense[[#This Row],[Playerâ–²]],kickers12[#All],4,0)*3+VLOOKUP(defense[[#This Row],[Playerâ–²]],kickers12[#All],5,0)*1),0), C977*6)</f>
        <v>186</v>
      </c>
      <c r="F977">
        <v>0</v>
      </c>
      <c r="G977" s="3" t="s">
        <v>493</v>
      </c>
      <c r="H977" s="3" t="s">
        <v>233</v>
      </c>
      <c r="I977">
        <f>_xlfn.IFNA(VLOOKUP(defense[[#This Row],[Playerâ–²]],passing11[#All],4,0),0)</f>
        <v>4298</v>
      </c>
      <c r="J977">
        <f>_xlfn.IFNA(VLOOKUP(defense[[#This Row],[Playerâ–²]],scrimstats__2813[#All],5,0),0)</f>
        <v>123</v>
      </c>
      <c r="K977">
        <f>_xlfn.IFNA(VLOOKUP(defense[[#This Row],[Playerâ–²]],scrimstats__2813[#All],4,0),0)</f>
        <v>-1</v>
      </c>
      <c r="L977">
        <v>0</v>
      </c>
      <c r="N977">
        <f t="shared" si="31"/>
        <v>0</v>
      </c>
      <c r="O977">
        <f>_xlfn.IFNA(VLOOKUP(defense[[#This Row],[Playerâ–²]],passing11[#All],5,0),0)</f>
        <v>30</v>
      </c>
      <c r="P977">
        <f>_xlfn.IFNA(VLOOKUP(defense[[#This Row],[Playerâ–²]],scrimstats__2813[#All],6,0),0)</f>
        <v>1</v>
      </c>
      <c r="Q977">
        <v>0</v>
      </c>
      <c r="R977">
        <v>0</v>
      </c>
    </row>
    <row r="978" spans="1:18">
      <c r="A978" s="3">
        <v>977</v>
      </c>
      <c r="B978" s="3">
        <v>25</v>
      </c>
      <c r="C978">
        <f t="shared" si="30"/>
        <v>0</v>
      </c>
      <c r="D978">
        <v>2</v>
      </c>
      <c r="E978">
        <f>SUM(_xlfn.IFNA((VLOOKUP(defense[[#This Row],[Playerâ–²]],kickers12[#All],4,0)*3+VLOOKUP(defense[[#This Row],[Playerâ–²]],kickers12[#All],5,0)*1),0), C978*6)</f>
        <v>0</v>
      </c>
      <c r="F978">
        <v>0</v>
      </c>
      <c r="G978" s="3" t="s">
        <v>1573</v>
      </c>
      <c r="H978" s="3" t="s">
        <v>194</v>
      </c>
      <c r="I978">
        <f>_xlfn.IFNA(VLOOKUP(defense[[#This Row],[Playerâ–²]],passing11[#All],4,0),0)</f>
        <v>0</v>
      </c>
      <c r="J978">
        <f>_xlfn.IFNA(VLOOKUP(defense[[#This Row],[Playerâ–²]],scrimstats__2813[#All],5,0),0)</f>
        <v>0</v>
      </c>
      <c r="K978">
        <f>_xlfn.IFNA(VLOOKUP(defense[[#This Row],[Playerâ–²]],scrimstats__2813[#All],4,0),0)</f>
        <v>0</v>
      </c>
      <c r="L978">
        <v>0</v>
      </c>
      <c r="N978">
        <f t="shared" si="31"/>
        <v>0</v>
      </c>
      <c r="O978">
        <f>_xlfn.IFNA(VLOOKUP(defense[[#This Row],[Playerâ–²]],passing11[#All],5,0),0)</f>
        <v>0</v>
      </c>
      <c r="P978">
        <f>_xlfn.IFNA(VLOOKUP(defense[[#This Row],[Playerâ–²]],scrimstats__2813[#All],6,0),0)</f>
        <v>0</v>
      </c>
      <c r="Q978">
        <v>0</v>
      </c>
      <c r="R978">
        <v>0</v>
      </c>
    </row>
    <row r="979" spans="1:18">
      <c r="A979" s="3">
        <v>978</v>
      </c>
      <c r="B979" s="3">
        <v>12</v>
      </c>
      <c r="C979">
        <f t="shared" si="30"/>
        <v>0</v>
      </c>
      <c r="D979">
        <v>3</v>
      </c>
      <c r="E979">
        <f>SUM(_xlfn.IFNA((VLOOKUP(defense[[#This Row],[Playerâ–²]],kickers12[#All],4,0)*3+VLOOKUP(defense[[#This Row],[Playerâ–²]],kickers12[#All],5,0)*1),0), C979*6)</f>
        <v>0</v>
      </c>
      <c r="F979">
        <v>0</v>
      </c>
      <c r="G979" s="3" t="s">
        <v>1136</v>
      </c>
      <c r="H979" s="3" t="s">
        <v>194</v>
      </c>
      <c r="I979">
        <f>_xlfn.IFNA(VLOOKUP(defense[[#This Row],[Playerâ–²]],passing11[#All],4,0),0)</f>
        <v>0</v>
      </c>
      <c r="J979">
        <f>_xlfn.IFNA(VLOOKUP(defense[[#This Row],[Playerâ–²]],scrimstats__2813[#All],5,0),0)</f>
        <v>0</v>
      </c>
      <c r="K979">
        <f>_xlfn.IFNA(VLOOKUP(defense[[#This Row],[Playerâ–²]],scrimstats__2813[#All],4,0),0)</f>
        <v>0</v>
      </c>
      <c r="L979">
        <v>0</v>
      </c>
      <c r="N979">
        <f t="shared" si="31"/>
        <v>0</v>
      </c>
      <c r="O979">
        <f>_xlfn.IFNA(VLOOKUP(defense[[#This Row],[Playerâ–²]],passing11[#All],5,0),0)</f>
        <v>0</v>
      </c>
      <c r="P979">
        <f>_xlfn.IFNA(VLOOKUP(defense[[#This Row],[Playerâ–²]],scrimstats__2813[#All],6,0),0)</f>
        <v>0</v>
      </c>
      <c r="Q979">
        <v>0</v>
      </c>
      <c r="R979">
        <v>0</v>
      </c>
    </row>
    <row r="980" spans="1:18">
      <c r="A980" s="3">
        <v>979</v>
      </c>
      <c r="B980" s="3">
        <v>21</v>
      </c>
      <c r="C980">
        <f t="shared" si="30"/>
        <v>0</v>
      </c>
      <c r="D980">
        <v>32</v>
      </c>
      <c r="E980">
        <f>SUM(_xlfn.IFNA((VLOOKUP(defense[[#This Row],[Playerâ–²]],kickers12[#All],4,0)*3+VLOOKUP(defense[[#This Row],[Playerâ–²]],kickers12[#All],5,0)*1),0), C980*6)</f>
        <v>0</v>
      </c>
      <c r="F980">
        <v>0</v>
      </c>
      <c r="G980" s="3" t="s">
        <v>1456</v>
      </c>
      <c r="H980" s="3" t="s">
        <v>773</v>
      </c>
      <c r="I980">
        <f>_xlfn.IFNA(VLOOKUP(defense[[#This Row],[Playerâ–²]],passing11[#All],4,0),0)</f>
        <v>0</v>
      </c>
      <c r="J980">
        <f>_xlfn.IFNA(VLOOKUP(defense[[#This Row],[Playerâ–²]],scrimstats__2813[#All],5,0),0)</f>
        <v>0</v>
      </c>
      <c r="K980">
        <f>_xlfn.IFNA(VLOOKUP(defense[[#This Row],[Playerâ–²]],scrimstats__2813[#All],4,0),0)</f>
        <v>0</v>
      </c>
      <c r="L980">
        <v>0</v>
      </c>
      <c r="N980">
        <f t="shared" si="31"/>
        <v>0</v>
      </c>
      <c r="O980">
        <f>_xlfn.IFNA(VLOOKUP(defense[[#This Row],[Playerâ–²]],passing11[#All],5,0),0)</f>
        <v>0</v>
      </c>
      <c r="P980">
        <f>_xlfn.IFNA(VLOOKUP(defense[[#This Row],[Playerâ–²]],scrimstats__2813[#All],6,0),0)</f>
        <v>0</v>
      </c>
      <c r="Q980">
        <v>0</v>
      </c>
      <c r="R980">
        <v>0</v>
      </c>
    </row>
    <row r="981" spans="1:18">
      <c r="A981" s="3">
        <v>980</v>
      </c>
      <c r="B981" s="3">
        <v>29</v>
      </c>
      <c r="C981">
        <f t="shared" si="30"/>
        <v>0</v>
      </c>
      <c r="D981">
        <v>45</v>
      </c>
      <c r="E981">
        <f>SUM(_xlfn.IFNA((VLOOKUP(defense[[#This Row],[Playerâ–²]],kickers12[#All],4,0)*3+VLOOKUP(defense[[#This Row],[Playerâ–²]],kickers12[#All],5,0)*1),0), C981*6)</f>
        <v>0</v>
      </c>
      <c r="F981">
        <v>0</v>
      </c>
      <c r="G981" s="3" t="s">
        <v>1742</v>
      </c>
      <c r="H981" s="3" t="s">
        <v>1743</v>
      </c>
      <c r="I981">
        <f>_xlfn.IFNA(VLOOKUP(defense[[#This Row],[Playerâ–²]],passing11[#All],4,0),0)</f>
        <v>0</v>
      </c>
      <c r="J981">
        <f>_xlfn.IFNA(VLOOKUP(defense[[#This Row],[Playerâ–²]],scrimstats__2813[#All],5,0),0)</f>
        <v>0</v>
      </c>
      <c r="K981">
        <f>_xlfn.IFNA(VLOOKUP(defense[[#This Row],[Playerâ–²]],scrimstats__2813[#All],4,0),0)</f>
        <v>0</v>
      </c>
      <c r="L981">
        <v>0</v>
      </c>
      <c r="N981">
        <f t="shared" si="31"/>
        <v>0</v>
      </c>
      <c r="O981">
        <f>_xlfn.IFNA(VLOOKUP(defense[[#This Row],[Playerâ–²]],passing11[#All],5,0),0)</f>
        <v>0</v>
      </c>
      <c r="P981">
        <f>_xlfn.IFNA(VLOOKUP(defense[[#This Row],[Playerâ–²]],scrimstats__2813[#All],6,0),0)</f>
        <v>0</v>
      </c>
      <c r="Q981">
        <v>0</v>
      </c>
      <c r="R981">
        <v>0</v>
      </c>
    </row>
    <row r="982" spans="1:18">
      <c r="A982" s="3">
        <v>981</v>
      </c>
      <c r="B982" s="3">
        <v>30</v>
      </c>
      <c r="C982">
        <f t="shared" si="30"/>
        <v>0</v>
      </c>
      <c r="D982">
        <v>45</v>
      </c>
      <c r="E982">
        <f>SUM(_xlfn.IFNA((VLOOKUP(defense[[#This Row],[Playerâ–²]],kickers12[#All],4,0)*3+VLOOKUP(defense[[#This Row],[Playerâ–²]],kickers12[#All],5,0)*1),0), C982*6)</f>
        <v>0</v>
      </c>
      <c r="F982">
        <v>0</v>
      </c>
      <c r="G982" s="3" t="s">
        <v>1775</v>
      </c>
      <c r="H982" s="3" t="s">
        <v>1203</v>
      </c>
      <c r="I982">
        <f>_xlfn.IFNA(VLOOKUP(defense[[#This Row],[Playerâ–²]],passing11[#All],4,0),0)</f>
        <v>0</v>
      </c>
      <c r="J982">
        <f>_xlfn.IFNA(VLOOKUP(defense[[#This Row],[Playerâ–²]],scrimstats__2813[#All],5,0),0)</f>
        <v>0</v>
      </c>
      <c r="K982">
        <f>_xlfn.IFNA(VLOOKUP(defense[[#This Row],[Playerâ–²]],scrimstats__2813[#All],4,0),0)</f>
        <v>0</v>
      </c>
      <c r="L982">
        <v>1</v>
      </c>
      <c r="N982">
        <f t="shared" si="31"/>
        <v>0</v>
      </c>
      <c r="O982">
        <f>_xlfn.IFNA(VLOOKUP(defense[[#This Row],[Playerâ–²]],passing11[#All],5,0),0)</f>
        <v>0</v>
      </c>
      <c r="P982">
        <f>_xlfn.IFNA(VLOOKUP(defense[[#This Row],[Playerâ–²]],scrimstats__2813[#All],6,0),0)</f>
        <v>0</v>
      </c>
      <c r="Q982">
        <v>0</v>
      </c>
      <c r="R982">
        <v>0</v>
      </c>
    </row>
    <row r="983" spans="1:18">
      <c r="A983" s="3">
        <v>982</v>
      </c>
      <c r="B983" s="3">
        <v>5</v>
      </c>
      <c r="C983" s="3">
        <f t="shared" si="30"/>
        <v>3</v>
      </c>
      <c r="D983">
        <v>0</v>
      </c>
      <c r="E983">
        <f>SUM(_xlfn.IFNA((VLOOKUP(defense[[#This Row],[Playerâ–²]],kickers12[#All],4,0)*3+VLOOKUP(defense[[#This Row],[Playerâ–²]],kickers12[#All],5,0)*1),0), C983*6)</f>
        <v>18</v>
      </c>
      <c r="F983">
        <v>0</v>
      </c>
      <c r="G983" s="3" t="s">
        <v>1904</v>
      </c>
      <c r="H983" s="3" t="s">
        <v>297</v>
      </c>
      <c r="I983">
        <f>_xlfn.IFNA(VLOOKUP(defense[[#This Row],[Playerâ–²]],passing11[#All],4,0),0)</f>
        <v>266</v>
      </c>
      <c r="J983" s="3">
        <f>_xlfn.IFNA(VLOOKUP(defense[[#This Row],[Playerâ–²]],scrimstats__2813[#All],5,0),0)</f>
        <v>19</v>
      </c>
      <c r="K983" s="3">
        <f>_xlfn.IFNA(VLOOKUP(defense[[#This Row],[Playerâ–²]],scrimstats__2813[#All],4,0),0)</f>
        <v>0</v>
      </c>
      <c r="L983">
        <v>0</v>
      </c>
      <c r="N983" s="3">
        <f t="shared" si="31"/>
        <v>0</v>
      </c>
      <c r="O983" s="3">
        <f>_xlfn.IFNA(VLOOKUP(defense[[#This Row],[Playerâ–²]],passing11[#All],5,0),0)</f>
        <v>2</v>
      </c>
      <c r="P983" s="3">
        <f>_xlfn.IFNA(VLOOKUP(defense[[#This Row],[Playerâ–²]],scrimstats__2813[#All],6,0),0)</f>
        <v>1</v>
      </c>
      <c r="Q983">
        <v>0</v>
      </c>
      <c r="R983">
        <v>0</v>
      </c>
    </row>
    <row r="984" spans="1:18">
      <c r="A984" s="3">
        <v>983</v>
      </c>
      <c r="B984" s="3">
        <v>17</v>
      </c>
      <c r="C984">
        <f t="shared" si="30"/>
        <v>1</v>
      </c>
      <c r="D984">
        <v>30</v>
      </c>
      <c r="E984">
        <f>SUM(_xlfn.IFNA((VLOOKUP(defense[[#This Row],[Playerâ–²]],kickers12[#All],4,0)*3+VLOOKUP(defense[[#This Row],[Playerâ–²]],kickers12[#All],5,0)*1),0), C984*6)</f>
        <v>6</v>
      </c>
      <c r="F984">
        <v>0</v>
      </c>
      <c r="G984" s="3" t="s">
        <v>1335</v>
      </c>
      <c r="H984" s="3" t="s">
        <v>750</v>
      </c>
      <c r="I984">
        <f>_xlfn.IFNA(VLOOKUP(defense[[#This Row],[Playerâ–²]],passing11[#All],4,0),0)</f>
        <v>0</v>
      </c>
      <c r="J984">
        <f>_xlfn.IFNA(VLOOKUP(defense[[#This Row],[Playerâ–²]],scrimstats__2813[#All],5,0),0)</f>
        <v>0</v>
      </c>
      <c r="K984">
        <f>_xlfn.IFNA(VLOOKUP(defense[[#This Row],[Playerâ–²]],scrimstats__2813[#All],4,0),0)</f>
        <v>0</v>
      </c>
      <c r="L984">
        <v>1</v>
      </c>
      <c r="N984">
        <f t="shared" si="31"/>
        <v>1</v>
      </c>
      <c r="O984">
        <f>_xlfn.IFNA(VLOOKUP(defense[[#This Row],[Playerâ–²]],passing11[#All],5,0),0)</f>
        <v>0</v>
      </c>
      <c r="P984">
        <f>_xlfn.IFNA(VLOOKUP(defense[[#This Row],[Playerâ–²]],scrimstats__2813[#All],6,0),0)</f>
        <v>0</v>
      </c>
      <c r="Q984">
        <v>0</v>
      </c>
      <c r="R984">
        <v>1</v>
      </c>
    </row>
    <row r="985" spans="1:18">
      <c r="A985" s="3">
        <v>984</v>
      </c>
      <c r="B985" s="3">
        <v>32</v>
      </c>
      <c r="C985">
        <f t="shared" si="30"/>
        <v>0</v>
      </c>
      <c r="D985">
        <v>0</v>
      </c>
      <c r="E985">
        <f>SUM(_xlfn.IFNA((VLOOKUP(defense[[#This Row],[Playerâ–²]],kickers12[#All],4,0)*3+VLOOKUP(defense[[#This Row],[Playerâ–²]],kickers12[#All],5,0)*1),0), C985*6)</f>
        <v>0</v>
      </c>
      <c r="F985">
        <v>0</v>
      </c>
      <c r="G985" s="3" t="s">
        <v>1820</v>
      </c>
      <c r="H985" s="3" t="s">
        <v>194</v>
      </c>
      <c r="I985">
        <f>_xlfn.IFNA(VLOOKUP(defense[[#This Row],[Playerâ–²]],passing11[#All],4,0),0)</f>
        <v>0</v>
      </c>
      <c r="J985">
        <f>_xlfn.IFNA(VLOOKUP(defense[[#This Row],[Playerâ–²]],scrimstats__2813[#All],5,0),0)</f>
        <v>0</v>
      </c>
      <c r="K985">
        <f>_xlfn.IFNA(VLOOKUP(defense[[#This Row],[Playerâ–²]],scrimstats__2813[#All],4,0),0)</f>
        <v>0</v>
      </c>
      <c r="L985">
        <v>0</v>
      </c>
      <c r="N985">
        <f t="shared" si="31"/>
        <v>0</v>
      </c>
      <c r="O985">
        <f>_xlfn.IFNA(VLOOKUP(defense[[#This Row],[Playerâ–²]],passing11[#All],5,0),0)</f>
        <v>0</v>
      </c>
      <c r="P985">
        <f>_xlfn.IFNA(VLOOKUP(defense[[#This Row],[Playerâ–²]],scrimstats__2813[#All],6,0),0)</f>
        <v>0</v>
      </c>
      <c r="Q985">
        <v>0</v>
      </c>
      <c r="R985">
        <v>0</v>
      </c>
    </row>
    <row r="986" spans="1:18">
      <c r="A986" s="3">
        <v>985</v>
      </c>
      <c r="B986" s="3">
        <v>6</v>
      </c>
      <c r="C986">
        <f t="shared" si="30"/>
        <v>0</v>
      </c>
      <c r="D986">
        <v>55</v>
      </c>
      <c r="E986">
        <f>SUM(_xlfn.IFNA((VLOOKUP(defense[[#This Row],[Playerâ–²]],kickers12[#All],4,0)*3+VLOOKUP(defense[[#This Row],[Playerâ–²]],kickers12[#All],5,0)*1),0), C986*6)</f>
        <v>0</v>
      </c>
      <c r="F986">
        <v>7</v>
      </c>
      <c r="G986" s="3" t="s">
        <v>964</v>
      </c>
      <c r="H986" s="3" t="s">
        <v>965</v>
      </c>
      <c r="I986">
        <f>_xlfn.IFNA(VLOOKUP(defense[[#This Row],[Playerâ–²]],passing11[#All],4,0),0)</f>
        <v>0</v>
      </c>
      <c r="J986">
        <f>_xlfn.IFNA(VLOOKUP(defense[[#This Row],[Playerâ–²]],scrimstats__2813[#All],5,0),0)</f>
        <v>0</v>
      </c>
      <c r="K986">
        <f>_xlfn.IFNA(VLOOKUP(defense[[#This Row],[Playerâ–²]],scrimstats__2813[#All],4,0),0)</f>
        <v>0</v>
      </c>
      <c r="L986">
        <v>0</v>
      </c>
      <c r="N986">
        <f t="shared" si="31"/>
        <v>0</v>
      </c>
      <c r="O986">
        <f>_xlfn.IFNA(VLOOKUP(defense[[#This Row],[Playerâ–²]],passing11[#All],5,0),0)</f>
        <v>0</v>
      </c>
      <c r="P986">
        <f>_xlfn.IFNA(VLOOKUP(defense[[#This Row],[Playerâ–²]],scrimstats__2813[#All],6,0),0)</f>
        <v>0</v>
      </c>
      <c r="Q986">
        <v>0</v>
      </c>
      <c r="R986">
        <v>0</v>
      </c>
    </row>
    <row r="987" spans="1:18">
      <c r="A987" s="3">
        <v>986</v>
      </c>
      <c r="B987" s="3">
        <v>29</v>
      </c>
      <c r="C987" s="3">
        <f t="shared" si="30"/>
        <v>1</v>
      </c>
      <c r="D987">
        <v>0</v>
      </c>
      <c r="E987">
        <f>SUM(_xlfn.IFNA((VLOOKUP(defense[[#This Row],[Playerâ–²]],kickers12[#All],4,0)*3+VLOOKUP(defense[[#This Row],[Playerâ–²]],kickers12[#All],5,0)*1),0), C987*6)</f>
        <v>6</v>
      </c>
      <c r="F987">
        <v>0</v>
      </c>
      <c r="G987" s="3" t="s">
        <v>633</v>
      </c>
      <c r="H987" s="3" t="s">
        <v>236</v>
      </c>
      <c r="I987">
        <f>_xlfn.IFNA(VLOOKUP(defense[[#This Row],[Playerâ–²]],passing11[#All],4,0),0)</f>
        <v>0</v>
      </c>
      <c r="J987" s="3">
        <f>_xlfn.IFNA(VLOOKUP(defense[[#This Row],[Playerâ–²]],scrimstats__2813[#All],5,0),0)</f>
        <v>30</v>
      </c>
      <c r="K987" s="3">
        <f>_xlfn.IFNA(VLOOKUP(defense[[#This Row],[Playerâ–²]],scrimstats__2813[#All],4,0),0)</f>
        <v>324</v>
      </c>
      <c r="L987">
        <v>0</v>
      </c>
      <c r="N987" s="3">
        <f t="shared" si="31"/>
        <v>0</v>
      </c>
      <c r="O987" s="3">
        <f>_xlfn.IFNA(VLOOKUP(defense[[#This Row],[Playerâ–²]],passing11[#All],5,0),0)</f>
        <v>0</v>
      </c>
      <c r="P987" s="3">
        <f>_xlfn.IFNA(VLOOKUP(defense[[#This Row],[Playerâ–²]],scrimstats__2813[#All],6,0),0)</f>
        <v>1</v>
      </c>
      <c r="Q987">
        <v>0</v>
      </c>
      <c r="R987">
        <v>0</v>
      </c>
    </row>
    <row r="988" spans="1:18">
      <c r="A988" s="3">
        <v>987</v>
      </c>
      <c r="B988" s="3">
        <v>23</v>
      </c>
      <c r="C988" s="3">
        <f t="shared" si="30"/>
        <v>0</v>
      </c>
      <c r="D988">
        <v>0</v>
      </c>
      <c r="E988">
        <f>SUM(_xlfn.IFNA((VLOOKUP(defense[[#This Row],[Playerâ–²]],kickers12[#All],4,0)*3+VLOOKUP(defense[[#This Row],[Playerâ–²]],kickers12[#All],5,0)*1),0), C988*6)</f>
        <v>0</v>
      </c>
      <c r="F988">
        <v>0</v>
      </c>
      <c r="G988" s="3" t="s">
        <v>1913</v>
      </c>
      <c r="H988" s="3" t="s">
        <v>297</v>
      </c>
      <c r="I988">
        <f>_xlfn.IFNA(VLOOKUP(defense[[#This Row],[Playerâ–²]],passing11[#All],4,0),0)</f>
        <v>0</v>
      </c>
      <c r="J988" s="3">
        <f>_xlfn.IFNA(VLOOKUP(defense[[#This Row],[Playerâ–²]],scrimstats__2813[#All],5,0),0)</f>
        <v>0</v>
      </c>
      <c r="K988" s="3">
        <f>_xlfn.IFNA(VLOOKUP(defense[[#This Row],[Playerâ–²]],scrimstats__2813[#All],4,0),0)</f>
        <v>0</v>
      </c>
      <c r="L988">
        <v>0</v>
      </c>
      <c r="N988" s="3">
        <f t="shared" si="31"/>
        <v>0</v>
      </c>
      <c r="O988" s="3">
        <f>_xlfn.IFNA(VLOOKUP(defense[[#This Row],[Playerâ–²]],passing11[#All],5,0),0)</f>
        <v>0</v>
      </c>
      <c r="P988" s="3">
        <f>_xlfn.IFNA(VLOOKUP(defense[[#This Row],[Playerâ–²]],scrimstats__2813[#All],6,0),0)</f>
        <v>0</v>
      </c>
      <c r="Q988">
        <v>0</v>
      </c>
      <c r="R988">
        <v>0</v>
      </c>
    </row>
    <row r="989" spans="1:18">
      <c r="A989" s="3">
        <v>988</v>
      </c>
      <c r="B989" s="3">
        <v>5</v>
      </c>
      <c r="C989">
        <f t="shared" si="30"/>
        <v>0</v>
      </c>
      <c r="D989">
        <v>19</v>
      </c>
      <c r="E989">
        <f>SUM(_xlfn.IFNA((VLOOKUP(defense[[#This Row],[Playerâ–²]],kickers12[#All],4,0)*3+VLOOKUP(defense[[#This Row],[Playerâ–²]],kickers12[#All],5,0)*1),0), C989*6)</f>
        <v>0</v>
      </c>
      <c r="F989">
        <v>0</v>
      </c>
      <c r="G989" s="3" t="s">
        <v>918</v>
      </c>
      <c r="H989" s="3" t="s">
        <v>740</v>
      </c>
      <c r="I989">
        <f>_xlfn.IFNA(VLOOKUP(defense[[#This Row],[Playerâ–²]],passing11[#All],4,0),0)</f>
        <v>0</v>
      </c>
      <c r="J989">
        <f>_xlfn.IFNA(VLOOKUP(defense[[#This Row],[Playerâ–²]],scrimstats__2813[#All],5,0),0)</f>
        <v>0</v>
      </c>
      <c r="K989">
        <f>_xlfn.IFNA(VLOOKUP(defense[[#This Row],[Playerâ–²]],scrimstats__2813[#All],4,0),0)</f>
        <v>0</v>
      </c>
      <c r="L989">
        <v>1.5</v>
      </c>
      <c r="N989">
        <f t="shared" si="31"/>
        <v>0</v>
      </c>
      <c r="O989">
        <f>_xlfn.IFNA(VLOOKUP(defense[[#This Row],[Playerâ–²]],passing11[#All],5,0),0)</f>
        <v>0</v>
      </c>
      <c r="P989">
        <f>_xlfn.IFNA(VLOOKUP(defense[[#This Row],[Playerâ–²]],scrimstats__2813[#All],6,0),0)</f>
        <v>0</v>
      </c>
      <c r="Q989">
        <v>0</v>
      </c>
      <c r="R989">
        <v>0</v>
      </c>
    </row>
    <row r="990" spans="1:18">
      <c r="A990" s="3">
        <v>989</v>
      </c>
      <c r="B990" s="3">
        <v>20</v>
      </c>
      <c r="C990" s="3">
        <f t="shared" si="30"/>
        <v>4</v>
      </c>
      <c r="D990">
        <v>0</v>
      </c>
      <c r="E990">
        <f>SUM(_xlfn.IFNA((VLOOKUP(defense[[#This Row],[Playerâ–²]],kickers12[#All],4,0)*3+VLOOKUP(defense[[#This Row],[Playerâ–²]],kickers12[#All],5,0)*1),0), C990*6)</f>
        <v>24</v>
      </c>
      <c r="F990">
        <v>0</v>
      </c>
      <c r="G990" s="3" t="s">
        <v>504</v>
      </c>
      <c r="H990" s="3" t="s">
        <v>223</v>
      </c>
      <c r="I990">
        <f>_xlfn.IFNA(VLOOKUP(defense[[#This Row],[Playerâ–²]],passing11[#All],4,0),0)</f>
        <v>0</v>
      </c>
      <c r="J990" s="3">
        <f>_xlfn.IFNA(VLOOKUP(defense[[#This Row],[Playerâ–²]],scrimstats__2813[#All],5,0),0)</f>
        <v>0</v>
      </c>
      <c r="K990" s="3">
        <f>_xlfn.IFNA(VLOOKUP(defense[[#This Row],[Playerâ–²]],scrimstats__2813[#All],4,0),0)</f>
        <v>634</v>
      </c>
      <c r="L990">
        <v>0</v>
      </c>
      <c r="N990" s="3">
        <f t="shared" si="31"/>
        <v>0</v>
      </c>
      <c r="O990" s="3">
        <f>_xlfn.IFNA(VLOOKUP(defense[[#This Row],[Playerâ–²]],passing11[#All],5,0),0)</f>
        <v>0</v>
      </c>
      <c r="P990" s="3">
        <f>_xlfn.IFNA(VLOOKUP(defense[[#This Row],[Playerâ–²]],scrimstats__2813[#All],6,0),0)</f>
        <v>4</v>
      </c>
      <c r="Q990">
        <v>0</v>
      </c>
      <c r="R990">
        <v>0</v>
      </c>
    </row>
    <row r="991" spans="1:18">
      <c r="A991" s="3">
        <v>990</v>
      </c>
      <c r="B991" s="3">
        <v>22</v>
      </c>
      <c r="C991">
        <f t="shared" si="30"/>
        <v>1</v>
      </c>
      <c r="D991">
        <v>92</v>
      </c>
      <c r="E991">
        <f>SUM(_xlfn.IFNA((VLOOKUP(defense[[#This Row],[Playerâ–²]],kickers12[#All],4,0)*3+VLOOKUP(defense[[#This Row],[Playerâ–²]],kickers12[#All],5,0)*1),0), C991*6)</f>
        <v>6</v>
      </c>
      <c r="F991">
        <v>1</v>
      </c>
      <c r="G991" s="3" t="s">
        <v>1503</v>
      </c>
      <c r="H991" s="3" t="s">
        <v>769</v>
      </c>
      <c r="I991">
        <f>_xlfn.IFNA(VLOOKUP(defense[[#This Row],[Playerâ–²]],passing11[#All],4,0),0)</f>
        <v>0</v>
      </c>
      <c r="J991">
        <f>_xlfn.IFNA(VLOOKUP(defense[[#This Row],[Playerâ–²]],scrimstats__2813[#All],5,0),0)</f>
        <v>0</v>
      </c>
      <c r="K991">
        <f>_xlfn.IFNA(VLOOKUP(defense[[#This Row],[Playerâ–²]],scrimstats__2813[#All],4,0),0)</f>
        <v>0</v>
      </c>
      <c r="L991">
        <v>3.5</v>
      </c>
      <c r="N991">
        <f t="shared" si="31"/>
        <v>1</v>
      </c>
      <c r="O991">
        <f>_xlfn.IFNA(VLOOKUP(defense[[#This Row],[Playerâ–²]],passing11[#All],5,0),0)</f>
        <v>0</v>
      </c>
      <c r="P991">
        <f>_xlfn.IFNA(VLOOKUP(defense[[#This Row],[Playerâ–²]],scrimstats__2813[#All],6,0),0)</f>
        <v>0</v>
      </c>
      <c r="Q991">
        <v>0</v>
      </c>
      <c r="R991">
        <v>1</v>
      </c>
    </row>
    <row r="992" spans="1:18">
      <c r="A992" s="3">
        <v>991</v>
      </c>
      <c r="B992" s="3">
        <v>25</v>
      </c>
      <c r="C992">
        <f t="shared" si="30"/>
        <v>0</v>
      </c>
      <c r="D992">
        <v>15</v>
      </c>
      <c r="E992">
        <f>SUM(_xlfn.IFNA((VLOOKUP(defense[[#This Row],[Playerâ–²]],kickers12[#All],4,0)*3+VLOOKUP(defense[[#This Row],[Playerâ–²]],kickers12[#All],5,0)*1),0), C992*6)</f>
        <v>0</v>
      </c>
      <c r="F992">
        <v>0</v>
      </c>
      <c r="G992" s="3" t="s">
        <v>1578</v>
      </c>
      <c r="H992" s="3" t="s">
        <v>194</v>
      </c>
      <c r="I992">
        <f>_xlfn.IFNA(VLOOKUP(defense[[#This Row],[Playerâ–²]],passing11[#All],4,0),0)</f>
        <v>0</v>
      </c>
      <c r="J992">
        <f>_xlfn.IFNA(VLOOKUP(defense[[#This Row],[Playerâ–²]],scrimstats__2813[#All],5,0),0)</f>
        <v>0</v>
      </c>
      <c r="K992">
        <f>_xlfn.IFNA(VLOOKUP(defense[[#This Row],[Playerâ–²]],scrimstats__2813[#All],4,0),0)</f>
        <v>0</v>
      </c>
      <c r="L992">
        <v>0</v>
      </c>
      <c r="N992">
        <f t="shared" si="31"/>
        <v>0</v>
      </c>
      <c r="O992">
        <f>_xlfn.IFNA(VLOOKUP(defense[[#This Row],[Playerâ–²]],passing11[#All],5,0),0)</f>
        <v>0</v>
      </c>
      <c r="P992">
        <f>_xlfn.IFNA(VLOOKUP(defense[[#This Row],[Playerâ–²]],scrimstats__2813[#All],6,0),0)</f>
        <v>0</v>
      </c>
      <c r="Q992">
        <v>0</v>
      </c>
      <c r="R992">
        <v>0</v>
      </c>
    </row>
    <row r="993" spans="1:18">
      <c r="A993" s="3">
        <v>992</v>
      </c>
      <c r="B993" s="3">
        <v>4</v>
      </c>
      <c r="C993">
        <f t="shared" si="30"/>
        <v>0</v>
      </c>
      <c r="D993">
        <v>35</v>
      </c>
      <c r="E993">
        <f>SUM(_xlfn.IFNA((VLOOKUP(defense[[#This Row],[Playerâ–²]],kickers12[#All],4,0)*3+VLOOKUP(defense[[#This Row],[Playerâ–²]],kickers12[#All],5,0)*1),0), C993*6)</f>
        <v>0</v>
      </c>
      <c r="F993">
        <v>0</v>
      </c>
      <c r="G993" s="3" t="s">
        <v>264</v>
      </c>
      <c r="H993" s="3" t="s">
        <v>265</v>
      </c>
      <c r="I993">
        <f>_xlfn.IFNA(VLOOKUP(defense[[#This Row],[Playerâ–²]],passing11[#All],4,0),0)</f>
        <v>0</v>
      </c>
      <c r="J993">
        <f>_xlfn.IFNA(VLOOKUP(defense[[#This Row],[Playerâ–²]],scrimstats__2813[#All],5,0),0)</f>
        <v>0</v>
      </c>
      <c r="K993">
        <f>_xlfn.IFNA(VLOOKUP(defense[[#This Row],[Playerâ–²]],scrimstats__2813[#All],4,0),0)</f>
        <v>9</v>
      </c>
      <c r="L993">
        <v>5</v>
      </c>
      <c r="N993">
        <f t="shared" si="31"/>
        <v>0</v>
      </c>
      <c r="O993">
        <f>_xlfn.IFNA(VLOOKUP(defense[[#This Row],[Playerâ–²]],passing11[#All],5,0),0)</f>
        <v>0</v>
      </c>
      <c r="P993">
        <f>_xlfn.IFNA(VLOOKUP(defense[[#This Row],[Playerâ–²]],scrimstats__2813[#All],6,0),0)</f>
        <v>0</v>
      </c>
      <c r="Q993">
        <v>0</v>
      </c>
      <c r="R993">
        <v>0</v>
      </c>
    </row>
    <row r="994" spans="1:18">
      <c r="A994" s="3">
        <v>993</v>
      </c>
      <c r="B994" s="3">
        <v>17</v>
      </c>
      <c r="C994">
        <f t="shared" si="30"/>
        <v>0</v>
      </c>
      <c r="D994">
        <v>2</v>
      </c>
      <c r="E994">
        <f>SUM(_xlfn.IFNA((VLOOKUP(defense[[#This Row],[Playerâ–²]],kickers12[#All],4,0)*3+VLOOKUP(defense[[#This Row],[Playerâ–²]],kickers12[#All],5,0)*1),0), C994*6)</f>
        <v>0</v>
      </c>
      <c r="F994">
        <v>0</v>
      </c>
      <c r="G994" s="3" t="s">
        <v>1318</v>
      </c>
      <c r="H994" s="3" t="s">
        <v>194</v>
      </c>
      <c r="I994">
        <f>_xlfn.IFNA(VLOOKUP(defense[[#This Row],[Playerâ–²]],passing11[#All],4,0),0)</f>
        <v>0</v>
      </c>
      <c r="J994">
        <f>_xlfn.IFNA(VLOOKUP(defense[[#This Row],[Playerâ–²]],scrimstats__2813[#All],5,0),0)</f>
        <v>0</v>
      </c>
      <c r="K994">
        <f>_xlfn.IFNA(VLOOKUP(defense[[#This Row],[Playerâ–²]],scrimstats__2813[#All],4,0),0)</f>
        <v>0</v>
      </c>
      <c r="L994">
        <v>0</v>
      </c>
      <c r="N994">
        <f t="shared" si="31"/>
        <v>0</v>
      </c>
      <c r="O994">
        <f>_xlfn.IFNA(VLOOKUP(defense[[#This Row],[Playerâ–²]],passing11[#All],5,0),0)</f>
        <v>0</v>
      </c>
      <c r="P994">
        <f>_xlfn.IFNA(VLOOKUP(defense[[#This Row],[Playerâ–²]],scrimstats__2813[#All],6,0),0)</f>
        <v>0</v>
      </c>
      <c r="Q994">
        <v>0</v>
      </c>
      <c r="R994">
        <v>0</v>
      </c>
    </row>
    <row r="995" spans="1:18">
      <c r="A995" s="3">
        <v>994</v>
      </c>
      <c r="B995" s="3">
        <v>12</v>
      </c>
      <c r="C995">
        <f t="shared" si="30"/>
        <v>0</v>
      </c>
      <c r="D995">
        <v>42</v>
      </c>
      <c r="E995">
        <f>SUM(_xlfn.IFNA((VLOOKUP(defense[[#This Row],[Playerâ–²]],kickers12[#All],4,0)*3+VLOOKUP(defense[[#This Row],[Playerâ–²]],kickers12[#All],5,0)*1),0), C995*6)</f>
        <v>0</v>
      </c>
      <c r="F995">
        <v>0</v>
      </c>
      <c r="G995" s="3" t="s">
        <v>1150</v>
      </c>
      <c r="H995" s="3" t="s">
        <v>750</v>
      </c>
      <c r="I995">
        <f>_xlfn.IFNA(VLOOKUP(defense[[#This Row],[Playerâ–²]],passing11[#All],4,0),0)</f>
        <v>0</v>
      </c>
      <c r="J995">
        <f>_xlfn.IFNA(VLOOKUP(defense[[#This Row],[Playerâ–²]],scrimstats__2813[#All],5,0),0)</f>
        <v>0</v>
      </c>
      <c r="K995">
        <f>_xlfn.IFNA(VLOOKUP(defense[[#This Row],[Playerâ–²]],scrimstats__2813[#All],4,0),0)</f>
        <v>0</v>
      </c>
      <c r="L995">
        <v>10.5</v>
      </c>
      <c r="N995">
        <f t="shared" si="31"/>
        <v>0</v>
      </c>
      <c r="O995">
        <f>_xlfn.IFNA(VLOOKUP(defense[[#This Row],[Playerâ–²]],passing11[#All],5,0),0)</f>
        <v>0</v>
      </c>
      <c r="P995">
        <f>_xlfn.IFNA(VLOOKUP(defense[[#This Row],[Playerâ–²]],scrimstats__2813[#All],6,0),0)</f>
        <v>0</v>
      </c>
      <c r="Q995">
        <v>0</v>
      </c>
      <c r="R995">
        <v>0</v>
      </c>
    </row>
    <row r="996" spans="1:18">
      <c r="A996" s="3">
        <v>995</v>
      </c>
      <c r="B996" s="3">
        <v>17</v>
      </c>
      <c r="C996">
        <f t="shared" si="30"/>
        <v>0</v>
      </c>
      <c r="D996">
        <v>17</v>
      </c>
      <c r="E996">
        <f>SUM(_xlfn.IFNA((VLOOKUP(defense[[#This Row],[Playerâ–²]],kickers12[#All],4,0)*3+VLOOKUP(defense[[#This Row],[Playerâ–²]],kickers12[#All],5,0)*1),0), C996*6)</f>
        <v>0</v>
      </c>
      <c r="F996">
        <v>1</v>
      </c>
      <c r="G996" s="3" t="s">
        <v>1327</v>
      </c>
      <c r="H996" s="3" t="s">
        <v>750</v>
      </c>
      <c r="I996">
        <f>_xlfn.IFNA(VLOOKUP(defense[[#This Row],[Playerâ–²]],passing11[#All],4,0),0)</f>
        <v>0</v>
      </c>
      <c r="J996">
        <f>_xlfn.IFNA(VLOOKUP(defense[[#This Row],[Playerâ–²]],scrimstats__2813[#All],5,0),0)</f>
        <v>0</v>
      </c>
      <c r="K996">
        <f>_xlfn.IFNA(VLOOKUP(defense[[#This Row],[Playerâ–²]],scrimstats__2813[#All],4,0),0)</f>
        <v>0</v>
      </c>
      <c r="L996">
        <v>0</v>
      </c>
      <c r="N996">
        <f t="shared" si="31"/>
        <v>0</v>
      </c>
      <c r="O996">
        <f>_xlfn.IFNA(VLOOKUP(defense[[#This Row],[Playerâ–²]],passing11[#All],5,0),0)</f>
        <v>0</v>
      </c>
      <c r="P996">
        <f>_xlfn.IFNA(VLOOKUP(defense[[#This Row],[Playerâ–²]],scrimstats__2813[#All],6,0),0)</f>
        <v>0</v>
      </c>
      <c r="Q996">
        <v>0</v>
      </c>
      <c r="R996">
        <v>0</v>
      </c>
    </row>
    <row r="997" spans="1:18">
      <c r="A997" s="3">
        <v>996</v>
      </c>
      <c r="B997" s="3">
        <v>27</v>
      </c>
      <c r="C997">
        <f t="shared" si="30"/>
        <v>1</v>
      </c>
      <c r="D997">
        <v>48</v>
      </c>
      <c r="E997">
        <f>SUM(_xlfn.IFNA((VLOOKUP(defense[[#This Row],[Playerâ–²]],kickers12[#All],4,0)*3+VLOOKUP(defense[[#This Row],[Playerâ–²]],kickers12[#All],5,0)*1),0), C997*6)</f>
        <v>6</v>
      </c>
      <c r="F997">
        <v>0</v>
      </c>
      <c r="G997" s="3" t="s">
        <v>1652</v>
      </c>
      <c r="H997" s="3" t="s">
        <v>1653</v>
      </c>
      <c r="I997">
        <f>_xlfn.IFNA(VLOOKUP(defense[[#This Row],[Playerâ–²]],passing11[#All],4,0),0)</f>
        <v>0</v>
      </c>
      <c r="J997">
        <f>_xlfn.IFNA(VLOOKUP(defense[[#This Row],[Playerâ–²]],scrimstats__2813[#All],5,0),0)</f>
        <v>0</v>
      </c>
      <c r="K997">
        <f>_xlfn.IFNA(VLOOKUP(defense[[#This Row],[Playerâ–²]],scrimstats__2813[#All],4,0),0)</f>
        <v>0</v>
      </c>
      <c r="L997">
        <v>1</v>
      </c>
      <c r="N997">
        <f t="shared" si="31"/>
        <v>1</v>
      </c>
      <c r="O997">
        <f>_xlfn.IFNA(VLOOKUP(defense[[#This Row],[Playerâ–²]],passing11[#All],5,0),0)</f>
        <v>0</v>
      </c>
      <c r="P997">
        <f>_xlfn.IFNA(VLOOKUP(defense[[#This Row],[Playerâ–²]],scrimstats__2813[#All],6,0),0)</f>
        <v>0</v>
      </c>
      <c r="Q997">
        <v>0</v>
      </c>
      <c r="R997">
        <v>1</v>
      </c>
    </row>
    <row r="998" spans="1:18">
      <c r="A998" s="3">
        <v>997</v>
      </c>
      <c r="B998" s="3">
        <v>9</v>
      </c>
      <c r="C998">
        <f t="shared" si="30"/>
        <v>0</v>
      </c>
      <c r="D998">
        <v>3</v>
      </c>
      <c r="E998">
        <f>SUM(_xlfn.IFNA((VLOOKUP(defense[[#This Row],[Playerâ–²]],kickers12[#All],4,0)*3+VLOOKUP(defense[[#This Row],[Playerâ–²]],kickers12[#All],5,0)*1),0), C998*6)</f>
        <v>0</v>
      </c>
      <c r="F998">
        <v>0</v>
      </c>
      <c r="G998" s="3" t="s">
        <v>1037</v>
      </c>
      <c r="H998" s="3" t="s">
        <v>194</v>
      </c>
      <c r="I998">
        <f>_xlfn.IFNA(VLOOKUP(defense[[#This Row],[Playerâ–²]],passing11[#All],4,0),0)</f>
        <v>0</v>
      </c>
      <c r="J998">
        <f>_xlfn.IFNA(VLOOKUP(defense[[#This Row],[Playerâ–²]],scrimstats__2813[#All],5,0),0)</f>
        <v>0</v>
      </c>
      <c r="K998">
        <f>_xlfn.IFNA(VLOOKUP(defense[[#This Row],[Playerâ–²]],scrimstats__2813[#All],4,0),0)</f>
        <v>0</v>
      </c>
      <c r="L998">
        <v>0</v>
      </c>
      <c r="N998">
        <f t="shared" si="31"/>
        <v>0</v>
      </c>
      <c r="O998">
        <f>_xlfn.IFNA(VLOOKUP(defense[[#This Row],[Playerâ–²]],passing11[#All],5,0),0)</f>
        <v>0</v>
      </c>
      <c r="P998">
        <f>_xlfn.IFNA(VLOOKUP(defense[[#This Row],[Playerâ–²]],scrimstats__2813[#All],6,0),0)</f>
        <v>0</v>
      </c>
      <c r="Q998">
        <v>0</v>
      </c>
      <c r="R998">
        <v>0</v>
      </c>
    </row>
    <row r="999" spans="1:18">
      <c r="A999" s="3">
        <v>998</v>
      </c>
      <c r="B999" s="3">
        <v>24</v>
      </c>
      <c r="C999">
        <f t="shared" si="30"/>
        <v>0</v>
      </c>
      <c r="D999">
        <v>0</v>
      </c>
      <c r="E999">
        <f>SUM(_xlfn.IFNA((VLOOKUP(defense[[#This Row],[Playerâ–²]],kickers12[#All],4,0)*3+VLOOKUP(defense[[#This Row],[Playerâ–²]],kickers12[#All],5,0)*1),0), C999*6)</f>
        <v>0</v>
      </c>
      <c r="F999">
        <v>0</v>
      </c>
      <c r="G999" s="3" t="s">
        <v>1969</v>
      </c>
      <c r="H999" s="3" t="s">
        <v>733</v>
      </c>
      <c r="I999">
        <f>_xlfn.IFNA(VLOOKUP(defense[[#This Row],[Playerâ–²]],passing11[#All],4,0),0)</f>
        <v>0</v>
      </c>
      <c r="J999">
        <f>_xlfn.IFNA(VLOOKUP(defense[[#This Row],[Playerâ–²]],scrimstats__2813[#All],5,0),0)</f>
        <v>0</v>
      </c>
      <c r="K999">
        <f>_xlfn.IFNA(VLOOKUP(defense[[#This Row],[Playerâ–²]],scrimstats__2813[#All],4,0),0)</f>
        <v>0</v>
      </c>
      <c r="L999">
        <v>0</v>
      </c>
      <c r="N999">
        <f t="shared" si="31"/>
        <v>0</v>
      </c>
      <c r="O999">
        <f>_xlfn.IFNA(VLOOKUP(defense[[#This Row],[Playerâ–²]],passing11[#All],5,0),0)</f>
        <v>0</v>
      </c>
      <c r="P999">
        <f>_xlfn.IFNA(VLOOKUP(defense[[#This Row],[Playerâ–²]],scrimstats__2813[#All],6,0),0)</f>
        <v>0</v>
      </c>
      <c r="Q999">
        <v>0</v>
      </c>
      <c r="R999">
        <v>0</v>
      </c>
    </row>
    <row r="1000" spans="1:18">
      <c r="A1000" s="3">
        <v>999</v>
      </c>
      <c r="B1000" s="3">
        <v>9</v>
      </c>
      <c r="C1000">
        <f t="shared" si="30"/>
        <v>0</v>
      </c>
      <c r="D1000">
        <v>0</v>
      </c>
      <c r="E1000">
        <f>SUM(_xlfn.IFNA((VLOOKUP(defense[[#This Row],[Playerâ–²]],kickers12[#All],4,0)*3+VLOOKUP(defense[[#This Row],[Playerâ–²]],kickers12[#All],5,0)*1),0), C1000*6)</f>
        <v>0</v>
      </c>
      <c r="F1000">
        <v>0</v>
      </c>
      <c r="G1000" s="3" t="s">
        <v>1034</v>
      </c>
      <c r="H1000" s="3" t="s">
        <v>268</v>
      </c>
      <c r="I1000">
        <f>_xlfn.IFNA(VLOOKUP(defense[[#This Row],[Playerâ–²]],passing11[#All],4,0),0)</f>
        <v>0</v>
      </c>
      <c r="J1000">
        <f>_xlfn.IFNA(VLOOKUP(defense[[#This Row],[Playerâ–²]],scrimstats__2813[#All],5,0),0)</f>
        <v>0</v>
      </c>
      <c r="K1000">
        <f>_xlfn.IFNA(VLOOKUP(defense[[#This Row],[Playerâ–²]],scrimstats__2813[#All],4,0),0)</f>
        <v>0</v>
      </c>
      <c r="L1000">
        <v>0</v>
      </c>
      <c r="N1000">
        <f t="shared" si="31"/>
        <v>0</v>
      </c>
      <c r="O1000">
        <f>_xlfn.IFNA(VLOOKUP(defense[[#This Row],[Playerâ–²]],passing11[#All],5,0),0)</f>
        <v>0</v>
      </c>
      <c r="P1000">
        <f>_xlfn.IFNA(VLOOKUP(defense[[#This Row],[Playerâ–²]],scrimstats__2813[#All],6,0),0)</f>
        <v>0</v>
      </c>
      <c r="Q1000">
        <v>0</v>
      </c>
      <c r="R1000">
        <v>0</v>
      </c>
    </row>
    <row r="1001" spans="1:18">
      <c r="A1001" s="3">
        <v>1000</v>
      </c>
      <c r="B1001" s="3">
        <v>4</v>
      </c>
      <c r="C1001">
        <f t="shared" si="30"/>
        <v>0</v>
      </c>
      <c r="D1001">
        <v>9</v>
      </c>
      <c r="E1001">
        <f>SUM(_xlfn.IFNA((VLOOKUP(defense[[#This Row],[Playerâ–²]],kickers12[#All],4,0)*3+VLOOKUP(defense[[#This Row],[Playerâ–²]],kickers12[#All],5,0)*1),0), C1001*6)</f>
        <v>0</v>
      </c>
      <c r="F1001">
        <v>0</v>
      </c>
      <c r="G1001" s="3" t="s">
        <v>877</v>
      </c>
      <c r="H1001" s="3" t="s">
        <v>194</v>
      </c>
      <c r="I1001">
        <f>_xlfn.IFNA(VLOOKUP(defense[[#This Row],[Playerâ–²]],passing11[#All],4,0),0)</f>
        <v>0</v>
      </c>
      <c r="J1001">
        <f>_xlfn.IFNA(VLOOKUP(defense[[#This Row],[Playerâ–²]],scrimstats__2813[#All],5,0),0)</f>
        <v>0</v>
      </c>
      <c r="K1001">
        <f>_xlfn.IFNA(VLOOKUP(defense[[#This Row],[Playerâ–²]],scrimstats__2813[#All],4,0),0)</f>
        <v>0</v>
      </c>
      <c r="L1001">
        <v>0</v>
      </c>
      <c r="N1001">
        <f t="shared" si="31"/>
        <v>0</v>
      </c>
      <c r="O1001">
        <f>_xlfn.IFNA(VLOOKUP(defense[[#This Row],[Playerâ–²]],passing11[#All],5,0),0)</f>
        <v>0</v>
      </c>
      <c r="P1001">
        <f>_xlfn.IFNA(VLOOKUP(defense[[#This Row],[Playerâ–²]],scrimstats__2813[#All],6,0),0)</f>
        <v>0</v>
      </c>
      <c r="Q1001">
        <v>0</v>
      </c>
      <c r="R1001">
        <v>0</v>
      </c>
    </row>
    <row r="1002" spans="1:18">
      <c r="A1002" s="3">
        <v>1001</v>
      </c>
      <c r="B1002" s="3">
        <v>29</v>
      </c>
      <c r="C1002">
        <f t="shared" si="30"/>
        <v>0</v>
      </c>
      <c r="D1002">
        <v>0</v>
      </c>
      <c r="E1002">
        <f>SUM(_xlfn.IFNA((VLOOKUP(defense[[#This Row],[Playerâ–²]],kickers12[#All],4,0)*3+VLOOKUP(defense[[#This Row],[Playerâ–²]],kickers12[#All],5,0)*1),0), C1002*6)</f>
        <v>0</v>
      </c>
      <c r="F1002">
        <v>0</v>
      </c>
      <c r="G1002" s="3" t="s">
        <v>1703</v>
      </c>
      <c r="H1002" s="3" t="s">
        <v>778</v>
      </c>
      <c r="I1002">
        <f>_xlfn.IFNA(VLOOKUP(defense[[#This Row],[Playerâ–²]],passing11[#All],4,0),0)</f>
        <v>0</v>
      </c>
      <c r="J1002">
        <f>_xlfn.IFNA(VLOOKUP(defense[[#This Row],[Playerâ–²]],scrimstats__2813[#All],5,0),0)</f>
        <v>0</v>
      </c>
      <c r="K1002">
        <f>_xlfn.IFNA(VLOOKUP(defense[[#This Row],[Playerâ–²]],scrimstats__2813[#All],4,0),0)</f>
        <v>0</v>
      </c>
      <c r="L1002">
        <v>0</v>
      </c>
      <c r="N1002">
        <f t="shared" si="31"/>
        <v>0</v>
      </c>
      <c r="O1002">
        <f>_xlfn.IFNA(VLOOKUP(defense[[#This Row],[Playerâ–²]],passing11[#All],5,0),0)</f>
        <v>0</v>
      </c>
      <c r="P1002">
        <f>_xlfn.IFNA(VLOOKUP(defense[[#This Row],[Playerâ–²]],scrimstats__2813[#All],6,0),0)</f>
        <v>0</v>
      </c>
      <c r="Q1002">
        <v>0</v>
      </c>
      <c r="R1002">
        <v>0</v>
      </c>
    </row>
    <row r="1003" spans="1:18">
      <c r="A1003" s="3">
        <v>1002</v>
      </c>
      <c r="B1003" s="3">
        <v>3</v>
      </c>
      <c r="C1003">
        <f t="shared" si="30"/>
        <v>11</v>
      </c>
      <c r="D1003">
        <v>0</v>
      </c>
      <c r="E1003">
        <f>SUM(_xlfn.IFNA((VLOOKUP(defense[[#This Row],[Playerâ–²]],kickers12[#All],4,0)*3+VLOOKUP(defense[[#This Row],[Playerâ–²]],kickers12[#All],5,0)*1),0), C1003*6)</f>
        <v>66</v>
      </c>
      <c r="F1003">
        <v>0</v>
      </c>
      <c r="G1003" s="3" t="s">
        <v>819</v>
      </c>
      <c r="H1003" s="3" t="s">
        <v>297</v>
      </c>
      <c r="I1003">
        <f>_xlfn.IFNA(VLOOKUP(defense[[#This Row],[Playerâ–²]],passing11[#All],4,0),0)</f>
        <v>1201</v>
      </c>
      <c r="J1003">
        <f>_xlfn.IFNA(VLOOKUP(defense[[#This Row],[Playerâ–²]],scrimstats__2813[#All],5,0),0)</f>
        <v>695</v>
      </c>
      <c r="K1003">
        <f>_xlfn.IFNA(VLOOKUP(defense[[#This Row],[Playerâ–²]],scrimstats__2813[#All],4,0),0)</f>
        <v>0</v>
      </c>
      <c r="L1003">
        <v>0</v>
      </c>
      <c r="N1003">
        <f t="shared" si="31"/>
        <v>0</v>
      </c>
      <c r="O1003">
        <f>_xlfn.IFNA(VLOOKUP(defense[[#This Row],[Playerâ–²]],passing11[#All],5,0),0)</f>
        <v>6</v>
      </c>
      <c r="P1003">
        <f>_xlfn.IFNA(VLOOKUP(defense[[#This Row],[Playerâ–²]],scrimstats__2813[#All],6,0),0)</f>
        <v>5</v>
      </c>
      <c r="Q1003">
        <v>0</v>
      </c>
      <c r="R1003">
        <v>0</v>
      </c>
    </row>
    <row r="1004" spans="1:18">
      <c r="A1004" s="3">
        <v>1003</v>
      </c>
      <c r="B1004" s="3">
        <v>13</v>
      </c>
      <c r="C1004" s="3">
        <f t="shared" si="30"/>
        <v>6</v>
      </c>
      <c r="D1004">
        <v>0</v>
      </c>
      <c r="E1004">
        <f>SUM(_xlfn.IFNA((VLOOKUP(defense[[#This Row],[Playerâ–²]],kickers12[#All],4,0)*3+VLOOKUP(defense[[#This Row],[Playerâ–²]],kickers12[#All],5,0)*1),0), C1004*6)</f>
        <v>36</v>
      </c>
      <c r="F1004">
        <v>0</v>
      </c>
      <c r="G1004" s="3" t="s">
        <v>404</v>
      </c>
      <c r="H1004" s="3" t="s">
        <v>229</v>
      </c>
      <c r="I1004">
        <f>_xlfn.IFNA(VLOOKUP(defense[[#This Row],[Playerâ–²]],passing11[#All],4,0),0)</f>
        <v>0</v>
      </c>
      <c r="J1004" s="3">
        <f>_xlfn.IFNA(VLOOKUP(defense[[#This Row],[Playerâ–²]],scrimstats__2813[#All],5,0),0)</f>
        <v>973</v>
      </c>
      <c r="K1004" s="3">
        <f>_xlfn.IFNA(VLOOKUP(defense[[#This Row],[Playerâ–²]],scrimstats__2813[#All],4,0),0)</f>
        <v>163</v>
      </c>
      <c r="L1004">
        <v>0</v>
      </c>
      <c r="N1004" s="3">
        <f t="shared" si="31"/>
        <v>0</v>
      </c>
      <c r="O1004" s="3">
        <f>_xlfn.IFNA(VLOOKUP(defense[[#This Row],[Playerâ–²]],passing11[#All],5,0),0)</f>
        <v>0</v>
      </c>
      <c r="P1004" s="3">
        <f>_xlfn.IFNA(VLOOKUP(defense[[#This Row],[Playerâ–²]],scrimstats__2813[#All],6,0),0)</f>
        <v>6</v>
      </c>
      <c r="Q1004">
        <v>0</v>
      </c>
      <c r="R1004">
        <v>0</v>
      </c>
    </row>
    <row r="1005" spans="1:18">
      <c r="A1005" s="3">
        <v>1004</v>
      </c>
      <c r="B1005" s="3">
        <v>18</v>
      </c>
      <c r="C1005">
        <f t="shared" si="30"/>
        <v>0</v>
      </c>
      <c r="D1005">
        <v>78</v>
      </c>
      <c r="E1005">
        <f>SUM(_xlfn.IFNA((VLOOKUP(defense[[#This Row],[Playerâ–²]],kickers12[#All],4,0)*3+VLOOKUP(defense[[#This Row],[Playerâ–²]],kickers12[#All],5,0)*1),0), C1005*6)</f>
        <v>0</v>
      </c>
      <c r="F1005">
        <v>1</v>
      </c>
      <c r="G1005" s="3" t="s">
        <v>1378</v>
      </c>
      <c r="H1005" s="3" t="s">
        <v>1269</v>
      </c>
      <c r="I1005">
        <f>_xlfn.IFNA(VLOOKUP(defense[[#This Row],[Playerâ–²]],passing11[#All],4,0),0)</f>
        <v>0</v>
      </c>
      <c r="J1005">
        <f>_xlfn.IFNA(VLOOKUP(defense[[#This Row],[Playerâ–²]],scrimstats__2813[#All],5,0),0)</f>
        <v>0</v>
      </c>
      <c r="K1005">
        <f>_xlfn.IFNA(VLOOKUP(defense[[#This Row],[Playerâ–²]],scrimstats__2813[#All],4,0),0)</f>
        <v>0</v>
      </c>
      <c r="L1005">
        <v>1</v>
      </c>
      <c r="N1005">
        <f t="shared" si="31"/>
        <v>0</v>
      </c>
      <c r="O1005">
        <f>_xlfn.IFNA(VLOOKUP(defense[[#This Row],[Playerâ–²]],passing11[#All],5,0),0)</f>
        <v>0</v>
      </c>
      <c r="P1005">
        <f>_xlfn.IFNA(VLOOKUP(defense[[#This Row],[Playerâ–²]],scrimstats__2813[#All],6,0),0)</f>
        <v>0</v>
      </c>
      <c r="Q1005">
        <v>0</v>
      </c>
      <c r="R1005">
        <v>0</v>
      </c>
    </row>
    <row r="1006" spans="1:18">
      <c r="A1006" s="3">
        <v>1005</v>
      </c>
      <c r="B1006" s="3">
        <v>12</v>
      </c>
      <c r="C1006">
        <f t="shared" si="30"/>
        <v>1</v>
      </c>
      <c r="D1006">
        <v>1</v>
      </c>
      <c r="E1006">
        <f>SUM(_xlfn.IFNA((VLOOKUP(defense[[#This Row],[Playerâ–²]],kickers12[#All],4,0)*3+VLOOKUP(defense[[#This Row],[Playerâ–²]],kickers12[#All],5,0)*1),0), C1006*6)</f>
        <v>6</v>
      </c>
      <c r="F1006">
        <v>0</v>
      </c>
      <c r="G1006" s="3" t="s">
        <v>386</v>
      </c>
      <c r="H1006" s="3" t="s">
        <v>219</v>
      </c>
      <c r="I1006">
        <f>_xlfn.IFNA(VLOOKUP(defense[[#This Row],[Playerâ–²]],passing11[#All],4,0),0)</f>
        <v>0</v>
      </c>
      <c r="J1006">
        <f>_xlfn.IFNA(VLOOKUP(defense[[#This Row],[Playerâ–²]],scrimstats__2813[#All],5,0),0)</f>
        <v>0</v>
      </c>
      <c r="K1006">
        <f>_xlfn.IFNA(VLOOKUP(defense[[#This Row],[Playerâ–²]],scrimstats__2813[#All],4,0),0)</f>
        <v>170</v>
      </c>
      <c r="L1006">
        <v>0</v>
      </c>
      <c r="N1006">
        <f t="shared" si="31"/>
        <v>0</v>
      </c>
      <c r="O1006">
        <f>_xlfn.IFNA(VLOOKUP(defense[[#This Row],[Playerâ–²]],passing11[#All],5,0),0)</f>
        <v>0</v>
      </c>
      <c r="P1006">
        <f>_xlfn.IFNA(VLOOKUP(defense[[#This Row],[Playerâ–²]],scrimstats__2813[#All],6,0),0)</f>
        <v>1</v>
      </c>
      <c r="Q1006">
        <v>0</v>
      </c>
      <c r="R1006">
        <v>0</v>
      </c>
    </row>
    <row r="1007" spans="1:18">
      <c r="A1007" s="3">
        <v>1006</v>
      </c>
      <c r="B1007" s="3">
        <v>9</v>
      </c>
      <c r="C1007">
        <f t="shared" si="30"/>
        <v>0</v>
      </c>
      <c r="D1007">
        <v>1</v>
      </c>
      <c r="E1007">
        <f>SUM(_xlfn.IFNA((VLOOKUP(defense[[#This Row],[Playerâ–²]],kickers12[#All],4,0)*3+VLOOKUP(defense[[#This Row],[Playerâ–²]],kickers12[#All],5,0)*1),0), C1007*6)</f>
        <v>0</v>
      </c>
      <c r="F1007">
        <v>0</v>
      </c>
      <c r="G1007" s="3" t="s">
        <v>1036</v>
      </c>
      <c r="H1007" s="3" t="s">
        <v>194</v>
      </c>
      <c r="I1007">
        <f>_xlfn.IFNA(VLOOKUP(defense[[#This Row],[Playerâ–²]],passing11[#All],4,0),0)</f>
        <v>0</v>
      </c>
      <c r="J1007">
        <f>_xlfn.IFNA(VLOOKUP(defense[[#This Row],[Playerâ–²]],scrimstats__2813[#All],5,0),0)</f>
        <v>0</v>
      </c>
      <c r="K1007">
        <f>_xlfn.IFNA(VLOOKUP(defense[[#This Row],[Playerâ–²]],scrimstats__2813[#All],4,0),0)</f>
        <v>0</v>
      </c>
      <c r="L1007">
        <v>0</v>
      </c>
      <c r="N1007">
        <f t="shared" si="31"/>
        <v>0</v>
      </c>
      <c r="O1007">
        <f>_xlfn.IFNA(VLOOKUP(defense[[#This Row],[Playerâ–²]],passing11[#All],5,0),0)</f>
        <v>0</v>
      </c>
      <c r="P1007">
        <f>_xlfn.IFNA(VLOOKUP(defense[[#This Row],[Playerâ–²]],scrimstats__2813[#All],6,0),0)</f>
        <v>0</v>
      </c>
      <c r="Q1007">
        <v>0</v>
      </c>
      <c r="R1007">
        <v>0</v>
      </c>
    </row>
    <row r="1008" spans="1:18">
      <c r="A1008" s="3">
        <v>1007</v>
      </c>
      <c r="B1008" s="3">
        <v>23</v>
      </c>
      <c r="C1008">
        <f t="shared" si="30"/>
        <v>0</v>
      </c>
      <c r="D1008">
        <v>96</v>
      </c>
      <c r="E1008">
        <f>SUM(_xlfn.IFNA((VLOOKUP(defense[[#This Row],[Playerâ–²]],kickers12[#All],4,0)*3+VLOOKUP(defense[[#This Row],[Playerâ–²]],kickers12[#All],5,0)*1),0), C1008*6)</f>
        <v>0</v>
      </c>
      <c r="F1008">
        <v>0</v>
      </c>
      <c r="G1008" s="3" t="s">
        <v>1534</v>
      </c>
      <c r="H1008" s="3" t="s">
        <v>773</v>
      </c>
      <c r="I1008">
        <f>_xlfn.IFNA(VLOOKUP(defense[[#This Row],[Playerâ–²]],passing11[#All],4,0),0)</f>
        <v>0</v>
      </c>
      <c r="J1008">
        <f>_xlfn.IFNA(VLOOKUP(defense[[#This Row],[Playerâ–²]],scrimstats__2813[#All],5,0),0)</f>
        <v>0</v>
      </c>
      <c r="K1008">
        <f>_xlfn.IFNA(VLOOKUP(defense[[#This Row],[Playerâ–²]],scrimstats__2813[#All],4,0),0)</f>
        <v>0</v>
      </c>
      <c r="L1008">
        <v>0</v>
      </c>
      <c r="N1008">
        <f t="shared" si="31"/>
        <v>0</v>
      </c>
      <c r="O1008">
        <f>_xlfn.IFNA(VLOOKUP(defense[[#This Row],[Playerâ–²]],passing11[#All],5,0),0)</f>
        <v>0</v>
      </c>
      <c r="P1008">
        <f>_xlfn.IFNA(VLOOKUP(defense[[#This Row],[Playerâ–²]],scrimstats__2813[#All],6,0),0)</f>
        <v>0</v>
      </c>
      <c r="Q1008">
        <v>0</v>
      </c>
      <c r="R1008">
        <v>0</v>
      </c>
    </row>
    <row r="1009" spans="1:18">
      <c r="A1009" s="3">
        <v>1008</v>
      </c>
      <c r="B1009" s="3">
        <v>20</v>
      </c>
      <c r="C1009" s="3">
        <f t="shared" si="30"/>
        <v>1</v>
      </c>
      <c r="D1009">
        <v>0</v>
      </c>
      <c r="E1009">
        <f>SUM(_xlfn.IFNA((VLOOKUP(defense[[#This Row],[Playerâ–²]],kickers12[#All],4,0)*3+VLOOKUP(defense[[#This Row],[Playerâ–²]],kickers12[#All],5,0)*1),0), C1009*6)</f>
        <v>6</v>
      </c>
      <c r="F1009">
        <v>0</v>
      </c>
      <c r="G1009" s="3" t="s">
        <v>503</v>
      </c>
      <c r="H1009" s="3" t="s">
        <v>218</v>
      </c>
      <c r="I1009">
        <f>_xlfn.IFNA(VLOOKUP(defense[[#This Row],[Playerâ–²]],passing11[#All],4,0),0)</f>
        <v>0</v>
      </c>
      <c r="J1009" s="3">
        <f>_xlfn.IFNA(VLOOKUP(defense[[#This Row],[Playerâ–²]],scrimstats__2813[#All],5,0),0)</f>
        <v>0</v>
      </c>
      <c r="K1009" s="3">
        <f>_xlfn.IFNA(VLOOKUP(defense[[#This Row],[Playerâ–²]],scrimstats__2813[#All],4,0),0)</f>
        <v>302</v>
      </c>
      <c r="L1009">
        <v>0</v>
      </c>
      <c r="N1009" s="3">
        <f t="shared" si="31"/>
        <v>0</v>
      </c>
      <c r="O1009" s="3">
        <f>_xlfn.IFNA(VLOOKUP(defense[[#This Row],[Playerâ–²]],passing11[#All],5,0),0)</f>
        <v>0</v>
      </c>
      <c r="P1009" s="3">
        <f>_xlfn.IFNA(VLOOKUP(defense[[#This Row],[Playerâ–²]],scrimstats__2813[#All],6,0),0)</f>
        <v>1</v>
      </c>
      <c r="Q1009">
        <v>0</v>
      </c>
      <c r="R1009">
        <v>0</v>
      </c>
    </row>
    <row r="1010" spans="1:18">
      <c r="A1010" s="3">
        <v>1009</v>
      </c>
      <c r="B1010" s="3">
        <v>26</v>
      </c>
      <c r="C1010">
        <f t="shared" si="30"/>
        <v>0</v>
      </c>
      <c r="D1010">
        <v>6</v>
      </c>
      <c r="E1010">
        <f>SUM(_xlfn.IFNA((VLOOKUP(defense[[#This Row],[Playerâ–²]],kickers12[#All],4,0)*3+VLOOKUP(defense[[#This Row],[Playerâ–²]],kickers12[#All],5,0)*1),0), C1010*6)</f>
        <v>0</v>
      </c>
      <c r="F1010">
        <v>0</v>
      </c>
      <c r="G1010" s="3" t="s">
        <v>1970</v>
      </c>
      <c r="H1010" s="3" t="s">
        <v>194</v>
      </c>
      <c r="I1010">
        <f>_xlfn.IFNA(VLOOKUP(defense[[#This Row],[Playerâ–²]],passing11[#All],4,0),0)</f>
        <v>0</v>
      </c>
      <c r="J1010">
        <f>_xlfn.IFNA(VLOOKUP(defense[[#This Row],[Playerâ–²]],scrimstats__2813[#All],5,0),0)</f>
        <v>0</v>
      </c>
      <c r="K1010">
        <f>_xlfn.IFNA(VLOOKUP(defense[[#This Row],[Playerâ–²]],scrimstats__2813[#All],4,0),0)</f>
        <v>0</v>
      </c>
      <c r="L1010">
        <v>0</v>
      </c>
      <c r="N1010">
        <f t="shared" si="31"/>
        <v>0</v>
      </c>
      <c r="O1010">
        <f>_xlfn.IFNA(VLOOKUP(defense[[#This Row],[Playerâ–²]],passing11[#All],5,0),0)</f>
        <v>0</v>
      </c>
      <c r="P1010">
        <f>_xlfn.IFNA(VLOOKUP(defense[[#This Row],[Playerâ–²]],scrimstats__2813[#All],6,0),0)</f>
        <v>0</v>
      </c>
      <c r="Q1010">
        <v>0</v>
      </c>
      <c r="R1010">
        <v>0</v>
      </c>
    </row>
    <row r="1011" spans="1:18">
      <c r="A1011" s="3">
        <v>1010</v>
      </c>
      <c r="B1011" s="3">
        <v>1</v>
      </c>
      <c r="C1011" s="3">
        <f t="shared" si="30"/>
        <v>7</v>
      </c>
      <c r="D1011">
        <v>0</v>
      </c>
      <c r="E1011">
        <f>SUM(_xlfn.IFNA((VLOOKUP(defense[[#This Row],[Playerâ–²]],kickers12[#All],4,0)*3+VLOOKUP(defense[[#This Row],[Playerâ–²]],kickers12[#All],5,0)*1),0), C1011*6)</f>
        <v>42</v>
      </c>
      <c r="F1011">
        <v>0</v>
      </c>
      <c r="G1011" s="3" t="s">
        <v>1972</v>
      </c>
      <c r="H1011" s="3" t="s">
        <v>230</v>
      </c>
      <c r="I1011">
        <f>_xlfn.IFNA(VLOOKUP(defense[[#This Row],[Playerâ–²]],passing11[#All],4,0),0)</f>
        <v>32</v>
      </c>
      <c r="J1011" s="3">
        <f>_xlfn.IFNA(VLOOKUP(defense[[#This Row],[Playerâ–²]],scrimstats__2813[#All],5,0),0)</f>
        <v>0</v>
      </c>
      <c r="K1011" s="3">
        <f>_xlfn.IFNA(VLOOKUP(defense[[#This Row],[Playerâ–²]],scrimstats__2813[#All],4,0),0)</f>
        <v>734</v>
      </c>
      <c r="L1011">
        <v>0</v>
      </c>
      <c r="N1011" s="3">
        <f t="shared" si="31"/>
        <v>0</v>
      </c>
      <c r="O1011" s="3">
        <f>_xlfn.IFNA(VLOOKUP(defense[[#This Row],[Playerâ–²]],passing11[#All],5,0),0)</f>
        <v>1</v>
      </c>
      <c r="P1011" s="3">
        <f>_xlfn.IFNA(VLOOKUP(defense[[#This Row],[Playerâ–²]],scrimstats__2813[#All],6,0),0)</f>
        <v>6</v>
      </c>
      <c r="Q1011">
        <v>0</v>
      </c>
      <c r="R1011">
        <v>0</v>
      </c>
    </row>
    <row r="1012" spans="1:18">
      <c r="A1012" s="3">
        <v>1011</v>
      </c>
      <c r="B1012" s="3">
        <v>8</v>
      </c>
      <c r="C1012">
        <f t="shared" si="30"/>
        <v>0</v>
      </c>
      <c r="D1012">
        <v>52</v>
      </c>
      <c r="E1012">
        <f>SUM(_xlfn.IFNA((VLOOKUP(defense[[#This Row],[Playerâ–²]],kickers12[#All],4,0)*3+VLOOKUP(defense[[#This Row],[Playerâ–²]],kickers12[#All],5,0)*1),0), C1012*6)</f>
        <v>0</v>
      </c>
      <c r="F1012">
        <v>0</v>
      </c>
      <c r="G1012" s="3" t="s">
        <v>1971</v>
      </c>
      <c r="H1012" s="3" t="s">
        <v>759</v>
      </c>
      <c r="I1012">
        <f>_xlfn.IFNA(VLOOKUP(defense[[#This Row],[Playerâ–²]],passing11[#All],4,0),0)</f>
        <v>0</v>
      </c>
      <c r="J1012">
        <f>_xlfn.IFNA(VLOOKUP(defense[[#This Row],[Playerâ–²]],scrimstats__2813[#All],5,0),0)</f>
        <v>0</v>
      </c>
      <c r="K1012">
        <f>_xlfn.IFNA(VLOOKUP(defense[[#This Row],[Playerâ–²]],scrimstats__2813[#All],4,0),0)</f>
        <v>0</v>
      </c>
      <c r="L1012">
        <v>5.5</v>
      </c>
      <c r="N1012">
        <f t="shared" si="31"/>
        <v>0</v>
      </c>
      <c r="O1012">
        <f>_xlfn.IFNA(VLOOKUP(defense[[#This Row],[Playerâ–²]],passing11[#All],5,0),0)</f>
        <v>0</v>
      </c>
      <c r="P1012">
        <f>_xlfn.IFNA(VLOOKUP(defense[[#This Row],[Playerâ–²]],scrimstats__2813[#All],6,0),0)</f>
        <v>0</v>
      </c>
      <c r="Q1012">
        <v>0</v>
      </c>
      <c r="R1012">
        <v>0</v>
      </c>
    </row>
    <row r="1013" spans="1:18">
      <c r="A1013" s="3">
        <v>1012</v>
      </c>
      <c r="B1013" s="3">
        <v>20</v>
      </c>
      <c r="C1013" s="3">
        <f t="shared" si="30"/>
        <v>6</v>
      </c>
      <c r="D1013">
        <v>0</v>
      </c>
      <c r="E1013">
        <f>SUM(_xlfn.IFNA((VLOOKUP(defense[[#This Row],[Playerâ–²]],kickers12[#All],4,0)*3+VLOOKUP(defense[[#This Row],[Playerâ–²]],kickers12[#All],5,0)*1),0), C1013*6)</f>
        <v>36</v>
      </c>
      <c r="F1013">
        <v>0</v>
      </c>
      <c r="G1013" s="3" t="s">
        <v>502</v>
      </c>
      <c r="H1013" s="3" t="s">
        <v>239</v>
      </c>
      <c r="I1013">
        <f>_xlfn.IFNA(VLOOKUP(defense[[#This Row],[Playerâ–²]],passing11[#All],4,0),0)</f>
        <v>0</v>
      </c>
      <c r="J1013" s="3">
        <f>_xlfn.IFNA(VLOOKUP(defense[[#This Row],[Playerâ–²]],scrimstats__2813[#All],5,0),0)</f>
        <v>578</v>
      </c>
      <c r="K1013" s="3">
        <f>_xlfn.IFNA(VLOOKUP(defense[[#This Row],[Playerâ–²]],scrimstats__2813[#All],4,0),0)</f>
        <v>141</v>
      </c>
      <c r="L1013">
        <v>0</v>
      </c>
      <c r="N1013" s="3">
        <f t="shared" si="31"/>
        <v>0</v>
      </c>
      <c r="O1013" s="3">
        <f>_xlfn.IFNA(VLOOKUP(defense[[#This Row],[Playerâ–²]],passing11[#All],5,0),0)</f>
        <v>0</v>
      </c>
      <c r="P1013" s="3">
        <f>_xlfn.IFNA(VLOOKUP(defense[[#This Row],[Playerâ–²]],scrimstats__2813[#All],6,0),0)</f>
        <v>6</v>
      </c>
      <c r="Q1013">
        <v>0</v>
      </c>
      <c r="R1013">
        <v>0</v>
      </c>
    </row>
    <row r="1014" spans="1:18">
      <c r="A1014" s="3">
        <v>1013</v>
      </c>
      <c r="B1014" s="3">
        <v>30</v>
      </c>
      <c r="C1014">
        <f t="shared" si="30"/>
        <v>0</v>
      </c>
      <c r="D1014">
        <v>120</v>
      </c>
      <c r="E1014">
        <f>SUM(_xlfn.IFNA((VLOOKUP(defense[[#This Row],[Playerâ–²]],kickers12[#All],4,0)*3+VLOOKUP(defense[[#This Row],[Playerâ–²]],kickers12[#All],5,0)*1),0), C1014*6)</f>
        <v>0</v>
      </c>
      <c r="F1014">
        <v>0</v>
      </c>
      <c r="G1014" s="3" t="s">
        <v>1781</v>
      </c>
      <c r="H1014" s="3" t="s">
        <v>769</v>
      </c>
      <c r="I1014">
        <f>_xlfn.IFNA(VLOOKUP(defense[[#This Row],[Playerâ–²]],passing11[#All],4,0),0)</f>
        <v>0</v>
      </c>
      <c r="J1014">
        <f>_xlfn.IFNA(VLOOKUP(defense[[#This Row],[Playerâ–²]],scrimstats__2813[#All],5,0),0)</f>
        <v>0</v>
      </c>
      <c r="K1014">
        <f>_xlfn.IFNA(VLOOKUP(defense[[#This Row],[Playerâ–²]],scrimstats__2813[#All],4,0),0)</f>
        <v>0</v>
      </c>
      <c r="L1014">
        <v>3.5</v>
      </c>
      <c r="N1014">
        <f t="shared" si="31"/>
        <v>0</v>
      </c>
      <c r="O1014">
        <f>_xlfn.IFNA(VLOOKUP(defense[[#This Row],[Playerâ–²]],passing11[#All],5,0),0)</f>
        <v>0</v>
      </c>
      <c r="P1014">
        <f>_xlfn.IFNA(VLOOKUP(defense[[#This Row],[Playerâ–²]],scrimstats__2813[#All],6,0),0)</f>
        <v>0</v>
      </c>
      <c r="Q1014">
        <v>0</v>
      </c>
      <c r="R1014">
        <v>0</v>
      </c>
    </row>
    <row r="1015" spans="1:18">
      <c r="A1015" s="3">
        <v>1014</v>
      </c>
      <c r="B1015" s="3">
        <v>22</v>
      </c>
      <c r="C1015">
        <f t="shared" si="30"/>
        <v>0</v>
      </c>
      <c r="D1015">
        <v>59</v>
      </c>
      <c r="E1015">
        <f>SUM(_xlfn.IFNA((VLOOKUP(defense[[#This Row],[Playerâ–²]],kickers12[#All],4,0)*3+VLOOKUP(defense[[#This Row],[Playerâ–²]],kickers12[#All],5,0)*1),0), C1015*6)</f>
        <v>0</v>
      </c>
      <c r="F1015">
        <v>0</v>
      </c>
      <c r="G1015" s="3" t="s">
        <v>1495</v>
      </c>
      <c r="H1015" s="3" t="s">
        <v>963</v>
      </c>
      <c r="I1015">
        <f>_xlfn.IFNA(VLOOKUP(defense[[#This Row],[Playerâ–²]],passing11[#All],4,0),0)</f>
        <v>0</v>
      </c>
      <c r="J1015">
        <f>_xlfn.IFNA(VLOOKUP(defense[[#This Row],[Playerâ–²]],scrimstats__2813[#All],5,0),0)</f>
        <v>0</v>
      </c>
      <c r="K1015">
        <f>_xlfn.IFNA(VLOOKUP(defense[[#This Row],[Playerâ–²]],scrimstats__2813[#All],4,0),0)</f>
        <v>0</v>
      </c>
      <c r="L1015">
        <v>1</v>
      </c>
      <c r="N1015">
        <f t="shared" si="31"/>
        <v>0</v>
      </c>
      <c r="O1015">
        <f>_xlfn.IFNA(VLOOKUP(defense[[#This Row],[Playerâ–²]],passing11[#All],5,0),0)</f>
        <v>0</v>
      </c>
      <c r="P1015">
        <f>_xlfn.IFNA(VLOOKUP(defense[[#This Row],[Playerâ–²]],scrimstats__2813[#All],6,0),0)</f>
        <v>0</v>
      </c>
      <c r="Q1015">
        <v>0</v>
      </c>
      <c r="R1015">
        <v>0</v>
      </c>
    </row>
    <row r="1016" spans="1:18">
      <c r="A1016" s="3">
        <v>1015</v>
      </c>
      <c r="B1016" s="3">
        <v>25</v>
      </c>
      <c r="C1016">
        <f t="shared" si="30"/>
        <v>3</v>
      </c>
      <c r="D1016">
        <v>1</v>
      </c>
      <c r="E1016">
        <f>SUM(_xlfn.IFNA((VLOOKUP(defense[[#This Row],[Playerâ–²]],kickers12[#All],4,0)*3+VLOOKUP(defense[[#This Row],[Playerâ–²]],kickers12[#All],5,0)*1),0), C1016*6)</f>
        <v>18</v>
      </c>
      <c r="F1016">
        <v>0</v>
      </c>
      <c r="G1016" s="3" t="s">
        <v>568</v>
      </c>
      <c r="H1016" s="3" t="s">
        <v>219</v>
      </c>
      <c r="I1016">
        <f>_xlfn.IFNA(VLOOKUP(defense[[#This Row],[Playerâ–²]],passing11[#All],4,0),0)</f>
        <v>0</v>
      </c>
      <c r="J1016">
        <f>_xlfn.IFNA(VLOOKUP(defense[[#This Row],[Playerâ–²]],scrimstats__2813[#All],5,0),0)</f>
        <v>0</v>
      </c>
      <c r="K1016">
        <f>_xlfn.IFNA(VLOOKUP(defense[[#This Row],[Playerâ–²]],scrimstats__2813[#All],4,0),0)</f>
        <v>73</v>
      </c>
      <c r="L1016">
        <v>0</v>
      </c>
      <c r="N1016">
        <f t="shared" si="31"/>
        <v>0</v>
      </c>
      <c r="O1016">
        <f>_xlfn.IFNA(VLOOKUP(defense[[#This Row],[Playerâ–²]],passing11[#All],5,0),0)</f>
        <v>0</v>
      </c>
      <c r="P1016">
        <f>_xlfn.IFNA(VLOOKUP(defense[[#This Row],[Playerâ–²]],scrimstats__2813[#All],6,0),0)</f>
        <v>3</v>
      </c>
      <c r="Q1016">
        <v>0</v>
      </c>
      <c r="R1016">
        <v>0</v>
      </c>
    </row>
    <row r="1017" spans="1:18">
      <c r="A1017" s="3">
        <v>1016</v>
      </c>
      <c r="B1017" s="3">
        <v>11</v>
      </c>
      <c r="C1017" s="3">
        <f t="shared" si="30"/>
        <v>5</v>
      </c>
      <c r="D1017">
        <v>0</v>
      </c>
      <c r="E1017">
        <f>SUM(_xlfn.IFNA((VLOOKUP(defense[[#This Row],[Playerâ–²]],kickers12[#All],4,0)*3+VLOOKUP(defense[[#This Row],[Playerâ–²]],kickers12[#All],5,0)*1),0), C1017*6)</f>
        <v>30</v>
      </c>
      <c r="F1017">
        <v>0</v>
      </c>
      <c r="G1017" s="3" t="s">
        <v>370</v>
      </c>
      <c r="H1017" s="3" t="s">
        <v>229</v>
      </c>
      <c r="I1017">
        <f>_xlfn.IFNA(VLOOKUP(defense[[#This Row],[Playerâ–²]],passing11[#All],4,0),0)</f>
        <v>0</v>
      </c>
      <c r="J1017" s="3">
        <f>_xlfn.IFNA(VLOOKUP(defense[[#This Row],[Playerâ–²]],scrimstats__2813[#All],5,0),0)</f>
        <v>418</v>
      </c>
      <c r="K1017" s="3">
        <f>_xlfn.IFNA(VLOOKUP(defense[[#This Row],[Playerâ–²]],scrimstats__2813[#All],4,0),0)</f>
        <v>67</v>
      </c>
      <c r="L1017">
        <v>0</v>
      </c>
      <c r="N1017" s="3">
        <f t="shared" si="31"/>
        <v>0</v>
      </c>
      <c r="O1017" s="3">
        <f>_xlfn.IFNA(VLOOKUP(defense[[#This Row],[Playerâ–²]],passing11[#All],5,0),0)</f>
        <v>0</v>
      </c>
      <c r="P1017" s="3">
        <f>_xlfn.IFNA(VLOOKUP(defense[[#This Row],[Playerâ–²]],scrimstats__2813[#All],6,0),0)</f>
        <v>5</v>
      </c>
      <c r="Q1017">
        <v>0</v>
      </c>
      <c r="R1017">
        <v>0</v>
      </c>
    </row>
    <row r="1018" spans="1:18">
      <c r="A1018" s="3">
        <v>1017</v>
      </c>
      <c r="B1018" s="3">
        <v>9</v>
      </c>
      <c r="C1018">
        <f t="shared" si="30"/>
        <v>0</v>
      </c>
      <c r="D1018">
        <v>140</v>
      </c>
      <c r="E1018">
        <f>SUM(_xlfn.IFNA((VLOOKUP(defense[[#This Row],[Playerâ–²]],kickers12[#All],4,0)*3+VLOOKUP(defense[[#This Row],[Playerâ–²]],kickers12[#All],5,0)*1),0), C1018*6)</f>
        <v>0</v>
      </c>
      <c r="F1018">
        <v>2</v>
      </c>
      <c r="G1018" s="3" t="s">
        <v>1060</v>
      </c>
      <c r="H1018" s="3" t="s">
        <v>769</v>
      </c>
      <c r="I1018">
        <f>_xlfn.IFNA(VLOOKUP(defense[[#This Row],[Playerâ–²]],passing11[#All],4,0),0)</f>
        <v>0</v>
      </c>
      <c r="J1018">
        <f>_xlfn.IFNA(VLOOKUP(defense[[#This Row],[Playerâ–²]],scrimstats__2813[#All],5,0),0)</f>
        <v>0</v>
      </c>
      <c r="K1018">
        <f>_xlfn.IFNA(VLOOKUP(defense[[#This Row],[Playerâ–²]],scrimstats__2813[#All],4,0),0)</f>
        <v>0</v>
      </c>
      <c r="L1018">
        <v>0</v>
      </c>
      <c r="N1018">
        <f t="shared" si="31"/>
        <v>0</v>
      </c>
      <c r="O1018">
        <f>_xlfn.IFNA(VLOOKUP(defense[[#This Row],[Playerâ–²]],passing11[#All],5,0),0)</f>
        <v>0</v>
      </c>
      <c r="P1018">
        <f>_xlfn.IFNA(VLOOKUP(defense[[#This Row],[Playerâ–²]],scrimstats__2813[#All],6,0),0)</f>
        <v>0</v>
      </c>
      <c r="Q1018">
        <v>0</v>
      </c>
      <c r="R1018">
        <v>0</v>
      </c>
    </row>
    <row r="1019" spans="1:18">
      <c r="A1019" s="3">
        <v>1018</v>
      </c>
      <c r="B1019" s="3">
        <v>11</v>
      </c>
      <c r="C1019">
        <f t="shared" si="30"/>
        <v>0</v>
      </c>
      <c r="D1019">
        <v>9</v>
      </c>
      <c r="E1019">
        <f>SUM(_xlfn.IFNA((VLOOKUP(defense[[#This Row],[Playerâ–²]],kickers12[#All],4,0)*3+VLOOKUP(defense[[#This Row],[Playerâ–²]],kickers12[#All],5,0)*1),0), C1019*6)</f>
        <v>0</v>
      </c>
      <c r="F1019">
        <v>0</v>
      </c>
      <c r="G1019" s="3" t="s">
        <v>702</v>
      </c>
      <c r="H1019" s="3" t="s">
        <v>752</v>
      </c>
      <c r="I1019">
        <f>_xlfn.IFNA(VLOOKUP(defense[[#This Row],[Playerâ–²]],passing11[#All],4,0),0)</f>
        <v>0</v>
      </c>
      <c r="J1019">
        <f>_xlfn.IFNA(VLOOKUP(defense[[#This Row],[Playerâ–²]],scrimstats__2813[#All],5,0),0)</f>
        <v>0</v>
      </c>
      <c r="K1019">
        <f>_xlfn.IFNA(VLOOKUP(defense[[#This Row],[Playerâ–²]],scrimstats__2813[#All],4,0),0)</f>
        <v>0</v>
      </c>
      <c r="L1019">
        <v>0</v>
      </c>
      <c r="N1019">
        <f t="shared" si="31"/>
        <v>0</v>
      </c>
      <c r="O1019">
        <f>_xlfn.IFNA(VLOOKUP(defense[[#This Row],[Playerâ–²]],passing11[#All],5,0),0)</f>
        <v>0</v>
      </c>
      <c r="P1019">
        <f>_xlfn.IFNA(VLOOKUP(defense[[#This Row],[Playerâ–²]],scrimstats__2813[#All],6,0),0)</f>
        <v>0</v>
      </c>
      <c r="Q1019">
        <v>0</v>
      </c>
      <c r="R1019">
        <v>0</v>
      </c>
    </row>
    <row r="1020" spans="1:18">
      <c r="A1020" s="3">
        <v>1019</v>
      </c>
      <c r="B1020" s="3">
        <v>25</v>
      </c>
      <c r="C1020">
        <f t="shared" si="30"/>
        <v>0</v>
      </c>
      <c r="D1020">
        <v>25</v>
      </c>
      <c r="E1020">
        <f>SUM(_xlfn.IFNA((VLOOKUP(defense[[#This Row],[Playerâ–²]],kickers12[#All],4,0)*3+VLOOKUP(defense[[#This Row],[Playerâ–²]],kickers12[#All],5,0)*1),0), C1020*6)</f>
        <v>0</v>
      </c>
      <c r="F1020">
        <v>0</v>
      </c>
      <c r="G1020" s="3" t="s">
        <v>1586</v>
      </c>
      <c r="H1020" s="3" t="s">
        <v>960</v>
      </c>
      <c r="I1020">
        <f>_xlfn.IFNA(VLOOKUP(defense[[#This Row],[Playerâ–²]],passing11[#All],4,0),0)</f>
        <v>0</v>
      </c>
      <c r="J1020">
        <f>_xlfn.IFNA(VLOOKUP(defense[[#This Row],[Playerâ–²]],scrimstats__2813[#All],5,0),0)</f>
        <v>0</v>
      </c>
      <c r="K1020">
        <f>_xlfn.IFNA(VLOOKUP(defense[[#This Row],[Playerâ–²]],scrimstats__2813[#All],4,0),0)</f>
        <v>0</v>
      </c>
      <c r="L1020">
        <v>0</v>
      </c>
      <c r="N1020">
        <f t="shared" si="31"/>
        <v>0</v>
      </c>
      <c r="O1020">
        <f>_xlfn.IFNA(VLOOKUP(defense[[#This Row],[Playerâ–²]],passing11[#All],5,0),0)</f>
        <v>0</v>
      </c>
      <c r="P1020">
        <f>_xlfn.IFNA(VLOOKUP(defense[[#This Row],[Playerâ–²]],scrimstats__2813[#All],6,0),0)</f>
        <v>0</v>
      </c>
      <c r="Q1020">
        <v>0</v>
      </c>
      <c r="R1020">
        <v>0</v>
      </c>
    </row>
    <row r="1021" spans="1:18">
      <c r="A1021" s="3">
        <v>1020</v>
      </c>
      <c r="B1021" s="3">
        <v>15</v>
      </c>
      <c r="C1021">
        <f t="shared" si="30"/>
        <v>0</v>
      </c>
      <c r="D1021">
        <v>21</v>
      </c>
      <c r="E1021">
        <f>SUM(_xlfn.IFNA((VLOOKUP(defense[[#This Row],[Playerâ–²]],kickers12[#All],4,0)*3+VLOOKUP(defense[[#This Row],[Playerâ–²]],kickers12[#All],5,0)*1),0), C1021*6)</f>
        <v>0</v>
      </c>
      <c r="F1021">
        <v>0</v>
      </c>
      <c r="G1021" s="3" t="s">
        <v>1256</v>
      </c>
      <c r="H1021" s="3" t="s">
        <v>1257</v>
      </c>
      <c r="I1021">
        <f>_xlfn.IFNA(VLOOKUP(defense[[#This Row],[Playerâ–²]],passing11[#All],4,0),0)</f>
        <v>0</v>
      </c>
      <c r="J1021">
        <f>_xlfn.IFNA(VLOOKUP(defense[[#This Row],[Playerâ–²]],scrimstats__2813[#All],5,0),0)</f>
        <v>0</v>
      </c>
      <c r="K1021">
        <f>_xlfn.IFNA(VLOOKUP(defense[[#This Row],[Playerâ–²]],scrimstats__2813[#All],4,0),0)</f>
        <v>0</v>
      </c>
      <c r="L1021">
        <v>0</v>
      </c>
      <c r="N1021">
        <f t="shared" si="31"/>
        <v>0</v>
      </c>
      <c r="O1021">
        <f>_xlfn.IFNA(VLOOKUP(defense[[#This Row],[Playerâ–²]],passing11[#All],5,0),0)</f>
        <v>0</v>
      </c>
      <c r="P1021">
        <f>_xlfn.IFNA(VLOOKUP(defense[[#This Row],[Playerâ–²]],scrimstats__2813[#All],6,0),0)</f>
        <v>0</v>
      </c>
      <c r="Q1021">
        <v>0</v>
      </c>
      <c r="R1021">
        <v>0</v>
      </c>
    </row>
    <row r="1022" spans="1:18">
      <c r="A1022" s="3">
        <v>1021</v>
      </c>
      <c r="B1022" s="3">
        <v>6</v>
      </c>
      <c r="C1022">
        <f t="shared" si="30"/>
        <v>1</v>
      </c>
      <c r="D1022">
        <v>47</v>
      </c>
      <c r="E1022">
        <f>SUM(_xlfn.IFNA((VLOOKUP(defense[[#This Row],[Playerâ–²]],kickers12[#All],4,0)*3+VLOOKUP(defense[[#This Row],[Playerâ–²]],kickers12[#All],5,0)*1),0), C1022*6)</f>
        <v>6</v>
      </c>
      <c r="F1022">
        <v>1</v>
      </c>
      <c r="G1022" s="3" t="s">
        <v>956</v>
      </c>
      <c r="H1022" s="3" t="s">
        <v>957</v>
      </c>
      <c r="I1022">
        <f>_xlfn.IFNA(VLOOKUP(defense[[#This Row],[Playerâ–²]],passing11[#All],4,0),0)</f>
        <v>0</v>
      </c>
      <c r="J1022">
        <f>_xlfn.IFNA(VLOOKUP(defense[[#This Row],[Playerâ–²]],scrimstats__2813[#All],5,0),0)</f>
        <v>0</v>
      </c>
      <c r="K1022">
        <f>_xlfn.IFNA(VLOOKUP(defense[[#This Row],[Playerâ–²]],scrimstats__2813[#All],4,0),0)</f>
        <v>0</v>
      </c>
      <c r="L1022">
        <v>4</v>
      </c>
      <c r="N1022">
        <f t="shared" si="31"/>
        <v>1</v>
      </c>
      <c r="O1022">
        <f>_xlfn.IFNA(VLOOKUP(defense[[#This Row],[Playerâ–²]],passing11[#All],5,0),0)</f>
        <v>0</v>
      </c>
      <c r="P1022">
        <f>_xlfn.IFNA(VLOOKUP(defense[[#This Row],[Playerâ–²]],scrimstats__2813[#All],6,0),0)</f>
        <v>0</v>
      </c>
      <c r="Q1022">
        <v>1</v>
      </c>
      <c r="R1022">
        <v>0</v>
      </c>
    </row>
    <row r="1023" spans="1:18">
      <c r="A1023" s="3">
        <v>1022</v>
      </c>
      <c r="B1023" s="3">
        <v>15</v>
      </c>
      <c r="C1023" s="3">
        <f t="shared" si="30"/>
        <v>6</v>
      </c>
      <c r="D1023">
        <v>0</v>
      </c>
      <c r="E1023">
        <f>SUM(_xlfn.IFNA((VLOOKUP(defense[[#This Row],[Playerâ–²]],kickers12[#All],4,0)*3+VLOOKUP(defense[[#This Row],[Playerâ–²]],kickers12[#All],5,0)*1),0), C1023*6)</f>
        <v>36</v>
      </c>
      <c r="F1023">
        <v>0</v>
      </c>
      <c r="G1023" s="3" t="s">
        <v>435</v>
      </c>
      <c r="H1023" s="3" t="s">
        <v>229</v>
      </c>
      <c r="I1023">
        <f>_xlfn.IFNA(VLOOKUP(defense[[#This Row],[Playerâ–²]],passing11[#All],4,0),0)</f>
        <v>0</v>
      </c>
      <c r="J1023" s="3">
        <f>_xlfn.IFNA(VLOOKUP(defense[[#This Row],[Playerâ–²]],scrimstats__2813[#All],5,0),0)</f>
        <v>439</v>
      </c>
      <c r="K1023" s="3">
        <f>_xlfn.IFNA(VLOOKUP(defense[[#This Row],[Playerâ–²]],scrimstats__2813[#All],4,0),0)</f>
        <v>185</v>
      </c>
      <c r="L1023">
        <v>0</v>
      </c>
      <c r="N1023" s="3">
        <f t="shared" si="31"/>
        <v>0</v>
      </c>
      <c r="O1023" s="3">
        <f>_xlfn.IFNA(VLOOKUP(defense[[#This Row],[Playerâ–²]],passing11[#All],5,0),0)</f>
        <v>0</v>
      </c>
      <c r="P1023" s="3">
        <f>_xlfn.IFNA(VLOOKUP(defense[[#This Row],[Playerâ–²]],scrimstats__2813[#All],6,0),0)</f>
        <v>6</v>
      </c>
      <c r="Q1023">
        <v>0</v>
      </c>
      <c r="R1023">
        <v>0</v>
      </c>
    </row>
    <row r="1024" spans="1:18">
      <c r="A1024" s="3">
        <v>1023</v>
      </c>
      <c r="B1024" s="3">
        <v>1</v>
      </c>
      <c r="C1024">
        <f t="shared" si="30"/>
        <v>0</v>
      </c>
      <c r="D1024">
        <v>10</v>
      </c>
      <c r="E1024">
        <f>SUM(_xlfn.IFNA((VLOOKUP(defense[[#This Row],[Playerâ–²]],kickers12[#All],4,0)*3+VLOOKUP(defense[[#This Row],[Playerâ–²]],kickers12[#All],5,0)*1),0), C1024*6)</f>
        <v>0</v>
      </c>
      <c r="F1024">
        <v>0</v>
      </c>
      <c r="G1024" s="3" t="s">
        <v>746</v>
      </c>
      <c r="H1024" s="3" t="s">
        <v>747</v>
      </c>
      <c r="I1024">
        <f>_xlfn.IFNA(VLOOKUP(defense[[#This Row],[Playerâ–²]],passing11[#All],4,0),0)</f>
        <v>0</v>
      </c>
      <c r="J1024">
        <f>_xlfn.IFNA(VLOOKUP(defense[[#This Row],[Playerâ–²]],scrimstats__2813[#All],5,0),0)</f>
        <v>0</v>
      </c>
      <c r="K1024">
        <f>_xlfn.IFNA(VLOOKUP(defense[[#This Row],[Playerâ–²]],scrimstats__2813[#All],4,0),0)</f>
        <v>0</v>
      </c>
      <c r="L1024">
        <v>0</v>
      </c>
      <c r="N1024">
        <f t="shared" si="31"/>
        <v>0</v>
      </c>
      <c r="O1024">
        <f>_xlfn.IFNA(VLOOKUP(defense[[#This Row],[Playerâ–²]],passing11[#All],5,0),0)</f>
        <v>0</v>
      </c>
      <c r="P1024">
        <f>_xlfn.IFNA(VLOOKUP(defense[[#This Row],[Playerâ–²]],scrimstats__2813[#All],6,0),0)</f>
        <v>0</v>
      </c>
      <c r="Q1024">
        <v>0</v>
      </c>
      <c r="R1024">
        <v>0</v>
      </c>
    </row>
    <row r="1025" spans="1:18">
      <c r="A1025" s="3">
        <v>1024</v>
      </c>
      <c r="B1025" s="3">
        <v>24</v>
      </c>
      <c r="C1025">
        <f t="shared" si="30"/>
        <v>0</v>
      </c>
      <c r="D1025">
        <v>42</v>
      </c>
      <c r="E1025">
        <f>SUM(_xlfn.IFNA((VLOOKUP(defense[[#This Row],[Playerâ–²]],kickers12[#All],4,0)*3+VLOOKUP(defense[[#This Row],[Playerâ–²]],kickers12[#All],5,0)*1),0), C1025*6)</f>
        <v>0</v>
      </c>
      <c r="F1025">
        <v>0</v>
      </c>
      <c r="G1025" s="3" t="s">
        <v>1558</v>
      </c>
      <c r="H1025" s="3" t="s">
        <v>1559</v>
      </c>
      <c r="I1025">
        <f>_xlfn.IFNA(VLOOKUP(defense[[#This Row],[Playerâ–²]],passing11[#All],4,0),0)</f>
        <v>0</v>
      </c>
      <c r="J1025">
        <f>_xlfn.IFNA(VLOOKUP(defense[[#This Row],[Playerâ–²]],scrimstats__2813[#All],5,0),0)</f>
        <v>0</v>
      </c>
      <c r="K1025">
        <f>_xlfn.IFNA(VLOOKUP(defense[[#This Row],[Playerâ–²]],scrimstats__2813[#All],4,0),0)</f>
        <v>0</v>
      </c>
      <c r="L1025">
        <v>5</v>
      </c>
      <c r="N1025">
        <f t="shared" si="31"/>
        <v>0</v>
      </c>
      <c r="O1025">
        <f>_xlfn.IFNA(VLOOKUP(defense[[#This Row],[Playerâ–²]],passing11[#All],5,0),0)</f>
        <v>0</v>
      </c>
      <c r="P1025">
        <f>_xlfn.IFNA(VLOOKUP(defense[[#This Row],[Playerâ–²]],scrimstats__2813[#All],6,0),0)</f>
        <v>0</v>
      </c>
      <c r="Q1025">
        <v>0</v>
      </c>
      <c r="R1025">
        <v>0</v>
      </c>
    </row>
    <row r="1026" spans="1:18">
      <c r="A1026" s="3">
        <v>1025</v>
      </c>
      <c r="B1026" s="3">
        <v>19</v>
      </c>
      <c r="C1026">
        <f t="shared" ref="C1026:C1089" si="32">_xlfn.IFNA(SUM(N1026,O1026,P1026),0)</f>
        <v>1</v>
      </c>
      <c r="D1026">
        <v>2</v>
      </c>
      <c r="E1026">
        <f>SUM(_xlfn.IFNA((VLOOKUP(defense[[#This Row],[Playerâ–²]],kickers12[#All],4,0)*3+VLOOKUP(defense[[#This Row],[Playerâ–²]],kickers12[#All],5,0)*1),0), C1026*6)</f>
        <v>6</v>
      </c>
      <c r="F1026">
        <v>0</v>
      </c>
      <c r="G1026" s="3" t="s">
        <v>2013</v>
      </c>
      <c r="H1026" s="3" t="s">
        <v>194</v>
      </c>
      <c r="I1026">
        <f>_xlfn.IFNA(VLOOKUP(defense[[#This Row],[Playerâ–²]],passing11[#All],4,0),0)</f>
        <v>0</v>
      </c>
      <c r="J1026">
        <f>_xlfn.IFNA(VLOOKUP(defense[[#This Row],[Playerâ–²]],scrimstats__2813[#All],5,0),0)</f>
        <v>14</v>
      </c>
      <c r="K1026">
        <f>_xlfn.IFNA(VLOOKUP(defense[[#This Row],[Playerâ–²]],scrimstats__2813[#All],4,0),0)</f>
        <v>94</v>
      </c>
      <c r="L1026">
        <v>0</v>
      </c>
      <c r="N1026">
        <f t="shared" ref="N1026:N1089" si="33">SUM(Q1026,R1026)</f>
        <v>0</v>
      </c>
      <c r="O1026">
        <f>_xlfn.IFNA(VLOOKUP(defense[[#This Row],[Playerâ–²]],passing11[#All],5,0),0)</f>
        <v>0</v>
      </c>
      <c r="P1026">
        <f>_xlfn.IFNA(VLOOKUP(defense[[#This Row],[Playerâ–²]],scrimstats__2813[#All],6,0),0)</f>
        <v>1</v>
      </c>
      <c r="Q1026">
        <v>0</v>
      </c>
      <c r="R1026">
        <v>0</v>
      </c>
    </row>
    <row r="1027" spans="1:18">
      <c r="A1027" s="3">
        <v>1026</v>
      </c>
      <c r="B1027" s="3">
        <v>15</v>
      </c>
      <c r="C1027">
        <f t="shared" si="32"/>
        <v>0</v>
      </c>
      <c r="D1027">
        <v>9</v>
      </c>
      <c r="E1027">
        <f>SUM(_xlfn.IFNA((VLOOKUP(defense[[#This Row],[Playerâ–²]],kickers12[#All],4,0)*3+VLOOKUP(defense[[#This Row],[Playerâ–²]],kickers12[#All],5,0)*1),0), C1027*6)</f>
        <v>0</v>
      </c>
      <c r="F1027">
        <v>0</v>
      </c>
      <c r="G1027" s="3" t="s">
        <v>1250</v>
      </c>
      <c r="H1027" s="3" t="s">
        <v>194</v>
      </c>
      <c r="I1027">
        <f>_xlfn.IFNA(VLOOKUP(defense[[#This Row],[Playerâ–²]],passing11[#All],4,0),0)</f>
        <v>0</v>
      </c>
      <c r="J1027">
        <f>_xlfn.IFNA(VLOOKUP(defense[[#This Row],[Playerâ–²]],scrimstats__2813[#All],5,0),0)</f>
        <v>0</v>
      </c>
      <c r="K1027">
        <f>_xlfn.IFNA(VLOOKUP(defense[[#This Row],[Playerâ–²]],scrimstats__2813[#All],4,0),0)</f>
        <v>0</v>
      </c>
      <c r="L1027">
        <v>1</v>
      </c>
      <c r="N1027">
        <f t="shared" si="33"/>
        <v>0</v>
      </c>
      <c r="O1027">
        <f>_xlfn.IFNA(VLOOKUP(defense[[#This Row],[Playerâ–²]],passing11[#All],5,0),0)</f>
        <v>0</v>
      </c>
      <c r="P1027">
        <f>_xlfn.IFNA(VLOOKUP(defense[[#This Row],[Playerâ–²]],scrimstats__2813[#All],6,0),0)</f>
        <v>0</v>
      </c>
      <c r="Q1027">
        <v>0</v>
      </c>
      <c r="R1027">
        <v>0</v>
      </c>
    </row>
    <row r="1028" spans="1:18">
      <c r="A1028" s="3">
        <v>1027</v>
      </c>
      <c r="B1028" s="3">
        <v>4</v>
      </c>
      <c r="C1028" s="3">
        <f t="shared" si="32"/>
        <v>3</v>
      </c>
      <c r="D1028">
        <v>0</v>
      </c>
      <c r="E1028">
        <f>SUM(_xlfn.IFNA((VLOOKUP(defense[[#This Row],[Playerâ–²]],kickers12[#All],4,0)*3+VLOOKUP(defense[[#This Row],[Playerâ–²]],kickers12[#All],5,0)*1),0), C1028*6)</f>
        <v>18</v>
      </c>
      <c r="F1028">
        <v>0</v>
      </c>
      <c r="G1028" s="3" t="s">
        <v>1964</v>
      </c>
      <c r="H1028" s="3" t="s">
        <v>229</v>
      </c>
      <c r="I1028">
        <f>_xlfn.IFNA(VLOOKUP(defense[[#This Row],[Playerâ–²]],passing11[#All],4,0),0)</f>
        <v>0</v>
      </c>
      <c r="J1028" s="3">
        <f>_xlfn.IFNA(VLOOKUP(defense[[#This Row],[Playerâ–²]],scrimstats__2813[#All],5,0),0)</f>
        <v>514</v>
      </c>
      <c r="K1028" s="3">
        <f>_xlfn.IFNA(VLOOKUP(defense[[#This Row],[Playerâ–²]],scrimstats__2813[#All],4,0),0)</f>
        <v>238</v>
      </c>
      <c r="L1028">
        <v>0</v>
      </c>
      <c r="N1028" s="3">
        <f t="shared" si="33"/>
        <v>0</v>
      </c>
      <c r="O1028" s="3">
        <f>_xlfn.IFNA(VLOOKUP(defense[[#This Row],[Playerâ–²]],passing11[#All],5,0),0)</f>
        <v>0</v>
      </c>
      <c r="P1028" s="3">
        <f>_xlfn.IFNA(VLOOKUP(defense[[#This Row],[Playerâ–²]],scrimstats__2813[#All],6,0),0)</f>
        <v>3</v>
      </c>
      <c r="Q1028">
        <v>0</v>
      </c>
      <c r="R1028">
        <v>0</v>
      </c>
    </row>
    <row r="1029" spans="1:18">
      <c r="A1029" s="3">
        <v>1028</v>
      </c>
      <c r="B1029" s="3">
        <v>31</v>
      </c>
      <c r="C1029">
        <f t="shared" si="32"/>
        <v>0</v>
      </c>
      <c r="D1029">
        <v>22</v>
      </c>
      <c r="E1029">
        <f>SUM(_xlfn.IFNA((VLOOKUP(defense[[#This Row],[Playerâ–²]],kickers12[#All],4,0)*3+VLOOKUP(defense[[#This Row],[Playerâ–²]],kickers12[#All],5,0)*1),0), C1029*6)</f>
        <v>0</v>
      </c>
      <c r="F1029">
        <v>0</v>
      </c>
      <c r="G1029" s="3" t="s">
        <v>1796</v>
      </c>
      <c r="H1029" s="3" t="s">
        <v>752</v>
      </c>
      <c r="I1029">
        <f>_xlfn.IFNA(VLOOKUP(defense[[#This Row],[Playerâ–²]],passing11[#All],4,0),0)</f>
        <v>0</v>
      </c>
      <c r="J1029">
        <f>_xlfn.IFNA(VLOOKUP(defense[[#This Row],[Playerâ–²]],scrimstats__2813[#All],5,0),0)</f>
        <v>0</v>
      </c>
      <c r="K1029">
        <f>_xlfn.IFNA(VLOOKUP(defense[[#This Row],[Playerâ–²]],scrimstats__2813[#All],4,0),0)</f>
        <v>0</v>
      </c>
      <c r="L1029">
        <v>0</v>
      </c>
      <c r="N1029">
        <f t="shared" si="33"/>
        <v>0</v>
      </c>
      <c r="O1029">
        <f>_xlfn.IFNA(VLOOKUP(defense[[#This Row],[Playerâ–²]],passing11[#All],5,0),0)</f>
        <v>0</v>
      </c>
      <c r="P1029">
        <f>_xlfn.IFNA(VLOOKUP(defense[[#This Row],[Playerâ–²]],scrimstats__2813[#All],6,0),0)</f>
        <v>0</v>
      </c>
      <c r="Q1029">
        <v>0</v>
      </c>
      <c r="R1029">
        <v>0</v>
      </c>
    </row>
    <row r="1030" spans="1:18">
      <c r="A1030" s="3">
        <v>1029</v>
      </c>
      <c r="B1030" s="3">
        <v>27</v>
      </c>
      <c r="C1030">
        <f t="shared" si="32"/>
        <v>0</v>
      </c>
      <c r="D1030">
        <v>2</v>
      </c>
      <c r="E1030">
        <f>SUM(_xlfn.IFNA((VLOOKUP(defense[[#This Row],[Playerâ–²]],kickers12[#All],4,0)*3+VLOOKUP(defense[[#This Row],[Playerâ–²]],kickers12[#All],5,0)*1),0), C1030*6)</f>
        <v>0</v>
      </c>
      <c r="F1030">
        <v>0</v>
      </c>
      <c r="G1030" s="3" t="s">
        <v>1635</v>
      </c>
      <c r="H1030" s="3" t="s">
        <v>194</v>
      </c>
      <c r="I1030">
        <f>_xlfn.IFNA(VLOOKUP(defense[[#This Row],[Playerâ–²]],passing11[#All],4,0),0)</f>
        <v>0</v>
      </c>
      <c r="J1030">
        <f>_xlfn.IFNA(VLOOKUP(defense[[#This Row],[Playerâ–²]],scrimstats__2813[#All],5,0),0)</f>
        <v>0</v>
      </c>
      <c r="K1030">
        <f>_xlfn.IFNA(VLOOKUP(defense[[#This Row],[Playerâ–²]],scrimstats__2813[#All],4,0),0)</f>
        <v>0</v>
      </c>
      <c r="L1030">
        <v>0</v>
      </c>
      <c r="N1030">
        <f t="shared" si="33"/>
        <v>0</v>
      </c>
      <c r="O1030">
        <f>_xlfn.IFNA(VLOOKUP(defense[[#This Row],[Playerâ–²]],passing11[#All],5,0),0)</f>
        <v>0</v>
      </c>
      <c r="P1030">
        <f>_xlfn.IFNA(VLOOKUP(defense[[#This Row],[Playerâ–²]],scrimstats__2813[#All],6,0),0)</f>
        <v>0</v>
      </c>
      <c r="Q1030">
        <v>0</v>
      </c>
      <c r="R1030">
        <v>0</v>
      </c>
    </row>
    <row r="1031" spans="1:18">
      <c r="A1031" s="3">
        <v>1030</v>
      </c>
      <c r="B1031" s="3">
        <v>4</v>
      </c>
      <c r="C1031">
        <f t="shared" si="32"/>
        <v>0</v>
      </c>
      <c r="D1031">
        <v>37</v>
      </c>
      <c r="E1031">
        <f>SUM(_xlfn.IFNA((VLOOKUP(defense[[#This Row],[Playerâ–²]],kickers12[#All],4,0)*3+VLOOKUP(defense[[#This Row],[Playerâ–²]],kickers12[#All],5,0)*1),0), C1031*6)</f>
        <v>0</v>
      </c>
      <c r="F1031">
        <v>0</v>
      </c>
      <c r="G1031" s="3" t="s">
        <v>887</v>
      </c>
      <c r="H1031" s="3" t="s">
        <v>850</v>
      </c>
      <c r="I1031">
        <f>_xlfn.IFNA(VLOOKUP(defense[[#This Row],[Playerâ–²]],passing11[#All],4,0),0)</f>
        <v>0</v>
      </c>
      <c r="J1031">
        <f>_xlfn.IFNA(VLOOKUP(defense[[#This Row],[Playerâ–²]],scrimstats__2813[#All],5,0),0)</f>
        <v>0</v>
      </c>
      <c r="K1031">
        <f>_xlfn.IFNA(VLOOKUP(defense[[#This Row],[Playerâ–²]],scrimstats__2813[#All],4,0),0)</f>
        <v>0</v>
      </c>
      <c r="L1031">
        <v>0</v>
      </c>
      <c r="N1031">
        <f t="shared" si="33"/>
        <v>0</v>
      </c>
      <c r="O1031">
        <f>_xlfn.IFNA(VLOOKUP(defense[[#This Row],[Playerâ–²]],passing11[#All],5,0),0)</f>
        <v>0</v>
      </c>
      <c r="P1031">
        <f>_xlfn.IFNA(VLOOKUP(defense[[#This Row],[Playerâ–²]],scrimstats__2813[#All],6,0),0)</f>
        <v>0</v>
      </c>
      <c r="Q1031">
        <v>0</v>
      </c>
      <c r="R1031">
        <v>0</v>
      </c>
    </row>
    <row r="1032" spans="1:18">
      <c r="A1032" s="3">
        <v>1031</v>
      </c>
      <c r="B1032" s="3">
        <v>11</v>
      </c>
      <c r="C1032" s="3">
        <f t="shared" si="32"/>
        <v>1</v>
      </c>
      <c r="D1032">
        <v>0</v>
      </c>
      <c r="E1032">
        <f>SUM(_xlfn.IFNA((VLOOKUP(defense[[#This Row],[Playerâ–²]],kickers12[#All],4,0)*3+VLOOKUP(defense[[#This Row],[Playerâ–²]],kickers12[#All],5,0)*1),0), C1032*6)</f>
        <v>6</v>
      </c>
      <c r="F1032">
        <v>0</v>
      </c>
      <c r="G1032" s="3" t="s">
        <v>375</v>
      </c>
      <c r="H1032" s="3" t="s">
        <v>223</v>
      </c>
      <c r="I1032">
        <f>_xlfn.IFNA(VLOOKUP(defense[[#This Row],[Playerâ–²]],passing11[#All],4,0),0)</f>
        <v>0</v>
      </c>
      <c r="J1032" s="3">
        <f>_xlfn.IFNA(VLOOKUP(defense[[#This Row],[Playerâ–²]],scrimstats__2813[#All],5,0),0)</f>
        <v>0</v>
      </c>
      <c r="K1032" s="3">
        <f>_xlfn.IFNA(VLOOKUP(defense[[#This Row],[Playerâ–²]],scrimstats__2813[#All],4,0),0)</f>
        <v>263</v>
      </c>
      <c r="L1032">
        <v>0</v>
      </c>
      <c r="N1032" s="3">
        <f t="shared" si="33"/>
        <v>0</v>
      </c>
      <c r="O1032" s="3">
        <f>_xlfn.IFNA(VLOOKUP(defense[[#This Row],[Playerâ–²]],passing11[#All],5,0),0)</f>
        <v>0</v>
      </c>
      <c r="P1032" s="3">
        <f>_xlfn.IFNA(VLOOKUP(defense[[#This Row],[Playerâ–²]],scrimstats__2813[#All],6,0),0)</f>
        <v>1</v>
      </c>
      <c r="Q1032">
        <v>0</v>
      </c>
      <c r="R1032">
        <v>0</v>
      </c>
    </row>
    <row r="1033" spans="1:18">
      <c r="A1033" s="3">
        <v>1032</v>
      </c>
      <c r="B1033" s="3">
        <v>20</v>
      </c>
      <c r="C1033">
        <f t="shared" si="32"/>
        <v>1</v>
      </c>
      <c r="D1033">
        <v>58</v>
      </c>
      <c r="E1033">
        <f>SUM(_xlfn.IFNA((VLOOKUP(defense[[#This Row],[Playerâ–²]],kickers12[#All],4,0)*3+VLOOKUP(defense[[#This Row],[Playerâ–²]],kickers12[#All],5,0)*1),0), C1033*6)</f>
        <v>6</v>
      </c>
      <c r="F1033">
        <v>0</v>
      </c>
      <c r="G1033" s="3" t="s">
        <v>1434</v>
      </c>
      <c r="H1033" s="3" t="s">
        <v>990</v>
      </c>
      <c r="I1033">
        <f>_xlfn.IFNA(VLOOKUP(defense[[#This Row],[Playerâ–²]],passing11[#All],4,0),0)</f>
        <v>0</v>
      </c>
      <c r="J1033">
        <f>_xlfn.IFNA(VLOOKUP(defense[[#This Row],[Playerâ–²]],scrimstats__2813[#All],5,0),0)</f>
        <v>0</v>
      </c>
      <c r="K1033">
        <f>_xlfn.IFNA(VLOOKUP(defense[[#This Row],[Playerâ–²]],scrimstats__2813[#All],4,0),0)</f>
        <v>0</v>
      </c>
      <c r="L1033">
        <v>1</v>
      </c>
      <c r="N1033">
        <f t="shared" si="33"/>
        <v>1</v>
      </c>
      <c r="O1033">
        <f>_xlfn.IFNA(VLOOKUP(defense[[#This Row],[Playerâ–²]],passing11[#All],5,0),0)</f>
        <v>0</v>
      </c>
      <c r="P1033">
        <f>_xlfn.IFNA(VLOOKUP(defense[[#This Row],[Playerâ–²]],scrimstats__2813[#All],6,0),0)</f>
        <v>0</v>
      </c>
      <c r="Q1033">
        <v>0</v>
      </c>
      <c r="R1033">
        <v>1</v>
      </c>
    </row>
    <row r="1034" spans="1:18">
      <c r="A1034" s="3">
        <v>1033</v>
      </c>
      <c r="B1034" s="3">
        <v>15</v>
      </c>
      <c r="C1034" s="3">
        <f t="shared" si="32"/>
        <v>0</v>
      </c>
      <c r="D1034">
        <v>0</v>
      </c>
      <c r="E1034">
        <f>SUM(_xlfn.IFNA((VLOOKUP(defense[[#This Row],[Playerâ–²]],kickers12[#All],4,0)*3+VLOOKUP(defense[[#This Row],[Playerâ–²]],kickers12[#All],5,0)*1),0), C1034*6)</f>
        <v>0</v>
      </c>
      <c r="F1034">
        <v>0</v>
      </c>
      <c r="G1034" s="3" t="s">
        <v>1879</v>
      </c>
      <c r="H1034" s="3" t="s">
        <v>733</v>
      </c>
      <c r="I1034">
        <f>_xlfn.IFNA(VLOOKUP(defense[[#This Row],[Playerâ–²]],passing11[#All],4,0),0)</f>
        <v>4</v>
      </c>
      <c r="J1034" s="3">
        <f>_xlfn.IFNA(VLOOKUP(defense[[#This Row],[Playerâ–²]],scrimstats__2813[#All],5,0),0)</f>
        <v>0</v>
      </c>
      <c r="K1034" s="3">
        <f>_xlfn.IFNA(VLOOKUP(defense[[#This Row],[Playerâ–²]],scrimstats__2813[#All],4,0),0)</f>
        <v>0</v>
      </c>
      <c r="L1034">
        <v>0</v>
      </c>
      <c r="N1034" s="3">
        <f t="shared" si="33"/>
        <v>0</v>
      </c>
      <c r="O1034" s="3">
        <f>_xlfn.IFNA(VLOOKUP(defense[[#This Row],[Playerâ–²]],passing11[#All],5,0),0)</f>
        <v>0</v>
      </c>
      <c r="P1034" s="3">
        <f>_xlfn.IFNA(VLOOKUP(defense[[#This Row],[Playerâ–²]],scrimstats__2813[#All],6,0),0)</f>
        <v>0</v>
      </c>
      <c r="Q1034">
        <v>0</v>
      </c>
      <c r="R1034">
        <v>0</v>
      </c>
    </row>
    <row r="1035" spans="1:18">
      <c r="A1035" s="3">
        <v>1034</v>
      </c>
      <c r="B1035" s="3">
        <v>2</v>
      </c>
      <c r="C1035">
        <f t="shared" si="32"/>
        <v>1</v>
      </c>
      <c r="D1035">
        <v>1</v>
      </c>
      <c r="E1035">
        <f>SUM(_xlfn.IFNA((VLOOKUP(defense[[#This Row],[Playerâ–²]],kickers12[#All],4,0)*3+VLOOKUP(defense[[#This Row],[Playerâ–²]],kickers12[#All],5,0)*1),0), C1035*6)</f>
        <v>6</v>
      </c>
      <c r="F1035">
        <v>0</v>
      </c>
      <c r="G1035" s="3" t="s">
        <v>241</v>
      </c>
      <c r="H1035" s="3" t="s">
        <v>223</v>
      </c>
      <c r="I1035">
        <f>_xlfn.IFNA(VLOOKUP(defense[[#This Row],[Playerâ–²]],passing11[#All],4,0),0)</f>
        <v>0</v>
      </c>
      <c r="J1035">
        <f>_xlfn.IFNA(VLOOKUP(defense[[#This Row],[Playerâ–²]],scrimstats__2813[#All],5,0),0)</f>
        <v>0</v>
      </c>
      <c r="K1035">
        <f>_xlfn.IFNA(VLOOKUP(defense[[#This Row],[Playerâ–²]],scrimstats__2813[#All],4,0),0)</f>
        <v>91</v>
      </c>
      <c r="L1035">
        <v>0</v>
      </c>
      <c r="N1035">
        <f t="shared" si="33"/>
        <v>0</v>
      </c>
      <c r="O1035">
        <f>_xlfn.IFNA(VLOOKUP(defense[[#This Row],[Playerâ–²]],passing11[#All],5,0),0)</f>
        <v>0</v>
      </c>
      <c r="P1035">
        <f>_xlfn.IFNA(VLOOKUP(defense[[#This Row],[Playerâ–²]],scrimstats__2813[#All],6,0),0)</f>
        <v>1</v>
      </c>
      <c r="Q1035">
        <v>0</v>
      </c>
      <c r="R1035">
        <v>0</v>
      </c>
    </row>
    <row r="1036" spans="1:18">
      <c r="A1036" s="3">
        <v>1035</v>
      </c>
      <c r="B1036" s="3">
        <v>31</v>
      </c>
      <c r="C1036">
        <f t="shared" si="32"/>
        <v>0</v>
      </c>
      <c r="D1036">
        <v>76</v>
      </c>
      <c r="E1036">
        <f>SUM(_xlfn.IFNA((VLOOKUP(defense[[#This Row],[Playerâ–²]],kickers12[#All],4,0)*3+VLOOKUP(defense[[#This Row],[Playerâ–²]],kickers12[#All],5,0)*1),0), C1036*6)</f>
        <v>0</v>
      </c>
      <c r="F1036">
        <v>0</v>
      </c>
      <c r="G1036" s="3" t="s">
        <v>1807</v>
      </c>
      <c r="H1036" s="3" t="s">
        <v>765</v>
      </c>
      <c r="I1036">
        <f>_xlfn.IFNA(VLOOKUP(defense[[#This Row],[Playerâ–²]],passing11[#All],4,0),0)</f>
        <v>0</v>
      </c>
      <c r="J1036">
        <f>_xlfn.IFNA(VLOOKUP(defense[[#This Row],[Playerâ–²]],scrimstats__2813[#All],5,0),0)</f>
        <v>0</v>
      </c>
      <c r="K1036">
        <f>_xlfn.IFNA(VLOOKUP(defense[[#This Row],[Playerâ–²]],scrimstats__2813[#All],4,0),0)</f>
        <v>0</v>
      </c>
      <c r="L1036">
        <v>4</v>
      </c>
      <c r="N1036">
        <f t="shared" si="33"/>
        <v>0</v>
      </c>
      <c r="O1036">
        <f>_xlfn.IFNA(VLOOKUP(defense[[#This Row],[Playerâ–²]],passing11[#All],5,0),0)</f>
        <v>0</v>
      </c>
      <c r="P1036">
        <f>_xlfn.IFNA(VLOOKUP(defense[[#This Row],[Playerâ–²]],scrimstats__2813[#All],6,0),0)</f>
        <v>0</v>
      </c>
      <c r="Q1036">
        <v>0</v>
      </c>
      <c r="R1036">
        <v>0</v>
      </c>
    </row>
    <row r="1037" spans="1:18">
      <c r="A1037" s="3">
        <v>1036</v>
      </c>
      <c r="B1037" s="3">
        <v>4</v>
      </c>
      <c r="C1037">
        <f t="shared" si="32"/>
        <v>0</v>
      </c>
      <c r="D1037">
        <v>3</v>
      </c>
      <c r="E1037">
        <f>SUM(_xlfn.IFNA((VLOOKUP(defense[[#This Row],[Playerâ–²]],kickers12[#All],4,0)*3+VLOOKUP(defense[[#This Row],[Playerâ–²]],kickers12[#All],5,0)*1),0), C1037*6)</f>
        <v>0</v>
      </c>
      <c r="F1037">
        <v>0</v>
      </c>
      <c r="G1037" s="3" t="s">
        <v>274</v>
      </c>
      <c r="H1037" s="3" t="s">
        <v>219</v>
      </c>
      <c r="I1037">
        <f>_xlfn.IFNA(VLOOKUP(defense[[#This Row],[Playerâ–²]],passing11[#All],4,0),0)</f>
        <v>15</v>
      </c>
      <c r="J1037">
        <f>_xlfn.IFNA(VLOOKUP(defense[[#This Row],[Playerâ–²]],scrimstats__2813[#All],5,0),0)</f>
        <v>0</v>
      </c>
      <c r="K1037">
        <f>_xlfn.IFNA(VLOOKUP(defense[[#This Row],[Playerâ–²]],scrimstats__2813[#All],4,0),0)</f>
        <v>77</v>
      </c>
      <c r="L1037">
        <v>0</v>
      </c>
      <c r="N1037">
        <f t="shared" si="33"/>
        <v>0</v>
      </c>
      <c r="O1037">
        <f>_xlfn.IFNA(VLOOKUP(defense[[#This Row],[Playerâ–²]],passing11[#All],5,0),0)</f>
        <v>0</v>
      </c>
      <c r="P1037">
        <f>_xlfn.IFNA(VLOOKUP(defense[[#This Row],[Playerâ–²]],scrimstats__2813[#All],6,0),0)</f>
        <v>0</v>
      </c>
      <c r="Q1037">
        <v>0</v>
      </c>
      <c r="R1037">
        <v>0</v>
      </c>
    </row>
    <row r="1038" spans="1:18">
      <c r="A1038" s="3">
        <v>1037</v>
      </c>
      <c r="B1038" s="3">
        <v>4</v>
      </c>
      <c r="C1038">
        <f t="shared" si="32"/>
        <v>0</v>
      </c>
      <c r="D1038">
        <v>74</v>
      </c>
      <c r="E1038">
        <f>SUM(_xlfn.IFNA((VLOOKUP(defense[[#This Row],[Playerâ–²]],kickers12[#All],4,0)*3+VLOOKUP(defense[[#This Row],[Playerâ–²]],kickers12[#All],5,0)*1),0), C1038*6)</f>
        <v>0</v>
      </c>
      <c r="F1038">
        <v>2</v>
      </c>
      <c r="G1038" s="3" t="s">
        <v>896</v>
      </c>
      <c r="H1038" s="3" t="s">
        <v>769</v>
      </c>
      <c r="I1038">
        <f>_xlfn.IFNA(VLOOKUP(defense[[#This Row],[Playerâ–²]],passing11[#All],4,0),0)</f>
        <v>0</v>
      </c>
      <c r="J1038">
        <f>_xlfn.IFNA(VLOOKUP(defense[[#This Row],[Playerâ–²]],scrimstats__2813[#All],5,0),0)</f>
        <v>0</v>
      </c>
      <c r="K1038">
        <f>_xlfn.IFNA(VLOOKUP(defense[[#This Row],[Playerâ–²]],scrimstats__2813[#All],4,0),0)</f>
        <v>0</v>
      </c>
      <c r="L1038">
        <v>6.5</v>
      </c>
      <c r="N1038">
        <f t="shared" si="33"/>
        <v>0</v>
      </c>
      <c r="O1038">
        <f>_xlfn.IFNA(VLOOKUP(defense[[#This Row],[Playerâ–²]],passing11[#All],5,0),0)</f>
        <v>0</v>
      </c>
      <c r="P1038">
        <f>_xlfn.IFNA(VLOOKUP(defense[[#This Row],[Playerâ–²]],scrimstats__2813[#All],6,0),0)</f>
        <v>0</v>
      </c>
      <c r="Q1038">
        <v>0</v>
      </c>
      <c r="R1038">
        <v>0</v>
      </c>
    </row>
    <row r="1039" spans="1:18">
      <c r="A1039" s="3">
        <v>1038</v>
      </c>
      <c r="B1039" s="3">
        <v>23</v>
      </c>
      <c r="C1039">
        <f t="shared" si="32"/>
        <v>0</v>
      </c>
      <c r="D1039">
        <v>43</v>
      </c>
      <c r="E1039">
        <f>SUM(_xlfn.IFNA((VLOOKUP(defense[[#This Row],[Playerâ–²]],kickers12[#All],4,0)*3+VLOOKUP(defense[[#This Row],[Playerâ–²]],kickers12[#All],5,0)*1),0), C1039*6)</f>
        <v>0</v>
      </c>
      <c r="F1039">
        <v>0</v>
      </c>
      <c r="G1039" s="3" t="s">
        <v>1996</v>
      </c>
      <c r="H1039" s="3" t="s">
        <v>750</v>
      </c>
      <c r="I1039">
        <f>_xlfn.IFNA(VLOOKUP(defense[[#This Row],[Playerâ–²]],passing11[#All],4,0),0)</f>
        <v>0</v>
      </c>
      <c r="J1039">
        <f>_xlfn.IFNA(VLOOKUP(defense[[#This Row],[Playerâ–²]],scrimstats__2813[#All],5,0),0)</f>
        <v>0</v>
      </c>
      <c r="K1039">
        <f>_xlfn.IFNA(VLOOKUP(defense[[#This Row],[Playerâ–²]],scrimstats__2813[#All],4,0),0)</f>
        <v>0</v>
      </c>
      <c r="L1039">
        <v>4</v>
      </c>
      <c r="N1039">
        <f t="shared" si="33"/>
        <v>0</v>
      </c>
      <c r="O1039">
        <f>_xlfn.IFNA(VLOOKUP(defense[[#This Row],[Playerâ–²]],passing11[#All],5,0),0)</f>
        <v>0</v>
      </c>
      <c r="P1039">
        <f>_xlfn.IFNA(VLOOKUP(defense[[#This Row],[Playerâ–²]],scrimstats__2813[#All],6,0),0)</f>
        <v>0</v>
      </c>
      <c r="Q1039">
        <v>0</v>
      </c>
      <c r="R1039">
        <v>0</v>
      </c>
    </row>
    <row r="1040" spans="1:18">
      <c r="A1040" s="3">
        <v>1039</v>
      </c>
      <c r="B1040" s="3">
        <v>5</v>
      </c>
      <c r="C1040">
        <f t="shared" si="32"/>
        <v>0</v>
      </c>
      <c r="D1040">
        <v>1</v>
      </c>
      <c r="E1040">
        <f>SUM(_xlfn.IFNA((VLOOKUP(defense[[#This Row],[Playerâ–²]],kickers12[#All],4,0)*3+VLOOKUP(defense[[#This Row],[Playerâ–²]],kickers12[#All],5,0)*1),0), C1040*6)</f>
        <v>0</v>
      </c>
      <c r="F1040">
        <v>0</v>
      </c>
      <c r="G1040" s="3" t="s">
        <v>909</v>
      </c>
      <c r="H1040" s="3" t="s">
        <v>194</v>
      </c>
      <c r="I1040">
        <f>_xlfn.IFNA(VLOOKUP(defense[[#This Row],[Playerâ–²]],passing11[#All],4,0),0)</f>
        <v>0</v>
      </c>
      <c r="J1040">
        <f>_xlfn.IFNA(VLOOKUP(defense[[#This Row],[Playerâ–²]],scrimstats__2813[#All],5,0),0)</f>
        <v>0</v>
      </c>
      <c r="K1040">
        <f>_xlfn.IFNA(VLOOKUP(defense[[#This Row],[Playerâ–²]],scrimstats__2813[#All],4,0),0)</f>
        <v>0</v>
      </c>
      <c r="L1040">
        <v>0</v>
      </c>
      <c r="N1040">
        <f t="shared" si="33"/>
        <v>0</v>
      </c>
      <c r="O1040">
        <f>_xlfn.IFNA(VLOOKUP(defense[[#This Row],[Playerâ–²]],passing11[#All],5,0),0)</f>
        <v>0</v>
      </c>
      <c r="P1040">
        <f>_xlfn.IFNA(VLOOKUP(defense[[#This Row],[Playerâ–²]],scrimstats__2813[#All],6,0),0)</f>
        <v>0</v>
      </c>
      <c r="Q1040">
        <v>0</v>
      </c>
      <c r="R1040">
        <v>0</v>
      </c>
    </row>
    <row r="1041" spans="1:18">
      <c r="A1041" s="3">
        <v>1040</v>
      </c>
      <c r="B1041" s="3">
        <v>5</v>
      </c>
      <c r="C1041">
        <f t="shared" si="32"/>
        <v>0</v>
      </c>
      <c r="D1041">
        <v>130</v>
      </c>
      <c r="E1041">
        <f>SUM(_xlfn.IFNA((VLOOKUP(defense[[#This Row],[Playerâ–²]],kickers12[#All],4,0)*3+VLOOKUP(defense[[#This Row],[Playerâ–²]],kickers12[#All],5,0)*1),0), C1041*6)</f>
        <v>0</v>
      </c>
      <c r="F1041">
        <v>1</v>
      </c>
      <c r="G1041" s="3" t="s">
        <v>934</v>
      </c>
      <c r="H1041" s="3" t="s">
        <v>767</v>
      </c>
      <c r="I1041">
        <f>_xlfn.IFNA(VLOOKUP(defense[[#This Row],[Playerâ–²]],passing11[#All],4,0),0)</f>
        <v>0</v>
      </c>
      <c r="J1041">
        <f>_xlfn.IFNA(VLOOKUP(defense[[#This Row],[Playerâ–²]],scrimstats__2813[#All],5,0),0)</f>
        <v>0</v>
      </c>
      <c r="K1041">
        <f>_xlfn.IFNA(VLOOKUP(defense[[#This Row],[Playerâ–²]],scrimstats__2813[#All],4,0),0)</f>
        <v>0</v>
      </c>
      <c r="L1041">
        <v>2</v>
      </c>
      <c r="N1041">
        <f t="shared" si="33"/>
        <v>0</v>
      </c>
      <c r="O1041">
        <f>_xlfn.IFNA(VLOOKUP(defense[[#This Row],[Playerâ–²]],passing11[#All],5,0),0)</f>
        <v>0</v>
      </c>
      <c r="P1041">
        <f>_xlfn.IFNA(VLOOKUP(defense[[#This Row],[Playerâ–²]],scrimstats__2813[#All],6,0),0)</f>
        <v>0</v>
      </c>
      <c r="Q1041">
        <v>0</v>
      </c>
      <c r="R1041">
        <v>0</v>
      </c>
    </row>
    <row r="1042" spans="1:18">
      <c r="A1042" s="3">
        <v>1041</v>
      </c>
      <c r="B1042" s="3">
        <v>14</v>
      </c>
      <c r="C1042">
        <f t="shared" si="32"/>
        <v>0</v>
      </c>
      <c r="D1042">
        <v>4</v>
      </c>
      <c r="E1042">
        <f>SUM(_xlfn.IFNA((VLOOKUP(defense[[#This Row],[Playerâ–²]],kickers12[#All],4,0)*3+VLOOKUP(defense[[#This Row],[Playerâ–²]],kickers12[#All],5,0)*1),0), C1042*6)</f>
        <v>0</v>
      </c>
      <c r="F1042">
        <v>0</v>
      </c>
      <c r="G1042" s="3" t="s">
        <v>1206</v>
      </c>
      <c r="H1042" s="3" t="s">
        <v>194</v>
      </c>
      <c r="I1042">
        <f>_xlfn.IFNA(VLOOKUP(defense[[#This Row],[Playerâ–²]],passing11[#All],4,0),0)</f>
        <v>0</v>
      </c>
      <c r="J1042">
        <f>_xlfn.IFNA(VLOOKUP(defense[[#This Row],[Playerâ–²]],scrimstats__2813[#All],5,0),0)</f>
        <v>0</v>
      </c>
      <c r="K1042">
        <f>_xlfn.IFNA(VLOOKUP(defense[[#This Row],[Playerâ–²]],scrimstats__2813[#All],4,0),0)</f>
        <v>0</v>
      </c>
      <c r="L1042">
        <v>0</v>
      </c>
      <c r="N1042">
        <f t="shared" si="33"/>
        <v>0</v>
      </c>
      <c r="O1042">
        <f>_xlfn.IFNA(VLOOKUP(defense[[#This Row],[Playerâ–²]],passing11[#All],5,0),0)</f>
        <v>0</v>
      </c>
      <c r="P1042">
        <f>_xlfn.IFNA(VLOOKUP(defense[[#This Row],[Playerâ–²]],scrimstats__2813[#All],6,0),0)</f>
        <v>0</v>
      </c>
      <c r="Q1042">
        <v>0</v>
      </c>
      <c r="R1042">
        <v>0</v>
      </c>
    </row>
    <row r="1043" spans="1:18">
      <c r="A1043" s="3">
        <v>1042</v>
      </c>
      <c r="B1043" s="3">
        <v>31</v>
      </c>
      <c r="C1043">
        <f t="shared" si="32"/>
        <v>2</v>
      </c>
      <c r="D1043">
        <v>1</v>
      </c>
      <c r="E1043">
        <f>SUM(_xlfn.IFNA((VLOOKUP(defense[[#This Row],[Playerâ–²]],kickers12[#All],4,0)*3+VLOOKUP(defense[[#This Row],[Playerâ–²]],kickers12[#All],5,0)*1),0), C1043*6)</f>
        <v>12</v>
      </c>
      <c r="F1043">
        <v>0</v>
      </c>
      <c r="G1043" s="3" t="s">
        <v>655</v>
      </c>
      <c r="H1043" s="3" t="s">
        <v>223</v>
      </c>
      <c r="I1043">
        <f>_xlfn.IFNA(VLOOKUP(defense[[#This Row],[Playerâ–²]],passing11[#All],4,0),0)</f>
        <v>0</v>
      </c>
      <c r="J1043">
        <f>_xlfn.IFNA(VLOOKUP(defense[[#This Row],[Playerâ–²]],scrimstats__2813[#All],5,0),0)</f>
        <v>0</v>
      </c>
      <c r="K1043">
        <f>_xlfn.IFNA(VLOOKUP(defense[[#This Row],[Playerâ–²]],scrimstats__2813[#All],4,0),0)</f>
        <v>165</v>
      </c>
      <c r="L1043">
        <v>0</v>
      </c>
      <c r="N1043">
        <f t="shared" si="33"/>
        <v>0</v>
      </c>
      <c r="O1043">
        <f>_xlfn.IFNA(VLOOKUP(defense[[#This Row],[Playerâ–²]],passing11[#All],5,0),0)</f>
        <v>0</v>
      </c>
      <c r="P1043">
        <f>_xlfn.IFNA(VLOOKUP(defense[[#This Row],[Playerâ–²]],scrimstats__2813[#All],6,0),0)</f>
        <v>2</v>
      </c>
      <c r="Q1043">
        <v>0</v>
      </c>
      <c r="R1043">
        <v>0</v>
      </c>
    </row>
    <row r="1044" spans="1:18">
      <c r="A1044" s="3">
        <v>1043</v>
      </c>
      <c r="B1044" s="3">
        <v>11</v>
      </c>
      <c r="C1044" s="3">
        <f t="shared" si="32"/>
        <v>0</v>
      </c>
      <c r="D1044">
        <v>0</v>
      </c>
      <c r="E1044">
        <f>SUM(_xlfn.IFNA((VLOOKUP(defense[[#This Row],[Playerâ–²]],kickers12[#All],4,0)*3+VLOOKUP(defense[[#This Row],[Playerâ–²]],kickers12[#All],5,0)*1),0), C1044*6)</f>
        <v>0</v>
      </c>
      <c r="F1044">
        <v>0</v>
      </c>
      <c r="G1044" s="3" t="s">
        <v>373</v>
      </c>
      <c r="H1044" s="3" t="s">
        <v>223</v>
      </c>
      <c r="I1044">
        <f>_xlfn.IFNA(VLOOKUP(defense[[#This Row],[Playerâ–²]],passing11[#All],4,0),0)</f>
        <v>0</v>
      </c>
      <c r="J1044" s="3">
        <f>_xlfn.IFNA(VLOOKUP(defense[[#This Row],[Playerâ–²]],scrimstats__2813[#All],5,0),0)</f>
        <v>0</v>
      </c>
      <c r="K1044" s="3">
        <f>_xlfn.IFNA(VLOOKUP(defense[[#This Row],[Playerâ–²]],scrimstats__2813[#All],4,0),0)</f>
        <v>87</v>
      </c>
      <c r="L1044">
        <v>0</v>
      </c>
      <c r="N1044" s="3">
        <f t="shared" si="33"/>
        <v>0</v>
      </c>
      <c r="O1044" s="3">
        <f>_xlfn.IFNA(VLOOKUP(defense[[#This Row],[Playerâ–²]],passing11[#All],5,0),0)</f>
        <v>0</v>
      </c>
      <c r="P1044" s="3">
        <f>_xlfn.IFNA(VLOOKUP(defense[[#This Row],[Playerâ–²]],scrimstats__2813[#All],6,0),0)</f>
        <v>0</v>
      </c>
      <c r="Q1044">
        <v>0</v>
      </c>
      <c r="R1044">
        <v>0</v>
      </c>
    </row>
    <row r="1045" spans="1:18">
      <c r="A1045" s="3">
        <v>1044</v>
      </c>
      <c r="B1045" s="3">
        <v>15</v>
      </c>
      <c r="C1045">
        <f t="shared" si="32"/>
        <v>0</v>
      </c>
      <c r="D1045">
        <v>2</v>
      </c>
      <c r="E1045">
        <f>SUM(_xlfn.IFNA((VLOOKUP(defense[[#This Row],[Playerâ–²]],kickers12[#All],4,0)*3+VLOOKUP(defense[[#This Row],[Playerâ–²]],kickers12[#All],5,0)*1),0), C1045*6)</f>
        <v>0</v>
      </c>
      <c r="F1045">
        <v>0</v>
      </c>
      <c r="G1045" s="3" t="s">
        <v>1245</v>
      </c>
      <c r="H1045" s="3" t="s">
        <v>194</v>
      </c>
      <c r="I1045">
        <f>_xlfn.IFNA(VLOOKUP(defense[[#This Row],[Playerâ–²]],passing11[#All],4,0),0)</f>
        <v>0</v>
      </c>
      <c r="J1045">
        <f>_xlfn.IFNA(VLOOKUP(defense[[#This Row],[Playerâ–²]],scrimstats__2813[#All],5,0),0)</f>
        <v>0</v>
      </c>
      <c r="K1045">
        <f>_xlfn.IFNA(VLOOKUP(defense[[#This Row],[Playerâ–²]],scrimstats__2813[#All],4,0),0)</f>
        <v>0</v>
      </c>
      <c r="L1045">
        <v>0</v>
      </c>
      <c r="N1045">
        <f t="shared" si="33"/>
        <v>0</v>
      </c>
      <c r="O1045">
        <f>_xlfn.IFNA(VLOOKUP(defense[[#This Row],[Playerâ–²]],passing11[#All],5,0),0)</f>
        <v>0</v>
      </c>
      <c r="P1045">
        <f>_xlfn.IFNA(VLOOKUP(defense[[#This Row],[Playerâ–²]],scrimstats__2813[#All],6,0),0)</f>
        <v>0</v>
      </c>
      <c r="Q1045">
        <v>0</v>
      </c>
      <c r="R1045">
        <v>0</v>
      </c>
    </row>
    <row r="1046" spans="1:18">
      <c r="A1046" s="3">
        <v>1045</v>
      </c>
      <c r="B1046" s="3">
        <v>30</v>
      </c>
      <c r="C1046">
        <f t="shared" si="32"/>
        <v>0</v>
      </c>
      <c r="D1046">
        <v>33</v>
      </c>
      <c r="E1046">
        <f>SUM(_xlfn.IFNA((VLOOKUP(defense[[#This Row],[Playerâ–²]],kickers12[#All],4,0)*3+VLOOKUP(defense[[#This Row],[Playerâ–²]],kickers12[#All],5,0)*1),0), C1046*6)</f>
        <v>0</v>
      </c>
      <c r="F1046">
        <v>0</v>
      </c>
      <c r="G1046" s="3" t="s">
        <v>1773</v>
      </c>
      <c r="H1046" s="3" t="s">
        <v>752</v>
      </c>
      <c r="I1046">
        <f>_xlfn.IFNA(VLOOKUP(defense[[#This Row],[Playerâ–²]],passing11[#All],4,0),0)</f>
        <v>0</v>
      </c>
      <c r="J1046">
        <f>_xlfn.IFNA(VLOOKUP(defense[[#This Row],[Playerâ–²]],scrimstats__2813[#All],5,0),0)</f>
        <v>0</v>
      </c>
      <c r="K1046">
        <f>_xlfn.IFNA(VLOOKUP(defense[[#This Row],[Playerâ–²]],scrimstats__2813[#All],4,0),0)</f>
        <v>0</v>
      </c>
      <c r="L1046">
        <v>0</v>
      </c>
      <c r="N1046">
        <f t="shared" si="33"/>
        <v>0</v>
      </c>
      <c r="O1046">
        <f>_xlfn.IFNA(VLOOKUP(defense[[#This Row],[Playerâ–²]],passing11[#All],5,0),0)</f>
        <v>0</v>
      </c>
      <c r="P1046">
        <f>_xlfn.IFNA(VLOOKUP(defense[[#This Row],[Playerâ–²]],scrimstats__2813[#All],6,0),0)</f>
        <v>0</v>
      </c>
      <c r="Q1046">
        <v>0</v>
      </c>
      <c r="R1046">
        <v>0</v>
      </c>
    </row>
    <row r="1047" spans="1:18">
      <c r="A1047" s="3">
        <v>1046</v>
      </c>
      <c r="B1047" s="3">
        <v>20</v>
      </c>
      <c r="C1047">
        <f t="shared" si="32"/>
        <v>0</v>
      </c>
      <c r="D1047">
        <v>43</v>
      </c>
      <c r="E1047">
        <f>SUM(_xlfn.IFNA((VLOOKUP(defense[[#This Row],[Playerâ–²]],kickers12[#All],4,0)*3+VLOOKUP(defense[[#This Row],[Playerâ–²]],kickers12[#All],5,0)*1),0), C1047*6)</f>
        <v>0</v>
      </c>
      <c r="F1047">
        <v>0</v>
      </c>
      <c r="G1047" s="3" t="s">
        <v>1435</v>
      </c>
      <c r="H1047" s="3" t="s">
        <v>960</v>
      </c>
      <c r="I1047">
        <f>_xlfn.IFNA(VLOOKUP(defense[[#This Row],[Playerâ–²]],passing11[#All],4,0),0)</f>
        <v>0</v>
      </c>
      <c r="J1047">
        <f>_xlfn.IFNA(VLOOKUP(defense[[#This Row],[Playerâ–²]],scrimstats__2813[#All],5,0),0)</f>
        <v>0</v>
      </c>
      <c r="K1047">
        <f>_xlfn.IFNA(VLOOKUP(defense[[#This Row],[Playerâ–²]],scrimstats__2813[#All],4,0),0)</f>
        <v>0</v>
      </c>
      <c r="L1047">
        <v>4</v>
      </c>
      <c r="N1047">
        <f t="shared" si="33"/>
        <v>0</v>
      </c>
      <c r="O1047">
        <f>_xlfn.IFNA(VLOOKUP(defense[[#This Row],[Playerâ–²]],passing11[#All],5,0),0)</f>
        <v>0</v>
      </c>
      <c r="P1047">
        <f>_xlfn.IFNA(VLOOKUP(defense[[#This Row],[Playerâ–²]],scrimstats__2813[#All],6,0),0)</f>
        <v>0</v>
      </c>
      <c r="Q1047">
        <v>0</v>
      </c>
      <c r="R1047">
        <v>0</v>
      </c>
    </row>
    <row r="1048" spans="1:18">
      <c r="A1048" s="3">
        <v>1047</v>
      </c>
      <c r="B1048" s="3">
        <v>18</v>
      </c>
      <c r="C1048">
        <f t="shared" si="32"/>
        <v>1</v>
      </c>
      <c r="D1048">
        <v>2</v>
      </c>
      <c r="E1048">
        <f>SUM(_xlfn.IFNA((VLOOKUP(defense[[#This Row],[Playerâ–²]],kickers12[#All],4,0)*3+VLOOKUP(defense[[#This Row],[Playerâ–²]],kickers12[#All],5,0)*1),0), C1048*6)</f>
        <v>6</v>
      </c>
      <c r="F1048">
        <v>0</v>
      </c>
      <c r="G1048" s="3" t="s">
        <v>471</v>
      </c>
      <c r="H1048" s="3" t="s">
        <v>194</v>
      </c>
      <c r="I1048">
        <f>_xlfn.IFNA(VLOOKUP(defense[[#This Row],[Playerâ–²]],passing11[#All],4,0),0)</f>
        <v>0</v>
      </c>
      <c r="J1048">
        <f>_xlfn.IFNA(VLOOKUP(defense[[#This Row],[Playerâ–²]],scrimstats__2813[#All],5,0),0)</f>
        <v>212</v>
      </c>
      <c r="K1048">
        <f>_xlfn.IFNA(VLOOKUP(defense[[#This Row],[Playerâ–²]],scrimstats__2813[#All],4,0),0)</f>
        <v>52</v>
      </c>
      <c r="L1048">
        <v>0</v>
      </c>
      <c r="N1048">
        <f t="shared" si="33"/>
        <v>0</v>
      </c>
      <c r="O1048">
        <f>_xlfn.IFNA(VLOOKUP(defense[[#This Row],[Playerâ–²]],passing11[#All],5,0),0)</f>
        <v>0</v>
      </c>
      <c r="P1048">
        <f>_xlfn.IFNA(VLOOKUP(defense[[#This Row],[Playerâ–²]],scrimstats__2813[#All],6,0),0)</f>
        <v>1</v>
      </c>
      <c r="Q1048">
        <v>0</v>
      </c>
      <c r="R1048">
        <v>0</v>
      </c>
    </row>
    <row r="1049" spans="1:18">
      <c r="A1049" s="3">
        <v>1048</v>
      </c>
      <c r="B1049" s="3">
        <v>31</v>
      </c>
      <c r="C1049">
        <f t="shared" si="32"/>
        <v>1</v>
      </c>
      <c r="D1049">
        <v>69</v>
      </c>
      <c r="E1049">
        <f>SUM(_xlfn.IFNA((VLOOKUP(defense[[#This Row],[Playerâ–²]],kickers12[#All],4,0)*3+VLOOKUP(defense[[#This Row],[Playerâ–²]],kickers12[#All],5,0)*1),0), C1049*6)</f>
        <v>6</v>
      </c>
      <c r="F1049">
        <v>3</v>
      </c>
      <c r="G1049" s="3" t="s">
        <v>1808</v>
      </c>
      <c r="H1049" s="3" t="s">
        <v>765</v>
      </c>
      <c r="I1049">
        <f>_xlfn.IFNA(VLOOKUP(defense[[#This Row],[Playerâ–²]],passing11[#All],4,0),0)</f>
        <v>0</v>
      </c>
      <c r="J1049">
        <f>_xlfn.IFNA(VLOOKUP(defense[[#This Row],[Playerâ–²]],scrimstats__2813[#All],5,0),0)</f>
        <v>0</v>
      </c>
      <c r="K1049">
        <f>_xlfn.IFNA(VLOOKUP(defense[[#This Row],[Playerâ–²]],scrimstats__2813[#All],4,0),0)</f>
        <v>0</v>
      </c>
      <c r="L1049">
        <v>1</v>
      </c>
      <c r="N1049">
        <f t="shared" si="33"/>
        <v>1</v>
      </c>
      <c r="O1049">
        <f>_xlfn.IFNA(VLOOKUP(defense[[#This Row],[Playerâ–²]],passing11[#All],5,0),0)</f>
        <v>0</v>
      </c>
      <c r="P1049">
        <f>_xlfn.IFNA(VLOOKUP(defense[[#This Row],[Playerâ–²]],scrimstats__2813[#All],6,0),0)</f>
        <v>0</v>
      </c>
      <c r="Q1049">
        <v>1</v>
      </c>
      <c r="R1049">
        <v>0</v>
      </c>
    </row>
    <row r="1050" spans="1:18">
      <c r="A1050" s="3">
        <v>1049</v>
      </c>
      <c r="B1050" s="3">
        <v>26</v>
      </c>
      <c r="C1050">
        <f t="shared" si="32"/>
        <v>0</v>
      </c>
      <c r="D1050">
        <v>97</v>
      </c>
      <c r="E1050">
        <f>SUM(_xlfn.IFNA((VLOOKUP(defense[[#This Row],[Playerâ–²]],kickers12[#All],4,0)*3+VLOOKUP(defense[[#This Row],[Playerâ–²]],kickers12[#All],5,0)*1),0), C1050*6)</f>
        <v>0</v>
      </c>
      <c r="F1050">
        <v>1</v>
      </c>
      <c r="G1050" s="3" t="s">
        <v>1629</v>
      </c>
      <c r="H1050" s="3" t="s">
        <v>803</v>
      </c>
      <c r="I1050">
        <f>_xlfn.IFNA(VLOOKUP(defense[[#This Row],[Playerâ–²]],passing11[#All],4,0),0)</f>
        <v>0</v>
      </c>
      <c r="J1050">
        <f>_xlfn.IFNA(VLOOKUP(defense[[#This Row],[Playerâ–²]],scrimstats__2813[#All],5,0),0)</f>
        <v>0</v>
      </c>
      <c r="K1050">
        <f>_xlfn.IFNA(VLOOKUP(defense[[#This Row],[Playerâ–²]],scrimstats__2813[#All],4,0),0)</f>
        <v>0</v>
      </c>
      <c r="L1050">
        <v>1</v>
      </c>
      <c r="N1050">
        <f t="shared" si="33"/>
        <v>0</v>
      </c>
      <c r="O1050">
        <f>_xlfn.IFNA(VLOOKUP(defense[[#This Row],[Playerâ–²]],passing11[#All],5,0),0)</f>
        <v>0</v>
      </c>
      <c r="P1050">
        <f>_xlfn.IFNA(VLOOKUP(defense[[#This Row],[Playerâ–²]],scrimstats__2813[#All],6,0),0)</f>
        <v>0</v>
      </c>
      <c r="Q1050">
        <v>0</v>
      </c>
      <c r="R1050">
        <v>0</v>
      </c>
    </row>
    <row r="1051" spans="1:18">
      <c r="A1051" s="3">
        <v>1050</v>
      </c>
      <c r="B1051" s="3">
        <v>29</v>
      </c>
      <c r="C1051">
        <f t="shared" si="32"/>
        <v>0</v>
      </c>
      <c r="D1051">
        <v>35</v>
      </c>
      <c r="E1051">
        <f>SUM(_xlfn.IFNA((VLOOKUP(defense[[#This Row],[Playerâ–²]],kickers12[#All],4,0)*3+VLOOKUP(defense[[#This Row],[Playerâ–²]],kickers12[#All],5,0)*1),0), C1051*6)</f>
        <v>0</v>
      </c>
      <c r="F1051">
        <v>0</v>
      </c>
      <c r="G1051" s="3" t="s">
        <v>1730</v>
      </c>
      <c r="H1051" s="3" t="s">
        <v>750</v>
      </c>
      <c r="I1051">
        <f>_xlfn.IFNA(VLOOKUP(defense[[#This Row],[Playerâ–²]],passing11[#All],4,0),0)</f>
        <v>0</v>
      </c>
      <c r="J1051">
        <f>_xlfn.IFNA(VLOOKUP(defense[[#This Row],[Playerâ–²]],scrimstats__2813[#All],5,0),0)</f>
        <v>0</v>
      </c>
      <c r="K1051">
        <f>_xlfn.IFNA(VLOOKUP(defense[[#This Row],[Playerâ–²]],scrimstats__2813[#All],4,0),0)</f>
        <v>0</v>
      </c>
      <c r="L1051">
        <v>0</v>
      </c>
      <c r="N1051">
        <f t="shared" si="33"/>
        <v>0</v>
      </c>
      <c r="O1051">
        <f>_xlfn.IFNA(VLOOKUP(defense[[#This Row],[Playerâ–²]],passing11[#All],5,0),0)</f>
        <v>0</v>
      </c>
      <c r="P1051">
        <f>_xlfn.IFNA(VLOOKUP(defense[[#This Row],[Playerâ–²]],scrimstats__2813[#All],6,0),0)</f>
        <v>0</v>
      </c>
      <c r="Q1051">
        <v>0</v>
      </c>
      <c r="R1051">
        <v>0</v>
      </c>
    </row>
    <row r="1052" spans="1:18">
      <c r="A1052" s="3">
        <v>1051</v>
      </c>
      <c r="B1052" s="3">
        <v>22</v>
      </c>
      <c r="C1052">
        <f t="shared" si="32"/>
        <v>0</v>
      </c>
      <c r="D1052">
        <v>39</v>
      </c>
      <c r="E1052">
        <f>SUM(_xlfn.IFNA((VLOOKUP(defense[[#This Row],[Playerâ–²]],kickers12[#All],4,0)*3+VLOOKUP(defense[[#This Row],[Playerâ–²]],kickers12[#All],5,0)*1),0), C1052*6)</f>
        <v>0</v>
      </c>
      <c r="F1052">
        <v>0</v>
      </c>
      <c r="G1052" s="3" t="s">
        <v>1490</v>
      </c>
      <c r="H1052" s="3" t="s">
        <v>1491</v>
      </c>
      <c r="I1052">
        <f>_xlfn.IFNA(VLOOKUP(defense[[#This Row],[Playerâ–²]],passing11[#All],4,0),0)</f>
        <v>0</v>
      </c>
      <c r="J1052">
        <f>_xlfn.IFNA(VLOOKUP(defense[[#This Row],[Playerâ–²]],scrimstats__2813[#All],5,0),0)</f>
        <v>0</v>
      </c>
      <c r="K1052">
        <f>_xlfn.IFNA(VLOOKUP(defense[[#This Row],[Playerâ–²]],scrimstats__2813[#All],4,0),0)</f>
        <v>0</v>
      </c>
      <c r="L1052">
        <v>0</v>
      </c>
      <c r="N1052">
        <f t="shared" si="33"/>
        <v>0</v>
      </c>
      <c r="O1052">
        <f>_xlfn.IFNA(VLOOKUP(defense[[#This Row],[Playerâ–²]],passing11[#All],5,0),0)</f>
        <v>0</v>
      </c>
      <c r="P1052">
        <f>_xlfn.IFNA(VLOOKUP(defense[[#This Row],[Playerâ–²]],scrimstats__2813[#All],6,0),0)</f>
        <v>0</v>
      </c>
      <c r="Q1052">
        <v>0</v>
      </c>
      <c r="R1052">
        <v>0</v>
      </c>
    </row>
    <row r="1053" spans="1:18">
      <c r="A1053" s="3">
        <v>1052</v>
      </c>
      <c r="B1053" s="3">
        <v>9</v>
      </c>
      <c r="C1053">
        <f t="shared" si="32"/>
        <v>0</v>
      </c>
      <c r="D1053">
        <v>19</v>
      </c>
      <c r="E1053">
        <f>SUM(_xlfn.IFNA((VLOOKUP(defense[[#This Row],[Playerâ–²]],kickers12[#All],4,0)*3+VLOOKUP(defense[[#This Row],[Playerâ–²]],kickers12[#All],5,0)*1),0), C1053*6)</f>
        <v>0</v>
      </c>
      <c r="F1053">
        <v>0</v>
      </c>
      <c r="G1053" s="3" t="s">
        <v>1046</v>
      </c>
      <c r="H1053" s="3" t="s">
        <v>759</v>
      </c>
      <c r="I1053">
        <f>_xlfn.IFNA(VLOOKUP(defense[[#This Row],[Playerâ–²]],passing11[#All],4,0),0)</f>
        <v>0</v>
      </c>
      <c r="J1053">
        <f>_xlfn.IFNA(VLOOKUP(defense[[#This Row],[Playerâ–²]],scrimstats__2813[#All],5,0),0)</f>
        <v>0</v>
      </c>
      <c r="K1053">
        <f>_xlfn.IFNA(VLOOKUP(defense[[#This Row],[Playerâ–²]],scrimstats__2813[#All],4,0),0)</f>
        <v>0</v>
      </c>
      <c r="L1053">
        <v>3</v>
      </c>
      <c r="N1053">
        <f t="shared" si="33"/>
        <v>0</v>
      </c>
      <c r="O1053">
        <f>_xlfn.IFNA(VLOOKUP(defense[[#This Row],[Playerâ–²]],passing11[#All],5,0),0)</f>
        <v>0</v>
      </c>
      <c r="P1053">
        <f>_xlfn.IFNA(VLOOKUP(defense[[#This Row],[Playerâ–²]],scrimstats__2813[#All],6,0),0)</f>
        <v>0</v>
      </c>
      <c r="Q1053">
        <v>0</v>
      </c>
      <c r="R1053">
        <v>0</v>
      </c>
    </row>
    <row r="1054" spans="1:18">
      <c r="A1054" s="3">
        <v>1053</v>
      </c>
      <c r="B1054" s="3">
        <v>14</v>
      </c>
      <c r="C1054">
        <f t="shared" si="32"/>
        <v>0</v>
      </c>
      <c r="D1054">
        <v>44</v>
      </c>
      <c r="E1054">
        <f>SUM(_xlfn.IFNA((VLOOKUP(defense[[#This Row],[Playerâ–²]],kickers12[#All],4,0)*3+VLOOKUP(defense[[#This Row],[Playerâ–²]],kickers12[#All],5,0)*1),0), C1054*6)</f>
        <v>0</v>
      </c>
      <c r="F1054">
        <v>2</v>
      </c>
      <c r="G1054" s="3" t="s">
        <v>1227</v>
      </c>
      <c r="H1054" s="3" t="s">
        <v>775</v>
      </c>
      <c r="I1054">
        <f>_xlfn.IFNA(VLOOKUP(defense[[#This Row],[Playerâ–²]],passing11[#All],4,0),0)</f>
        <v>0</v>
      </c>
      <c r="J1054">
        <f>_xlfn.IFNA(VLOOKUP(defense[[#This Row],[Playerâ–²]],scrimstats__2813[#All],5,0),0)</f>
        <v>0</v>
      </c>
      <c r="K1054">
        <f>_xlfn.IFNA(VLOOKUP(defense[[#This Row],[Playerâ–²]],scrimstats__2813[#All],4,0),0)</f>
        <v>0</v>
      </c>
      <c r="L1054">
        <v>0</v>
      </c>
      <c r="N1054">
        <f t="shared" si="33"/>
        <v>0</v>
      </c>
      <c r="O1054">
        <f>_xlfn.IFNA(VLOOKUP(defense[[#This Row],[Playerâ–²]],passing11[#All],5,0),0)</f>
        <v>0</v>
      </c>
      <c r="P1054">
        <f>_xlfn.IFNA(VLOOKUP(defense[[#This Row],[Playerâ–²]],scrimstats__2813[#All],6,0),0)</f>
        <v>0</v>
      </c>
      <c r="Q1054">
        <v>0</v>
      </c>
      <c r="R1054">
        <v>0</v>
      </c>
    </row>
    <row r="1055" spans="1:18">
      <c r="A1055" s="3">
        <v>1054</v>
      </c>
      <c r="B1055" s="3">
        <v>15</v>
      </c>
      <c r="C1055">
        <f t="shared" si="32"/>
        <v>0</v>
      </c>
      <c r="D1055">
        <v>32</v>
      </c>
      <c r="E1055">
        <f>SUM(_xlfn.IFNA((VLOOKUP(defense[[#This Row],[Playerâ–²]],kickers12[#All],4,0)*3+VLOOKUP(defense[[#This Row],[Playerâ–²]],kickers12[#All],5,0)*1),0), C1055*6)</f>
        <v>0</v>
      </c>
      <c r="F1055">
        <v>0</v>
      </c>
      <c r="G1055" s="3" t="s">
        <v>1264</v>
      </c>
      <c r="H1055" s="3" t="s">
        <v>1265</v>
      </c>
      <c r="I1055">
        <f>_xlfn.IFNA(VLOOKUP(defense[[#This Row],[Playerâ–²]],passing11[#All],4,0),0)</f>
        <v>0</v>
      </c>
      <c r="J1055">
        <f>_xlfn.IFNA(VLOOKUP(defense[[#This Row],[Playerâ–²]],scrimstats__2813[#All],5,0),0)</f>
        <v>0</v>
      </c>
      <c r="K1055">
        <f>_xlfn.IFNA(VLOOKUP(defense[[#This Row],[Playerâ–²]],scrimstats__2813[#All],4,0),0)</f>
        <v>0</v>
      </c>
      <c r="L1055">
        <v>3.5</v>
      </c>
      <c r="N1055">
        <f t="shared" si="33"/>
        <v>0</v>
      </c>
      <c r="O1055">
        <f>_xlfn.IFNA(VLOOKUP(defense[[#This Row],[Playerâ–²]],passing11[#All],5,0),0)</f>
        <v>0</v>
      </c>
      <c r="P1055">
        <f>_xlfn.IFNA(VLOOKUP(defense[[#This Row],[Playerâ–²]],scrimstats__2813[#All],6,0),0)</f>
        <v>0</v>
      </c>
      <c r="Q1055">
        <v>0</v>
      </c>
      <c r="R1055">
        <v>0</v>
      </c>
    </row>
    <row r="1056" spans="1:18">
      <c r="A1056" s="3">
        <v>1055</v>
      </c>
      <c r="B1056" s="3">
        <v>7</v>
      </c>
      <c r="C1056">
        <f t="shared" si="32"/>
        <v>0</v>
      </c>
      <c r="D1056">
        <v>10</v>
      </c>
      <c r="E1056">
        <f>SUM(_xlfn.IFNA((VLOOKUP(defense[[#This Row],[Playerâ–²]],kickers12[#All],4,0)*3+VLOOKUP(defense[[#This Row],[Playerâ–²]],kickers12[#All],5,0)*1),0), C1056*6)</f>
        <v>0</v>
      </c>
      <c r="F1056">
        <v>0</v>
      </c>
      <c r="G1056" s="3" t="s">
        <v>980</v>
      </c>
      <c r="H1056" s="3" t="s">
        <v>194</v>
      </c>
      <c r="I1056">
        <f>_xlfn.IFNA(VLOOKUP(defense[[#This Row],[Playerâ–²]],passing11[#All],4,0),0)</f>
        <v>0</v>
      </c>
      <c r="J1056">
        <f>_xlfn.IFNA(VLOOKUP(defense[[#This Row],[Playerâ–²]],scrimstats__2813[#All],5,0),0)</f>
        <v>0</v>
      </c>
      <c r="K1056">
        <f>_xlfn.IFNA(VLOOKUP(defense[[#This Row],[Playerâ–²]],scrimstats__2813[#All],4,0),0)</f>
        <v>0</v>
      </c>
      <c r="L1056">
        <v>0</v>
      </c>
      <c r="N1056">
        <f t="shared" si="33"/>
        <v>0</v>
      </c>
      <c r="O1056">
        <f>_xlfn.IFNA(VLOOKUP(defense[[#This Row],[Playerâ–²]],passing11[#All],5,0),0)</f>
        <v>0</v>
      </c>
      <c r="P1056">
        <f>_xlfn.IFNA(VLOOKUP(defense[[#This Row],[Playerâ–²]],scrimstats__2813[#All],6,0),0)</f>
        <v>0</v>
      </c>
      <c r="Q1056">
        <v>0</v>
      </c>
      <c r="R1056">
        <v>0</v>
      </c>
    </row>
    <row r="1057" spans="1:18">
      <c r="A1057" s="3">
        <v>1056</v>
      </c>
      <c r="B1057" s="3">
        <v>28</v>
      </c>
      <c r="C1057" s="3">
        <f t="shared" si="32"/>
        <v>0</v>
      </c>
      <c r="D1057">
        <v>0</v>
      </c>
      <c r="E1057">
        <f>SUM(_xlfn.IFNA((VLOOKUP(defense[[#This Row],[Playerâ–²]],kickers12[#All],4,0)*3+VLOOKUP(defense[[#This Row],[Playerâ–²]],kickers12[#All],5,0)*1),0), C1057*6)</f>
        <v>0</v>
      </c>
      <c r="F1057">
        <v>0</v>
      </c>
      <c r="G1057" s="3" t="s">
        <v>610</v>
      </c>
      <c r="H1057" s="3" t="s">
        <v>218</v>
      </c>
      <c r="I1057">
        <f>_xlfn.IFNA(VLOOKUP(defense[[#This Row],[Playerâ–²]],passing11[#All],4,0),0)</f>
        <v>0</v>
      </c>
      <c r="J1057" s="3">
        <f>_xlfn.IFNA(VLOOKUP(defense[[#This Row],[Playerâ–²]],scrimstats__2813[#All],5,0),0)</f>
        <v>0</v>
      </c>
      <c r="K1057" s="3">
        <f>_xlfn.IFNA(VLOOKUP(defense[[#This Row],[Playerâ–²]],scrimstats__2813[#All],4,0),0)</f>
        <v>20</v>
      </c>
      <c r="L1057">
        <v>0</v>
      </c>
      <c r="N1057" s="3">
        <f t="shared" si="33"/>
        <v>0</v>
      </c>
      <c r="O1057" s="3">
        <f>_xlfn.IFNA(VLOOKUP(defense[[#This Row],[Playerâ–²]],passing11[#All],5,0),0)</f>
        <v>0</v>
      </c>
      <c r="P1057" s="3">
        <f>_xlfn.IFNA(VLOOKUP(defense[[#This Row],[Playerâ–²]],scrimstats__2813[#All],6,0),0)</f>
        <v>0</v>
      </c>
      <c r="Q1057">
        <v>0</v>
      </c>
      <c r="R1057">
        <v>0</v>
      </c>
    </row>
    <row r="1058" spans="1:18">
      <c r="A1058" s="3">
        <v>1057</v>
      </c>
      <c r="B1058" s="3">
        <v>21</v>
      </c>
      <c r="C1058">
        <f t="shared" si="32"/>
        <v>0</v>
      </c>
      <c r="D1058">
        <v>18</v>
      </c>
      <c r="E1058">
        <f>SUM(_xlfn.IFNA((VLOOKUP(defense[[#This Row],[Playerâ–²]],kickers12[#All],4,0)*3+VLOOKUP(defense[[#This Row],[Playerâ–²]],kickers12[#All],5,0)*1),0), C1058*6)</f>
        <v>0</v>
      </c>
      <c r="F1058">
        <v>0</v>
      </c>
      <c r="G1058" s="3" t="s">
        <v>1454</v>
      </c>
      <c r="H1058" s="3" t="s">
        <v>1203</v>
      </c>
      <c r="I1058">
        <f>_xlfn.IFNA(VLOOKUP(defense[[#This Row],[Playerâ–²]],passing11[#All],4,0),0)</f>
        <v>0</v>
      </c>
      <c r="J1058">
        <f>_xlfn.IFNA(VLOOKUP(defense[[#This Row],[Playerâ–²]],scrimstats__2813[#All],5,0),0)</f>
        <v>0</v>
      </c>
      <c r="K1058">
        <f>_xlfn.IFNA(VLOOKUP(defense[[#This Row],[Playerâ–²]],scrimstats__2813[#All],4,0),0)</f>
        <v>0</v>
      </c>
      <c r="L1058">
        <v>0</v>
      </c>
      <c r="N1058">
        <f t="shared" si="33"/>
        <v>0</v>
      </c>
      <c r="O1058">
        <f>_xlfn.IFNA(VLOOKUP(defense[[#This Row],[Playerâ–²]],passing11[#All],5,0),0)</f>
        <v>0</v>
      </c>
      <c r="P1058">
        <f>_xlfn.IFNA(VLOOKUP(defense[[#This Row],[Playerâ–²]],scrimstats__2813[#All],6,0),0)</f>
        <v>0</v>
      </c>
      <c r="Q1058">
        <v>0</v>
      </c>
      <c r="R1058">
        <v>0</v>
      </c>
    </row>
    <row r="1059" spans="1:18">
      <c r="A1059" s="3">
        <v>1058</v>
      </c>
      <c r="B1059" s="3">
        <v>12</v>
      </c>
      <c r="C1059" s="3">
        <f t="shared" si="32"/>
        <v>0</v>
      </c>
      <c r="D1059">
        <v>0</v>
      </c>
      <c r="E1059">
        <f>SUM(_xlfn.IFNA((VLOOKUP(defense[[#This Row],[Playerâ–²]],kickers12[#All],4,0)*3+VLOOKUP(defense[[#This Row],[Playerâ–²]],kickers12[#All],5,0)*1),0), C1059*6)</f>
        <v>0</v>
      </c>
      <c r="F1059">
        <v>0</v>
      </c>
      <c r="G1059" s="3" t="s">
        <v>383</v>
      </c>
      <c r="H1059" s="3" t="s">
        <v>219</v>
      </c>
      <c r="I1059">
        <f>_xlfn.IFNA(VLOOKUP(defense[[#This Row],[Playerâ–²]],passing11[#All],4,0),0)</f>
        <v>0</v>
      </c>
      <c r="J1059" s="3">
        <f>_xlfn.IFNA(VLOOKUP(defense[[#This Row],[Playerâ–²]],scrimstats__2813[#All],5,0),0)</f>
        <v>0</v>
      </c>
      <c r="K1059" s="3">
        <f>_xlfn.IFNA(VLOOKUP(defense[[#This Row],[Playerâ–²]],scrimstats__2813[#All],4,0),0)</f>
        <v>39</v>
      </c>
      <c r="L1059">
        <v>0</v>
      </c>
      <c r="N1059" s="3">
        <f t="shared" si="33"/>
        <v>0</v>
      </c>
      <c r="O1059" s="3">
        <f>_xlfn.IFNA(VLOOKUP(defense[[#This Row],[Playerâ–²]],passing11[#All],5,0),0)</f>
        <v>0</v>
      </c>
      <c r="P1059" s="3">
        <f>_xlfn.IFNA(VLOOKUP(defense[[#This Row],[Playerâ–²]],scrimstats__2813[#All],6,0),0)</f>
        <v>0</v>
      </c>
      <c r="Q1059">
        <v>0</v>
      </c>
      <c r="R1059">
        <v>0</v>
      </c>
    </row>
    <row r="1060" spans="1:18">
      <c r="A1060" s="3">
        <v>1059</v>
      </c>
      <c r="B1060" s="3">
        <v>25</v>
      </c>
      <c r="C1060" s="3">
        <f t="shared" si="32"/>
        <v>1</v>
      </c>
      <c r="D1060">
        <v>0</v>
      </c>
      <c r="E1060">
        <f>SUM(_xlfn.IFNA((VLOOKUP(defense[[#This Row],[Playerâ–²]],kickers12[#All],4,0)*3+VLOOKUP(defense[[#This Row],[Playerâ–²]],kickers12[#All],5,0)*1),0), C1060*6)</f>
        <v>6</v>
      </c>
      <c r="F1060">
        <v>0</v>
      </c>
      <c r="G1060" s="3" t="s">
        <v>571</v>
      </c>
      <c r="H1060" s="3" t="s">
        <v>218</v>
      </c>
      <c r="I1060">
        <f>_xlfn.IFNA(VLOOKUP(defense[[#This Row],[Playerâ–²]],passing11[#All],4,0),0)</f>
        <v>0</v>
      </c>
      <c r="J1060" s="3">
        <f>_xlfn.IFNA(VLOOKUP(defense[[#This Row],[Playerâ–²]],scrimstats__2813[#All],5,0),0)</f>
        <v>0</v>
      </c>
      <c r="K1060" s="3">
        <f>_xlfn.IFNA(VLOOKUP(defense[[#This Row],[Playerâ–²]],scrimstats__2813[#All],4,0),0)</f>
        <v>154</v>
      </c>
      <c r="L1060">
        <v>0</v>
      </c>
      <c r="N1060" s="3">
        <f t="shared" si="33"/>
        <v>0</v>
      </c>
      <c r="O1060" s="3">
        <f>_xlfn.IFNA(VLOOKUP(defense[[#This Row],[Playerâ–²]],passing11[#All],5,0),0)</f>
        <v>0</v>
      </c>
      <c r="P1060" s="3">
        <f>_xlfn.IFNA(VLOOKUP(defense[[#This Row],[Playerâ–²]],scrimstats__2813[#All],6,0),0)</f>
        <v>1</v>
      </c>
      <c r="Q1060">
        <v>0</v>
      </c>
      <c r="R1060">
        <v>0</v>
      </c>
    </row>
    <row r="1061" spans="1:18">
      <c r="A1061" s="3">
        <v>1060</v>
      </c>
      <c r="B1061" s="3">
        <v>15</v>
      </c>
      <c r="C1061">
        <f t="shared" si="32"/>
        <v>0</v>
      </c>
      <c r="D1061">
        <v>32</v>
      </c>
      <c r="E1061">
        <f>SUM(_xlfn.IFNA((VLOOKUP(defense[[#This Row],[Playerâ–²]],kickers12[#All],4,0)*3+VLOOKUP(defense[[#This Row],[Playerâ–²]],kickers12[#All],5,0)*1),0), C1061*6)</f>
        <v>0</v>
      </c>
      <c r="F1061">
        <v>0</v>
      </c>
      <c r="G1061" s="3" t="s">
        <v>1261</v>
      </c>
      <c r="H1061" s="3" t="s">
        <v>840</v>
      </c>
      <c r="I1061">
        <f>_xlfn.IFNA(VLOOKUP(defense[[#This Row],[Playerâ–²]],passing11[#All],4,0),0)</f>
        <v>0</v>
      </c>
      <c r="J1061">
        <f>_xlfn.IFNA(VLOOKUP(defense[[#This Row],[Playerâ–²]],scrimstats__2813[#All],5,0),0)</f>
        <v>0</v>
      </c>
      <c r="K1061">
        <f>_xlfn.IFNA(VLOOKUP(defense[[#This Row],[Playerâ–²]],scrimstats__2813[#All],4,0),0)</f>
        <v>0</v>
      </c>
      <c r="L1061">
        <v>1</v>
      </c>
      <c r="N1061">
        <f t="shared" si="33"/>
        <v>0</v>
      </c>
      <c r="O1061">
        <f>_xlfn.IFNA(VLOOKUP(defense[[#This Row],[Playerâ–²]],passing11[#All],5,0),0)</f>
        <v>0</v>
      </c>
      <c r="P1061">
        <f>_xlfn.IFNA(VLOOKUP(defense[[#This Row],[Playerâ–²]],scrimstats__2813[#All],6,0),0)</f>
        <v>0</v>
      </c>
      <c r="Q1061">
        <v>0</v>
      </c>
      <c r="R1061">
        <v>0</v>
      </c>
    </row>
    <row r="1062" spans="1:18">
      <c r="A1062" s="3">
        <v>1061</v>
      </c>
      <c r="B1062" s="3">
        <v>29</v>
      </c>
      <c r="C1062">
        <f t="shared" si="32"/>
        <v>0</v>
      </c>
      <c r="D1062">
        <v>34</v>
      </c>
      <c r="E1062">
        <f>SUM(_xlfn.IFNA((VLOOKUP(defense[[#This Row],[Playerâ–²]],kickers12[#All],4,0)*3+VLOOKUP(defense[[#This Row],[Playerâ–²]],kickers12[#All],5,0)*1),0), C1062*6)</f>
        <v>0</v>
      </c>
      <c r="F1062">
        <v>0</v>
      </c>
      <c r="G1062" s="3" t="s">
        <v>1732</v>
      </c>
      <c r="H1062" s="3" t="s">
        <v>873</v>
      </c>
      <c r="I1062">
        <f>_xlfn.IFNA(VLOOKUP(defense[[#This Row],[Playerâ–²]],passing11[#All],4,0),0)</f>
        <v>0</v>
      </c>
      <c r="J1062">
        <f>_xlfn.IFNA(VLOOKUP(defense[[#This Row],[Playerâ–²]],scrimstats__2813[#All],5,0),0)</f>
        <v>0</v>
      </c>
      <c r="K1062">
        <f>_xlfn.IFNA(VLOOKUP(defense[[#This Row],[Playerâ–²]],scrimstats__2813[#All],4,0),0)</f>
        <v>0</v>
      </c>
      <c r="L1062">
        <v>0</v>
      </c>
      <c r="N1062">
        <f t="shared" si="33"/>
        <v>0</v>
      </c>
      <c r="O1062">
        <f>_xlfn.IFNA(VLOOKUP(defense[[#This Row],[Playerâ–²]],passing11[#All],5,0),0)</f>
        <v>0</v>
      </c>
      <c r="P1062">
        <f>_xlfn.IFNA(VLOOKUP(defense[[#This Row],[Playerâ–²]],scrimstats__2813[#All],6,0),0)</f>
        <v>0</v>
      </c>
      <c r="Q1062">
        <v>0</v>
      </c>
      <c r="R1062">
        <v>0</v>
      </c>
    </row>
    <row r="1063" spans="1:18">
      <c r="A1063" s="3">
        <v>1062</v>
      </c>
      <c r="B1063" s="3">
        <v>27</v>
      </c>
      <c r="C1063">
        <f t="shared" si="32"/>
        <v>0</v>
      </c>
      <c r="D1063">
        <v>2</v>
      </c>
      <c r="E1063">
        <f>SUM(_xlfn.IFNA((VLOOKUP(defense[[#This Row],[Playerâ–²]],kickers12[#All],4,0)*3+VLOOKUP(defense[[#This Row],[Playerâ–²]],kickers12[#All],5,0)*1),0), C1063*6)</f>
        <v>0</v>
      </c>
      <c r="F1063">
        <v>0</v>
      </c>
      <c r="G1063" s="3" t="s">
        <v>1633</v>
      </c>
      <c r="H1063" s="3" t="s">
        <v>194</v>
      </c>
      <c r="I1063">
        <f>_xlfn.IFNA(VLOOKUP(defense[[#This Row],[Playerâ–²]],passing11[#All],4,0),0)</f>
        <v>0</v>
      </c>
      <c r="J1063">
        <f>_xlfn.IFNA(VLOOKUP(defense[[#This Row],[Playerâ–²]],scrimstats__2813[#All],5,0),0)</f>
        <v>0</v>
      </c>
      <c r="K1063">
        <f>_xlfn.IFNA(VLOOKUP(defense[[#This Row],[Playerâ–²]],scrimstats__2813[#All],4,0),0)</f>
        <v>0</v>
      </c>
      <c r="L1063">
        <v>0</v>
      </c>
      <c r="N1063">
        <f t="shared" si="33"/>
        <v>0</v>
      </c>
      <c r="O1063">
        <f>_xlfn.IFNA(VLOOKUP(defense[[#This Row],[Playerâ–²]],passing11[#All],5,0),0)</f>
        <v>0</v>
      </c>
      <c r="P1063">
        <f>_xlfn.IFNA(VLOOKUP(defense[[#This Row],[Playerâ–²]],scrimstats__2813[#All],6,0),0)</f>
        <v>0</v>
      </c>
      <c r="Q1063">
        <v>0</v>
      </c>
      <c r="R1063">
        <v>0</v>
      </c>
    </row>
    <row r="1064" spans="1:18">
      <c r="A1064" s="3">
        <v>1063</v>
      </c>
      <c r="B1064" s="3">
        <v>11</v>
      </c>
      <c r="C1064">
        <f t="shared" si="32"/>
        <v>0</v>
      </c>
      <c r="D1064">
        <v>1</v>
      </c>
      <c r="E1064">
        <f>SUM(_xlfn.IFNA((VLOOKUP(defense[[#This Row],[Playerâ–²]],kickers12[#All],4,0)*3+VLOOKUP(defense[[#This Row],[Playerâ–²]],kickers12[#All],5,0)*1),0), C1064*6)</f>
        <v>0</v>
      </c>
      <c r="F1064">
        <v>0</v>
      </c>
      <c r="G1064" s="3" t="s">
        <v>685</v>
      </c>
      <c r="H1064" s="3" t="s">
        <v>752</v>
      </c>
      <c r="I1064">
        <f>_xlfn.IFNA(VLOOKUP(defense[[#This Row],[Playerâ–²]],passing11[#All],4,0),0)</f>
        <v>0</v>
      </c>
      <c r="J1064">
        <f>_xlfn.IFNA(VLOOKUP(defense[[#This Row],[Playerâ–²]],scrimstats__2813[#All],5,0),0)</f>
        <v>0</v>
      </c>
      <c r="K1064">
        <f>_xlfn.IFNA(VLOOKUP(defense[[#This Row],[Playerâ–²]],scrimstats__2813[#All],4,0),0)</f>
        <v>0</v>
      </c>
      <c r="L1064">
        <v>0</v>
      </c>
      <c r="N1064">
        <f t="shared" si="33"/>
        <v>0</v>
      </c>
      <c r="O1064">
        <f>_xlfn.IFNA(VLOOKUP(defense[[#This Row],[Playerâ–²]],passing11[#All],5,0),0)</f>
        <v>0</v>
      </c>
      <c r="P1064">
        <f>_xlfn.IFNA(VLOOKUP(defense[[#This Row],[Playerâ–²]],scrimstats__2813[#All],6,0),0)</f>
        <v>0</v>
      </c>
      <c r="Q1064">
        <v>0</v>
      </c>
      <c r="R1064">
        <v>0</v>
      </c>
    </row>
    <row r="1065" spans="1:18">
      <c r="A1065" s="3">
        <v>1064</v>
      </c>
      <c r="B1065" s="3">
        <v>21</v>
      </c>
      <c r="C1065">
        <f t="shared" si="32"/>
        <v>0</v>
      </c>
      <c r="D1065">
        <v>22</v>
      </c>
      <c r="E1065">
        <f>SUM(_xlfn.IFNA((VLOOKUP(defense[[#This Row],[Playerâ–²]],kickers12[#All],4,0)*3+VLOOKUP(defense[[#This Row],[Playerâ–²]],kickers12[#All],5,0)*1),0), C1065*6)</f>
        <v>0</v>
      </c>
      <c r="F1065">
        <v>0</v>
      </c>
      <c r="G1065" s="3" t="s">
        <v>1455</v>
      </c>
      <c r="H1065" s="3" t="s">
        <v>194</v>
      </c>
      <c r="I1065">
        <f>_xlfn.IFNA(VLOOKUP(defense[[#This Row],[Playerâ–²]],passing11[#All],4,0),0)</f>
        <v>0</v>
      </c>
      <c r="J1065">
        <f>_xlfn.IFNA(VLOOKUP(defense[[#This Row],[Playerâ–²]],scrimstats__2813[#All],5,0),0)</f>
        <v>0</v>
      </c>
      <c r="K1065">
        <f>_xlfn.IFNA(VLOOKUP(defense[[#This Row],[Playerâ–²]],scrimstats__2813[#All],4,0),0)</f>
        <v>0</v>
      </c>
      <c r="L1065">
        <v>4.5</v>
      </c>
      <c r="N1065">
        <f t="shared" si="33"/>
        <v>0</v>
      </c>
      <c r="O1065">
        <f>_xlfn.IFNA(VLOOKUP(defense[[#This Row],[Playerâ–²]],passing11[#All],5,0),0)</f>
        <v>0</v>
      </c>
      <c r="P1065">
        <f>_xlfn.IFNA(VLOOKUP(defense[[#This Row],[Playerâ–²]],scrimstats__2813[#All],6,0),0)</f>
        <v>0</v>
      </c>
      <c r="Q1065">
        <v>0</v>
      </c>
      <c r="R1065">
        <v>0</v>
      </c>
    </row>
    <row r="1066" spans="1:18">
      <c r="A1066" s="3">
        <v>1065</v>
      </c>
      <c r="B1066" s="3">
        <v>25</v>
      </c>
      <c r="C1066">
        <f t="shared" si="32"/>
        <v>0</v>
      </c>
      <c r="D1066">
        <v>58</v>
      </c>
      <c r="E1066">
        <f>SUM(_xlfn.IFNA((VLOOKUP(defense[[#This Row],[Playerâ–²]],kickers12[#All],4,0)*3+VLOOKUP(defense[[#This Row],[Playerâ–²]],kickers12[#All],5,0)*1),0), C1066*6)</f>
        <v>0</v>
      </c>
      <c r="F1066">
        <v>3</v>
      </c>
      <c r="G1066" s="3" t="s">
        <v>1596</v>
      </c>
      <c r="H1066" s="3" t="s">
        <v>1157</v>
      </c>
      <c r="I1066">
        <f>_xlfn.IFNA(VLOOKUP(defense[[#This Row],[Playerâ–²]],passing11[#All],4,0),0)</f>
        <v>0</v>
      </c>
      <c r="J1066">
        <f>_xlfn.IFNA(VLOOKUP(defense[[#This Row],[Playerâ–²]],scrimstats__2813[#All],5,0),0)</f>
        <v>0</v>
      </c>
      <c r="K1066">
        <f>_xlfn.IFNA(VLOOKUP(defense[[#This Row],[Playerâ–²]],scrimstats__2813[#All],4,0),0)</f>
        <v>0</v>
      </c>
      <c r="L1066">
        <v>0</v>
      </c>
      <c r="N1066">
        <f t="shared" si="33"/>
        <v>0</v>
      </c>
      <c r="O1066">
        <f>_xlfn.IFNA(VLOOKUP(defense[[#This Row],[Playerâ–²]],passing11[#All],5,0),0)</f>
        <v>0</v>
      </c>
      <c r="P1066">
        <f>_xlfn.IFNA(VLOOKUP(defense[[#This Row],[Playerâ–²]],scrimstats__2813[#All],6,0),0)</f>
        <v>0</v>
      </c>
      <c r="Q1066">
        <v>0</v>
      </c>
      <c r="R1066">
        <v>0</v>
      </c>
    </row>
    <row r="1067" spans="1:18">
      <c r="A1067" s="3">
        <v>1066</v>
      </c>
      <c r="B1067" s="3">
        <v>14</v>
      </c>
      <c r="C1067">
        <f t="shared" si="32"/>
        <v>1</v>
      </c>
      <c r="D1067">
        <v>1</v>
      </c>
      <c r="E1067">
        <f>SUM(_xlfn.IFNA((VLOOKUP(defense[[#This Row],[Playerâ–²]],kickers12[#All],4,0)*3+VLOOKUP(defense[[#This Row],[Playerâ–²]],kickers12[#All],5,0)*1),0), C1067*6)</f>
        <v>6</v>
      </c>
      <c r="F1067">
        <v>0</v>
      </c>
      <c r="G1067" s="3" t="s">
        <v>413</v>
      </c>
      <c r="H1067" s="3" t="s">
        <v>194</v>
      </c>
      <c r="I1067">
        <f>_xlfn.IFNA(VLOOKUP(defense[[#This Row],[Playerâ–²]],passing11[#All],4,0),0)</f>
        <v>0</v>
      </c>
      <c r="J1067">
        <f>_xlfn.IFNA(VLOOKUP(defense[[#This Row],[Playerâ–²]],scrimstats__2813[#All],5,0),0)</f>
        <v>-2</v>
      </c>
      <c r="K1067">
        <f>_xlfn.IFNA(VLOOKUP(defense[[#This Row],[Playerâ–²]],scrimstats__2813[#All],4,0),0)</f>
        <v>102</v>
      </c>
      <c r="L1067">
        <v>0</v>
      </c>
      <c r="N1067">
        <f t="shared" si="33"/>
        <v>0</v>
      </c>
      <c r="O1067">
        <f>_xlfn.IFNA(VLOOKUP(defense[[#This Row],[Playerâ–²]],passing11[#All],5,0),0)</f>
        <v>0</v>
      </c>
      <c r="P1067">
        <f>_xlfn.IFNA(VLOOKUP(defense[[#This Row],[Playerâ–²]],scrimstats__2813[#All],6,0),0)</f>
        <v>1</v>
      </c>
      <c r="Q1067">
        <v>0</v>
      </c>
      <c r="R1067">
        <v>0</v>
      </c>
    </row>
    <row r="1068" spans="1:18">
      <c r="A1068" s="3">
        <v>1067</v>
      </c>
      <c r="B1068" s="3">
        <v>16</v>
      </c>
      <c r="C1068">
        <f t="shared" si="32"/>
        <v>0</v>
      </c>
      <c r="D1068">
        <v>6</v>
      </c>
      <c r="E1068">
        <f>SUM(_xlfn.IFNA((VLOOKUP(defense[[#This Row],[Playerâ–²]],kickers12[#All],4,0)*3+VLOOKUP(defense[[#This Row],[Playerâ–²]],kickers12[#All],5,0)*1),0), C1068*6)</f>
        <v>0</v>
      </c>
      <c r="F1068">
        <v>0</v>
      </c>
      <c r="G1068" s="3" t="s">
        <v>441</v>
      </c>
      <c r="H1068" s="3" t="s">
        <v>194</v>
      </c>
      <c r="I1068">
        <f>_xlfn.IFNA(VLOOKUP(defense[[#This Row],[Playerâ–²]],passing11[#All],4,0),0)</f>
        <v>0</v>
      </c>
      <c r="J1068">
        <f>_xlfn.IFNA(VLOOKUP(defense[[#This Row],[Playerâ–²]],scrimstats__2813[#All],5,0),0)</f>
        <v>0</v>
      </c>
      <c r="K1068">
        <f>_xlfn.IFNA(VLOOKUP(defense[[#This Row],[Playerâ–²]],scrimstats__2813[#All],4,0),0)</f>
        <v>7</v>
      </c>
      <c r="L1068">
        <v>0</v>
      </c>
      <c r="N1068">
        <f t="shared" si="33"/>
        <v>0</v>
      </c>
      <c r="O1068">
        <f>_xlfn.IFNA(VLOOKUP(defense[[#This Row],[Playerâ–²]],passing11[#All],5,0),0)</f>
        <v>0</v>
      </c>
      <c r="P1068">
        <f>_xlfn.IFNA(VLOOKUP(defense[[#This Row],[Playerâ–²]],scrimstats__2813[#All],6,0),0)</f>
        <v>0</v>
      </c>
      <c r="Q1068">
        <v>0</v>
      </c>
      <c r="R1068">
        <v>0</v>
      </c>
    </row>
    <row r="1069" spans="1:18">
      <c r="A1069" s="3">
        <v>1068</v>
      </c>
      <c r="B1069" s="3">
        <v>31</v>
      </c>
      <c r="C1069">
        <f t="shared" si="32"/>
        <v>13</v>
      </c>
      <c r="D1069">
        <v>0</v>
      </c>
      <c r="E1069">
        <f>SUM(_xlfn.IFNA((VLOOKUP(defense[[#This Row],[Playerâ–²]],kickers12[#All],4,0)*3+VLOOKUP(defense[[#This Row],[Playerâ–²]],kickers12[#All],5,0)*1),0), C1069*6)</f>
        <v>78</v>
      </c>
      <c r="F1069">
        <v>0</v>
      </c>
      <c r="G1069" s="3" t="s">
        <v>649</v>
      </c>
      <c r="H1069" s="3" t="s">
        <v>233</v>
      </c>
      <c r="I1069">
        <f>_xlfn.IFNA(VLOOKUP(defense[[#This Row],[Playerâ–²]],passing11[#All],4,0),0)</f>
        <v>2528</v>
      </c>
      <c r="J1069">
        <f>_xlfn.IFNA(VLOOKUP(defense[[#This Row],[Playerâ–²]],scrimstats__2813[#All],5,0),0)</f>
        <v>357</v>
      </c>
      <c r="K1069">
        <f>_xlfn.IFNA(VLOOKUP(defense[[#This Row],[Playerâ–²]],scrimstats__2813[#All],4,0),0)</f>
        <v>21</v>
      </c>
      <c r="L1069">
        <v>0</v>
      </c>
      <c r="N1069">
        <f t="shared" si="33"/>
        <v>0</v>
      </c>
      <c r="O1069">
        <f>_xlfn.IFNA(VLOOKUP(defense[[#This Row],[Playerâ–²]],passing11[#All],5,0),0)</f>
        <v>11</v>
      </c>
      <c r="P1069">
        <f>_xlfn.IFNA(VLOOKUP(defense[[#This Row],[Playerâ–²]],scrimstats__2813[#All],6,0),0)</f>
        <v>2</v>
      </c>
      <c r="Q1069">
        <v>0</v>
      </c>
      <c r="R1069">
        <v>0</v>
      </c>
    </row>
    <row r="1070" spans="1:18">
      <c r="A1070" s="3">
        <v>1069</v>
      </c>
      <c r="B1070" s="3">
        <v>24</v>
      </c>
      <c r="C1070">
        <f t="shared" si="32"/>
        <v>0</v>
      </c>
      <c r="D1070">
        <v>34</v>
      </c>
      <c r="E1070">
        <f>SUM(_xlfn.IFNA((VLOOKUP(defense[[#This Row],[Playerâ–²]],kickers12[#All],4,0)*3+VLOOKUP(defense[[#This Row],[Playerâ–²]],kickers12[#All],5,0)*1),0), C1070*6)</f>
        <v>0</v>
      </c>
      <c r="F1070">
        <v>1</v>
      </c>
      <c r="G1070" s="3" t="s">
        <v>1560</v>
      </c>
      <c r="H1070" s="3" t="s">
        <v>1364</v>
      </c>
      <c r="I1070">
        <f>_xlfn.IFNA(VLOOKUP(defense[[#This Row],[Playerâ–²]],passing11[#All],4,0),0)</f>
        <v>0</v>
      </c>
      <c r="J1070">
        <f>_xlfn.IFNA(VLOOKUP(defense[[#This Row],[Playerâ–²]],scrimstats__2813[#All],5,0),0)</f>
        <v>0</v>
      </c>
      <c r="K1070">
        <f>_xlfn.IFNA(VLOOKUP(defense[[#This Row],[Playerâ–²]],scrimstats__2813[#All],4,0),0)</f>
        <v>0</v>
      </c>
      <c r="L1070">
        <v>0.5</v>
      </c>
      <c r="N1070">
        <f t="shared" si="33"/>
        <v>0</v>
      </c>
      <c r="O1070">
        <f>_xlfn.IFNA(VLOOKUP(defense[[#This Row],[Playerâ–²]],passing11[#All],5,0),0)</f>
        <v>0</v>
      </c>
      <c r="P1070">
        <f>_xlfn.IFNA(VLOOKUP(defense[[#This Row],[Playerâ–²]],scrimstats__2813[#All],6,0),0)</f>
        <v>0</v>
      </c>
      <c r="Q1070">
        <v>0</v>
      </c>
      <c r="R1070">
        <v>0</v>
      </c>
    </row>
    <row r="1071" spans="1:18">
      <c r="A1071" s="3">
        <v>1070</v>
      </c>
      <c r="B1071" s="3">
        <v>4</v>
      </c>
      <c r="C1071">
        <f t="shared" si="32"/>
        <v>0</v>
      </c>
      <c r="D1071">
        <v>1</v>
      </c>
      <c r="E1071">
        <f>SUM(_xlfn.IFNA((VLOOKUP(defense[[#This Row],[Playerâ–²]],kickers12[#All],4,0)*3+VLOOKUP(defense[[#This Row],[Playerâ–²]],kickers12[#All],5,0)*1),0), C1071*6)</f>
        <v>0</v>
      </c>
      <c r="F1071">
        <v>0</v>
      </c>
      <c r="G1071" s="3" t="s">
        <v>273</v>
      </c>
      <c r="H1071" s="3" t="s">
        <v>239</v>
      </c>
      <c r="I1071">
        <f>_xlfn.IFNA(VLOOKUP(defense[[#This Row],[Playerâ–²]],passing11[#All],4,0),0)</f>
        <v>0</v>
      </c>
      <c r="J1071">
        <f>_xlfn.IFNA(VLOOKUP(defense[[#This Row],[Playerâ–²]],scrimstats__2813[#All],5,0),0)</f>
        <v>250</v>
      </c>
      <c r="K1071">
        <f>_xlfn.IFNA(VLOOKUP(defense[[#This Row],[Playerâ–²]],scrimstats__2813[#All],4,0),0)</f>
        <v>26</v>
      </c>
      <c r="L1071">
        <v>0</v>
      </c>
      <c r="N1071">
        <f t="shared" si="33"/>
        <v>0</v>
      </c>
      <c r="O1071">
        <f>_xlfn.IFNA(VLOOKUP(defense[[#This Row],[Playerâ–²]],passing11[#All],5,0),0)</f>
        <v>0</v>
      </c>
      <c r="P1071">
        <f>_xlfn.IFNA(VLOOKUP(defense[[#This Row],[Playerâ–²]],scrimstats__2813[#All],6,0),0)</f>
        <v>0</v>
      </c>
      <c r="Q1071">
        <v>0</v>
      </c>
      <c r="R1071">
        <v>0</v>
      </c>
    </row>
    <row r="1072" spans="1:18">
      <c r="A1072" s="3">
        <v>1071</v>
      </c>
      <c r="B1072" s="3">
        <v>18</v>
      </c>
      <c r="C1072">
        <f t="shared" si="32"/>
        <v>1</v>
      </c>
      <c r="D1072">
        <v>43</v>
      </c>
      <c r="E1072">
        <f>SUM(_xlfn.IFNA((VLOOKUP(defense[[#This Row],[Playerâ–²]],kickers12[#All],4,0)*3+VLOOKUP(defense[[#This Row],[Playerâ–²]],kickers12[#All],5,0)*1),0), C1072*6)</f>
        <v>6</v>
      </c>
      <c r="F1072">
        <v>3</v>
      </c>
      <c r="G1072" s="3" t="s">
        <v>1373</v>
      </c>
      <c r="H1072" s="3" t="s">
        <v>854</v>
      </c>
      <c r="I1072">
        <f>_xlfn.IFNA(VLOOKUP(defense[[#This Row],[Playerâ–²]],passing11[#All],4,0),0)</f>
        <v>0</v>
      </c>
      <c r="J1072">
        <f>_xlfn.IFNA(VLOOKUP(defense[[#This Row],[Playerâ–²]],scrimstats__2813[#All],5,0),0)</f>
        <v>0</v>
      </c>
      <c r="K1072">
        <f>_xlfn.IFNA(VLOOKUP(defense[[#This Row],[Playerâ–²]],scrimstats__2813[#All],4,0),0)</f>
        <v>0</v>
      </c>
      <c r="L1072">
        <v>0</v>
      </c>
      <c r="N1072">
        <f t="shared" si="33"/>
        <v>1</v>
      </c>
      <c r="O1072">
        <f>_xlfn.IFNA(VLOOKUP(defense[[#This Row],[Playerâ–²]],passing11[#All],5,0),0)</f>
        <v>0</v>
      </c>
      <c r="P1072">
        <f>_xlfn.IFNA(VLOOKUP(defense[[#This Row],[Playerâ–²]],scrimstats__2813[#All],6,0),0)</f>
        <v>0</v>
      </c>
      <c r="Q1072">
        <v>1</v>
      </c>
      <c r="R1072">
        <v>0</v>
      </c>
    </row>
    <row r="1073" spans="1:18">
      <c r="A1073" s="3">
        <v>1072</v>
      </c>
      <c r="B1073" s="3">
        <v>21</v>
      </c>
      <c r="C1073">
        <f t="shared" si="32"/>
        <v>0</v>
      </c>
      <c r="D1073">
        <v>59</v>
      </c>
      <c r="E1073">
        <f>SUM(_xlfn.IFNA((VLOOKUP(defense[[#This Row],[Playerâ–²]],kickers12[#All],4,0)*3+VLOOKUP(defense[[#This Row],[Playerâ–²]],kickers12[#All],5,0)*1),0), C1073*6)</f>
        <v>0</v>
      </c>
      <c r="F1073">
        <v>2</v>
      </c>
      <c r="G1073" s="3" t="s">
        <v>693</v>
      </c>
      <c r="H1073" s="3" t="s">
        <v>775</v>
      </c>
      <c r="I1073">
        <f>_xlfn.IFNA(VLOOKUP(defense[[#This Row],[Playerâ–²]],passing11[#All],4,0),0)</f>
        <v>0</v>
      </c>
      <c r="J1073">
        <f>_xlfn.IFNA(VLOOKUP(defense[[#This Row],[Playerâ–²]],scrimstats__2813[#All],5,0),0)</f>
        <v>0</v>
      </c>
      <c r="K1073">
        <f>_xlfn.IFNA(VLOOKUP(defense[[#This Row],[Playerâ–²]],scrimstats__2813[#All],4,0),0)</f>
        <v>0</v>
      </c>
      <c r="L1073">
        <v>1</v>
      </c>
      <c r="N1073">
        <f t="shared" si="33"/>
        <v>0</v>
      </c>
      <c r="O1073">
        <f>_xlfn.IFNA(VLOOKUP(defense[[#This Row],[Playerâ–²]],passing11[#All],5,0),0)</f>
        <v>0</v>
      </c>
      <c r="P1073">
        <f>_xlfn.IFNA(VLOOKUP(defense[[#This Row],[Playerâ–²]],scrimstats__2813[#All],6,0),0)</f>
        <v>0</v>
      </c>
      <c r="Q1073">
        <v>0</v>
      </c>
      <c r="R1073">
        <v>0</v>
      </c>
    </row>
    <row r="1074" spans="1:18">
      <c r="A1074" s="3">
        <v>1073</v>
      </c>
      <c r="B1074" s="3">
        <v>14</v>
      </c>
      <c r="C1074">
        <f t="shared" si="32"/>
        <v>0</v>
      </c>
      <c r="D1074">
        <v>30</v>
      </c>
      <c r="E1074">
        <f>SUM(_xlfn.IFNA((VLOOKUP(defense[[#This Row],[Playerâ–²]],kickers12[#All],4,0)*3+VLOOKUP(defense[[#This Row],[Playerâ–²]],kickers12[#All],5,0)*1),0), C1074*6)</f>
        <v>0</v>
      </c>
      <c r="F1074">
        <v>0</v>
      </c>
      <c r="G1074" s="3" t="s">
        <v>1223</v>
      </c>
      <c r="H1074" s="3" t="s">
        <v>1189</v>
      </c>
      <c r="I1074">
        <f>_xlfn.IFNA(VLOOKUP(defense[[#This Row],[Playerâ–²]],passing11[#All],4,0),0)</f>
        <v>0</v>
      </c>
      <c r="J1074">
        <f>_xlfn.IFNA(VLOOKUP(defense[[#This Row],[Playerâ–²]],scrimstats__2813[#All],5,0),0)</f>
        <v>0</v>
      </c>
      <c r="K1074">
        <f>_xlfn.IFNA(VLOOKUP(defense[[#This Row],[Playerâ–²]],scrimstats__2813[#All],4,0),0)</f>
        <v>0</v>
      </c>
      <c r="L1074">
        <v>5</v>
      </c>
      <c r="N1074">
        <f t="shared" si="33"/>
        <v>0</v>
      </c>
      <c r="O1074">
        <f>_xlfn.IFNA(VLOOKUP(defense[[#This Row],[Playerâ–²]],passing11[#All],5,0),0)</f>
        <v>0</v>
      </c>
      <c r="P1074">
        <f>_xlfn.IFNA(VLOOKUP(defense[[#This Row],[Playerâ–²]],scrimstats__2813[#All],6,0),0)</f>
        <v>0</v>
      </c>
      <c r="Q1074">
        <v>0</v>
      </c>
      <c r="R1074">
        <v>0</v>
      </c>
    </row>
    <row r="1075" spans="1:18">
      <c r="A1075" s="3">
        <v>1074</v>
      </c>
      <c r="B1075" s="3">
        <v>5</v>
      </c>
      <c r="C1075">
        <f t="shared" si="32"/>
        <v>0</v>
      </c>
      <c r="D1075">
        <v>35</v>
      </c>
      <c r="E1075">
        <f>SUM(_xlfn.IFNA((VLOOKUP(defense[[#This Row],[Playerâ–²]],kickers12[#All],4,0)*3+VLOOKUP(defense[[#This Row],[Playerâ–²]],kickers12[#All],5,0)*1),0), C1075*6)</f>
        <v>0</v>
      </c>
      <c r="F1075">
        <v>0</v>
      </c>
      <c r="G1075" s="3" t="s">
        <v>922</v>
      </c>
      <c r="H1075" s="3" t="s">
        <v>755</v>
      </c>
      <c r="I1075">
        <f>_xlfn.IFNA(VLOOKUP(defense[[#This Row],[Playerâ–²]],passing11[#All],4,0),0)</f>
        <v>0</v>
      </c>
      <c r="J1075">
        <f>_xlfn.IFNA(VLOOKUP(defense[[#This Row],[Playerâ–²]],scrimstats__2813[#All],5,0),0)</f>
        <v>0</v>
      </c>
      <c r="K1075">
        <f>_xlfn.IFNA(VLOOKUP(defense[[#This Row],[Playerâ–²]],scrimstats__2813[#All],4,0),0)</f>
        <v>0</v>
      </c>
      <c r="L1075">
        <v>9</v>
      </c>
      <c r="N1075">
        <f t="shared" si="33"/>
        <v>0</v>
      </c>
      <c r="O1075">
        <f>_xlfn.IFNA(VLOOKUP(defense[[#This Row],[Playerâ–²]],passing11[#All],5,0),0)</f>
        <v>0</v>
      </c>
      <c r="P1075">
        <f>_xlfn.IFNA(VLOOKUP(defense[[#This Row],[Playerâ–²]],scrimstats__2813[#All],6,0),0)</f>
        <v>0</v>
      </c>
      <c r="Q1075">
        <v>0</v>
      </c>
      <c r="R1075">
        <v>0</v>
      </c>
    </row>
    <row r="1076" spans="1:18">
      <c r="A1076" s="3">
        <v>1075</v>
      </c>
      <c r="B1076" s="3">
        <v>23</v>
      </c>
      <c r="C1076">
        <f t="shared" si="32"/>
        <v>0</v>
      </c>
      <c r="D1076">
        <v>14</v>
      </c>
      <c r="E1076">
        <f>SUM(_xlfn.IFNA((VLOOKUP(defense[[#This Row],[Playerâ–²]],kickers12[#All],4,0)*3+VLOOKUP(defense[[#This Row],[Playerâ–²]],kickers12[#All],5,0)*1),0), C1076*6)</f>
        <v>0</v>
      </c>
      <c r="F1076">
        <v>0</v>
      </c>
      <c r="G1076" s="3" t="s">
        <v>1517</v>
      </c>
      <c r="H1076" s="3" t="s">
        <v>194</v>
      </c>
      <c r="I1076">
        <f>_xlfn.IFNA(VLOOKUP(defense[[#This Row],[Playerâ–²]],passing11[#All],4,0),0)</f>
        <v>0</v>
      </c>
      <c r="J1076">
        <f>_xlfn.IFNA(VLOOKUP(defense[[#This Row],[Playerâ–²]],scrimstats__2813[#All],5,0),0)</f>
        <v>0</v>
      </c>
      <c r="K1076">
        <f>_xlfn.IFNA(VLOOKUP(defense[[#This Row],[Playerâ–²]],scrimstats__2813[#All],4,0),0)</f>
        <v>0</v>
      </c>
      <c r="L1076">
        <v>2</v>
      </c>
      <c r="N1076">
        <f t="shared" si="33"/>
        <v>0</v>
      </c>
      <c r="O1076">
        <f>_xlfn.IFNA(VLOOKUP(defense[[#This Row],[Playerâ–²]],passing11[#All],5,0),0)</f>
        <v>0</v>
      </c>
      <c r="P1076">
        <f>_xlfn.IFNA(VLOOKUP(defense[[#This Row],[Playerâ–²]],scrimstats__2813[#All],6,0),0)</f>
        <v>0</v>
      </c>
      <c r="Q1076">
        <v>0</v>
      </c>
      <c r="R1076">
        <v>0</v>
      </c>
    </row>
    <row r="1077" spans="1:18">
      <c r="A1077" s="3">
        <v>1076</v>
      </c>
      <c r="B1077" s="3">
        <v>3</v>
      </c>
      <c r="C1077" s="3">
        <f t="shared" si="32"/>
        <v>3</v>
      </c>
      <c r="D1077">
        <v>0</v>
      </c>
      <c r="E1077">
        <f>SUM(_xlfn.IFNA((VLOOKUP(defense[[#This Row],[Playerâ–²]],kickers12[#All],4,0)*3+VLOOKUP(defense[[#This Row],[Playerâ–²]],kickers12[#All],5,0)*1),0), C1077*6)</f>
        <v>18</v>
      </c>
      <c r="F1077">
        <v>0</v>
      </c>
      <c r="G1077" s="3" t="s">
        <v>259</v>
      </c>
      <c r="H1077" s="3" t="s">
        <v>219</v>
      </c>
      <c r="I1077">
        <f>_xlfn.IFNA(VLOOKUP(defense[[#This Row],[Playerâ–²]],passing11[#All],4,0),0)</f>
        <v>0</v>
      </c>
      <c r="J1077" s="3">
        <f>_xlfn.IFNA(VLOOKUP(defense[[#This Row],[Playerâ–²]],scrimstats__2813[#All],5,0),0)</f>
        <v>0</v>
      </c>
      <c r="K1077" s="3">
        <f>_xlfn.IFNA(VLOOKUP(defense[[#This Row],[Playerâ–²]],scrimstats__2813[#All],4,0),0)</f>
        <v>552</v>
      </c>
      <c r="L1077">
        <v>0</v>
      </c>
      <c r="N1077" s="3">
        <f t="shared" si="33"/>
        <v>0</v>
      </c>
      <c r="O1077" s="3">
        <f>_xlfn.IFNA(VLOOKUP(defense[[#This Row],[Playerâ–²]],passing11[#All],5,0),0)</f>
        <v>0</v>
      </c>
      <c r="P1077" s="3">
        <f>_xlfn.IFNA(VLOOKUP(defense[[#This Row],[Playerâ–²]],scrimstats__2813[#All],6,0),0)</f>
        <v>3</v>
      </c>
      <c r="Q1077">
        <v>0</v>
      </c>
      <c r="R1077">
        <v>0</v>
      </c>
    </row>
    <row r="1078" spans="1:18">
      <c r="A1078" s="3">
        <v>1077</v>
      </c>
      <c r="B1078" s="3">
        <v>18</v>
      </c>
      <c r="C1078">
        <f t="shared" si="32"/>
        <v>0</v>
      </c>
      <c r="D1078">
        <v>60</v>
      </c>
      <c r="E1078">
        <f>SUM(_xlfn.IFNA((VLOOKUP(defense[[#This Row],[Playerâ–²]],kickers12[#All],4,0)*3+VLOOKUP(defense[[#This Row],[Playerâ–²]],kickers12[#All],5,0)*1),0), C1078*6)</f>
        <v>0</v>
      </c>
      <c r="F1078">
        <v>0</v>
      </c>
      <c r="G1078" s="3" t="s">
        <v>1377</v>
      </c>
      <c r="H1078" s="3" t="s">
        <v>769</v>
      </c>
      <c r="I1078">
        <f>_xlfn.IFNA(VLOOKUP(defense[[#This Row],[Playerâ–²]],passing11[#All],4,0),0)</f>
        <v>0</v>
      </c>
      <c r="J1078">
        <f>_xlfn.IFNA(VLOOKUP(defense[[#This Row],[Playerâ–²]],scrimstats__2813[#All],5,0),0)</f>
        <v>0</v>
      </c>
      <c r="K1078">
        <f>_xlfn.IFNA(VLOOKUP(defense[[#This Row],[Playerâ–²]],scrimstats__2813[#All],4,0),0)</f>
        <v>0</v>
      </c>
      <c r="L1078">
        <v>1</v>
      </c>
      <c r="N1078">
        <f t="shared" si="33"/>
        <v>0</v>
      </c>
      <c r="O1078">
        <f>_xlfn.IFNA(VLOOKUP(defense[[#This Row],[Playerâ–²]],passing11[#All],5,0),0)</f>
        <v>0</v>
      </c>
      <c r="P1078">
        <f>_xlfn.IFNA(VLOOKUP(defense[[#This Row],[Playerâ–²]],scrimstats__2813[#All],6,0),0)</f>
        <v>0</v>
      </c>
      <c r="Q1078">
        <v>0</v>
      </c>
      <c r="R1078">
        <v>0</v>
      </c>
    </row>
    <row r="1079" spans="1:18">
      <c r="A1079" s="3">
        <v>1078</v>
      </c>
      <c r="B1079" s="3">
        <v>21</v>
      </c>
      <c r="C1079">
        <f t="shared" si="32"/>
        <v>7</v>
      </c>
      <c r="D1079">
        <v>0</v>
      </c>
      <c r="E1079">
        <f>SUM(_xlfn.IFNA((VLOOKUP(defense[[#This Row],[Playerâ–²]],kickers12[#All],4,0)*3+VLOOKUP(defense[[#This Row],[Playerâ–²]],kickers12[#All],5,0)*1),0), C1079*6)</f>
        <v>42</v>
      </c>
      <c r="F1079">
        <v>0</v>
      </c>
      <c r="G1079" s="3" t="s">
        <v>519</v>
      </c>
      <c r="H1079" s="3" t="s">
        <v>239</v>
      </c>
      <c r="I1079">
        <f>_xlfn.IFNA(VLOOKUP(defense[[#This Row],[Playerâ–²]],passing11[#All],4,0),0)</f>
        <v>0</v>
      </c>
      <c r="J1079">
        <f>_xlfn.IFNA(VLOOKUP(defense[[#This Row],[Playerâ–²]],scrimstats__2813[#All],5,0),0)</f>
        <v>645</v>
      </c>
      <c r="K1079">
        <f>_xlfn.IFNA(VLOOKUP(defense[[#This Row],[Playerâ–²]],scrimstats__2813[#All],4,0),0)</f>
        <v>170</v>
      </c>
      <c r="L1079">
        <v>0</v>
      </c>
      <c r="N1079">
        <f t="shared" si="33"/>
        <v>0</v>
      </c>
      <c r="O1079">
        <f>_xlfn.IFNA(VLOOKUP(defense[[#This Row],[Playerâ–²]],passing11[#All],5,0),0)</f>
        <v>0</v>
      </c>
      <c r="P1079">
        <f>_xlfn.IFNA(VLOOKUP(defense[[#This Row],[Playerâ–²]],scrimstats__2813[#All],6,0),0)</f>
        <v>7</v>
      </c>
      <c r="Q1079">
        <v>0</v>
      </c>
      <c r="R1079">
        <v>0</v>
      </c>
    </row>
    <row r="1080" spans="1:18">
      <c r="A1080" s="3">
        <v>1079</v>
      </c>
      <c r="B1080" s="3">
        <v>29</v>
      </c>
      <c r="C1080">
        <f t="shared" si="32"/>
        <v>0</v>
      </c>
      <c r="D1080">
        <v>22</v>
      </c>
      <c r="E1080">
        <f>SUM(_xlfn.IFNA((VLOOKUP(defense[[#This Row],[Playerâ–²]],kickers12[#All],4,0)*3+VLOOKUP(defense[[#This Row],[Playerâ–²]],kickers12[#All],5,0)*1),0), C1080*6)</f>
        <v>0</v>
      </c>
      <c r="F1080">
        <v>0</v>
      </c>
      <c r="G1080" s="3" t="s">
        <v>1724</v>
      </c>
      <c r="H1080" s="3" t="s">
        <v>750</v>
      </c>
      <c r="I1080">
        <f>_xlfn.IFNA(VLOOKUP(defense[[#This Row],[Playerâ–²]],passing11[#All],4,0),0)</f>
        <v>0</v>
      </c>
      <c r="J1080">
        <f>_xlfn.IFNA(VLOOKUP(defense[[#This Row],[Playerâ–²]],scrimstats__2813[#All],5,0),0)</f>
        <v>0</v>
      </c>
      <c r="K1080">
        <f>_xlfn.IFNA(VLOOKUP(defense[[#This Row],[Playerâ–²]],scrimstats__2813[#All],4,0),0)</f>
        <v>0</v>
      </c>
      <c r="L1080">
        <v>1</v>
      </c>
      <c r="N1080">
        <f t="shared" si="33"/>
        <v>0</v>
      </c>
      <c r="O1080">
        <f>_xlfn.IFNA(VLOOKUP(defense[[#This Row],[Playerâ–²]],passing11[#All],5,0),0)</f>
        <v>0</v>
      </c>
      <c r="P1080">
        <f>_xlfn.IFNA(VLOOKUP(defense[[#This Row],[Playerâ–²]],scrimstats__2813[#All],6,0),0)</f>
        <v>0</v>
      </c>
      <c r="Q1080">
        <v>0</v>
      </c>
      <c r="R1080">
        <v>0</v>
      </c>
    </row>
    <row r="1081" spans="1:18">
      <c r="A1081" s="3">
        <v>1080</v>
      </c>
      <c r="B1081" s="3">
        <v>32</v>
      </c>
      <c r="C1081">
        <f t="shared" si="32"/>
        <v>0</v>
      </c>
      <c r="D1081">
        <v>0</v>
      </c>
      <c r="E1081">
        <f>SUM(_xlfn.IFNA((VLOOKUP(defense[[#This Row],[Playerâ–²]],kickers12[#All],4,0)*3+VLOOKUP(defense[[#This Row],[Playerâ–²]],kickers12[#All],5,0)*1),0), C1081*6)</f>
        <v>0</v>
      </c>
      <c r="F1081">
        <v>0</v>
      </c>
      <c r="G1081" s="3" t="s">
        <v>1816</v>
      </c>
      <c r="H1081" s="3" t="s">
        <v>297</v>
      </c>
      <c r="I1081">
        <f>_xlfn.IFNA(VLOOKUP(defense[[#This Row],[Playerâ–²]],passing11[#All],4,0),0)</f>
        <v>138</v>
      </c>
      <c r="J1081">
        <f>_xlfn.IFNA(VLOOKUP(defense[[#This Row],[Playerâ–²]],scrimstats__2813[#All],5,0),0)</f>
        <v>8</v>
      </c>
      <c r="K1081">
        <f>_xlfn.IFNA(VLOOKUP(defense[[#This Row],[Playerâ–²]],scrimstats__2813[#All],4,0),0)</f>
        <v>0</v>
      </c>
      <c r="L1081">
        <v>0</v>
      </c>
      <c r="N1081">
        <f t="shared" si="33"/>
        <v>0</v>
      </c>
      <c r="O1081">
        <f>_xlfn.IFNA(VLOOKUP(defense[[#This Row],[Playerâ–²]],passing11[#All],5,0),0)</f>
        <v>0</v>
      </c>
      <c r="P1081">
        <f>_xlfn.IFNA(VLOOKUP(defense[[#This Row],[Playerâ–²]],scrimstats__2813[#All],6,0),0)</f>
        <v>0</v>
      </c>
      <c r="Q1081">
        <v>0</v>
      </c>
      <c r="R1081">
        <v>0</v>
      </c>
    </row>
    <row r="1082" spans="1:18">
      <c r="A1082" s="3">
        <v>1081</v>
      </c>
      <c r="B1082" s="3">
        <v>7</v>
      </c>
      <c r="C1082">
        <f t="shared" si="32"/>
        <v>0</v>
      </c>
      <c r="D1082">
        <v>5</v>
      </c>
      <c r="E1082">
        <f>SUM(_xlfn.IFNA((VLOOKUP(defense[[#This Row],[Playerâ–²]],kickers12[#All],4,0)*3+VLOOKUP(defense[[#This Row],[Playerâ–²]],kickers12[#All],5,0)*1),0), C1082*6)</f>
        <v>0</v>
      </c>
      <c r="F1082">
        <v>0</v>
      </c>
      <c r="G1082" s="3" t="s">
        <v>319</v>
      </c>
      <c r="H1082" s="3" t="s">
        <v>194</v>
      </c>
      <c r="I1082">
        <f>_xlfn.IFNA(VLOOKUP(defense[[#This Row],[Playerâ–²]],passing11[#All],4,0),0)</f>
        <v>0</v>
      </c>
      <c r="J1082">
        <f>_xlfn.IFNA(VLOOKUP(defense[[#This Row],[Playerâ–²]],scrimstats__2813[#All],5,0),0)</f>
        <v>34</v>
      </c>
      <c r="K1082">
        <f>_xlfn.IFNA(VLOOKUP(defense[[#This Row],[Playerâ–²]],scrimstats__2813[#All],4,0),0)</f>
        <v>41</v>
      </c>
      <c r="L1082">
        <v>0</v>
      </c>
      <c r="N1082">
        <f t="shared" si="33"/>
        <v>0</v>
      </c>
      <c r="O1082">
        <f>_xlfn.IFNA(VLOOKUP(defense[[#This Row],[Playerâ–²]],passing11[#All],5,0),0)</f>
        <v>0</v>
      </c>
      <c r="P1082">
        <f>_xlfn.IFNA(VLOOKUP(defense[[#This Row],[Playerâ–²]],scrimstats__2813[#All],6,0),0)</f>
        <v>0</v>
      </c>
      <c r="Q1082">
        <v>0</v>
      </c>
      <c r="R1082">
        <v>0</v>
      </c>
    </row>
    <row r="1083" spans="1:18">
      <c r="A1083" s="3">
        <v>1082</v>
      </c>
      <c r="B1083" s="3">
        <v>1</v>
      </c>
      <c r="C1083">
        <f t="shared" si="32"/>
        <v>0</v>
      </c>
      <c r="D1083">
        <v>30</v>
      </c>
      <c r="E1083">
        <f>SUM(_xlfn.IFNA((VLOOKUP(defense[[#This Row],[Playerâ–²]],kickers12[#All],4,0)*3+VLOOKUP(defense[[#This Row],[Playerâ–²]],kickers12[#All],5,0)*1),0), C1083*6)</f>
        <v>0</v>
      </c>
      <c r="F1083">
        <v>0</v>
      </c>
      <c r="G1083" s="3" t="s">
        <v>754</v>
      </c>
      <c r="H1083" s="3" t="s">
        <v>755</v>
      </c>
      <c r="I1083">
        <f>_xlfn.IFNA(VLOOKUP(defense[[#This Row],[Playerâ–²]],passing11[#All],4,0),0)</f>
        <v>0</v>
      </c>
      <c r="J1083">
        <f>_xlfn.IFNA(VLOOKUP(defense[[#This Row],[Playerâ–²]],scrimstats__2813[#All],5,0),0)</f>
        <v>0</v>
      </c>
      <c r="K1083">
        <f>_xlfn.IFNA(VLOOKUP(defense[[#This Row],[Playerâ–²]],scrimstats__2813[#All],4,0),0)</f>
        <v>0</v>
      </c>
      <c r="L1083">
        <v>2.5</v>
      </c>
      <c r="N1083">
        <f t="shared" si="33"/>
        <v>0</v>
      </c>
      <c r="O1083">
        <f>_xlfn.IFNA(VLOOKUP(defense[[#This Row],[Playerâ–²]],passing11[#All],5,0),0)</f>
        <v>0</v>
      </c>
      <c r="P1083">
        <f>_xlfn.IFNA(VLOOKUP(defense[[#This Row],[Playerâ–²]],scrimstats__2813[#All],6,0),0)</f>
        <v>0</v>
      </c>
      <c r="Q1083">
        <v>0</v>
      </c>
      <c r="R1083">
        <v>0</v>
      </c>
    </row>
    <row r="1084" spans="1:18">
      <c r="A1084" s="3">
        <v>1083</v>
      </c>
      <c r="B1084" s="3">
        <v>3</v>
      </c>
      <c r="C1084">
        <f t="shared" si="32"/>
        <v>0</v>
      </c>
      <c r="D1084">
        <v>37</v>
      </c>
      <c r="E1084">
        <f>SUM(_xlfn.IFNA((VLOOKUP(defense[[#This Row],[Playerâ–²]],kickers12[#All],4,0)*3+VLOOKUP(defense[[#This Row],[Playerâ–²]],kickers12[#All],5,0)*1),0), C1084*6)</f>
        <v>0</v>
      </c>
      <c r="F1084">
        <v>2</v>
      </c>
      <c r="G1084" s="3" t="s">
        <v>847</v>
      </c>
      <c r="H1084" s="3" t="s">
        <v>848</v>
      </c>
      <c r="I1084">
        <f>_xlfn.IFNA(VLOOKUP(defense[[#This Row],[Playerâ–²]],passing11[#All],4,0),0)</f>
        <v>0</v>
      </c>
      <c r="J1084">
        <f>_xlfn.IFNA(VLOOKUP(defense[[#This Row],[Playerâ–²]],scrimstats__2813[#All],5,0),0)</f>
        <v>0</v>
      </c>
      <c r="K1084">
        <f>_xlfn.IFNA(VLOOKUP(defense[[#This Row],[Playerâ–²]],scrimstats__2813[#All],4,0),0)</f>
        <v>0</v>
      </c>
      <c r="L1084">
        <v>0</v>
      </c>
      <c r="N1084">
        <f t="shared" si="33"/>
        <v>0</v>
      </c>
      <c r="O1084">
        <f>_xlfn.IFNA(VLOOKUP(defense[[#This Row],[Playerâ–²]],passing11[#All],5,0),0)</f>
        <v>0</v>
      </c>
      <c r="P1084">
        <f>_xlfn.IFNA(VLOOKUP(defense[[#This Row],[Playerâ–²]],scrimstats__2813[#All],6,0),0)</f>
        <v>0</v>
      </c>
      <c r="Q1084">
        <v>0</v>
      </c>
      <c r="R1084">
        <v>0</v>
      </c>
    </row>
    <row r="1085" spans="1:18">
      <c r="A1085" s="3">
        <v>1084</v>
      </c>
      <c r="B1085" s="3">
        <v>14</v>
      </c>
      <c r="C1085" s="3">
        <f t="shared" si="32"/>
        <v>10</v>
      </c>
      <c r="D1085">
        <v>0</v>
      </c>
      <c r="E1085">
        <f>SUM(_xlfn.IFNA((VLOOKUP(defense[[#This Row],[Playerâ–²]],kickers12[#All],4,0)*3+VLOOKUP(defense[[#This Row],[Playerâ–²]],kickers12[#All],5,0)*1),0), C1085*6)</f>
        <v>60</v>
      </c>
      <c r="F1085">
        <v>0</v>
      </c>
      <c r="G1085" s="3" t="s">
        <v>417</v>
      </c>
      <c r="H1085" s="3" t="s">
        <v>229</v>
      </c>
      <c r="I1085">
        <f>_xlfn.IFNA(VLOOKUP(defense[[#This Row],[Playerâ–²]],passing11[#All],4,0),0)</f>
        <v>0</v>
      </c>
      <c r="J1085" s="3">
        <f>_xlfn.IFNA(VLOOKUP(defense[[#This Row],[Playerâ–²]],scrimstats__2813[#All],5,0),0)</f>
        <v>908</v>
      </c>
      <c r="K1085" s="3">
        <f>_xlfn.IFNA(VLOOKUP(defense[[#This Row],[Playerâ–²]],scrimstats__2813[#All],4,0),0)</f>
        <v>103</v>
      </c>
      <c r="L1085">
        <v>0</v>
      </c>
      <c r="N1085" s="3">
        <f t="shared" si="33"/>
        <v>0</v>
      </c>
      <c r="O1085" s="3">
        <f>_xlfn.IFNA(VLOOKUP(defense[[#This Row],[Playerâ–²]],passing11[#All],5,0),0)</f>
        <v>0</v>
      </c>
      <c r="P1085" s="3">
        <f>_xlfn.IFNA(VLOOKUP(defense[[#This Row],[Playerâ–²]],scrimstats__2813[#All],6,0),0)</f>
        <v>10</v>
      </c>
      <c r="Q1085">
        <v>0</v>
      </c>
      <c r="R1085">
        <v>0</v>
      </c>
    </row>
    <row r="1086" spans="1:18">
      <c r="A1086" s="3">
        <v>1085</v>
      </c>
      <c r="B1086" s="3">
        <v>25</v>
      </c>
      <c r="C1086">
        <f t="shared" si="32"/>
        <v>0</v>
      </c>
      <c r="D1086">
        <v>68</v>
      </c>
      <c r="E1086">
        <f>SUM(_xlfn.IFNA((VLOOKUP(defense[[#This Row],[Playerâ–²]],kickers12[#All],4,0)*3+VLOOKUP(defense[[#This Row],[Playerâ–²]],kickers12[#All],5,0)*1),0), C1086*6)</f>
        <v>0</v>
      </c>
      <c r="F1086">
        <v>0</v>
      </c>
      <c r="G1086" s="3" t="s">
        <v>1594</v>
      </c>
      <c r="H1086" s="3" t="s">
        <v>763</v>
      </c>
      <c r="I1086">
        <f>_xlfn.IFNA(VLOOKUP(defense[[#This Row],[Playerâ–²]],passing11[#All],4,0),0)</f>
        <v>0</v>
      </c>
      <c r="J1086">
        <f>_xlfn.IFNA(VLOOKUP(defense[[#This Row],[Playerâ–²]],scrimstats__2813[#All],5,0),0)</f>
        <v>0</v>
      </c>
      <c r="K1086">
        <f>_xlfn.IFNA(VLOOKUP(defense[[#This Row],[Playerâ–²]],scrimstats__2813[#All],4,0),0)</f>
        <v>0</v>
      </c>
      <c r="L1086">
        <v>0</v>
      </c>
      <c r="N1086">
        <f t="shared" si="33"/>
        <v>0</v>
      </c>
      <c r="O1086">
        <f>_xlfn.IFNA(VLOOKUP(defense[[#This Row],[Playerâ–²]],passing11[#All],5,0),0)</f>
        <v>0</v>
      </c>
      <c r="P1086">
        <f>_xlfn.IFNA(VLOOKUP(defense[[#This Row],[Playerâ–²]],scrimstats__2813[#All],6,0),0)</f>
        <v>0</v>
      </c>
      <c r="Q1086">
        <v>0</v>
      </c>
      <c r="R1086">
        <v>0</v>
      </c>
    </row>
    <row r="1087" spans="1:18">
      <c r="A1087" s="3">
        <v>1086</v>
      </c>
      <c r="B1087" s="3">
        <v>10</v>
      </c>
      <c r="C1087" s="3">
        <f t="shared" si="32"/>
        <v>0</v>
      </c>
      <c r="D1087">
        <v>0</v>
      </c>
      <c r="E1087">
        <f>SUM(_xlfn.IFNA((VLOOKUP(defense[[#This Row],[Playerâ–²]],kickers12[#All],4,0)*3+VLOOKUP(defense[[#This Row],[Playerâ–²]],kickers12[#All],5,0)*1),0), C1087*6)</f>
        <v>0</v>
      </c>
      <c r="F1087">
        <v>0</v>
      </c>
      <c r="G1087" s="3" t="s">
        <v>1873</v>
      </c>
      <c r="H1087" s="3" t="s">
        <v>870</v>
      </c>
      <c r="I1087">
        <f>_xlfn.IFNA(VLOOKUP(defense[[#This Row],[Playerâ–²]],passing11[#All],4,0),0)</f>
        <v>0</v>
      </c>
      <c r="J1087" s="3">
        <f>_xlfn.IFNA(VLOOKUP(defense[[#This Row],[Playerâ–²]],scrimstats__2813[#All],5,0),0)</f>
        <v>0</v>
      </c>
      <c r="K1087" s="3">
        <f>_xlfn.IFNA(VLOOKUP(defense[[#This Row],[Playerâ–²]],scrimstats__2813[#All],4,0),0)</f>
        <v>0</v>
      </c>
      <c r="L1087">
        <v>0</v>
      </c>
      <c r="N1087" s="3">
        <f t="shared" si="33"/>
        <v>0</v>
      </c>
      <c r="O1087" s="3">
        <f>_xlfn.IFNA(VLOOKUP(defense[[#This Row],[Playerâ–²]],passing11[#All],5,0),0)</f>
        <v>0</v>
      </c>
      <c r="P1087" s="3">
        <f>_xlfn.IFNA(VLOOKUP(defense[[#This Row],[Playerâ–²]],scrimstats__2813[#All],6,0),0)</f>
        <v>0</v>
      </c>
      <c r="Q1087">
        <v>0</v>
      </c>
      <c r="R1087">
        <v>0</v>
      </c>
    </row>
    <row r="1088" spans="1:18">
      <c r="A1088" s="3">
        <v>1087</v>
      </c>
      <c r="B1088" s="3">
        <v>12</v>
      </c>
      <c r="C1088">
        <f t="shared" si="32"/>
        <v>2</v>
      </c>
      <c r="D1088">
        <v>2</v>
      </c>
      <c r="E1088">
        <f>SUM(_xlfn.IFNA((VLOOKUP(defense[[#This Row],[Playerâ–²]],kickers12[#All],4,0)*3+VLOOKUP(defense[[#This Row],[Playerâ–²]],kickers12[#All],5,0)*1),0), C1088*6)</f>
        <v>12</v>
      </c>
      <c r="F1088">
        <v>0</v>
      </c>
      <c r="G1088" s="3" t="s">
        <v>391</v>
      </c>
      <c r="H1088" s="3" t="s">
        <v>230</v>
      </c>
      <c r="I1088">
        <f>_xlfn.IFNA(VLOOKUP(defense[[#This Row],[Playerâ–²]],passing11[#All],4,0),0)</f>
        <v>0</v>
      </c>
      <c r="J1088">
        <f>_xlfn.IFNA(VLOOKUP(defense[[#This Row],[Playerâ–²]],scrimstats__2813[#All],5,0),0)</f>
        <v>29</v>
      </c>
      <c r="K1088">
        <f>_xlfn.IFNA(VLOOKUP(defense[[#This Row],[Playerâ–²]],scrimstats__2813[#All],4,0),0)</f>
        <v>581</v>
      </c>
      <c r="L1088">
        <v>0</v>
      </c>
      <c r="N1088">
        <f t="shared" si="33"/>
        <v>0</v>
      </c>
      <c r="O1088">
        <f>_xlfn.IFNA(VLOOKUP(defense[[#This Row],[Playerâ–²]],passing11[#All],5,0),0)</f>
        <v>0</v>
      </c>
      <c r="P1088">
        <f>_xlfn.IFNA(VLOOKUP(defense[[#This Row],[Playerâ–²]],scrimstats__2813[#All],6,0),0)</f>
        <v>2</v>
      </c>
      <c r="Q1088">
        <v>0</v>
      </c>
      <c r="R1088">
        <v>0</v>
      </c>
    </row>
    <row r="1089" spans="1:18">
      <c r="A1089" s="3">
        <v>1088</v>
      </c>
      <c r="B1089" s="3">
        <v>18</v>
      </c>
      <c r="C1089">
        <f t="shared" si="32"/>
        <v>0</v>
      </c>
      <c r="D1089">
        <v>36</v>
      </c>
      <c r="E1089">
        <f>SUM(_xlfn.IFNA((VLOOKUP(defense[[#This Row],[Playerâ–²]],kickers12[#All],4,0)*3+VLOOKUP(defense[[#This Row],[Playerâ–²]],kickers12[#All],5,0)*1),0), C1089*6)</f>
        <v>0</v>
      </c>
      <c r="F1089">
        <v>0</v>
      </c>
      <c r="G1089" s="3" t="s">
        <v>1371</v>
      </c>
      <c r="H1089" s="3" t="s">
        <v>194</v>
      </c>
      <c r="I1089">
        <f>_xlfn.IFNA(VLOOKUP(defense[[#This Row],[Playerâ–²]],passing11[#All],4,0),0)</f>
        <v>0</v>
      </c>
      <c r="J1089">
        <f>_xlfn.IFNA(VLOOKUP(defense[[#This Row],[Playerâ–²]],scrimstats__2813[#All],5,0),0)</f>
        <v>0</v>
      </c>
      <c r="K1089">
        <f>_xlfn.IFNA(VLOOKUP(defense[[#This Row],[Playerâ–²]],scrimstats__2813[#All],4,0),0)</f>
        <v>0</v>
      </c>
      <c r="L1089">
        <v>0</v>
      </c>
      <c r="N1089">
        <f t="shared" si="33"/>
        <v>0</v>
      </c>
      <c r="O1089">
        <f>_xlfn.IFNA(VLOOKUP(defense[[#This Row],[Playerâ–²]],passing11[#All],5,0),0)</f>
        <v>0</v>
      </c>
      <c r="P1089">
        <f>_xlfn.IFNA(VLOOKUP(defense[[#This Row],[Playerâ–²]],scrimstats__2813[#All],6,0),0)</f>
        <v>0</v>
      </c>
      <c r="Q1089">
        <v>0</v>
      </c>
      <c r="R1089">
        <v>0</v>
      </c>
    </row>
    <row r="1090" spans="1:18">
      <c r="A1090" s="3">
        <v>1089</v>
      </c>
      <c r="B1090" s="3">
        <v>11</v>
      </c>
      <c r="C1090">
        <f t="shared" ref="C1090:C1153" si="34">_xlfn.IFNA(SUM(N1090,O1090,P1090),0)</f>
        <v>0</v>
      </c>
      <c r="D1090">
        <v>2</v>
      </c>
      <c r="E1090">
        <f>SUM(_xlfn.IFNA((VLOOKUP(defense[[#This Row],[Playerâ–²]],kickers12[#All],4,0)*3+VLOOKUP(defense[[#This Row],[Playerâ–²]],kickers12[#All],5,0)*1),0), C1090*6)</f>
        <v>0</v>
      </c>
      <c r="F1090">
        <v>0</v>
      </c>
      <c r="G1090" s="3" t="s">
        <v>1098</v>
      </c>
      <c r="H1090" s="3" t="s">
        <v>194</v>
      </c>
      <c r="I1090">
        <f>_xlfn.IFNA(VLOOKUP(defense[[#This Row],[Playerâ–²]],passing11[#All],4,0),0)</f>
        <v>0</v>
      </c>
      <c r="J1090">
        <f>_xlfn.IFNA(VLOOKUP(defense[[#This Row],[Playerâ–²]],scrimstats__2813[#All],5,0),0)</f>
        <v>0</v>
      </c>
      <c r="K1090">
        <f>_xlfn.IFNA(VLOOKUP(defense[[#This Row],[Playerâ–²]],scrimstats__2813[#All],4,0),0)</f>
        <v>0</v>
      </c>
      <c r="L1090">
        <v>0</v>
      </c>
      <c r="N1090">
        <f t="shared" ref="N1090:N1153" si="35">SUM(Q1090,R1090)</f>
        <v>0</v>
      </c>
      <c r="O1090">
        <f>_xlfn.IFNA(VLOOKUP(defense[[#This Row],[Playerâ–²]],passing11[#All],5,0),0)</f>
        <v>0</v>
      </c>
      <c r="P1090">
        <f>_xlfn.IFNA(VLOOKUP(defense[[#This Row],[Playerâ–²]],scrimstats__2813[#All],6,0),0)</f>
        <v>0</v>
      </c>
      <c r="Q1090">
        <v>0</v>
      </c>
      <c r="R1090">
        <v>0</v>
      </c>
    </row>
    <row r="1091" spans="1:18">
      <c r="A1091" s="3">
        <v>1090</v>
      </c>
      <c r="B1091" s="3">
        <v>5</v>
      </c>
      <c r="C1091">
        <f t="shared" si="34"/>
        <v>0</v>
      </c>
      <c r="D1091">
        <v>4</v>
      </c>
      <c r="E1091">
        <f>SUM(_xlfn.IFNA((VLOOKUP(defense[[#This Row],[Playerâ–²]],kickers12[#All],4,0)*3+VLOOKUP(defense[[#This Row],[Playerâ–²]],kickers12[#All],5,0)*1),0), C1091*6)</f>
        <v>0</v>
      </c>
      <c r="F1091">
        <v>0</v>
      </c>
      <c r="G1091" s="3" t="s">
        <v>908</v>
      </c>
      <c r="H1091" s="3" t="s">
        <v>194</v>
      </c>
      <c r="I1091">
        <f>_xlfn.IFNA(VLOOKUP(defense[[#This Row],[Playerâ–²]],passing11[#All],4,0),0)</f>
        <v>0</v>
      </c>
      <c r="J1091">
        <f>_xlfn.IFNA(VLOOKUP(defense[[#This Row],[Playerâ–²]],scrimstats__2813[#All],5,0),0)</f>
        <v>0</v>
      </c>
      <c r="K1091">
        <f>_xlfn.IFNA(VLOOKUP(defense[[#This Row],[Playerâ–²]],scrimstats__2813[#All],4,0),0)</f>
        <v>0</v>
      </c>
      <c r="L1091">
        <v>0</v>
      </c>
      <c r="N1091">
        <f t="shared" si="35"/>
        <v>0</v>
      </c>
      <c r="O1091">
        <f>_xlfn.IFNA(VLOOKUP(defense[[#This Row],[Playerâ–²]],passing11[#All],5,0),0)</f>
        <v>0</v>
      </c>
      <c r="P1091">
        <f>_xlfn.IFNA(VLOOKUP(defense[[#This Row],[Playerâ–²]],scrimstats__2813[#All],6,0),0)</f>
        <v>0</v>
      </c>
      <c r="Q1091">
        <v>0</v>
      </c>
      <c r="R1091">
        <v>0</v>
      </c>
    </row>
    <row r="1092" spans="1:18">
      <c r="A1092" s="3">
        <v>1091</v>
      </c>
      <c r="B1092" s="3">
        <v>29</v>
      </c>
      <c r="C1092" s="3">
        <f t="shared" si="34"/>
        <v>4</v>
      </c>
      <c r="D1092">
        <v>0</v>
      </c>
      <c r="E1092">
        <f>SUM(_xlfn.IFNA((VLOOKUP(defense[[#This Row],[Playerâ–²]],kickers12[#All],4,0)*3+VLOOKUP(defense[[#This Row],[Playerâ–²]],kickers12[#All],5,0)*1),0), C1092*6)</f>
        <v>24</v>
      </c>
      <c r="F1092">
        <v>0</v>
      </c>
      <c r="G1092" s="3" t="s">
        <v>628</v>
      </c>
      <c r="H1092" s="3" t="s">
        <v>230</v>
      </c>
      <c r="I1092">
        <f>_xlfn.IFNA(VLOOKUP(defense[[#This Row],[Playerâ–²]],passing11[#All],4,0),0)</f>
        <v>0</v>
      </c>
      <c r="J1092" s="3">
        <f>_xlfn.IFNA(VLOOKUP(defense[[#This Row],[Playerâ–²]],scrimstats__2813[#All],5,0),0)</f>
        <v>9</v>
      </c>
      <c r="K1092" s="3">
        <f>_xlfn.IFNA(VLOOKUP(defense[[#This Row],[Playerâ–²]],scrimstats__2813[#All],4,0),0)</f>
        <v>395</v>
      </c>
      <c r="L1092">
        <v>0</v>
      </c>
      <c r="N1092" s="3">
        <f t="shared" si="35"/>
        <v>0</v>
      </c>
      <c r="O1092" s="3">
        <f>_xlfn.IFNA(VLOOKUP(defense[[#This Row],[Playerâ–²]],passing11[#All],5,0),0)</f>
        <v>0</v>
      </c>
      <c r="P1092" s="3">
        <f>_xlfn.IFNA(VLOOKUP(defense[[#This Row],[Playerâ–²]],scrimstats__2813[#All],6,0),0)</f>
        <v>4</v>
      </c>
      <c r="Q1092">
        <v>0</v>
      </c>
      <c r="R1092">
        <v>0</v>
      </c>
    </row>
    <row r="1093" spans="1:18">
      <c r="A1093" s="3">
        <v>1092</v>
      </c>
      <c r="B1093" s="3">
        <v>3</v>
      </c>
      <c r="C1093">
        <f t="shared" si="34"/>
        <v>0</v>
      </c>
      <c r="D1093">
        <v>0</v>
      </c>
      <c r="E1093">
        <f>SUM(_xlfn.IFNA((VLOOKUP(defense[[#This Row],[Playerâ–²]],kickers12[#All],4,0)*3+VLOOKUP(defense[[#This Row],[Playerâ–²]],kickers12[#All],5,0)*1),0), C1093*6)</f>
        <v>0</v>
      </c>
      <c r="F1093">
        <v>0</v>
      </c>
      <c r="G1093" s="3" t="s">
        <v>816</v>
      </c>
      <c r="H1093" s="3" t="s">
        <v>817</v>
      </c>
      <c r="I1093">
        <f>_xlfn.IFNA(VLOOKUP(defense[[#This Row],[Playerâ–²]],passing11[#All],4,0),0)</f>
        <v>0</v>
      </c>
      <c r="J1093">
        <f>_xlfn.IFNA(VLOOKUP(defense[[#This Row],[Playerâ–²]],scrimstats__2813[#All],5,0),0)</f>
        <v>0</v>
      </c>
      <c r="K1093">
        <f>_xlfn.IFNA(VLOOKUP(defense[[#This Row],[Playerâ–²]],scrimstats__2813[#All],4,0),0)</f>
        <v>0</v>
      </c>
      <c r="L1093">
        <v>0</v>
      </c>
      <c r="N1093">
        <f t="shared" si="35"/>
        <v>0</v>
      </c>
      <c r="O1093">
        <f>_xlfn.IFNA(VLOOKUP(defense[[#This Row],[Playerâ–²]],passing11[#All],5,0),0)</f>
        <v>0</v>
      </c>
      <c r="P1093">
        <f>_xlfn.IFNA(VLOOKUP(defense[[#This Row],[Playerâ–²]],scrimstats__2813[#All],6,0),0)</f>
        <v>0</v>
      </c>
      <c r="Q1093">
        <v>0</v>
      </c>
      <c r="R1093">
        <v>0</v>
      </c>
    </row>
    <row r="1094" spans="1:18">
      <c r="A1094" s="3">
        <v>1093</v>
      </c>
      <c r="B1094" s="3">
        <v>25</v>
      </c>
      <c r="C1094" s="3">
        <f t="shared" si="34"/>
        <v>3</v>
      </c>
      <c r="D1094">
        <v>0</v>
      </c>
      <c r="E1094">
        <f>SUM(_xlfn.IFNA((VLOOKUP(defense[[#This Row],[Playerâ–²]],kickers12[#All],4,0)*3+VLOOKUP(defense[[#This Row],[Playerâ–²]],kickers12[#All],5,0)*1),0), C1094*6)</f>
        <v>18</v>
      </c>
      <c r="F1094">
        <v>0</v>
      </c>
      <c r="G1094" s="3" t="s">
        <v>570</v>
      </c>
      <c r="H1094" s="3" t="s">
        <v>239</v>
      </c>
      <c r="I1094">
        <f>_xlfn.IFNA(VLOOKUP(defense[[#This Row],[Playerâ–²]],passing11[#All],4,0),0)</f>
        <v>0</v>
      </c>
      <c r="J1094" s="3">
        <f>_xlfn.IFNA(VLOOKUP(defense[[#This Row],[Playerâ–²]],scrimstats__2813[#All],5,0),0)</f>
        <v>376</v>
      </c>
      <c r="K1094" s="3">
        <f>_xlfn.IFNA(VLOOKUP(defense[[#This Row],[Playerâ–²]],scrimstats__2813[#All],4,0),0)</f>
        <v>84</v>
      </c>
      <c r="L1094">
        <v>0</v>
      </c>
      <c r="N1094" s="3">
        <f t="shared" si="35"/>
        <v>0</v>
      </c>
      <c r="O1094" s="3">
        <f>_xlfn.IFNA(VLOOKUP(defense[[#This Row],[Playerâ–²]],passing11[#All],5,0),0)</f>
        <v>0</v>
      </c>
      <c r="P1094" s="3">
        <f>_xlfn.IFNA(VLOOKUP(defense[[#This Row],[Playerâ–²]],scrimstats__2813[#All],6,0),0)</f>
        <v>3</v>
      </c>
      <c r="Q1094">
        <v>0</v>
      </c>
      <c r="R1094">
        <v>0</v>
      </c>
    </row>
    <row r="1095" spans="1:18">
      <c r="A1095" s="3">
        <v>1094</v>
      </c>
      <c r="B1095" s="3">
        <v>21</v>
      </c>
      <c r="C1095">
        <f t="shared" si="34"/>
        <v>0</v>
      </c>
      <c r="D1095">
        <v>59</v>
      </c>
      <c r="E1095">
        <f>SUM(_xlfn.IFNA((VLOOKUP(defense[[#This Row],[Playerâ–²]],kickers12[#All],4,0)*3+VLOOKUP(defense[[#This Row],[Playerâ–²]],kickers12[#All],5,0)*1),0), C1095*6)</f>
        <v>0</v>
      </c>
      <c r="F1095">
        <v>2</v>
      </c>
      <c r="G1095" s="3" t="s">
        <v>1468</v>
      </c>
      <c r="H1095" s="3" t="s">
        <v>1089</v>
      </c>
      <c r="I1095">
        <f>_xlfn.IFNA(VLOOKUP(defense[[#This Row],[Playerâ–²]],passing11[#All],4,0),0)</f>
        <v>0</v>
      </c>
      <c r="J1095">
        <f>_xlfn.IFNA(VLOOKUP(defense[[#This Row],[Playerâ–²]],scrimstats__2813[#All],5,0),0)</f>
        <v>0</v>
      </c>
      <c r="K1095">
        <f>_xlfn.IFNA(VLOOKUP(defense[[#This Row],[Playerâ–²]],scrimstats__2813[#All],4,0),0)</f>
        <v>0</v>
      </c>
      <c r="L1095">
        <v>0</v>
      </c>
      <c r="N1095">
        <f t="shared" si="35"/>
        <v>0</v>
      </c>
      <c r="O1095">
        <f>_xlfn.IFNA(VLOOKUP(defense[[#This Row],[Playerâ–²]],passing11[#All],5,0),0)</f>
        <v>0</v>
      </c>
      <c r="P1095">
        <f>_xlfn.IFNA(VLOOKUP(defense[[#This Row],[Playerâ–²]],scrimstats__2813[#All],6,0),0)</f>
        <v>0</v>
      </c>
      <c r="Q1095">
        <v>0</v>
      </c>
      <c r="R1095">
        <v>0</v>
      </c>
    </row>
    <row r="1096" spans="1:18">
      <c r="A1096" s="3">
        <v>1095</v>
      </c>
      <c r="B1096" s="3">
        <v>25</v>
      </c>
      <c r="C1096" s="3">
        <f t="shared" si="34"/>
        <v>0</v>
      </c>
      <c r="D1096">
        <v>0</v>
      </c>
      <c r="E1096">
        <f>SUM(_xlfn.IFNA((VLOOKUP(defense[[#This Row],[Playerâ–²]],kickers12[#All],4,0)*3+VLOOKUP(defense[[#This Row],[Playerâ–²]],kickers12[#All],5,0)*1),0), C1096*6)</f>
        <v>0</v>
      </c>
      <c r="F1096">
        <v>0</v>
      </c>
      <c r="G1096" s="3" t="s">
        <v>573</v>
      </c>
      <c r="H1096" s="3" t="s">
        <v>218</v>
      </c>
      <c r="I1096">
        <f>_xlfn.IFNA(VLOOKUP(defense[[#This Row],[Playerâ–²]],passing11[#All],4,0),0)</f>
        <v>0</v>
      </c>
      <c r="J1096" s="3">
        <f>_xlfn.IFNA(VLOOKUP(defense[[#This Row],[Playerâ–²]],scrimstats__2813[#All],5,0),0)</f>
        <v>23</v>
      </c>
      <c r="K1096" s="3">
        <f>_xlfn.IFNA(VLOOKUP(defense[[#This Row],[Playerâ–²]],scrimstats__2813[#All],4,0),0)</f>
        <v>266</v>
      </c>
      <c r="L1096">
        <v>0</v>
      </c>
      <c r="N1096" s="3">
        <f t="shared" si="35"/>
        <v>0</v>
      </c>
      <c r="O1096" s="3">
        <f>_xlfn.IFNA(VLOOKUP(defense[[#This Row],[Playerâ–²]],passing11[#All],5,0),0)</f>
        <v>0</v>
      </c>
      <c r="P1096" s="3">
        <f>_xlfn.IFNA(VLOOKUP(defense[[#This Row],[Playerâ–²]],scrimstats__2813[#All],6,0),0)</f>
        <v>0</v>
      </c>
      <c r="Q1096">
        <v>0</v>
      </c>
      <c r="R1096">
        <v>0</v>
      </c>
    </row>
    <row r="1097" spans="1:18">
      <c r="A1097" s="3">
        <v>1096</v>
      </c>
      <c r="B1097" s="3">
        <v>19</v>
      </c>
      <c r="C1097">
        <f t="shared" si="34"/>
        <v>0</v>
      </c>
      <c r="D1097">
        <v>3</v>
      </c>
      <c r="E1097">
        <f>SUM(_xlfn.IFNA((VLOOKUP(defense[[#This Row],[Playerâ–²]],kickers12[#All],4,0)*3+VLOOKUP(defense[[#This Row],[Playerâ–²]],kickers12[#All],5,0)*1),0), C1097*6)</f>
        <v>0</v>
      </c>
      <c r="F1097">
        <v>0</v>
      </c>
      <c r="G1097" s="3" t="s">
        <v>687</v>
      </c>
      <c r="H1097" s="3" t="s">
        <v>750</v>
      </c>
      <c r="I1097">
        <f>_xlfn.IFNA(VLOOKUP(defense[[#This Row],[Playerâ–²]],passing11[#All],4,0),0)</f>
        <v>0</v>
      </c>
      <c r="J1097">
        <f>_xlfn.IFNA(VLOOKUP(defense[[#This Row],[Playerâ–²]],scrimstats__2813[#All],5,0),0)</f>
        <v>0</v>
      </c>
      <c r="K1097">
        <f>_xlfn.IFNA(VLOOKUP(defense[[#This Row],[Playerâ–²]],scrimstats__2813[#All],4,0),0)</f>
        <v>0</v>
      </c>
      <c r="L1097">
        <v>0</v>
      </c>
      <c r="N1097">
        <f t="shared" si="35"/>
        <v>0</v>
      </c>
      <c r="O1097">
        <f>_xlfn.IFNA(VLOOKUP(defense[[#This Row],[Playerâ–²]],passing11[#All],5,0),0)</f>
        <v>0</v>
      </c>
      <c r="P1097">
        <f>_xlfn.IFNA(VLOOKUP(defense[[#This Row],[Playerâ–²]],scrimstats__2813[#All],6,0),0)</f>
        <v>0</v>
      </c>
      <c r="Q1097">
        <v>0</v>
      </c>
      <c r="R1097">
        <v>0</v>
      </c>
    </row>
    <row r="1098" spans="1:18">
      <c r="A1098" s="3">
        <v>1097</v>
      </c>
      <c r="B1098" s="3">
        <v>2</v>
      </c>
      <c r="C1098">
        <f t="shared" si="34"/>
        <v>1</v>
      </c>
      <c r="D1098">
        <v>4</v>
      </c>
      <c r="E1098">
        <f>SUM(_xlfn.IFNA((VLOOKUP(defense[[#This Row],[Playerâ–²]],kickers12[#All],4,0)*3+VLOOKUP(defense[[#This Row],[Playerâ–²]],kickers12[#All],5,0)*1),0), C1098*6)</f>
        <v>6</v>
      </c>
      <c r="F1098">
        <v>0</v>
      </c>
      <c r="G1098" s="3" t="s">
        <v>242</v>
      </c>
      <c r="H1098" s="3" t="s">
        <v>194</v>
      </c>
      <c r="I1098">
        <f>_xlfn.IFNA(VLOOKUP(defense[[#This Row],[Playerâ–²]],passing11[#All],4,0),0)</f>
        <v>0</v>
      </c>
      <c r="J1098">
        <f>_xlfn.IFNA(VLOOKUP(defense[[#This Row],[Playerâ–²]],scrimstats__2813[#All],5,0),0)</f>
        <v>0</v>
      </c>
      <c r="K1098">
        <f>_xlfn.IFNA(VLOOKUP(defense[[#This Row],[Playerâ–²]],scrimstats__2813[#All],4,0),0)</f>
        <v>149</v>
      </c>
      <c r="L1098">
        <v>0</v>
      </c>
      <c r="N1098">
        <f t="shared" si="35"/>
        <v>0</v>
      </c>
      <c r="O1098">
        <f>_xlfn.IFNA(VLOOKUP(defense[[#This Row],[Playerâ–²]],passing11[#All],5,0),0)</f>
        <v>0</v>
      </c>
      <c r="P1098">
        <f>_xlfn.IFNA(VLOOKUP(defense[[#This Row],[Playerâ–²]],scrimstats__2813[#All],6,0),0)</f>
        <v>1</v>
      </c>
      <c r="Q1098">
        <v>0</v>
      </c>
      <c r="R1098">
        <v>0</v>
      </c>
    </row>
    <row r="1099" spans="1:18">
      <c r="A1099" s="3">
        <v>1098</v>
      </c>
      <c r="B1099" s="3">
        <v>11</v>
      </c>
      <c r="C1099" s="3">
        <f t="shared" si="34"/>
        <v>5</v>
      </c>
      <c r="D1099">
        <v>0</v>
      </c>
      <c r="E1099">
        <f>SUM(_xlfn.IFNA((VLOOKUP(defense[[#This Row],[Playerâ–²]],kickers12[#All],4,0)*3+VLOOKUP(defense[[#This Row],[Playerâ–²]],kickers12[#All],5,0)*1),0), C1099*6)</f>
        <v>30</v>
      </c>
      <c r="F1099">
        <v>0</v>
      </c>
      <c r="G1099" s="3" t="s">
        <v>377</v>
      </c>
      <c r="H1099" s="3" t="s">
        <v>230</v>
      </c>
      <c r="I1099">
        <f>_xlfn.IFNA(VLOOKUP(defense[[#This Row],[Playerâ–²]],passing11[#All],4,0),0)</f>
        <v>0</v>
      </c>
      <c r="J1099" s="3">
        <f>_xlfn.IFNA(VLOOKUP(defense[[#This Row],[Playerâ–²]],scrimstats__2813[#All],5,0),0)</f>
        <v>0</v>
      </c>
      <c r="K1099" s="3">
        <f>_xlfn.IFNA(VLOOKUP(defense[[#This Row],[Playerâ–²]],scrimstats__2813[#All],4,0),0)</f>
        <v>508</v>
      </c>
      <c r="L1099">
        <v>0</v>
      </c>
      <c r="N1099" s="3">
        <f t="shared" si="35"/>
        <v>0</v>
      </c>
      <c r="O1099" s="3">
        <f>_xlfn.IFNA(VLOOKUP(defense[[#This Row],[Playerâ–²]],passing11[#All],5,0),0)</f>
        <v>0</v>
      </c>
      <c r="P1099" s="3">
        <f>_xlfn.IFNA(VLOOKUP(defense[[#This Row],[Playerâ–²]],scrimstats__2813[#All],6,0),0)</f>
        <v>5</v>
      </c>
      <c r="Q1099">
        <v>0</v>
      </c>
      <c r="R1099">
        <v>0</v>
      </c>
    </row>
    <row r="1100" spans="1:18">
      <c r="A1100" s="3">
        <v>1099</v>
      </c>
      <c r="B1100" s="3">
        <v>1</v>
      </c>
      <c r="C1100">
        <f t="shared" si="34"/>
        <v>0</v>
      </c>
      <c r="D1100">
        <v>0</v>
      </c>
      <c r="E1100">
        <f>SUM(_xlfn.IFNA((VLOOKUP(defense[[#This Row],[Playerâ–²]],kickers12[#All],4,0)*3+VLOOKUP(defense[[#This Row],[Playerâ–²]],kickers12[#All],5,0)*1),0), C1100*6)</f>
        <v>0</v>
      </c>
      <c r="F1100">
        <v>0</v>
      </c>
      <c r="G1100" s="3" t="s">
        <v>728</v>
      </c>
      <c r="H1100" s="3" t="s">
        <v>410</v>
      </c>
      <c r="I1100">
        <f>_xlfn.IFNA(VLOOKUP(defense[[#This Row],[Playerâ–²]],passing11[#All],4,0),0)</f>
        <v>0</v>
      </c>
      <c r="J1100">
        <f>_xlfn.IFNA(VLOOKUP(defense[[#This Row],[Playerâ–²]],scrimstats__2813[#All],5,0),0)</f>
        <v>0</v>
      </c>
      <c r="K1100">
        <f>_xlfn.IFNA(VLOOKUP(defense[[#This Row],[Playerâ–²]],scrimstats__2813[#All],4,0),0)</f>
        <v>0</v>
      </c>
      <c r="L1100">
        <v>0</v>
      </c>
      <c r="N1100">
        <f t="shared" si="35"/>
        <v>0</v>
      </c>
      <c r="O1100">
        <f>_xlfn.IFNA(VLOOKUP(defense[[#This Row],[Playerâ–²]],passing11[#All],5,0),0)</f>
        <v>0</v>
      </c>
      <c r="P1100">
        <f>_xlfn.IFNA(VLOOKUP(defense[[#This Row],[Playerâ–²]],scrimstats__2813[#All],6,0),0)</f>
        <v>0</v>
      </c>
      <c r="Q1100">
        <v>0</v>
      </c>
      <c r="R1100">
        <v>0</v>
      </c>
    </row>
    <row r="1101" spans="1:18">
      <c r="A1101" s="3">
        <v>1100</v>
      </c>
      <c r="B1101" s="3">
        <v>12</v>
      </c>
      <c r="C1101" s="3">
        <f t="shared" si="34"/>
        <v>0</v>
      </c>
      <c r="D1101">
        <v>0</v>
      </c>
      <c r="E1101">
        <f>SUM(_xlfn.IFNA((VLOOKUP(defense[[#This Row],[Playerâ–²]],kickers12[#All],4,0)*3+VLOOKUP(defense[[#This Row],[Playerâ–²]],kickers12[#All],5,0)*1),0), C1101*6)</f>
        <v>124</v>
      </c>
      <c r="F1101">
        <v>0</v>
      </c>
      <c r="G1101" s="3" t="s">
        <v>1876</v>
      </c>
      <c r="H1101" s="3" t="s">
        <v>1010</v>
      </c>
      <c r="I1101">
        <f>_xlfn.IFNA(VLOOKUP(defense[[#This Row],[Playerâ–²]],passing11[#All],4,0),0)</f>
        <v>0</v>
      </c>
      <c r="J1101" s="3">
        <f>_xlfn.IFNA(VLOOKUP(defense[[#This Row],[Playerâ–²]],scrimstats__2813[#All],5,0),0)</f>
        <v>0</v>
      </c>
      <c r="K1101" s="3">
        <f>_xlfn.IFNA(VLOOKUP(defense[[#This Row],[Playerâ–²]],scrimstats__2813[#All],4,0),0)</f>
        <v>0</v>
      </c>
      <c r="L1101">
        <v>0</v>
      </c>
      <c r="N1101" s="3">
        <f t="shared" si="35"/>
        <v>0</v>
      </c>
      <c r="O1101" s="3">
        <f>_xlfn.IFNA(VLOOKUP(defense[[#This Row],[Playerâ–²]],passing11[#All],5,0),0)</f>
        <v>0</v>
      </c>
      <c r="P1101" s="3">
        <f>_xlfn.IFNA(VLOOKUP(defense[[#This Row],[Playerâ–²]],scrimstats__2813[#All],6,0),0)</f>
        <v>0</v>
      </c>
      <c r="Q1101">
        <v>0</v>
      </c>
      <c r="R1101">
        <v>0</v>
      </c>
    </row>
    <row r="1102" spans="1:18">
      <c r="A1102" s="3">
        <v>1101</v>
      </c>
      <c r="B1102" s="3">
        <v>32</v>
      </c>
      <c r="C1102">
        <f t="shared" si="34"/>
        <v>0</v>
      </c>
      <c r="D1102">
        <v>131</v>
      </c>
      <c r="E1102">
        <f>SUM(_xlfn.IFNA((VLOOKUP(defense[[#This Row],[Playerâ–²]],kickers12[#All],4,0)*3+VLOOKUP(defense[[#This Row],[Playerâ–²]],kickers12[#All],5,0)*1),0), C1102*6)</f>
        <v>0</v>
      </c>
      <c r="F1102">
        <v>2</v>
      </c>
      <c r="G1102" s="3" t="s">
        <v>1855</v>
      </c>
      <c r="H1102" s="3" t="s">
        <v>899</v>
      </c>
      <c r="I1102">
        <f>_xlfn.IFNA(VLOOKUP(defense[[#This Row],[Playerâ–²]],passing11[#All],4,0),0)</f>
        <v>0</v>
      </c>
      <c r="J1102">
        <f>_xlfn.IFNA(VLOOKUP(defense[[#This Row],[Playerâ–²]],scrimstats__2813[#All],5,0),0)</f>
        <v>0</v>
      </c>
      <c r="K1102">
        <f>_xlfn.IFNA(VLOOKUP(defense[[#This Row],[Playerâ–²]],scrimstats__2813[#All],4,0),0)</f>
        <v>0</v>
      </c>
      <c r="L1102">
        <v>1</v>
      </c>
      <c r="N1102">
        <f t="shared" si="35"/>
        <v>0</v>
      </c>
      <c r="O1102">
        <f>_xlfn.IFNA(VLOOKUP(defense[[#This Row],[Playerâ–²]],passing11[#All],5,0),0)</f>
        <v>0</v>
      </c>
      <c r="P1102">
        <f>_xlfn.IFNA(VLOOKUP(defense[[#This Row],[Playerâ–²]],scrimstats__2813[#All],6,0),0)</f>
        <v>0</v>
      </c>
      <c r="Q1102">
        <v>0</v>
      </c>
      <c r="R1102">
        <v>0</v>
      </c>
    </row>
    <row r="1103" spans="1:18">
      <c r="A1103" s="3">
        <v>1102</v>
      </c>
      <c r="B1103" s="3">
        <v>4</v>
      </c>
      <c r="C1103" s="3">
        <f t="shared" si="34"/>
        <v>2</v>
      </c>
      <c r="D1103">
        <v>0</v>
      </c>
      <c r="E1103">
        <f>SUM(_xlfn.IFNA((VLOOKUP(defense[[#This Row],[Playerâ–²]],kickers12[#All],4,0)*3+VLOOKUP(defense[[#This Row],[Playerâ–²]],kickers12[#All],5,0)*1),0), C1103*6)</f>
        <v>12</v>
      </c>
      <c r="F1103">
        <v>0</v>
      </c>
      <c r="G1103" s="3" t="s">
        <v>1901</v>
      </c>
      <c r="H1103" s="3" t="s">
        <v>297</v>
      </c>
      <c r="I1103">
        <f>_xlfn.IFNA(VLOOKUP(defense[[#This Row],[Playerâ–²]],passing11[#All],4,0),0)</f>
        <v>232</v>
      </c>
      <c r="J1103" s="3">
        <f>_xlfn.IFNA(VLOOKUP(defense[[#This Row],[Playerâ–²]],scrimstats__2813[#All],5,0),0)</f>
        <v>0</v>
      </c>
      <c r="K1103" s="3">
        <f>_xlfn.IFNA(VLOOKUP(defense[[#This Row],[Playerâ–²]],scrimstats__2813[#All],4,0),0)</f>
        <v>0</v>
      </c>
      <c r="L1103">
        <v>0</v>
      </c>
      <c r="N1103" s="3">
        <f t="shared" si="35"/>
        <v>0</v>
      </c>
      <c r="O1103" s="3">
        <f>_xlfn.IFNA(VLOOKUP(defense[[#This Row],[Playerâ–²]],passing11[#All],5,0),0)</f>
        <v>2</v>
      </c>
      <c r="P1103" s="3">
        <f>_xlfn.IFNA(VLOOKUP(defense[[#This Row],[Playerâ–²]],scrimstats__2813[#All],6,0),0)</f>
        <v>0</v>
      </c>
      <c r="Q1103">
        <v>0</v>
      </c>
      <c r="R1103">
        <v>0</v>
      </c>
    </row>
    <row r="1104" spans="1:18">
      <c r="A1104" s="3">
        <v>1103</v>
      </c>
      <c r="B1104" s="3">
        <v>29</v>
      </c>
      <c r="C1104">
        <f t="shared" si="34"/>
        <v>5</v>
      </c>
      <c r="D1104">
        <v>0</v>
      </c>
      <c r="E1104">
        <f>SUM(_xlfn.IFNA((VLOOKUP(defense[[#This Row],[Playerâ–²]],kickers12[#All],4,0)*3+VLOOKUP(defense[[#This Row],[Playerâ–²]],kickers12[#All],5,0)*1),0), C1104*6)</f>
        <v>30</v>
      </c>
      <c r="F1104">
        <v>0</v>
      </c>
      <c r="G1104" s="3" t="s">
        <v>632</v>
      </c>
      <c r="H1104" s="3" t="s">
        <v>229</v>
      </c>
      <c r="I1104">
        <f>_xlfn.IFNA(VLOOKUP(defense[[#This Row],[Playerâ–²]],passing11[#All],4,0),0)</f>
        <v>0</v>
      </c>
      <c r="J1104">
        <f>_xlfn.IFNA(VLOOKUP(defense[[#This Row],[Playerâ–²]],scrimstats__2813[#All],5,0),0)</f>
        <v>814</v>
      </c>
      <c r="K1104">
        <f>_xlfn.IFNA(VLOOKUP(defense[[#This Row],[Playerâ–²]],scrimstats__2813[#All],4,0),0)</f>
        <v>261</v>
      </c>
      <c r="L1104">
        <v>0</v>
      </c>
      <c r="N1104">
        <f t="shared" si="35"/>
        <v>0</v>
      </c>
      <c r="O1104">
        <f>_xlfn.IFNA(VLOOKUP(defense[[#This Row],[Playerâ–²]],passing11[#All],5,0),0)</f>
        <v>0</v>
      </c>
      <c r="P1104">
        <f>_xlfn.IFNA(VLOOKUP(defense[[#This Row],[Playerâ–²]],scrimstats__2813[#All],6,0),0)</f>
        <v>5</v>
      </c>
      <c r="Q1104">
        <v>0</v>
      </c>
      <c r="R1104">
        <v>0</v>
      </c>
    </row>
    <row r="1105" spans="1:18">
      <c r="A1105" s="3">
        <v>1104</v>
      </c>
      <c r="B1105" s="3">
        <v>2</v>
      </c>
      <c r="C1105" s="3">
        <f t="shared" si="34"/>
        <v>0</v>
      </c>
      <c r="D1105">
        <v>0</v>
      </c>
      <c r="E1105">
        <f>SUM(_xlfn.IFNA((VLOOKUP(defense[[#This Row],[Playerâ–²]],kickers12[#All],4,0)*3+VLOOKUP(defense[[#This Row],[Playerâ–²]],kickers12[#All],5,0)*1),0), C1105*6)</f>
        <v>93</v>
      </c>
      <c r="F1105">
        <v>0</v>
      </c>
      <c r="G1105" s="3" t="s">
        <v>1862</v>
      </c>
      <c r="H1105" s="3" t="s">
        <v>1010</v>
      </c>
      <c r="I1105">
        <f>_xlfn.IFNA(VLOOKUP(defense[[#This Row],[Playerâ–²]],passing11[#All],4,0),0)</f>
        <v>0</v>
      </c>
      <c r="J1105" s="3">
        <f>_xlfn.IFNA(VLOOKUP(defense[[#This Row],[Playerâ–²]],scrimstats__2813[#All],5,0),0)</f>
        <v>0</v>
      </c>
      <c r="K1105" s="3">
        <f>_xlfn.IFNA(VLOOKUP(defense[[#This Row],[Playerâ–²]],scrimstats__2813[#All],4,0),0)</f>
        <v>0</v>
      </c>
      <c r="L1105">
        <v>0</v>
      </c>
      <c r="N1105" s="3">
        <f t="shared" si="35"/>
        <v>0</v>
      </c>
      <c r="O1105" s="3">
        <f>_xlfn.IFNA(VLOOKUP(defense[[#This Row],[Playerâ–²]],passing11[#All],5,0),0)</f>
        <v>0</v>
      </c>
      <c r="P1105" s="3">
        <f>_xlfn.IFNA(VLOOKUP(defense[[#This Row],[Playerâ–²]],scrimstats__2813[#All],6,0),0)</f>
        <v>0</v>
      </c>
      <c r="Q1105">
        <v>0</v>
      </c>
      <c r="R1105">
        <v>0</v>
      </c>
    </row>
    <row r="1106" spans="1:18">
      <c r="A1106" s="3">
        <v>1105</v>
      </c>
      <c r="B1106" s="3">
        <v>11</v>
      </c>
      <c r="C1106" s="3">
        <f t="shared" si="34"/>
        <v>0</v>
      </c>
      <c r="D1106">
        <v>0</v>
      </c>
      <c r="E1106">
        <f>SUM(_xlfn.IFNA((VLOOKUP(defense[[#This Row],[Playerâ–²]],kickers12[#All],4,0)*3+VLOOKUP(defense[[#This Row],[Playerâ–²]],kickers12[#All],5,0)*1),0), C1106*6)</f>
        <v>0</v>
      </c>
      <c r="F1106">
        <v>0</v>
      </c>
      <c r="G1106" s="3" t="s">
        <v>1905</v>
      </c>
      <c r="H1106" s="3" t="s">
        <v>297</v>
      </c>
      <c r="I1106">
        <f>_xlfn.IFNA(VLOOKUP(defense[[#This Row],[Playerâ–²]],passing11[#All],4,0),0)</f>
        <v>59</v>
      </c>
      <c r="J1106" s="3">
        <f>_xlfn.IFNA(VLOOKUP(defense[[#This Row],[Playerâ–²]],scrimstats__2813[#All],5,0),0)</f>
        <v>13</v>
      </c>
      <c r="K1106" s="3">
        <f>_xlfn.IFNA(VLOOKUP(defense[[#This Row],[Playerâ–²]],scrimstats__2813[#All],4,0),0)</f>
        <v>0</v>
      </c>
      <c r="L1106">
        <v>0</v>
      </c>
      <c r="N1106" s="3">
        <f t="shared" si="35"/>
        <v>0</v>
      </c>
      <c r="O1106" s="3">
        <f>_xlfn.IFNA(VLOOKUP(defense[[#This Row],[Playerâ–²]],passing11[#All],5,0),0)</f>
        <v>0</v>
      </c>
      <c r="P1106" s="3">
        <f>_xlfn.IFNA(VLOOKUP(defense[[#This Row],[Playerâ–²]],scrimstats__2813[#All],6,0),0)</f>
        <v>0</v>
      </c>
      <c r="Q1106">
        <v>0</v>
      </c>
      <c r="R1106">
        <v>0</v>
      </c>
    </row>
    <row r="1107" spans="1:18">
      <c r="A1107" s="3">
        <v>1106</v>
      </c>
      <c r="B1107" s="3">
        <v>4</v>
      </c>
      <c r="C1107">
        <f t="shared" si="34"/>
        <v>0</v>
      </c>
      <c r="D1107">
        <v>1</v>
      </c>
      <c r="E1107">
        <f>SUM(_xlfn.IFNA((VLOOKUP(defense[[#This Row],[Playerâ–²]],kickers12[#All],4,0)*3+VLOOKUP(defense[[#This Row],[Playerâ–²]],kickers12[#All],5,0)*1),0), C1107*6)</f>
        <v>0</v>
      </c>
      <c r="F1107">
        <v>0</v>
      </c>
      <c r="G1107" s="3" t="s">
        <v>869</v>
      </c>
      <c r="H1107" s="3" t="s">
        <v>870</v>
      </c>
      <c r="I1107">
        <f>_xlfn.IFNA(VLOOKUP(defense[[#This Row],[Playerâ–²]],passing11[#All],4,0),0)</f>
        <v>0</v>
      </c>
      <c r="J1107">
        <f>_xlfn.IFNA(VLOOKUP(defense[[#This Row],[Playerâ–²]],scrimstats__2813[#All],5,0),0)</f>
        <v>0</v>
      </c>
      <c r="K1107">
        <f>_xlfn.IFNA(VLOOKUP(defense[[#This Row],[Playerâ–²]],scrimstats__2813[#All],4,0),0)</f>
        <v>0</v>
      </c>
      <c r="L1107">
        <v>0</v>
      </c>
      <c r="N1107">
        <f t="shared" si="35"/>
        <v>0</v>
      </c>
      <c r="O1107">
        <f>_xlfn.IFNA(VLOOKUP(defense[[#This Row],[Playerâ–²]],passing11[#All],5,0),0)</f>
        <v>0</v>
      </c>
      <c r="P1107">
        <f>_xlfn.IFNA(VLOOKUP(defense[[#This Row],[Playerâ–²]],scrimstats__2813[#All],6,0),0)</f>
        <v>0</v>
      </c>
      <c r="Q1107">
        <v>0</v>
      </c>
      <c r="R1107">
        <v>0</v>
      </c>
    </row>
    <row r="1108" spans="1:18">
      <c r="A1108" s="3">
        <v>1107</v>
      </c>
      <c r="B1108" s="3">
        <v>31</v>
      </c>
      <c r="C1108">
        <f t="shared" si="34"/>
        <v>0</v>
      </c>
      <c r="D1108">
        <v>3</v>
      </c>
      <c r="E1108">
        <f>SUM(_xlfn.IFNA((VLOOKUP(defense[[#This Row],[Playerâ–²]],kickers12[#All],4,0)*3+VLOOKUP(defense[[#This Row],[Playerâ–²]],kickers12[#All],5,0)*1),0), C1108*6)</f>
        <v>0</v>
      </c>
      <c r="F1108">
        <v>0</v>
      </c>
      <c r="G1108" s="3" t="s">
        <v>1785</v>
      </c>
      <c r="H1108" s="3" t="s">
        <v>194</v>
      </c>
      <c r="I1108">
        <f>_xlfn.IFNA(VLOOKUP(defense[[#This Row],[Playerâ–²]],passing11[#All],4,0),0)</f>
        <v>0</v>
      </c>
      <c r="J1108">
        <f>_xlfn.IFNA(VLOOKUP(defense[[#This Row],[Playerâ–²]],scrimstats__2813[#All],5,0),0)</f>
        <v>0</v>
      </c>
      <c r="K1108">
        <f>_xlfn.IFNA(VLOOKUP(defense[[#This Row],[Playerâ–²]],scrimstats__2813[#All],4,0),0)</f>
        <v>0</v>
      </c>
      <c r="L1108">
        <v>0</v>
      </c>
      <c r="N1108">
        <f t="shared" si="35"/>
        <v>0</v>
      </c>
      <c r="O1108">
        <f>_xlfn.IFNA(VLOOKUP(defense[[#This Row],[Playerâ–²]],passing11[#All],5,0),0)</f>
        <v>0</v>
      </c>
      <c r="P1108">
        <f>_xlfn.IFNA(VLOOKUP(defense[[#This Row],[Playerâ–²]],scrimstats__2813[#All],6,0),0)</f>
        <v>0</v>
      </c>
      <c r="Q1108">
        <v>0</v>
      </c>
      <c r="R1108">
        <v>0</v>
      </c>
    </row>
    <row r="1109" spans="1:18">
      <c r="A1109" s="3">
        <v>1108</v>
      </c>
      <c r="B1109" s="3">
        <v>32</v>
      </c>
      <c r="C1109" s="3">
        <f t="shared" si="34"/>
        <v>0</v>
      </c>
      <c r="D1109">
        <v>0</v>
      </c>
      <c r="E1109">
        <f>SUM(_xlfn.IFNA((VLOOKUP(defense[[#This Row],[Playerâ–²]],kickers12[#All],4,0)*3+VLOOKUP(defense[[#This Row],[Playerâ–²]],kickers12[#All],5,0)*1),0), C1109*6)</f>
        <v>0</v>
      </c>
      <c r="F1109">
        <v>0</v>
      </c>
      <c r="G1109" s="3" t="s">
        <v>664</v>
      </c>
      <c r="H1109" s="3" t="s">
        <v>218</v>
      </c>
      <c r="I1109">
        <f>_xlfn.IFNA(VLOOKUP(defense[[#This Row],[Playerâ–²]],passing11[#All],4,0),0)</f>
        <v>0</v>
      </c>
      <c r="J1109" s="3">
        <f>_xlfn.IFNA(VLOOKUP(defense[[#This Row],[Playerâ–²]],scrimstats__2813[#All],5,0),0)</f>
        <v>0</v>
      </c>
      <c r="K1109" s="3">
        <f>_xlfn.IFNA(VLOOKUP(defense[[#This Row],[Playerâ–²]],scrimstats__2813[#All],4,0),0)</f>
        <v>14</v>
      </c>
      <c r="L1109">
        <v>0</v>
      </c>
      <c r="N1109" s="3">
        <f t="shared" si="35"/>
        <v>0</v>
      </c>
      <c r="O1109" s="3">
        <f>_xlfn.IFNA(VLOOKUP(defense[[#This Row],[Playerâ–²]],passing11[#All],5,0),0)</f>
        <v>0</v>
      </c>
      <c r="P1109" s="3">
        <f>_xlfn.IFNA(VLOOKUP(defense[[#This Row],[Playerâ–²]],scrimstats__2813[#All],6,0),0)</f>
        <v>0</v>
      </c>
      <c r="Q1109">
        <v>0</v>
      </c>
      <c r="R1109">
        <v>0</v>
      </c>
    </row>
    <row r="1110" spans="1:18">
      <c r="A1110" s="3">
        <v>1109</v>
      </c>
      <c r="B1110" s="3">
        <v>19</v>
      </c>
      <c r="C1110">
        <f t="shared" si="34"/>
        <v>0</v>
      </c>
      <c r="D1110">
        <v>1</v>
      </c>
      <c r="E1110">
        <f>SUM(_xlfn.IFNA((VLOOKUP(defense[[#This Row],[Playerâ–²]],kickers12[#All],4,0)*3+VLOOKUP(defense[[#This Row],[Playerâ–²]],kickers12[#All],5,0)*1),0), C1110*6)</f>
        <v>0</v>
      </c>
      <c r="F1110">
        <v>0</v>
      </c>
      <c r="G1110" s="3" t="s">
        <v>1386</v>
      </c>
      <c r="H1110" s="3" t="s">
        <v>733</v>
      </c>
      <c r="I1110">
        <f>_xlfn.IFNA(VLOOKUP(defense[[#This Row],[Playerâ–²]],passing11[#All],4,0),0)</f>
        <v>0</v>
      </c>
      <c r="J1110">
        <f>_xlfn.IFNA(VLOOKUP(defense[[#This Row],[Playerâ–²]],scrimstats__2813[#All],5,0),0)</f>
        <v>0</v>
      </c>
      <c r="K1110">
        <f>_xlfn.IFNA(VLOOKUP(defense[[#This Row],[Playerâ–²]],scrimstats__2813[#All],4,0),0)</f>
        <v>0</v>
      </c>
      <c r="L1110">
        <v>0</v>
      </c>
      <c r="N1110">
        <f t="shared" si="35"/>
        <v>0</v>
      </c>
      <c r="O1110">
        <f>_xlfn.IFNA(VLOOKUP(defense[[#This Row],[Playerâ–²]],passing11[#All],5,0),0)</f>
        <v>0</v>
      </c>
      <c r="P1110">
        <f>_xlfn.IFNA(VLOOKUP(defense[[#This Row],[Playerâ–²]],scrimstats__2813[#All],6,0),0)</f>
        <v>0</v>
      </c>
      <c r="Q1110">
        <v>0</v>
      </c>
      <c r="R1110">
        <v>0</v>
      </c>
    </row>
    <row r="1111" spans="1:18">
      <c r="A1111" s="3">
        <v>1110</v>
      </c>
      <c r="B1111" s="3">
        <v>3</v>
      </c>
      <c r="C1111">
        <f t="shared" si="34"/>
        <v>0</v>
      </c>
      <c r="D1111">
        <v>44</v>
      </c>
      <c r="E1111">
        <f>SUM(_xlfn.IFNA((VLOOKUP(defense[[#This Row],[Playerâ–²]],kickers12[#All],4,0)*3+VLOOKUP(defense[[#This Row],[Playerâ–²]],kickers12[#All],5,0)*1),0), C1111*6)</f>
        <v>0</v>
      </c>
      <c r="F1111">
        <v>0</v>
      </c>
      <c r="G1111" s="3" t="s">
        <v>846</v>
      </c>
      <c r="H1111" s="3" t="s">
        <v>769</v>
      </c>
      <c r="I1111">
        <f>_xlfn.IFNA(VLOOKUP(defense[[#This Row],[Playerâ–²]],passing11[#All],4,0),0)</f>
        <v>0</v>
      </c>
      <c r="J1111">
        <f>_xlfn.IFNA(VLOOKUP(defense[[#This Row],[Playerâ–²]],scrimstats__2813[#All],5,0),0)</f>
        <v>0</v>
      </c>
      <c r="K1111">
        <f>_xlfn.IFNA(VLOOKUP(defense[[#This Row],[Playerâ–²]],scrimstats__2813[#All],4,0),0)</f>
        <v>0</v>
      </c>
      <c r="L1111">
        <v>7</v>
      </c>
      <c r="N1111">
        <f t="shared" si="35"/>
        <v>0</v>
      </c>
      <c r="O1111">
        <f>_xlfn.IFNA(VLOOKUP(defense[[#This Row],[Playerâ–²]],passing11[#All],5,0),0)</f>
        <v>0</v>
      </c>
      <c r="P1111">
        <f>_xlfn.IFNA(VLOOKUP(defense[[#This Row],[Playerâ–²]],scrimstats__2813[#All],6,0),0)</f>
        <v>0</v>
      </c>
      <c r="Q1111">
        <v>0</v>
      </c>
      <c r="R1111">
        <v>0</v>
      </c>
    </row>
    <row r="1112" spans="1:18">
      <c r="A1112" s="3">
        <v>1111</v>
      </c>
      <c r="B1112" s="3">
        <v>10</v>
      </c>
      <c r="C1112" s="3">
        <f t="shared" si="34"/>
        <v>1</v>
      </c>
      <c r="D1112">
        <v>0</v>
      </c>
      <c r="E1112">
        <f>SUM(_xlfn.IFNA((VLOOKUP(defense[[#This Row],[Playerâ–²]],kickers12[#All],4,0)*3+VLOOKUP(defense[[#This Row],[Playerâ–²]],kickers12[#All],5,0)*1),0), C1112*6)</f>
        <v>6</v>
      </c>
      <c r="F1112">
        <v>0</v>
      </c>
      <c r="G1112" s="3" t="s">
        <v>1967</v>
      </c>
      <c r="H1112" s="3" t="s">
        <v>219</v>
      </c>
      <c r="I1112">
        <f>_xlfn.IFNA(VLOOKUP(defense[[#This Row],[Playerâ–²]],passing11[#All],4,0),0)</f>
        <v>0</v>
      </c>
      <c r="J1112" s="3">
        <f>_xlfn.IFNA(VLOOKUP(defense[[#This Row],[Playerâ–²]],scrimstats__2813[#All],5,0),0)</f>
        <v>0</v>
      </c>
      <c r="K1112" s="3">
        <f>_xlfn.IFNA(VLOOKUP(defense[[#This Row],[Playerâ–²]],scrimstats__2813[#All],4,0),0)</f>
        <v>250</v>
      </c>
      <c r="L1112">
        <v>0</v>
      </c>
      <c r="N1112" s="3">
        <f t="shared" si="35"/>
        <v>0</v>
      </c>
      <c r="O1112" s="3">
        <f>_xlfn.IFNA(VLOOKUP(defense[[#This Row],[Playerâ–²]],passing11[#All],5,0),0)</f>
        <v>0</v>
      </c>
      <c r="P1112" s="3">
        <f>_xlfn.IFNA(VLOOKUP(defense[[#This Row],[Playerâ–²]],scrimstats__2813[#All],6,0),0)</f>
        <v>1</v>
      </c>
      <c r="Q1112">
        <v>0</v>
      </c>
      <c r="R1112">
        <v>0</v>
      </c>
    </row>
    <row r="1113" spans="1:18">
      <c r="A1113" s="3">
        <v>1112</v>
      </c>
      <c r="B1113" s="3">
        <v>7</v>
      </c>
      <c r="C1113">
        <f t="shared" si="34"/>
        <v>1</v>
      </c>
      <c r="D1113">
        <v>1</v>
      </c>
      <c r="E1113">
        <f>SUM(_xlfn.IFNA((VLOOKUP(defense[[#This Row],[Playerâ–²]],kickers12[#All],4,0)*3+VLOOKUP(defense[[#This Row],[Playerâ–²]],kickers12[#All],5,0)*1),0), C1113*6)</f>
        <v>6</v>
      </c>
      <c r="F1113">
        <v>0</v>
      </c>
      <c r="G1113" s="3" t="s">
        <v>316</v>
      </c>
      <c r="H1113" s="3" t="s">
        <v>219</v>
      </c>
      <c r="I1113">
        <f>_xlfn.IFNA(VLOOKUP(defense[[#This Row],[Playerâ–²]],passing11[#All],4,0),0)</f>
        <v>0</v>
      </c>
      <c r="J1113">
        <f>_xlfn.IFNA(VLOOKUP(defense[[#This Row],[Playerâ–²]],scrimstats__2813[#All],5,0),0)</f>
        <v>0</v>
      </c>
      <c r="K1113">
        <f>_xlfn.IFNA(VLOOKUP(defense[[#This Row],[Playerâ–²]],scrimstats__2813[#All],4,0),0)</f>
        <v>17</v>
      </c>
      <c r="L1113">
        <v>0</v>
      </c>
      <c r="N1113">
        <f t="shared" si="35"/>
        <v>0</v>
      </c>
      <c r="O1113">
        <f>_xlfn.IFNA(VLOOKUP(defense[[#This Row],[Playerâ–²]],passing11[#All],5,0),0)</f>
        <v>0</v>
      </c>
      <c r="P1113">
        <f>_xlfn.IFNA(VLOOKUP(defense[[#This Row],[Playerâ–²]],scrimstats__2813[#All],6,0),0)</f>
        <v>1</v>
      </c>
      <c r="Q1113">
        <v>0</v>
      </c>
      <c r="R1113">
        <v>0</v>
      </c>
    </row>
    <row r="1114" spans="1:18">
      <c r="A1114" s="3">
        <v>1113</v>
      </c>
      <c r="B1114" s="3">
        <v>18</v>
      </c>
      <c r="C1114">
        <f t="shared" si="34"/>
        <v>0</v>
      </c>
      <c r="D1114">
        <v>17</v>
      </c>
      <c r="E1114">
        <f>SUM(_xlfn.IFNA((VLOOKUP(defense[[#This Row],[Playerâ–²]],kickers12[#All],4,0)*3+VLOOKUP(defense[[#This Row],[Playerâ–²]],kickers12[#All],5,0)*1),0), C1114*6)</f>
        <v>0</v>
      </c>
      <c r="F1114">
        <v>0</v>
      </c>
      <c r="G1114" s="3" t="s">
        <v>1365</v>
      </c>
      <c r="H1114" s="3" t="s">
        <v>750</v>
      </c>
      <c r="I1114">
        <f>_xlfn.IFNA(VLOOKUP(defense[[#This Row],[Playerâ–²]],passing11[#All],4,0),0)</f>
        <v>0</v>
      </c>
      <c r="J1114">
        <f>_xlfn.IFNA(VLOOKUP(defense[[#This Row],[Playerâ–²]],scrimstats__2813[#All],5,0),0)</f>
        <v>0</v>
      </c>
      <c r="K1114">
        <f>_xlfn.IFNA(VLOOKUP(defense[[#This Row],[Playerâ–²]],scrimstats__2813[#All],4,0),0)</f>
        <v>0</v>
      </c>
      <c r="L1114">
        <v>1</v>
      </c>
      <c r="N1114">
        <f t="shared" si="35"/>
        <v>0</v>
      </c>
      <c r="O1114">
        <f>_xlfn.IFNA(VLOOKUP(defense[[#This Row],[Playerâ–²]],passing11[#All],5,0),0)</f>
        <v>0</v>
      </c>
      <c r="P1114">
        <f>_xlfn.IFNA(VLOOKUP(defense[[#This Row],[Playerâ–²]],scrimstats__2813[#All],6,0),0)</f>
        <v>0</v>
      </c>
      <c r="Q1114">
        <v>0</v>
      </c>
      <c r="R1114">
        <v>0</v>
      </c>
    </row>
    <row r="1115" spans="1:18">
      <c r="A1115" s="3">
        <v>1114</v>
      </c>
      <c r="B1115" s="3">
        <v>4</v>
      </c>
      <c r="C1115">
        <f t="shared" si="34"/>
        <v>0</v>
      </c>
      <c r="D1115">
        <v>78</v>
      </c>
      <c r="E1115">
        <f>SUM(_xlfn.IFNA((VLOOKUP(defense[[#This Row],[Playerâ–²]],kickers12[#All],4,0)*3+VLOOKUP(defense[[#This Row],[Playerâ–²]],kickers12[#All],5,0)*1),0), C1115*6)</f>
        <v>0</v>
      </c>
      <c r="F1115">
        <v>3</v>
      </c>
      <c r="G1115" s="3" t="s">
        <v>895</v>
      </c>
      <c r="H1115" s="3" t="s">
        <v>769</v>
      </c>
      <c r="I1115">
        <f>_xlfn.IFNA(VLOOKUP(defense[[#This Row],[Playerâ–²]],passing11[#All],4,0),0)</f>
        <v>0</v>
      </c>
      <c r="J1115">
        <f>_xlfn.IFNA(VLOOKUP(defense[[#This Row],[Playerâ–²]],scrimstats__2813[#All],5,0),0)</f>
        <v>0</v>
      </c>
      <c r="K1115">
        <f>_xlfn.IFNA(VLOOKUP(defense[[#This Row],[Playerâ–²]],scrimstats__2813[#All],4,0),0)</f>
        <v>0</v>
      </c>
      <c r="L1115">
        <v>1</v>
      </c>
      <c r="N1115">
        <f t="shared" si="35"/>
        <v>0</v>
      </c>
      <c r="O1115">
        <f>_xlfn.IFNA(VLOOKUP(defense[[#This Row],[Playerâ–²]],passing11[#All],5,0),0)</f>
        <v>0</v>
      </c>
      <c r="P1115">
        <f>_xlfn.IFNA(VLOOKUP(defense[[#This Row],[Playerâ–²]],scrimstats__2813[#All],6,0),0)</f>
        <v>0</v>
      </c>
      <c r="Q1115">
        <v>0</v>
      </c>
      <c r="R1115">
        <v>0</v>
      </c>
    </row>
    <row r="1116" spans="1:18">
      <c r="A1116" s="3">
        <v>1115</v>
      </c>
      <c r="B1116" s="3">
        <v>15</v>
      </c>
      <c r="C1116">
        <f t="shared" si="34"/>
        <v>0</v>
      </c>
      <c r="D1116">
        <v>1</v>
      </c>
      <c r="E1116">
        <f>SUM(_xlfn.IFNA((VLOOKUP(defense[[#This Row],[Playerâ–²]],kickers12[#All],4,0)*3+VLOOKUP(defense[[#This Row],[Playerâ–²]],kickers12[#All],5,0)*1),0), C1116*6)</f>
        <v>0</v>
      </c>
      <c r="F1116">
        <v>0</v>
      </c>
      <c r="G1116" s="3" t="s">
        <v>1239</v>
      </c>
      <c r="H1116" s="3" t="s">
        <v>194</v>
      </c>
      <c r="I1116">
        <f>_xlfn.IFNA(VLOOKUP(defense[[#This Row],[Playerâ–²]],passing11[#All],4,0),0)</f>
        <v>0</v>
      </c>
      <c r="J1116">
        <f>_xlfn.IFNA(VLOOKUP(defense[[#This Row],[Playerâ–²]],scrimstats__2813[#All],5,0),0)</f>
        <v>0</v>
      </c>
      <c r="K1116">
        <f>_xlfn.IFNA(VLOOKUP(defense[[#This Row],[Playerâ–²]],scrimstats__2813[#All],4,0),0)</f>
        <v>0</v>
      </c>
      <c r="L1116">
        <v>0</v>
      </c>
      <c r="N1116">
        <f t="shared" si="35"/>
        <v>0</v>
      </c>
      <c r="O1116">
        <f>_xlfn.IFNA(VLOOKUP(defense[[#This Row],[Playerâ–²]],passing11[#All],5,0),0)</f>
        <v>0</v>
      </c>
      <c r="P1116">
        <f>_xlfn.IFNA(VLOOKUP(defense[[#This Row],[Playerâ–²]],scrimstats__2813[#All],6,0),0)</f>
        <v>0</v>
      </c>
      <c r="Q1116">
        <v>0</v>
      </c>
      <c r="R1116">
        <v>0</v>
      </c>
    </row>
    <row r="1117" spans="1:18">
      <c r="A1117" s="3">
        <v>1116</v>
      </c>
      <c r="B1117" s="3">
        <v>10</v>
      </c>
      <c r="C1117">
        <f t="shared" si="34"/>
        <v>0</v>
      </c>
      <c r="D1117">
        <v>0</v>
      </c>
      <c r="E1117">
        <f>SUM(_xlfn.IFNA((VLOOKUP(defense[[#This Row],[Playerâ–²]],kickers12[#All],4,0)*3+VLOOKUP(defense[[#This Row],[Playerâ–²]],kickers12[#All],5,0)*1),0), C1117*6)</f>
        <v>0</v>
      </c>
      <c r="F1117">
        <v>0</v>
      </c>
      <c r="G1117" s="3" t="s">
        <v>1063</v>
      </c>
      <c r="H1117" s="3" t="s">
        <v>410</v>
      </c>
      <c r="I1117">
        <f>_xlfn.IFNA(VLOOKUP(defense[[#This Row],[Playerâ–²]],passing11[#All],4,0),0)</f>
        <v>0</v>
      </c>
      <c r="J1117">
        <f>_xlfn.IFNA(VLOOKUP(defense[[#This Row],[Playerâ–²]],scrimstats__2813[#All],5,0),0)</f>
        <v>0</v>
      </c>
      <c r="K1117">
        <f>_xlfn.IFNA(VLOOKUP(defense[[#This Row],[Playerâ–²]],scrimstats__2813[#All],4,0),0)</f>
        <v>0</v>
      </c>
      <c r="L1117">
        <v>0</v>
      </c>
      <c r="N1117">
        <f t="shared" si="35"/>
        <v>0</v>
      </c>
      <c r="O1117">
        <f>_xlfn.IFNA(VLOOKUP(defense[[#This Row],[Playerâ–²]],passing11[#All],5,0),0)</f>
        <v>0</v>
      </c>
      <c r="P1117">
        <f>_xlfn.IFNA(VLOOKUP(defense[[#This Row],[Playerâ–²]],scrimstats__2813[#All],6,0),0)</f>
        <v>0</v>
      </c>
      <c r="Q1117">
        <v>0</v>
      </c>
      <c r="R1117">
        <v>0</v>
      </c>
    </row>
    <row r="1118" spans="1:18">
      <c r="A1118" s="3">
        <v>1117</v>
      </c>
      <c r="B1118" s="3">
        <v>11</v>
      </c>
      <c r="C1118" s="3">
        <f t="shared" si="34"/>
        <v>1</v>
      </c>
      <c r="D1118">
        <v>0</v>
      </c>
      <c r="E1118">
        <f>SUM(_xlfn.IFNA((VLOOKUP(defense[[#This Row],[Playerâ–²]],kickers12[#All],4,0)*3+VLOOKUP(defense[[#This Row],[Playerâ–²]],kickers12[#All],5,0)*1),0), C1118*6)</f>
        <v>120</v>
      </c>
      <c r="F1118">
        <v>0</v>
      </c>
      <c r="G1118" s="3" t="s">
        <v>1875</v>
      </c>
      <c r="H1118" s="3" t="s">
        <v>1010</v>
      </c>
      <c r="I1118">
        <f>_xlfn.IFNA(VLOOKUP(defense[[#This Row],[Playerâ–²]],passing11[#All],4,0),0)</f>
        <v>8</v>
      </c>
      <c r="J1118" s="3">
        <f>_xlfn.IFNA(VLOOKUP(defense[[#This Row],[Playerâ–²]],scrimstats__2813[#All],5,0),0)</f>
        <v>0</v>
      </c>
      <c r="K1118" s="3">
        <f>_xlfn.IFNA(VLOOKUP(defense[[#This Row],[Playerâ–²]],scrimstats__2813[#All],4,0),0)</f>
        <v>0</v>
      </c>
      <c r="L1118">
        <v>0</v>
      </c>
      <c r="N1118" s="3">
        <f t="shared" si="35"/>
        <v>0</v>
      </c>
      <c r="O1118" s="3">
        <f>_xlfn.IFNA(VLOOKUP(defense[[#This Row],[Playerâ–²]],passing11[#All],5,0),0)</f>
        <v>1</v>
      </c>
      <c r="P1118" s="3">
        <f>_xlfn.IFNA(VLOOKUP(defense[[#This Row],[Playerâ–²]],scrimstats__2813[#All],6,0),0)</f>
        <v>0</v>
      </c>
      <c r="Q1118">
        <v>0</v>
      </c>
      <c r="R1118">
        <v>0</v>
      </c>
    </row>
    <row r="1119" spans="1:18">
      <c r="A1119" s="3">
        <v>1118</v>
      </c>
      <c r="B1119" s="3">
        <v>2</v>
      </c>
      <c r="C1119">
        <f t="shared" si="34"/>
        <v>39</v>
      </c>
      <c r="D1119">
        <v>0</v>
      </c>
      <c r="E1119">
        <f>SUM(_xlfn.IFNA((VLOOKUP(defense[[#This Row],[Playerâ–²]],kickers12[#All],4,0)*3+VLOOKUP(defense[[#This Row],[Playerâ–²]],kickers12[#All],5,0)*1),0), C1119*6)</f>
        <v>234</v>
      </c>
      <c r="F1119">
        <v>0</v>
      </c>
      <c r="G1119" s="3" t="s">
        <v>232</v>
      </c>
      <c r="H1119" s="3" t="s">
        <v>233</v>
      </c>
      <c r="I1119">
        <f>_xlfn.IFNA(VLOOKUP(defense[[#This Row],[Playerâ–²]],passing11[#All],4,0),0)</f>
        <v>4924</v>
      </c>
      <c r="J1119">
        <f>_xlfn.IFNA(VLOOKUP(defense[[#This Row],[Playerâ–²]],scrimstats__2813[#All],5,0),0)</f>
        <v>125</v>
      </c>
      <c r="K1119">
        <f>_xlfn.IFNA(VLOOKUP(defense[[#This Row],[Playerâ–²]],scrimstats__2813[#All],4,0),0)</f>
        <v>5</v>
      </c>
      <c r="L1119">
        <v>0</v>
      </c>
      <c r="N1119">
        <f t="shared" si="35"/>
        <v>0</v>
      </c>
      <c r="O1119">
        <f>_xlfn.IFNA(VLOOKUP(defense[[#This Row],[Playerâ–²]],passing11[#All],5,0),0)</f>
        <v>35</v>
      </c>
      <c r="P1119">
        <f>_xlfn.IFNA(VLOOKUP(defense[[#This Row],[Playerâ–²]],scrimstats__2813[#All],6,0),0)</f>
        <v>4</v>
      </c>
      <c r="Q1119">
        <v>0</v>
      </c>
      <c r="R1119">
        <v>0</v>
      </c>
    </row>
    <row r="1120" spans="1:18">
      <c r="A1120" s="3">
        <v>1119</v>
      </c>
      <c r="B1120" s="3">
        <v>2</v>
      </c>
      <c r="C1120" s="3">
        <f t="shared" si="34"/>
        <v>0</v>
      </c>
      <c r="D1120">
        <v>0</v>
      </c>
      <c r="E1120">
        <f>SUM(_xlfn.IFNA((VLOOKUP(defense[[#This Row],[Playerâ–²]],kickers12[#All],4,0)*3+VLOOKUP(defense[[#This Row],[Playerâ–²]],kickers12[#All],5,0)*1),0), C1120*6)</f>
        <v>0</v>
      </c>
      <c r="F1120">
        <v>0</v>
      </c>
      <c r="G1120" s="3" t="s">
        <v>231</v>
      </c>
      <c r="H1120" s="3" t="s">
        <v>297</v>
      </c>
      <c r="I1120">
        <f>_xlfn.IFNA(VLOOKUP(defense[[#This Row],[Playerâ–²]],passing11[#All],4,0),0)</f>
        <v>20</v>
      </c>
      <c r="J1120" s="3">
        <f>_xlfn.IFNA(VLOOKUP(defense[[#This Row],[Playerâ–²]],scrimstats__2813[#All],5,0),0)</f>
        <v>0</v>
      </c>
      <c r="K1120" s="3">
        <f>_xlfn.IFNA(VLOOKUP(defense[[#This Row],[Playerâ–²]],scrimstats__2813[#All],4,0),0)</f>
        <v>0</v>
      </c>
      <c r="L1120">
        <v>0</v>
      </c>
      <c r="N1120" s="3">
        <f t="shared" si="35"/>
        <v>0</v>
      </c>
      <c r="O1120" s="3">
        <f>_xlfn.IFNA(VLOOKUP(defense[[#This Row],[Playerâ–²]],passing11[#All],5,0),0)</f>
        <v>0</v>
      </c>
      <c r="P1120" s="3">
        <f>_xlfn.IFNA(VLOOKUP(defense[[#This Row],[Playerâ–²]],scrimstats__2813[#All],6,0),0)</f>
        <v>0</v>
      </c>
      <c r="Q1120">
        <v>0</v>
      </c>
      <c r="R1120">
        <v>0</v>
      </c>
    </row>
    <row r="1121" spans="1:18">
      <c r="A1121" s="3">
        <v>1120</v>
      </c>
      <c r="B1121" s="3">
        <v>20</v>
      </c>
      <c r="C1121" s="3">
        <f t="shared" si="34"/>
        <v>0</v>
      </c>
      <c r="D1121">
        <v>0</v>
      </c>
      <c r="E1121">
        <f>SUM(_xlfn.IFNA((VLOOKUP(defense[[#This Row],[Playerâ–²]],kickers12[#All],4,0)*3+VLOOKUP(defense[[#This Row],[Playerâ–²]],kickers12[#All],5,0)*1),0), C1121*6)</f>
        <v>0</v>
      </c>
      <c r="F1121">
        <v>0</v>
      </c>
      <c r="G1121" s="3" t="s">
        <v>1886</v>
      </c>
      <c r="H1121" s="3" t="s">
        <v>733</v>
      </c>
      <c r="I1121">
        <f>_xlfn.IFNA(VLOOKUP(defense[[#This Row],[Playerâ–²]],passing11[#All],4,0),0)</f>
        <v>0</v>
      </c>
      <c r="J1121" s="3">
        <f>_xlfn.IFNA(VLOOKUP(defense[[#This Row],[Playerâ–²]],scrimstats__2813[#All],5,0),0)</f>
        <v>0</v>
      </c>
      <c r="K1121" s="3">
        <f>_xlfn.IFNA(VLOOKUP(defense[[#This Row],[Playerâ–²]],scrimstats__2813[#All],4,0),0)</f>
        <v>0</v>
      </c>
      <c r="L1121">
        <v>0</v>
      </c>
      <c r="N1121" s="3">
        <f t="shared" si="35"/>
        <v>0</v>
      </c>
      <c r="O1121" s="3">
        <f>_xlfn.IFNA(VLOOKUP(defense[[#This Row],[Playerâ–²]],passing11[#All],5,0),0)</f>
        <v>0</v>
      </c>
      <c r="P1121" s="3">
        <f>_xlfn.IFNA(VLOOKUP(defense[[#This Row],[Playerâ–²]],scrimstats__2813[#All],6,0),0)</f>
        <v>0</v>
      </c>
      <c r="Q1121">
        <v>0</v>
      </c>
      <c r="R1121">
        <v>0</v>
      </c>
    </row>
    <row r="1122" spans="1:18">
      <c r="A1122" s="3">
        <v>1121</v>
      </c>
      <c r="B1122" s="3">
        <v>14</v>
      </c>
      <c r="C1122">
        <f t="shared" si="34"/>
        <v>0</v>
      </c>
      <c r="D1122">
        <v>33</v>
      </c>
      <c r="E1122">
        <f>SUM(_xlfn.IFNA((VLOOKUP(defense[[#This Row],[Playerâ–²]],kickers12[#All],4,0)*3+VLOOKUP(defense[[#This Row],[Playerâ–²]],kickers12[#All],5,0)*1),0), C1122*6)</f>
        <v>0</v>
      </c>
      <c r="F1122">
        <v>0</v>
      </c>
      <c r="G1122" s="3" t="s">
        <v>1224</v>
      </c>
      <c r="H1122" s="3" t="s">
        <v>750</v>
      </c>
      <c r="I1122">
        <f>_xlfn.IFNA(VLOOKUP(defense[[#This Row],[Playerâ–²]],passing11[#All],4,0),0)</f>
        <v>0</v>
      </c>
      <c r="J1122">
        <f>_xlfn.IFNA(VLOOKUP(defense[[#This Row],[Playerâ–²]],scrimstats__2813[#All],5,0),0)</f>
        <v>0</v>
      </c>
      <c r="K1122">
        <f>_xlfn.IFNA(VLOOKUP(defense[[#This Row],[Playerâ–²]],scrimstats__2813[#All],4,0),0)</f>
        <v>0</v>
      </c>
      <c r="L1122">
        <v>0</v>
      </c>
      <c r="N1122">
        <f t="shared" si="35"/>
        <v>0</v>
      </c>
      <c r="O1122">
        <f>_xlfn.IFNA(VLOOKUP(defense[[#This Row],[Playerâ–²]],passing11[#All],5,0),0)</f>
        <v>0</v>
      </c>
      <c r="P1122">
        <f>_xlfn.IFNA(VLOOKUP(defense[[#This Row],[Playerâ–²]],scrimstats__2813[#All],6,0),0)</f>
        <v>0</v>
      </c>
      <c r="Q1122">
        <v>0</v>
      </c>
      <c r="R1122">
        <v>0</v>
      </c>
    </row>
    <row r="1123" spans="1:18">
      <c r="A1123" s="3">
        <v>1122</v>
      </c>
      <c r="B1123" s="3">
        <v>2</v>
      </c>
      <c r="C1123">
        <f t="shared" si="34"/>
        <v>0</v>
      </c>
      <c r="D1123">
        <v>3</v>
      </c>
      <c r="E1123">
        <f>SUM(_xlfn.IFNA((VLOOKUP(defense[[#This Row],[Playerâ–²]],kickers12[#All],4,0)*3+VLOOKUP(defense[[#This Row],[Playerâ–²]],kickers12[#All],5,0)*1),0), C1123*6)</f>
        <v>0</v>
      </c>
      <c r="F1123">
        <v>0</v>
      </c>
      <c r="G1123" s="3" t="s">
        <v>783</v>
      </c>
      <c r="H1123" s="3" t="s">
        <v>733</v>
      </c>
      <c r="I1123">
        <f>_xlfn.IFNA(VLOOKUP(defense[[#This Row],[Playerâ–²]],passing11[#All],4,0),0)</f>
        <v>0</v>
      </c>
      <c r="J1123">
        <f>_xlfn.IFNA(VLOOKUP(defense[[#This Row],[Playerâ–²]],scrimstats__2813[#All],5,0),0)</f>
        <v>0</v>
      </c>
      <c r="K1123">
        <f>_xlfn.IFNA(VLOOKUP(defense[[#This Row],[Playerâ–²]],scrimstats__2813[#All],4,0),0)</f>
        <v>0</v>
      </c>
      <c r="L1123">
        <v>0</v>
      </c>
      <c r="N1123">
        <f t="shared" si="35"/>
        <v>0</v>
      </c>
      <c r="O1123">
        <f>_xlfn.IFNA(VLOOKUP(defense[[#This Row],[Playerâ–²]],passing11[#All],5,0),0)</f>
        <v>0</v>
      </c>
      <c r="P1123">
        <f>_xlfn.IFNA(VLOOKUP(defense[[#This Row],[Playerâ–²]],scrimstats__2813[#All],6,0),0)</f>
        <v>0</v>
      </c>
      <c r="Q1123">
        <v>0</v>
      </c>
      <c r="R1123">
        <v>0</v>
      </c>
    </row>
    <row r="1124" spans="1:18">
      <c r="A1124" s="3">
        <v>1123</v>
      </c>
      <c r="B1124" s="3">
        <v>29</v>
      </c>
      <c r="C1124">
        <f t="shared" si="34"/>
        <v>0</v>
      </c>
      <c r="D1124">
        <v>2</v>
      </c>
      <c r="E1124">
        <f>SUM(_xlfn.IFNA((VLOOKUP(defense[[#This Row],[Playerâ–²]],kickers12[#All],4,0)*3+VLOOKUP(defense[[#This Row],[Playerâ–²]],kickers12[#All],5,0)*1),0), C1124*6)</f>
        <v>0</v>
      </c>
      <c r="F1124">
        <v>0</v>
      </c>
      <c r="G1124" s="3" t="s">
        <v>1713</v>
      </c>
      <c r="H1124" s="3" t="s">
        <v>194</v>
      </c>
      <c r="I1124">
        <f>_xlfn.IFNA(VLOOKUP(defense[[#This Row],[Playerâ–²]],passing11[#All],4,0),0)</f>
        <v>0</v>
      </c>
      <c r="J1124">
        <f>_xlfn.IFNA(VLOOKUP(defense[[#This Row],[Playerâ–²]],scrimstats__2813[#All],5,0),0)</f>
        <v>0</v>
      </c>
      <c r="K1124">
        <f>_xlfn.IFNA(VLOOKUP(defense[[#This Row],[Playerâ–²]],scrimstats__2813[#All],4,0),0)</f>
        <v>0</v>
      </c>
      <c r="L1124">
        <v>0</v>
      </c>
      <c r="N1124">
        <f t="shared" si="35"/>
        <v>0</v>
      </c>
      <c r="O1124">
        <f>_xlfn.IFNA(VLOOKUP(defense[[#This Row],[Playerâ–²]],passing11[#All],5,0),0)</f>
        <v>0</v>
      </c>
      <c r="P1124">
        <f>_xlfn.IFNA(VLOOKUP(defense[[#This Row],[Playerâ–²]],scrimstats__2813[#All],6,0),0)</f>
        <v>0</v>
      </c>
      <c r="Q1124">
        <v>0</v>
      </c>
      <c r="R1124">
        <v>0</v>
      </c>
    </row>
    <row r="1125" spans="1:18">
      <c r="A1125" s="3">
        <v>1124</v>
      </c>
      <c r="B1125" s="3">
        <v>32</v>
      </c>
      <c r="C1125">
        <f t="shared" si="34"/>
        <v>0</v>
      </c>
      <c r="D1125">
        <v>31</v>
      </c>
      <c r="E1125">
        <f>SUM(_xlfn.IFNA((VLOOKUP(defense[[#This Row],[Playerâ–²]],kickers12[#All],4,0)*3+VLOOKUP(defense[[#This Row],[Playerâ–²]],kickers12[#All],5,0)*1),0), C1125*6)</f>
        <v>0</v>
      </c>
      <c r="F1125">
        <v>0</v>
      </c>
      <c r="G1125" s="3" t="s">
        <v>1840</v>
      </c>
      <c r="H1125" s="3" t="s">
        <v>1113</v>
      </c>
      <c r="I1125">
        <f>_xlfn.IFNA(VLOOKUP(defense[[#This Row],[Playerâ–²]],passing11[#All],4,0),0)</f>
        <v>0</v>
      </c>
      <c r="J1125">
        <f>_xlfn.IFNA(VLOOKUP(defense[[#This Row],[Playerâ–²]],scrimstats__2813[#All],5,0),0)</f>
        <v>0</v>
      </c>
      <c r="K1125">
        <f>_xlfn.IFNA(VLOOKUP(defense[[#This Row],[Playerâ–²]],scrimstats__2813[#All],4,0),0)</f>
        <v>0</v>
      </c>
      <c r="L1125">
        <v>7.5</v>
      </c>
      <c r="N1125">
        <f t="shared" si="35"/>
        <v>0</v>
      </c>
      <c r="O1125">
        <f>_xlfn.IFNA(VLOOKUP(defense[[#This Row],[Playerâ–²]],passing11[#All],5,0),0)</f>
        <v>0</v>
      </c>
      <c r="P1125">
        <f>_xlfn.IFNA(VLOOKUP(defense[[#This Row],[Playerâ–²]],scrimstats__2813[#All],6,0),0)</f>
        <v>0</v>
      </c>
      <c r="Q1125">
        <v>0</v>
      </c>
      <c r="R1125">
        <v>0</v>
      </c>
    </row>
    <row r="1126" spans="1:18">
      <c r="A1126" s="3">
        <v>1125</v>
      </c>
      <c r="B1126" s="3">
        <v>25</v>
      </c>
      <c r="C1126" s="3">
        <f t="shared" si="34"/>
        <v>0</v>
      </c>
      <c r="D1126">
        <v>0</v>
      </c>
      <c r="E1126">
        <f>SUM(_xlfn.IFNA((VLOOKUP(defense[[#This Row],[Playerâ–²]],kickers12[#All],4,0)*3+VLOOKUP(defense[[#This Row],[Playerâ–²]],kickers12[#All],5,0)*1),0), C1126*6)</f>
        <v>33</v>
      </c>
      <c r="F1126">
        <v>0</v>
      </c>
      <c r="G1126" s="3" t="s">
        <v>1860</v>
      </c>
      <c r="H1126" s="3" t="s">
        <v>1316</v>
      </c>
      <c r="I1126">
        <f>_xlfn.IFNA(VLOOKUP(defense[[#This Row],[Playerâ–²]],passing11[#All],4,0),0)</f>
        <v>0</v>
      </c>
      <c r="J1126" s="3">
        <f>_xlfn.IFNA(VLOOKUP(defense[[#This Row],[Playerâ–²]],scrimstats__2813[#All],5,0),0)</f>
        <v>0</v>
      </c>
      <c r="K1126" s="3">
        <f>_xlfn.IFNA(VLOOKUP(defense[[#This Row],[Playerâ–²]],scrimstats__2813[#All],4,0),0)</f>
        <v>0</v>
      </c>
      <c r="L1126">
        <v>0</v>
      </c>
      <c r="N1126" s="3">
        <f t="shared" si="35"/>
        <v>0</v>
      </c>
      <c r="O1126" s="3">
        <f>_xlfn.IFNA(VLOOKUP(defense[[#This Row],[Playerâ–²]],passing11[#All],5,0),0)</f>
        <v>0</v>
      </c>
      <c r="P1126" s="3">
        <f>_xlfn.IFNA(VLOOKUP(defense[[#This Row],[Playerâ–²]],scrimstats__2813[#All],6,0),0)</f>
        <v>0</v>
      </c>
      <c r="Q1126">
        <v>0</v>
      </c>
      <c r="R1126">
        <v>0</v>
      </c>
    </row>
    <row r="1127" spans="1:18">
      <c r="A1127" s="3">
        <v>1126</v>
      </c>
      <c r="B1127" s="3">
        <v>22</v>
      </c>
      <c r="C1127">
        <f t="shared" si="34"/>
        <v>0</v>
      </c>
      <c r="D1127">
        <v>11</v>
      </c>
      <c r="E1127">
        <f>SUM(_xlfn.IFNA((VLOOKUP(defense[[#This Row],[Playerâ–²]],kickers12[#All],4,0)*3+VLOOKUP(defense[[#This Row],[Playerâ–²]],kickers12[#All],5,0)*1),0), C1127*6)</f>
        <v>0</v>
      </c>
      <c r="F1127">
        <v>0</v>
      </c>
      <c r="G1127" s="3" t="s">
        <v>1478</v>
      </c>
      <c r="H1127" s="3" t="s">
        <v>194</v>
      </c>
      <c r="I1127">
        <f>_xlfn.IFNA(VLOOKUP(defense[[#This Row],[Playerâ–²]],passing11[#All],4,0),0)</f>
        <v>0</v>
      </c>
      <c r="J1127">
        <f>_xlfn.IFNA(VLOOKUP(defense[[#This Row],[Playerâ–²]],scrimstats__2813[#All],5,0),0)</f>
        <v>0</v>
      </c>
      <c r="K1127">
        <f>_xlfn.IFNA(VLOOKUP(defense[[#This Row],[Playerâ–²]],scrimstats__2813[#All],4,0),0)</f>
        <v>0</v>
      </c>
      <c r="L1127">
        <v>0</v>
      </c>
      <c r="N1127">
        <f t="shared" si="35"/>
        <v>0</v>
      </c>
      <c r="O1127">
        <f>_xlfn.IFNA(VLOOKUP(defense[[#This Row],[Playerâ–²]],passing11[#All],5,0),0)</f>
        <v>0</v>
      </c>
      <c r="P1127">
        <f>_xlfn.IFNA(VLOOKUP(defense[[#This Row],[Playerâ–²]],scrimstats__2813[#All],6,0),0)</f>
        <v>0</v>
      </c>
      <c r="Q1127">
        <v>0</v>
      </c>
      <c r="R1127">
        <v>0</v>
      </c>
    </row>
    <row r="1128" spans="1:18">
      <c r="A1128" s="3">
        <v>1127</v>
      </c>
      <c r="B1128" s="3">
        <v>11</v>
      </c>
      <c r="C1128">
        <f t="shared" si="34"/>
        <v>21</v>
      </c>
      <c r="D1128">
        <v>0</v>
      </c>
      <c r="E1128">
        <f>SUM(_xlfn.IFNA((VLOOKUP(defense[[#This Row],[Playerâ–²]],kickers12[#All],4,0)*3+VLOOKUP(defense[[#This Row],[Playerâ–²]],kickers12[#All],5,0)*1),0), C1128*6)</f>
        <v>126</v>
      </c>
      <c r="F1128">
        <v>0</v>
      </c>
      <c r="G1128" s="3" t="s">
        <v>1095</v>
      </c>
      <c r="H1128" s="3" t="s">
        <v>233</v>
      </c>
      <c r="I1128">
        <f>_xlfn.IFNA(VLOOKUP(defense[[#This Row],[Playerâ–²]],passing11[#All],4,0),0)</f>
        <v>3777</v>
      </c>
      <c r="J1128">
        <f>_xlfn.IFNA(VLOOKUP(defense[[#This Row],[Playerâ–²]],scrimstats__2813[#All],5,0),0)</f>
        <v>71</v>
      </c>
      <c r="K1128">
        <f>_xlfn.IFNA(VLOOKUP(defense[[#This Row],[Playerâ–²]],scrimstats__2813[#All],4,0),0)</f>
        <v>0</v>
      </c>
      <c r="L1128">
        <v>0</v>
      </c>
      <c r="N1128">
        <f t="shared" si="35"/>
        <v>0</v>
      </c>
      <c r="O1128">
        <f>_xlfn.IFNA(VLOOKUP(defense[[#This Row],[Playerâ–²]],passing11[#All],5,0),0)</f>
        <v>21</v>
      </c>
      <c r="P1128">
        <f>_xlfn.IFNA(VLOOKUP(defense[[#This Row],[Playerâ–²]],scrimstats__2813[#All],6,0),0)</f>
        <v>0</v>
      </c>
      <c r="Q1128">
        <v>0</v>
      </c>
      <c r="R1128">
        <v>0</v>
      </c>
    </row>
    <row r="1129" spans="1:18">
      <c r="A1129" s="3">
        <v>1128</v>
      </c>
      <c r="B1129" s="3">
        <v>27</v>
      </c>
      <c r="C1129">
        <f t="shared" si="34"/>
        <v>0</v>
      </c>
      <c r="D1129">
        <v>4</v>
      </c>
      <c r="E1129">
        <f>SUM(_xlfn.IFNA((VLOOKUP(defense[[#This Row],[Playerâ–²]],kickers12[#All],4,0)*3+VLOOKUP(defense[[#This Row],[Playerâ–²]],kickers12[#All],5,0)*1),0), C1129*6)</f>
        <v>0</v>
      </c>
      <c r="F1129">
        <v>0</v>
      </c>
      <c r="G1129" s="3" t="s">
        <v>1639</v>
      </c>
      <c r="H1129" s="3" t="s">
        <v>194</v>
      </c>
      <c r="I1129">
        <f>_xlfn.IFNA(VLOOKUP(defense[[#This Row],[Playerâ–²]],passing11[#All],4,0),0)</f>
        <v>0</v>
      </c>
      <c r="J1129">
        <f>_xlfn.IFNA(VLOOKUP(defense[[#This Row],[Playerâ–²]],scrimstats__2813[#All],5,0),0)</f>
        <v>0</v>
      </c>
      <c r="K1129">
        <f>_xlfn.IFNA(VLOOKUP(defense[[#This Row],[Playerâ–²]],scrimstats__2813[#All],4,0),0)</f>
        <v>0</v>
      </c>
      <c r="L1129">
        <v>0</v>
      </c>
      <c r="N1129">
        <f t="shared" si="35"/>
        <v>0</v>
      </c>
      <c r="O1129">
        <f>_xlfn.IFNA(VLOOKUP(defense[[#This Row],[Playerâ–²]],passing11[#All],5,0),0)</f>
        <v>0</v>
      </c>
      <c r="P1129">
        <f>_xlfn.IFNA(VLOOKUP(defense[[#This Row],[Playerâ–²]],scrimstats__2813[#All],6,0),0)</f>
        <v>0</v>
      </c>
      <c r="Q1129">
        <v>0</v>
      </c>
      <c r="R1129">
        <v>0</v>
      </c>
    </row>
    <row r="1130" spans="1:18">
      <c r="A1130" s="3">
        <v>1129</v>
      </c>
      <c r="B1130" s="3">
        <v>14</v>
      </c>
      <c r="C1130">
        <f t="shared" si="34"/>
        <v>0</v>
      </c>
      <c r="D1130">
        <v>19</v>
      </c>
      <c r="E1130">
        <f>SUM(_xlfn.IFNA((VLOOKUP(defense[[#This Row],[Playerâ–²]],kickers12[#All],4,0)*3+VLOOKUP(defense[[#This Row],[Playerâ–²]],kickers12[#All],5,0)*1),0), C1130*6)</f>
        <v>0</v>
      </c>
      <c r="F1130">
        <v>1</v>
      </c>
      <c r="G1130" s="3" t="s">
        <v>1217</v>
      </c>
      <c r="H1130" s="3" t="s">
        <v>743</v>
      </c>
      <c r="I1130">
        <f>_xlfn.IFNA(VLOOKUP(defense[[#This Row],[Playerâ–²]],passing11[#All],4,0),0)</f>
        <v>0</v>
      </c>
      <c r="J1130">
        <f>_xlfn.IFNA(VLOOKUP(defense[[#This Row],[Playerâ–²]],scrimstats__2813[#All],5,0),0)</f>
        <v>0</v>
      </c>
      <c r="K1130">
        <f>_xlfn.IFNA(VLOOKUP(defense[[#This Row],[Playerâ–²]],scrimstats__2813[#All],4,0),0)</f>
        <v>0</v>
      </c>
      <c r="L1130">
        <v>0</v>
      </c>
      <c r="N1130">
        <f t="shared" si="35"/>
        <v>0</v>
      </c>
      <c r="O1130">
        <f>_xlfn.IFNA(VLOOKUP(defense[[#This Row],[Playerâ–²]],passing11[#All],5,0),0)</f>
        <v>0</v>
      </c>
      <c r="P1130">
        <f>_xlfn.IFNA(VLOOKUP(defense[[#This Row],[Playerâ–²]],scrimstats__2813[#All],6,0),0)</f>
        <v>0</v>
      </c>
      <c r="Q1130">
        <v>0</v>
      </c>
      <c r="R1130">
        <v>0</v>
      </c>
    </row>
    <row r="1131" spans="1:18">
      <c r="A1131" s="3">
        <v>1130</v>
      </c>
      <c r="B1131" s="3">
        <v>28</v>
      </c>
      <c r="C1131">
        <f t="shared" si="34"/>
        <v>0</v>
      </c>
      <c r="D1131">
        <v>10</v>
      </c>
      <c r="E1131">
        <f>SUM(_xlfn.IFNA((VLOOKUP(defense[[#This Row],[Playerâ–²]],kickers12[#All],4,0)*3+VLOOKUP(defense[[#This Row],[Playerâ–²]],kickers12[#All],5,0)*1),0), C1131*6)</f>
        <v>0</v>
      </c>
      <c r="F1131">
        <v>0</v>
      </c>
      <c r="G1131" s="3" t="s">
        <v>1678</v>
      </c>
      <c r="H1131" s="3" t="s">
        <v>194</v>
      </c>
      <c r="I1131">
        <f>_xlfn.IFNA(VLOOKUP(defense[[#This Row],[Playerâ–²]],passing11[#All],4,0),0)</f>
        <v>0</v>
      </c>
      <c r="J1131">
        <f>_xlfn.IFNA(VLOOKUP(defense[[#This Row],[Playerâ–²]],scrimstats__2813[#All],5,0),0)</f>
        <v>0</v>
      </c>
      <c r="K1131">
        <f>_xlfn.IFNA(VLOOKUP(defense[[#This Row],[Playerâ–²]],scrimstats__2813[#All],4,0),0)</f>
        <v>0</v>
      </c>
      <c r="L1131">
        <v>0</v>
      </c>
      <c r="N1131">
        <f t="shared" si="35"/>
        <v>0</v>
      </c>
      <c r="O1131">
        <f>_xlfn.IFNA(VLOOKUP(defense[[#This Row],[Playerâ–²]],passing11[#All],5,0),0)</f>
        <v>0</v>
      </c>
      <c r="P1131">
        <f>_xlfn.IFNA(VLOOKUP(defense[[#This Row],[Playerâ–²]],scrimstats__2813[#All],6,0),0)</f>
        <v>0</v>
      </c>
      <c r="Q1131">
        <v>0</v>
      </c>
      <c r="R1131">
        <v>0</v>
      </c>
    </row>
    <row r="1132" spans="1:18">
      <c r="A1132" s="3">
        <v>1131</v>
      </c>
      <c r="B1132" s="3">
        <v>3</v>
      </c>
      <c r="C1132">
        <f t="shared" si="34"/>
        <v>0</v>
      </c>
      <c r="D1132">
        <v>5</v>
      </c>
      <c r="E1132">
        <f>SUM(_xlfn.IFNA((VLOOKUP(defense[[#This Row],[Playerâ–²]],kickers12[#All],4,0)*3+VLOOKUP(defense[[#This Row],[Playerâ–²]],kickers12[#All],5,0)*1),0), C1132*6)</f>
        <v>0</v>
      </c>
      <c r="F1132">
        <v>0</v>
      </c>
      <c r="G1132" s="3" t="s">
        <v>827</v>
      </c>
      <c r="H1132" s="3" t="s">
        <v>194</v>
      </c>
      <c r="I1132">
        <f>_xlfn.IFNA(VLOOKUP(defense[[#This Row],[Playerâ–²]],passing11[#All],4,0),0)</f>
        <v>0</v>
      </c>
      <c r="J1132">
        <f>_xlfn.IFNA(VLOOKUP(defense[[#This Row],[Playerâ–²]],scrimstats__2813[#All],5,0),0)</f>
        <v>0</v>
      </c>
      <c r="K1132">
        <f>_xlfn.IFNA(VLOOKUP(defense[[#This Row],[Playerâ–²]],scrimstats__2813[#All],4,0),0)</f>
        <v>0</v>
      </c>
      <c r="L1132">
        <v>0</v>
      </c>
      <c r="N1132">
        <f t="shared" si="35"/>
        <v>0</v>
      </c>
      <c r="O1132">
        <f>_xlfn.IFNA(VLOOKUP(defense[[#This Row],[Playerâ–²]],passing11[#All],5,0),0)</f>
        <v>0</v>
      </c>
      <c r="P1132">
        <f>_xlfn.IFNA(VLOOKUP(defense[[#This Row],[Playerâ–²]],scrimstats__2813[#All],6,0),0)</f>
        <v>0</v>
      </c>
      <c r="Q1132">
        <v>0</v>
      </c>
      <c r="R1132">
        <v>0</v>
      </c>
    </row>
    <row r="1133" spans="1:18">
      <c r="A1133" s="3">
        <v>1132</v>
      </c>
      <c r="B1133" s="3">
        <v>32</v>
      </c>
      <c r="C1133">
        <f t="shared" si="34"/>
        <v>0</v>
      </c>
      <c r="D1133">
        <v>0</v>
      </c>
      <c r="E1133">
        <f>SUM(_xlfn.IFNA((VLOOKUP(defense[[#This Row],[Playerâ–²]],kickers12[#All],4,0)*3+VLOOKUP(defense[[#This Row],[Playerâ–²]],kickers12[#All],5,0)*1),0), C1133*6)</f>
        <v>0</v>
      </c>
      <c r="F1133">
        <v>0</v>
      </c>
      <c r="G1133" s="3" t="s">
        <v>675</v>
      </c>
      <c r="H1133" s="3" t="s">
        <v>218</v>
      </c>
      <c r="I1133">
        <f>_xlfn.IFNA(VLOOKUP(defense[[#This Row],[Playerâ–²]],passing11[#All],4,0),0)</f>
        <v>0</v>
      </c>
      <c r="J1133">
        <f>_xlfn.IFNA(VLOOKUP(defense[[#This Row],[Playerâ–²]],scrimstats__2813[#All],5,0),0)</f>
        <v>10</v>
      </c>
      <c r="K1133">
        <f>_xlfn.IFNA(VLOOKUP(defense[[#This Row],[Playerâ–²]],scrimstats__2813[#All],4,0),0)</f>
        <v>304</v>
      </c>
      <c r="L1133">
        <v>0</v>
      </c>
      <c r="N1133">
        <f t="shared" si="35"/>
        <v>0</v>
      </c>
      <c r="O1133">
        <f>_xlfn.IFNA(VLOOKUP(defense[[#This Row],[Playerâ–²]],passing11[#All],5,0),0)</f>
        <v>0</v>
      </c>
      <c r="P1133">
        <f>_xlfn.IFNA(VLOOKUP(defense[[#This Row],[Playerâ–²]],scrimstats__2813[#All],6,0),0)</f>
        <v>0</v>
      </c>
      <c r="Q1133">
        <v>0</v>
      </c>
      <c r="R1133">
        <v>0</v>
      </c>
    </row>
    <row r="1134" spans="1:18">
      <c r="A1134" s="3">
        <v>1133</v>
      </c>
      <c r="B1134" s="3">
        <v>25</v>
      </c>
      <c r="C1134">
        <f t="shared" si="34"/>
        <v>0</v>
      </c>
      <c r="D1134">
        <v>31</v>
      </c>
      <c r="E1134">
        <f>SUM(_xlfn.IFNA((VLOOKUP(defense[[#This Row],[Playerâ–²]],kickers12[#All],4,0)*3+VLOOKUP(defense[[#This Row],[Playerâ–²]],kickers12[#All],5,0)*1),0), C1134*6)</f>
        <v>0</v>
      </c>
      <c r="F1134">
        <v>0</v>
      </c>
      <c r="G1134" s="3" t="s">
        <v>1590</v>
      </c>
      <c r="H1134" s="3" t="s">
        <v>759</v>
      </c>
      <c r="I1134">
        <f>_xlfn.IFNA(VLOOKUP(defense[[#This Row],[Playerâ–²]],passing11[#All],4,0),0)</f>
        <v>0</v>
      </c>
      <c r="J1134">
        <f>_xlfn.IFNA(VLOOKUP(defense[[#This Row],[Playerâ–²]],scrimstats__2813[#All],5,0),0)</f>
        <v>0</v>
      </c>
      <c r="K1134">
        <f>_xlfn.IFNA(VLOOKUP(defense[[#This Row],[Playerâ–²]],scrimstats__2813[#All],4,0),0)</f>
        <v>0</v>
      </c>
      <c r="L1134">
        <v>4</v>
      </c>
      <c r="N1134">
        <f t="shared" si="35"/>
        <v>0</v>
      </c>
      <c r="O1134">
        <f>_xlfn.IFNA(VLOOKUP(defense[[#This Row],[Playerâ–²]],passing11[#All],5,0),0)</f>
        <v>0</v>
      </c>
      <c r="P1134">
        <f>_xlfn.IFNA(VLOOKUP(defense[[#This Row],[Playerâ–²]],scrimstats__2813[#All],6,0),0)</f>
        <v>0</v>
      </c>
      <c r="Q1134">
        <v>0</v>
      </c>
      <c r="R1134">
        <v>0</v>
      </c>
    </row>
    <row r="1135" spans="1:18">
      <c r="A1135" s="3">
        <v>1134</v>
      </c>
      <c r="B1135" s="3">
        <v>19</v>
      </c>
      <c r="C1135">
        <f t="shared" si="34"/>
        <v>0</v>
      </c>
      <c r="D1135">
        <v>5</v>
      </c>
      <c r="E1135">
        <f>SUM(_xlfn.IFNA((VLOOKUP(defense[[#This Row],[Playerâ–²]],kickers12[#All],4,0)*3+VLOOKUP(defense[[#This Row],[Playerâ–²]],kickers12[#All],5,0)*1),0), C1135*6)</f>
        <v>0</v>
      </c>
      <c r="F1135">
        <v>0</v>
      </c>
      <c r="G1135" s="3" t="s">
        <v>1390</v>
      </c>
      <c r="H1135" s="3" t="s">
        <v>194</v>
      </c>
      <c r="I1135">
        <f>_xlfn.IFNA(VLOOKUP(defense[[#This Row],[Playerâ–²]],passing11[#All],4,0),0)</f>
        <v>0</v>
      </c>
      <c r="J1135">
        <f>_xlfn.IFNA(VLOOKUP(defense[[#This Row],[Playerâ–²]],scrimstats__2813[#All],5,0),0)</f>
        <v>0</v>
      </c>
      <c r="K1135">
        <f>_xlfn.IFNA(VLOOKUP(defense[[#This Row],[Playerâ–²]],scrimstats__2813[#All],4,0),0)</f>
        <v>0</v>
      </c>
      <c r="L1135">
        <v>0</v>
      </c>
      <c r="N1135">
        <f t="shared" si="35"/>
        <v>0</v>
      </c>
      <c r="O1135">
        <f>_xlfn.IFNA(VLOOKUP(defense[[#This Row],[Playerâ–²]],passing11[#All],5,0),0)</f>
        <v>0</v>
      </c>
      <c r="P1135">
        <f>_xlfn.IFNA(VLOOKUP(defense[[#This Row],[Playerâ–²]],scrimstats__2813[#All],6,0),0)</f>
        <v>0</v>
      </c>
      <c r="Q1135">
        <v>0</v>
      </c>
      <c r="R1135">
        <v>0</v>
      </c>
    </row>
    <row r="1136" spans="1:18">
      <c r="A1136" s="3">
        <v>1135</v>
      </c>
      <c r="B1136" s="3">
        <v>3</v>
      </c>
      <c r="C1136">
        <f t="shared" si="34"/>
        <v>1</v>
      </c>
      <c r="D1136">
        <v>3</v>
      </c>
      <c r="E1136">
        <f>SUM(_xlfn.IFNA((VLOOKUP(defense[[#This Row],[Playerâ–²]],kickers12[#All],4,0)*3+VLOOKUP(defense[[#This Row],[Playerâ–²]],kickers12[#All],5,0)*1),0), C1136*6)</f>
        <v>6</v>
      </c>
      <c r="F1136">
        <v>0</v>
      </c>
      <c r="G1136" s="3" t="s">
        <v>256</v>
      </c>
      <c r="H1136" s="3" t="s">
        <v>219</v>
      </c>
      <c r="I1136">
        <f>_xlfn.IFNA(VLOOKUP(defense[[#This Row],[Playerâ–²]],passing11[#All],4,0),0)</f>
        <v>0</v>
      </c>
      <c r="J1136">
        <f>_xlfn.IFNA(VLOOKUP(defense[[#This Row],[Playerâ–²]],scrimstats__2813[#All],5,0),0)</f>
        <v>8</v>
      </c>
      <c r="K1136">
        <f>_xlfn.IFNA(VLOOKUP(defense[[#This Row],[Playerâ–²]],scrimstats__2813[#All],4,0),0)</f>
        <v>143</v>
      </c>
      <c r="L1136">
        <v>0</v>
      </c>
      <c r="N1136">
        <f t="shared" si="35"/>
        <v>0</v>
      </c>
      <c r="O1136">
        <f>_xlfn.IFNA(VLOOKUP(defense[[#This Row],[Playerâ–²]],passing11[#All],5,0),0)</f>
        <v>0</v>
      </c>
      <c r="P1136">
        <f>_xlfn.IFNA(VLOOKUP(defense[[#This Row],[Playerâ–²]],scrimstats__2813[#All],6,0),0)</f>
        <v>1</v>
      </c>
      <c r="Q1136">
        <v>0</v>
      </c>
      <c r="R1136">
        <v>0</v>
      </c>
    </row>
    <row r="1137" spans="1:18">
      <c r="A1137" s="3">
        <v>1136</v>
      </c>
      <c r="B1137" s="3">
        <v>17</v>
      </c>
      <c r="C1137" s="3">
        <f t="shared" si="34"/>
        <v>14</v>
      </c>
      <c r="D1137">
        <v>0</v>
      </c>
      <c r="E1137">
        <f>SUM(_xlfn.IFNA((VLOOKUP(defense[[#This Row],[Playerâ–²]],kickers12[#All],4,0)*3+VLOOKUP(defense[[#This Row],[Playerâ–²]],kickers12[#All],5,0)*1),0), C1137*6)</f>
        <v>84</v>
      </c>
      <c r="F1137">
        <v>0</v>
      </c>
      <c r="G1137" s="3" t="s">
        <v>464</v>
      </c>
      <c r="H1137" s="3" t="s">
        <v>229</v>
      </c>
      <c r="I1137">
        <f>_xlfn.IFNA(VLOOKUP(defense[[#This Row],[Playerâ–²]],passing11[#All],4,0),0)</f>
        <v>0</v>
      </c>
      <c r="J1137" s="3">
        <f>_xlfn.IFNA(VLOOKUP(defense[[#This Row],[Playerâ–²]],scrimstats__2813[#All],5,0),0)</f>
        <v>885</v>
      </c>
      <c r="K1137" s="3">
        <f>_xlfn.IFNA(VLOOKUP(defense[[#This Row],[Playerâ–²]],scrimstats__2813[#All],4,0),0)</f>
        <v>490</v>
      </c>
      <c r="L1137">
        <v>0</v>
      </c>
      <c r="N1137" s="3">
        <f t="shared" si="35"/>
        <v>0</v>
      </c>
      <c r="O1137" s="3">
        <f>_xlfn.IFNA(VLOOKUP(defense[[#This Row],[Playerâ–²]],passing11[#All],5,0),0)</f>
        <v>0</v>
      </c>
      <c r="P1137" s="3">
        <f>_xlfn.IFNA(VLOOKUP(defense[[#This Row],[Playerâ–²]],scrimstats__2813[#All],6,0),0)</f>
        <v>14</v>
      </c>
      <c r="Q1137">
        <v>0</v>
      </c>
      <c r="R1137">
        <v>0</v>
      </c>
    </row>
    <row r="1138" spans="1:18">
      <c r="A1138" s="3">
        <v>1137</v>
      </c>
      <c r="B1138" s="3">
        <v>17</v>
      </c>
      <c r="C1138">
        <f t="shared" si="34"/>
        <v>0</v>
      </c>
      <c r="D1138">
        <v>43</v>
      </c>
      <c r="E1138">
        <f>SUM(_xlfn.IFNA((VLOOKUP(defense[[#This Row],[Playerâ–²]],kickers12[#All],4,0)*3+VLOOKUP(defense[[#This Row],[Playerâ–²]],kickers12[#All],5,0)*1),0), C1138*6)</f>
        <v>0</v>
      </c>
      <c r="F1138">
        <v>1</v>
      </c>
      <c r="G1138" s="3" t="s">
        <v>1337</v>
      </c>
      <c r="H1138" s="3" t="s">
        <v>755</v>
      </c>
      <c r="I1138">
        <f>_xlfn.IFNA(VLOOKUP(defense[[#This Row],[Playerâ–²]],passing11[#All],4,0),0)</f>
        <v>0</v>
      </c>
      <c r="J1138">
        <f>_xlfn.IFNA(VLOOKUP(defense[[#This Row],[Playerâ–²]],scrimstats__2813[#All],5,0),0)</f>
        <v>0</v>
      </c>
      <c r="K1138">
        <f>_xlfn.IFNA(VLOOKUP(defense[[#This Row],[Playerâ–²]],scrimstats__2813[#All],4,0),0)</f>
        <v>0</v>
      </c>
      <c r="L1138">
        <v>7</v>
      </c>
      <c r="N1138">
        <f t="shared" si="35"/>
        <v>0</v>
      </c>
      <c r="O1138">
        <f>_xlfn.IFNA(VLOOKUP(defense[[#This Row],[Playerâ–²]],passing11[#All],5,0),0)</f>
        <v>0</v>
      </c>
      <c r="P1138">
        <f>_xlfn.IFNA(VLOOKUP(defense[[#This Row],[Playerâ–²]],scrimstats__2813[#All],6,0),0)</f>
        <v>0</v>
      </c>
      <c r="Q1138">
        <v>0</v>
      </c>
      <c r="R1138">
        <v>0</v>
      </c>
    </row>
    <row r="1139" spans="1:18">
      <c r="A1139" s="3">
        <v>1138</v>
      </c>
      <c r="B1139" s="3">
        <v>4</v>
      </c>
      <c r="C1139">
        <f t="shared" si="34"/>
        <v>0</v>
      </c>
      <c r="D1139">
        <v>58</v>
      </c>
      <c r="E1139">
        <f>SUM(_xlfn.IFNA((VLOOKUP(defense[[#This Row],[Playerâ–²]],kickers12[#All],4,0)*3+VLOOKUP(defense[[#This Row],[Playerâ–²]],kickers12[#All],5,0)*1),0), C1139*6)</f>
        <v>0</v>
      </c>
      <c r="F1139">
        <v>2</v>
      </c>
      <c r="G1139" s="3" t="s">
        <v>893</v>
      </c>
      <c r="H1139" s="3" t="s">
        <v>773</v>
      </c>
      <c r="I1139">
        <f>_xlfn.IFNA(VLOOKUP(defense[[#This Row],[Playerâ–²]],passing11[#All],4,0),0)</f>
        <v>0</v>
      </c>
      <c r="J1139">
        <f>_xlfn.IFNA(VLOOKUP(defense[[#This Row],[Playerâ–²]],scrimstats__2813[#All],5,0),0)</f>
        <v>0</v>
      </c>
      <c r="K1139">
        <f>_xlfn.IFNA(VLOOKUP(defense[[#This Row],[Playerâ–²]],scrimstats__2813[#All],4,0),0)</f>
        <v>0</v>
      </c>
      <c r="L1139">
        <v>0</v>
      </c>
      <c r="N1139">
        <f t="shared" si="35"/>
        <v>0</v>
      </c>
      <c r="O1139">
        <f>_xlfn.IFNA(VLOOKUP(defense[[#This Row],[Playerâ–²]],passing11[#All],5,0),0)</f>
        <v>0</v>
      </c>
      <c r="P1139">
        <f>_xlfn.IFNA(VLOOKUP(defense[[#This Row],[Playerâ–²]],scrimstats__2813[#All],6,0),0)</f>
        <v>0</v>
      </c>
      <c r="Q1139">
        <v>0</v>
      </c>
      <c r="R1139">
        <v>0</v>
      </c>
    </row>
    <row r="1140" spans="1:18">
      <c r="A1140" s="3">
        <v>1139</v>
      </c>
      <c r="B1140" s="3">
        <v>18</v>
      </c>
      <c r="C1140">
        <f t="shared" si="34"/>
        <v>0</v>
      </c>
      <c r="D1140">
        <v>4</v>
      </c>
      <c r="E1140">
        <f>SUM(_xlfn.IFNA((VLOOKUP(defense[[#This Row],[Playerâ–²]],kickers12[#All],4,0)*3+VLOOKUP(defense[[#This Row],[Playerâ–²]],kickers12[#All],5,0)*1),0), C1140*6)</f>
        <v>0</v>
      </c>
      <c r="F1140">
        <v>0</v>
      </c>
      <c r="G1140" s="3" t="s">
        <v>1357</v>
      </c>
      <c r="H1140" s="3" t="s">
        <v>194</v>
      </c>
      <c r="I1140">
        <f>_xlfn.IFNA(VLOOKUP(defense[[#This Row],[Playerâ–²]],passing11[#All],4,0),0)</f>
        <v>0</v>
      </c>
      <c r="J1140">
        <f>_xlfn.IFNA(VLOOKUP(defense[[#This Row],[Playerâ–²]],scrimstats__2813[#All],5,0),0)</f>
        <v>0</v>
      </c>
      <c r="K1140">
        <f>_xlfn.IFNA(VLOOKUP(defense[[#This Row],[Playerâ–²]],scrimstats__2813[#All],4,0),0)</f>
        <v>0</v>
      </c>
      <c r="L1140">
        <v>0</v>
      </c>
      <c r="N1140">
        <f t="shared" si="35"/>
        <v>0</v>
      </c>
      <c r="O1140">
        <f>_xlfn.IFNA(VLOOKUP(defense[[#This Row],[Playerâ–²]],passing11[#All],5,0),0)</f>
        <v>0</v>
      </c>
      <c r="P1140">
        <f>_xlfn.IFNA(VLOOKUP(defense[[#This Row],[Playerâ–²]],scrimstats__2813[#All],6,0),0)</f>
        <v>0</v>
      </c>
      <c r="Q1140">
        <v>0</v>
      </c>
      <c r="R1140">
        <v>0</v>
      </c>
    </row>
    <row r="1141" spans="1:18">
      <c r="A1141" s="3">
        <v>1140</v>
      </c>
      <c r="B1141" s="3">
        <v>17</v>
      </c>
      <c r="C1141">
        <f t="shared" si="34"/>
        <v>0</v>
      </c>
      <c r="D1141">
        <v>2</v>
      </c>
      <c r="E1141">
        <f>SUM(_xlfn.IFNA((VLOOKUP(defense[[#This Row],[Playerâ–²]],kickers12[#All],4,0)*3+VLOOKUP(defense[[#This Row],[Playerâ–²]],kickers12[#All],5,0)*1),0), C1141*6)</f>
        <v>72</v>
      </c>
      <c r="F1141">
        <v>0</v>
      </c>
      <c r="G1141" s="3" t="s">
        <v>1317</v>
      </c>
      <c r="H1141" s="3" t="s">
        <v>1010</v>
      </c>
      <c r="I1141">
        <f>_xlfn.IFNA(VLOOKUP(defense[[#This Row],[Playerâ–²]],passing11[#All],4,0),0)</f>
        <v>0</v>
      </c>
      <c r="J1141">
        <f>_xlfn.IFNA(VLOOKUP(defense[[#This Row],[Playerâ–²]],scrimstats__2813[#All],5,0),0)</f>
        <v>0</v>
      </c>
      <c r="K1141">
        <f>_xlfn.IFNA(VLOOKUP(defense[[#This Row],[Playerâ–²]],scrimstats__2813[#All],4,0),0)</f>
        <v>0</v>
      </c>
      <c r="L1141">
        <v>0</v>
      </c>
      <c r="N1141">
        <f t="shared" si="35"/>
        <v>0</v>
      </c>
      <c r="O1141">
        <f>_xlfn.IFNA(VLOOKUP(defense[[#This Row],[Playerâ–²]],passing11[#All],5,0),0)</f>
        <v>0</v>
      </c>
      <c r="P1141">
        <f>_xlfn.IFNA(VLOOKUP(defense[[#This Row],[Playerâ–²]],scrimstats__2813[#All],6,0),0)</f>
        <v>0</v>
      </c>
      <c r="Q1141">
        <v>0</v>
      </c>
      <c r="R1141">
        <v>0</v>
      </c>
    </row>
    <row r="1142" spans="1:18">
      <c r="A1142" s="3">
        <v>1141</v>
      </c>
      <c r="B1142" s="3">
        <v>26</v>
      </c>
      <c r="C1142">
        <f t="shared" si="34"/>
        <v>0</v>
      </c>
      <c r="D1142">
        <v>34</v>
      </c>
      <c r="E1142">
        <f>SUM(_xlfn.IFNA((VLOOKUP(defense[[#This Row],[Playerâ–²]],kickers12[#All],4,0)*3+VLOOKUP(defense[[#This Row],[Playerâ–²]],kickers12[#All],5,0)*1),0), C1142*6)</f>
        <v>0</v>
      </c>
      <c r="F1142">
        <v>0</v>
      </c>
      <c r="G1142" s="3" t="s">
        <v>785</v>
      </c>
      <c r="H1142" s="3" t="s">
        <v>755</v>
      </c>
      <c r="I1142">
        <f>_xlfn.IFNA(VLOOKUP(defense[[#This Row],[Playerâ–²]],passing11[#All],4,0),0)</f>
        <v>0</v>
      </c>
      <c r="J1142">
        <f>_xlfn.IFNA(VLOOKUP(defense[[#This Row],[Playerâ–²]],scrimstats__2813[#All],5,0),0)</f>
        <v>0</v>
      </c>
      <c r="K1142">
        <f>_xlfn.IFNA(VLOOKUP(defense[[#This Row],[Playerâ–²]],scrimstats__2813[#All],4,0),0)</f>
        <v>0</v>
      </c>
      <c r="L1142">
        <v>9</v>
      </c>
      <c r="N1142">
        <f t="shared" si="35"/>
        <v>0</v>
      </c>
      <c r="O1142">
        <f>_xlfn.IFNA(VLOOKUP(defense[[#This Row],[Playerâ–²]],passing11[#All],5,0),0)</f>
        <v>0</v>
      </c>
      <c r="P1142">
        <f>_xlfn.IFNA(VLOOKUP(defense[[#This Row],[Playerâ–²]],scrimstats__2813[#All],6,0),0)</f>
        <v>0</v>
      </c>
      <c r="Q1142">
        <v>0</v>
      </c>
      <c r="R1142">
        <v>0</v>
      </c>
    </row>
    <row r="1143" spans="1:18">
      <c r="A1143" s="3">
        <v>1142</v>
      </c>
      <c r="B1143" s="3">
        <v>18</v>
      </c>
      <c r="C1143">
        <f t="shared" si="34"/>
        <v>0</v>
      </c>
      <c r="D1143">
        <v>54</v>
      </c>
      <c r="E1143">
        <f>SUM(_xlfn.IFNA((VLOOKUP(defense[[#This Row],[Playerâ–²]],kickers12[#All],4,0)*3+VLOOKUP(defense[[#This Row],[Playerâ–²]],kickers12[#All],5,0)*1),0), C1143*6)</f>
        <v>0</v>
      </c>
      <c r="F1143">
        <v>0</v>
      </c>
      <c r="G1143" s="3" t="s">
        <v>1374</v>
      </c>
      <c r="H1143" s="3" t="s">
        <v>1189</v>
      </c>
      <c r="I1143">
        <f>_xlfn.IFNA(VLOOKUP(defense[[#This Row],[Playerâ–²]],passing11[#All],4,0),0)</f>
        <v>0</v>
      </c>
      <c r="J1143">
        <f>_xlfn.IFNA(VLOOKUP(defense[[#This Row],[Playerâ–²]],scrimstats__2813[#All],5,0),0)</f>
        <v>0</v>
      </c>
      <c r="K1143">
        <f>_xlfn.IFNA(VLOOKUP(defense[[#This Row],[Playerâ–²]],scrimstats__2813[#All],4,0),0)</f>
        <v>0</v>
      </c>
      <c r="L1143">
        <v>1</v>
      </c>
      <c r="N1143">
        <f t="shared" si="35"/>
        <v>0</v>
      </c>
      <c r="O1143">
        <f>_xlfn.IFNA(VLOOKUP(defense[[#This Row],[Playerâ–²]],passing11[#All],5,0),0)</f>
        <v>0</v>
      </c>
      <c r="P1143">
        <f>_xlfn.IFNA(VLOOKUP(defense[[#This Row],[Playerâ–²]],scrimstats__2813[#All],6,0),0)</f>
        <v>0</v>
      </c>
      <c r="Q1143">
        <v>0</v>
      </c>
      <c r="R1143">
        <v>0</v>
      </c>
    </row>
    <row r="1144" spans="1:18">
      <c r="A1144" s="3">
        <v>1143</v>
      </c>
      <c r="B1144" s="3">
        <v>6</v>
      </c>
      <c r="C1144">
        <f t="shared" si="34"/>
        <v>0</v>
      </c>
      <c r="D1144">
        <v>1</v>
      </c>
      <c r="E1144">
        <f>SUM(_xlfn.IFNA((VLOOKUP(defense[[#This Row],[Playerâ–²]],kickers12[#All],4,0)*3+VLOOKUP(defense[[#This Row],[Playerâ–²]],kickers12[#All],5,0)*1),0), C1144*6)</f>
        <v>0</v>
      </c>
      <c r="F1144">
        <v>0</v>
      </c>
      <c r="G1144" s="3" t="s">
        <v>299</v>
      </c>
      <c r="H1144" s="3" t="s">
        <v>216</v>
      </c>
      <c r="I1144">
        <f>_xlfn.IFNA(VLOOKUP(defense[[#This Row],[Playerâ–²]],passing11[#All],4,0),0)</f>
        <v>0</v>
      </c>
      <c r="J1144">
        <f>_xlfn.IFNA(VLOOKUP(defense[[#This Row],[Playerâ–²]],scrimstats__2813[#All],5,0),0)</f>
        <v>0</v>
      </c>
      <c r="K1144">
        <f>_xlfn.IFNA(VLOOKUP(defense[[#This Row],[Playerâ–²]],scrimstats__2813[#All],4,0),0)</f>
        <v>6</v>
      </c>
      <c r="L1144">
        <v>0</v>
      </c>
      <c r="N1144">
        <f t="shared" si="35"/>
        <v>0</v>
      </c>
      <c r="O1144">
        <f>_xlfn.IFNA(VLOOKUP(defense[[#This Row],[Playerâ–²]],passing11[#All],5,0),0)</f>
        <v>0</v>
      </c>
      <c r="P1144">
        <f>_xlfn.IFNA(VLOOKUP(defense[[#This Row],[Playerâ–²]],scrimstats__2813[#All],6,0),0)</f>
        <v>0</v>
      </c>
      <c r="Q1144">
        <v>0</v>
      </c>
      <c r="R1144">
        <v>0</v>
      </c>
    </row>
    <row r="1145" spans="1:18">
      <c r="A1145" s="3">
        <v>1144</v>
      </c>
      <c r="B1145" s="3">
        <v>3</v>
      </c>
      <c r="C1145" s="3">
        <f t="shared" si="34"/>
        <v>3</v>
      </c>
      <c r="D1145">
        <v>0</v>
      </c>
      <c r="E1145">
        <f>SUM(_xlfn.IFNA((VLOOKUP(defense[[#This Row],[Playerâ–²]],kickers12[#All],4,0)*3+VLOOKUP(defense[[#This Row],[Playerâ–²]],kickers12[#All],5,0)*1),0), C1145*6)</f>
        <v>18</v>
      </c>
      <c r="F1145">
        <v>0</v>
      </c>
      <c r="G1145" s="3" t="s">
        <v>262</v>
      </c>
      <c r="H1145" s="3" t="s">
        <v>230</v>
      </c>
      <c r="I1145">
        <f>_xlfn.IFNA(VLOOKUP(defense[[#This Row],[Playerâ–²]],passing11[#All],4,0),0)</f>
        <v>0</v>
      </c>
      <c r="J1145" s="3">
        <f>_xlfn.IFNA(VLOOKUP(defense[[#This Row],[Playerâ–²]],scrimstats__2813[#All],5,0),0)</f>
        <v>0</v>
      </c>
      <c r="K1145" s="3">
        <f>_xlfn.IFNA(VLOOKUP(defense[[#This Row],[Playerâ–²]],scrimstats__2813[#All],4,0),0)</f>
        <v>607</v>
      </c>
      <c r="L1145">
        <v>0</v>
      </c>
      <c r="N1145" s="3">
        <f t="shared" si="35"/>
        <v>0</v>
      </c>
      <c r="O1145" s="3">
        <f>_xlfn.IFNA(VLOOKUP(defense[[#This Row],[Playerâ–²]],passing11[#All],5,0),0)</f>
        <v>0</v>
      </c>
      <c r="P1145" s="3">
        <f>_xlfn.IFNA(VLOOKUP(defense[[#This Row],[Playerâ–²]],scrimstats__2813[#All],6,0),0)</f>
        <v>3</v>
      </c>
      <c r="Q1145">
        <v>0</v>
      </c>
      <c r="R1145">
        <v>0</v>
      </c>
    </row>
    <row r="1146" spans="1:18">
      <c r="A1146" s="3">
        <v>1145</v>
      </c>
      <c r="B1146" s="3">
        <v>17</v>
      </c>
      <c r="C1146">
        <f t="shared" si="34"/>
        <v>0</v>
      </c>
      <c r="D1146">
        <v>50</v>
      </c>
      <c r="E1146">
        <f>SUM(_xlfn.IFNA((VLOOKUP(defense[[#This Row],[Playerâ–²]],kickers12[#All],4,0)*3+VLOOKUP(defense[[#This Row],[Playerâ–²]],kickers12[#All],5,0)*1),0), C1146*6)</f>
        <v>0</v>
      </c>
      <c r="F1146">
        <v>0</v>
      </c>
      <c r="G1146" s="3" t="s">
        <v>1338</v>
      </c>
      <c r="H1146" s="3" t="s">
        <v>1302</v>
      </c>
      <c r="I1146">
        <f>_xlfn.IFNA(VLOOKUP(defense[[#This Row],[Playerâ–²]],passing11[#All],4,0),0)</f>
        <v>0</v>
      </c>
      <c r="J1146">
        <f>_xlfn.IFNA(VLOOKUP(defense[[#This Row],[Playerâ–²]],scrimstats__2813[#All],5,0),0)</f>
        <v>0</v>
      </c>
      <c r="K1146">
        <f>_xlfn.IFNA(VLOOKUP(defense[[#This Row],[Playerâ–²]],scrimstats__2813[#All],4,0),0)</f>
        <v>0</v>
      </c>
      <c r="L1146">
        <v>0</v>
      </c>
      <c r="N1146">
        <f t="shared" si="35"/>
        <v>0</v>
      </c>
      <c r="O1146">
        <f>_xlfn.IFNA(VLOOKUP(defense[[#This Row],[Playerâ–²]],passing11[#All],5,0),0)</f>
        <v>0</v>
      </c>
      <c r="P1146">
        <f>_xlfn.IFNA(VLOOKUP(defense[[#This Row],[Playerâ–²]],scrimstats__2813[#All],6,0),0)</f>
        <v>0</v>
      </c>
      <c r="Q1146">
        <v>0</v>
      </c>
      <c r="R1146">
        <v>0</v>
      </c>
    </row>
    <row r="1147" spans="1:18">
      <c r="A1147" s="3">
        <v>1146</v>
      </c>
      <c r="B1147" s="3">
        <v>28</v>
      </c>
      <c r="C1147" s="3">
        <f t="shared" si="34"/>
        <v>0</v>
      </c>
      <c r="D1147">
        <v>0</v>
      </c>
      <c r="E1147">
        <f>SUM(_xlfn.IFNA((VLOOKUP(defense[[#This Row],[Playerâ–²]],kickers12[#All],4,0)*3+VLOOKUP(defense[[#This Row],[Playerâ–²]],kickers12[#All],5,0)*1),0), C1147*6)</f>
        <v>0</v>
      </c>
      <c r="F1147">
        <v>0</v>
      </c>
      <c r="G1147" s="3" t="s">
        <v>1894</v>
      </c>
      <c r="H1147" s="3" t="s">
        <v>733</v>
      </c>
      <c r="I1147">
        <f>_xlfn.IFNA(VLOOKUP(defense[[#This Row],[Playerâ–²]],passing11[#All],4,0),0)</f>
        <v>0</v>
      </c>
      <c r="J1147" s="3">
        <f>_xlfn.IFNA(VLOOKUP(defense[[#This Row],[Playerâ–²]],scrimstats__2813[#All],5,0),0)</f>
        <v>9</v>
      </c>
      <c r="K1147" s="3">
        <f>_xlfn.IFNA(VLOOKUP(defense[[#This Row],[Playerâ–²]],scrimstats__2813[#All],4,0),0)</f>
        <v>0</v>
      </c>
      <c r="L1147">
        <v>0</v>
      </c>
      <c r="N1147" s="3">
        <f t="shared" si="35"/>
        <v>0</v>
      </c>
      <c r="O1147" s="3">
        <f>_xlfn.IFNA(VLOOKUP(defense[[#This Row],[Playerâ–²]],passing11[#All],5,0),0)</f>
        <v>0</v>
      </c>
      <c r="P1147" s="3">
        <f>_xlfn.IFNA(VLOOKUP(defense[[#This Row],[Playerâ–²]],scrimstats__2813[#All],6,0),0)</f>
        <v>0</v>
      </c>
      <c r="Q1147">
        <v>0</v>
      </c>
      <c r="R1147">
        <v>0</v>
      </c>
    </row>
    <row r="1148" spans="1:18">
      <c r="A1148" s="3">
        <v>1147</v>
      </c>
      <c r="B1148" s="3">
        <v>32</v>
      </c>
      <c r="C1148" s="3">
        <f t="shared" si="34"/>
        <v>1</v>
      </c>
      <c r="D1148">
        <v>0</v>
      </c>
      <c r="E1148">
        <f>SUM(_xlfn.IFNA((VLOOKUP(defense[[#This Row],[Playerâ–²]],kickers12[#All],4,0)*3+VLOOKUP(defense[[#This Row],[Playerâ–²]],kickers12[#All],5,0)*1),0), C1148*6)</f>
        <v>6</v>
      </c>
      <c r="F1148">
        <v>0</v>
      </c>
      <c r="G1148" s="3" t="s">
        <v>671</v>
      </c>
      <c r="H1148" s="3" t="s">
        <v>218</v>
      </c>
      <c r="I1148">
        <f>_xlfn.IFNA(VLOOKUP(defense[[#This Row],[Playerâ–²]],passing11[#All],4,0),0)</f>
        <v>0</v>
      </c>
      <c r="J1148" s="3">
        <f>_xlfn.IFNA(VLOOKUP(defense[[#This Row],[Playerâ–²]],scrimstats__2813[#All],5,0),0)</f>
        <v>0</v>
      </c>
      <c r="K1148" s="3">
        <f>_xlfn.IFNA(VLOOKUP(defense[[#This Row],[Playerâ–²]],scrimstats__2813[#All],4,0),0)</f>
        <v>100</v>
      </c>
      <c r="L1148">
        <v>0</v>
      </c>
      <c r="N1148" s="3">
        <f t="shared" si="35"/>
        <v>0</v>
      </c>
      <c r="O1148" s="3">
        <f>_xlfn.IFNA(VLOOKUP(defense[[#This Row],[Playerâ–²]],passing11[#All],5,0),0)</f>
        <v>0</v>
      </c>
      <c r="P1148" s="3">
        <f>_xlfn.IFNA(VLOOKUP(defense[[#This Row],[Playerâ–²]],scrimstats__2813[#All],6,0),0)</f>
        <v>1</v>
      </c>
      <c r="Q1148">
        <v>0</v>
      </c>
      <c r="R1148">
        <v>0</v>
      </c>
    </row>
    <row r="1149" spans="1:18">
      <c r="A1149" s="3">
        <v>1148</v>
      </c>
      <c r="B1149" s="3">
        <v>9</v>
      </c>
      <c r="C1149" s="3">
        <f t="shared" si="34"/>
        <v>2</v>
      </c>
      <c r="D1149">
        <v>0</v>
      </c>
      <c r="E1149">
        <f>SUM(_xlfn.IFNA((VLOOKUP(defense[[#This Row],[Playerâ–²]],kickers12[#All],4,0)*3+VLOOKUP(defense[[#This Row],[Playerâ–²]],kickers12[#All],5,0)*1),0), C1149*6)</f>
        <v>12</v>
      </c>
      <c r="F1149">
        <v>0</v>
      </c>
      <c r="G1149" s="3" t="s">
        <v>352</v>
      </c>
      <c r="H1149" s="3" t="s">
        <v>230</v>
      </c>
      <c r="I1149">
        <f>_xlfn.IFNA(VLOOKUP(defense[[#This Row],[Playerâ–²]],passing11[#All],4,0),0)</f>
        <v>0</v>
      </c>
      <c r="J1149" s="3">
        <f>_xlfn.IFNA(VLOOKUP(defense[[#This Row],[Playerâ–²]],scrimstats__2813[#All],5,0),0)</f>
        <v>0</v>
      </c>
      <c r="K1149" s="3">
        <f>_xlfn.IFNA(VLOOKUP(defense[[#This Row],[Playerâ–²]],scrimstats__2813[#All],4,0),0)</f>
        <v>507</v>
      </c>
      <c r="L1149">
        <v>0</v>
      </c>
      <c r="N1149" s="3">
        <f t="shared" si="35"/>
        <v>0</v>
      </c>
      <c r="O1149" s="3">
        <f>_xlfn.IFNA(VLOOKUP(defense[[#This Row],[Playerâ–²]],passing11[#All],5,0),0)</f>
        <v>0</v>
      </c>
      <c r="P1149" s="3">
        <f>_xlfn.IFNA(VLOOKUP(defense[[#This Row],[Playerâ–²]],scrimstats__2813[#All],6,0),0)</f>
        <v>2</v>
      </c>
      <c r="Q1149">
        <v>0</v>
      </c>
      <c r="R1149">
        <v>0</v>
      </c>
    </row>
    <row r="1150" spans="1:18">
      <c r="A1150" s="3">
        <v>1149</v>
      </c>
      <c r="B1150" s="3">
        <v>7</v>
      </c>
      <c r="C1150">
        <f t="shared" si="34"/>
        <v>1</v>
      </c>
      <c r="D1150">
        <v>33</v>
      </c>
      <c r="E1150">
        <f>SUM(_xlfn.IFNA((VLOOKUP(defense[[#This Row],[Playerâ–²]],kickers12[#All],4,0)*3+VLOOKUP(defense[[#This Row],[Playerâ–²]],kickers12[#All],5,0)*1),0), C1150*6)</f>
        <v>6</v>
      </c>
      <c r="F1150">
        <v>1</v>
      </c>
      <c r="G1150" s="3" t="s">
        <v>988</v>
      </c>
      <c r="H1150" s="3" t="s">
        <v>755</v>
      </c>
      <c r="I1150">
        <f>_xlfn.IFNA(VLOOKUP(defense[[#This Row],[Playerâ–²]],passing11[#All],4,0),0)</f>
        <v>0</v>
      </c>
      <c r="J1150">
        <f>_xlfn.IFNA(VLOOKUP(defense[[#This Row],[Playerâ–²]],scrimstats__2813[#All],5,0),0)</f>
        <v>0</v>
      </c>
      <c r="K1150">
        <f>_xlfn.IFNA(VLOOKUP(defense[[#This Row],[Playerâ–²]],scrimstats__2813[#All],4,0),0)</f>
        <v>0</v>
      </c>
      <c r="L1150">
        <v>0.5</v>
      </c>
      <c r="N1150">
        <f t="shared" si="35"/>
        <v>1</v>
      </c>
      <c r="O1150">
        <f>_xlfn.IFNA(VLOOKUP(defense[[#This Row],[Playerâ–²]],passing11[#All],5,0),0)</f>
        <v>0</v>
      </c>
      <c r="P1150">
        <f>_xlfn.IFNA(VLOOKUP(defense[[#This Row],[Playerâ–²]],scrimstats__2813[#All],6,0),0)</f>
        <v>0</v>
      </c>
      <c r="Q1150">
        <v>1</v>
      </c>
      <c r="R1150">
        <v>0</v>
      </c>
    </row>
    <row r="1151" spans="1:18">
      <c r="A1151" s="3">
        <v>1150</v>
      </c>
      <c r="B1151" s="3">
        <v>5</v>
      </c>
      <c r="C1151" s="3">
        <f t="shared" si="34"/>
        <v>0</v>
      </c>
      <c r="D1151">
        <v>0</v>
      </c>
      <c r="E1151">
        <f>SUM(_xlfn.IFNA((VLOOKUP(defense[[#This Row],[Playerâ–²]],kickers12[#All],4,0)*3+VLOOKUP(defense[[#This Row],[Playerâ–²]],kickers12[#All],5,0)*1),0), C1151*6)</f>
        <v>0</v>
      </c>
      <c r="F1151">
        <v>0</v>
      </c>
      <c r="G1151" s="3" t="s">
        <v>1866</v>
      </c>
      <c r="H1151" s="3" t="s">
        <v>733</v>
      </c>
      <c r="I1151">
        <f>_xlfn.IFNA(VLOOKUP(defense[[#This Row],[Playerâ–²]],passing11[#All],4,0),0)</f>
        <v>0</v>
      </c>
      <c r="J1151" s="3">
        <f>_xlfn.IFNA(VLOOKUP(defense[[#This Row],[Playerâ–²]],scrimstats__2813[#All],5,0),0)</f>
        <v>0</v>
      </c>
      <c r="K1151" s="3">
        <f>_xlfn.IFNA(VLOOKUP(defense[[#This Row],[Playerâ–²]],scrimstats__2813[#All],4,0),0)</f>
        <v>0</v>
      </c>
      <c r="L1151">
        <v>0</v>
      </c>
      <c r="N1151" s="3">
        <f t="shared" si="35"/>
        <v>0</v>
      </c>
      <c r="O1151" s="3">
        <f>_xlfn.IFNA(VLOOKUP(defense[[#This Row],[Playerâ–²]],passing11[#All],5,0),0)</f>
        <v>0</v>
      </c>
      <c r="P1151" s="3">
        <f>_xlfn.IFNA(VLOOKUP(defense[[#This Row],[Playerâ–²]],scrimstats__2813[#All],6,0),0)</f>
        <v>0</v>
      </c>
      <c r="Q1151">
        <v>0</v>
      </c>
      <c r="R1151">
        <v>0</v>
      </c>
    </row>
    <row r="1152" spans="1:18">
      <c r="A1152" s="3">
        <v>1151</v>
      </c>
      <c r="B1152" s="3">
        <v>29</v>
      </c>
      <c r="C1152">
        <f t="shared" si="34"/>
        <v>0</v>
      </c>
      <c r="D1152">
        <v>0</v>
      </c>
      <c r="E1152">
        <f>SUM(_xlfn.IFNA((VLOOKUP(defense[[#This Row],[Playerâ–²]],kickers12[#All],4,0)*3+VLOOKUP(defense[[#This Row],[Playerâ–²]],kickers12[#All],5,0)*1),0), C1152*6)</f>
        <v>0</v>
      </c>
      <c r="F1152">
        <v>0</v>
      </c>
      <c r="G1152" s="3" t="s">
        <v>1704</v>
      </c>
      <c r="H1152" s="3" t="s">
        <v>817</v>
      </c>
      <c r="I1152">
        <f>_xlfn.IFNA(VLOOKUP(defense[[#This Row],[Playerâ–²]],passing11[#All],4,0),0)</f>
        <v>0</v>
      </c>
      <c r="J1152">
        <f>_xlfn.IFNA(VLOOKUP(defense[[#This Row],[Playerâ–²]],scrimstats__2813[#All],5,0),0)</f>
        <v>0</v>
      </c>
      <c r="K1152">
        <f>_xlfn.IFNA(VLOOKUP(defense[[#This Row],[Playerâ–²]],scrimstats__2813[#All],4,0),0)</f>
        <v>0</v>
      </c>
      <c r="L1152">
        <v>0</v>
      </c>
      <c r="N1152">
        <f t="shared" si="35"/>
        <v>0</v>
      </c>
      <c r="O1152">
        <f>_xlfn.IFNA(VLOOKUP(defense[[#This Row],[Playerâ–²]],passing11[#All],5,0),0)</f>
        <v>0</v>
      </c>
      <c r="P1152">
        <f>_xlfn.IFNA(VLOOKUP(defense[[#This Row],[Playerâ–²]],scrimstats__2813[#All],6,0),0)</f>
        <v>0</v>
      </c>
      <c r="Q1152">
        <v>0</v>
      </c>
      <c r="R1152">
        <v>0</v>
      </c>
    </row>
    <row r="1153" spans="1:18">
      <c r="A1153" s="3">
        <v>1152</v>
      </c>
      <c r="B1153" s="3">
        <v>3</v>
      </c>
      <c r="C1153">
        <f t="shared" si="34"/>
        <v>0</v>
      </c>
      <c r="D1153">
        <v>32</v>
      </c>
      <c r="E1153">
        <f>SUM(_xlfn.IFNA((VLOOKUP(defense[[#This Row],[Playerâ–²]],kickers12[#All],4,0)*3+VLOOKUP(defense[[#This Row],[Playerâ–²]],kickers12[#All],5,0)*1),0), C1153*6)</f>
        <v>0</v>
      </c>
      <c r="F1153">
        <v>0</v>
      </c>
      <c r="G1153" s="3" t="s">
        <v>838</v>
      </c>
      <c r="H1153" s="3" t="s">
        <v>740</v>
      </c>
      <c r="I1153">
        <f>_xlfn.IFNA(VLOOKUP(defense[[#This Row],[Playerâ–²]],passing11[#All],4,0),0)</f>
        <v>0</v>
      </c>
      <c r="J1153">
        <f>_xlfn.IFNA(VLOOKUP(defense[[#This Row],[Playerâ–²]],scrimstats__2813[#All],5,0),0)</f>
        <v>0</v>
      </c>
      <c r="K1153">
        <f>_xlfn.IFNA(VLOOKUP(defense[[#This Row],[Playerâ–²]],scrimstats__2813[#All],4,0),0)</f>
        <v>0</v>
      </c>
      <c r="L1153">
        <v>0</v>
      </c>
      <c r="N1153">
        <f t="shared" si="35"/>
        <v>0</v>
      </c>
      <c r="O1153">
        <f>_xlfn.IFNA(VLOOKUP(defense[[#This Row],[Playerâ–²]],passing11[#All],5,0),0)</f>
        <v>0</v>
      </c>
      <c r="P1153">
        <f>_xlfn.IFNA(VLOOKUP(defense[[#This Row],[Playerâ–²]],scrimstats__2813[#All],6,0),0)</f>
        <v>0</v>
      </c>
      <c r="Q1153">
        <v>0</v>
      </c>
      <c r="R1153">
        <v>0</v>
      </c>
    </row>
    <row r="1154" spans="1:18">
      <c r="A1154" s="3">
        <v>1153</v>
      </c>
      <c r="B1154" s="3">
        <v>11</v>
      </c>
      <c r="C1154" s="3">
        <f t="shared" ref="C1154:C1217" si="36">_xlfn.IFNA(SUM(N1154,O1154,P1154),0)</f>
        <v>3</v>
      </c>
      <c r="D1154">
        <v>0</v>
      </c>
      <c r="E1154">
        <f>SUM(_xlfn.IFNA((VLOOKUP(defense[[#This Row],[Playerâ–²]],kickers12[#All],4,0)*3+VLOOKUP(defense[[#This Row],[Playerâ–²]],kickers12[#All],5,0)*1),0), C1154*6)</f>
        <v>18</v>
      </c>
      <c r="F1154">
        <v>0</v>
      </c>
      <c r="G1154" s="3" t="s">
        <v>369</v>
      </c>
      <c r="H1154" s="3" t="s">
        <v>219</v>
      </c>
      <c r="I1154">
        <f>_xlfn.IFNA(VLOOKUP(defense[[#This Row],[Playerâ–²]],passing11[#All],4,0),0)</f>
        <v>0</v>
      </c>
      <c r="J1154" s="3">
        <f>_xlfn.IFNA(VLOOKUP(defense[[#This Row],[Playerâ–²]],scrimstats__2813[#All],5,0),0)</f>
        <v>0</v>
      </c>
      <c r="K1154" s="3">
        <f>_xlfn.IFNA(VLOOKUP(defense[[#This Row],[Playerâ–²]],scrimstats__2813[#All],4,0),0)</f>
        <v>100</v>
      </c>
      <c r="L1154">
        <v>0</v>
      </c>
      <c r="N1154" s="3">
        <f t="shared" ref="N1154:N1217" si="37">SUM(Q1154,R1154)</f>
        <v>0</v>
      </c>
      <c r="O1154" s="3">
        <f>_xlfn.IFNA(VLOOKUP(defense[[#This Row],[Playerâ–²]],passing11[#All],5,0),0)</f>
        <v>0</v>
      </c>
      <c r="P1154" s="3">
        <f>_xlfn.IFNA(VLOOKUP(defense[[#This Row],[Playerâ–²]],scrimstats__2813[#All],6,0),0)</f>
        <v>3</v>
      </c>
      <c r="Q1154">
        <v>0</v>
      </c>
      <c r="R1154">
        <v>0</v>
      </c>
    </row>
    <row r="1155" spans="1:18">
      <c r="A1155" s="3">
        <v>1154</v>
      </c>
      <c r="B1155" s="3">
        <v>23</v>
      </c>
      <c r="C1155">
        <f t="shared" si="36"/>
        <v>9</v>
      </c>
      <c r="D1155">
        <v>59</v>
      </c>
      <c r="E1155">
        <f>SUM(_xlfn.IFNA((VLOOKUP(defense[[#This Row],[Playerâ–²]],kickers12[#All],4,0)*3+VLOOKUP(defense[[#This Row],[Playerâ–²]],kickers12[#All],5,0)*1),0), C1155*6)</f>
        <v>54</v>
      </c>
      <c r="F1155">
        <v>2</v>
      </c>
      <c r="G1155" s="3" t="s">
        <v>1527</v>
      </c>
      <c r="H1155" s="3" t="s">
        <v>1118</v>
      </c>
      <c r="I1155">
        <f>_xlfn.IFNA(VLOOKUP(defense[[#This Row],[Playerâ–²]],passing11[#All],4,0),0)</f>
        <v>0</v>
      </c>
      <c r="J1155">
        <f>_xlfn.IFNA(VLOOKUP(defense[[#This Row],[Playerâ–²]],scrimstats__2813[#All],5,0),0)</f>
        <v>0</v>
      </c>
      <c r="K1155">
        <f>_xlfn.IFNA(VLOOKUP(defense[[#This Row],[Playerâ–²]],scrimstats__2813[#All],4,0),0)</f>
        <v>1405</v>
      </c>
      <c r="L1155">
        <v>1</v>
      </c>
      <c r="N1155">
        <f t="shared" si="37"/>
        <v>0</v>
      </c>
      <c r="O1155">
        <f>_xlfn.IFNA(VLOOKUP(defense[[#This Row],[Playerâ–²]],passing11[#All],5,0),0)</f>
        <v>0</v>
      </c>
      <c r="P1155">
        <f>_xlfn.IFNA(VLOOKUP(defense[[#This Row],[Playerâ–²]],scrimstats__2813[#All],6,0),0)</f>
        <v>9</v>
      </c>
      <c r="Q1155">
        <v>0</v>
      </c>
      <c r="R1155">
        <v>0</v>
      </c>
    </row>
    <row r="1156" spans="1:18">
      <c r="A1156" s="3">
        <v>1155</v>
      </c>
      <c r="B1156" s="3">
        <v>21</v>
      </c>
      <c r="C1156">
        <f t="shared" si="36"/>
        <v>9</v>
      </c>
      <c r="D1156">
        <v>0</v>
      </c>
      <c r="E1156">
        <f>SUM(_xlfn.IFNA((VLOOKUP(defense[[#This Row],[Playerâ–²]],kickers12[#All],4,0)*3+VLOOKUP(defense[[#This Row],[Playerâ–²]],kickers12[#All],5,0)*1),0), C1156*6)</f>
        <v>54</v>
      </c>
      <c r="F1156">
        <v>0</v>
      </c>
      <c r="G1156" s="3" t="s">
        <v>523</v>
      </c>
      <c r="H1156" s="3" t="s">
        <v>230</v>
      </c>
      <c r="I1156">
        <f>_xlfn.IFNA(VLOOKUP(defense[[#This Row],[Playerâ–²]],passing11[#All],4,0),0)</f>
        <v>0</v>
      </c>
      <c r="J1156">
        <f>_xlfn.IFNA(VLOOKUP(defense[[#This Row],[Playerâ–²]],scrimstats__2813[#All],5,0),0)</f>
        <v>0</v>
      </c>
      <c r="K1156">
        <f>_xlfn.IFNA(VLOOKUP(defense[[#This Row],[Playerâ–²]],scrimstats__2813[#All],4,0),0)</f>
        <v>1405</v>
      </c>
      <c r="L1156">
        <v>0</v>
      </c>
      <c r="N1156">
        <f t="shared" si="37"/>
        <v>0</v>
      </c>
      <c r="O1156">
        <f>_xlfn.IFNA(VLOOKUP(defense[[#This Row],[Playerâ–²]],passing11[#All],5,0),0)</f>
        <v>0</v>
      </c>
      <c r="P1156">
        <f>_xlfn.IFNA(VLOOKUP(defense[[#This Row],[Playerâ–²]],scrimstats__2813[#All],6,0),0)</f>
        <v>9</v>
      </c>
      <c r="Q1156">
        <v>0</v>
      </c>
      <c r="R1156">
        <v>0</v>
      </c>
    </row>
    <row r="1157" spans="1:18">
      <c r="A1157" s="3">
        <v>1156</v>
      </c>
      <c r="B1157" s="3">
        <v>13</v>
      </c>
      <c r="C1157">
        <f t="shared" si="36"/>
        <v>0</v>
      </c>
      <c r="D1157">
        <v>5</v>
      </c>
      <c r="E1157">
        <f>SUM(_xlfn.IFNA((VLOOKUP(defense[[#This Row],[Playerâ–²]],kickers12[#All],4,0)*3+VLOOKUP(defense[[#This Row],[Playerâ–²]],kickers12[#All],5,0)*1),0), C1157*6)</f>
        <v>0</v>
      </c>
      <c r="F1157">
        <v>0</v>
      </c>
      <c r="G1157" s="3" t="s">
        <v>1173</v>
      </c>
      <c r="H1157" s="3" t="s">
        <v>743</v>
      </c>
      <c r="I1157">
        <f>_xlfn.IFNA(VLOOKUP(defense[[#This Row],[Playerâ–²]],passing11[#All],4,0),0)</f>
        <v>0</v>
      </c>
      <c r="J1157">
        <f>_xlfn.IFNA(VLOOKUP(defense[[#This Row],[Playerâ–²]],scrimstats__2813[#All],5,0),0)</f>
        <v>0</v>
      </c>
      <c r="K1157">
        <f>_xlfn.IFNA(VLOOKUP(defense[[#This Row],[Playerâ–²]],scrimstats__2813[#All],4,0),0)</f>
        <v>0</v>
      </c>
      <c r="L1157">
        <v>0</v>
      </c>
      <c r="N1157">
        <f t="shared" si="37"/>
        <v>0</v>
      </c>
      <c r="O1157">
        <f>_xlfn.IFNA(VLOOKUP(defense[[#This Row],[Playerâ–²]],passing11[#All],5,0),0)</f>
        <v>0</v>
      </c>
      <c r="P1157">
        <f>_xlfn.IFNA(VLOOKUP(defense[[#This Row],[Playerâ–²]],scrimstats__2813[#All],6,0),0)</f>
        <v>0</v>
      </c>
      <c r="Q1157">
        <v>0</v>
      </c>
      <c r="R1157">
        <v>0</v>
      </c>
    </row>
    <row r="1158" spans="1:18">
      <c r="A1158" s="3">
        <v>1157</v>
      </c>
      <c r="B1158" s="3">
        <v>5</v>
      </c>
      <c r="C1158">
        <f t="shared" si="36"/>
        <v>0</v>
      </c>
      <c r="D1158">
        <v>75</v>
      </c>
      <c r="E1158">
        <f>SUM(_xlfn.IFNA((VLOOKUP(defense[[#This Row],[Playerâ–²]],kickers12[#All],4,0)*3+VLOOKUP(defense[[#This Row],[Playerâ–²]],kickers12[#All],5,0)*1),0), C1158*6)</f>
        <v>0</v>
      </c>
      <c r="F1158">
        <v>3</v>
      </c>
      <c r="G1158" s="3" t="s">
        <v>926</v>
      </c>
      <c r="H1158" s="3" t="s">
        <v>927</v>
      </c>
      <c r="I1158">
        <f>_xlfn.IFNA(VLOOKUP(defense[[#This Row],[Playerâ–²]],passing11[#All],4,0),0)</f>
        <v>0</v>
      </c>
      <c r="J1158">
        <f>_xlfn.IFNA(VLOOKUP(defense[[#This Row],[Playerâ–²]],scrimstats__2813[#All],5,0),0)</f>
        <v>0</v>
      </c>
      <c r="K1158">
        <f>_xlfn.IFNA(VLOOKUP(defense[[#This Row],[Playerâ–²]],scrimstats__2813[#All],4,0),0)</f>
        <v>0</v>
      </c>
      <c r="L1158">
        <v>0</v>
      </c>
      <c r="N1158">
        <f t="shared" si="37"/>
        <v>0</v>
      </c>
      <c r="O1158">
        <f>_xlfn.IFNA(VLOOKUP(defense[[#This Row],[Playerâ–²]],passing11[#All],5,0),0)</f>
        <v>0</v>
      </c>
      <c r="P1158">
        <f>_xlfn.IFNA(VLOOKUP(defense[[#This Row],[Playerâ–²]],scrimstats__2813[#All],6,0),0)</f>
        <v>0</v>
      </c>
      <c r="Q1158">
        <v>0</v>
      </c>
      <c r="R1158">
        <v>0</v>
      </c>
    </row>
    <row r="1159" spans="1:18">
      <c r="A1159" s="3">
        <v>1158</v>
      </c>
      <c r="B1159" s="3">
        <v>20</v>
      </c>
      <c r="C1159" s="3">
        <f t="shared" si="36"/>
        <v>0</v>
      </c>
      <c r="D1159">
        <v>0</v>
      </c>
      <c r="E1159">
        <f>SUM(_xlfn.IFNA((VLOOKUP(defense[[#This Row],[Playerâ–²]],kickers12[#All],4,0)*3+VLOOKUP(defense[[#This Row],[Playerâ–²]],kickers12[#All],5,0)*1),0), C1159*6)</f>
        <v>0</v>
      </c>
      <c r="F1159">
        <v>0</v>
      </c>
      <c r="G1159" s="3" t="s">
        <v>495</v>
      </c>
      <c r="H1159" s="3" t="s">
        <v>239</v>
      </c>
      <c r="I1159">
        <f>_xlfn.IFNA(VLOOKUP(defense[[#This Row],[Playerâ–²]],passing11[#All],4,0),0)</f>
        <v>0</v>
      </c>
      <c r="J1159" s="3">
        <f>_xlfn.IFNA(VLOOKUP(defense[[#This Row],[Playerâ–²]],scrimstats__2813[#All],5,0),0)</f>
        <v>47</v>
      </c>
      <c r="K1159" s="3">
        <f>_xlfn.IFNA(VLOOKUP(defense[[#This Row],[Playerâ–²]],scrimstats__2813[#All],4,0),0)</f>
        <v>1</v>
      </c>
      <c r="L1159">
        <v>0</v>
      </c>
      <c r="N1159" s="3">
        <f t="shared" si="37"/>
        <v>0</v>
      </c>
      <c r="O1159" s="3">
        <f>_xlfn.IFNA(VLOOKUP(defense[[#This Row],[Playerâ–²]],passing11[#All],5,0),0)</f>
        <v>0</v>
      </c>
      <c r="P1159" s="3">
        <f>_xlfn.IFNA(VLOOKUP(defense[[#This Row],[Playerâ–²]],scrimstats__2813[#All],6,0),0)</f>
        <v>0</v>
      </c>
      <c r="Q1159">
        <v>0</v>
      </c>
      <c r="R1159">
        <v>0</v>
      </c>
    </row>
    <row r="1160" spans="1:18">
      <c r="A1160" s="3">
        <v>1159</v>
      </c>
      <c r="B1160" s="3">
        <v>12</v>
      </c>
      <c r="C1160">
        <f t="shared" si="36"/>
        <v>0</v>
      </c>
      <c r="D1160">
        <v>18</v>
      </c>
      <c r="E1160">
        <f>SUM(_xlfn.IFNA((VLOOKUP(defense[[#This Row],[Playerâ–²]],kickers12[#All],4,0)*3+VLOOKUP(defense[[#This Row],[Playerâ–²]],kickers12[#All],5,0)*1),0), C1160*6)</f>
        <v>0</v>
      </c>
      <c r="F1160">
        <v>0</v>
      </c>
      <c r="G1160" s="3" t="s">
        <v>1139</v>
      </c>
      <c r="H1160" s="3" t="s">
        <v>755</v>
      </c>
      <c r="I1160">
        <f>_xlfn.IFNA(VLOOKUP(defense[[#This Row],[Playerâ–²]],passing11[#All],4,0),0)</f>
        <v>0</v>
      </c>
      <c r="J1160">
        <f>_xlfn.IFNA(VLOOKUP(defense[[#This Row],[Playerâ–²]],scrimstats__2813[#All],5,0),0)</f>
        <v>0</v>
      </c>
      <c r="K1160">
        <f>_xlfn.IFNA(VLOOKUP(defense[[#This Row],[Playerâ–²]],scrimstats__2813[#All],4,0),0)</f>
        <v>0</v>
      </c>
      <c r="L1160">
        <v>2</v>
      </c>
      <c r="N1160">
        <f t="shared" si="37"/>
        <v>0</v>
      </c>
      <c r="O1160">
        <f>_xlfn.IFNA(VLOOKUP(defense[[#This Row],[Playerâ–²]],passing11[#All],5,0),0)</f>
        <v>0</v>
      </c>
      <c r="P1160">
        <f>_xlfn.IFNA(VLOOKUP(defense[[#This Row],[Playerâ–²]],scrimstats__2813[#All],6,0),0)</f>
        <v>0</v>
      </c>
      <c r="Q1160">
        <v>0</v>
      </c>
      <c r="R1160">
        <v>0</v>
      </c>
    </row>
    <row r="1161" spans="1:18">
      <c r="A1161" s="3">
        <v>1160</v>
      </c>
      <c r="B1161" s="3">
        <v>28</v>
      </c>
      <c r="C1161">
        <f t="shared" si="36"/>
        <v>5</v>
      </c>
      <c r="D1161">
        <v>1</v>
      </c>
      <c r="E1161">
        <f>SUM(_xlfn.IFNA((VLOOKUP(defense[[#This Row],[Playerâ–²]],kickers12[#All],4,0)*3+VLOOKUP(defense[[#This Row],[Playerâ–²]],kickers12[#All],5,0)*1),0), C1161*6)</f>
        <v>30</v>
      </c>
      <c r="F1161">
        <v>0</v>
      </c>
      <c r="G1161" s="3" t="s">
        <v>620</v>
      </c>
      <c r="H1161" s="3" t="s">
        <v>239</v>
      </c>
      <c r="I1161">
        <f>_xlfn.IFNA(VLOOKUP(defense[[#This Row],[Playerâ–²]],passing11[#All],4,0),0)</f>
        <v>0</v>
      </c>
      <c r="J1161">
        <f>_xlfn.IFNA(VLOOKUP(defense[[#This Row],[Playerâ–²]],scrimstats__2813[#All],5,0),0)</f>
        <v>514</v>
      </c>
      <c r="K1161">
        <f>_xlfn.IFNA(VLOOKUP(defense[[#This Row],[Playerâ–²]],scrimstats__2813[#All],4,0),0)</f>
        <v>214</v>
      </c>
      <c r="L1161">
        <v>0</v>
      </c>
      <c r="N1161">
        <f t="shared" si="37"/>
        <v>0</v>
      </c>
      <c r="O1161">
        <f>_xlfn.IFNA(VLOOKUP(defense[[#This Row],[Playerâ–²]],passing11[#All],5,0),0)</f>
        <v>0</v>
      </c>
      <c r="P1161">
        <f>_xlfn.IFNA(VLOOKUP(defense[[#This Row],[Playerâ–²]],scrimstats__2813[#All],6,0),0)</f>
        <v>5</v>
      </c>
      <c r="Q1161">
        <v>0</v>
      </c>
      <c r="R1161">
        <v>0</v>
      </c>
    </row>
    <row r="1162" spans="1:18">
      <c r="A1162" s="3">
        <v>1161</v>
      </c>
      <c r="B1162" s="3">
        <v>30</v>
      </c>
      <c r="C1162">
        <f t="shared" si="36"/>
        <v>9</v>
      </c>
      <c r="D1162">
        <v>0</v>
      </c>
      <c r="E1162">
        <f>SUM(_xlfn.IFNA((VLOOKUP(defense[[#This Row],[Playerâ–²]],kickers12[#All],4,0)*3+VLOOKUP(defense[[#This Row],[Playerâ–²]],kickers12[#All],5,0)*1),0), C1162*6)</f>
        <v>54</v>
      </c>
      <c r="F1162">
        <v>0</v>
      </c>
      <c r="G1162" s="3" t="s">
        <v>648</v>
      </c>
      <c r="H1162" s="3" t="s">
        <v>230</v>
      </c>
      <c r="I1162">
        <f>_xlfn.IFNA(VLOOKUP(defense[[#This Row],[Playerâ–²]],passing11[#All],4,0),0)</f>
        <v>0</v>
      </c>
      <c r="J1162">
        <f>_xlfn.IFNA(VLOOKUP(defense[[#This Row],[Playerâ–²]],scrimstats__2813[#All],5,0),0)</f>
        <v>0</v>
      </c>
      <c r="K1162">
        <f>_xlfn.IFNA(VLOOKUP(defense[[#This Row],[Playerâ–²]],scrimstats__2813[#All],4,0),0)</f>
        <v>1524</v>
      </c>
      <c r="L1162">
        <v>0</v>
      </c>
      <c r="N1162">
        <f t="shared" si="37"/>
        <v>1</v>
      </c>
      <c r="O1162">
        <f>_xlfn.IFNA(VLOOKUP(defense[[#This Row],[Playerâ–²]],passing11[#All],5,0),0)</f>
        <v>0</v>
      </c>
      <c r="P1162">
        <f>_xlfn.IFNA(VLOOKUP(defense[[#This Row],[Playerâ–²]],scrimstats__2813[#All],6,0),0)</f>
        <v>8</v>
      </c>
      <c r="Q1162">
        <v>0</v>
      </c>
      <c r="R1162">
        <v>1</v>
      </c>
    </row>
    <row r="1163" spans="1:18">
      <c r="A1163" s="3">
        <v>1162</v>
      </c>
      <c r="B1163" s="3">
        <v>11</v>
      </c>
      <c r="C1163">
        <f t="shared" si="36"/>
        <v>0</v>
      </c>
      <c r="D1163">
        <v>25</v>
      </c>
      <c r="E1163">
        <f>SUM(_xlfn.IFNA((VLOOKUP(defense[[#This Row],[Playerâ–²]],kickers12[#All],4,0)*3+VLOOKUP(defense[[#This Row],[Playerâ–²]],kickers12[#All],5,0)*1),0), C1163*6)</f>
        <v>0</v>
      </c>
      <c r="F1163">
        <v>0</v>
      </c>
      <c r="G1163" s="3" t="s">
        <v>1115</v>
      </c>
      <c r="H1163" s="3" t="s">
        <v>752</v>
      </c>
      <c r="I1163">
        <f>_xlfn.IFNA(VLOOKUP(defense[[#This Row],[Playerâ–²]],passing11[#All],4,0),0)</f>
        <v>0</v>
      </c>
      <c r="J1163">
        <f>_xlfn.IFNA(VLOOKUP(defense[[#This Row],[Playerâ–²]],scrimstats__2813[#All],5,0),0)</f>
        <v>0</v>
      </c>
      <c r="K1163">
        <f>_xlfn.IFNA(VLOOKUP(defense[[#This Row],[Playerâ–²]],scrimstats__2813[#All],4,0),0)</f>
        <v>0</v>
      </c>
      <c r="L1163">
        <v>0</v>
      </c>
      <c r="N1163">
        <f t="shared" si="37"/>
        <v>0</v>
      </c>
      <c r="O1163">
        <f>_xlfn.IFNA(VLOOKUP(defense[[#This Row],[Playerâ–²]],passing11[#All],5,0),0)</f>
        <v>0</v>
      </c>
      <c r="P1163">
        <f>_xlfn.IFNA(VLOOKUP(defense[[#This Row],[Playerâ–²]],scrimstats__2813[#All],6,0),0)</f>
        <v>0</v>
      </c>
      <c r="Q1163">
        <v>0</v>
      </c>
      <c r="R1163">
        <v>0</v>
      </c>
    </row>
    <row r="1164" spans="1:18">
      <c r="A1164" s="3">
        <v>1163</v>
      </c>
      <c r="B1164" s="3">
        <v>19</v>
      </c>
      <c r="C1164" s="3">
        <f t="shared" si="36"/>
        <v>0</v>
      </c>
      <c r="D1164">
        <v>0</v>
      </c>
      <c r="E1164">
        <f>SUM(_xlfn.IFNA((VLOOKUP(defense[[#This Row],[Playerâ–²]],kickers12[#All],4,0)*3+VLOOKUP(defense[[#This Row],[Playerâ–²]],kickers12[#All],5,0)*1),0), C1164*6)</f>
        <v>0</v>
      </c>
      <c r="F1164">
        <v>0</v>
      </c>
      <c r="G1164" s="3" t="s">
        <v>486</v>
      </c>
      <c r="H1164" s="3" t="s">
        <v>219</v>
      </c>
      <c r="I1164">
        <f>_xlfn.IFNA(VLOOKUP(defense[[#This Row],[Playerâ–²]],passing11[#All],4,0),0)</f>
        <v>0</v>
      </c>
      <c r="J1164" s="3">
        <f>_xlfn.IFNA(VLOOKUP(defense[[#This Row],[Playerâ–²]],scrimstats__2813[#All],5,0),0)</f>
        <v>0</v>
      </c>
      <c r="K1164" s="3">
        <f>_xlfn.IFNA(VLOOKUP(defense[[#This Row],[Playerâ–²]],scrimstats__2813[#All],4,0),0)</f>
        <v>202</v>
      </c>
      <c r="L1164">
        <v>0</v>
      </c>
      <c r="N1164" s="3">
        <f t="shared" si="37"/>
        <v>0</v>
      </c>
      <c r="O1164" s="3">
        <f>_xlfn.IFNA(VLOOKUP(defense[[#This Row],[Playerâ–²]],passing11[#All],5,0),0)</f>
        <v>0</v>
      </c>
      <c r="P1164" s="3">
        <f>_xlfn.IFNA(VLOOKUP(defense[[#This Row],[Playerâ–²]],scrimstats__2813[#All],6,0),0)</f>
        <v>0</v>
      </c>
      <c r="Q1164">
        <v>0</v>
      </c>
      <c r="R1164">
        <v>0</v>
      </c>
    </row>
    <row r="1165" spans="1:18">
      <c r="A1165" s="3">
        <v>1164</v>
      </c>
      <c r="B1165" s="3">
        <v>21</v>
      </c>
      <c r="C1165">
        <f t="shared" si="36"/>
        <v>0</v>
      </c>
      <c r="D1165">
        <v>3</v>
      </c>
      <c r="E1165">
        <f>SUM(_xlfn.IFNA((VLOOKUP(defense[[#This Row],[Playerâ–²]],kickers12[#All],4,0)*3+VLOOKUP(defense[[#This Row],[Playerâ–²]],kickers12[#All],5,0)*1),0), C1165*6)</f>
        <v>0</v>
      </c>
      <c r="F1165">
        <v>0</v>
      </c>
      <c r="G1165" s="3" t="s">
        <v>509</v>
      </c>
      <c r="H1165" s="3" t="s">
        <v>194</v>
      </c>
      <c r="I1165">
        <f>_xlfn.IFNA(VLOOKUP(defense[[#This Row],[Playerâ–²]],passing11[#All],4,0),0)</f>
        <v>0</v>
      </c>
      <c r="J1165">
        <f>_xlfn.IFNA(VLOOKUP(defense[[#This Row],[Playerâ–²]],scrimstats__2813[#All],5,0),0)</f>
        <v>43</v>
      </c>
      <c r="K1165">
        <f>_xlfn.IFNA(VLOOKUP(defense[[#This Row],[Playerâ–²]],scrimstats__2813[#All],4,0),0)</f>
        <v>9</v>
      </c>
      <c r="L1165">
        <v>0</v>
      </c>
      <c r="N1165">
        <f t="shared" si="37"/>
        <v>0</v>
      </c>
      <c r="O1165">
        <f>_xlfn.IFNA(VLOOKUP(defense[[#This Row],[Playerâ–²]],passing11[#All],5,0),0)</f>
        <v>0</v>
      </c>
      <c r="P1165">
        <f>_xlfn.IFNA(VLOOKUP(defense[[#This Row],[Playerâ–²]],scrimstats__2813[#All],6,0),0)</f>
        <v>0</v>
      </c>
      <c r="Q1165">
        <v>0</v>
      </c>
      <c r="R1165">
        <v>0</v>
      </c>
    </row>
    <row r="1166" spans="1:18">
      <c r="A1166" s="3">
        <v>1165</v>
      </c>
      <c r="B1166" s="3">
        <v>1</v>
      </c>
      <c r="C1166" s="3">
        <f t="shared" si="36"/>
        <v>1</v>
      </c>
      <c r="D1166">
        <v>0</v>
      </c>
      <c r="E1166">
        <f>SUM(_xlfn.IFNA((VLOOKUP(defense[[#This Row],[Playerâ–²]],kickers12[#All],4,0)*3+VLOOKUP(defense[[#This Row],[Playerâ–²]],kickers12[#All],5,0)*1),0), C1166*6)</f>
        <v>6</v>
      </c>
      <c r="F1166">
        <v>0</v>
      </c>
      <c r="G1166" s="3" t="s">
        <v>1898</v>
      </c>
      <c r="H1166" s="3" t="s">
        <v>297</v>
      </c>
      <c r="I1166">
        <f>_xlfn.IFNA(VLOOKUP(defense[[#This Row],[Playerâ–²]],passing11[#All],4,0),0)</f>
        <v>174</v>
      </c>
      <c r="J1166" s="3">
        <f>_xlfn.IFNA(VLOOKUP(defense[[#This Row],[Playerâ–²]],scrimstats__2813[#All],5,0),0)</f>
        <v>0</v>
      </c>
      <c r="K1166" s="3">
        <f>_xlfn.IFNA(VLOOKUP(defense[[#This Row],[Playerâ–²]],scrimstats__2813[#All],4,0),0)</f>
        <v>0</v>
      </c>
      <c r="L1166">
        <v>0</v>
      </c>
      <c r="N1166" s="3">
        <f t="shared" si="37"/>
        <v>0</v>
      </c>
      <c r="O1166" s="3">
        <f>_xlfn.IFNA(VLOOKUP(defense[[#This Row],[Playerâ–²]],passing11[#All],5,0),0)</f>
        <v>1</v>
      </c>
      <c r="P1166" s="3">
        <f>_xlfn.IFNA(VLOOKUP(defense[[#This Row],[Playerâ–²]],scrimstats__2813[#All],6,0),0)</f>
        <v>0</v>
      </c>
      <c r="Q1166">
        <v>0</v>
      </c>
      <c r="R1166">
        <v>0</v>
      </c>
    </row>
    <row r="1167" spans="1:18">
      <c r="A1167" s="3">
        <v>1166</v>
      </c>
      <c r="B1167" s="3">
        <v>27</v>
      </c>
      <c r="C1167">
        <f t="shared" si="36"/>
        <v>0</v>
      </c>
      <c r="D1167">
        <v>57</v>
      </c>
      <c r="E1167">
        <f>SUM(_xlfn.IFNA((VLOOKUP(defense[[#This Row],[Playerâ–²]],kickers12[#All],4,0)*3+VLOOKUP(defense[[#This Row],[Playerâ–²]],kickers12[#All],5,0)*1),0), C1167*6)</f>
        <v>0</v>
      </c>
      <c r="F1167">
        <v>1</v>
      </c>
      <c r="G1167" s="3" t="s">
        <v>1655</v>
      </c>
      <c r="H1167" s="3" t="s">
        <v>1656</v>
      </c>
      <c r="I1167">
        <f>_xlfn.IFNA(VLOOKUP(defense[[#This Row],[Playerâ–²]],passing11[#All],4,0),0)</f>
        <v>0</v>
      </c>
      <c r="J1167">
        <f>_xlfn.IFNA(VLOOKUP(defense[[#This Row],[Playerâ–²]],scrimstats__2813[#All],5,0),0)</f>
        <v>0</v>
      </c>
      <c r="K1167">
        <f>_xlfn.IFNA(VLOOKUP(defense[[#This Row],[Playerâ–²]],scrimstats__2813[#All],4,0),0)</f>
        <v>0</v>
      </c>
      <c r="L1167">
        <v>1</v>
      </c>
      <c r="N1167">
        <f t="shared" si="37"/>
        <v>0</v>
      </c>
      <c r="O1167">
        <f>_xlfn.IFNA(VLOOKUP(defense[[#This Row],[Playerâ–²]],passing11[#All],5,0),0)</f>
        <v>0</v>
      </c>
      <c r="P1167">
        <f>_xlfn.IFNA(VLOOKUP(defense[[#This Row],[Playerâ–²]],scrimstats__2813[#All],6,0),0)</f>
        <v>0</v>
      </c>
      <c r="Q1167">
        <v>0</v>
      </c>
      <c r="R1167">
        <v>0</v>
      </c>
    </row>
    <row r="1168" spans="1:18">
      <c r="A1168" s="3">
        <v>1167</v>
      </c>
      <c r="B1168" s="3">
        <v>20</v>
      </c>
      <c r="C1168">
        <f t="shared" si="36"/>
        <v>1</v>
      </c>
      <c r="D1168">
        <v>22</v>
      </c>
      <c r="E1168">
        <f>SUM(_xlfn.IFNA((VLOOKUP(defense[[#This Row],[Playerâ–²]],kickers12[#All],4,0)*3+VLOOKUP(defense[[#This Row],[Playerâ–²]],kickers12[#All],5,0)*1),0), C1168*6)</f>
        <v>6</v>
      </c>
      <c r="F1168">
        <v>1</v>
      </c>
      <c r="G1168" s="3" t="s">
        <v>1422</v>
      </c>
      <c r="H1168" s="3" t="s">
        <v>1302</v>
      </c>
      <c r="I1168">
        <f>_xlfn.IFNA(VLOOKUP(defense[[#This Row],[Playerâ–²]],passing11[#All],4,0),0)</f>
        <v>0</v>
      </c>
      <c r="J1168">
        <f>_xlfn.IFNA(VLOOKUP(defense[[#This Row],[Playerâ–²]],scrimstats__2813[#All],5,0),0)</f>
        <v>0</v>
      </c>
      <c r="K1168">
        <f>_xlfn.IFNA(VLOOKUP(defense[[#This Row],[Playerâ–²]],scrimstats__2813[#All],4,0),0)</f>
        <v>0</v>
      </c>
      <c r="L1168">
        <v>0</v>
      </c>
      <c r="N1168">
        <f t="shared" si="37"/>
        <v>1</v>
      </c>
      <c r="O1168">
        <f>_xlfn.IFNA(VLOOKUP(defense[[#This Row],[Playerâ–²]],passing11[#All],5,0),0)</f>
        <v>0</v>
      </c>
      <c r="P1168">
        <f>_xlfn.IFNA(VLOOKUP(defense[[#This Row],[Playerâ–²]],scrimstats__2813[#All],6,0),0)</f>
        <v>0</v>
      </c>
      <c r="Q1168">
        <v>1</v>
      </c>
      <c r="R1168">
        <v>0</v>
      </c>
    </row>
    <row r="1169" spans="1:18">
      <c r="A1169" s="3">
        <v>1168</v>
      </c>
      <c r="B1169" s="3">
        <v>19</v>
      </c>
      <c r="C1169">
        <f t="shared" si="36"/>
        <v>0</v>
      </c>
      <c r="D1169">
        <v>9</v>
      </c>
      <c r="E1169">
        <f>SUM(_xlfn.IFNA((VLOOKUP(defense[[#This Row],[Playerâ–²]],kickers12[#All],4,0)*3+VLOOKUP(defense[[#This Row],[Playerâ–²]],kickers12[#All],5,0)*1),0), C1169*6)</f>
        <v>0</v>
      </c>
      <c r="F1169">
        <v>0</v>
      </c>
      <c r="G1169" s="3" t="s">
        <v>1392</v>
      </c>
      <c r="H1169" s="3" t="s">
        <v>750</v>
      </c>
      <c r="I1169">
        <f>_xlfn.IFNA(VLOOKUP(defense[[#This Row],[Playerâ–²]],passing11[#All],4,0),0)</f>
        <v>0</v>
      </c>
      <c r="J1169">
        <f>_xlfn.IFNA(VLOOKUP(defense[[#This Row],[Playerâ–²]],scrimstats__2813[#All],5,0),0)</f>
        <v>0</v>
      </c>
      <c r="K1169">
        <f>_xlfn.IFNA(VLOOKUP(defense[[#This Row],[Playerâ–²]],scrimstats__2813[#All],4,0),0)</f>
        <v>0</v>
      </c>
      <c r="L1169">
        <v>0</v>
      </c>
      <c r="N1169">
        <f t="shared" si="37"/>
        <v>0</v>
      </c>
      <c r="O1169">
        <f>_xlfn.IFNA(VLOOKUP(defense[[#This Row],[Playerâ–²]],passing11[#All],5,0),0)</f>
        <v>0</v>
      </c>
      <c r="P1169">
        <f>_xlfn.IFNA(VLOOKUP(defense[[#This Row],[Playerâ–²]],scrimstats__2813[#All],6,0),0)</f>
        <v>0</v>
      </c>
      <c r="Q1169">
        <v>0</v>
      </c>
      <c r="R1169">
        <v>0</v>
      </c>
    </row>
    <row r="1170" spans="1:18">
      <c r="A1170" s="3">
        <v>1169</v>
      </c>
      <c r="B1170" s="3">
        <v>4</v>
      </c>
      <c r="C1170">
        <f t="shared" si="36"/>
        <v>0</v>
      </c>
      <c r="D1170">
        <v>5</v>
      </c>
      <c r="E1170">
        <f>SUM(_xlfn.IFNA((VLOOKUP(defense[[#This Row],[Playerâ–²]],kickers12[#All],4,0)*3+VLOOKUP(defense[[#This Row],[Playerâ–²]],kickers12[#All],5,0)*1),0), C1170*6)</f>
        <v>0</v>
      </c>
      <c r="F1170">
        <v>0</v>
      </c>
      <c r="G1170" s="3" t="s">
        <v>861</v>
      </c>
      <c r="H1170" s="3" t="s">
        <v>194</v>
      </c>
      <c r="I1170">
        <f>_xlfn.IFNA(VLOOKUP(defense[[#This Row],[Playerâ–²]],passing11[#All],4,0),0)</f>
        <v>0</v>
      </c>
      <c r="J1170">
        <f>_xlfn.IFNA(VLOOKUP(defense[[#This Row],[Playerâ–²]],scrimstats__2813[#All],5,0),0)</f>
        <v>0</v>
      </c>
      <c r="K1170">
        <f>_xlfn.IFNA(VLOOKUP(defense[[#This Row],[Playerâ–²]],scrimstats__2813[#All],4,0),0)</f>
        <v>0</v>
      </c>
      <c r="L1170">
        <v>0</v>
      </c>
      <c r="N1170">
        <f t="shared" si="37"/>
        <v>0</v>
      </c>
      <c r="O1170">
        <f>_xlfn.IFNA(VLOOKUP(defense[[#This Row],[Playerâ–²]],passing11[#All],5,0),0)</f>
        <v>0</v>
      </c>
      <c r="P1170">
        <f>_xlfn.IFNA(VLOOKUP(defense[[#This Row],[Playerâ–²]],scrimstats__2813[#All],6,0),0)</f>
        <v>0</v>
      </c>
      <c r="Q1170">
        <v>0</v>
      </c>
      <c r="R1170">
        <v>0</v>
      </c>
    </row>
    <row r="1171" spans="1:18">
      <c r="A1171" s="3">
        <v>1170</v>
      </c>
      <c r="B1171" s="3">
        <v>29</v>
      </c>
      <c r="C1171">
        <f t="shared" si="36"/>
        <v>0</v>
      </c>
      <c r="D1171">
        <v>0</v>
      </c>
      <c r="E1171">
        <f>SUM(_xlfn.IFNA((VLOOKUP(defense[[#This Row],[Playerâ–²]],kickers12[#All],4,0)*3+VLOOKUP(defense[[#This Row],[Playerâ–²]],kickers12[#All],5,0)*1),0), C1171*6)</f>
        <v>0</v>
      </c>
      <c r="F1171">
        <v>0</v>
      </c>
      <c r="G1171" s="3" t="s">
        <v>1706</v>
      </c>
      <c r="H1171" s="3" t="s">
        <v>268</v>
      </c>
      <c r="I1171">
        <f>_xlfn.IFNA(VLOOKUP(defense[[#This Row],[Playerâ–²]],passing11[#All],4,0),0)</f>
        <v>0</v>
      </c>
      <c r="J1171">
        <f>_xlfn.IFNA(VLOOKUP(defense[[#This Row],[Playerâ–²]],scrimstats__2813[#All],5,0),0)</f>
        <v>0</v>
      </c>
      <c r="K1171">
        <f>_xlfn.IFNA(VLOOKUP(defense[[#This Row],[Playerâ–²]],scrimstats__2813[#All],4,0),0)</f>
        <v>0</v>
      </c>
      <c r="L1171">
        <v>0</v>
      </c>
      <c r="N1171">
        <f t="shared" si="37"/>
        <v>0</v>
      </c>
      <c r="O1171">
        <f>_xlfn.IFNA(VLOOKUP(defense[[#This Row],[Playerâ–²]],passing11[#All],5,0),0)</f>
        <v>0</v>
      </c>
      <c r="P1171">
        <f>_xlfn.IFNA(VLOOKUP(defense[[#This Row],[Playerâ–²]],scrimstats__2813[#All],6,0),0)</f>
        <v>0</v>
      </c>
      <c r="Q1171">
        <v>0</v>
      </c>
      <c r="R1171">
        <v>0</v>
      </c>
    </row>
    <row r="1172" spans="1:18">
      <c r="A1172" s="3">
        <v>1171</v>
      </c>
      <c r="B1172" s="3">
        <v>14</v>
      </c>
      <c r="C1172">
        <f t="shared" si="36"/>
        <v>0</v>
      </c>
      <c r="D1172">
        <v>28</v>
      </c>
      <c r="E1172">
        <f>SUM(_xlfn.IFNA((VLOOKUP(defense[[#This Row],[Playerâ–²]],kickers12[#All],4,0)*3+VLOOKUP(defense[[#This Row],[Playerâ–²]],kickers12[#All],5,0)*1),0), C1172*6)</f>
        <v>0</v>
      </c>
      <c r="F1172">
        <v>1</v>
      </c>
      <c r="G1172" s="3" t="s">
        <v>1222</v>
      </c>
      <c r="H1172" s="3" t="s">
        <v>1050</v>
      </c>
      <c r="I1172">
        <f>_xlfn.IFNA(VLOOKUP(defense[[#This Row],[Playerâ–²]],passing11[#All],4,0),0)</f>
        <v>0</v>
      </c>
      <c r="J1172">
        <f>_xlfn.IFNA(VLOOKUP(defense[[#This Row],[Playerâ–²]],scrimstats__2813[#All],5,0),0)</f>
        <v>0</v>
      </c>
      <c r="K1172">
        <f>_xlfn.IFNA(VLOOKUP(defense[[#This Row],[Playerâ–²]],scrimstats__2813[#All],4,0),0)</f>
        <v>0</v>
      </c>
      <c r="L1172">
        <v>0</v>
      </c>
      <c r="N1172">
        <f t="shared" si="37"/>
        <v>0</v>
      </c>
      <c r="O1172">
        <f>_xlfn.IFNA(VLOOKUP(defense[[#This Row],[Playerâ–²]],passing11[#All],5,0),0)</f>
        <v>0</v>
      </c>
      <c r="P1172">
        <f>_xlfn.IFNA(VLOOKUP(defense[[#This Row],[Playerâ–²]],scrimstats__2813[#All],6,0),0)</f>
        <v>0</v>
      </c>
      <c r="Q1172">
        <v>0</v>
      </c>
      <c r="R1172">
        <v>0</v>
      </c>
    </row>
    <row r="1173" spans="1:18">
      <c r="A1173" s="3">
        <v>1172</v>
      </c>
      <c r="B1173" s="3">
        <v>25</v>
      </c>
      <c r="C1173" s="3">
        <f t="shared" si="36"/>
        <v>0</v>
      </c>
      <c r="D1173">
        <v>0</v>
      </c>
      <c r="E1173">
        <f>SUM(_xlfn.IFNA((VLOOKUP(defense[[#This Row],[Playerâ–²]],kickers12[#All],4,0)*3+VLOOKUP(defense[[#This Row],[Playerâ–²]],kickers12[#All],5,0)*1),0), C1173*6)</f>
        <v>22</v>
      </c>
      <c r="F1173">
        <v>0</v>
      </c>
      <c r="G1173" s="3" t="s">
        <v>1891</v>
      </c>
      <c r="H1173" s="3" t="s">
        <v>1316</v>
      </c>
      <c r="I1173">
        <f>_xlfn.IFNA(VLOOKUP(defense[[#This Row],[Playerâ–²]],passing11[#All],4,0),0)</f>
        <v>0</v>
      </c>
      <c r="J1173" s="3">
        <f>_xlfn.IFNA(VLOOKUP(defense[[#This Row],[Playerâ–²]],scrimstats__2813[#All],5,0),0)</f>
        <v>0</v>
      </c>
      <c r="K1173" s="3">
        <f>_xlfn.IFNA(VLOOKUP(defense[[#This Row],[Playerâ–²]],scrimstats__2813[#All],4,0),0)</f>
        <v>0</v>
      </c>
      <c r="L1173">
        <v>0</v>
      </c>
      <c r="N1173" s="3">
        <f t="shared" si="37"/>
        <v>0</v>
      </c>
      <c r="O1173" s="3">
        <f>_xlfn.IFNA(VLOOKUP(defense[[#This Row],[Playerâ–²]],passing11[#All],5,0),0)</f>
        <v>0</v>
      </c>
      <c r="P1173" s="3">
        <f>_xlfn.IFNA(VLOOKUP(defense[[#This Row],[Playerâ–²]],scrimstats__2813[#All],6,0),0)</f>
        <v>0</v>
      </c>
      <c r="Q1173">
        <v>0</v>
      </c>
      <c r="R1173">
        <v>0</v>
      </c>
    </row>
    <row r="1174" spans="1:18">
      <c r="A1174" s="3">
        <v>1173</v>
      </c>
      <c r="B1174" s="3">
        <v>24</v>
      </c>
      <c r="C1174">
        <f t="shared" si="36"/>
        <v>0</v>
      </c>
      <c r="D1174">
        <v>27</v>
      </c>
      <c r="E1174">
        <f>SUM(_xlfn.IFNA((VLOOKUP(defense[[#This Row],[Playerâ–²]],kickers12[#All],4,0)*3+VLOOKUP(defense[[#This Row],[Playerâ–²]],kickers12[#All],5,0)*1),0), C1174*6)</f>
        <v>0</v>
      </c>
      <c r="F1174">
        <v>0</v>
      </c>
      <c r="G1174" s="3" t="s">
        <v>1548</v>
      </c>
      <c r="H1174" s="3" t="s">
        <v>1113</v>
      </c>
      <c r="I1174">
        <f>_xlfn.IFNA(VLOOKUP(defense[[#This Row],[Playerâ–²]],passing11[#All],4,0),0)</f>
        <v>0</v>
      </c>
      <c r="J1174">
        <f>_xlfn.IFNA(VLOOKUP(defense[[#This Row],[Playerâ–²]],scrimstats__2813[#All],5,0),0)</f>
        <v>0</v>
      </c>
      <c r="K1174">
        <f>_xlfn.IFNA(VLOOKUP(defense[[#This Row],[Playerâ–²]],scrimstats__2813[#All],4,0),0)</f>
        <v>0</v>
      </c>
      <c r="L1174">
        <v>0</v>
      </c>
      <c r="N1174">
        <f t="shared" si="37"/>
        <v>0</v>
      </c>
      <c r="O1174">
        <f>_xlfn.IFNA(VLOOKUP(defense[[#This Row],[Playerâ–²]],passing11[#All],5,0),0)</f>
        <v>0</v>
      </c>
      <c r="P1174">
        <f>_xlfn.IFNA(VLOOKUP(defense[[#This Row],[Playerâ–²]],scrimstats__2813[#All],6,0),0)</f>
        <v>0</v>
      </c>
      <c r="Q1174">
        <v>0</v>
      </c>
      <c r="R1174">
        <v>0</v>
      </c>
    </row>
    <row r="1175" spans="1:18">
      <c r="A1175" s="3">
        <v>1174</v>
      </c>
      <c r="B1175" s="3">
        <v>17</v>
      </c>
      <c r="C1175" s="3">
        <f t="shared" si="36"/>
        <v>11</v>
      </c>
      <c r="D1175">
        <v>0</v>
      </c>
      <c r="E1175">
        <f>SUM(_xlfn.IFNA((VLOOKUP(defense[[#This Row],[Playerâ–²]],kickers12[#All],4,0)*3+VLOOKUP(defense[[#This Row],[Playerâ–²]],kickers12[#All],5,0)*1),0), C1175*6)</f>
        <v>66</v>
      </c>
      <c r="F1175">
        <v>0</v>
      </c>
      <c r="G1175" s="3" t="s">
        <v>463</v>
      </c>
      <c r="H1175" s="3" t="s">
        <v>218</v>
      </c>
      <c r="I1175">
        <f>_xlfn.IFNA(VLOOKUP(defense[[#This Row],[Playerâ–²]],passing11[#All],4,0),0)</f>
        <v>0</v>
      </c>
      <c r="J1175" s="3">
        <f>_xlfn.IFNA(VLOOKUP(defense[[#This Row],[Playerâ–²]],scrimstats__2813[#All],5,0),0)</f>
        <v>28</v>
      </c>
      <c r="K1175" s="3">
        <f>_xlfn.IFNA(VLOOKUP(defense[[#This Row],[Playerâ–²]],scrimstats__2813[#All],4,0),0)</f>
        <v>664</v>
      </c>
      <c r="L1175">
        <v>0</v>
      </c>
      <c r="N1175" s="3">
        <f t="shared" si="37"/>
        <v>0</v>
      </c>
      <c r="O1175" s="3">
        <f>_xlfn.IFNA(VLOOKUP(defense[[#This Row],[Playerâ–²]],passing11[#All],5,0),0)</f>
        <v>0</v>
      </c>
      <c r="P1175" s="3">
        <f>_xlfn.IFNA(VLOOKUP(defense[[#This Row],[Playerâ–²]],scrimstats__2813[#All],6,0),0)</f>
        <v>11</v>
      </c>
      <c r="Q1175">
        <v>0</v>
      </c>
      <c r="R1175">
        <v>0</v>
      </c>
    </row>
    <row r="1176" spans="1:18">
      <c r="A1176" s="3">
        <v>1175</v>
      </c>
      <c r="B1176" s="3">
        <v>17</v>
      </c>
      <c r="C1176">
        <f t="shared" si="36"/>
        <v>0</v>
      </c>
      <c r="D1176">
        <v>1</v>
      </c>
      <c r="E1176">
        <f>SUM(_xlfn.IFNA((VLOOKUP(defense[[#This Row],[Playerâ–²]],kickers12[#All],4,0)*3+VLOOKUP(defense[[#This Row],[Playerâ–²]],kickers12[#All],5,0)*1),0), C1176*6)</f>
        <v>0</v>
      </c>
      <c r="F1176">
        <v>0</v>
      </c>
      <c r="G1176" s="3" t="s">
        <v>1314</v>
      </c>
      <c r="H1176" s="3" t="s">
        <v>194</v>
      </c>
      <c r="I1176">
        <f>_xlfn.IFNA(VLOOKUP(defense[[#This Row],[Playerâ–²]],passing11[#All],4,0),0)</f>
        <v>0</v>
      </c>
      <c r="J1176">
        <f>_xlfn.IFNA(VLOOKUP(defense[[#This Row],[Playerâ–²]],scrimstats__2813[#All],5,0),0)</f>
        <v>0</v>
      </c>
      <c r="K1176">
        <f>_xlfn.IFNA(VLOOKUP(defense[[#This Row],[Playerâ–²]],scrimstats__2813[#All],4,0),0)</f>
        <v>0</v>
      </c>
      <c r="L1176">
        <v>0</v>
      </c>
      <c r="N1176">
        <f t="shared" si="37"/>
        <v>0</v>
      </c>
      <c r="O1176">
        <f>_xlfn.IFNA(VLOOKUP(defense[[#This Row],[Playerâ–²]],passing11[#All],5,0),0)</f>
        <v>0</v>
      </c>
      <c r="P1176">
        <f>_xlfn.IFNA(VLOOKUP(defense[[#This Row],[Playerâ–²]],scrimstats__2813[#All],6,0),0)</f>
        <v>0</v>
      </c>
      <c r="Q1176">
        <v>0</v>
      </c>
      <c r="R1176">
        <v>0</v>
      </c>
    </row>
    <row r="1177" spans="1:18">
      <c r="A1177" s="3">
        <v>1176</v>
      </c>
      <c r="B1177" s="3">
        <v>11</v>
      </c>
      <c r="C1177">
        <f t="shared" si="36"/>
        <v>0</v>
      </c>
      <c r="D1177">
        <v>7</v>
      </c>
      <c r="E1177">
        <f>SUM(_xlfn.IFNA((VLOOKUP(defense[[#This Row],[Playerâ–²]],kickers12[#All],4,0)*3+VLOOKUP(defense[[#This Row],[Playerâ–²]],kickers12[#All],5,0)*1),0), C1177*6)</f>
        <v>0</v>
      </c>
      <c r="F1177">
        <v>0</v>
      </c>
      <c r="G1177" s="3" t="s">
        <v>1103</v>
      </c>
      <c r="H1177" s="3" t="s">
        <v>194</v>
      </c>
      <c r="I1177">
        <f>_xlfn.IFNA(VLOOKUP(defense[[#This Row],[Playerâ–²]],passing11[#All],4,0),0)</f>
        <v>0</v>
      </c>
      <c r="J1177">
        <f>_xlfn.IFNA(VLOOKUP(defense[[#This Row],[Playerâ–²]],scrimstats__2813[#All],5,0),0)</f>
        <v>0</v>
      </c>
      <c r="K1177">
        <f>_xlfn.IFNA(VLOOKUP(defense[[#This Row],[Playerâ–²]],scrimstats__2813[#All],4,0),0)</f>
        <v>0</v>
      </c>
      <c r="L1177">
        <v>0</v>
      </c>
      <c r="N1177">
        <f t="shared" si="37"/>
        <v>0</v>
      </c>
      <c r="O1177">
        <f>_xlfn.IFNA(VLOOKUP(defense[[#This Row],[Playerâ–²]],passing11[#All],5,0),0)</f>
        <v>0</v>
      </c>
      <c r="P1177">
        <f>_xlfn.IFNA(VLOOKUP(defense[[#This Row],[Playerâ–²]],scrimstats__2813[#All],6,0),0)</f>
        <v>0</v>
      </c>
      <c r="Q1177">
        <v>0</v>
      </c>
      <c r="R1177">
        <v>0</v>
      </c>
    </row>
    <row r="1178" spans="1:18">
      <c r="A1178" s="3">
        <v>1177</v>
      </c>
      <c r="B1178" s="3">
        <v>19</v>
      </c>
      <c r="C1178">
        <f t="shared" si="36"/>
        <v>1</v>
      </c>
      <c r="D1178">
        <v>80</v>
      </c>
      <c r="E1178">
        <f>SUM(_xlfn.IFNA((VLOOKUP(defense[[#This Row],[Playerâ–²]],kickers12[#All],4,0)*3+VLOOKUP(defense[[#This Row],[Playerâ–²]],kickers12[#All],5,0)*1),0), C1178*6)</f>
        <v>6</v>
      </c>
      <c r="F1178">
        <v>2</v>
      </c>
      <c r="G1178" s="3" t="s">
        <v>1953</v>
      </c>
      <c r="H1178" s="3" t="s">
        <v>1157</v>
      </c>
      <c r="I1178">
        <f>_xlfn.IFNA(VLOOKUP(defense[[#This Row],[Playerâ–²]],passing11[#All],4,0),0)</f>
        <v>0</v>
      </c>
      <c r="J1178">
        <f>_xlfn.IFNA(VLOOKUP(defense[[#This Row],[Playerâ–²]],scrimstats__2813[#All],5,0),0)</f>
        <v>0</v>
      </c>
      <c r="K1178">
        <f>_xlfn.IFNA(VLOOKUP(defense[[#This Row],[Playerâ–²]],scrimstats__2813[#All],4,0),0)</f>
        <v>0</v>
      </c>
      <c r="L1178">
        <v>0</v>
      </c>
      <c r="N1178">
        <f t="shared" si="37"/>
        <v>1</v>
      </c>
      <c r="O1178">
        <f>_xlfn.IFNA(VLOOKUP(defense[[#This Row],[Playerâ–²]],passing11[#All],5,0),0)</f>
        <v>0</v>
      </c>
      <c r="P1178">
        <f>_xlfn.IFNA(VLOOKUP(defense[[#This Row],[Playerâ–²]],scrimstats__2813[#All],6,0),0)</f>
        <v>0</v>
      </c>
      <c r="Q1178">
        <v>1</v>
      </c>
      <c r="R1178">
        <v>0</v>
      </c>
    </row>
    <row r="1179" spans="1:18">
      <c r="A1179" s="3">
        <v>1178</v>
      </c>
      <c r="B1179" s="3">
        <v>6</v>
      </c>
      <c r="C1179">
        <f t="shared" si="36"/>
        <v>27</v>
      </c>
      <c r="D1179">
        <v>0</v>
      </c>
      <c r="E1179">
        <f>SUM(_xlfn.IFNA((VLOOKUP(defense[[#This Row],[Playerâ–²]],kickers12[#All],4,0)*3+VLOOKUP(defense[[#This Row],[Playerâ–²]],kickers12[#All],5,0)*1),0), C1179*6)</f>
        <v>162</v>
      </c>
      <c r="F1179">
        <v>0</v>
      </c>
      <c r="G1179" s="3" t="s">
        <v>936</v>
      </c>
      <c r="H1179" s="3" t="s">
        <v>233</v>
      </c>
      <c r="I1179">
        <f>_xlfn.IFNA(VLOOKUP(defense[[#This Row],[Playerâ–²]],passing11[#All],4,0),0)</f>
        <v>3223</v>
      </c>
      <c r="J1179">
        <f>_xlfn.IFNA(VLOOKUP(defense[[#This Row],[Playerâ–²]],scrimstats__2813[#All],5,0),0)</f>
        <v>421</v>
      </c>
      <c r="K1179">
        <f>_xlfn.IFNA(VLOOKUP(defense[[#This Row],[Playerâ–²]],scrimstats__2813[#All],4,0),0)</f>
        <v>0</v>
      </c>
      <c r="L1179">
        <v>0</v>
      </c>
      <c r="N1179">
        <f t="shared" si="37"/>
        <v>0</v>
      </c>
      <c r="O1179">
        <f>_xlfn.IFNA(VLOOKUP(defense[[#This Row],[Playerâ–²]],passing11[#All],5,0),0)</f>
        <v>24</v>
      </c>
      <c r="P1179">
        <f>_xlfn.IFNA(VLOOKUP(defense[[#This Row],[Playerâ–²]],scrimstats__2813[#All],6,0),0)</f>
        <v>3</v>
      </c>
      <c r="Q1179">
        <v>0</v>
      </c>
      <c r="R1179">
        <v>0</v>
      </c>
    </row>
    <row r="1180" spans="1:18">
      <c r="A1180" s="3">
        <v>1179</v>
      </c>
      <c r="B1180" s="3">
        <v>14</v>
      </c>
      <c r="C1180" s="3">
        <f t="shared" si="36"/>
        <v>2</v>
      </c>
      <c r="D1180">
        <v>0</v>
      </c>
      <c r="E1180">
        <f>SUM(_xlfn.IFNA((VLOOKUP(defense[[#This Row],[Playerâ–²]],kickers12[#All],4,0)*3+VLOOKUP(defense[[#This Row],[Playerâ–²]],kickers12[#All],5,0)*1),0), C1180*6)</f>
        <v>12</v>
      </c>
      <c r="F1180">
        <v>0</v>
      </c>
      <c r="G1180" s="3" t="s">
        <v>414</v>
      </c>
      <c r="H1180" s="3" t="s">
        <v>219</v>
      </c>
      <c r="I1180">
        <f>_xlfn.IFNA(VLOOKUP(defense[[#This Row],[Playerâ–²]],passing11[#All],4,0),0)</f>
        <v>0</v>
      </c>
      <c r="J1180" s="3">
        <f>_xlfn.IFNA(VLOOKUP(defense[[#This Row],[Playerâ–²]],scrimstats__2813[#All],5,0),0)</f>
        <v>0</v>
      </c>
      <c r="K1180" s="3">
        <f>_xlfn.IFNA(VLOOKUP(defense[[#This Row],[Playerâ–²]],scrimstats__2813[#All],4,0),0)</f>
        <v>133</v>
      </c>
      <c r="L1180">
        <v>0</v>
      </c>
      <c r="N1180" s="3">
        <f t="shared" si="37"/>
        <v>0</v>
      </c>
      <c r="O1180" s="3">
        <f>_xlfn.IFNA(VLOOKUP(defense[[#This Row],[Playerâ–²]],passing11[#All],5,0),0)</f>
        <v>0</v>
      </c>
      <c r="P1180" s="3">
        <f>_xlfn.IFNA(VLOOKUP(defense[[#This Row],[Playerâ–²]],scrimstats__2813[#All],6,0),0)</f>
        <v>2</v>
      </c>
      <c r="Q1180">
        <v>0</v>
      </c>
      <c r="R1180">
        <v>0</v>
      </c>
    </row>
    <row r="1181" spans="1:18">
      <c r="A1181" s="3">
        <v>1180</v>
      </c>
      <c r="B1181" s="3">
        <v>2</v>
      </c>
      <c r="C1181">
        <f t="shared" si="36"/>
        <v>5</v>
      </c>
      <c r="D1181">
        <v>0</v>
      </c>
      <c r="E1181">
        <f>SUM(_xlfn.IFNA((VLOOKUP(defense[[#This Row],[Playerâ–²]],kickers12[#All],4,0)*3+VLOOKUP(defense[[#This Row],[Playerâ–²]],kickers12[#All],5,0)*1),0), C1181*6)</f>
        <v>30</v>
      </c>
      <c r="F1181">
        <v>0</v>
      </c>
      <c r="G1181" s="3" t="s">
        <v>247</v>
      </c>
      <c r="H1181" s="3" t="s">
        <v>230</v>
      </c>
      <c r="I1181">
        <f>_xlfn.IFNA(VLOOKUP(defense[[#This Row],[Playerâ–²]],passing11[#All],4,0),0)</f>
        <v>5</v>
      </c>
      <c r="J1181">
        <f>_xlfn.IFNA(VLOOKUP(defense[[#This Row],[Playerâ–²]],scrimstats__2813[#All],5,0),0)</f>
        <v>44</v>
      </c>
      <c r="K1181">
        <f>_xlfn.IFNA(VLOOKUP(defense[[#This Row],[Playerâ–²]],scrimstats__2813[#All],4,0),0)</f>
        <v>838</v>
      </c>
      <c r="L1181">
        <v>0</v>
      </c>
      <c r="N1181">
        <f t="shared" si="37"/>
        <v>0</v>
      </c>
      <c r="O1181">
        <f>_xlfn.IFNA(VLOOKUP(defense[[#This Row],[Playerâ–²]],passing11[#All],5,0),0)</f>
        <v>1</v>
      </c>
      <c r="P1181">
        <f>_xlfn.IFNA(VLOOKUP(defense[[#This Row],[Playerâ–²]],scrimstats__2813[#All],6,0),0)</f>
        <v>4</v>
      </c>
      <c r="Q1181">
        <v>0</v>
      </c>
      <c r="R1181">
        <v>0</v>
      </c>
    </row>
    <row r="1182" spans="1:18">
      <c r="A1182" s="3">
        <v>1181</v>
      </c>
      <c r="B1182" s="3">
        <v>32</v>
      </c>
      <c r="C1182">
        <f t="shared" si="36"/>
        <v>0</v>
      </c>
      <c r="D1182">
        <v>41</v>
      </c>
      <c r="E1182">
        <f>SUM(_xlfn.IFNA((VLOOKUP(defense[[#This Row],[Playerâ–²]],kickers12[#All],4,0)*3+VLOOKUP(defense[[#This Row],[Playerâ–²]],kickers12[#All],5,0)*1),0), C1182*6)</f>
        <v>0</v>
      </c>
      <c r="F1182">
        <v>0</v>
      </c>
      <c r="G1182" s="3" t="s">
        <v>1841</v>
      </c>
      <c r="H1182" s="3" t="s">
        <v>873</v>
      </c>
      <c r="I1182">
        <f>_xlfn.IFNA(VLOOKUP(defense[[#This Row],[Playerâ–²]],passing11[#All],4,0),0)</f>
        <v>0</v>
      </c>
      <c r="J1182">
        <f>_xlfn.IFNA(VLOOKUP(defense[[#This Row],[Playerâ–²]],scrimstats__2813[#All],5,0),0)</f>
        <v>0</v>
      </c>
      <c r="K1182">
        <f>_xlfn.IFNA(VLOOKUP(defense[[#This Row],[Playerâ–²]],scrimstats__2813[#All],4,0),0)</f>
        <v>0</v>
      </c>
      <c r="L1182">
        <v>0</v>
      </c>
      <c r="N1182">
        <f t="shared" si="37"/>
        <v>0</v>
      </c>
      <c r="O1182">
        <f>_xlfn.IFNA(VLOOKUP(defense[[#This Row],[Playerâ–²]],passing11[#All],5,0),0)</f>
        <v>0</v>
      </c>
      <c r="P1182">
        <f>_xlfn.IFNA(VLOOKUP(defense[[#This Row],[Playerâ–²]],scrimstats__2813[#All],6,0),0)</f>
        <v>0</v>
      </c>
      <c r="Q1182">
        <v>0</v>
      </c>
      <c r="R1182">
        <v>0</v>
      </c>
    </row>
    <row r="1183" spans="1:18">
      <c r="A1183" s="3">
        <v>1182</v>
      </c>
      <c r="B1183" s="3">
        <v>12</v>
      </c>
      <c r="C1183">
        <f t="shared" si="36"/>
        <v>0</v>
      </c>
      <c r="D1183">
        <v>20</v>
      </c>
      <c r="E1183">
        <f>SUM(_xlfn.IFNA((VLOOKUP(defense[[#This Row],[Playerâ–²]],kickers12[#All],4,0)*3+VLOOKUP(defense[[#This Row],[Playerâ–²]],kickers12[#All],5,0)*1),0), C1183*6)</f>
        <v>0</v>
      </c>
      <c r="F1183">
        <v>0</v>
      </c>
      <c r="G1183" s="3" t="s">
        <v>1140</v>
      </c>
      <c r="H1183" s="3" t="s">
        <v>745</v>
      </c>
      <c r="I1183">
        <f>_xlfn.IFNA(VLOOKUP(defense[[#This Row],[Playerâ–²]],passing11[#All],4,0),0)</f>
        <v>0</v>
      </c>
      <c r="J1183">
        <f>_xlfn.IFNA(VLOOKUP(defense[[#This Row],[Playerâ–²]],scrimstats__2813[#All],5,0),0)</f>
        <v>0</v>
      </c>
      <c r="K1183">
        <f>_xlfn.IFNA(VLOOKUP(defense[[#This Row],[Playerâ–²]],scrimstats__2813[#All],4,0),0)</f>
        <v>0</v>
      </c>
      <c r="L1183">
        <v>1.5</v>
      </c>
      <c r="N1183">
        <f t="shared" si="37"/>
        <v>0</v>
      </c>
      <c r="O1183">
        <f>_xlfn.IFNA(VLOOKUP(defense[[#This Row],[Playerâ–²]],passing11[#All],5,0),0)</f>
        <v>0</v>
      </c>
      <c r="P1183">
        <f>_xlfn.IFNA(VLOOKUP(defense[[#This Row],[Playerâ–²]],scrimstats__2813[#All],6,0),0)</f>
        <v>0</v>
      </c>
      <c r="Q1183">
        <v>0</v>
      </c>
      <c r="R1183">
        <v>0</v>
      </c>
    </row>
    <row r="1184" spans="1:18">
      <c r="A1184" s="3">
        <v>1183</v>
      </c>
      <c r="B1184" s="3">
        <v>27</v>
      </c>
      <c r="C1184">
        <f t="shared" si="36"/>
        <v>0</v>
      </c>
      <c r="D1184">
        <v>30</v>
      </c>
      <c r="E1184">
        <f>SUM(_xlfn.IFNA((VLOOKUP(defense[[#This Row],[Playerâ–²]],kickers12[#All],4,0)*3+VLOOKUP(defense[[#This Row],[Playerâ–²]],kickers12[#All],5,0)*1),0), C1184*6)</f>
        <v>0</v>
      </c>
      <c r="F1184">
        <v>0</v>
      </c>
      <c r="G1184" s="3" t="s">
        <v>1644</v>
      </c>
      <c r="H1184" s="3" t="s">
        <v>873</v>
      </c>
      <c r="I1184">
        <f>_xlfn.IFNA(VLOOKUP(defense[[#This Row],[Playerâ–²]],passing11[#All],4,0),0)</f>
        <v>0</v>
      </c>
      <c r="J1184">
        <f>_xlfn.IFNA(VLOOKUP(defense[[#This Row],[Playerâ–²]],scrimstats__2813[#All],5,0),0)</f>
        <v>0</v>
      </c>
      <c r="K1184">
        <f>_xlfn.IFNA(VLOOKUP(defense[[#This Row],[Playerâ–²]],scrimstats__2813[#All],4,0),0)</f>
        <v>0</v>
      </c>
      <c r="L1184">
        <v>0</v>
      </c>
      <c r="N1184">
        <f t="shared" si="37"/>
        <v>0</v>
      </c>
      <c r="O1184">
        <f>_xlfn.IFNA(VLOOKUP(defense[[#This Row],[Playerâ–²]],passing11[#All],5,0),0)</f>
        <v>0</v>
      </c>
      <c r="P1184">
        <f>_xlfn.IFNA(VLOOKUP(defense[[#This Row],[Playerâ–²]],scrimstats__2813[#All],6,0),0)</f>
        <v>0</v>
      </c>
      <c r="Q1184">
        <v>0</v>
      </c>
      <c r="R1184">
        <v>0</v>
      </c>
    </row>
    <row r="1185" spans="1:18">
      <c r="A1185" s="3">
        <v>1184</v>
      </c>
      <c r="B1185" s="3">
        <v>3</v>
      </c>
      <c r="C1185">
        <f t="shared" si="36"/>
        <v>0</v>
      </c>
      <c r="D1185">
        <v>1</v>
      </c>
      <c r="E1185">
        <f>SUM(_xlfn.IFNA((VLOOKUP(defense[[#This Row],[Playerâ–²]],kickers12[#All],4,0)*3+VLOOKUP(defense[[#This Row],[Playerâ–²]],kickers12[#All],5,0)*1),0), C1185*6)</f>
        <v>0</v>
      </c>
      <c r="F1185">
        <v>0</v>
      </c>
      <c r="G1185" s="3" t="s">
        <v>823</v>
      </c>
      <c r="H1185" s="3" t="s">
        <v>194</v>
      </c>
      <c r="I1185">
        <f>_xlfn.IFNA(VLOOKUP(defense[[#This Row],[Playerâ–²]],passing11[#All],4,0),0)</f>
        <v>0</v>
      </c>
      <c r="J1185">
        <f>_xlfn.IFNA(VLOOKUP(defense[[#This Row],[Playerâ–²]],scrimstats__2813[#All],5,0),0)</f>
        <v>0</v>
      </c>
      <c r="K1185">
        <f>_xlfn.IFNA(VLOOKUP(defense[[#This Row],[Playerâ–²]],scrimstats__2813[#All],4,0),0)</f>
        <v>0</v>
      </c>
      <c r="L1185">
        <v>0</v>
      </c>
      <c r="N1185">
        <f t="shared" si="37"/>
        <v>0</v>
      </c>
      <c r="O1185">
        <f>_xlfn.IFNA(VLOOKUP(defense[[#This Row],[Playerâ–²]],passing11[#All],5,0),0)</f>
        <v>0</v>
      </c>
      <c r="P1185">
        <f>_xlfn.IFNA(VLOOKUP(defense[[#This Row],[Playerâ–²]],scrimstats__2813[#All],6,0),0)</f>
        <v>0</v>
      </c>
      <c r="Q1185">
        <v>0</v>
      </c>
      <c r="R1185">
        <v>0</v>
      </c>
    </row>
    <row r="1186" spans="1:18">
      <c r="A1186" s="3">
        <v>1185</v>
      </c>
      <c r="B1186" s="3">
        <v>32</v>
      </c>
      <c r="C1186">
        <f t="shared" si="36"/>
        <v>0</v>
      </c>
      <c r="D1186">
        <v>0</v>
      </c>
      <c r="E1186">
        <f>SUM(_xlfn.IFNA((VLOOKUP(defense[[#This Row],[Playerâ–²]],kickers12[#All],4,0)*3+VLOOKUP(defense[[#This Row],[Playerâ–²]],kickers12[#All],5,0)*1),0), C1186*6)</f>
        <v>0</v>
      </c>
      <c r="F1186">
        <v>0</v>
      </c>
      <c r="G1186" s="3" t="s">
        <v>1819</v>
      </c>
      <c r="H1186" s="3" t="s">
        <v>268</v>
      </c>
      <c r="I1186">
        <f>_xlfn.IFNA(VLOOKUP(defense[[#This Row],[Playerâ–²]],passing11[#All],4,0),0)</f>
        <v>0</v>
      </c>
      <c r="J1186">
        <f>_xlfn.IFNA(VLOOKUP(defense[[#This Row],[Playerâ–²]],scrimstats__2813[#All],5,0),0)</f>
        <v>0</v>
      </c>
      <c r="K1186">
        <f>_xlfn.IFNA(VLOOKUP(defense[[#This Row],[Playerâ–²]],scrimstats__2813[#All],4,0),0)</f>
        <v>0</v>
      </c>
      <c r="L1186">
        <v>0</v>
      </c>
      <c r="N1186">
        <f t="shared" si="37"/>
        <v>0</v>
      </c>
      <c r="O1186">
        <f>_xlfn.IFNA(VLOOKUP(defense[[#This Row],[Playerâ–²]],passing11[#All],5,0),0)</f>
        <v>0</v>
      </c>
      <c r="P1186">
        <f>_xlfn.IFNA(VLOOKUP(defense[[#This Row],[Playerâ–²]],scrimstats__2813[#All],6,0),0)</f>
        <v>0</v>
      </c>
      <c r="Q1186">
        <v>0</v>
      </c>
      <c r="R1186">
        <v>0</v>
      </c>
    </row>
    <row r="1187" spans="1:18">
      <c r="A1187" s="3">
        <v>1186</v>
      </c>
      <c r="B1187" s="3">
        <v>24</v>
      </c>
      <c r="C1187">
        <f t="shared" si="36"/>
        <v>1</v>
      </c>
      <c r="D1187">
        <v>57</v>
      </c>
      <c r="E1187">
        <f>SUM(_xlfn.IFNA((VLOOKUP(defense[[#This Row],[Playerâ–²]],kickers12[#All],4,0)*3+VLOOKUP(defense[[#This Row],[Playerâ–²]],kickers12[#All],5,0)*1),0), C1187*6)</f>
        <v>6</v>
      </c>
      <c r="F1187">
        <v>2</v>
      </c>
      <c r="G1187" s="3" t="s">
        <v>1565</v>
      </c>
      <c r="H1187" s="3" t="s">
        <v>967</v>
      </c>
      <c r="I1187">
        <f>_xlfn.IFNA(VLOOKUP(defense[[#This Row],[Playerâ–²]],passing11[#All],4,0),0)</f>
        <v>0</v>
      </c>
      <c r="J1187">
        <f>_xlfn.IFNA(VLOOKUP(defense[[#This Row],[Playerâ–²]],scrimstats__2813[#All],5,0),0)</f>
        <v>0</v>
      </c>
      <c r="K1187">
        <f>_xlfn.IFNA(VLOOKUP(defense[[#This Row],[Playerâ–²]],scrimstats__2813[#All],4,0),0)</f>
        <v>0</v>
      </c>
      <c r="L1187">
        <v>0</v>
      </c>
      <c r="N1187">
        <f t="shared" si="37"/>
        <v>1</v>
      </c>
      <c r="O1187">
        <f>_xlfn.IFNA(VLOOKUP(defense[[#This Row],[Playerâ–²]],passing11[#All],5,0),0)</f>
        <v>0</v>
      </c>
      <c r="P1187">
        <f>_xlfn.IFNA(VLOOKUP(defense[[#This Row],[Playerâ–²]],scrimstats__2813[#All],6,0),0)</f>
        <v>0</v>
      </c>
      <c r="Q1187">
        <v>1</v>
      </c>
      <c r="R1187">
        <v>0</v>
      </c>
    </row>
    <row r="1188" spans="1:18">
      <c r="A1188" s="3">
        <v>1187</v>
      </c>
      <c r="B1188" s="3">
        <v>12</v>
      </c>
      <c r="C1188">
        <f t="shared" si="36"/>
        <v>0</v>
      </c>
      <c r="D1188">
        <v>5</v>
      </c>
      <c r="E1188">
        <f>SUM(_xlfn.IFNA((VLOOKUP(defense[[#This Row],[Playerâ–²]],kickers12[#All],4,0)*3+VLOOKUP(defense[[#This Row],[Playerâ–²]],kickers12[#All],5,0)*1),0), C1188*6)</f>
        <v>0</v>
      </c>
      <c r="F1188">
        <v>0</v>
      </c>
      <c r="G1188" s="3" t="s">
        <v>1133</v>
      </c>
      <c r="H1188" s="3" t="s">
        <v>745</v>
      </c>
      <c r="I1188">
        <f>_xlfn.IFNA(VLOOKUP(defense[[#This Row],[Playerâ–²]],passing11[#All],4,0),0)</f>
        <v>0</v>
      </c>
      <c r="J1188">
        <f>_xlfn.IFNA(VLOOKUP(defense[[#This Row],[Playerâ–²]],scrimstats__2813[#All],5,0),0)</f>
        <v>0</v>
      </c>
      <c r="K1188">
        <f>_xlfn.IFNA(VLOOKUP(defense[[#This Row],[Playerâ–²]],scrimstats__2813[#All],4,0),0)</f>
        <v>0</v>
      </c>
      <c r="L1188">
        <v>0</v>
      </c>
      <c r="N1188">
        <f t="shared" si="37"/>
        <v>0</v>
      </c>
      <c r="O1188">
        <f>_xlfn.IFNA(VLOOKUP(defense[[#This Row],[Playerâ–²]],passing11[#All],5,0),0)</f>
        <v>0</v>
      </c>
      <c r="P1188">
        <f>_xlfn.IFNA(VLOOKUP(defense[[#This Row],[Playerâ–²]],scrimstats__2813[#All],6,0),0)</f>
        <v>0</v>
      </c>
      <c r="Q1188">
        <v>0</v>
      </c>
      <c r="R1188">
        <v>0</v>
      </c>
    </row>
    <row r="1189" spans="1:18">
      <c r="A1189" s="3">
        <v>1188</v>
      </c>
      <c r="B1189" s="3">
        <v>28</v>
      </c>
      <c r="C1189">
        <f t="shared" si="36"/>
        <v>0</v>
      </c>
      <c r="D1189">
        <v>19</v>
      </c>
      <c r="E1189">
        <f>SUM(_xlfn.IFNA((VLOOKUP(defense[[#This Row],[Playerâ–²]],kickers12[#All],4,0)*3+VLOOKUP(defense[[#This Row],[Playerâ–²]],kickers12[#All],5,0)*1),0), C1189*6)</f>
        <v>0</v>
      </c>
      <c r="F1189">
        <v>0</v>
      </c>
      <c r="G1189" s="3" t="s">
        <v>1683</v>
      </c>
      <c r="H1189" s="3" t="s">
        <v>1684</v>
      </c>
      <c r="I1189">
        <f>_xlfn.IFNA(VLOOKUP(defense[[#This Row],[Playerâ–²]],passing11[#All],4,0),0)</f>
        <v>0</v>
      </c>
      <c r="J1189">
        <f>_xlfn.IFNA(VLOOKUP(defense[[#This Row],[Playerâ–²]],scrimstats__2813[#All],5,0),0)</f>
        <v>0</v>
      </c>
      <c r="K1189">
        <f>_xlfn.IFNA(VLOOKUP(defense[[#This Row],[Playerâ–²]],scrimstats__2813[#All],4,0),0)</f>
        <v>0</v>
      </c>
      <c r="L1189">
        <v>2</v>
      </c>
      <c r="N1189">
        <f t="shared" si="37"/>
        <v>0</v>
      </c>
      <c r="O1189">
        <f>_xlfn.IFNA(VLOOKUP(defense[[#This Row],[Playerâ–²]],passing11[#All],5,0),0)</f>
        <v>0</v>
      </c>
      <c r="P1189">
        <f>_xlfn.IFNA(VLOOKUP(defense[[#This Row],[Playerâ–²]],scrimstats__2813[#All],6,0),0)</f>
        <v>0</v>
      </c>
      <c r="Q1189">
        <v>0</v>
      </c>
      <c r="R1189">
        <v>0</v>
      </c>
    </row>
    <row r="1190" spans="1:18">
      <c r="A1190" s="3">
        <v>1189</v>
      </c>
      <c r="B1190" s="3">
        <v>31</v>
      </c>
      <c r="C1190">
        <f t="shared" si="36"/>
        <v>1</v>
      </c>
      <c r="D1190">
        <v>1</v>
      </c>
      <c r="E1190">
        <f>SUM(_xlfn.IFNA((VLOOKUP(defense[[#This Row],[Playerâ–²]],kickers12[#All],4,0)*3+VLOOKUP(defense[[#This Row],[Playerâ–²]],kickers12[#All],5,0)*1),0), C1190*6)</f>
        <v>6</v>
      </c>
      <c r="F1190">
        <v>0</v>
      </c>
      <c r="G1190" s="3" t="s">
        <v>653</v>
      </c>
      <c r="H1190" s="3" t="s">
        <v>219</v>
      </c>
      <c r="I1190">
        <f>_xlfn.IFNA(VLOOKUP(defense[[#This Row],[Playerâ–²]],passing11[#All],4,0),0)</f>
        <v>0</v>
      </c>
      <c r="J1190">
        <f>_xlfn.IFNA(VLOOKUP(defense[[#This Row],[Playerâ–²]],scrimstats__2813[#All],5,0),0)</f>
        <v>0</v>
      </c>
      <c r="K1190">
        <f>_xlfn.IFNA(VLOOKUP(defense[[#This Row],[Playerâ–²]],scrimstats__2813[#All],4,0),0)</f>
        <v>102</v>
      </c>
      <c r="L1190">
        <v>0</v>
      </c>
      <c r="N1190">
        <f t="shared" si="37"/>
        <v>0</v>
      </c>
      <c r="O1190">
        <f>_xlfn.IFNA(VLOOKUP(defense[[#This Row],[Playerâ–²]],passing11[#All],5,0),0)</f>
        <v>0</v>
      </c>
      <c r="P1190">
        <f>_xlfn.IFNA(VLOOKUP(defense[[#This Row],[Playerâ–²]],scrimstats__2813[#All],6,0),0)</f>
        <v>1</v>
      </c>
      <c r="Q1190">
        <v>0</v>
      </c>
      <c r="R1190">
        <v>0</v>
      </c>
    </row>
    <row r="1191" spans="1:18">
      <c r="A1191" s="3">
        <v>1190</v>
      </c>
      <c r="B1191" s="3">
        <v>8</v>
      </c>
      <c r="C1191">
        <f t="shared" si="36"/>
        <v>0</v>
      </c>
      <c r="D1191">
        <v>44</v>
      </c>
      <c r="E1191">
        <f>SUM(_xlfn.IFNA((VLOOKUP(defense[[#This Row],[Playerâ–²]],kickers12[#All],4,0)*3+VLOOKUP(defense[[#This Row],[Playerâ–²]],kickers12[#All],5,0)*1),0), C1191*6)</f>
        <v>0</v>
      </c>
      <c r="F1191">
        <v>0</v>
      </c>
      <c r="G1191" s="3" t="s">
        <v>1025</v>
      </c>
      <c r="H1191" s="3" t="s">
        <v>755</v>
      </c>
      <c r="I1191">
        <f>_xlfn.IFNA(VLOOKUP(defense[[#This Row],[Playerâ–²]],passing11[#All],4,0),0)</f>
        <v>0</v>
      </c>
      <c r="J1191">
        <f>_xlfn.IFNA(VLOOKUP(defense[[#This Row],[Playerâ–²]],scrimstats__2813[#All],5,0),0)</f>
        <v>0</v>
      </c>
      <c r="K1191">
        <f>_xlfn.IFNA(VLOOKUP(defense[[#This Row],[Playerâ–²]],scrimstats__2813[#All],4,0),0)</f>
        <v>0</v>
      </c>
      <c r="L1191">
        <v>13.5</v>
      </c>
      <c r="N1191">
        <f t="shared" si="37"/>
        <v>0</v>
      </c>
      <c r="O1191">
        <f>_xlfn.IFNA(VLOOKUP(defense[[#This Row],[Playerâ–²]],passing11[#All],5,0),0)</f>
        <v>0</v>
      </c>
      <c r="P1191">
        <f>_xlfn.IFNA(VLOOKUP(defense[[#This Row],[Playerâ–²]],scrimstats__2813[#All],6,0),0)</f>
        <v>0</v>
      </c>
      <c r="Q1191">
        <v>0</v>
      </c>
      <c r="R1191">
        <v>0</v>
      </c>
    </row>
    <row r="1192" spans="1:18">
      <c r="A1192" s="3">
        <v>1191</v>
      </c>
      <c r="B1192" s="3">
        <v>15</v>
      </c>
      <c r="C1192">
        <f t="shared" si="36"/>
        <v>1</v>
      </c>
      <c r="D1192">
        <v>107</v>
      </c>
      <c r="E1192">
        <f>SUM(_xlfn.IFNA((VLOOKUP(defense[[#This Row],[Playerâ–²]],kickers12[#All],4,0)*3+VLOOKUP(defense[[#This Row],[Playerâ–²]],kickers12[#All],5,0)*1),0), C1192*6)</f>
        <v>6</v>
      </c>
      <c r="F1192">
        <v>1</v>
      </c>
      <c r="G1192" s="3" t="s">
        <v>1275</v>
      </c>
      <c r="H1192" s="3" t="s">
        <v>899</v>
      </c>
      <c r="I1192">
        <f>_xlfn.IFNA(VLOOKUP(defense[[#This Row],[Playerâ–²]],passing11[#All],4,0),0)</f>
        <v>0</v>
      </c>
      <c r="J1192">
        <f>_xlfn.IFNA(VLOOKUP(defense[[#This Row],[Playerâ–²]],scrimstats__2813[#All],5,0),0)</f>
        <v>0</v>
      </c>
      <c r="K1192">
        <f>_xlfn.IFNA(VLOOKUP(defense[[#This Row],[Playerâ–²]],scrimstats__2813[#All],4,0),0)</f>
        <v>0</v>
      </c>
      <c r="L1192">
        <v>2.5</v>
      </c>
      <c r="N1192">
        <f t="shared" si="37"/>
        <v>1</v>
      </c>
      <c r="O1192">
        <f>_xlfn.IFNA(VLOOKUP(defense[[#This Row],[Playerâ–²]],passing11[#All],5,0),0)</f>
        <v>0</v>
      </c>
      <c r="P1192">
        <f>_xlfn.IFNA(VLOOKUP(defense[[#This Row],[Playerâ–²]],scrimstats__2813[#All],6,0),0)</f>
        <v>0</v>
      </c>
      <c r="Q1192">
        <v>1</v>
      </c>
      <c r="R1192">
        <v>0</v>
      </c>
    </row>
    <row r="1193" spans="1:18">
      <c r="A1193" s="3">
        <v>1192</v>
      </c>
      <c r="B1193" s="3">
        <v>14</v>
      </c>
      <c r="C1193">
        <f t="shared" si="36"/>
        <v>0</v>
      </c>
      <c r="D1193">
        <v>15</v>
      </c>
      <c r="E1193">
        <f>SUM(_xlfn.IFNA((VLOOKUP(defense[[#This Row],[Playerâ–²]],kickers12[#All],4,0)*3+VLOOKUP(defense[[#This Row],[Playerâ–²]],kickers12[#All],5,0)*1),0), C1193*6)</f>
        <v>0</v>
      </c>
      <c r="F1193">
        <v>1</v>
      </c>
      <c r="G1193" s="3" t="s">
        <v>1210</v>
      </c>
      <c r="H1193" s="3" t="s">
        <v>194</v>
      </c>
      <c r="I1193">
        <f>_xlfn.IFNA(VLOOKUP(defense[[#This Row],[Playerâ–²]],passing11[#All],4,0),0)</f>
        <v>0</v>
      </c>
      <c r="J1193">
        <f>_xlfn.IFNA(VLOOKUP(defense[[#This Row],[Playerâ–²]],scrimstats__2813[#All],5,0),0)</f>
        <v>0</v>
      </c>
      <c r="K1193">
        <f>_xlfn.IFNA(VLOOKUP(defense[[#This Row],[Playerâ–²]],scrimstats__2813[#All],4,0),0)</f>
        <v>0</v>
      </c>
      <c r="L1193">
        <v>0</v>
      </c>
      <c r="N1193">
        <f t="shared" si="37"/>
        <v>0</v>
      </c>
      <c r="O1193">
        <f>_xlfn.IFNA(VLOOKUP(defense[[#This Row],[Playerâ–²]],passing11[#All],5,0),0)</f>
        <v>0</v>
      </c>
      <c r="P1193">
        <f>_xlfn.IFNA(VLOOKUP(defense[[#This Row],[Playerâ–²]],scrimstats__2813[#All],6,0),0)</f>
        <v>0</v>
      </c>
      <c r="Q1193">
        <v>0</v>
      </c>
      <c r="R1193">
        <v>0</v>
      </c>
    </row>
    <row r="1194" spans="1:18">
      <c r="A1194" s="3">
        <v>1193</v>
      </c>
      <c r="B1194" s="3">
        <v>27</v>
      </c>
      <c r="C1194">
        <f t="shared" si="36"/>
        <v>0</v>
      </c>
      <c r="D1194">
        <v>3</v>
      </c>
      <c r="E1194">
        <f>SUM(_xlfn.IFNA((VLOOKUP(defense[[#This Row],[Playerâ–²]],kickers12[#All],4,0)*3+VLOOKUP(defense[[#This Row],[Playerâ–²]],kickers12[#All],5,0)*1),0), C1194*6)</f>
        <v>0</v>
      </c>
      <c r="F1194">
        <v>0</v>
      </c>
      <c r="G1194" s="3" t="s">
        <v>1638</v>
      </c>
      <c r="H1194" s="3" t="s">
        <v>194</v>
      </c>
      <c r="I1194">
        <f>_xlfn.IFNA(VLOOKUP(defense[[#This Row],[Playerâ–²]],passing11[#All],4,0),0)</f>
        <v>0</v>
      </c>
      <c r="J1194">
        <f>_xlfn.IFNA(VLOOKUP(defense[[#This Row],[Playerâ–²]],scrimstats__2813[#All],5,0),0)</f>
        <v>0</v>
      </c>
      <c r="K1194">
        <f>_xlfn.IFNA(VLOOKUP(defense[[#This Row],[Playerâ–²]],scrimstats__2813[#All],4,0),0)</f>
        <v>0</v>
      </c>
      <c r="L1194">
        <v>0</v>
      </c>
      <c r="N1194">
        <f t="shared" si="37"/>
        <v>0</v>
      </c>
      <c r="O1194">
        <f>_xlfn.IFNA(VLOOKUP(defense[[#This Row],[Playerâ–²]],passing11[#All],5,0),0)</f>
        <v>0</v>
      </c>
      <c r="P1194">
        <f>_xlfn.IFNA(VLOOKUP(defense[[#This Row],[Playerâ–²]],scrimstats__2813[#All],6,0),0)</f>
        <v>0</v>
      </c>
      <c r="Q1194">
        <v>0</v>
      </c>
      <c r="R1194">
        <v>0</v>
      </c>
    </row>
    <row r="1195" spans="1:18">
      <c r="A1195" s="3">
        <v>1194</v>
      </c>
      <c r="B1195" s="3">
        <v>22</v>
      </c>
      <c r="C1195">
        <f t="shared" si="36"/>
        <v>0</v>
      </c>
      <c r="D1195">
        <v>13</v>
      </c>
      <c r="E1195">
        <f>SUM(_xlfn.IFNA((VLOOKUP(defense[[#This Row],[Playerâ–²]],kickers12[#All],4,0)*3+VLOOKUP(defense[[#This Row],[Playerâ–²]],kickers12[#All],5,0)*1),0), C1195*6)</f>
        <v>0</v>
      </c>
      <c r="F1195">
        <v>0</v>
      </c>
      <c r="G1195" s="3" t="s">
        <v>1476</v>
      </c>
      <c r="H1195" s="3" t="s">
        <v>194</v>
      </c>
      <c r="I1195">
        <f>_xlfn.IFNA(VLOOKUP(defense[[#This Row],[Playerâ–²]],passing11[#All],4,0),0)</f>
        <v>0</v>
      </c>
      <c r="J1195">
        <f>_xlfn.IFNA(VLOOKUP(defense[[#This Row],[Playerâ–²]],scrimstats__2813[#All],5,0),0)</f>
        <v>0</v>
      </c>
      <c r="K1195">
        <f>_xlfn.IFNA(VLOOKUP(defense[[#This Row],[Playerâ–²]],scrimstats__2813[#All],4,0),0)</f>
        <v>0</v>
      </c>
      <c r="L1195">
        <v>0</v>
      </c>
      <c r="N1195">
        <f t="shared" si="37"/>
        <v>0</v>
      </c>
      <c r="O1195">
        <f>_xlfn.IFNA(VLOOKUP(defense[[#This Row],[Playerâ–²]],passing11[#All],5,0),0)</f>
        <v>0</v>
      </c>
      <c r="P1195">
        <f>_xlfn.IFNA(VLOOKUP(defense[[#This Row],[Playerâ–²]],scrimstats__2813[#All],6,0),0)</f>
        <v>0</v>
      </c>
      <c r="Q1195">
        <v>0</v>
      </c>
      <c r="R1195">
        <v>0</v>
      </c>
    </row>
    <row r="1196" spans="1:18">
      <c r="A1196" s="3">
        <v>1195</v>
      </c>
      <c r="B1196" s="3">
        <v>14</v>
      </c>
      <c r="C1196">
        <f t="shared" si="36"/>
        <v>0</v>
      </c>
      <c r="D1196">
        <v>30</v>
      </c>
      <c r="E1196">
        <f>SUM(_xlfn.IFNA((VLOOKUP(defense[[#This Row],[Playerâ–²]],kickers12[#All],4,0)*3+VLOOKUP(defense[[#This Row],[Playerâ–²]],kickers12[#All],5,0)*1),0), C1196*6)</f>
        <v>0</v>
      </c>
      <c r="F1196">
        <v>0</v>
      </c>
      <c r="G1196" s="3" t="s">
        <v>1225</v>
      </c>
      <c r="H1196" s="3" t="s">
        <v>752</v>
      </c>
      <c r="I1196">
        <f>_xlfn.IFNA(VLOOKUP(defense[[#This Row],[Playerâ–²]],passing11[#All],4,0),0)</f>
        <v>0</v>
      </c>
      <c r="J1196">
        <f>_xlfn.IFNA(VLOOKUP(defense[[#This Row],[Playerâ–²]],scrimstats__2813[#All],5,0),0)</f>
        <v>0</v>
      </c>
      <c r="K1196">
        <f>_xlfn.IFNA(VLOOKUP(defense[[#This Row],[Playerâ–²]],scrimstats__2813[#All],4,0),0)</f>
        <v>0</v>
      </c>
      <c r="L1196">
        <v>0</v>
      </c>
      <c r="N1196">
        <f t="shared" si="37"/>
        <v>0</v>
      </c>
      <c r="O1196">
        <f>_xlfn.IFNA(VLOOKUP(defense[[#This Row],[Playerâ–²]],passing11[#All],5,0),0)</f>
        <v>0</v>
      </c>
      <c r="P1196">
        <f>_xlfn.IFNA(VLOOKUP(defense[[#This Row],[Playerâ–²]],scrimstats__2813[#All],6,0),0)</f>
        <v>0</v>
      </c>
      <c r="Q1196">
        <v>0</v>
      </c>
      <c r="R1196">
        <v>0</v>
      </c>
    </row>
    <row r="1197" spans="1:18">
      <c r="A1197" s="3">
        <v>1196</v>
      </c>
      <c r="B1197" s="3">
        <v>16</v>
      </c>
      <c r="C1197">
        <f t="shared" si="36"/>
        <v>0</v>
      </c>
      <c r="D1197">
        <v>4</v>
      </c>
      <c r="E1197">
        <f>SUM(_xlfn.IFNA((VLOOKUP(defense[[#This Row],[Playerâ–²]],kickers12[#All],4,0)*3+VLOOKUP(defense[[#This Row],[Playerâ–²]],kickers12[#All],5,0)*1),0), C1197*6)</f>
        <v>0</v>
      </c>
      <c r="F1197">
        <v>0</v>
      </c>
      <c r="G1197" s="3" t="s">
        <v>692</v>
      </c>
      <c r="H1197" s="3" t="s">
        <v>745</v>
      </c>
      <c r="I1197">
        <f>_xlfn.IFNA(VLOOKUP(defense[[#This Row],[Playerâ–²]],passing11[#All],4,0),0)</f>
        <v>0</v>
      </c>
      <c r="J1197">
        <f>_xlfn.IFNA(VLOOKUP(defense[[#This Row],[Playerâ–²]],scrimstats__2813[#All],5,0),0)</f>
        <v>0</v>
      </c>
      <c r="K1197">
        <f>_xlfn.IFNA(VLOOKUP(defense[[#This Row],[Playerâ–²]],scrimstats__2813[#All],4,0),0)</f>
        <v>0</v>
      </c>
      <c r="L1197">
        <v>0</v>
      </c>
      <c r="N1197">
        <f t="shared" si="37"/>
        <v>0</v>
      </c>
      <c r="O1197">
        <f>_xlfn.IFNA(VLOOKUP(defense[[#This Row],[Playerâ–²]],passing11[#All],5,0),0)</f>
        <v>0</v>
      </c>
      <c r="P1197">
        <f>_xlfn.IFNA(VLOOKUP(defense[[#This Row],[Playerâ–²]],scrimstats__2813[#All],6,0),0)</f>
        <v>0</v>
      </c>
      <c r="Q1197">
        <v>0</v>
      </c>
      <c r="R1197">
        <v>0</v>
      </c>
    </row>
    <row r="1198" spans="1:18">
      <c r="A1198" s="3">
        <v>1197</v>
      </c>
      <c r="B1198" s="3">
        <v>23</v>
      </c>
      <c r="C1198">
        <f t="shared" si="36"/>
        <v>0</v>
      </c>
      <c r="D1198">
        <v>0</v>
      </c>
      <c r="E1198">
        <f>SUM(_xlfn.IFNA((VLOOKUP(defense[[#This Row],[Playerâ–²]],kickers12[#All],4,0)*3+VLOOKUP(defense[[#This Row],[Playerâ–²]],kickers12[#All],5,0)*1),0), C1198*6)</f>
        <v>0</v>
      </c>
      <c r="F1198">
        <v>0</v>
      </c>
      <c r="G1198" s="3" t="s">
        <v>1506</v>
      </c>
      <c r="H1198" s="3" t="s">
        <v>268</v>
      </c>
      <c r="I1198">
        <f>_xlfn.IFNA(VLOOKUP(defense[[#This Row],[Playerâ–²]],passing11[#All],4,0),0)</f>
        <v>0</v>
      </c>
      <c r="J1198">
        <f>_xlfn.IFNA(VLOOKUP(defense[[#This Row],[Playerâ–²]],scrimstats__2813[#All],5,0),0)</f>
        <v>0</v>
      </c>
      <c r="K1198">
        <f>_xlfn.IFNA(VLOOKUP(defense[[#This Row],[Playerâ–²]],scrimstats__2813[#All],4,0),0)</f>
        <v>0</v>
      </c>
      <c r="L1198">
        <v>0</v>
      </c>
      <c r="N1198">
        <f t="shared" si="37"/>
        <v>0</v>
      </c>
      <c r="O1198">
        <f>_xlfn.IFNA(VLOOKUP(defense[[#This Row],[Playerâ–²]],passing11[#All],5,0),0)</f>
        <v>0</v>
      </c>
      <c r="P1198">
        <f>_xlfn.IFNA(VLOOKUP(defense[[#This Row],[Playerâ–²]],scrimstats__2813[#All],6,0),0)</f>
        <v>0</v>
      </c>
      <c r="Q1198">
        <v>0</v>
      </c>
      <c r="R1198">
        <v>0</v>
      </c>
    </row>
    <row r="1199" spans="1:18">
      <c r="A1199" s="3">
        <v>1198</v>
      </c>
      <c r="B1199" s="3">
        <v>26</v>
      </c>
      <c r="C1199" s="3">
        <f t="shared" si="36"/>
        <v>1</v>
      </c>
      <c r="D1199">
        <v>0</v>
      </c>
      <c r="E1199">
        <f>SUM(_xlfn.IFNA((VLOOKUP(defense[[#This Row],[Playerâ–²]],kickers12[#All],4,0)*3+VLOOKUP(defense[[#This Row],[Playerâ–²]],kickers12[#All],5,0)*1),0), C1199*6)</f>
        <v>6</v>
      </c>
      <c r="F1199">
        <v>0</v>
      </c>
      <c r="G1199" s="3" t="s">
        <v>1915</v>
      </c>
      <c r="H1199" s="3" t="s">
        <v>297</v>
      </c>
      <c r="I1199">
        <f>_xlfn.IFNA(VLOOKUP(defense[[#This Row],[Playerâ–²]],passing11[#All],4,0),0)</f>
        <v>22</v>
      </c>
      <c r="J1199" s="3">
        <f>_xlfn.IFNA(VLOOKUP(defense[[#This Row],[Playerâ–²]],scrimstats__2813[#All],5,0),0)</f>
        <v>0</v>
      </c>
      <c r="K1199" s="3">
        <f>_xlfn.IFNA(VLOOKUP(defense[[#This Row],[Playerâ–²]],scrimstats__2813[#All],4,0),0)</f>
        <v>0</v>
      </c>
      <c r="L1199">
        <v>0</v>
      </c>
      <c r="N1199" s="3">
        <f t="shared" si="37"/>
        <v>0</v>
      </c>
      <c r="O1199" s="3">
        <f>_xlfn.IFNA(VLOOKUP(defense[[#This Row],[Playerâ–²]],passing11[#All],5,0),0)</f>
        <v>1</v>
      </c>
      <c r="P1199" s="3">
        <f>_xlfn.IFNA(VLOOKUP(defense[[#This Row],[Playerâ–²]],scrimstats__2813[#All],6,0),0)</f>
        <v>0</v>
      </c>
      <c r="Q1199">
        <v>0</v>
      </c>
      <c r="R1199">
        <v>0</v>
      </c>
    </row>
    <row r="1200" spans="1:18">
      <c r="A1200" s="3">
        <v>1199</v>
      </c>
      <c r="B1200" s="3">
        <v>26</v>
      </c>
      <c r="C1200">
        <f t="shared" si="36"/>
        <v>0</v>
      </c>
      <c r="D1200">
        <v>23</v>
      </c>
      <c r="E1200">
        <f>SUM(_xlfn.IFNA((VLOOKUP(defense[[#This Row],[Playerâ–²]],kickers12[#All],4,0)*3+VLOOKUP(defense[[#This Row],[Playerâ–²]],kickers12[#All],5,0)*1),0), C1200*6)</f>
        <v>0</v>
      </c>
      <c r="F1200">
        <v>1</v>
      </c>
      <c r="G1200" s="3" t="s">
        <v>1616</v>
      </c>
      <c r="H1200" s="3" t="s">
        <v>750</v>
      </c>
      <c r="I1200">
        <f>_xlfn.IFNA(VLOOKUP(defense[[#This Row],[Playerâ–²]],passing11[#All],4,0),0)</f>
        <v>0</v>
      </c>
      <c r="J1200">
        <f>_xlfn.IFNA(VLOOKUP(defense[[#This Row],[Playerâ–²]],scrimstats__2813[#All],5,0),0)</f>
        <v>0</v>
      </c>
      <c r="K1200">
        <f>_xlfn.IFNA(VLOOKUP(defense[[#This Row],[Playerâ–²]],scrimstats__2813[#All],4,0),0)</f>
        <v>0</v>
      </c>
      <c r="L1200">
        <v>0</v>
      </c>
      <c r="N1200">
        <f t="shared" si="37"/>
        <v>0</v>
      </c>
      <c r="O1200">
        <f>_xlfn.IFNA(VLOOKUP(defense[[#This Row],[Playerâ–²]],passing11[#All],5,0),0)</f>
        <v>0</v>
      </c>
      <c r="P1200">
        <f>_xlfn.IFNA(VLOOKUP(defense[[#This Row],[Playerâ–²]],scrimstats__2813[#All],6,0),0)</f>
        <v>0</v>
      </c>
      <c r="Q1200">
        <v>0</v>
      </c>
      <c r="R1200">
        <v>0</v>
      </c>
    </row>
    <row r="1201" spans="1:18">
      <c r="A1201" s="3">
        <v>1200</v>
      </c>
      <c r="B1201" s="3">
        <v>4</v>
      </c>
      <c r="C1201" s="3">
        <f t="shared" si="36"/>
        <v>2</v>
      </c>
      <c r="D1201">
        <v>0</v>
      </c>
      <c r="E1201">
        <f>SUM(_xlfn.IFNA((VLOOKUP(defense[[#This Row],[Playerâ–²]],kickers12[#All],4,0)*3+VLOOKUP(defense[[#This Row],[Playerâ–²]],kickers12[#All],5,0)*1),0), C1201*6)</f>
        <v>12</v>
      </c>
      <c r="F1201">
        <v>0</v>
      </c>
      <c r="G1201" s="3" t="s">
        <v>1902</v>
      </c>
      <c r="H1201" s="3" t="s">
        <v>297</v>
      </c>
      <c r="I1201">
        <f>_xlfn.IFNA(VLOOKUP(defense[[#This Row],[Playerâ–²]],passing11[#All],4,0),0)</f>
        <v>296</v>
      </c>
      <c r="J1201" s="3">
        <f>_xlfn.IFNA(VLOOKUP(defense[[#This Row],[Playerâ–²]],scrimstats__2813[#All],5,0),0)</f>
        <v>50</v>
      </c>
      <c r="K1201" s="3">
        <f>_xlfn.IFNA(VLOOKUP(defense[[#This Row],[Playerâ–²]],scrimstats__2813[#All],4,0),0)</f>
        <v>0</v>
      </c>
      <c r="L1201">
        <v>0</v>
      </c>
      <c r="N1201" s="3">
        <f t="shared" si="37"/>
        <v>0</v>
      </c>
      <c r="O1201" s="3">
        <f>_xlfn.IFNA(VLOOKUP(defense[[#This Row],[Playerâ–²]],passing11[#All],5,0),0)</f>
        <v>1</v>
      </c>
      <c r="P1201" s="3">
        <f>_xlfn.IFNA(VLOOKUP(defense[[#This Row],[Playerâ–²]],scrimstats__2813[#All],6,0),0)</f>
        <v>1</v>
      </c>
      <c r="Q1201">
        <v>0</v>
      </c>
      <c r="R1201">
        <v>0</v>
      </c>
    </row>
    <row r="1202" spans="1:18">
      <c r="A1202" s="3">
        <v>1201</v>
      </c>
      <c r="B1202" s="3">
        <v>24</v>
      </c>
      <c r="C1202">
        <f t="shared" si="36"/>
        <v>0</v>
      </c>
      <c r="D1202">
        <v>15</v>
      </c>
      <c r="E1202">
        <f>SUM(_xlfn.IFNA((VLOOKUP(defense[[#This Row],[Playerâ–²]],kickers12[#All],4,0)*3+VLOOKUP(defense[[#This Row],[Playerâ–²]],kickers12[#All],5,0)*1),0), C1202*6)</f>
        <v>0</v>
      </c>
      <c r="F1202">
        <v>0</v>
      </c>
      <c r="G1202" s="3" t="s">
        <v>1541</v>
      </c>
      <c r="H1202" s="3" t="s">
        <v>1542</v>
      </c>
      <c r="I1202">
        <f>_xlfn.IFNA(VLOOKUP(defense[[#This Row],[Playerâ–²]],passing11[#All],4,0),0)</f>
        <v>0</v>
      </c>
      <c r="J1202">
        <f>_xlfn.IFNA(VLOOKUP(defense[[#This Row],[Playerâ–²]],scrimstats__2813[#All],5,0),0)</f>
        <v>0</v>
      </c>
      <c r="K1202">
        <f>_xlfn.IFNA(VLOOKUP(defense[[#This Row],[Playerâ–²]],scrimstats__2813[#All],4,0),0)</f>
        <v>0</v>
      </c>
      <c r="L1202">
        <v>0</v>
      </c>
      <c r="N1202">
        <f t="shared" si="37"/>
        <v>0</v>
      </c>
      <c r="O1202">
        <f>_xlfn.IFNA(VLOOKUP(defense[[#This Row],[Playerâ–²]],passing11[#All],5,0),0)</f>
        <v>0</v>
      </c>
      <c r="P1202">
        <f>_xlfn.IFNA(VLOOKUP(defense[[#This Row],[Playerâ–²]],scrimstats__2813[#All],6,0),0)</f>
        <v>0</v>
      </c>
      <c r="Q1202">
        <v>0</v>
      </c>
      <c r="R1202">
        <v>0</v>
      </c>
    </row>
    <row r="1203" spans="1:18">
      <c r="A1203" s="3">
        <v>1202</v>
      </c>
      <c r="B1203" s="3">
        <v>23</v>
      </c>
      <c r="C1203">
        <f t="shared" si="36"/>
        <v>0</v>
      </c>
      <c r="D1203">
        <v>14</v>
      </c>
      <c r="E1203">
        <f>SUM(_xlfn.IFNA((VLOOKUP(defense[[#This Row],[Playerâ–²]],kickers12[#All],4,0)*3+VLOOKUP(defense[[#This Row],[Playerâ–²]],kickers12[#All],5,0)*1),0), C1203*6)</f>
        <v>0</v>
      </c>
      <c r="F1203">
        <v>0</v>
      </c>
      <c r="G1203" s="3" t="s">
        <v>1516</v>
      </c>
      <c r="H1203" s="3" t="s">
        <v>750</v>
      </c>
      <c r="I1203">
        <f>_xlfn.IFNA(VLOOKUP(defense[[#This Row],[Playerâ–²]],passing11[#All],4,0),0)</f>
        <v>0</v>
      </c>
      <c r="J1203">
        <f>_xlfn.IFNA(VLOOKUP(defense[[#This Row],[Playerâ–²]],scrimstats__2813[#All],5,0),0)</f>
        <v>0</v>
      </c>
      <c r="K1203">
        <f>_xlfn.IFNA(VLOOKUP(defense[[#This Row],[Playerâ–²]],scrimstats__2813[#All],4,0),0)</f>
        <v>0</v>
      </c>
      <c r="L1203">
        <v>0</v>
      </c>
      <c r="N1203">
        <f t="shared" si="37"/>
        <v>0</v>
      </c>
      <c r="O1203">
        <f>_xlfn.IFNA(VLOOKUP(defense[[#This Row],[Playerâ–²]],passing11[#All],5,0),0)</f>
        <v>0</v>
      </c>
      <c r="P1203">
        <f>_xlfn.IFNA(VLOOKUP(defense[[#This Row],[Playerâ–²]],scrimstats__2813[#All],6,0),0)</f>
        <v>0</v>
      </c>
      <c r="Q1203">
        <v>0</v>
      </c>
      <c r="R1203">
        <v>0</v>
      </c>
    </row>
    <row r="1204" spans="1:18">
      <c r="A1204" s="3">
        <v>1203</v>
      </c>
      <c r="B1204" s="3">
        <v>13</v>
      </c>
      <c r="C1204">
        <f t="shared" si="36"/>
        <v>0</v>
      </c>
      <c r="D1204">
        <v>10</v>
      </c>
      <c r="E1204">
        <f>SUM(_xlfn.IFNA((VLOOKUP(defense[[#This Row],[Playerâ–²]],kickers12[#All],4,0)*3+VLOOKUP(defense[[#This Row],[Playerâ–²]],kickers12[#All],5,0)*1),0), C1204*6)</f>
        <v>0</v>
      </c>
      <c r="F1204">
        <v>0</v>
      </c>
      <c r="G1204" s="3" t="s">
        <v>707</v>
      </c>
      <c r="H1204" s="3" t="s">
        <v>1364</v>
      </c>
      <c r="I1204">
        <f>_xlfn.IFNA(VLOOKUP(defense[[#This Row],[Playerâ–²]],passing11[#All],4,0),0)</f>
        <v>0</v>
      </c>
      <c r="J1204">
        <f>_xlfn.IFNA(VLOOKUP(defense[[#This Row],[Playerâ–²]],scrimstats__2813[#All],5,0),0)</f>
        <v>0</v>
      </c>
      <c r="K1204">
        <f>_xlfn.IFNA(VLOOKUP(defense[[#This Row],[Playerâ–²]],scrimstats__2813[#All],4,0),0)</f>
        <v>0</v>
      </c>
      <c r="L1204">
        <v>0</v>
      </c>
      <c r="N1204">
        <f t="shared" si="37"/>
        <v>0</v>
      </c>
      <c r="O1204">
        <f>_xlfn.IFNA(VLOOKUP(defense[[#This Row],[Playerâ–²]],passing11[#All],5,0),0)</f>
        <v>0</v>
      </c>
      <c r="P1204">
        <f>_xlfn.IFNA(VLOOKUP(defense[[#This Row],[Playerâ–²]],scrimstats__2813[#All],6,0),0)</f>
        <v>0</v>
      </c>
      <c r="Q1204">
        <v>0</v>
      </c>
      <c r="R1204">
        <v>0</v>
      </c>
    </row>
    <row r="1205" spans="1:18">
      <c r="A1205" s="3">
        <v>1204</v>
      </c>
      <c r="B1205" s="3">
        <v>28</v>
      </c>
      <c r="C1205">
        <f t="shared" si="36"/>
        <v>0</v>
      </c>
      <c r="D1205">
        <v>7</v>
      </c>
      <c r="E1205">
        <f>SUM(_xlfn.IFNA((VLOOKUP(defense[[#This Row],[Playerâ–²]],kickers12[#All],4,0)*3+VLOOKUP(defense[[#This Row],[Playerâ–²]],kickers12[#All],5,0)*1),0), C1205*6)</f>
        <v>0</v>
      </c>
      <c r="F1205">
        <v>0</v>
      </c>
      <c r="G1205" s="3" t="s">
        <v>1671</v>
      </c>
      <c r="H1205" s="3" t="s">
        <v>194</v>
      </c>
      <c r="I1205">
        <f>_xlfn.IFNA(VLOOKUP(defense[[#This Row],[Playerâ–²]],passing11[#All],4,0),0)</f>
        <v>0</v>
      </c>
      <c r="J1205">
        <f>_xlfn.IFNA(VLOOKUP(defense[[#This Row],[Playerâ–²]],scrimstats__2813[#All],5,0),0)</f>
        <v>0</v>
      </c>
      <c r="K1205">
        <f>_xlfn.IFNA(VLOOKUP(defense[[#This Row],[Playerâ–²]],scrimstats__2813[#All],4,0),0)</f>
        <v>0</v>
      </c>
      <c r="L1205">
        <v>0</v>
      </c>
      <c r="N1205">
        <f t="shared" si="37"/>
        <v>0</v>
      </c>
      <c r="O1205">
        <f>_xlfn.IFNA(VLOOKUP(defense[[#This Row],[Playerâ–²]],passing11[#All],5,0),0)</f>
        <v>0</v>
      </c>
      <c r="P1205">
        <f>_xlfn.IFNA(VLOOKUP(defense[[#This Row],[Playerâ–²]],scrimstats__2813[#All],6,0),0)</f>
        <v>0</v>
      </c>
      <c r="Q1205">
        <v>0</v>
      </c>
      <c r="R1205">
        <v>0</v>
      </c>
    </row>
    <row r="1206" spans="1:18">
      <c r="A1206" s="3">
        <v>1205</v>
      </c>
      <c r="B1206" s="3">
        <v>18</v>
      </c>
      <c r="C1206">
        <f t="shared" si="36"/>
        <v>0</v>
      </c>
      <c r="D1206">
        <v>59</v>
      </c>
      <c r="E1206">
        <f>SUM(_xlfn.IFNA((VLOOKUP(defense[[#This Row],[Playerâ–²]],kickers12[#All],4,0)*3+VLOOKUP(defense[[#This Row],[Playerâ–²]],kickers12[#All],5,0)*1),0), C1206*6)</f>
        <v>0</v>
      </c>
      <c r="F1206">
        <v>0</v>
      </c>
      <c r="G1206" s="3" t="s">
        <v>1375</v>
      </c>
      <c r="H1206" s="3" t="s">
        <v>840</v>
      </c>
      <c r="I1206">
        <f>_xlfn.IFNA(VLOOKUP(defense[[#This Row],[Playerâ–²]],passing11[#All],4,0),0)</f>
        <v>0</v>
      </c>
      <c r="J1206">
        <f>_xlfn.IFNA(VLOOKUP(defense[[#This Row],[Playerâ–²]],scrimstats__2813[#All],5,0),0)</f>
        <v>0</v>
      </c>
      <c r="K1206">
        <f>_xlfn.IFNA(VLOOKUP(defense[[#This Row],[Playerâ–²]],scrimstats__2813[#All],4,0),0)</f>
        <v>0</v>
      </c>
      <c r="L1206">
        <v>4.5</v>
      </c>
      <c r="N1206">
        <f t="shared" si="37"/>
        <v>0</v>
      </c>
      <c r="O1206">
        <f>_xlfn.IFNA(VLOOKUP(defense[[#This Row],[Playerâ–²]],passing11[#All],5,0),0)</f>
        <v>0</v>
      </c>
      <c r="P1206">
        <f>_xlfn.IFNA(VLOOKUP(defense[[#This Row],[Playerâ–²]],scrimstats__2813[#All],6,0),0)</f>
        <v>0</v>
      </c>
      <c r="Q1206">
        <v>0</v>
      </c>
      <c r="R1206">
        <v>0</v>
      </c>
    </row>
    <row r="1207" spans="1:18">
      <c r="A1207" s="3">
        <v>1206</v>
      </c>
      <c r="B1207" s="3">
        <v>24</v>
      </c>
      <c r="C1207" s="3">
        <f t="shared" si="36"/>
        <v>0</v>
      </c>
      <c r="D1207">
        <v>0</v>
      </c>
      <c r="E1207">
        <f>SUM(_xlfn.IFNA((VLOOKUP(defense[[#This Row],[Playerâ–²]],kickers12[#All],4,0)*3+VLOOKUP(defense[[#This Row],[Playerâ–²]],kickers12[#All],5,0)*1),0), C1207*6)</f>
        <v>0</v>
      </c>
      <c r="F1207">
        <v>0</v>
      </c>
      <c r="G1207" s="3" t="s">
        <v>551</v>
      </c>
      <c r="H1207" s="3" t="s">
        <v>219</v>
      </c>
      <c r="I1207">
        <f>_xlfn.IFNA(VLOOKUP(defense[[#This Row],[Playerâ–²]],passing11[#All],4,0),0)</f>
        <v>0</v>
      </c>
      <c r="J1207" s="3">
        <f>_xlfn.IFNA(VLOOKUP(defense[[#This Row],[Playerâ–²]],scrimstats__2813[#All],5,0),0)</f>
        <v>0</v>
      </c>
      <c r="K1207" s="3">
        <f>_xlfn.IFNA(VLOOKUP(defense[[#This Row],[Playerâ–²]],scrimstats__2813[#All],4,0),0)</f>
        <v>47</v>
      </c>
      <c r="L1207">
        <v>0</v>
      </c>
      <c r="N1207" s="3">
        <f t="shared" si="37"/>
        <v>0</v>
      </c>
      <c r="O1207" s="3">
        <f>_xlfn.IFNA(VLOOKUP(defense[[#This Row],[Playerâ–²]],passing11[#All],5,0),0)</f>
        <v>0</v>
      </c>
      <c r="P1207" s="3">
        <f>_xlfn.IFNA(VLOOKUP(defense[[#This Row],[Playerâ–²]],scrimstats__2813[#All],6,0),0)</f>
        <v>0</v>
      </c>
      <c r="Q1207">
        <v>0</v>
      </c>
      <c r="R1207">
        <v>0</v>
      </c>
    </row>
    <row r="1208" spans="1:18">
      <c r="A1208" s="3">
        <v>1207</v>
      </c>
      <c r="B1208" s="3">
        <v>28</v>
      </c>
      <c r="C1208">
        <f t="shared" si="36"/>
        <v>0</v>
      </c>
      <c r="D1208">
        <v>7</v>
      </c>
      <c r="E1208">
        <f>SUM(_xlfn.IFNA((VLOOKUP(defense[[#This Row],[Playerâ–²]],kickers12[#All],4,0)*3+VLOOKUP(defense[[#This Row],[Playerâ–²]],kickers12[#All],5,0)*1),0), C1208*6)</f>
        <v>0</v>
      </c>
      <c r="F1208">
        <v>0</v>
      </c>
      <c r="G1208" s="3" t="s">
        <v>1672</v>
      </c>
      <c r="H1208" s="3" t="s">
        <v>194</v>
      </c>
      <c r="I1208">
        <f>_xlfn.IFNA(VLOOKUP(defense[[#This Row],[Playerâ–²]],passing11[#All],4,0),0)</f>
        <v>0</v>
      </c>
      <c r="J1208">
        <f>_xlfn.IFNA(VLOOKUP(defense[[#This Row],[Playerâ–²]],scrimstats__2813[#All],5,0),0)</f>
        <v>0</v>
      </c>
      <c r="K1208">
        <f>_xlfn.IFNA(VLOOKUP(defense[[#This Row],[Playerâ–²]],scrimstats__2813[#All],4,0),0)</f>
        <v>0</v>
      </c>
      <c r="L1208">
        <v>0</v>
      </c>
      <c r="N1208">
        <f t="shared" si="37"/>
        <v>0</v>
      </c>
      <c r="O1208">
        <f>_xlfn.IFNA(VLOOKUP(defense[[#This Row],[Playerâ–²]],passing11[#All],5,0),0)</f>
        <v>0</v>
      </c>
      <c r="P1208">
        <f>_xlfn.IFNA(VLOOKUP(defense[[#This Row],[Playerâ–²]],scrimstats__2813[#All],6,0),0)</f>
        <v>0</v>
      </c>
      <c r="Q1208">
        <v>0</v>
      </c>
      <c r="R1208">
        <v>0</v>
      </c>
    </row>
    <row r="1209" spans="1:18">
      <c r="A1209" s="3">
        <v>1208</v>
      </c>
      <c r="B1209" s="3">
        <v>26</v>
      </c>
      <c r="C1209" s="3">
        <f t="shared" si="36"/>
        <v>4</v>
      </c>
      <c r="D1209">
        <v>0</v>
      </c>
      <c r="E1209">
        <f>SUM(_xlfn.IFNA((VLOOKUP(defense[[#This Row],[Playerâ–²]],kickers12[#All],4,0)*3+VLOOKUP(defense[[#This Row],[Playerâ–²]],kickers12[#All],5,0)*1),0), C1209*6)</f>
        <v>24</v>
      </c>
      <c r="F1209">
        <v>0</v>
      </c>
      <c r="G1209" s="3" t="s">
        <v>588</v>
      </c>
      <c r="H1209" s="3" t="s">
        <v>230</v>
      </c>
      <c r="I1209">
        <f>_xlfn.IFNA(VLOOKUP(defense[[#This Row],[Playerâ–²]],passing11[#All],4,0),0)</f>
        <v>15</v>
      </c>
      <c r="J1209" s="3">
        <f>_xlfn.IFNA(VLOOKUP(defense[[#This Row],[Playerâ–²]],scrimstats__2813[#All],5,0),0)</f>
        <v>32</v>
      </c>
      <c r="K1209" s="3">
        <f>_xlfn.IFNA(VLOOKUP(defense[[#This Row],[Playerâ–²]],scrimstats__2813[#All],4,0),0)</f>
        <v>736</v>
      </c>
      <c r="L1209">
        <v>0</v>
      </c>
      <c r="N1209" s="3">
        <f t="shared" si="37"/>
        <v>0</v>
      </c>
      <c r="O1209" s="3">
        <f>_xlfn.IFNA(VLOOKUP(defense[[#This Row],[Playerâ–²]],passing11[#All],5,0),0)</f>
        <v>0</v>
      </c>
      <c r="P1209" s="3">
        <f>_xlfn.IFNA(VLOOKUP(defense[[#This Row],[Playerâ–²]],scrimstats__2813[#All],6,0),0)</f>
        <v>4</v>
      </c>
      <c r="Q1209">
        <v>0</v>
      </c>
      <c r="R1209">
        <v>0</v>
      </c>
    </row>
    <row r="1210" spans="1:18">
      <c r="A1210" s="3">
        <v>1209</v>
      </c>
      <c r="B1210" s="3">
        <v>24</v>
      </c>
      <c r="C1210">
        <f t="shared" si="36"/>
        <v>0</v>
      </c>
      <c r="D1210">
        <v>39</v>
      </c>
      <c r="E1210">
        <f>SUM(_xlfn.IFNA((VLOOKUP(defense[[#This Row],[Playerâ–²]],kickers12[#All],4,0)*3+VLOOKUP(defense[[#This Row],[Playerâ–²]],kickers12[#All],5,0)*1),0), C1210*6)</f>
        <v>0</v>
      </c>
      <c r="F1210">
        <v>0</v>
      </c>
      <c r="G1210" s="3" t="s">
        <v>1557</v>
      </c>
      <c r="H1210" s="3" t="s">
        <v>750</v>
      </c>
      <c r="I1210">
        <f>_xlfn.IFNA(VLOOKUP(defense[[#This Row],[Playerâ–²]],passing11[#All],4,0),0)</f>
        <v>0</v>
      </c>
      <c r="J1210">
        <f>_xlfn.IFNA(VLOOKUP(defense[[#This Row],[Playerâ–²]],scrimstats__2813[#All],5,0),0)</f>
        <v>0</v>
      </c>
      <c r="K1210">
        <f>_xlfn.IFNA(VLOOKUP(defense[[#This Row],[Playerâ–²]],scrimstats__2813[#All],4,0),0)</f>
        <v>0</v>
      </c>
      <c r="L1210">
        <v>1.5</v>
      </c>
      <c r="N1210">
        <f t="shared" si="37"/>
        <v>0</v>
      </c>
      <c r="O1210">
        <f>_xlfn.IFNA(VLOOKUP(defense[[#This Row],[Playerâ–²]],passing11[#All],5,0),0)</f>
        <v>0</v>
      </c>
      <c r="P1210">
        <f>_xlfn.IFNA(VLOOKUP(defense[[#This Row],[Playerâ–²]],scrimstats__2813[#All],6,0),0)</f>
        <v>0</v>
      </c>
      <c r="Q1210">
        <v>0</v>
      </c>
      <c r="R1210">
        <v>0</v>
      </c>
    </row>
    <row r="1211" spans="1:18">
      <c r="A1211" s="3">
        <v>1210</v>
      </c>
      <c r="B1211" s="3">
        <v>11</v>
      </c>
      <c r="C1211">
        <f t="shared" si="36"/>
        <v>0</v>
      </c>
      <c r="D1211">
        <v>53</v>
      </c>
      <c r="E1211">
        <f>SUM(_xlfn.IFNA((VLOOKUP(defense[[#This Row],[Playerâ–²]],kickers12[#All],4,0)*3+VLOOKUP(defense[[#This Row],[Playerâ–²]],kickers12[#All],5,0)*1),0), C1211*6)</f>
        <v>0</v>
      </c>
      <c r="F1211">
        <v>0</v>
      </c>
      <c r="G1211" s="3" t="s">
        <v>1123</v>
      </c>
      <c r="H1211" s="3" t="s">
        <v>965</v>
      </c>
      <c r="I1211">
        <f>_xlfn.IFNA(VLOOKUP(defense[[#This Row],[Playerâ–²]],passing11[#All],4,0),0)</f>
        <v>0</v>
      </c>
      <c r="J1211">
        <f>_xlfn.IFNA(VLOOKUP(defense[[#This Row],[Playerâ–²]],scrimstats__2813[#All],5,0),0)</f>
        <v>0</v>
      </c>
      <c r="K1211">
        <f>_xlfn.IFNA(VLOOKUP(defense[[#This Row],[Playerâ–²]],scrimstats__2813[#All],4,0),0)</f>
        <v>0</v>
      </c>
      <c r="L1211">
        <v>1</v>
      </c>
      <c r="N1211">
        <f t="shared" si="37"/>
        <v>0</v>
      </c>
      <c r="O1211">
        <f>_xlfn.IFNA(VLOOKUP(defense[[#This Row],[Playerâ–²]],passing11[#All],5,0),0)</f>
        <v>0</v>
      </c>
      <c r="P1211">
        <f>_xlfn.IFNA(VLOOKUP(defense[[#This Row],[Playerâ–²]],scrimstats__2813[#All],6,0),0)</f>
        <v>0</v>
      </c>
      <c r="Q1211">
        <v>0</v>
      </c>
      <c r="R1211">
        <v>0</v>
      </c>
    </row>
    <row r="1212" spans="1:18">
      <c r="A1212" s="3">
        <v>1211</v>
      </c>
      <c r="B1212" s="3">
        <v>22</v>
      </c>
      <c r="C1212">
        <f t="shared" si="36"/>
        <v>0</v>
      </c>
      <c r="D1212">
        <v>10</v>
      </c>
      <c r="E1212">
        <f>SUM(_xlfn.IFNA((VLOOKUP(defense[[#This Row],[Playerâ–²]],kickers12[#All],4,0)*3+VLOOKUP(defense[[#This Row],[Playerâ–²]],kickers12[#All],5,0)*1),0), C1212*6)</f>
        <v>0</v>
      </c>
      <c r="F1212">
        <v>0</v>
      </c>
      <c r="G1212" s="3" t="s">
        <v>705</v>
      </c>
      <c r="H1212" s="3" t="s">
        <v>750</v>
      </c>
      <c r="I1212">
        <f>_xlfn.IFNA(VLOOKUP(defense[[#This Row],[Playerâ–²]],passing11[#All],4,0),0)</f>
        <v>0</v>
      </c>
      <c r="J1212">
        <f>_xlfn.IFNA(VLOOKUP(defense[[#This Row],[Playerâ–²]],scrimstats__2813[#All],5,0),0)</f>
        <v>0</v>
      </c>
      <c r="K1212">
        <f>_xlfn.IFNA(VLOOKUP(defense[[#This Row],[Playerâ–²]],scrimstats__2813[#All],4,0),0)</f>
        <v>0</v>
      </c>
      <c r="L1212">
        <v>0</v>
      </c>
      <c r="N1212">
        <f t="shared" si="37"/>
        <v>0</v>
      </c>
      <c r="O1212">
        <f>_xlfn.IFNA(VLOOKUP(defense[[#This Row],[Playerâ–²]],passing11[#All],5,0),0)</f>
        <v>0</v>
      </c>
      <c r="P1212">
        <f>_xlfn.IFNA(VLOOKUP(defense[[#This Row],[Playerâ–²]],scrimstats__2813[#All],6,0),0)</f>
        <v>0</v>
      </c>
      <c r="Q1212">
        <v>0</v>
      </c>
      <c r="R1212">
        <v>0</v>
      </c>
    </row>
    <row r="1213" spans="1:18">
      <c r="A1213" s="3">
        <v>1212</v>
      </c>
      <c r="B1213" s="3">
        <v>25</v>
      </c>
      <c r="C1213">
        <f t="shared" si="36"/>
        <v>0</v>
      </c>
      <c r="D1213">
        <v>43</v>
      </c>
      <c r="E1213">
        <f>SUM(_xlfn.IFNA((VLOOKUP(defense[[#This Row],[Playerâ–²]],kickers12[#All],4,0)*3+VLOOKUP(defense[[#This Row],[Playerâ–²]],kickers12[#All],5,0)*1),0), C1213*6)</f>
        <v>0</v>
      </c>
      <c r="F1213">
        <v>0</v>
      </c>
      <c r="G1213" s="3" t="s">
        <v>1592</v>
      </c>
      <c r="H1213" s="3" t="s">
        <v>750</v>
      </c>
      <c r="I1213">
        <f>_xlfn.IFNA(VLOOKUP(defense[[#This Row],[Playerâ–²]],passing11[#All],4,0),0)</f>
        <v>0</v>
      </c>
      <c r="J1213">
        <f>_xlfn.IFNA(VLOOKUP(defense[[#This Row],[Playerâ–²]],scrimstats__2813[#All],5,0),0)</f>
        <v>0</v>
      </c>
      <c r="K1213">
        <f>_xlfn.IFNA(VLOOKUP(defense[[#This Row],[Playerâ–²]],scrimstats__2813[#All],4,0),0)</f>
        <v>0</v>
      </c>
      <c r="L1213">
        <v>1</v>
      </c>
      <c r="N1213">
        <f t="shared" si="37"/>
        <v>0</v>
      </c>
      <c r="O1213">
        <f>_xlfn.IFNA(VLOOKUP(defense[[#This Row],[Playerâ–²]],passing11[#All],5,0),0)</f>
        <v>0</v>
      </c>
      <c r="P1213">
        <f>_xlfn.IFNA(VLOOKUP(defense[[#This Row],[Playerâ–²]],scrimstats__2813[#All],6,0),0)</f>
        <v>0</v>
      </c>
      <c r="Q1213">
        <v>0</v>
      </c>
      <c r="R1213">
        <v>0</v>
      </c>
    </row>
    <row r="1214" spans="1:18">
      <c r="A1214" s="3">
        <v>1213</v>
      </c>
      <c r="B1214" s="3">
        <v>11</v>
      </c>
      <c r="C1214">
        <f t="shared" si="36"/>
        <v>0</v>
      </c>
      <c r="D1214">
        <v>9</v>
      </c>
      <c r="E1214">
        <f>SUM(_xlfn.IFNA((VLOOKUP(defense[[#This Row],[Playerâ–²]],kickers12[#All],4,0)*3+VLOOKUP(defense[[#This Row],[Playerâ–²]],kickers12[#All],5,0)*1),0), C1214*6)</f>
        <v>0</v>
      </c>
      <c r="F1214">
        <v>0</v>
      </c>
      <c r="G1214" s="3" t="s">
        <v>367</v>
      </c>
      <c r="H1214" s="3" t="s">
        <v>216</v>
      </c>
      <c r="I1214">
        <f>_xlfn.IFNA(VLOOKUP(defense[[#This Row],[Playerâ–²]],passing11[#All],4,0),0)</f>
        <v>0</v>
      </c>
      <c r="J1214">
        <f>_xlfn.IFNA(VLOOKUP(defense[[#This Row],[Playerâ–²]],scrimstats__2813[#All],5,0),0)</f>
        <v>0</v>
      </c>
      <c r="K1214">
        <f>_xlfn.IFNA(VLOOKUP(defense[[#This Row],[Playerâ–²]],scrimstats__2813[#All],4,0),0)</f>
        <v>15</v>
      </c>
      <c r="L1214">
        <v>0</v>
      </c>
      <c r="N1214">
        <f t="shared" si="37"/>
        <v>0</v>
      </c>
      <c r="O1214">
        <f>_xlfn.IFNA(VLOOKUP(defense[[#This Row],[Playerâ–²]],passing11[#All],5,0),0)</f>
        <v>0</v>
      </c>
      <c r="P1214">
        <f>_xlfn.IFNA(VLOOKUP(defense[[#This Row],[Playerâ–²]],scrimstats__2813[#All],6,0),0)</f>
        <v>0</v>
      </c>
      <c r="Q1214">
        <v>0</v>
      </c>
      <c r="R1214">
        <v>0</v>
      </c>
    </row>
    <row r="1215" spans="1:18">
      <c r="A1215" s="3">
        <v>1214</v>
      </c>
      <c r="B1215" s="3">
        <v>3</v>
      </c>
      <c r="C1215">
        <f t="shared" si="36"/>
        <v>0</v>
      </c>
      <c r="D1215">
        <v>1</v>
      </c>
      <c r="E1215">
        <f>SUM(_xlfn.IFNA((VLOOKUP(defense[[#This Row],[Playerâ–²]],kickers12[#All],4,0)*3+VLOOKUP(defense[[#This Row],[Playerâ–²]],kickers12[#All],5,0)*1),0), C1215*6)</f>
        <v>0</v>
      </c>
      <c r="F1215">
        <v>0</v>
      </c>
      <c r="G1215" s="3" t="s">
        <v>258</v>
      </c>
      <c r="H1215" s="3" t="s">
        <v>223</v>
      </c>
      <c r="I1215">
        <f>_xlfn.IFNA(VLOOKUP(defense[[#This Row],[Playerâ–²]],passing11[#All],4,0),0)</f>
        <v>0</v>
      </c>
      <c r="J1215">
        <f>_xlfn.IFNA(VLOOKUP(defense[[#This Row],[Playerâ–²]],scrimstats__2813[#All],5,0),0)</f>
        <v>0</v>
      </c>
      <c r="K1215">
        <f>_xlfn.IFNA(VLOOKUP(defense[[#This Row],[Playerâ–²]],scrimstats__2813[#All],4,0),0)</f>
        <v>213</v>
      </c>
      <c r="L1215">
        <v>0</v>
      </c>
      <c r="N1215">
        <f t="shared" si="37"/>
        <v>0</v>
      </c>
      <c r="O1215">
        <f>_xlfn.IFNA(VLOOKUP(defense[[#This Row],[Playerâ–²]],passing11[#All],5,0),0)</f>
        <v>0</v>
      </c>
      <c r="P1215">
        <f>_xlfn.IFNA(VLOOKUP(defense[[#This Row],[Playerâ–²]],scrimstats__2813[#All],6,0),0)</f>
        <v>0</v>
      </c>
      <c r="Q1215">
        <v>0</v>
      </c>
      <c r="R1215">
        <v>0</v>
      </c>
    </row>
    <row r="1216" spans="1:18">
      <c r="A1216" s="3">
        <v>1215</v>
      </c>
      <c r="B1216" s="3">
        <v>8</v>
      </c>
      <c r="C1216">
        <f t="shared" si="36"/>
        <v>10</v>
      </c>
      <c r="D1216">
        <v>5</v>
      </c>
      <c r="E1216">
        <f>SUM(_xlfn.IFNA((VLOOKUP(defense[[#This Row],[Playerâ–²]],kickers12[#All],4,0)*3+VLOOKUP(defense[[#This Row],[Playerâ–²]],kickers12[#All],5,0)*1),0), C1216*6)</f>
        <v>60</v>
      </c>
      <c r="F1216">
        <v>0</v>
      </c>
      <c r="G1216" s="3" t="s">
        <v>336</v>
      </c>
      <c r="H1216" s="3" t="s">
        <v>229</v>
      </c>
      <c r="I1216">
        <f>_xlfn.IFNA(VLOOKUP(defense[[#This Row],[Playerâ–²]],passing11[#All],4,0),0)</f>
        <v>0</v>
      </c>
      <c r="J1216">
        <f>_xlfn.IFNA(VLOOKUP(defense[[#This Row],[Playerâ–²]],scrimstats__2813[#All],5,0),0)</f>
        <v>996</v>
      </c>
      <c r="K1216">
        <f>_xlfn.IFNA(VLOOKUP(defense[[#This Row],[Playerâ–²]],scrimstats__2813[#All],4,0),0)</f>
        <v>149</v>
      </c>
      <c r="L1216">
        <v>0</v>
      </c>
      <c r="N1216">
        <f t="shared" si="37"/>
        <v>0</v>
      </c>
      <c r="O1216">
        <f>_xlfn.IFNA(VLOOKUP(defense[[#This Row],[Playerâ–²]],passing11[#All],5,0),0)</f>
        <v>0</v>
      </c>
      <c r="P1216">
        <f>_xlfn.IFNA(VLOOKUP(defense[[#This Row],[Playerâ–²]],scrimstats__2813[#All],6,0),0)</f>
        <v>10</v>
      </c>
      <c r="Q1216">
        <v>0</v>
      </c>
      <c r="R1216">
        <v>0</v>
      </c>
    </row>
    <row r="1217" spans="1:18">
      <c r="A1217" s="3">
        <v>1216</v>
      </c>
      <c r="B1217" s="3">
        <v>15</v>
      </c>
      <c r="C1217">
        <f t="shared" si="36"/>
        <v>0</v>
      </c>
      <c r="D1217">
        <v>12</v>
      </c>
      <c r="E1217">
        <f>SUM(_xlfn.IFNA((VLOOKUP(defense[[#This Row],[Playerâ–²]],kickers12[#All],4,0)*3+VLOOKUP(defense[[#This Row],[Playerâ–²]],kickers12[#All],5,0)*1),0), C1217*6)</f>
        <v>0</v>
      </c>
      <c r="F1217">
        <v>0</v>
      </c>
      <c r="G1217" s="3" t="s">
        <v>1253</v>
      </c>
      <c r="H1217" s="3" t="s">
        <v>750</v>
      </c>
      <c r="I1217">
        <f>_xlfn.IFNA(VLOOKUP(defense[[#This Row],[Playerâ–²]],passing11[#All],4,0),0)</f>
        <v>0</v>
      </c>
      <c r="J1217">
        <f>_xlfn.IFNA(VLOOKUP(defense[[#This Row],[Playerâ–²]],scrimstats__2813[#All],5,0),0)</f>
        <v>0</v>
      </c>
      <c r="K1217">
        <f>_xlfn.IFNA(VLOOKUP(defense[[#This Row],[Playerâ–²]],scrimstats__2813[#All],4,0),0)</f>
        <v>0</v>
      </c>
      <c r="L1217">
        <v>1</v>
      </c>
      <c r="N1217">
        <f t="shared" si="37"/>
        <v>0</v>
      </c>
      <c r="O1217">
        <f>_xlfn.IFNA(VLOOKUP(defense[[#This Row],[Playerâ–²]],passing11[#All],5,0),0)</f>
        <v>0</v>
      </c>
      <c r="P1217">
        <f>_xlfn.IFNA(VLOOKUP(defense[[#This Row],[Playerâ–²]],scrimstats__2813[#All],6,0),0)</f>
        <v>0</v>
      </c>
      <c r="Q1217">
        <v>0</v>
      </c>
      <c r="R1217">
        <v>0</v>
      </c>
    </row>
    <row r="1218" spans="1:18">
      <c r="A1218" s="3">
        <v>1217</v>
      </c>
      <c r="B1218" s="3">
        <v>17</v>
      </c>
      <c r="C1218">
        <f t="shared" ref="C1218:C1281" si="38">_xlfn.IFNA(SUM(N1218,O1218,P1218),0)</f>
        <v>0</v>
      </c>
      <c r="D1218">
        <v>10</v>
      </c>
      <c r="E1218">
        <f>SUM(_xlfn.IFNA((VLOOKUP(defense[[#This Row],[Playerâ–²]],kickers12[#All],4,0)*3+VLOOKUP(defense[[#This Row],[Playerâ–²]],kickers12[#All],5,0)*1),0), C1218*6)</f>
        <v>0</v>
      </c>
      <c r="F1218">
        <v>0</v>
      </c>
      <c r="G1218" s="3" t="s">
        <v>1324</v>
      </c>
      <c r="H1218" s="3" t="s">
        <v>194</v>
      </c>
      <c r="I1218">
        <f>_xlfn.IFNA(VLOOKUP(defense[[#This Row],[Playerâ–²]],passing11[#All],4,0),0)</f>
        <v>0</v>
      </c>
      <c r="J1218">
        <f>_xlfn.IFNA(VLOOKUP(defense[[#This Row],[Playerâ–²]],scrimstats__2813[#All],5,0),0)</f>
        <v>0</v>
      </c>
      <c r="K1218">
        <f>_xlfn.IFNA(VLOOKUP(defense[[#This Row],[Playerâ–²]],scrimstats__2813[#All],4,0),0)</f>
        <v>0</v>
      </c>
      <c r="L1218">
        <v>0</v>
      </c>
      <c r="N1218">
        <f t="shared" ref="N1218:N1281" si="39">SUM(Q1218,R1218)</f>
        <v>0</v>
      </c>
      <c r="O1218">
        <f>_xlfn.IFNA(VLOOKUP(defense[[#This Row],[Playerâ–²]],passing11[#All],5,0),0)</f>
        <v>0</v>
      </c>
      <c r="P1218">
        <f>_xlfn.IFNA(VLOOKUP(defense[[#This Row],[Playerâ–²]],scrimstats__2813[#All],6,0),0)</f>
        <v>0</v>
      </c>
      <c r="Q1218">
        <v>0</v>
      </c>
      <c r="R1218">
        <v>0</v>
      </c>
    </row>
    <row r="1219" spans="1:18">
      <c r="A1219" s="3">
        <v>1218</v>
      </c>
      <c r="B1219" s="3">
        <v>26</v>
      </c>
      <c r="C1219">
        <f t="shared" si="38"/>
        <v>7</v>
      </c>
      <c r="D1219">
        <v>0</v>
      </c>
      <c r="E1219">
        <f>SUM(_xlfn.IFNA((VLOOKUP(defense[[#This Row],[Playerâ–²]],kickers12[#All],4,0)*3+VLOOKUP(defense[[#This Row],[Playerâ–²]],kickers12[#All],5,0)*1),0), C1219*6)</f>
        <v>42</v>
      </c>
      <c r="F1219">
        <v>0</v>
      </c>
      <c r="G1219" s="3" t="s">
        <v>580</v>
      </c>
      <c r="H1219" s="3" t="s">
        <v>297</v>
      </c>
      <c r="I1219">
        <f>_xlfn.IFNA(VLOOKUP(defense[[#This Row],[Playerâ–²]],passing11[#All],4,0),0)</f>
        <v>1413</v>
      </c>
      <c r="J1219">
        <f>_xlfn.IFNA(VLOOKUP(defense[[#This Row],[Playerâ–²]],scrimstats__2813[#All],5,0),0)</f>
        <v>17</v>
      </c>
      <c r="K1219">
        <f>_xlfn.IFNA(VLOOKUP(defense[[#This Row],[Playerâ–²]],scrimstats__2813[#All],4,0),0)</f>
        <v>10</v>
      </c>
      <c r="L1219">
        <v>0</v>
      </c>
      <c r="N1219">
        <f t="shared" si="39"/>
        <v>0</v>
      </c>
      <c r="O1219">
        <f>_xlfn.IFNA(VLOOKUP(defense[[#This Row],[Playerâ–²]],passing11[#All],5,0),0)</f>
        <v>7</v>
      </c>
      <c r="P1219">
        <f>_xlfn.IFNA(VLOOKUP(defense[[#This Row],[Playerâ–²]],scrimstats__2813[#All],6,0),0)</f>
        <v>0</v>
      </c>
      <c r="Q1219">
        <v>0</v>
      </c>
      <c r="R1219">
        <v>0</v>
      </c>
    </row>
    <row r="1220" spans="1:18">
      <c r="A1220" s="3">
        <v>1219</v>
      </c>
      <c r="B1220" s="3">
        <v>6</v>
      </c>
      <c r="C1220">
        <f t="shared" si="38"/>
        <v>0</v>
      </c>
      <c r="D1220">
        <v>15</v>
      </c>
      <c r="E1220">
        <f>SUM(_xlfn.IFNA((VLOOKUP(defense[[#This Row],[Playerâ–²]],kickers12[#All],4,0)*3+VLOOKUP(defense[[#This Row],[Playerâ–²]],kickers12[#All],5,0)*1),0), C1220*6)</f>
        <v>0</v>
      </c>
      <c r="F1220">
        <v>0</v>
      </c>
      <c r="G1220" s="3" t="s">
        <v>947</v>
      </c>
      <c r="H1220" s="3" t="s">
        <v>750</v>
      </c>
      <c r="I1220">
        <f>_xlfn.IFNA(VLOOKUP(defense[[#This Row],[Playerâ–²]],passing11[#All],4,0),0)</f>
        <v>0</v>
      </c>
      <c r="J1220">
        <f>_xlfn.IFNA(VLOOKUP(defense[[#This Row],[Playerâ–²]],scrimstats__2813[#All],5,0),0)</f>
        <v>0</v>
      </c>
      <c r="K1220">
        <f>_xlfn.IFNA(VLOOKUP(defense[[#This Row],[Playerâ–²]],scrimstats__2813[#All],4,0),0)</f>
        <v>0</v>
      </c>
      <c r="L1220">
        <v>0</v>
      </c>
      <c r="N1220">
        <f t="shared" si="39"/>
        <v>0</v>
      </c>
      <c r="O1220">
        <f>_xlfn.IFNA(VLOOKUP(defense[[#This Row],[Playerâ–²]],passing11[#All],5,0),0)</f>
        <v>0</v>
      </c>
      <c r="P1220">
        <f>_xlfn.IFNA(VLOOKUP(defense[[#This Row],[Playerâ–²]],scrimstats__2813[#All],6,0),0)</f>
        <v>0</v>
      </c>
      <c r="Q1220">
        <v>0</v>
      </c>
      <c r="R1220">
        <v>0</v>
      </c>
    </row>
    <row r="1221" spans="1:18">
      <c r="A1221" s="3">
        <v>1220</v>
      </c>
      <c r="B1221" s="3">
        <v>13</v>
      </c>
      <c r="C1221">
        <f t="shared" si="38"/>
        <v>0</v>
      </c>
      <c r="D1221">
        <v>0</v>
      </c>
      <c r="E1221">
        <f>SUM(_xlfn.IFNA((VLOOKUP(defense[[#This Row],[Playerâ–²]],kickers12[#All],4,0)*3+VLOOKUP(defense[[#This Row],[Playerâ–²]],kickers12[#All],5,0)*1),0), C1221*6)</f>
        <v>0</v>
      </c>
      <c r="F1221">
        <v>0</v>
      </c>
      <c r="G1221" s="3" t="s">
        <v>1164</v>
      </c>
      <c r="H1221" s="3" t="s">
        <v>410</v>
      </c>
      <c r="I1221">
        <f>_xlfn.IFNA(VLOOKUP(defense[[#This Row],[Playerâ–²]],passing11[#All],4,0),0)</f>
        <v>0</v>
      </c>
      <c r="J1221">
        <f>_xlfn.IFNA(VLOOKUP(defense[[#This Row],[Playerâ–²]],scrimstats__2813[#All],5,0),0)</f>
        <v>0</v>
      </c>
      <c r="K1221">
        <f>_xlfn.IFNA(VLOOKUP(defense[[#This Row],[Playerâ–²]],scrimstats__2813[#All],4,0),0)</f>
        <v>0</v>
      </c>
      <c r="L1221">
        <v>0</v>
      </c>
      <c r="N1221">
        <f t="shared" si="39"/>
        <v>0</v>
      </c>
      <c r="O1221">
        <f>_xlfn.IFNA(VLOOKUP(defense[[#This Row],[Playerâ–²]],passing11[#All],5,0),0)</f>
        <v>0</v>
      </c>
      <c r="P1221">
        <f>_xlfn.IFNA(VLOOKUP(defense[[#This Row],[Playerâ–²]],scrimstats__2813[#All],6,0),0)</f>
        <v>0</v>
      </c>
      <c r="Q1221">
        <v>0</v>
      </c>
      <c r="R1221">
        <v>0</v>
      </c>
    </row>
    <row r="1222" spans="1:18">
      <c r="A1222" s="3">
        <v>1221</v>
      </c>
      <c r="B1222" s="3">
        <v>29</v>
      </c>
      <c r="C1222">
        <f t="shared" si="38"/>
        <v>13</v>
      </c>
      <c r="D1222">
        <v>0</v>
      </c>
      <c r="E1222">
        <f>SUM(_xlfn.IFNA((VLOOKUP(defense[[#This Row],[Playerâ–²]],kickers12[#All],4,0)*3+VLOOKUP(defense[[#This Row],[Playerâ–²]],kickers12[#All],5,0)*1),0), C1222*6)</f>
        <v>78</v>
      </c>
      <c r="F1222">
        <v>0</v>
      </c>
      <c r="G1222" s="3" t="s">
        <v>1705</v>
      </c>
      <c r="H1222" s="3" t="s">
        <v>233</v>
      </c>
      <c r="I1222">
        <f>_xlfn.IFNA(VLOOKUP(defense[[#This Row],[Playerâ–²]],passing11[#All],4,0),0)</f>
        <v>2277</v>
      </c>
      <c r="J1222">
        <f>_xlfn.IFNA(VLOOKUP(defense[[#This Row],[Playerâ–²]],scrimstats__2813[#All],5,0),0)</f>
        <v>0</v>
      </c>
      <c r="K1222">
        <f>_xlfn.IFNA(VLOOKUP(defense[[#This Row],[Playerâ–²]],scrimstats__2813[#All],4,0),0)</f>
        <v>0</v>
      </c>
      <c r="L1222">
        <v>0</v>
      </c>
      <c r="N1222">
        <f t="shared" si="39"/>
        <v>0</v>
      </c>
      <c r="O1222">
        <f>_xlfn.IFNA(VLOOKUP(defense[[#This Row],[Playerâ–²]],passing11[#All],5,0),0)</f>
        <v>13</v>
      </c>
      <c r="P1222">
        <f>_xlfn.IFNA(VLOOKUP(defense[[#This Row],[Playerâ–²]],scrimstats__2813[#All],6,0),0)</f>
        <v>0</v>
      </c>
      <c r="Q1222">
        <v>0</v>
      </c>
      <c r="R1222">
        <v>0</v>
      </c>
    </row>
    <row r="1223" spans="1:18">
      <c r="A1223" s="3">
        <v>1222</v>
      </c>
      <c r="B1223" s="3">
        <v>25</v>
      </c>
      <c r="C1223">
        <f t="shared" si="38"/>
        <v>0</v>
      </c>
      <c r="D1223">
        <v>20</v>
      </c>
      <c r="E1223">
        <f>SUM(_xlfn.IFNA((VLOOKUP(defense[[#This Row],[Playerâ–²]],kickers12[#All],4,0)*3+VLOOKUP(defense[[#This Row],[Playerâ–²]],kickers12[#All],5,0)*1),0), C1223*6)</f>
        <v>0</v>
      </c>
      <c r="F1223">
        <v>0</v>
      </c>
      <c r="G1223" s="3" t="s">
        <v>1579</v>
      </c>
      <c r="H1223" s="3" t="s">
        <v>752</v>
      </c>
      <c r="I1223">
        <f>_xlfn.IFNA(VLOOKUP(defense[[#This Row],[Playerâ–²]],passing11[#All],4,0),0)</f>
        <v>0</v>
      </c>
      <c r="J1223">
        <f>_xlfn.IFNA(VLOOKUP(defense[[#This Row],[Playerâ–²]],scrimstats__2813[#All],5,0),0)</f>
        <v>0</v>
      </c>
      <c r="K1223">
        <f>_xlfn.IFNA(VLOOKUP(defense[[#This Row],[Playerâ–²]],scrimstats__2813[#All],4,0),0)</f>
        <v>0</v>
      </c>
      <c r="L1223">
        <v>0</v>
      </c>
      <c r="N1223">
        <f t="shared" si="39"/>
        <v>0</v>
      </c>
      <c r="O1223">
        <f>_xlfn.IFNA(VLOOKUP(defense[[#This Row],[Playerâ–²]],passing11[#All],5,0),0)</f>
        <v>0</v>
      </c>
      <c r="P1223">
        <f>_xlfn.IFNA(VLOOKUP(defense[[#This Row],[Playerâ–²]],scrimstats__2813[#All],6,0),0)</f>
        <v>0</v>
      </c>
      <c r="Q1223">
        <v>0</v>
      </c>
      <c r="R1223">
        <v>0</v>
      </c>
    </row>
    <row r="1224" spans="1:18">
      <c r="A1224" s="3">
        <v>1223</v>
      </c>
      <c r="B1224" s="3">
        <v>19</v>
      </c>
      <c r="C1224" s="3">
        <f t="shared" si="38"/>
        <v>1</v>
      </c>
      <c r="D1224">
        <v>0</v>
      </c>
      <c r="E1224">
        <f>SUM(_xlfn.IFNA((VLOOKUP(defense[[#This Row],[Playerâ–²]],kickers12[#All],4,0)*3+VLOOKUP(defense[[#This Row],[Playerâ–²]],kickers12[#All],5,0)*1),0), C1224*6)</f>
        <v>6</v>
      </c>
      <c r="F1224">
        <v>0</v>
      </c>
      <c r="G1224" s="3" t="s">
        <v>483</v>
      </c>
      <c r="H1224" s="3" t="s">
        <v>219</v>
      </c>
      <c r="I1224">
        <f>_xlfn.IFNA(VLOOKUP(defense[[#This Row],[Playerâ–²]],passing11[#All],4,0),0)</f>
        <v>0</v>
      </c>
      <c r="J1224" s="3">
        <f>_xlfn.IFNA(VLOOKUP(defense[[#This Row],[Playerâ–²]],scrimstats__2813[#All],5,0),0)</f>
        <v>0</v>
      </c>
      <c r="K1224" s="3">
        <f>_xlfn.IFNA(VLOOKUP(defense[[#This Row],[Playerâ–²]],scrimstats__2813[#All],4,0),0)</f>
        <v>86</v>
      </c>
      <c r="L1224">
        <v>0</v>
      </c>
      <c r="N1224" s="3">
        <f t="shared" si="39"/>
        <v>0</v>
      </c>
      <c r="O1224" s="3">
        <f>_xlfn.IFNA(VLOOKUP(defense[[#This Row],[Playerâ–²]],passing11[#All],5,0),0)</f>
        <v>0</v>
      </c>
      <c r="P1224" s="3">
        <f>_xlfn.IFNA(VLOOKUP(defense[[#This Row],[Playerâ–²]],scrimstats__2813[#All],6,0),0)</f>
        <v>1</v>
      </c>
      <c r="Q1224">
        <v>0</v>
      </c>
      <c r="R1224">
        <v>0</v>
      </c>
    </row>
    <row r="1225" spans="1:18">
      <c r="A1225" s="3">
        <v>1224</v>
      </c>
      <c r="B1225" s="3">
        <v>12</v>
      </c>
      <c r="C1225">
        <f t="shared" si="38"/>
        <v>0</v>
      </c>
      <c r="D1225">
        <v>24</v>
      </c>
      <c r="E1225">
        <f>SUM(_xlfn.IFNA((VLOOKUP(defense[[#This Row],[Playerâ–²]],kickers12[#All],4,0)*3+VLOOKUP(defense[[#This Row],[Playerâ–²]],kickers12[#All],5,0)*1),0), C1225*6)</f>
        <v>0</v>
      </c>
      <c r="F1225">
        <v>0</v>
      </c>
      <c r="G1225" s="3" t="s">
        <v>1142</v>
      </c>
      <c r="H1225" s="3" t="s">
        <v>769</v>
      </c>
      <c r="I1225">
        <f>_xlfn.IFNA(VLOOKUP(defense[[#This Row],[Playerâ–²]],passing11[#All],4,0),0)</f>
        <v>0</v>
      </c>
      <c r="J1225">
        <f>_xlfn.IFNA(VLOOKUP(defense[[#This Row],[Playerâ–²]],scrimstats__2813[#All],5,0),0)</f>
        <v>0</v>
      </c>
      <c r="K1225">
        <f>_xlfn.IFNA(VLOOKUP(defense[[#This Row],[Playerâ–²]],scrimstats__2813[#All],4,0),0)</f>
        <v>0</v>
      </c>
      <c r="L1225">
        <v>1.5</v>
      </c>
      <c r="N1225">
        <f t="shared" si="39"/>
        <v>0</v>
      </c>
      <c r="O1225">
        <f>_xlfn.IFNA(VLOOKUP(defense[[#This Row],[Playerâ–²]],passing11[#All],5,0),0)</f>
        <v>0</v>
      </c>
      <c r="P1225">
        <f>_xlfn.IFNA(VLOOKUP(defense[[#This Row],[Playerâ–²]],scrimstats__2813[#All],6,0),0)</f>
        <v>0</v>
      </c>
      <c r="Q1225">
        <v>0</v>
      </c>
      <c r="R1225">
        <v>0</v>
      </c>
    </row>
    <row r="1226" spans="1:18">
      <c r="A1226" s="3">
        <v>1225</v>
      </c>
      <c r="B1226" s="3">
        <v>32</v>
      </c>
      <c r="C1226">
        <f t="shared" si="38"/>
        <v>0</v>
      </c>
      <c r="D1226">
        <v>1</v>
      </c>
      <c r="E1226">
        <f>SUM(_xlfn.IFNA((VLOOKUP(defense[[#This Row],[Playerâ–²]],kickers12[#All],4,0)*3+VLOOKUP(defense[[#This Row],[Playerâ–²]],kickers12[#All],5,0)*1),0), C1226*6)</f>
        <v>0</v>
      </c>
      <c r="F1226">
        <v>0</v>
      </c>
      <c r="G1226" s="3" t="s">
        <v>1824</v>
      </c>
      <c r="H1226" s="3" t="s">
        <v>194</v>
      </c>
      <c r="I1226">
        <f>_xlfn.IFNA(VLOOKUP(defense[[#This Row],[Playerâ–²]],passing11[#All],4,0),0)</f>
        <v>0</v>
      </c>
      <c r="J1226">
        <f>_xlfn.IFNA(VLOOKUP(defense[[#This Row],[Playerâ–²]],scrimstats__2813[#All],5,0),0)</f>
        <v>0</v>
      </c>
      <c r="K1226">
        <f>_xlfn.IFNA(VLOOKUP(defense[[#This Row],[Playerâ–²]],scrimstats__2813[#All],4,0),0)</f>
        <v>0</v>
      </c>
      <c r="L1226">
        <v>0</v>
      </c>
      <c r="N1226">
        <f t="shared" si="39"/>
        <v>0</v>
      </c>
      <c r="O1226">
        <f>_xlfn.IFNA(VLOOKUP(defense[[#This Row],[Playerâ–²]],passing11[#All],5,0),0)</f>
        <v>0</v>
      </c>
      <c r="P1226">
        <f>_xlfn.IFNA(VLOOKUP(defense[[#This Row],[Playerâ–²]],scrimstats__2813[#All],6,0),0)</f>
        <v>0</v>
      </c>
      <c r="Q1226">
        <v>0</v>
      </c>
      <c r="R1226">
        <v>0</v>
      </c>
    </row>
    <row r="1227" spans="1:18">
      <c r="A1227" s="3">
        <v>1226</v>
      </c>
      <c r="B1227" s="3">
        <v>28</v>
      </c>
      <c r="C1227" s="3">
        <f t="shared" si="38"/>
        <v>3</v>
      </c>
      <c r="D1227">
        <v>0</v>
      </c>
      <c r="E1227">
        <f>SUM(_xlfn.IFNA((VLOOKUP(defense[[#This Row],[Playerâ–²]],kickers12[#All],4,0)*3+VLOOKUP(defense[[#This Row],[Playerâ–²]],kickers12[#All],5,0)*1),0), C1227*6)</f>
        <v>18</v>
      </c>
      <c r="F1227">
        <v>0</v>
      </c>
      <c r="G1227" s="3" t="s">
        <v>619</v>
      </c>
      <c r="H1227" s="3" t="s">
        <v>223</v>
      </c>
      <c r="I1227">
        <f>_xlfn.IFNA(VLOOKUP(defense[[#This Row],[Playerâ–²]],passing11[#All],4,0),0)</f>
        <v>0</v>
      </c>
      <c r="J1227" s="3">
        <f>_xlfn.IFNA(VLOOKUP(defense[[#This Row],[Playerâ–²]],scrimstats__2813[#All],5,0),0)</f>
        <v>0</v>
      </c>
      <c r="K1227" s="3">
        <f>_xlfn.IFNA(VLOOKUP(defense[[#This Row],[Playerâ–²]],scrimstats__2813[#All],4,0),0)</f>
        <v>269</v>
      </c>
      <c r="L1227">
        <v>0</v>
      </c>
      <c r="N1227" s="3">
        <f t="shared" si="39"/>
        <v>0</v>
      </c>
      <c r="O1227" s="3">
        <f>_xlfn.IFNA(VLOOKUP(defense[[#This Row],[Playerâ–²]],passing11[#All],5,0),0)</f>
        <v>0</v>
      </c>
      <c r="P1227" s="3">
        <f>_xlfn.IFNA(VLOOKUP(defense[[#This Row],[Playerâ–²]],scrimstats__2813[#All],6,0),0)</f>
        <v>3</v>
      </c>
      <c r="Q1227">
        <v>0</v>
      </c>
      <c r="R1227">
        <v>0</v>
      </c>
    </row>
    <row r="1228" spans="1:18">
      <c r="A1228" s="3">
        <v>1227</v>
      </c>
      <c r="B1228" s="3">
        <v>7</v>
      </c>
      <c r="C1228">
        <f t="shared" si="38"/>
        <v>0</v>
      </c>
      <c r="D1228">
        <v>84</v>
      </c>
      <c r="E1228">
        <f>SUM(_xlfn.IFNA((VLOOKUP(defense[[#This Row],[Playerâ–²]],kickers12[#All],4,0)*3+VLOOKUP(defense[[#This Row],[Playerâ–²]],kickers12[#All],5,0)*1),0), C1228*6)</f>
        <v>0</v>
      </c>
      <c r="F1228">
        <v>0</v>
      </c>
      <c r="G1228" s="3" t="s">
        <v>1000</v>
      </c>
      <c r="H1228" s="3" t="s">
        <v>769</v>
      </c>
      <c r="I1228">
        <f>_xlfn.IFNA(VLOOKUP(defense[[#This Row],[Playerâ–²]],passing11[#All],4,0),0)</f>
        <v>0</v>
      </c>
      <c r="J1228">
        <f>_xlfn.IFNA(VLOOKUP(defense[[#This Row],[Playerâ–²]],scrimstats__2813[#All],5,0),0)</f>
        <v>0</v>
      </c>
      <c r="K1228">
        <f>_xlfn.IFNA(VLOOKUP(defense[[#This Row],[Playerâ–²]],scrimstats__2813[#All],4,0),0)</f>
        <v>0</v>
      </c>
      <c r="L1228">
        <v>0</v>
      </c>
      <c r="N1228">
        <f t="shared" si="39"/>
        <v>0</v>
      </c>
      <c r="O1228">
        <f>_xlfn.IFNA(VLOOKUP(defense[[#This Row],[Playerâ–²]],passing11[#All],5,0),0)</f>
        <v>0</v>
      </c>
      <c r="P1228">
        <f>_xlfn.IFNA(VLOOKUP(defense[[#This Row],[Playerâ–²]],scrimstats__2813[#All],6,0),0)</f>
        <v>0</v>
      </c>
      <c r="Q1228">
        <v>0</v>
      </c>
      <c r="R1228">
        <v>0</v>
      </c>
    </row>
    <row r="1229" spans="1:18">
      <c r="A1229" s="3">
        <v>1228</v>
      </c>
      <c r="B1229" s="3">
        <v>6</v>
      </c>
      <c r="C1229">
        <f t="shared" si="38"/>
        <v>0</v>
      </c>
      <c r="D1229">
        <v>2</v>
      </c>
      <c r="E1229">
        <f>SUM(_xlfn.IFNA((VLOOKUP(defense[[#This Row],[Playerâ–²]],kickers12[#All],4,0)*3+VLOOKUP(defense[[#This Row],[Playerâ–²]],kickers12[#All],5,0)*1),0), C1229*6)</f>
        <v>0</v>
      </c>
      <c r="F1229">
        <v>0</v>
      </c>
      <c r="G1229" s="3" t="s">
        <v>198</v>
      </c>
      <c r="H1229" s="3" t="s">
        <v>194</v>
      </c>
      <c r="I1229">
        <f>_xlfn.IFNA(VLOOKUP(defense[[#This Row],[Playerâ–²]],passing11[#All],4,0),0)</f>
        <v>0</v>
      </c>
      <c r="J1229">
        <f>_xlfn.IFNA(VLOOKUP(defense[[#This Row],[Playerâ–²]],scrimstats__2813[#All],5,0),0)</f>
        <v>0</v>
      </c>
      <c r="K1229">
        <f>_xlfn.IFNA(VLOOKUP(defense[[#This Row],[Playerâ–²]],scrimstats__2813[#All],4,0),0)</f>
        <v>17</v>
      </c>
      <c r="L1229">
        <v>0</v>
      </c>
      <c r="N1229">
        <f t="shared" si="39"/>
        <v>0</v>
      </c>
      <c r="O1229">
        <f>_xlfn.IFNA(VLOOKUP(defense[[#This Row],[Playerâ–²]],passing11[#All],5,0),0)</f>
        <v>0</v>
      </c>
      <c r="P1229">
        <f>_xlfn.IFNA(VLOOKUP(defense[[#This Row],[Playerâ–²]],scrimstats__2813[#All],6,0),0)</f>
        <v>0</v>
      </c>
      <c r="Q1229">
        <v>0</v>
      </c>
      <c r="R1229">
        <v>0</v>
      </c>
    </row>
    <row r="1230" spans="1:18">
      <c r="A1230" s="3">
        <v>1229</v>
      </c>
      <c r="B1230" s="3">
        <v>18</v>
      </c>
      <c r="C1230">
        <f t="shared" si="38"/>
        <v>0</v>
      </c>
      <c r="D1230">
        <v>37</v>
      </c>
      <c r="E1230">
        <f>SUM(_xlfn.IFNA((VLOOKUP(defense[[#This Row],[Playerâ–²]],kickers12[#All],4,0)*3+VLOOKUP(defense[[#This Row],[Playerâ–²]],kickers12[#All],5,0)*1),0), C1230*6)</f>
        <v>0</v>
      </c>
      <c r="F1230">
        <v>1</v>
      </c>
      <c r="G1230" s="3" t="s">
        <v>1368</v>
      </c>
      <c r="H1230" s="3" t="s">
        <v>752</v>
      </c>
      <c r="I1230">
        <f>_xlfn.IFNA(VLOOKUP(defense[[#This Row],[Playerâ–²]],passing11[#All],4,0),0)</f>
        <v>0</v>
      </c>
      <c r="J1230">
        <f>_xlfn.IFNA(VLOOKUP(defense[[#This Row],[Playerâ–²]],scrimstats__2813[#All],5,0),0)</f>
        <v>0</v>
      </c>
      <c r="K1230">
        <f>_xlfn.IFNA(VLOOKUP(defense[[#This Row],[Playerâ–²]],scrimstats__2813[#All],4,0),0)</f>
        <v>0</v>
      </c>
      <c r="L1230">
        <v>0</v>
      </c>
      <c r="N1230">
        <f t="shared" si="39"/>
        <v>0</v>
      </c>
      <c r="O1230">
        <f>_xlfn.IFNA(VLOOKUP(defense[[#This Row],[Playerâ–²]],passing11[#All],5,0),0)</f>
        <v>0</v>
      </c>
      <c r="P1230">
        <f>_xlfn.IFNA(VLOOKUP(defense[[#This Row],[Playerâ–²]],scrimstats__2813[#All],6,0),0)</f>
        <v>0</v>
      </c>
      <c r="Q1230">
        <v>0</v>
      </c>
      <c r="R1230">
        <v>0</v>
      </c>
    </row>
    <row r="1231" spans="1:18">
      <c r="A1231" s="3">
        <v>1230</v>
      </c>
      <c r="B1231" s="3">
        <v>26</v>
      </c>
      <c r="C1231">
        <f t="shared" si="38"/>
        <v>0</v>
      </c>
      <c r="D1231">
        <v>97</v>
      </c>
      <c r="E1231">
        <f>SUM(_xlfn.IFNA((VLOOKUP(defense[[#This Row],[Playerâ–²]],kickers12[#All],4,0)*3+VLOOKUP(defense[[#This Row],[Playerâ–²]],kickers12[#All],5,0)*1),0), C1231*6)</f>
        <v>0</v>
      </c>
      <c r="F1231">
        <v>0</v>
      </c>
      <c r="G1231" s="3" t="s">
        <v>1628</v>
      </c>
      <c r="H1231" s="3" t="s">
        <v>1412</v>
      </c>
      <c r="I1231">
        <f>_xlfn.IFNA(VLOOKUP(defense[[#This Row],[Playerâ–²]],passing11[#All],4,0),0)</f>
        <v>0</v>
      </c>
      <c r="J1231">
        <f>_xlfn.IFNA(VLOOKUP(defense[[#This Row],[Playerâ–²]],scrimstats__2813[#All],5,0),0)</f>
        <v>0</v>
      </c>
      <c r="K1231">
        <f>_xlfn.IFNA(VLOOKUP(defense[[#This Row],[Playerâ–²]],scrimstats__2813[#All],4,0),0)</f>
        <v>0</v>
      </c>
      <c r="L1231">
        <v>2</v>
      </c>
      <c r="N1231">
        <f t="shared" si="39"/>
        <v>0</v>
      </c>
      <c r="O1231">
        <f>_xlfn.IFNA(VLOOKUP(defense[[#This Row],[Playerâ–²]],passing11[#All],5,0),0)</f>
        <v>0</v>
      </c>
      <c r="P1231">
        <f>_xlfn.IFNA(VLOOKUP(defense[[#This Row],[Playerâ–²]],scrimstats__2813[#All],6,0),0)</f>
        <v>0</v>
      </c>
      <c r="Q1231">
        <v>0</v>
      </c>
      <c r="R1231">
        <v>0</v>
      </c>
    </row>
    <row r="1232" spans="1:18">
      <c r="A1232" s="3">
        <v>1231</v>
      </c>
      <c r="B1232" s="3">
        <v>15</v>
      </c>
      <c r="C1232">
        <f t="shared" si="38"/>
        <v>0</v>
      </c>
      <c r="D1232">
        <v>2</v>
      </c>
      <c r="E1232">
        <f>SUM(_xlfn.IFNA((VLOOKUP(defense[[#This Row],[Playerâ–²]],kickers12[#All],4,0)*3+VLOOKUP(defense[[#This Row],[Playerâ–²]],kickers12[#All],5,0)*1),0), C1232*6)</f>
        <v>0</v>
      </c>
      <c r="F1232">
        <v>0</v>
      </c>
      <c r="G1232" s="3" t="s">
        <v>432</v>
      </c>
      <c r="H1232" s="3" t="s">
        <v>219</v>
      </c>
      <c r="I1232">
        <f>_xlfn.IFNA(VLOOKUP(defense[[#This Row],[Playerâ–²]],passing11[#All],4,0),0)</f>
        <v>0</v>
      </c>
      <c r="J1232">
        <f>_xlfn.IFNA(VLOOKUP(defense[[#This Row],[Playerâ–²]],scrimstats__2813[#All],5,0),0)</f>
        <v>-3</v>
      </c>
      <c r="K1232">
        <f>_xlfn.IFNA(VLOOKUP(defense[[#This Row],[Playerâ–²]],scrimstats__2813[#All],4,0),0)</f>
        <v>98</v>
      </c>
      <c r="L1232">
        <v>0</v>
      </c>
      <c r="N1232">
        <f t="shared" si="39"/>
        <v>0</v>
      </c>
      <c r="O1232">
        <f>_xlfn.IFNA(VLOOKUP(defense[[#This Row],[Playerâ–²]],passing11[#All],5,0),0)</f>
        <v>0</v>
      </c>
      <c r="P1232">
        <f>_xlfn.IFNA(VLOOKUP(defense[[#This Row],[Playerâ–²]],scrimstats__2813[#All],6,0),0)</f>
        <v>0</v>
      </c>
      <c r="Q1232">
        <v>0</v>
      </c>
      <c r="R1232">
        <v>0</v>
      </c>
    </row>
    <row r="1233" spans="1:18">
      <c r="A1233" s="3">
        <v>1232</v>
      </c>
      <c r="B1233" s="3">
        <v>7</v>
      </c>
      <c r="C1233">
        <f t="shared" si="38"/>
        <v>0</v>
      </c>
      <c r="D1233">
        <v>4</v>
      </c>
      <c r="E1233">
        <f>SUM(_xlfn.IFNA((VLOOKUP(defense[[#This Row],[Playerâ–²]],kickers12[#All],4,0)*3+VLOOKUP(defense[[#This Row],[Playerâ–²]],kickers12[#All],5,0)*1),0), C1233*6)</f>
        <v>0</v>
      </c>
      <c r="F1233">
        <v>0</v>
      </c>
      <c r="G1233" s="3" t="s">
        <v>978</v>
      </c>
      <c r="H1233" s="3" t="s">
        <v>194</v>
      </c>
      <c r="I1233">
        <f>_xlfn.IFNA(VLOOKUP(defense[[#This Row],[Playerâ–²]],passing11[#All],4,0),0)</f>
        <v>0</v>
      </c>
      <c r="J1233">
        <f>_xlfn.IFNA(VLOOKUP(defense[[#This Row],[Playerâ–²]],scrimstats__2813[#All],5,0),0)</f>
        <v>0</v>
      </c>
      <c r="K1233">
        <f>_xlfn.IFNA(VLOOKUP(defense[[#This Row],[Playerâ–²]],scrimstats__2813[#All],4,0),0)</f>
        <v>0</v>
      </c>
      <c r="L1233">
        <v>0</v>
      </c>
      <c r="N1233">
        <f t="shared" si="39"/>
        <v>0</v>
      </c>
      <c r="O1233">
        <f>_xlfn.IFNA(VLOOKUP(defense[[#This Row],[Playerâ–²]],passing11[#All],5,0),0)</f>
        <v>0</v>
      </c>
      <c r="P1233">
        <f>_xlfn.IFNA(VLOOKUP(defense[[#This Row],[Playerâ–²]],scrimstats__2813[#All],6,0),0)</f>
        <v>0</v>
      </c>
      <c r="Q1233">
        <v>0</v>
      </c>
      <c r="R1233">
        <v>0</v>
      </c>
    </row>
    <row r="1234" spans="1:18">
      <c r="A1234" s="3">
        <v>1233</v>
      </c>
      <c r="B1234" s="3">
        <v>9</v>
      </c>
      <c r="C1234">
        <f t="shared" si="38"/>
        <v>0</v>
      </c>
      <c r="D1234">
        <v>5</v>
      </c>
      <c r="E1234">
        <f>SUM(_xlfn.IFNA((VLOOKUP(defense[[#This Row],[Playerâ–²]],kickers12[#All],4,0)*3+VLOOKUP(defense[[#This Row],[Playerâ–²]],kickers12[#All],5,0)*1),0), C1234*6)</f>
        <v>0</v>
      </c>
      <c r="F1234">
        <v>0</v>
      </c>
      <c r="G1234" s="3" t="s">
        <v>346</v>
      </c>
      <c r="H1234" s="3" t="s">
        <v>218</v>
      </c>
      <c r="I1234">
        <f>_xlfn.IFNA(VLOOKUP(defense[[#This Row],[Playerâ–²]],passing11[#All],4,0),0)</f>
        <v>0</v>
      </c>
      <c r="J1234">
        <f>_xlfn.IFNA(VLOOKUP(defense[[#This Row],[Playerâ–²]],scrimstats__2813[#All],5,0),0)</f>
        <v>0</v>
      </c>
      <c r="K1234">
        <f>_xlfn.IFNA(VLOOKUP(defense[[#This Row],[Playerâ–²]],scrimstats__2813[#All],4,0),0)</f>
        <v>54</v>
      </c>
      <c r="L1234">
        <v>0</v>
      </c>
      <c r="N1234">
        <f t="shared" si="39"/>
        <v>0</v>
      </c>
      <c r="O1234">
        <f>_xlfn.IFNA(VLOOKUP(defense[[#This Row],[Playerâ–²]],passing11[#All],5,0),0)</f>
        <v>0</v>
      </c>
      <c r="P1234">
        <f>_xlfn.IFNA(VLOOKUP(defense[[#This Row],[Playerâ–²]],scrimstats__2813[#All],6,0),0)</f>
        <v>0</v>
      </c>
      <c r="Q1234">
        <v>0</v>
      </c>
      <c r="R1234">
        <v>0</v>
      </c>
    </row>
    <row r="1235" spans="1:18">
      <c r="A1235" s="3">
        <v>1234</v>
      </c>
      <c r="B1235" s="3">
        <v>30</v>
      </c>
      <c r="C1235">
        <f t="shared" si="38"/>
        <v>0</v>
      </c>
      <c r="D1235">
        <v>3</v>
      </c>
      <c r="E1235">
        <f>SUM(_xlfn.IFNA((VLOOKUP(defense[[#This Row],[Playerâ–²]],kickers12[#All],4,0)*3+VLOOKUP(defense[[#This Row],[Playerâ–²]],kickers12[#All],5,0)*1),0), C1235*6)</f>
        <v>0</v>
      </c>
      <c r="F1235">
        <v>0</v>
      </c>
      <c r="G1235" s="3" t="s">
        <v>1755</v>
      </c>
      <c r="H1235" s="3" t="s">
        <v>194</v>
      </c>
      <c r="I1235">
        <f>_xlfn.IFNA(VLOOKUP(defense[[#This Row],[Playerâ–²]],passing11[#All],4,0),0)</f>
        <v>0</v>
      </c>
      <c r="J1235">
        <f>_xlfn.IFNA(VLOOKUP(defense[[#This Row],[Playerâ–²]],scrimstats__2813[#All],5,0),0)</f>
        <v>0</v>
      </c>
      <c r="K1235">
        <f>_xlfn.IFNA(VLOOKUP(defense[[#This Row],[Playerâ–²]],scrimstats__2813[#All],4,0),0)</f>
        <v>0</v>
      </c>
      <c r="L1235">
        <v>0</v>
      </c>
      <c r="N1235">
        <f t="shared" si="39"/>
        <v>0</v>
      </c>
      <c r="O1235">
        <f>_xlfn.IFNA(VLOOKUP(defense[[#This Row],[Playerâ–²]],passing11[#All],5,0),0)</f>
        <v>0</v>
      </c>
      <c r="P1235">
        <f>_xlfn.IFNA(VLOOKUP(defense[[#This Row],[Playerâ–²]],scrimstats__2813[#All],6,0),0)</f>
        <v>0</v>
      </c>
      <c r="Q1235">
        <v>0</v>
      </c>
      <c r="R1235">
        <v>0</v>
      </c>
    </row>
    <row r="1236" spans="1:18">
      <c r="A1236" s="3">
        <v>1235</v>
      </c>
      <c r="B1236" s="3">
        <v>14</v>
      </c>
      <c r="C1236">
        <f t="shared" si="38"/>
        <v>4</v>
      </c>
      <c r="D1236">
        <v>1</v>
      </c>
      <c r="E1236">
        <f>SUM(_xlfn.IFNA((VLOOKUP(defense[[#This Row],[Playerâ–²]],kickers12[#All],4,0)*3+VLOOKUP(defense[[#This Row],[Playerâ–²]],kickers12[#All],5,0)*1),0), C1236*6)</f>
        <v>24</v>
      </c>
      <c r="F1236">
        <v>0</v>
      </c>
      <c r="G1236" s="3" t="s">
        <v>423</v>
      </c>
      <c r="H1236" s="3" t="s">
        <v>239</v>
      </c>
      <c r="I1236">
        <f>_xlfn.IFNA(VLOOKUP(defense[[#This Row],[Playerâ–²]],passing11[#All],4,0),0)</f>
        <v>0</v>
      </c>
      <c r="J1236">
        <f>_xlfn.IFNA(VLOOKUP(defense[[#This Row],[Playerâ–²]],scrimstats__2813[#All],5,0),0)</f>
        <v>314</v>
      </c>
      <c r="K1236">
        <f>_xlfn.IFNA(VLOOKUP(defense[[#This Row],[Playerâ–²]],scrimstats__2813[#All],4,0),0)</f>
        <v>425</v>
      </c>
      <c r="L1236">
        <v>0</v>
      </c>
      <c r="N1236">
        <f t="shared" si="39"/>
        <v>0</v>
      </c>
      <c r="O1236">
        <f>_xlfn.IFNA(VLOOKUP(defense[[#This Row],[Playerâ–²]],passing11[#All],5,0),0)</f>
        <v>0</v>
      </c>
      <c r="P1236">
        <f>_xlfn.IFNA(VLOOKUP(defense[[#This Row],[Playerâ–²]],scrimstats__2813[#All],6,0),0)</f>
        <v>4</v>
      </c>
      <c r="Q1236">
        <v>0</v>
      </c>
      <c r="R1236">
        <v>0</v>
      </c>
    </row>
    <row r="1237" spans="1:18">
      <c r="A1237" s="3">
        <v>1236</v>
      </c>
      <c r="B1237" s="3">
        <v>30</v>
      </c>
      <c r="C1237" s="3">
        <f t="shared" si="38"/>
        <v>5</v>
      </c>
      <c r="D1237">
        <v>0</v>
      </c>
      <c r="E1237">
        <f>SUM(_xlfn.IFNA((VLOOKUP(defense[[#This Row],[Playerâ–²]],kickers12[#All],4,0)*3+VLOOKUP(defense[[#This Row],[Playerâ–²]],kickers12[#All],5,0)*1),0), C1237*6)</f>
        <v>30</v>
      </c>
      <c r="F1237">
        <v>0</v>
      </c>
      <c r="G1237" s="3" t="s">
        <v>644</v>
      </c>
      <c r="H1237" s="3" t="s">
        <v>223</v>
      </c>
      <c r="I1237">
        <f>_xlfn.IFNA(VLOOKUP(defense[[#This Row],[Playerâ–²]],passing11[#All],4,0),0)</f>
        <v>0</v>
      </c>
      <c r="J1237" s="3">
        <f>_xlfn.IFNA(VLOOKUP(defense[[#This Row],[Playerâ–²]],scrimstats__2813[#All],5,0),0)</f>
        <v>0</v>
      </c>
      <c r="K1237" s="3">
        <f>_xlfn.IFNA(VLOOKUP(defense[[#This Row],[Playerâ–²]],scrimstats__2813[#All],4,0),0)</f>
        <v>565</v>
      </c>
      <c r="L1237">
        <v>0</v>
      </c>
      <c r="N1237" s="3">
        <f t="shared" si="39"/>
        <v>0</v>
      </c>
      <c r="O1237" s="3">
        <f>_xlfn.IFNA(VLOOKUP(defense[[#This Row],[Playerâ–²]],passing11[#All],5,0),0)</f>
        <v>0</v>
      </c>
      <c r="P1237" s="3">
        <f>_xlfn.IFNA(VLOOKUP(defense[[#This Row],[Playerâ–²]],scrimstats__2813[#All],6,0),0)</f>
        <v>5</v>
      </c>
      <c r="Q1237">
        <v>0</v>
      </c>
      <c r="R1237">
        <v>0</v>
      </c>
    </row>
    <row r="1238" spans="1:18">
      <c r="A1238" s="3">
        <v>1237</v>
      </c>
      <c r="B1238" s="3">
        <v>22</v>
      </c>
      <c r="C1238">
        <f t="shared" si="38"/>
        <v>0</v>
      </c>
      <c r="D1238">
        <v>3</v>
      </c>
      <c r="E1238">
        <f>SUM(_xlfn.IFNA((VLOOKUP(defense[[#This Row],[Playerâ–²]],kickers12[#All],4,0)*3+VLOOKUP(defense[[#This Row],[Playerâ–²]],kickers12[#All],5,0)*1),0), C1238*6)</f>
        <v>0</v>
      </c>
      <c r="F1238">
        <v>0</v>
      </c>
      <c r="G1238" s="3" t="s">
        <v>1475</v>
      </c>
      <c r="H1238" s="3" t="s">
        <v>194</v>
      </c>
      <c r="I1238">
        <f>_xlfn.IFNA(VLOOKUP(defense[[#This Row],[Playerâ–²]],passing11[#All],4,0),0)</f>
        <v>0</v>
      </c>
      <c r="J1238">
        <f>_xlfn.IFNA(VLOOKUP(defense[[#This Row],[Playerâ–²]],scrimstats__2813[#All],5,0),0)</f>
        <v>0</v>
      </c>
      <c r="K1238">
        <f>_xlfn.IFNA(VLOOKUP(defense[[#This Row],[Playerâ–²]],scrimstats__2813[#All],4,0),0)</f>
        <v>0</v>
      </c>
      <c r="L1238">
        <v>0</v>
      </c>
      <c r="N1238">
        <f t="shared" si="39"/>
        <v>0</v>
      </c>
      <c r="O1238">
        <f>_xlfn.IFNA(VLOOKUP(defense[[#This Row],[Playerâ–²]],passing11[#All],5,0),0)</f>
        <v>0</v>
      </c>
      <c r="P1238">
        <f>_xlfn.IFNA(VLOOKUP(defense[[#This Row],[Playerâ–²]],scrimstats__2813[#All],6,0),0)</f>
        <v>0</v>
      </c>
      <c r="Q1238">
        <v>0</v>
      </c>
      <c r="R1238">
        <v>0</v>
      </c>
    </row>
    <row r="1239" spans="1:18">
      <c r="A1239" s="3">
        <v>1238</v>
      </c>
      <c r="B1239" s="3">
        <v>1</v>
      </c>
      <c r="C1239">
        <f t="shared" si="38"/>
        <v>0</v>
      </c>
      <c r="D1239">
        <v>0</v>
      </c>
      <c r="E1239">
        <f>SUM(_xlfn.IFNA((VLOOKUP(defense[[#This Row],[Playerâ–²]],kickers12[#All],4,0)*3+VLOOKUP(defense[[#This Row],[Playerâ–²]],kickers12[#All],5,0)*1),0), C1239*6)</f>
        <v>0</v>
      </c>
      <c r="F1239">
        <v>0</v>
      </c>
      <c r="G1239" s="3" t="s">
        <v>729</v>
      </c>
      <c r="H1239" s="3" t="s">
        <v>730</v>
      </c>
      <c r="I1239">
        <f>_xlfn.IFNA(VLOOKUP(defense[[#This Row],[Playerâ–²]],passing11[#All],4,0),0)</f>
        <v>0</v>
      </c>
      <c r="J1239">
        <f>_xlfn.IFNA(VLOOKUP(defense[[#This Row],[Playerâ–²]],scrimstats__2813[#All],5,0),0)</f>
        <v>0</v>
      </c>
      <c r="K1239">
        <f>_xlfn.IFNA(VLOOKUP(defense[[#This Row],[Playerâ–²]],scrimstats__2813[#All],4,0),0)</f>
        <v>0</v>
      </c>
      <c r="L1239">
        <v>0</v>
      </c>
      <c r="N1239">
        <f t="shared" si="39"/>
        <v>0</v>
      </c>
      <c r="O1239">
        <f>_xlfn.IFNA(VLOOKUP(defense[[#This Row],[Playerâ–²]],passing11[#All],5,0),0)</f>
        <v>0</v>
      </c>
      <c r="P1239">
        <f>_xlfn.IFNA(VLOOKUP(defense[[#This Row],[Playerâ–²]],scrimstats__2813[#All],6,0),0)</f>
        <v>0</v>
      </c>
      <c r="Q1239">
        <v>0</v>
      </c>
      <c r="R1239">
        <v>0</v>
      </c>
    </row>
    <row r="1240" spans="1:18">
      <c r="A1240" s="3">
        <v>1239</v>
      </c>
      <c r="B1240" s="3">
        <v>23</v>
      </c>
      <c r="C1240">
        <f t="shared" si="38"/>
        <v>8</v>
      </c>
      <c r="D1240">
        <v>0</v>
      </c>
      <c r="E1240">
        <f>SUM(_xlfn.IFNA((VLOOKUP(defense[[#This Row],[Playerâ–²]],kickers12[#All],4,0)*3+VLOOKUP(defense[[#This Row],[Playerâ–²]],kickers12[#All],5,0)*1),0), C1240*6)</f>
        <v>48</v>
      </c>
      <c r="F1240">
        <v>0</v>
      </c>
      <c r="G1240" s="3" t="s">
        <v>548</v>
      </c>
      <c r="H1240" s="3" t="s">
        <v>230</v>
      </c>
      <c r="I1240">
        <f>_xlfn.IFNA(VLOOKUP(defense[[#This Row],[Playerâ–²]],passing11[#All],4,0),0)</f>
        <v>106</v>
      </c>
      <c r="J1240">
        <f>_xlfn.IFNA(VLOOKUP(defense[[#This Row],[Playerâ–²]],scrimstats__2813[#All],5,0),0)</f>
        <v>19</v>
      </c>
      <c r="K1240">
        <f>_xlfn.IFNA(VLOOKUP(defense[[#This Row],[Playerâ–²]],scrimstats__2813[#All],4,0),0)</f>
        <v>1052</v>
      </c>
      <c r="L1240">
        <v>0</v>
      </c>
      <c r="N1240">
        <f t="shared" si="39"/>
        <v>0</v>
      </c>
      <c r="O1240">
        <f>_xlfn.IFNA(VLOOKUP(defense[[#This Row],[Playerâ–²]],passing11[#All],5,0),0)</f>
        <v>2</v>
      </c>
      <c r="P1240">
        <f>_xlfn.IFNA(VLOOKUP(defense[[#This Row],[Playerâ–²]],scrimstats__2813[#All],6,0),0)</f>
        <v>6</v>
      </c>
      <c r="Q1240">
        <v>0</v>
      </c>
      <c r="R1240">
        <v>0</v>
      </c>
    </row>
    <row r="1241" spans="1:18">
      <c r="A1241" s="3">
        <v>1240</v>
      </c>
      <c r="B1241" s="3">
        <v>27</v>
      </c>
      <c r="C1241">
        <f t="shared" si="38"/>
        <v>0</v>
      </c>
      <c r="D1241">
        <v>1</v>
      </c>
      <c r="E1241">
        <f>SUM(_xlfn.IFNA((VLOOKUP(defense[[#This Row],[Playerâ–²]],kickers12[#All],4,0)*3+VLOOKUP(defense[[#This Row],[Playerâ–²]],kickers12[#All],5,0)*1),0), C1241*6)</f>
        <v>0</v>
      </c>
      <c r="F1241">
        <v>0</v>
      </c>
      <c r="G1241" s="3" t="s">
        <v>1632</v>
      </c>
      <c r="H1241" s="3" t="s">
        <v>194</v>
      </c>
      <c r="I1241">
        <f>_xlfn.IFNA(VLOOKUP(defense[[#This Row],[Playerâ–²]],passing11[#All],4,0),0)</f>
        <v>0</v>
      </c>
      <c r="J1241">
        <f>_xlfn.IFNA(VLOOKUP(defense[[#This Row],[Playerâ–²]],scrimstats__2813[#All],5,0),0)</f>
        <v>0</v>
      </c>
      <c r="K1241">
        <f>_xlfn.IFNA(VLOOKUP(defense[[#This Row],[Playerâ–²]],scrimstats__2813[#All],4,0),0)</f>
        <v>0</v>
      </c>
      <c r="L1241">
        <v>0</v>
      </c>
      <c r="N1241">
        <f t="shared" si="39"/>
        <v>0</v>
      </c>
      <c r="O1241">
        <f>_xlfn.IFNA(VLOOKUP(defense[[#This Row],[Playerâ–²]],passing11[#All],5,0),0)</f>
        <v>0</v>
      </c>
      <c r="P1241">
        <f>_xlfn.IFNA(VLOOKUP(defense[[#This Row],[Playerâ–²]],scrimstats__2813[#All],6,0),0)</f>
        <v>0</v>
      </c>
      <c r="Q1241">
        <v>0</v>
      </c>
      <c r="R1241">
        <v>0</v>
      </c>
    </row>
    <row r="1242" spans="1:18">
      <c r="A1242" s="3">
        <v>1241</v>
      </c>
      <c r="B1242" s="3">
        <v>23</v>
      </c>
      <c r="C1242">
        <f t="shared" si="38"/>
        <v>0</v>
      </c>
      <c r="D1242">
        <v>30</v>
      </c>
      <c r="E1242">
        <f>SUM(_xlfn.IFNA((VLOOKUP(defense[[#This Row],[Playerâ–²]],kickers12[#All],4,0)*3+VLOOKUP(defense[[#This Row],[Playerâ–²]],kickers12[#All],5,0)*1),0), C1242*6)</f>
        <v>0</v>
      </c>
      <c r="F1242">
        <v>0</v>
      </c>
      <c r="G1242" s="3" t="s">
        <v>1521</v>
      </c>
      <c r="H1242" s="3" t="s">
        <v>769</v>
      </c>
      <c r="I1242">
        <f>_xlfn.IFNA(VLOOKUP(defense[[#This Row],[Playerâ–²]],passing11[#All],4,0),0)</f>
        <v>0</v>
      </c>
      <c r="J1242">
        <f>_xlfn.IFNA(VLOOKUP(defense[[#This Row],[Playerâ–²]],scrimstats__2813[#All],5,0),0)</f>
        <v>0</v>
      </c>
      <c r="K1242">
        <f>_xlfn.IFNA(VLOOKUP(defense[[#This Row],[Playerâ–²]],scrimstats__2813[#All],4,0),0)</f>
        <v>0</v>
      </c>
      <c r="L1242">
        <v>7</v>
      </c>
      <c r="N1242">
        <f t="shared" si="39"/>
        <v>0</v>
      </c>
      <c r="O1242">
        <f>_xlfn.IFNA(VLOOKUP(defense[[#This Row],[Playerâ–²]],passing11[#All],5,0),0)</f>
        <v>0</v>
      </c>
      <c r="P1242">
        <f>_xlfn.IFNA(VLOOKUP(defense[[#This Row],[Playerâ–²]],scrimstats__2813[#All],6,0),0)</f>
        <v>0</v>
      </c>
      <c r="Q1242">
        <v>0</v>
      </c>
      <c r="R1242">
        <v>0</v>
      </c>
    </row>
    <row r="1243" spans="1:18">
      <c r="A1243" s="3">
        <v>1242</v>
      </c>
      <c r="B1243" s="3">
        <v>1</v>
      </c>
      <c r="C1243">
        <f t="shared" si="38"/>
        <v>0</v>
      </c>
      <c r="D1243">
        <v>12</v>
      </c>
      <c r="E1243">
        <f>SUM(_xlfn.IFNA((VLOOKUP(defense[[#This Row],[Playerâ–²]],kickers12[#All],4,0)*3+VLOOKUP(defense[[#This Row],[Playerâ–²]],kickers12[#All],5,0)*1),0), C1243*6)</f>
        <v>0</v>
      </c>
      <c r="F1243">
        <v>0</v>
      </c>
      <c r="G1243" s="3" t="s">
        <v>739</v>
      </c>
      <c r="H1243" s="3" t="s">
        <v>740</v>
      </c>
      <c r="I1243">
        <f>_xlfn.IFNA(VLOOKUP(defense[[#This Row],[Playerâ–²]],passing11[#All],4,0),0)</f>
        <v>0</v>
      </c>
      <c r="J1243">
        <f>_xlfn.IFNA(VLOOKUP(defense[[#This Row],[Playerâ–²]],scrimstats__2813[#All],5,0),0)</f>
        <v>0</v>
      </c>
      <c r="K1243">
        <f>_xlfn.IFNA(VLOOKUP(defense[[#This Row],[Playerâ–²]],scrimstats__2813[#All],4,0),0)</f>
        <v>0</v>
      </c>
      <c r="L1243">
        <v>0</v>
      </c>
      <c r="N1243">
        <f t="shared" si="39"/>
        <v>0</v>
      </c>
      <c r="O1243">
        <f>_xlfn.IFNA(VLOOKUP(defense[[#This Row],[Playerâ–²]],passing11[#All],5,0),0)</f>
        <v>0</v>
      </c>
      <c r="P1243">
        <f>_xlfn.IFNA(VLOOKUP(defense[[#This Row],[Playerâ–²]],scrimstats__2813[#All],6,0),0)</f>
        <v>0</v>
      </c>
      <c r="Q1243">
        <v>0</v>
      </c>
      <c r="R1243">
        <v>0</v>
      </c>
    </row>
    <row r="1244" spans="1:18">
      <c r="A1244" s="3">
        <v>1243</v>
      </c>
      <c r="B1244" s="3">
        <v>12</v>
      </c>
      <c r="C1244">
        <f t="shared" si="38"/>
        <v>0</v>
      </c>
      <c r="D1244">
        <v>24</v>
      </c>
      <c r="E1244">
        <f>SUM(_xlfn.IFNA((VLOOKUP(defense[[#This Row],[Playerâ–²]],kickers12[#All],4,0)*3+VLOOKUP(defense[[#This Row],[Playerâ–²]],kickers12[#All],5,0)*1),0), C1244*6)</f>
        <v>0</v>
      </c>
      <c r="F1244">
        <v>0</v>
      </c>
      <c r="G1244" s="3" t="s">
        <v>1144</v>
      </c>
      <c r="H1244" s="3" t="s">
        <v>750</v>
      </c>
      <c r="I1244">
        <f>_xlfn.IFNA(VLOOKUP(defense[[#This Row],[Playerâ–²]],passing11[#All],4,0),0)</f>
        <v>0</v>
      </c>
      <c r="J1244">
        <f>_xlfn.IFNA(VLOOKUP(defense[[#This Row],[Playerâ–²]],scrimstats__2813[#All],5,0),0)</f>
        <v>0</v>
      </c>
      <c r="K1244">
        <f>_xlfn.IFNA(VLOOKUP(defense[[#This Row],[Playerâ–²]],scrimstats__2813[#All],4,0),0)</f>
        <v>0</v>
      </c>
      <c r="L1244">
        <v>0</v>
      </c>
      <c r="N1244">
        <f t="shared" si="39"/>
        <v>0</v>
      </c>
      <c r="O1244">
        <f>_xlfn.IFNA(VLOOKUP(defense[[#This Row],[Playerâ–²]],passing11[#All],5,0),0)</f>
        <v>0</v>
      </c>
      <c r="P1244">
        <f>_xlfn.IFNA(VLOOKUP(defense[[#This Row],[Playerâ–²]],scrimstats__2813[#All],6,0),0)</f>
        <v>0</v>
      </c>
      <c r="Q1244">
        <v>0</v>
      </c>
      <c r="R1244">
        <v>0</v>
      </c>
    </row>
    <row r="1245" spans="1:18">
      <c r="A1245" s="3">
        <v>1244</v>
      </c>
      <c r="B1245" s="3">
        <v>16</v>
      </c>
      <c r="C1245">
        <f t="shared" si="38"/>
        <v>0</v>
      </c>
      <c r="D1245">
        <v>44</v>
      </c>
      <c r="E1245">
        <f>SUM(_xlfn.IFNA((VLOOKUP(defense[[#This Row],[Playerâ–²]],kickers12[#All],4,0)*3+VLOOKUP(defense[[#This Row],[Playerâ–²]],kickers12[#All],5,0)*1),0), C1245*6)</f>
        <v>0</v>
      </c>
      <c r="F1245">
        <v>1</v>
      </c>
      <c r="G1245" s="3" t="s">
        <v>1301</v>
      </c>
      <c r="H1245" s="3" t="s">
        <v>1302</v>
      </c>
      <c r="I1245">
        <f>_xlfn.IFNA(VLOOKUP(defense[[#This Row],[Playerâ–²]],passing11[#All],4,0),0)</f>
        <v>0</v>
      </c>
      <c r="J1245">
        <f>_xlfn.IFNA(VLOOKUP(defense[[#This Row],[Playerâ–²]],scrimstats__2813[#All],5,0),0)</f>
        <v>0</v>
      </c>
      <c r="K1245">
        <f>_xlfn.IFNA(VLOOKUP(defense[[#This Row],[Playerâ–²]],scrimstats__2813[#All],4,0),0)</f>
        <v>0</v>
      </c>
      <c r="L1245">
        <v>0</v>
      </c>
      <c r="N1245">
        <f t="shared" si="39"/>
        <v>0</v>
      </c>
      <c r="O1245">
        <f>_xlfn.IFNA(VLOOKUP(defense[[#This Row],[Playerâ–²]],passing11[#All],5,0),0)</f>
        <v>0</v>
      </c>
      <c r="P1245">
        <f>_xlfn.IFNA(VLOOKUP(defense[[#This Row],[Playerâ–²]],scrimstats__2813[#All],6,0),0)</f>
        <v>0</v>
      </c>
      <c r="Q1245">
        <v>0</v>
      </c>
      <c r="R1245">
        <v>0</v>
      </c>
    </row>
    <row r="1246" spans="1:18">
      <c r="A1246" s="3">
        <v>1245</v>
      </c>
      <c r="B1246" s="3">
        <v>8</v>
      </c>
      <c r="C1246">
        <f t="shared" si="38"/>
        <v>0</v>
      </c>
      <c r="D1246">
        <v>5</v>
      </c>
      <c r="E1246">
        <f>SUM(_xlfn.IFNA((VLOOKUP(defense[[#This Row],[Playerâ–²]],kickers12[#All],4,0)*3+VLOOKUP(defense[[#This Row],[Playerâ–²]],kickers12[#All],5,0)*1),0), C1246*6)</f>
        <v>0</v>
      </c>
      <c r="F1246">
        <v>0</v>
      </c>
      <c r="G1246" s="3" t="s">
        <v>330</v>
      </c>
      <c r="H1246" s="3" t="s">
        <v>219</v>
      </c>
      <c r="I1246">
        <f>_xlfn.IFNA(VLOOKUP(defense[[#This Row],[Playerâ–²]],passing11[#All],4,0),0)</f>
        <v>0</v>
      </c>
      <c r="J1246">
        <f>_xlfn.IFNA(VLOOKUP(defense[[#This Row],[Playerâ–²]],scrimstats__2813[#All],5,0),0)</f>
        <v>0</v>
      </c>
      <c r="K1246">
        <f>_xlfn.IFNA(VLOOKUP(defense[[#This Row],[Playerâ–²]],scrimstats__2813[#All],4,0),0)</f>
        <v>23</v>
      </c>
      <c r="L1246">
        <v>0</v>
      </c>
      <c r="N1246">
        <f t="shared" si="39"/>
        <v>0</v>
      </c>
      <c r="O1246">
        <f>_xlfn.IFNA(VLOOKUP(defense[[#This Row],[Playerâ–²]],passing11[#All],5,0),0)</f>
        <v>0</v>
      </c>
      <c r="P1246">
        <f>_xlfn.IFNA(VLOOKUP(defense[[#This Row],[Playerâ–²]],scrimstats__2813[#All],6,0),0)</f>
        <v>0</v>
      </c>
      <c r="Q1246">
        <v>0</v>
      </c>
      <c r="R1246">
        <v>0</v>
      </c>
    </row>
    <row r="1247" spans="1:18">
      <c r="A1247" s="3">
        <v>1246</v>
      </c>
      <c r="B1247" s="3">
        <v>25</v>
      </c>
      <c r="C1247">
        <f t="shared" si="38"/>
        <v>0</v>
      </c>
      <c r="D1247">
        <v>22</v>
      </c>
      <c r="E1247">
        <f>SUM(_xlfn.IFNA((VLOOKUP(defense[[#This Row],[Playerâ–²]],kickers12[#All],4,0)*3+VLOOKUP(defense[[#This Row],[Playerâ–²]],kickers12[#All],5,0)*1),0), C1247*6)</f>
        <v>0</v>
      </c>
      <c r="F1247">
        <v>0</v>
      </c>
      <c r="G1247" s="3" t="s">
        <v>1582</v>
      </c>
      <c r="H1247" s="3" t="s">
        <v>740</v>
      </c>
      <c r="I1247">
        <f>_xlfn.IFNA(VLOOKUP(defense[[#This Row],[Playerâ–²]],passing11[#All],4,0),0)</f>
        <v>0</v>
      </c>
      <c r="J1247">
        <f>_xlfn.IFNA(VLOOKUP(defense[[#This Row],[Playerâ–²]],scrimstats__2813[#All],5,0),0)</f>
        <v>0</v>
      </c>
      <c r="K1247">
        <f>_xlfn.IFNA(VLOOKUP(defense[[#This Row],[Playerâ–²]],scrimstats__2813[#All],4,0),0)</f>
        <v>0</v>
      </c>
      <c r="L1247">
        <v>0</v>
      </c>
      <c r="N1247">
        <f t="shared" si="39"/>
        <v>0</v>
      </c>
      <c r="O1247">
        <f>_xlfn.IFNA(VLOOKUP(defense[[#This Row],[Playerâ–²]],passing11[#All],5,0),0)</f>
        <v>0</v>
      </c>
      <c r="P1247">
        <f>_xlfn.IFNA(VLOOKUP(defense[[#This Row],[Playerâ–²]],scrimstats__2813[#All],6,0),0)</f>
        <v>0</v>
      </c>
      <c r="Q1247">
        <v>0</v>
      </c>
      <c r="R1247">
        <v>0</v>
      </c>
    </row>
    <row r="1248" spans="1:18">
      <c r="A1248" s="3">
        <v>1247</v>
      </c>
      <c r="B1248" s="3">
        <v>21</v>
      </c>
      <c r="C1248">
        <f t="shared" si="38"/>
        <v>1</v>
      </c>
      <c r="D1248">
        <v>53</v>
      </c>
      <c r="E1248">
        <f>SUM(_xlfn.IFNA((VLOOKUP(defense[[#This Row],[Playerâ–²]],kickers12[#All],4,0)*3+VLOOKUP(defense[[#This Row],[Playerâ–²]],kickers12[#All],5,0)*1),0), C1248*6)</f>
        <v>6</v>
      </c>
      <c r="F1248">
        <v>1</v>
      </c>
      <c r="G1248" s="3" t="s">
        <v>1465</v>
      </c>
      <c r="H1248" s="3" t="s">
        <v>1466</v>
      </c>
      <c r="I1248">
        <f>_xlfn.IFNA(VLOOKUP(defense[[#This Row],[Playerâ–²]],passing11[#All],4,0),0)</f>
        <v>0</v>
      </c>
      <c r="J1248">
        <f>_xlfn.IFNA(VLOOKUP(defense[[#This Row],[Playerâ–²]],scrimstats__2813[#All],5,0),0)</f>
        <v>0</v>
      </c>
      <c r="K1248">
        <f>_xlfn.IFNA(VLOOKUP(defense[[#This Row],[Playerâ–²]],scrimstats__2813[#All],4,0),0)</f>
        <v>0</v>
      </c>
      <c r="L1248">
        <v>1</v>
      </c>
      <c r="N1248">
        <f t="shared" si="39"/>
        <v>1</v>
      </c>
      <c r="O1248">
        <f>_xlfn.IFNA(VLOOKUP(defense[[#This Row],[Playerâ–²]],passing11[#All],5,0),0)</f>
        <v>0</v>
      </c>
      <c r="P1248">
        <f>_xlfn.IFNA(VLOOKUP(defense[[#This Row],[Playerâ–²]],scrimstats__2813[#All],6,0),0)</f>
        <v>0</v>
      </c>
      <c r="Q1248">
        <v>1</v>
      </c>
      <c r="R1248">
        <v>0</v>
      </c>
    </row>
    <row r="1249" spans="1:18">
      <c r="A1249" s="3">
        <v>1248</v>
      </c>
      <c r="B1249" s="3">
        <v>24</v>
      </c>
      <c r="C1249">
        <f t="shared" si="38"/>
        <v>0</v>
      </c>
      <c r="D1249">
        <v>21</v>
      </c>
      <c r="E1249">
        <f>SUM(_xlfn.IFNA((VLOOKUP(defense[[#This Row],[Playerâ–²]],kickers12[#All],4,0)*3+VLOOKUP(defense[[#This Row],[Playerâ–²]],kickers12[#All],5,0)*1),0), C1249*6)</f>
        <v>0</v>
      </c>
      <c r="F1249">
        <v>0</v>
      </c>
      <c r="G1249" s="3" t="s">
        <v>1550</v>
      </c>
      <c r="H1249" s="3" t="s">
        <v>960</v>
      </c>
      <c r="I1249">
        <f>_xlfn.IFNA(VLOOKUP(defense[[#This Row],[Playerâ–²]],passing11[#All],4,0),0)</f>
        <v>0</v>
      </c>
      <c r="J1249">
        <f>_xlfn.IFNA(VLOOKUP(defense[[#This Row],[Playerâ–²]],scrimstats__2813[#All],5,0),0)</f>
        <v>0</v>
      </c>
      <c r="K1249">
        <f>_xlfn.IFNA(VLOOKUP(defense[[#This Row],[Playerâ–²]],scrimstats__2813[#All],4,0),0)</f>
        <v>0</v>
      </c>
      <c r="L1249">
        <v>0</v>
      </c>
      <c r="N1249">
        <f t="shared" si="39"/>
        <v>0</v>
      </c>
      <c r="O1249">
        <f>_xlfn.IFNA(VLOOKUP(defense[[#This Row],[Playerâ–²]],passing11[#All],5,0),0)</f>
        <v>0</v>
      </c>
      <c r="P1249">
        <f>_xlfn.IFNA(VLOOKUP(defense[[#This Row],[Playerâ–²]],scrimstats__2813[#All],6,0),0)</f>
        <v>0</v>
      </c>
      <c r="Q1249">
        <v>0</v>
      </c>
      <c r="R1249">
        <v>0</v>
      </c>
    </row>
    <row r="1250" spans="1:18">
      <c r="A1250" s="3">
        <v>1249</v>
      </c>
      <c r="B1250" s="3">
        <v>1</v>
      </c>
      <c r="C1250">
        <f t="shared" si="38"/>
        <v>0</v>
      </c>
      <c r="D1250">
        <v>1</v>
      </c>
      <c r="E1250">
        <f>SUM(_xlfn.IFNA((VLOOKUP(defense[[#This Row],[Playerâ–²]],kickers12[#All],4,0)*3+VLOOKUP(defense[[#This Row],[Playerâ–²]],kickers12[#All],5,0)*1),0), C1250*6)</f>
        <v>0</v>
      </c>
      <c r="F1250">
        <v>0</v>
      </c>
      <c r="G1250" s="3" t="s">
        <v>725</v>
      </c>
      <c r="H1250" s="3" t="s">
        <v>194</v>
      </c>
      <c r="I1250">
        <f>_xlfn.IFNA(VLOOKUP(defense[[#This Row],[Playerâ–²]],passing11[#All],4,0),0)</f>
        <v>0</v>
      </c>
      <c r="J1250">
        <f>_xlfn.IFNA(VLOOKUP(defense[[#This Row],[Playerâ–²]],scrimstats__2813[#All],5,0),0)</f>
        <v>0</v>
      </c>
      <c r="K1250">
        <f>_xlfn.IFNA(VLOOKUP(defense[[#This Row],[Playerâ–²]],scrimstats__2813[#All],4,0),0)</f>
        <v>0</v>
      </c>
      <c r="L1250">
        <v>0</v>
      </c>
      <c r="N1250">
        <f t="shared" si="39"/>
        <v>0</v>
      </c>
      <c r="O1250">
        <f>_xlfn.IFNA(VLOOKUP(defense[[#This Row],[Playerâ–²]],passing11[#All],5,0),0)</f>
        <v>0</v>
      </c>
      <c r="P1250">
        <f>_xlfn.IFNA(VLOOKUP(defense[[#This Row],[Playerâ–²]],scrimstats__2813[#All],6,0),0)</f>
        <v>0</v>
      </c>
      <c r="Q1250">
        <v>0</v>
      </c>
      <c r="R1250">
        <v>0</v>
      </c>
    </row>
    <row r="1251" spans="1:18">
      <c r="A1251" s="3">
        <v>1250</v>
      </c>
      <c r="B1251" s="3">
        <v>6</v>
      </c>
      <c r="C1251" s="3">
        <f t="shared" si="38"/>
        <v>0</v>
      </c>
      <c r="D1251">
        <v>0</v>
      </c>
      <c r="E1251">
        <f>SUM(_xlfn.IFNA((VLOOKUP(defense[[#This Row],[Playerâ–²]],kickers12[#All],4,0)*3+VLOOKUP(defense[[#This Row],[Playerâ–²]],kickers12[#All],5,0)*1),0), C1251*6)</f>
        <v>0</v>
      </c>
      <c r="F1251">
        <v>0</v>
      </c>
      <c r="G1251" s="3" t="s">
        <v>1868</v>
      </c>
      <c r="H1251" s="3" t="s">
        <v>733</v>
      </c>
      <c r="I1251">
        <f>_xlfn.IFNA(VLOOKUP(defense[[#This Row],[Playerâ–²]],passing11[#All],4,0),0)</f>
        <v>0</v>
      </c>
      <c r="J1251" s="3">
        <f>_xlfn.IFNA(VLOOKUP(defense[[#This Row],[Playerâ–²]],scrimstats__2813[#All],5,0),0)</f>
        <v>0</v>
      </c>
      <c r="K1251" s="3">
        <f>_xlfn.IFNA(VLOOKUP(defense[[#This Row],[Playerâ–²]],scrimstats__2813[#All],4,0),0)</f>
        <v>0</v>
      </c>
      <c r="L1251">
        <v>0</v>
      </c>
      <c r="N1251" s="3">
        <f t="shared" si="39"/>
        <v>0</v>
      </c>
      <c r="O1251" s="3">
        <f>_xlfn.IFNA(VLOOKUP(defense[[#This Row],[Playerâ–²]],passing11[#All],5,0),0)</f>
        <v>0</v>
      </c>
      <c r="P1251" s="3">
        <f>_xlfn.IFNA(VLOOKUP(defense[[#This Row],[Playerâ–²]],scrimstats__2813[#All],6,0),0)</f>
        <v>0</v>
      </c>
      <c r="Q1251">
        <v>0</v>
      </c>
      <c r="R1251">
        <v>0</v>
      </c>
    </row>
    <row r="1252" spans="1:18">
      <c r="A1252" s="3">
        <v>1251</v>
      </c>
      <c r="B1252" s="3">
        <v>22</v>
      </c>
      <c r="C1252">
        <f t="shared" si="38"/>
        <v>0</v>
      </c>
      <c r="D1252">
        <v>84</v>
      </c>
      <c r="E1252">
        <f>SUM(_xlfn.IFNA((VLOOKUP(defense[[#This Row],[Playerâ–²]],kickers12[#All],4,0)*3+VLOOKUP(defense[[#This Row],[Playerâ–²]],kickers12[#All],5,0)*1),0), C1252*6)</f>
        <v>0</v>
      </c>
      <c r="F1252">
        <v>1</v>
      </c>
      <c r="G1252" s="3" t="s">
        <v>1501</v>
      </c>
      <c r="H1252" s="3" t="s">
        <v>803</v>
      </c>
      <c r="I1252">
        <f>_xlfn.IFNA(VLOOKUP(defense[[#This Row],[Playerâ–²]],passing11[#All],4,0),0)</f>
        <v>0</v>
      </c>
      <c r="J1252">
        <f>_xlfn.IFNA(VLOOKUP(defense[[#This Row],[Playerâ–²]],scrimstats__2813[#All],5,0),0)</f>
        <v>0</v>
      </c>
      <c r="K1252">
        <f>_xlfn.IFNA(VLOOKUP(defense[[#This Row],[Playerâ–²]],scrimstats__2813[#All],4,0),0)</f>
        <v>0</v>
      </c>
      <c r="L1252">
        <v>0.5</v>
      </c>
      <c r="N1252">
        <f t="shared" si="39"/>
        <v>0</v>
      </c>
      <c r="O1252">
        <f>_xlfn.IFNA(VLOOKUP(defense[[#This Row],[Playerâ–²]],passing11[#All],5,0),0)</f>
        <v>0</v>
      </c>
      <c r="P1252">
        <f>_xlfn.IFNA(VLOOKUP(defense[[#This Row],[Playerâ–²]],scrimstats__2813[#All],6,0),0)</f>
        <v>0</v>
      </c>
      <c r="Q1252">
        <v>0</v>
      </c>
      <c r="R1252">
        <v>0</v>
      </c>
    </row>
    <row r="1253" spans="1:18">
      <c r="A1253" s="3">
        <v>1252</v>
      </c>
      <c r="B1253" s="3">
        <v>4</v>
      </c>
      <c r="C1253">
        <f t="shared" si="38"/>
        <v>0</v>
      </c>
      <c r="D1253">
        <v>5</v>
      </c>
      <c r="E1253">
        <f>SUM(_xlfn.IFNA((VLOOKUP(defense[[#This Row],[Playerâ–²]],kickers12[#All],4,0)*3+VLOOKUP(defense[[#This Row],[Playerâ–²]],kickers12[#All],5,0)*1),0), C1253*6)</f>
        <v>0</v>
      </c>
      <c r="F1253">
        <v>0</v>
      </c>
      <c r="G1253" s="3" t="s">
        <v>271</v>
      </c>
      <c r="H1253" s="3" t="s">
        <v>216</v>
      </c>
      <c r="I1253">
        <f>_xlfn.IFNA(VLOOKUP(defense[[#This Row],[Playerâ–²]],passing11[#All],4,0),0)</f>
        <v>0</v>
      </c>
      <c r="J1253">
        <f>_xlfn.IFNA(VLOOKUP(defense[[#This Row],[Playerâ–²]],scrimstats__2813[#All],5,0),0)</f>
        <v>9</v>
      </c>
      <c r="K1253">
        <f>_xlfn.IFNA(VLOOKUP(defense[[#This Row],[Playerâ–²]],scrimstats__2813[#All],4,0),0)</f>
        <v>62</v>
      </c>
      <c r="L1253">
        <v>0</v>
      </c>
      <c r="N1253">
        <f t="shared" si="39"/>
        <v>0</v>
      </c>
      <c r="O1253">
        <f>_xlfn.IFNA(VLOOKUP(defense[[#This Row],[Playerâ–²]],passing11[#All],5,0),0)</f>
        <v>0</v>
      </c>
      <c r="P1253">
        <f>_xlfn.IFNA(VLOOKUP(defense[[#This Row],[Playerâ–²]],scrimstats__2813[#All],6,0),0)</f>
        <v>0</v>
      </c>
      <c r="Q1253">
        <v>0</v>
      </c>
      <c r="R1253">
        <v>0</v>
      </c>
    </row>
    <row r="1254" spans="1:18">
      <c r="A1254" s="3">
        <v>1253</v>
      </c>
      <c r="B1254" s="3">
        <v>16</v>
      </c>
      <c r="C1254">
        <f t="shared" si="38"/>
        <v>52</v>
      </c>
      <c r="D1254">
        <v>0</v>
      </c>
      <c r="E1254">
        <f>SUM(_xlfn.IFNA((VLOOKUP(defense[[#This Row],[Playerâ–²]],kickers12[#All],4,0)*3+VLOOKUP(defense[[#This Row],[Playerâ–²]],kickers12[#All],5,0)*1),0), C1254*6)</f>
        <v>312</v>
      </c>
      <c r="F1254">
        <v>0</v>
      </c>
      <c r="G1254" s="3" t="s">
        <v>1277</v>
      </c>
      <c r="H1254" s="3" t="s">
        <v>233</v>
      </c>
      <c r="I1254">
        <f>_xlfn.IFNA(VLOOKUP(defense[[#This Row],[Playerâ–²]],passing11[#All],4,0),0)</f>
        <v>5097</v>
      </c>
      <c r="J1254">
        <f>_xlfn.IFNA(VLOOKUP(defense[[#This Row],[Playerâ–²]],scrimstats__2813[#All],5,0),0)</f>
        <v>272</v>
      </c>
      <c r="K1254">
        <f>_xlfn.IFNA(VLOOKUP(defense[[#This Row],[Playerâ–²]],scrimstats__2813[#All],4,0),0)</f>
        <v>0</v>
      </c>
      <c r="L1254">
        <v>0</v>
      </c>
      <c r="N1254">
        <f t="shared" si="39"/>
        <v>0</v>
      </c>
      <c r="O1254">
        <f>_xlfn.IFNA(VLOOKUP(defense[[#This Row],[Playerâ–²]],passing11[#All],5,0),0)</f>
        <v>50</v>
      </c>
      <c r="P1254">
        <f>_xlfn.IFNA(VLOOKUP(defense[[#This Row],[Playerâ–²]],scrimstats__2813[#All],6,0),0)</f>
        <v>2</v>
      </c>
      <c r="Q1254">
        <v>0</v>
      </c>
      <c r="R1254">
        <v>0</v>
      </c>
    </row>
    <row r="1255" spans="1:18">
      <c r="A1255" s="3">
        <v>1254</v>
      </c>
      <c r="B1255" s="3">
        <v>3</v>
      </c>
      <c r="C1255">
        <f t="shared" si="38"/>
        <v>0</v>
      </c>
      <c r="D1255">
        <v>59</v>
      </c>
      <c r="E1255">
        <f>SUM(_xlfn.IFNA((VLOOKUP(defense[[#This Row],[Playerâ–²]],kickers12[#All],4,0)*3+VLOOKUP(defense[[#This Row],[Playerâ–²]],kickers12[#All],5,0)*1),0), C1255*6)</f>
        <v>0</v>
      </c>
      <c r="F1255">
        <v>1</v>
      </c>
      <c r="G1255" s="3" t="s">
        <v>853</v>
      </c>
      <c r="H1255" s="3" t="s">
        <v>769</v>
      </c>
      <c r="I1255">
        <f>_xlfn.IFNA(VLOOKUP(defense[[#This Row],[Playerâ–²]],passing11[#All],4,0),0)</f>
        <v>0</v>
      </c>
      <c r="J1255">
        <f>_xlfn.IFNA(VLOOKUP(defense[[#This Row],[Playerâ–²]],scrimstats__2813[#All],5,0),0)</f>
        <v>0</v>
      </c>
      <c r="K1255">
        <f>_xlfn.IFNA(VLOOKUP(defense[[#This Row],[Playerâ–²]],scrimstats__2813[#All],4,0),0)</f>
        <v>0</v>
      </c>
      <c r="L1255">
        <v>5.5</v>
      </c>
      <c r="N1255">
        <f t="shared" si="39"/>
        <v>0</v>
      </c>
      <c r="O1255">
        <f>_xlfn.IFNA(VLOOKUP(defense[[#This Row],[Playerâ–²]],passing11[#All],5,0),0)</f>
        <v>0</v>
      </c>
      <c r="P1255">
        <f>_xlfn.IFNA(VLOOKUP(defense[[#This Row],[Playerâ–²]],scrimstats__2813[#All],6,0),0)</f>
        <v>0</v>
      </c>
      <c r="Q1255">
        <v>0</v>
      </c>
      <c r="R1255">
        <v>0</v>
      </c>
    </row>
    <row r="1256" spans="1:18">
      <c r="A1256" s="3">
        <v>1255</v>
      </c>
      <c r="B1256" s="3">
        <v>1</v>
      </c>
      <c r="C1256">
        <f t="shared" si="38"/>
        <v>0</v>
      </c>
      <c r="D1256">
        <v>54</v>
      </c>
      <c r="E1256">
        <f>SUM(_xlfn.IFNA((VLOOKUP(defense[[#This Row],[Playerâ–²]],kickers12[#All],4,0)*3+VLOOKUP(defense[[#This Row],[Playerâ–²]],kickers12[#All],5,0)*1),0), C1256*6)</f>
        <v>0</v>
      </c>
      <c r="F1256">
        <v>2</v>
      </c>
      <c r="G1256" s="3" t="s">
        <v>764</v>
      </c>
      <c r="H1256" s="3" t="s">
        <v>765</v>
      </c>
      <c r="I1256">
        <f>_xlfn.IFNA(VLOOKUP(defense[[#This Row],[Playerâ–²]],passing11[#All],4,0),0)</f>
        <v>0</v>
      </c>
      <c r="J1256">
        <f>_xlfn.IFNA(VLOOKUP(defense[[#This Row],[Playerâ–²]],scrimstats__2813[#All],5,0),0)</f>
        <v>0</v>
      </c>
      <c r="K1256">
        <f>_xlfn.IFNA(VLOOKUP(defense[[#This Row],[Playerâ–²]],scrimstats__2813[#All],4,0),0)</f>
        <v>0</v>
      </c>
      <c r="L1256">
        <v>1</v>
      </c>
      <c r="N1256">
        <f t="shared" si="39"/>
        <v>0</v>
      </c>
      <c r="O1256">
        <f>_xlfn.IFNA(VLOOKUP(defense[[#This Row],[Playerâ–²]],passing11[#All],5,0),0)</f>
        <v>0</v>
      </c>
      <c r="P1256">
        <f>_xlfn.IFNA(VLOOKUP(defense[[#This Row],[Playerâ–²]],scrimstats__2813[#All],6,0),0)</f>
        <v>0</v>
      </c>
      <c r="Q1256">
        <v>0</v>
      </c>
      <c r="R1256">
        <v>0</v>
      </c>
    </row>
    <row r="1257" spans="1:18">
      <c r="A1257" s="3">
        <v>1256</v>
      </c>
      <c r="B1257" s="3">
        <v>3</v>
      </c>
      <c r="C1257">
        <f t="shared" si="38"/>
        <v>0</v>
      </c>
      <c r="D1257">
        <v>4</v>
      </c>
      <c r="E1257">
        <f>SUM(_xlfn.IFNA((VLOOKUP(defense[[#This Row],[Playerâ–²]],kickers12[#All],4,0)*3+VLOOKUP(defense[[#This Row],[Playerâ–²]],kickers12[#All],5,0)*1),0), C1257*6)</f>
        <v>0</v>
      </c>
      <c r="F1257">
        <v>0</v>
      </c>
      <c r="G1257" s="3" t="s">
        <v>824</v>
      </c>
      <c r="H1257" s="3" t="s">
        <v>825</v>
      </c>
      <c r="I1257">
        <f>_xlfn.IFNA(VLOOKUP(defense[[#This Row],[Playerâ–²]],passing11[#All],4,0),0)</f>
        <v>0</v>
      </c>
      <c r="J1257">
        <f>_xlfn.IFNA(VLOOKUP(defense[[#This Row],[Playerâ–²]],scrimstats__2813[#All],5,0),0)</f>
        <v>0</v>
      </c>
      <c r="K1257">
        <f>_xlfn.IFNA(VLOOKUP(defense[[#This Row],[Playerâ–²]],scrimstats__2813[#All],4,0),0)</f>
        <v>0</v>
      </c>
      <c r="L1257">
        <v>0</v>
      </c>
      <c r="N1257">
        <f t="shared" si="39"/>
        <v>0</v>
      </c>
      <c r="O1257">
        <f>_xlfn.IFNA(VLOOKUP(defense[[#This Row],[Playerâ–²]],passing11[#All],5,0),0)</f>
        <v>0</v>
      </c>
      <c r="P1257">
        <f>_xlfn.IFNA(VLOOKUP(defense[[#This Row],[Playerâ–²]],scrimstats__2813[#All],6,0),0)</f>
        <v>0</v>
      </c>
      <c r="Q1257">
        <v>0</v>
      </c>
      <c r="R1257">
        <v>0</v>
      </c>
    </row>
    <row r="1258" spans="1:18">
      <c r="A1258" s="3">
        <v>1257</v>
      </c>
      <c r="B1258" s="3">
        <v>21</v>
      </c>
      <c r="C1258">
        <f t="shared" si="38"/>
        <v>0</v>
      </c>
      <c r="D1258">
        <v>6</v>
      </c>
      <c r="E1258">
        <f>SUM(_xlfn.IFNA((VLOOKUP(defense[[#This Row],[Playerâ–²]],kickers12[#All],4,0)*3+VLOOKUP(defense[[#This Row],[Playerâ–²]],kickers12[#All],5,0)*1),0), C1258*6)</f>
        <v>0</v>
      </c>
      <c r="F1258">
        <v>0</v>
      </c>
      <c r="G1258" s="3" t="s">
        <v>1447</v>
      </c>
      <c r="H1258" s="3" t="s">
        <v>868</v>
      </c>
      <c r="I1258">
        <f>_xlfn.IFNA(VLOOKUP(defense[[#This Row],[Playerâ–²]],passing11[#All],4,0),0)</f>
        <v>0</v>
      </c>
      <c r="J1258">
        <f>_xlfn.IFNA(VLOOKUP(defense[[#This Row],[Playerâ–²]],scrimstats__2813[#All],5,0),0)</f>
        <v>0</v>
      </c>
      <c r="K1258">
        <f>_xlfn.IFNA(VLOOKUP(defense[[#This Row],[Playerâ–²]],scrimstats__2813[#All],4,0),0)</f>
        <v>0</v>
      </c>
      <c r="L1258">
        <v>0</v>
      </c>
      <c r="N1258">
        <f t="shared" si="39"/>
        <v>0</v>
      </c>
      <c r="O1258">
        <f>_xlfn.IFNA(VLOOKUP(defense[[#This Row],[Playerâ–²]],passing11[#All],5,0),0)</f>
        <v>0</v>
      </c>
      <c r="P1258">
        <f>_xlfn.IFNA(VLOOKUP(defense[[#This Row],[Playerâ–²]],scrimstats__2813[#All],6,0),0)</f>
        <v>0</v>
      </c>
      <c r="Q1258">
        <v>0</v>
      </c>
      <c r="R1258">
        <v>0</v>
      </c>
    </row>
    <row r="1259" spans="1:18">
      <c r="A1259" s="3">
        <v>1258</v>
      </c>
      <c r="B1259" s="3">
        <v>6</v>
      </c>
      <c r="C1259">
        <f t="shared" si="38"/>
        <v>0</v>
      </c>
      <c r="D1259">
        <v>2</v>
      </c>
      <c r="E1259">
        <f>SUM(_xlfn.IFNA((VLOOKUP(defense[[#This Row],[Playerâ–²]],kickers12[#All],4,0)*3+VLOOKUP(defense[[#This Row],[Playerâ–²]],kickers12[#All],5,0)*1),0), C1259*6)</f>
        <v>0</v>
      </c>
      <c r="F1259">
        <v>0</v>
      </c>
      <c r="G1259" s="3" t="s">
        <v>942</v>
      </c>
      <c r="H1259" s="3" t="s">
        <v>194</v>
      </c>
      <c r="I1259">
        <f>_xlfn.IFNA(VLOOKUP(defense[[#This Row],[Playerâ–²]],passing11[#All],4,0),0)</f>
        <v>0</v>
      </c>
      <c r="J1259">
        <f>_xlfn.IFNA(VLOOKUP(defense[[#This Row],[Playerâ–²]],scrimstats__2813[#All],5,0),0)</f>
        <v>0</v>
      </c>
      <c r="K1259">
        <f>_xlfn.IFNA(VLOOKUP(defense[[#This Row],[Playerâ–²]],scrimstats__2813[#All],4,0),0)</f>
        <v>0</v>
      </c>
      <c r="L1259">
        <v>0</v>
      </c>
      <c r="N1259">
        <f t="shared" si="39"/>
        <v>0</v>
      </c>
      <c r="O1259">
        <f>_xlfn.IFNA(VLOOKUP(defense[[#This Row],[Playerâ–²]],passing11[#All],5,0),0)</f>
        <v>0</v>
      </c>
      <c r="P1259">
        <f>_xlfn.IFNA(VLOOKUP(defense[[#This Row],[Playerâ–²]],scrimstats__2813[#All],6,0),0)</f>
        <v>0</v>
      </c>
      <c r="Q1259">
        <v>0</v>
      </c>
      <c r="R1259">
        <v>0</v>
      </c>
    </row>
    <row r="1260" spans="1:18">
      <c r="A1260" s="3">
        <v>1259</v>
      </c>
      <c r="B1260" s="3">
        <v>32</v>
      </c>
      <c r="C1260" s="3">
        <f t="shared" si="38"/>
        <v>2</v>
      </c>
      <c r="D1260">
        <v>0</v>
      </c>
      <c r="E1260">
        <f>SUM(_xlfn.IFNA((VLOOKUP(defense[[#This Row],[Playerâ–²]],kickers12[#All],4,0)*3+VLOOKUP(defense[[#This Row],[Playerâ–²]],kickers12[#All],5,0)*1),0), C1260*6)</f>
        <v>12</v>
      </c>
      <c r="F1260">
        <v>0</v>
      </c>
      <c r="G1260" s="3" t="s">
        <v>672</v>
      </c>
      <c r="H1260" s="3" t="s">
        <v>218</v>
      </c>
      <c r="I1260">
        <f>_xlfn.IFNA(VLOOKUP(defense[[#This Row],[Playerâ–²]],passing11[#All],4,0),0)</f>
        <v>0</v>
      </c>
      <c r="J1260" s="3">
        <f>_xlfn.IFNA(VLOOKUP(defense[[#This Row],[Playerâ–²]],scrimstats__2813[#All],5,0),0)</f>
        <v>9</v>
      </c>
      <c r="K1260" s="3">
        <f>_xlfn.IFNA(VLOOKUP(defense[[#This Row],[Playerâ–²]],scrimstats__2813[#All],4,0),0)</f>
        <v>262</v>
      </c>
      <c r="L1260">
        <v>0</v>
      </c>
      <c r="N1260" s="3">
        <f t="shared" si="39"/>
        <v>0</v>
      </c>
      <c r="O1260" s="3">
        <f>_xlfn.IFNA(VLOOKUP(defense[[#This Row],[Playerâ–²]],passing11[#All],5,0),0)</f>
        <v>0</v>
      </c>
      <c r="P1260" s="3">
        <f>_xlfn.IFNA(VLOOKUP(defense[[#This Row],[Playerâ–²]],scrimstats__2813[#All],6,0),0)</f>
        <v>2</v>
      </c>
      <c r="Q1260">
        <v>0</v>
      </c>
      <c r="R1260">
        <v>0</v>
      </c>
    </row>
    <row r="1261" spans="1:18">
      <c r="A1261" s="3">
        <v>1260</v>
      </c>
      <c r="B1261" s="3">
        <v>32</v>
      </c>
      <c r="C1261">
        <f t="shared" si="38"/>
        <v>0</v>
      </c>
      <c r="D1261">
        <v>11</v>
      </c>
      <c r="E1261">
        <f>SUM(_xlfn.IFNA((VLOOKUP(defense[[#This Row],[Playerâ–²]],kickers12[#All],4,0)*3+VLOOKUP(defense[[#This Row],[Playerâ–²]],kickers12[#All],5,0)*1),0), C1261*6)</f>
        <v>0</v>
      </c>
      <c r="F1261">
        <v>0</v>
      </c>
      <c r="G1261" s="3" t="s">
        <v>1835</v>
      </c>
      <c r="H1261" s="3" t="s">
        <v>194</v>
      </c>
      <c r="I1261">
        <f>_xlfn.IFNA(VLOOKUP(defense[[#This Row],[Playerâ–²]],passing11[#All],4,0),0)</f>
        <v>0</v>
      </c>
      <c r="J1261">
        <f>_xlfn.IFNA(VLOOKUP(defense[[#This Row],[Playerâ–²]],scrimstats__2813[#All],5,0),0)</f>
        <v>0</v>
      </c>
      <c r="K1261">
        <f>_xlfn.IFNA(VLOOKUP(defense[[#This Row],[Playerâ–²]],scrimstats__2813[#All],4,0),0)</f>
        <v>0</v>
      </c>
      <c r="L1261">
        <v>0</v>
      </c>
      <c r="N1261">
        <f t="shared" si="39"/>
        <v>0</v>
      </c>
      <c r="O1261">
        <f>_xlfn.IFNA(VLOOKUP(defense[[#This Row],[Playerâ–²]],passing11[#All],5,0),0)</f>
        <v>0</v>
      </c>
      <c r="P1261">
        <f>_xlfn.IFNA(VLOOKUP(defense[[#This Row],[Playerâ–²]],scrimstats__2813[#All],6,0),0)</f>
        <v>0</v>
      </c>
      <c r="Q1261">
        <v>0</v>
      </c>
      <c r="R1261">
        <v>0</v>
      </c>
    </row>
    <row r="1262" spans="1:18">
      <c r="A1262" s="3">
        <v>1261</v>
      </c>
      <c r="B1262" s="3">
        <v>13</v>
      </c>
      <c r="C1262">
        <f t="shared" si="38"/>
        <v>0</v>
      </c>
      <c r="D1262">
        <v>13</v>
      </c>
      <c r="E1262">
        <f>SUM(_xlfn.IFNA((VLOOKUP(defense[[#This Row],[Playerâ–²]],kickers12[#All],4,0)*3+VLOOKUP(defense[[#This Row],[Playerâ–²]],kickers12[#All],5,0)*1),0), C1262*6)</f>
        <v>0</v>
      </c>
      <c r="F1262">
        <v>0</v>
      </c>
      <c r="G1262" s="3" t="s">
        <v>1179</v>
      </c>
      <c r="H1262" s="3" t="s">
        <v>194</v>
      </c>
      <c r="I1262">
        <f>_xlfn.IFNA(VLOOKUP(defense[[#This Row],[Playerâ–²]],passing11[#All],4,0),0)</f>
        <v>0</v>
      </c>
      <c r="J1262">
        <f>_xlfn.IFNA(VLOOKUP(defense[[#This Row],[Playerâ–²]],scrimstats__2813[#All],5,0),0)</f>
        <v>0</v>
      </c>
      <c r="K1262">
        <f>_xlfn.IFNA(VLOOKUP(defense[[#This Row],[Playerâ–²]],scrimstats__2813[#All],4,0),0)</f>
        <v>0</v>
      </c>
      <c r="L1262">
        <v>0</v>
      </c>
      <c r="N1262">
        <f t="shared" si="39"/>
        <v>0</v>
      </c>
      <c r="O1262">
        <f>_xlfn.IFNA(VLOOKUP(defense[[#This Row],[Playerâ–²]],passing11[#All],5,0),0)</f>
        <v>0</v>
      </c>
      <c r="P1262">
        <f>_xlfn.IFNA(VLOOKUP(defense[[#This Row],[Playerâ–²]],scrimstats__2813[#All],6,0),0)</f>
        <v>0</v>
      </c>
      <c r="Q1262">
        <v>0</v>
      </c>
      <c r="R1262">
        <v>0</v>
      </c>
    </row>
    <row r="1263" spans="1:18">
      <c r="A1263" s="3">
        <v>1262</v>
      </c>
      <c r="B1263" s="3">
        <v>30</v>
      </c>
      <c r="C1263" s="3">
        <f t="shared" si="38"/>
        <v>6</v>
      </c>
      <c r="D1263">
        <v>0</v>
      </c>
      <c r="E1263">
        <f>SUM(_xlfn.IFNA((VLOOKUP(defense[[#This Row],[Playerâ–²]],kickers12[#All],4,0)*3+VLOOKUP(defense[[#This Row],[Playerâ–²]],kickers12[#All],5,0)*1),0), C1263*6)</f>
        <v>36</v>
      </c>
      <c r="F1263">
        <v>0</v>
      </c>
      <c r="G1263" s="3" t="s">
        <v>642</v>
      </c>
      <c r="H1263" s="3" t="s">
        <v>229</v>
      </c>
      <c r="I1263">
        <f>_xlfn.IFNA(VLOOKUP(defense[[#This Row],[Playerâ–²]],passing11[#All],4,0),0)</f>
        <v>0</v>
      </c>
      <c r="J1263" s="3">
        <f>_xlfn.IFNA(VLOOKUP(defense[[#This Row],[Playerâ–²]],scrimstats__2813[#All],5,0),0)</f>
        <v>871</v>
      </c>
      <c r="K1263" s="3">
        <f>_xlfn.IFNA(VLOOKUP(defense[[#This Row],[Playerâ–²]],scrimstats__2813[#All],4,0),0)</f>
        <v>92</v>
      </c>
      <c r="L1263">
        <v>0</v>
      </c>
      <c r="N1263" s="3">
        <f t="shared" si="39"/>
        <v>0</v>
      </c>
      <c r="O1263" s="3">
        <f>_xlfn.IFNA(VLOOKUP(defense[[#This Row],[Playerâ–²]],passing11[#All],5,0),0)</f>
        <v>0</v>
      </c>
      <c r="P1263" s="3">
        <f>_xlfn.IFNA(VLOOKUP(defense[[#This Row],[Playerâ–²]],scrimstats__2813[#All],6,0),0)</f>
        <v>6</v>
      </c>
      <c r="Q1263">
        <v>0</v>
      </c>
      <c r="R1263">
        <v>0</v>
      </c>
    </row>
    <row r="1264" spans="1:18">
      <c r="A1264" s="3">
        <v>1263</v>
      </c>
      <c r="B1264" s="3">
        <v>1</v>
      </c>
      <c r="C1264" s="3">
        <f t="shared" si="38"/>
        <v>0</v>
      </c>
      <c r="D1264">
        <v>0</v>
      </c>
      <c r="E1264">
        <f>SUM(_xlfn.IFNA((VLOOKUP(defense[[#This Row],[Playerâ–²]],kickers12[#All],4,0)*3+VLOOKUP(defense[[#This Row],[Playerâ–²]],kickers12[#All],5,0)*1),0), C1264*6)</f>
        <v>30</v>
      </c>
      <c r="F1264">
        <v>0</v>
      </c>
      <c r="G1264" s="3" t="s">
        <v>1948</v>
      </c>
      <c r="H1264" s="3" t="s">
        <v>1010</v>
      </c>
      <c r="I1264">
        <f>_xlfn.IFNA(VLOOKUP(defense[[#This Row],[Playerâ–²]],passing11[#All],4,0),0)</f>
        <v>0</v>
      </c>
      <c r="J1264" s="3">
        <f>_xlfn.IFNA(VLOOKUP(defense[[#This Row],[Playerâ–²]],scrimstats__2813[#All],5,0),0)</f>
        <v>0</v>
      </c>
      <c r="K1264" s="3">
        <f>_xlfn.IFNA(VLOOKUP(defense[[#This Row],[Playerâ–²]],scrimstats__2813[#All],4,0),0)</f>
        <v>0</v>
      </c>
      <c r="L1264">
        <v>0</v>
      </c>
      <c r="N1264" s="3">
        <f t="shared" si="39"/>
        <v>0</v>
      </c>
      <c r="O1264" s="3">
        <f>_xlfn.IFNA(VLOOKUP(defense[[#This Row],[Playerâ–²]],passing11[#All],5,0),0)</f>
        <v>0</v>
      </c>
      <c r="P1264" s="3">
        <f>_xlfn.IFNA(VLOOKUP(defense[[#This Row],[Playerâ–²]],scrimstats__2813[#All],6,0),0)</f>
        <v>0</v>
      </c>
      <c r="Q1264">
        <v>0</v>
      </c>
      <c r="R1264">
        <v>0</v>
      </c>
    </row>
    <row r="1265" spans="1:18">
      <c r="A1265" s="3">
        <v>1264</v>
      </c>
      <c r="B1265" s="3">
        <v>17</v>
      </c>
      <c r="C1265">
        <f t="shared" si="38"/>
        <v>32</v>
      </c>
      <c r="D1265">
        <v>0</v>
      </c>
      <c r="E1265">
        <f>SUM(_xlfn.IFNA((VLOOKUP(defense[[#This Row],[Playerâ–²]],kickers12[#All],4,0)*3+VLOOKUP(defense[[#This Row],[Playerâ–²]],kickers12[#All],5,0)*1),0), C1265*6)</f>
        <v>192</v>
      </c>
      <c r="F1265">
        <v>0</v>
      </c>
      <c r="G1265" s="3" t="s">
        <v>1949</v>
      </c>
      <c r="H1265" s="3" t="s">
        <v>233</v>
      </c>
      <c r="I1265">
        <f>_xlfn.IFNA(VLOOKUP(defense[[#This Row],[Playerâ–²]],passing11[#All],4,0),0)</f>
        <v>4308</v>
      </c>
      <c r="J1265">
        <f>_xlfn.IFNA(VLOOKUP(defense[[#This Row],[Playerâ–²]],scrimstats__2813[#All],5,0),0)</f>
        <v>7</v>
      </c>
      <c r="K1265">
        <f>_xlfn.IFNA(VLOOKUP(defense[[#This Row],[Playerâ–²]],scrimstats__2813[#All],4,0),0)</f>
        <v>0</v>
      </c>
      <c r="L1265">
        <v>0</v>
      </c>
      <c r="N1265">
        <f t="shared" si="39"/>
        <v>0</v>
      </c>
      <c r="O1265">
        <f>_xlfn.IFNA(VLOOKUP(defense[[#This Row],[Playerâ–²]],passing11[#All],5,0),0)</f>
        <v>32</v>
      </c>
      <c r="P1265">
        <f>_xlfn.IFNA(VLOOKUP(defense[[#This Row],[Playerâ–²]],scrimstats__2813[#All],6,0),0)</f>
        <v>0</v>
      </c>
      <c r="Q1265">
        <v>0</v>
      </c>
      <c r="R1265">
        <v>0</v>
      </c>
    </row>
    <row r="1266" spans="1:18">
      <c r="A1266" s="3">
        <v>1265</v>
      </c>
      <c r="B1266" s="3">
        <v>22</v>
      </c>
      <c r="C1266" s="3">
        <f t="shared" si="38"/>
        <v>3</v>
      </c>
      <c r="D1266">
        <v>0</v>
      </c>
      <c r="E1266">
        <f>SUM(_xlfn.IFNA((VLOOKUP(defense[[#This Row],[Playerâ–²]],kickers12[#All],4,0)*3+VLOOKUP(defense[[#This Row],[Playerâ–²]],kickers12[#All],5,0)*1),0), C1266*6)</f>
        <v>18</v>
      </c>
      <c r="F1266">
        <v>0</v>
      </c>
      <c r="G1266" s="3" t="s">
        <v>1952</v>
      </c>
      <c r="H1266" s="3" t="s">
        <v>218</v>
      </c>
      <c r="I1266">
        <f>_xlfn.IFNA(VLOOKUP(defense[[#This Row],[Playerâ–²]],passing11[#All],4,0),0)</f>
        <v>0</v>
      </c>
      <c r="J1266" s="3">
        <f>_xlfn.IFNA(VLOOKUP(defense[[#This Row],[Playerâ–²]],scrimstats__2813[#All],5,0),0)</f>
        <v>29</v>
      </c>
      <c r="K1266" s="3">
        <f>_xlfn.IFNA(VLOOKUP(defense[[#This Row],[Playerâ–²]],scrimstats__2813[#All],4,0),0)</f>
        <v>290</v>
      </c>
      <c r="L1266">
        <v>0</v>
      </c>
      <c r="N1266" s="3">
        <f t="shared" si="39"/>
        <v>0</v>
      </c>
      <c r="O1266" s="3">
        <f>_xlfn.IFNA(VLOOKUP(defense[[#This Row],[Playerâ–²]],passing11[#All],5,0),0)</f>
        <v>0</v>
      </c>
      <c r="P1266" s="3">
        <f>_xlfn.IFNA(VLOOKUP(defense[[#This Row],[Playerâ–²]],scrimstats__2813[#All],6,0),0)</f>
        <v>3</v>
      </c>
      <c r="Q1266">
        <v>0</v>
      </c>
      <c r="R1266">
        <v>0</v>
      </c>
    </row>
    <row r="1267" spans="1:18">
      <c r="A1267" s="3">
        <v>1266</v>
      </c>
      <c r="B1267" s="3">
        <v>8</v>
      </c>
      <c r="C1267">
        <f t="shared" si="38"/>
        <v>0</v>
      </c>
      <c r="D1267">
        <v>39</v>
      </c>
      <c r="E1267">
        <f>SUM(_xlfn.IFNA((VLOOKUP(defense[[#This Row],[Playerâ–²]],kickers12[#All],4,0)*3+VLOOKUP(defense[[#This Row],[Playerâ–²]],kickers12[#All],5,0)*1),0), C1267*6)</f>
        <v>0</v>
      </c>
      <c r="F1267">
        <v>0</v>
      </c>
      <c r="G1267" s="3" t="s">
        <v>1945</v>
      </c>
      <c r="H1267" s="3" t="s">
        <v>752</v>
      </c>
      <c r="I1267">
        <f>_xlfn.IFNA(VLOOKUP(defense[[#This Row],[Playerâ–²]],passing11[#All],4,0),0)</f>
        <v>0</v>
      </c>
      <c r="J1267">
        <f>_xlfn.IFNA(VLOOKUP(defense[[#This Row],[Playerâ–²]],scrimstats__2813[#All],5,0),0)</f>
        <v>0</v>
      </c>
      <c r="K1267">
        <f>_xlfn.IFNA(VLOOKUP(defense[[#This Row],[Playerâ–²]],scrimstats__2813[#All],4,0),0)</f>
        <v>0</v>
      </c>
      <c r="L1267">
        <v>0</v>
      </c>
      <c r="N1267">
        <f t="shared" si="39"/>
        <v>0</v>
      </c>
      <c r="O1267">
        <f>_xlfn.IFNA(VLOOKUP(defense[[#This Row],[Playerâ–²]],passing11[#All],5,0),0)</f>
        <v>0</v>
      </c>
      <c r="P1267">
        <f>_xlfn.IFNA(VLOOKUP(defense[[#This Row],[Playerâ–²]],scrimstats__2813[#All],6,0),0)</f>
        <v>0</v>
      </c>
      <c r="Q1267">
        <v>0</v>
      </c>
      <c r="R1267">
        <v>0</v>
      </c>
    </row>
    <row r="1268" spans="1:18">
      <c r="A1268" s="3">
        <v>1267</v>
      </c>
      <c r="B1268" s="3">
        <v>10</v>
      </c>
      <c r="C1268">
        <f t="shared" si="38"/>
        <v>10</v>
      </c>
      <c r="D1268">
        <v>1</v>
      </c>
      <c r="E1268">
        <f>SUM(_xlfn.IFNA((VLOOKUP(defense[[#This Row],[Playerâ–²]],kickers12[#All],4,0)*3+VLOOKUP(defense[[#This Row],[Playerâ–²]],kickers12[#All],5,0)*1),0), C1268*6)</f>
        <v>60</v>
      </c>
      <c r="F1268">
        <v>0</v>
      </c>
      <c r="G1268" s="3" t="s">
        <v>1966</v>
      </c>
      <c r="H1268" s="3" t="s">
        <v>229</v>
      </c>
      <c r="I1268">
        <f>_xlfn.IFNA(VLOOKUP(defense[[#This Row],[Playerâ–²]],passing11[#All],4,0),0)</f>
        <v>0</v>
      </c>
      <c r="J1268">
        <f>_xlfn.IFNA(VLOOKUP(defense[[#This Row],[Playerâ–²]],scrimstats__2813[#All],5,0),0)</f>
        <v>1037</v>
      </c>
      <c r="K1268">
        <f>_xlfn.IFNA(VLOOKUP(defense[[#This Row],[Playerâ–²]],scrimstats__2813[#All],4,0),0)</f>
        <v>241</v>
      </c>
      <c r="L1268">
        <v>0</v>
      </c>
      <c r="N1268">
        <f t="shared" si="39"/>
        <v>0</v>
      </c>
      <c r="O1268">
        <f>_xlfn.IFNA(VLOOKUP(defense[[#This Row],[Playerâ–²]],passing11[#All],5,0),0)</f>
        <v>0</v>
      </c>
      <c r="P1268">
        <f>_xlfn.IFNA(VLOOKUP(defense[[#This Row],[Playerâ–²]],scrimstats__2813[#All],6,0),0)</f>
        <v>10</v>
      </c>
      <c r="Q1268">
        <v>0</v>
      </c>
      <c r="R1268">
        <v>0</v>
      </c>
    </row>
    <row r="1269" spans="1:18">
      <c r="A1269" s="3">
        <v>1268</v>
      </c>
      <c r="B1269" s="3">
        <v>14</v>
      </c>
      <c r="C1269">
        <f t="shared" si="38"/>
        <v>0</v>
      </c>
      <c r="D1269">
        <v>79</v>
      </c>
      <c r="E1269">
        <f>SUM(_xlfn.IFNA((VLOOKUP(defense[[#This Row],[Playerâ–²]],kickers12[#All],4,0)*3+VLOOKUP(defense[[#This Row],[Playerâ–²]],kickers12[#All],5,0)*1),0), C1269*6)</f>
        <v>0</v>
      </c>
      <c r="F1269">
        <v>1</v>
      </c>
      <c r="G1269" s="3" t="s">
        <v>1229</v>
      </c>
      <c r="H1269" s="3" t="s">
        <v>1230</v>
      </c>
      <c r="I1269">
        <f>_xlfn.IFNA(VLOOKUP(defense[[#This Row],[Playerâ–²]],passing11[#All],4,0),0)</f>
        <v>0</v>
      </c>
      <c r="J1269">
        <f>_xlfn.IFNA(VLOOKUP(defense[[#This Row],[Playerâ–²]],scrimstats__2813[#All],5,0),0)</f>
        <v>0</v>
      </c>
      <c r="K1269">
        <f>_xlfn.IFNA(VLOOKUP(defense[[#This Row],[Playerâ–²]],scrimstats__2813[#All],4,0),0)</f>
        <v>0</v>
      </c>
      <c r="L1269">
        <v>0</v>
      </c>
      <c r="N1269">
        <f t="shared" si="39"/>
        <v>0</v>
      </c>
      <c r="O1269">
        <f>_xlfn.IFNA(VLOOKUP(defense[[#This Row],[Playerâ–²]],passing11[#All],5,0),0)</f>
        <v>0</v>
      </c>
      <c r="P1269">
        <f>_xlfn.IFNA(VLOOKUP(defense[[#This Row],[Playerâ–²]],scrimstats__2813[#All],6,0),0)</f>
        <v>0</v>
      </c>
      <c r="Q1269">
        <v>0</v>
      </c>
      <c r="R1269">
        <v>0</v>
      </c>
    </row>
    <row r="1270" spans="1:18">
      <c r="A1270" s="3">
        <v>1269</v>
      </c>
      <c r="B1270" s="3">
        <v>29</v>
      </c>
      <c r="C1270" s="3">
        <f t="shared" si="38"/>
        <v>1</v>
      </c>
      <c r="D1270">
        <v>0</v>
      </c>
      <c r="E1270">
        <f>SUM(_xlfn.IFNA((VLOOKUP(defense[[#This Row],[Playerâ–²]],kickers12[#All],4,0)*3+VLOOKUP(defense[[#This Row],[Playerâ–²]],kickers12[#All],5,0)*1),0), C1270*6)</f>
        <v>6</v>
      </c>
      <c r="F1270">
        <v>0</v>
      </c>
      <c r="G1270" s="3" t="s">
        <v>629</v>
      </c>
      <c r="H1270" s="3" t="s">
        <v>230</v>
      </c>
      <c r="I1270">
        <f>_xlfn.IFNA(VLOOKUP(defense[[#This Row],[Playerâ–²]],passing11[#All],4,0),0)</f>
        <v>0</v>
      </c>
      <c r="J1270" s="3">
        <f>_xlfn.IFNA(VLOOKUP(defense[[#This Row],[Playerâ–²]],scrimstats__2813[#All],5,0),0)</f>
        <v>0</v>
      </c>
      <c r="K1270" s="3">
        <f>_xlfn.IFNA(VLOOKUP(defense[[#This Row],[Playerâ–²]],scrimstats__2813[#All],4,0),0)</f>
        <v>286</v>
      </c>
      <c r="L1270">
        <v>0</v>
      </c>
      <c r="N1270" s="3">
        <f t="shared" si="39"/>
        <v>0</v>
      </c>
      <c r="O1270" s="3">
        <f>_xlfn.IFNA(VLOOKUP(defense[[#This Row],[Playerâ–²]],passing11[#All],5,0),0)</f>
        <v>0</v>
      </c>
      <c r="P1270" s="3">
        <f>_xlfn.IFNA(VLOOKUP(defense[[#This Row],[Playerâ–²]],scrimstats__2813[#All],6,0),0)</f>
        <v>1</v>
      </c>
      <c r="Q1270">
        <v>0</v>
      </c>
      <c r="R1270">
        <v>0</v>
      </c>
    </row>
    <row r="1271" spans="1:18">
      <c r="A1271" s="3">
        <v>1270</v>
      </c>
      <c r="B1271" s="3">
        <v>29</v>
      </c>
      <c r="C1271">
        <f t="shared" si="38"/>
        <v>0</v>
      </c>
      <c r="D1271">
        <v>3</v>
      </c>
      <c r="E1271">
        <f>SUM(_xlfn.IFNA((VLOOKUP(defense[[#This Row],[Playerâ–²]],kickers12[#All],4,0)*3+VLOOKUP(defense[[#This Row],[Playerâ–²]],kickers12[#All],5,0)*1),0), C1271*6)</f>
        <v>0</v>
      </c>
      <c r="F1271">
        <v>0</v>
      </c>
      <c r="G1271" s="3" t="s">
        <v>1979</v>
      </c>
      <c r="H1271" s="3" t="s">
        <v>194</v>
      </c>
      <c r="I1271">
        <f>_xlfn.IFNA(VLOOKUP(defense[[#This Row],[Playerâ–²]],passing11[#All],4,0),0)</f>
        <v>0</v>
      </c>
      <c r="J1271">
        <f>_xlfn.IFNA(VLOOKUP(defense[[#This Row],[Playerâ–²]],scrimstats__2813[#All],5,0),0)</f>
        <v>0</v>
      </c>
      <c r="K1271">
        <f>_xlfn.IFNA(VLOOKUP(defense[[#This Row],[Playerâ–²]],scrimstats__2813[#All],4,0),0)</f>
        <v>0</v>
      </c>
      <c r="L1271">
        <v>0</v>
      </c>
      <c r="N1271">
        <f t="shared" si="39"/>
        <v>0</v>
      </c>
      <c r="O1271">
        <f>_xlfn.IFNA(VLOOKUP(defense[[#This Row],[Playerâ–²]],passing11[#All],5,0),0)</f>
        <v>0</v>
      </c>
      <c r="P1271">
        <f>_xlfn.IFNA(VLOOKUP(defense[[#This Row],[Playerâ–²]],scrimstats__2813[#All],6,0),0)</f>
        <v>0</v>
      </c>
      <c r="Q1271">
        <v>0</v>
      </c>
      <c r="R1271">
        <v>0</v>
      </c>
    </row>
    <row r="1272" spans="1:18">
      <c r="A1272" s="3">
        <v>1271</v>
      </c>
      <c r="B1272" s="3">
        <v>28</v>
      </c>
      <c r="C1272">
        <f t="shared" si="38"/>
        <v>0</v>
      </c>
      <c r="D1272">
        <v>21</v>
      </c>
      <c r="E1272">
        <f>SUM(_xlfn.IFNA((VLOOKUP(defense[[#This Row],[Playerâ–²]],kickers12[#All],4,0)*3+VLOOKUP(defense[[#This Row],[Playerâ–²]],kickers12[#All],5,0)*1),0), C1272*6)</f>
        <v>0</v>
      </c>
      <c r="F1272">
        <v>0</v>
      </c>
      <c r="G1272" s="3" t="s">
        <v>1681</v>
      </c>
      <c r="H1272" s="3" t="s">
        <v>740</v>
      </c>
      <c r="I1272">
        <f>_xlfn.IFNA(VLOOKUP(defense[[#This Row],[Playerâ–²]],passing11[#All],4,0),0)</f>
        <v>0</v>
      </c>
      <c r="J1272">
        <f>_xlfn.IFNA(VLOOKUP(defense[[#This Row],[Playerâ–²]],scrimstats__2813[#All],5,0),0)</f>
        <v>0</v>
      </c>
      <c r="K1272">
        <f>_xlfn.IFNA(VLOOKUP(defense[[#This Row],[Playerâ–²]],scrimstats__2813[#All],4,0),0)</f>
        <v>0</v>
      </c>
      <c r="L1272">
        <v>0</v>
      </c>
      <c r="N1272">
        <f t="shared" si="39"/>
        <v>0</v>
      </c>
      <c r="O1272">
        <f>_xlfn.IFNA(VLOOKUP(defense[[#This Row],[Playerâ–²]],passing11[#All],5,0),0)</f>
        <v>0</v>
      </c>
      <c r="P1272">
        <f>_xlfn.IFNA(VLOOKUP(defense[[#This Row],[Playerâ–²]],scrimstats__2813[#All],6,0),0)</f>
        <v>0</v>
      </c>
      <c r="Q1272">
        <v>0</v>
      </c>
      <c r="R1272">
        <v>0</v>
      </c>
    </row>
    <row r="1273" spans="1:18">
      <c r="A1273" s="3">
        <v>1272</v>
      </c>
      <c r="B1273" s="3">
        <v>7</v>
      </c>
      <c r="C1273">
        <f t="shared" si="38"/>
        <v>0</v>
      </c>
      <c r="D1273">
        <v>42</v>
      </c>
      <c r="E1273">
        <f>SUM(_xlfn.IFNA((VLOOKUP(defense[[#This Row],[Playerâ–²]],kickers12[#All],4,0)*3+VLOOKUP(defense[[#This Row],[Playerâ–²]],kickers12[#All],5,0)*1),0), C1273*6)</f>
        <v>0</v>
      </c>
      <c r="F1273">
        <v>2</v>
      </c>
      <c r="G1273" s="3" t="s">
        <v>994</v>
      </c>
      <c r="H1273" s="3" t="s">
        <v>763</v>
      </c>
      <c r="I1273">
        <f>_xlfn.IFNA(VLOOKUP(defense[[#This Row],[Playerâ–²]],passing11[#All],4,0),0)</f>
        <v>0</v>
      </c>
      <c r="J1273">
        <f>_xlfn.IFNA(VLOOKUP(defense[[#This Row],[Playerâ–²]],scrimstats__2813[#All],5,0),0)</f>
        <v>0</v>
      </c>
      <c r="K1273">
        <f>_xlfn.IFNA(VLOOKUP(defense[[#This Row],[Playerâ–²]],scrimstats__2813[#All],4,0),0)</f>
        <v>0</v>
      </c>
      <c r="L1273">
        <v>0</v>
      </c>
      <c r="N1273">
        <f t="shared" si="39"/>
        <v>0</v>
      </c>
      <c r="O1273">
        <f>_xlfn.IFNA(VLOOKUP(defense[[#This Row],[Playerâ–²]],passing11[#All],5,0),0)</f>
        <v>0</v>
      </c>
      <c r="P1273">
        <f>_xlfn.IFNA(VLOOKUP(defense[[#This Row],[Playerâ–²]],scrimstats__2813[#All],6,0),0)</f>
        <v>0</v>
      </c>
      <c r="Q1273">
        <v>0</v>
      </c>
      <c r="R1273">
        <v>0</v>
      </c>
    </row>
    <row r="1274" spans="1:18">
      <c r="A1274" s="3">
        <v>1273</v>
      </c>
      <c r="B1274" s="3">
        <v>32</v>
      </c>
      <c r="C1274">
        <f t="shared" si="38"/>
        <v>1</v>
      </c>
      <c r="D1274">
        <v>53</v>
      </c>
      <c r="E1274">
        <f>SUM(_xlfn.IFNA((VLOOKUP(defense[[#This Row],[Playerâ–²]],kickers12[#All],4,0)*3+VLOOKUP(defense[[#This Row],[Playerâ–²]],kickers12[#All],5,0)*1),0), C1274*6)</f>
        <v>6</v>
      </c>
      <c r="F1274">
        <v>1</v>
      </c>
      <c r="G1274" s="3" t="s">
        <v>1842</v>
      </c>
      <c r="H1274" s="3" t="s">
        <v>769</v>
      </c>
      <c r="I1274">
        <f>_xlfn.IFNA(VLOOKUP(defense[[#This Row],[Playerâ–²]],passing11[#All],4,0),0)</f>
        <v>0</v>
      </c>
      <c r="J1274">
        <f>_xlfn.IFNA(VLOOKUP(defense[[#This Row],[Playerâ–²]],scrimstats__2813[#All],5,0),0)</f>
        <v>0</v>
      </c>
      <c r="K1274">
        <f>_xlfn.IFNA(VLOOKUP(defense[[#This Row],[Playerâ–²]],scrimstats__2813[#All],4,0),0)</f>
        <v>0</v>
      </c>
      <c r="L1274">
        <v>4</v>
      </c>
      <c r="N1274">
        <f t="shared" si="39"/>
        <v>1</v>
      </c>
      <c r="O1274">
        <f>_xlfn.IFNA(VLOOKUP(defense[[#This Row],[Playerâ–²]],passing11[#All],5,0),0)</f>
        <v>0</v>
      </c>
      <c r="P1274">
        <f>_xlfn.IFNA(VLOOKUP(defense[[#This Row],[Playerâ–²]],scrimstats__2813[#All],6,0),0)</f>
        <v>0</v>
      </c>
      <c r="Q1274">
        <v>0</v>
      </c>
      <c r="R1274">
        <v>1</v>
      </c>
    </row>
    <row r="1275" spans="1:18">
      <c r="A1275" s="3">
        <v>1274</v>
      </c>
      <c r="B1275" s="3">
        <v>6</v>
      </c>
      <c r="C1275">
        <f t="shared" si="38"/>
        <v>1</v>
      </c>
      <c r="D1275">
        <v>66</v>
      </c>
      <c r="E1275">
        <f>SUM(_xlfn.IFNA((VLOOKUP(defense[[#This Row],[Playerâ–²]],kickers12[#All],4,0)*3+VLOOKUP(defense[[#This Row],[Playerâ–²]],kickers12[#All],5,0)*1),0), C1275*6)</f>
        <v>6</v>
      </c>
      <c r="F1275">
        <v>3</v>
      </c>
      <c r="G1275" s="3" t="s">
        <v>966</v>
      </c>
      <c r="H1275" s="3" t="s">
        <v>967</v>
      </c>
      <c r="I1275">
        <f>_xlfn.IFNA(VLOOKUP(defense[[#This Row],[Playerâ–²]],passing11[#All],4,0),0)</f>
        <v>0</v>
      </c>
      <c r="J1275">
        <f>_xlfn.IFNA(VLOOKUP(defense[[#This Row],[Playerâ–²]],scrimstats__2813[#All],5,0),0)</f>
        <v>0</v>
      </c>
      <c r="K1275">
        <f>_xlfn.IFNA(VLOOKUP(defense[[#This Row],[Playerâ–²]],scrimstats__2813[#All],4,0),0)</f>
        <v>0</v>
      </c>
      <c r="L1275">
        <v>0</v>
      </c>
      <c r="N1275">
        <f t="shared" si="39"/>
        <v>1</v>
      </c>
      <c r="O1275">
        <f>_xlfn.IFNA(VLOOKUP(defense[[#This Row],[Playerâ–²]],passing11[#All],5,0),0)</f>
        <v>0</v>
      </c>
      <c r="P1275">
        <f>_xlfn.IFNA(VLOOKUP(defense[[#This Row],[Playerâ–²]],scrimstats__2813[#All],6,0),0)</f>
        <v>0</v>
      </c>
      <c r="Q1275">
        <v>1</v>
      </c>
      <c r="R1275">
        <v>0</v>
      </c>
    </row>
    <row r="1276" spans="1:18">
      <c r="A1276" s="3">
        <v>1275</v>
      </c>
      <c r="B1276" s="3">
        <v>11</v>
      </c>
      <c r="C1276">
        <f t="shared" si="38"/>
        <v>1</v>
      </c>
      <c r="D1276">
        <v>78</v>
      </c>
      <c r="E1276">
        <f>SUM(_xlfn.IFNA((VLOOKUP(defense[[#This Row],[Playerâ–²]],kickers12[#All],4,0)*3+VLOOKUP(defense[[#This Row],[Playerâ–²]],kickers12[#All],5,0)*1),0), C1276*6)</f>
        <v>6</v>
      </c>
      <c r="F1276">
        <v>3</v>
      </c>
      <c r="G1276" s="3" t="s">
        <v>1126</v>
      </c>
      <c r="H1276" s="3" t="s">
        <v>1127</v>
      </c>
      <c r="I1276">
        <f>_xlfn.IFNA(VLOOKUP(defense[[#This Row],[Playerâ–²]],passing11[#All],4,0),0)</f>
        <v>0</v>
      </c>
      <c r="J1276">
        <f>_xlfn.IFNA(VLOOKUP(defense[[#This Row],[Playerâ–²]],scrimstats__2813[#All],5,0),0)</f>
        <v>0</v>
      </c>
      <c r="K1276">
        <f>_xlfn.IFNA(VLOOKUP(defense[[#This Row],[Playerâ–²]],scrimstats__2813[#All],4,0),0)</f>
        <v>0</v>
      </c>
      <c r="L1276">
        <v>0</v>
      </c>
      <c r="N1276">
        <f t="shared" si="39"/>
        <v>1</v>
      </c>
      <c r="O1276">
        <f>_xlfn.IFNA(VLOOKUP(defense[[#This Row],[Playerâ–²]],passing11[#All],5,0),0)</f>
        <v>0</v>
      </c>
      <c r="P1276">
        <f>_xlfn.IFNA(VLOOKUP(defense[[#This Row],[Playerâ–²]],scrimstats__2813[#All],6,0),0)</f>
        <v>0</v>
      </c>
      <c r="Q1276">
        <v>1</v>
      </c>
      <c r="R1276">
        <v>0</v>
      </c>
    </row>
    <row r="1277" spans="1:18">
      <c r="A1277" s="3">
        <v>1276</v>
      </c>
      <c r="B1277" s="3">
        <v>15</v>
      </c>
      <c r="C1277">
        <f t="shared" si="38"/>
        <v>0</v>
      </c>
      <c r="D1277">
        <v>8</v>
      </c>
      <c r="E1277">
        <f>SUM(_xlfn.IFNA((VLOOKUP(defense[[#This Row],[Playerâ–²]],kickers12[#All],4,0)*3+VLOOKUP(defense[[#This Row],[Playerâ–²]],kickers12[#All],5,0)*1),0), C1277*6)</f>
        <v>0</v>
      </c>
      <c r="F1277">
        <v>0</v>
      </c>
      <c r="G1277" s="3" t="s">
        <v>1251</v>
      </c>
      <c r="H1277" s="3" t="s">
        <v>868</v>
      </c>
      <c r="I1277">
        <f>_xlfn.IFNA(VLOOKUP(defense[[#This Row],[Playerâ–²]],passing11[#All],4,0),0)</f>
        <v>0</v>
      </c>
      <c r="J1277">
        <f>_xlfn.IFNA(VLOOKUP(defense[[#This Row],[Playerâ–²]],scrimstats__2813[#All],5,0),0)</f>
        <v>0</v>
      </c>
      <c r="K1277">
        <f>_xlfn.IFNA(VLOOKUP(defense[[#This Row],[Playerâ–²]],scrimstats__2813[#All],4,0),0)</f>
        <v>0</v>
      </c>
      <c r="L1277">
        <v>0</v>
      </c>
      <c r="N1277">
        <f t="shared" si="39"/>
        <v>0</v>
      </c>
      <c r="O1277">
        <f>_xlfn.IFNA(VLOOKUP(defense[[#This Row],[Playerâ–²]],passing11[#All],5,0),0)</f>
        <v>0</v>
      </c>
      <c r="P1277">
        <f>_xlfn.IFNA(VLOOKUP(defense[[#This Row],[Playerâ–²]],scrimstats__2813[#All],6,0),0)</f>
        <v>0</v>
      </c>
      <c r="Q1277">
        <v>0</v>
      </c>
      <c r="R1277">
        <v>0</v>
      </c>
    </row>
    <row r="1278" spans="1:18">
      <c r="A1278" s="3">
        <v>1277</v>
      </c>
      <c r="B1278" s="3">
        <v>24</v>
      </c>
      <c r="C1278">
        <f t="shared" si="38"/>
        <v>1</v>
      </c>
      <c r="D1278">
        <v>0</v>
      </c>
      <c r="E1278">
        <f>SUM(_xlfn.IFNA((VLOOKUP(defense[[#This Row],[Playerâ–²]],kickers12[#All],4,0)*3+VLOOKUP(defense[[#This Row],[Playerâ–²]],kickers12[#All],5,0)*1),0), C1278*6)</f>
        <v>6</v>
      </c>
      <c r="F1278">
        <v>0</v>
      </c>
      <c r="G1278" s="3" t="s">
        <v>561</v>
      </c>
      <c r="H1278" s="3" t="s">
        <v>230</v>
      </c>
      <c r="I1278">
        <f>_xlfn.IFNA(VLOOKUP(defense[[#This Row],[Playerâ–²]],passing11[#All],4,0),0)</f>
        <v>0</v>
      </c>
      <c r="J1278">
        <f>_xlfn.IFNA(VLOOKUP(defense[[#This Row],[Playerâ–²]],scrimstats__2813[#All],5,0),0)</f>
        <v>0</v>
      </c>
      <c r="K1278">
        <f>_xlfn.IFNA(VLOOKUP(defense[[#This Row],[Playerâ–²]],scrimstats__2813[#All],4,0),0)</f>
        <v>449</v>
      </c>
      <c r="L1278">
        <v>0</v>
      </c>
      <c r="N1278">
        <f t="shared" si="39"/>
        <v>0</v>
      </c>
      <c r="O1278">
        <f>_xlfn.IFNA(VLOOKUP(defense[[#This Row],[Playerâ–²]],passing11[#All],5,0),0)</f>
        <v>0</v>
      </c>
      <c r="P1278">
        <f>_xlfn.IFNA(VLOOKUP(defense[[#This Row],[Playerâ–²]],scrimstats__2813[#All],6,0),0)</f>
        <v>1</v>
      </c>
      <c r="Q1278">
        <v>0</v>
      </c>
      <c r="R1278">
        <v>0</v>
      </c>
    </row>
    <row r="1279" spans="1:18">
      <c r="A1279" s="3">
        <v>1278</v>
      </c>
      <c r="B1279" s="3">
        <v>14</v>
      </c>
      <c r="C1279">
        <f t="shared" si="38"/>
        <v>0</v>
      </c>
      <c r="D1279">
        <v>28</v>
      </c>
      <c r="E1279">
        <f>SUM(_xlfn.IFNA((VLOOKUP(defense[[#This Row],[Playerâ–²]],kickers12[#All],4,0)*3+VLOOKUP(defense[[#This Row],[Playerâ–²]],kickers12[#All],5,0)*1),0), C1279*6)</f>
        <v>0</v>
      </c>
      <c r="F1279">
        <v>1</v>
      </c>
      <c r="G1279" s="3" t="s">
        <v>1220</v>
      </c>
      <c r="H1279" s="3" t="s">
        <v>752</v>
      </c>
      <c r="I1279">
        <f>_xlfn.IFNA(VLOOKUP(defense[[#This Row],[Playerâ–²]],passing11[#All],4,0),0)</f>
        <v>0</v>
      </c>
      <c r="J1279">
        <f>_xlfn.IFNA(VLOOKUP(defense[[#This Row],[Playerâ–²]],scrimstats__2813[#All],5,0),0)</f>
        <v>0</v>
      </c>
      <c r="K1279">
        <f>_xlfn.IFNA(VLOOKUP(defense[[#This Row],[Playerâ–²]],scrimstats__2813[#All],4,0),0)</f>
        <v>0</v>
      </c>
      <c r="L1279">
        <v>0</v>
      </c>
      <c r="N1279">
        <f t="shared" si="39"/>
        <v>0</v>
      </c>
      <c r="O1279">
        <f>_xlfn.IFNA(VLOOKUP(defense[[#This Row],[Playerâ–²]],passing11[#All],5,0),0)</f>
        <v>0</v>
      </c>
      <c r="P1279">
        <f>_xlfn.IFNA(VLOOKUP(defense[[#This Row],[Playerâ–²]],scrimstats__2813[#All],6,0),0)</f>
        <v>0</v>
      </c>
      <c r="Q1279">
        <v>0</v>
      </c>
      <c r="R1279">
        <v>0</v>
      </c>
    </row>
    <row r="1280" spans="1:18">
      <c r="A1280" s="3">
        <v>1279</v>
      </c>
      <c r="B1280" s="3">
        <v>32</v>
      </c>
      <c r="C1280">
        <f t="shared" si="38"/>
        <v>0</v>
      </c>
      <c r="D1280">
        <v>39</v>
      </c>
      <c r="E1280">
        <f>SUM(_xlfn.IFNA((VLOOKUP(defense[[#This Row],[Playerâ–²]],kickers12[#All],4,0)*3+VLOOKUP(defense[[#This Row],[Playerâ–²]],kickers12[#All],5,0)*1),0), C1280*6)</f>
        <v>0</v>
      </c>
      <c r="F1280">
        <v>2</v>
      </c>
      <c r="G1280" s="3" t="s">
        <v>1848</v>
      </c>
      <c r="H1280" s="3" t="s">
        <v>752</v>
      </c>
      <c r="I1280">
        <f>_xlfn.IFNA(VLOOKUP(defense[[#This Row],[Playerâ–²]],passing11[#All],4,0),0)</f>
        <v>0</v>
      </c>
      <c r="J1280">
        <f>_xlfn.IFNA(VLOOKUP(defense[[#This Row],[Playerâ–²]],scrimstats__2813[#All],5,0),0)</f>
        <v>0</v>
      </c>
      <c r="K1280">
        <f>_xlfn.IFNA(VLOOKUP(defense[[#This Row],[Playerâ–²]],scrimstats__2813[#All],4,0),0)</f>
        <v>0</v>
      </c>
      <c r="L1280">
        <v>0</v>
      </c>
      <c r="N1280">
        <f t="shared" si="39"/>
        <v>0</v>
      </c>
      <c r="O1280">
        <f>_xlfn.IFNA(VLOOKUP(defense[[#This Row],[Playerâ–²]],passing11[#All],5,0),0)</f>
        <v>0</v>
      </c>
      <c r="P1280">
        <f>_xlfn.IFNA(VLOOKUP(defense[[#This Row],[Playerâ–²]],scrimstats__2813[#All],6,0),0)</f>
        <v>0</v>
      </c>
      <c r="Q1280">
        <v>0</v>
      </c>
      <c r="R1280">
        <v>0</v>
      </c>
    </row>
    <row r="1281" spans="1:18">
      <c r="A1281" s="3">
        <v>1280</v>
      </c>
      <c r="B1281" s="3">
        <v>28</v>
      </c>
      <c r="C1281">
        <f t="shared" si="38"/>
        <v>0</v>
      </c>
      <c r="D1281">
        <v>25</v>
      </c>
      <c r="E1281">
        <f>SUM(_xlfn.IFNA((VLOOKUP(defense[[#This Row],[Playerâ–²]],kickers12[#All],4,0)*3+VLOOKUP(defense[[#This Row],[Playerâ–²]],kickers12[#All],5,0)*1),0), C1281*6)</f>
        <v>0</v>
      </c>
      <c r="F1281">
        <v>0</v>
      </c>
      <c r="G1281" s="3" t="s">
        <v>1685</v>
      </c>
      <c r="H1281" s="3" t="s">
        <v>837</v>
      </c>
      <c r="I1281">
        <f>_xlfn.IFNA(VLOOKUP(defense[[#This Row],[Playerâ–²]],passing11[#All],4,0),0)</f>
        <v>0</v>
      </c>
      <c r="J1281">
        <f>_xlfn.IFNA(VLOOKUP(defense[[#This Row],[Playerâ–²]],scrimstats__2813[#All],5,0),0)</f>
        <v>0</v>
      </c>
      <c r="K1281">
        <f>_xlfn.IFNA(VLOOKUP(defense[[#This Row],[Playerâ–²]],scrimstats__2813[#All],4,0),0)</f>
        <v>0</v>
      </c>
      <c r="L1281">
        <v>3</v>
      </c>
      <c r="N1281">
        <f t="shared" si="39"/>
        <v>0</v>
      </c>
      <c r="O1281">
        <f>_xlfn.IFNA(VLOOKUP(defense[[#This Row],[Playerâ–²]],passing11[#All],5,0),0)</f>
        <v>0</v>
      </c>
      <c r="P1281">
        <f>_xlfn.IFNA(VLOOKUP(defense[[#This Row],[Playerâ–²]],scrimstats__2813[#All],6,0),0)</f>
        <v>0</v>
      </c>
      <c r="Q1281">
        <v>0</v>
      </c>
      <c r="R1281">
        <v>0</v>
      </c>
    </row>
    <row r="1282" spans="1:18">
      <c r="A1282" s="3">
        <v>1281</v>
      </c>
      <c r="B1282" s="3">
        <v>23</v>
      </c>
      <c r="C1282">
        <f t="shared" ref="C1282:C1345" si="40">_xlfn.IFNA(SUM(N1282,O1282,P1282),0)</f>
        <v>0</v>
      </c>
      <c r="D1282">
        <v>5</v>
      </c>
      <c r="E1282">
        <f>SUM(_xlfn.IFNA((VLOOKUP(defense[[#This Row],[Playerâ–²]],kickers12[#All],4,0)*3+VLOOKUP(defense[[#This Row],[Playerâ–²]],kickers12[#All],5,0)*1),0), C1282*6)</f>
        <v>0</v>
      </c>
      <c r="F1282">
        <v>0</v>
      </c>
      <c r="G1282" s="3" t="s">
        <v>2016</v>
      </c>
      <c r="H1282" s="3" t="s">
        <v>194</v>
      </c>
      <c r="I1282">
        <f>_xlfn.IFNA(VLOOKUP(defense[[#This Row],[Playerâ–²]],passing11[#All],4,0),0)</f>
        <v>0</v>
      </c>
      <c r="J1282">
        <f>_xlfn.IFNA(VLOOKUP(defense[[#This Row],[Playerâ–²]],scrimstats__2813[#All],5,0),0)</f>
        <v>0</v>
      </c>
      <c r="K1282">
        <f>_xlfn.IFNA(VLOOKUP(defense[[#This Row],[Playerâ–²]],scrimstats__2813[#All],4,0),0)</f>
        <v>0</v>
      </c>
      <c r="L1282">
        <v>0</v>
      </c>
      <c r="N1282">
        <f t="shared" ref="N1282:N1345" si="41">SUM(Q1282,R1282)</f>
        <v>0</v>
      </c>
      <c r="O1282">
        <f>_xlfn.IFNA(VLOOKUP(defense[[#This Row],[Playerâ–²]],passing11[#All],5,0),0)</f>
        <v>0</v>
      </c>
      <c r="P1282">
        <f>_xlfn.IFNA(VLOOKUP(defense[[#This Row],[Playerâ–²]],scrimstats__2813[#All],6,0),0)</f>
        <v>0</v>
      </c>
      <c r="Q1282">
        <v>0</v>
      </c>
      <c r="R1282">
        <v>0</v>
      </c>
    </row>
    <row r="1283" spans="1:18">
      <c r="A1283" s="3">
        <v>1282</v>
      </c>
      <c r="B1283" s="3">
        <v>19</v>
      </c>
      <c r="C1283">
        <f t="shared" si="40"/>
        <v>0</v>
      </c>
      <c r="D1283">
        <v>105</v>
      </c>
      <c r="E1283">
        <f>SUM(_xlfn.IFNA((VLOOKUP(defense[[#This Row],[Playerâ–²]],kickers12[#All],4,0)*3+VLOOKUP(defense[[#This Row],[Playerâ–²]],kickers12[#All],5,0)*1),0), C1283*6)</f>
        <v>0</v>
      </c>
      <c r="F1283">
        <v>0</v>
      </c>
      <c r="G1283" s="3" t="s">
        <v>1411</v>
      </c>
      <c r="H1283" s="3" t="s">
        <v>1412</v>
      </c>
      <c r="I1283">
        <f>_xlfn.IFNA(VLOOKUP(defense[[#This Row],[Playerâ–²]],passing11[#All],4,0),0)</f>
        <v>0</v>
      </c>
      <c r="J1283">
        <f>_xlfn.IFNA(VLOOKUP(defense[[#This Row],[Playerâ–²]],scrimstats__2813[#All],5,0),0)</f>
        <v>0</v>
      </c>
      <c r="K1283">
        <f>_xlfn.IFNA(VLOOKUP(defense[[#This Row],[Playerâ–²]],scrimstats__2813[#All],4,0),0)</f>
        <v>0</v>
      </c>
      <c r="L1283">
        <v>0</v>
      </c>
      <c r="N1283">
        <f t="shared" si="41"/>
        <v>0</v>
      </c>
      <c r="O1283">
        <f>_xlfn.IFNA(VLOOKUP(defense[[#This Row],[Playerâ–²]],passing11[#All],5,0),0)</f>
        <v>0</v>
      </c>
      <c r="P1283">
        <f>_xlfn.IFNA(VLOOKUP(defense[[#This Row],[Playerâ–²]],scrimstats__2813[#All],6,0),0)</f>
        <v>0</v>
      </c>
      <c r="Q1283">
        <v>0</v>
      </c>
      <c r="R1283">
        <v>0</v>
      </c>
    </row>
    <row r="1284" spans="1:18">
      <c r="A1284" s="3">
        <v>1283</v>
      </c>
      <c r="B1284" s="3">
        <v>4</v>
      </c>
      <c r="C1284">
        <f t="shared" si="40"/>
        <v>0</v>
      </c>
      <c r="D1284">
        <v>45</v>
      </c>
      <c r="E1284">
        <f>SUM(_xlfn.IFNA((VLOOKUP(defense[[#This Row],[Playerâ–²]],kickers12[#All],4,0)*3+VLOOKUP(defense[[#This Row],[Playerâ–²]],kickers12[#All],5,0)*1),0), C1284*6)</f>
        <v>0</v>
      </c>
      <c r="F1284">
        <v>0</v>
      </c>
      <c r="G1284" s="3" t="s">
        <v>889</v>
      </c>
      <c r="H1284" s="3" t="s">
        <v>890</v>
      </c>
      <c r="I1284">
        <f>_xlfn.IFNA(VLOOKUP(defense[[#This Row],[Playerâ–²]],passing11[#All],4,0),0)</f>
        <v>0</v>
      </c>
      <c r="J1284">
        <f>_xlfn.IFNA(VLOOKUP(defense[[#This Row],[Playerâ–²]],scrimstats__2813[#All],5,0),0)</f>
        <v>0</v>
      </c>
      <c r="K1284">
        <f>_xlfn.IFNA(VLOOKUP(defense[[#This Row],[Playerâ–²]],scrimstats__2813[#All],4,0),0)</f>
        <v>0</v>
      </c>
      <c r="L1284">
        <v>1.5</v>
      </c>
      <c r="N1284">
        <f t="shared" si="41"/>
        <v>0</v>
      </c>
      <c r="O1284">
        <f>_xlfn.IFNA(VLOOKUP(defense[[#This Row],[Playerâ–²]],passing11[#All],5,0),0)</f>
        <v>0</v>
      </c>
      <c r="P1284">
        <f>_xlfn.IFNA(VLOOKUP(defense[[#This Row],[Playerâ–²]],scrimstats__2813[#All],6,0),0)</f>
        <v>0</v>
      </c>
      <c r="Q1284">
        <v>0</v>
      </c>
      <c r="R1284">
        <v>0</v>
      </c>
    </row>
    <row r="1285" spans="1:18">
      <c r="A1285" s="3">
        <v>1284</v>
      </c>
      <c r="B1285" s="3">
        <v>29</v>
      </c>
      <c r="C1285">
        <f t="shared" si="40"/>
        <v>1</v>
      </c>
      <c r="D1285">
        <v>6</v>
      </c>
      <c r="E1285">
        <f>SUM(_xlfn.IFNA((VLOOKUP(defense[[#This Row],[Playerâ–²]],kickers12[#All],4,0)*3+VLOOKUP(defense[[#This Row],[Playerâ–²]],kickers12[#All],5,0)*1),0), C1285*6)</f>
        <v>6</v>
      </c>
      <c r="F1285">
        <v>0</v>
      </c>
      <c r="G1285" s="3" t="s">
        <v>624</v>
      </c>
      <c r="H1285" s="3" t="s">
        <v>194</v>
      </c>
      <c r="I1285">
        <f>_xlfn.IFNA(VLOOKUP(defense[[#This Row],[Playerâ–²]],passing11[#All],4,0),0)</f>
        <v>0</v>
      </c>
      <c r="J1285">
        <f>_xlfn.IFNA(VLOOKUP(defense[[#This Row],[Playerâ–²]],scrimstats__2813[#All],5,0),0)</f>
        <v>261</v>
      </c>
      <c r="K1285">
        <f>_xlfn.IFNA(VLOOKUP(defense[[#This Row],[Playerâ–²]],scrimstats__2813[#All],4,0),0)</f>
        <v>25</v>
      </c>
      <c r="L1285">
        <v>0</v>
      </c>
      <c r="N1285">
        <f t="shared" si="41"/>
        <v>0</v>
      </c>
      <c r="O1285">
        <f>_xlfn.IFNA(VLOOKUP(defense[[#This Row],[Playerâ–²]],passing11[#All],5,0),0)</f>
        <v>0</v>
      </c>
      <c r="P1285">
        <f>_xlfn.IFNA(VLOOKUP(defense[[#This Row],[Playerâ–²]],scrimstats__2813[#All],6,0),0)</f>
        <v>1</v>
      </c>
      <c r="Q1285">
        <v>0</v>
      </c>
      <c r="R1285">
        <v>0</v>
      </c>
    </row>
    <row r="1286" spans="1:18">
      <c r="A1286" s="3">
        <v>1285</v>
      </c>
      <c r="B1286" s="3">
        <v>30</v>
      </c>
      <c r="C1286">
        <f t="shared" si="40"/>
        <v>0</v>
      </c>
      <c r="D1286">
        <v>2</v>
      </c>
      <c r="E1286">
        <f>SUM(_xlfn.IFNA((VLOOKUP(defense[[#This Row],[Playerâ–²]],kickers12[#All],4,0)*3+VLOOKUP(defense[[#This Row],[Playerâ–²]],kickers12[#All],5,0)*1),0), C1286*6)</f>
        <v>0</v>
      </c>
      <c r="F1286">
        <v>0</v>
      </c>
      <c r="G1286" s="3" t="s">
        <v>1757</v>
      </c>
      <c r="H1286" s="3" t="s">
        <v>194</v>
      </c>
      <c r="I1286">
        <f>_xlfn.IFNA(VLOOKUP(defense[[#This Row],[Playerâ–²]],passing11[#All],4,0),0)</f>
        <v>0</v>
      </c>
      <c r="J1286">
        <f>_xlfn.IFNA(VLOOKUP(defense[[#This Row],[Playerâ–²]],scrimstats__2813[#All],5,0),0)</f>
        <v>0</v>
      </c>
      <c r="K1286">
        <f>_xlfn.IFNA(VLOOKUP(defense[[#This Row],[Playerâ–²]],scrimstats__2813[#All],4,0),0)</f>
        <v>0</v>
      </c>
      <c r="L1286">
        <v>0</v>
      </c>
      <c r="N1286">
        <f t="shared" si="41"/>
        <v>0</v>
      </c>
      <c r="O1286">
        <f>_xlfn.IFNA(VLOOKUP(defense[[#This Row],[Playerâ–²]],passing11[#All],5,0),0)</f>
        <v>0</v>
      </c>
      <c r="P1286">
        <f>_xlfn.IFNA(VLOOKUP(defense[[#This Row],[Playerâ–²]],scrimstats__2813[#All],6,0),0)</f>
        <v>0</v>
      </c>
      <c r="Q1286">
        <v>0</v>
      </c>
      <c r="R1286">
        <v>0</v>
      </c>
    </row>
    <row r="1287" spans="1:18">
      <c r="A1287" s="3">
        <v>1286</v>
      </c>
      <c r="B1287" s="3">
        <v>18</v>
      </c>
      <c r="C1287">
        <f t="shared" si="40"/>
        <v>0</v>
      </c>
      <c r="D1287">
        <v>35</v>
      </c>
      <c r="E1287">
        <f>SUM(_xlfn.IFNA((VLOOKUP(defense[[#This Row],[Playerâ–²]],kickers12[#All],4,0)*3+VLOOKUP(defense[[#This Row],[Playerâ–²]],kickers12[#All],5,0)*1),0), C1287*6)</f>
        <v>0</v>
      </c>
      <c r="F1287">
        <v>0</v>
      </c>
      <c r="G1287" s="3" t="s">
        <v>1370</v>
      </c>
      <c r="H1287" s="3" t="s">
        <v>750</v>
      </c>
      <c r="I1287">
        <f>_xlfn.IFNA(VLOOKUP(defense[[#This Row],[Playerâ–²]],passing11[#All],4,0),0)</f>
        <v>0</v>
      </c>
      <c r="J1287">
        <f>_xlfn.IFNA(VLOOKUP(defense[[#This Row],[Playerâ–²]],scrimstats__2813[#All],5,0),0)</f>
        <v>0</v>
      </c>
      <c r="K1287">
        <f>_xlfn.IFNA(VLOOKUP(defense[[#This Row],[Playerâ–²]],scrimstats__2813[#All],4,0),0)</f>
        <v>0</v>
      </c>
      <c r="L1287">
        <v>0</v>
      </c>
      <c r="N1287">
        <f t="shared" si="41"/>
        <v>0</v>
      </c>
      <c r="O1287">
        <f>_xlfn.IFNA(VLOOKUP(defense[[#This Row],[Playerâ–²]],passing11[#All],5,0),0)</f>
        <v>0</v>
      </c>
      <c r="P1287">
        <f>_xlfn.IFNA(VLOOKUP(defense[[#This Row],[Playerâ–²]],scrimstats__2813[#All],6,0),0)</f>
        <v>0</v>
      </c>
      <c r="Q1287">
        <v>0</v>
      </c>
      <c r="R1287">
        <v>0</v>
      </c>
    </row>
    <row r="1288" spans="1:18">
      <c r="A1288" s="3">
        <v>1287</v>
      </c>
      <c r="B1288" s="3">
        <v>22</v>
      </c>
      <c r="C1288">
        <f t="shared" si="40"/>
        <v>0</v>
      </c>
      <c r="D1288">
        <v>9</v>
      </c>
      <c r="E1288">
        <f>SUM(_xlfn.IFNA((VLOOKUP(defense[[#This Row],[Playerâ–²]],kickers12[#All],4,0)*3+VLOOKUP(defense[[#This Row],[Playerâ–²]],kickers12[#All],5,0)*1),0), C1288*6)</f>
        <v>0</v>
      </c>
      <c r="F1288">
        <v>0</v>
      </c>
      <c r="G1288" s="3" t="s">
        <v>708</v>
      </c>
      <c r="H1288" s="3" t="s">
        <v>750</v>
      </c>
      <c r="I1288">
        <f>_xlfn.IFNA(VLOOKUP(defense[[#This Row],[Playerâ–²]],passing11[#All],4,0),0)</f>
        <v>0</v>
      </c>
      <c r="J1288">
        <f>_xlfn.IFNA(VLOOKUP(defense[[#This Row],[Playerâ–²]],scrimstats__2813[#All],5,0),0)</f>
        <v>0</v>
      </c>
      <c r="K1288">
        <f>_xlfn.IFNA(VLOOKUP(defense[[#This Row],[Playerâ–²]],scrimstats__2813[#All],4,0),0)</f>
        <v>0</v>
      </c>
      <c r="L1288">
        <v>0</v>
      </c>
      <c r="N1288">
        <f t="shared" si="41"/>
        <v>0</v>
      </c>
      <c r="O1288">
        <f>_xlfn.IFNA(VLOOKUP(defense[[#This Row],[Playerâ–²]],passing11[#All],5,0),0)</f>
        <v>0</v>
      </c>
      <c r="P1288">
        <f>_xlfn.IFNA(VLOOKUP(defense[[#This Row],[Playerâ–²]],scrimstats__2813[#All],6,0),0)</f>
        <v>0</v>
      </c>
      <c r="Q1288">
        <v>0</v>
      </c>
      <c r="R1288">
        <v>0</v>
      </c>
    </row>
    <row r="1289" spans="1:18">
      <c r="A1289" s="3">
        <v>1288</v>
      </c>
      <c r="B1289" s="3">
        <v>12</v>
      </c>
      <c r="C1289">
        <f t="shared" si="40"/>
        <v>2</v>
      </c>
      <c r="D1289">
        <v>0</v>
      </c>
      <c r="E1289">
        <f>SUM(_xlfn.IFNA((VLOOKUP(defense[[#This Row],[Playerâ–²]],kickers12[#All],4,0)*3+VLOOKUP(defense[[#This Row],[Playerâ–²]],kickers12[#All],5,0)*1),0), C1289*6)</f>
        <v>12</v>
      </c>
      <c r="F1289">
        <v>0</v>
      </c>
      <c r="G1289" s="3" t="s">
        <v>392</v>
      </c>
      <c r="H1289" s="3" t="s">
        <v>218</v>
      </c>
      <c r="I1289">
        <f>_xlfn.IFNA(VLOOKUP(defense[[#This Row],[Playerâ–²]],passing11[#All],4,0),0)</f>
        <v>0</v>
      </c>
      <c r="J1289">
        <f>_xlfn.IFNA(VLOOKUP(defense[[#This Row],[Playerâ–²]],scrimstats__2813[#All],5,0),0)</f>
        <v>0</v>
      </c>
      <c r="K1289">
        <f>_xlfn.IFNA(VLOOKUP(defense[[#This Row],[Playerâ–²]],scrimstats__2813[#All],4,0),0)</f>
        <v>383</v>
      </c>
      <c r="L1289">
        <v>0</v>
      </c>
      <c r="N1289">
        <f t="shared" si="41"/>
        <v>0</v>
      </c>
      <c r="O1289">
        <f>_xlfn.IFNA(VLOOKUP(defense[[#This Row],[Playerâ–²]],passing11[#All],5,0),0)</f>
        <v>0</v>
      </c>
      <c r="P1289">
        <f>_xlfn.IFNA(VLOOKUP(defense[[#This Row],[Playerâ–²]],scrimstats__2813[#All],6,0),0)</f>
        <v>2</v>
      </c>
      <c r="Q1289">
        <v>0</v>
      </c>
      <c r="R1289">
        <v>0</v>
      </c>
    </row>
    <row r="1290" spans="1:18">
      <c r="A1290" s="3">
        <v>1289</v>
      </c>
      <c r="B1290" s="3">
        <v>7</v>
      </c>
      <c r="C1290" s="3">
        <f t="shared" si="40"/>
        <v>0</v>
      </c>
      <c r="D1290">
        <v>0</v>
      </c>
      <c r="E1290">
        <f>SUM(_xlfn.IFNA((VLOOKUP(defense[[#This Row],[Playerâ–²]],kickers12[#All],4,0)*3+VLOOKUP(defense[[#This Row],[Playerâ–²]],kickers12[#All],5,0)*1),0), C1290*6)</f>
        <v>96</v>
      </c>
      <c r="F1290">
        <v>0</v>
      </c>
      <c r="G1290" s="3" t="s">
        <v>1871</v>
      </c>
      <c r="H1290" s="3" t="s">
        <v>1010</v>
      </c>
      <c r="I1290">
        <f>_xlfn.IFNA(VLOOKUP(defense[[#This Row],[Playerâ–²]],passing11[#All],4,0),0)</f>
        <v>0</v>
      </c>
      <c r="J1290" s="3">
        <f>_xlfn.IFNA(VLOOKUP(defense[[#This Row],[Playerâ–²]],scrimstats__2813[#All],5,0),0)</f>
        <v>0</v>
      </c>
      <c r="K1290" s="3">
        <f>_xlfn.IFNA(VLOOKUP(defense[[#This Row],[Playerâ–²]],scrimstats__2813[#All],4,0),0)</f>
        <v>0</v>
      </c>
      <c r="L1290">
        <v>0</v>
      </c>
      <c r="N1290" s="3">
        <f t="shared" si="41"/>
        <v>0</v>
      </c>
      <c r="O1290" s="3">
        <f>_xlfn.IFNA(VLOOKUP(defense[[#This Row],[Playerâ–²]],passing11[#All],5,0),0)</f>
        <v>0</v>
      </c>
      <c r="P1290" s="3">
        <f>_xlfn.IFNA(VLOOKUP(defense[[#This Row],[Playerâ–²]],scrimstats__2813[#All],6,0),0)</f>
        <v>0</v>
      </c>
      <c r="Q1290">
        <v>0</v>
      </c>
      <c r="R1290">
        <v>0</v>
      </c>
    </row>
    <row r="1291" spans="1:18">
      <c r="A1291" s="3">
        <v>1290</v>
      </c>
      <c r="B1291" s="3">
        <v>9</v>
      </c>
      <c r="C1291">
        <f t="shared" si="40"/>
        <v>0</v>
      </c>
      <c r="D1291">
        <v>25</v>
      </c>
      <c r="E1291">
        <f>SUM(_xlfn.IFNA((VLOOKUP(defense[[#This Row],[Playerâ–²]],kickers12[#All],4,0)*3+VLOOKUP(defense[[#This Row],[Playerâ–²]],kickers12[#All],5,0)*1),0), C1291*6)</f>
        <v>0</v>
      </c>
      <c r="F1291">
        <v>0</v>
      </c>
      <c r="G1291" s="3" t="s">
        <v>1052</v>
      </c>
      <c r="H1291" s="3" t="s">
        <v>745</v>
      </c>
      <c r="I1291">
        <f>_xlfn.IFNA(VLOOKUP(defense[[#This Row],[Playerâ–²]],passing11[#All],4,0),0)</f>
        <v>0</v>
      </c>
      <c r="J1291">
        <f>_xlfn.IFNA(VLOOKUP(defense[[#This Row],[Playerâ–²]],scrimstats__2813[#All],5,0),0)</f>
        <v>0</v>
      </c>
      <c r="K1291">
        <f>_xlfn.IFNA(VLOOKUP(defense[[#This Row],[Playerâ–²]],scrimstats__2813[#All],4,0),0)</f>
        <v>0</v>
      </c>
      <c r="L1291">
        <v>6</v>
      </c>
      <c r="N1291">
        <f t="shared" si="41"/>
        <v>0</v>
      </c>
      <c r="O1291">
        <f>_xlfn.IFNA(VLOOKUP(defense[[#This Row],[Playerâ–²]],passing11[#All],5,0),0)</f>
        <v>0</v>
      </c>
      <c r="P1291">
        <f>_xlfn.IFNA(VLOOKUP(defense[[#This Row],[Playerâ–²]],scrimstats__2813[#All],6,0),0)</f>
        <v>0</v>
      </c>
      <c r="Q1291">
        <v>0</v>
      </c>
      <c r="R1291">
        <v>0</v>
      </c>
    </row>
    <row r="1292" spans="1:18">
      <c r="A1292" s="3">
        <v>1291</v>
      </c>
      <c r="B1292" s="3">
        <v>28</v>
      </c>
      <c r="C1292" s="3">
        <f t="shared" si="40"/>
        <v>2</v>
      </c>
      <c r="D1292">
        <v>0</v>
      </c>
      <c r="E1292">
        <f>SUM(_xlfn.IFNA((VLOOKUP(defense[[#This Row],[Playerâ–²]],kickers12[#All],4,0)*3+VLOOKUP(defense[[#This Row],[Playerâ–²]],kickers12[#All],5,0)*1),0), C1292*6)</f>
        <v>12</v>
      </c>
      <c r="F1292">
        <v>0</v>
      </c>
      <c r="G1292" s="3" t="s">
        <v>614</v>
      </c>
      <c r="H1292" s="3" t="s">
        <v>239</v>
      </c>
      <c r="I1292">
        <f>_xlfn.IFNA(VLOOKUP(defense[[#This Row],[Playerâ–²]],passing11[#All],4,0),0)</f>
        <v>0</v>
      </c>
      <c r="J1292" s="3">
        <f>_xlfn.IFNA(VLOOKUP(defense[[#This Row],[Playerâ–²]],scrimstats__2813[#All],5,0),0)</f>
        <v>419</v>
      </c>
      <c r="K1292" s="3">
        <f>_xlfn.IFNA(VLOOKUP(defense[[#This Row],[Playerâ–²]],scrimstats__2813[#All],4,0),0)</f>
        <v>75</v>
      </c>
      <c r="L1292">
        <v>0</v>
      </c>
      <c r="N1292" s="3">
        <f t="shared" si="41"/>
        <v>0</v>
      </c>
      <c r="O1292" s="3">
        <f>_xlfn.IFNA(VLOOKUP(defense[[#This Row],[Playerâ–²]],passing11[#All],5,0),0)</f>
        <v>0</v>
      </c>
      <c r="P1292" s="3">
        <f>_xlfn.IFNA(VLOOKUP(defense[[#This Row],[Playerâ–²]],scrimstats__2813[#All],6,0),0)</f>
        <v>2</v>
      </c>
      <c r="Q1292">
        <v>0</v>
      </c>
      <c r="R1292">
        <v>0</v>
      </c>
    </row>
    <row r="1293" spans="1:18">
      <c r="A1293" s="3">
        <v>1292</v>
      </c>
      <c r="B1293" s="3">
        <v>31</v>
      </c>
      <c r="C1293">
        <f t="shared" si="40"/>
        <v>0</v>
      </c>
      <c r="D1293">
        <v>53</v>
      </c>
      <c r="E1293">
        <f>SUM(_xlfn.IFNA((VLOOKUP(defense[[#This Row],[Playerâ–²]],kickers12[#All],4,0)*3+VLOOKUP(defense[[#This Row],[Playerâ–²]],kickers12[#All],5,0)*1),0), C1293*6)</f>
        <v>0</v>
      </c>
      <c r="F1293">
        <v>0</v>
      </c>
      <c r="G1293" s="3" t="s">
        <v>1804</v>
      </c>
      <c r="H1293" s="3" t="s">
        <v>750</v>
      </c>
      <c r="I1293">
        <f>_xlfn.IFNA(VLOOKUP(defense[[#This Row],[Playerâ–²]],passing11[#All],4,0),0)</f>
        <v>0</v>
      </c>
      <c r="J1293">
        <f>_xlfn.IFNA(VLOOKUP(defense[[#This Row],[Playerâ–²]],scrimstats__2813[#All],5,0),0)</f>
        <v>0</v>
      </c>
      <c r="K1293">
        <f>_xlfn.IFNA(VLOOKUP(defense[[#This Row],[Playerâ–²]],scrimstats__2813[#All],4,0),0)</f>
        <v>0</v>
      </c>
      <c r="L1293">
        <v>0</v>
      </c>
      <c r="N1293">
        <f t="shared" si="41"/>
        <v>0</v>
      </c>
      <c r="O1293">
        <f>_xlfn.IFNA(VLOOKUP(defense[[#This Row],[Playerâ–²]],passing11[#All],5,0),0)</f>
        <v>0</v>
      </c>
      <c r="P1293">
        <f>_xlfn.IFNA(VLOOKUP(defense[[#This Row],[Playerâ–²]],scrimstats__2813[#All],6,0),0)</f>
        <v>0</v>
      </c>
      <c r="Q1293">
        <v>0</v>
      </c>
      <c r="R1293">
        <v>0</v>
      </c>
    </row>
    <row r="1294" spans="1:18">
      <c r="A1294" s="3">
        <v>1293</v>
      </c>
      <c r="B1294" s="3">
        <v>5</v>
      </c>
      <c r="C1294">
        <f t="shared" si="40"/>
        <v>0</v>
      </c>
      <c r="D1294">
        <v>17</v>
      </c>
      <c r="E1294">
        <f>SUM(_xlfn.IFNA((VLOOKUP(defense[[#This Row],[Playerâ–²]],kickers12[#All],4,0)*3+VLOOKUP(defense[[#This Row],[Playerâ–²]],kickers12[#All],5,0)*1),0), C1294*6)</f>
        <v>0</v>
      </c>
      <c r="F1294">
        <v>0</v>
      </c>
      <c r="G1294" s="3" t="s">
        <v>919</v>
      </c>
      <c r="H1294" s="3" t="s">
        <v>194</v>
      </c>
      <c r="I1294">
        <f>_xlfn.IFNA(VLOOKUP(defense[[#This Row],[Playerâ–²]],passing11[#All],4,0),0)</f>
        <v>0</v>
      </c>
      <c r="J1294">
        <f>_xlfn.IFNA(VLOOKUP(defense[[#This Row],[Playerâ–²]],scrimstats__2813[#All],5,0),0)</f>
        <v>0</v>
      </c>
      <c r="K1294">
        <f>_xlfn.IFNA(VLOOKUP(defense[[#This Row],[Playerâ–²]],scrimstats__2813[#All],4,0),0)</f>
        <v>0</v>
      </c>
      <c r="L1294">
        <v>0</v>
      </c>
      <c r="N1294">
        <f t="shared" si="41"/>
        <v>0</v>
      </c>
      <c r="O1294">
        <f>_xlfn.IFNA(VLOOKUP(defense[[#This Row],[Playerâ–²]],passing11[#All],5,0),0)</f>
        <v>0</v>
      </c>
      <c r="P1294">
        <f>_xlfn.IFNA(VLOOKUP(defense[[#This Row],[Playerâ–²]],scrimstats__2813[#All],6,0),0)</f>
        <v>0</v>
      </c>
      <c r="Q1294">
        <v>0</v>
      </c>
      <c r="R1294">
        <v>0</v>
      </c>
    </row>
    <row r="1295" spans="1:18">
      <c r="A1295" s="3">
        <v>1294</v>
      </c>
      <c r="B1295" s="3">
        <v>25</v>
      </c>
      <c r="C1295">
        <f t="shared" si="40"/>
        <v>0</v>
      </c>
      <c r="D1295">
        <v>56</v>
      </c>
      <c r="E1295">
        <f>SUM(_xlfn.IFNA((VLOOKUP(defense[[#This Row],[Playerâ–²]],kickers12[#All],4,0)*3+VLOOKUP(defense[[#This Row],[Playerâ–²]],kickers12[#All],5,0)*1),0), C1295*6)</f>
        <v>0</v>
      </c>
      <c r="F1295">
        <v>1</v>
      </c>
      <c r="G1295" s="3" t="s">
        <v>1597</v>
      </c>
      <c r="H1295" s="3" t="s">
        <v>752</v>
      </c>
      <c r="I1295">
        <f>_xlfn.IFNA(VLOOKUP(defense[[#This Row],[Playerâ–²]],passing11[#All],4,0),0)</f>
        <v>0</v>
      </c>
      <c r="J1295">
        <f>_xlfn.IFNA(VLOOKUP(defense[[#This Row],[Playerâ–²]],scrimstats__2813[#All],5,0),0)</f>
        <v>0</v>
      </c>
      <c r="K1295">
        <f>_xlfn.IFNA(VLOOKUP(defense[[#This Row],[Playerâ–²]],scrimstats__2813[#All],4,0),0)</f>
        <v>0</v>
      </c>
      <c r="L1295">
        <v>0</v>
      </c>
      <c r="N1295">
        <f t="shared" si="41"/>
        <v>0</v>
      </c>
      <c r="O1295">
        <f>_xlfn.IFNA(VLOOKUP(defense[[#This Row],[Playerâ–²]],passing11[#All],5,0),0)</f>
        <v>0</v>
      </c>
      <c r="P1295">
        <f>_xlfn.IFNA(VLOOKUP(defense[[#This Row],[Playerâ–²]],scrimstats__2813[#All],6,0),0)</f>
        <v>0</v>
      </c>
      <c r="Q1295">
        <v>0</v>
      </c>
      <c r="R1295">
        <v>0</v>
      </c>
    </row>
    <row r="1296" spans="1:18">
      <c r="A1296" s="3">
        <v>1295</v>
      </c>
      <c r="B1296" s="3">
        <v>15</v>
      </c>
      <c r="C1296" s="3">
        <f t="shared" si="40"/>
        <v>0</v>
      </c>
      <c r="D1296">
        <v>0</v>
      </c>
      <c r="E1296">
        <f>SUM(_xlfn.IFNA((VLOOKUP(defense[[#This Row],[Playerâ–²]],kickers12[#All],4,0)*3+VLOOKUP(defense[[#This Row],[Playerâ–²]],kickers12[#All],5,0)*1),0), C1296*6)</f>
        <v>0</v>
      </c>
      <c r="F1296">
        <v>0</v>
      </c>
      <c r="G1296" s="3" t="s">
        <v>428</v>
      </c>
      <c r="H1296" s="3" t="s">
        <v>218</v>
      </c>
      <c r="I1296">
        <f>_xlfn.IFNA(VLOOKUP(defense[[#This Row],[Playerâ–²]],passing11[#All],4,0),0)</f>
        <v>0</v>
      </c>
      <c r="J1296" s="3">
        <f>_xlfn.IFNA(VLOOKUP(defense[[#This Row],[Playerâ–²]],scrimstats__2813[#All],5,0),0)</f>
        <v>0</v>
      </c>
      <c r="K1296" s="3">
        <f>_xlfn.IFNA(VLOOKUP(defense[[#This Row],[Playerâ–²]],scrimstats__2813[#All],4,0),0)</f>
        <v>60</v>
      </c>
      <c r="L1296">
        <v>0</v>
      </c>
      <c r="N1296" s="3">
        <f t="shared" si="41"/>
        <v>0</v>
      </c>
      <c r="O1296" s="3">
        <f>_xlfn.IFNA(VLOOKUP(defense[[#This Row],[Playerâ–²]],passing11[#All],5,0),0)</f>
        <v>0</v>
      </c>
      <c r="P1296" s="3">
        <f>_xlfn.IFNA(VLOOKUP(defense[[#This Row],[Playerâ–²]],scrimstats__2813[#All],6,0),0)</f>
        <v>0</v>
      </c>
      <c r="Q1296">
        <v>0</v>
      </c>
      <c r="R1296">
        <v>0</v>
      </c>
    </row>
    <row r="1297" spans="1:18">
      <c r="A1297" s="3">
        <v>1296</v>
      </c>
      <c r="B1297" s="3">
        <v>8</v>
      </c>
      <c r="C1297">
        <f t="shared" si="40"/>
        <v>4</v>
      </c>
      <c r="D1297">
        <v>0</v>
      </c>
      <c r="E1297">
        <f>SUM(_xlfn.IFNA((VLOOKUP(defense[[#This Row],[Playerâ–²]],kickers12[#All],4,0)*3+VLOOKUP(defense[[#This Row],[Playerâ–²]],kickers12[#All],5,0)*1),0), C1297*6)</f>
        <v>24</v>
      </c>
      <c r="F1297">
        <v>0</v>
      </c>
      <c r="G1297" s="3" t="s">
        <v>337</v>
      </c>
      <c r="H1297" s="3" t="s">
        <v>218</v>
      </c>
      <c r="I1297">
        <f>_xlfn.IFNA(VLOOKUP(defense[[#This Row],[Playerâ–²]],passing11[#All],4,0),0)</f>
        <v>0</v>
      </c>
      <c r="J1297">
        <f>_xlfn.IFNA(VLOOKUP(defense[[#This Row],[Playerâ–²]],scrimstats__2813[#All],5,0),0)</f>
        <v>0</v>
      </c>
      <c r="K1297">
        <f>_xlfn.IFNA(VLOOKUP(defense[[#This Row],[Playerâ–²]],scrimstats__2813[#All],4,0),0)</f>
        <v>572</v>
      </c>
      <c r="L1297">
        <v>0</v>
      </c>
      <c r="N1297">
        <f t="shared" si="41"/>
        <v>0</v>
      </c>
      <c r="O1297">
        <f>_xlfn.IFNA(VLOOKUP(defense[[#This Row],[Playerâ–²]],passing11[#All],5,0),0)</f>
        <v>0</v>
      </c>
      <c r="P1297">
        <f>_xlfn.IFNA(VLOOKUP(defense[[#This Row],[Playerâ–²]],scrimstats__2813[#All],6,0),0)</f>
        <v>4</v>
      </c>
      <c r="Q1297">
        <v>0</v>
      </c>
      <c r="R1297">
        <v>0</v>
      </c>
    </row>
    <row r="1298" spans="1:18">
      <c r="A1298" s="3">
        <v>1297</v>
      </c>
      <c r="B1298" s="3">
        <v>24</v>
      </c>
      <c r="C1298">
        <f t="shared" si="40"/>
        <v>0</v>
      </c>
      <c r="D1298">
        <v>8</v>
      </c>
      <c r="E1298">
        <f>SUM(_xlfn.IFNA((VLOOKUP(defense[[#This Row],[Playerâ–²]],kickers12[#All],4,0)*3+VLOOKUP(defense[[#This Row],[Playerâ–²]],kickers12[#All],5,0)*1),0), C1298*6)</f>
        <v>0</v>
      </c>
      <c r="F1298">
        <v>0</v>
      </c>
      <c r="G1298" s="3" t="s">
        <v>1544</v>
      </c>
      <c r="H1298" s="3" t="s">
        <v>752</v>
      </c>
      <c r="I1298">
        <f>_xlfn.IFNA(VLOOKUP(defense[[#This Row],[Playerâ–²]],passing11[#All],4,0),0)</f>
        <v>0</v>
      </c>
      <c r="J1298">
        <f>_xlfn.IFNA(VLOOKUP(defense[[#This Row],[Playerâ–²]],scrimstats__2813[#All],5,0),0)</f>
        <v>0</v>
      </c>
      <c r="K1298">
        <f>_xlfn.IFNA(VLOOKUP(defense[[#This Row],[Playerâ–²]],scrimstats__2813[#All],4,0),0)</f>
        <v>0</v>
      </c>
      <c r="L1298">
        <v>0</v>
      </c>
      <c r="N1298">
        <f t="shared" si="41"/>
        <v>0</v>
      </c>
      <c r="O1298">
        <f>_xlfn.IFNA(VLOOKUP(defense[[#This Row],[Playerâ–²]],passing11[#All],5,0),0)</f>
        <v>0</v>
      </c>
      <c r="P1298">
        <f>_xlfn.IFNA(VLOOKUP(defense[[#This Row],[Playerâ–²]],scrimstats__2813[#All],6,0),0)</f>
        <v>0</v>
      </c>
      <c r="Q1298">
        <v>0</v>
      </c>
      <c r="R1298">
        <v>0</v>
      </c>
    </row>
    <row r="1299" spans="1:18">
      <c r="A1299" s="3">
        <v>1298</v>
      </c>
      <c r="B1299" s="3">
        <v>28</v>
      </c>
      <c r="C1299">
        <f t="shared" si="40"/>
        <v>0</v>
      </c>
      <c r="D1299">
        <v>9</v>
      </c>
      <c r="E1299">
        <f>SUM(_xlfn.IFNA((VLOOKUP(defense[[#This Row],[Playerâ–²]],kickers12[#All],4,0)*3+VLOOKUP(defense[[#This Row],[Playerâ–²]],kickers12[#All],5,0)*1),0), C1299*6)</f>
        <v>0</v>
      </c>
      <c r="F1299">
        <v>0</v>
      </c>
      <c r="G1299" s="3" t="s">
        <v>1675</v>
      </c>
      <c r="H1299" s="3" t="s">
        <v>194</v>
      </c>
      <c r="I1299">
        <f>_xlfn.IFNA(VLOOKUP(defense[[#This Row],[Playerâ–²]],passing11[#All],4,0),0)</f>
        <v>0</v>
      </c>
      <c r="J1299">
        <f>_xlfn.IFNA(VLOOKUP(defense[[#This Row],[Playerâ–²]],scrimstats__2813[#All],5,0),0)</f>
        <v>0</v>
      </c>
      <c r="K1299">
        <f>_xlfn.IFNA(VLOOKUP(defense[[#This Row],[Playerâ–²]],scrimstats__2813[#All],4,0),0)</f>
        <v>0</v>
      </c>
      <c r="L1299">
        <v>1</v>
      </c>
      <c r="N1299">
        <f t="shared" si="41"/>
        <v>0</v>
      </c>
      <c r="O1299">
        <f>_xlfn.IFNA(VLOOKUP(defense[[#This Row],[Playerâ–²]],passing11[#All],5,0),0)</f>
        <v>0</v>
      </c>
      <c r="P1299">
        <f>_xlfn.IFNA(VLOOKUP(defense[[#This Row],[Playerâ–²]],scrimstats__2813[#All],6,0),0)</f>
        <v>0</v>
      </c>
      <c r="Q1299">
        <v>0</v>
      </c>
      <c r="R1299">
        <v>0</v>
      </c>
    </row>
    <row r="1300" spans="1:18">
      <c r="A1300" s="3">
        <v>1299</v>
      </c>
      <c r="B1300" s="3">
        <v>26</v>
      </c>
      <c r="C1300">
        <f t="shared" si="40"/>
        <v>0</v>
      </c>
      <c r="D1300">
        <v>58</v>
      </c>
      <c r="E1300">
        <f>SUM(_xlfn.IFNA((VLOOKUP(defense[[#This Row],[Playerâ–²]],kickers12[#All],4,0)*3+VLOOKUP(defense[[#This Row],[Playerâ–²]],kickers12[#All],5,0)*1),0), C1300*6)</f>
        <v>0</v>
      </c>
      <c r="F1300">
        <v>3</v>
      </c>
      <c r="G1300" s="3" t="s">
        <v>1626</v>
      </c>
      <c r="H1300" s="3" t="s">
        <v>752</v>
      </c>
      <c r="I1300">
        <f>_xlfn.IFNA(VLOOKUP(defense[[#This Row],[Playerâ–²]],passing11[#All],4,0),0)</f>
        <v>0</v>
      </c>
      <c r="J1300">
        <f>_xlfn.IFNA(VLOOKUP(defense[[#This Row],[Playerâ–²]],scrimstats__2813[#All],5,0),0)</f>
        <v>0</v>
      </c>
      <c r="K1300">
        <f>_xlfn.IFNA(VLOOKUP(defense[[#This Row],[Playerâ–²]],scrimstats__2813[#All],4,0),0)</f>
        <v>0</v>
      </c>
      <c r="L1300">
        <v>0</v>
      </c>
      <c r="N1300">
        <f t="shared" si="41"/>
        <v>0</v>
      </c>
      <c r="O1300">
        <f>_xlfn.IFNA(VLOOKUP(defense[[#This Row],[Playerâ–²]],passing11[#All],5,0),0)</f>
        <v>0</v>
      </c>
      <c r="P1300">
        <f>_xlfn.IFNA(VLOOKUP(defense[[#This Row],[Playerâ–²]],scrimstats__2813[#All],6,0),0)</f>
        <v>0</v>
      </c>
      <c r="Q1300">
        <v>0</v>
      </c>
      <c r="R1300">
        <v>0</v>
      </c>
    </row>
    <row r="1301" spans="1:18">
      <c r="A1301" s="3">
        <v>1300</v>
      </c>
      <c r="B1301" s="3">
        <v>12</v>
      </c>
      <c r="C1301">
        <f t="shared" si="40"/>
        <v>0</v>
      </c>
      <c r="D1301">
        <v>5</v>
      </c>
      <c r="E1301">
        <f>SUM(_xlfn.IFNA((VLOOKUP(defense[[#This Row],[Playerâ–²]],kickers12[#All],4,0)*3+VLOOKUP(defense[[#This Row],[Playerâ–²]],kickers12[#All],5,0)*1),0), C1301*6)</f>
        <v>0</v>
      </c>
      <c r="F1301">
        <v>0</v>
      </c>
      <c r="G1301" s="3" t="s">
        <v>1137</v>
      </c>
      <c r="H1301" s="3" t="s">
        <v>194</v>
      </c>
      <c r="I1301">
        <f>_xlfn.IFNA(VLOOKUP(defense[[#This Row],[Playerâ–²]],passing11[#All],4,0),0)</f>
        <v>0</v>
      </c>
      <c r="J1301">
        <f>_xlfn.IFNA(VLOOKUP(defense[[#This Row],[Playerâ–²]],scrimstats__2813[#All],5,0),0)</f>
        <v>26</v>
      </c>
      <c r="K1301">
        <f>_xlfn.IFNA(VLOOKUP(defense[[#This Row],[Playerâ–²]],scrimstats__2813[#All],4,0),0)</f>
        <v>0</v>
      </c>
      <c r="L1301">
        <v>1</v>
      </c>
      <c r="N1301">
        <f t="shared" si="41"/>
        <v>0</v>
      </c>
      <c r="O1301">
        <f>_xlfn.IFNA(VLOOKUP(defense[[#This Row],[Playerâ–²]],passing11[#All],5,0),0)</f>
        <v>0</v>
      </c>
      <c r="P1301">
        <f>_xlfn.IFNA(VLOOKUP(defense[[#This Row],[Playerâ–²]],scrimstats__2813[#All],6,0),0)</f>
        <v>0</v>
      </c>
      <c r="Q1301">
        <v>0</v>
      </c>
      <c r="R1301">
        <v>0</v>
      </c>
    </row>
    <row r="1302" spans="1:18">
      <c r="A1302" s="3">
        <v>1301</v>
      </c>
      <c r="B1302" s="3">
        <v>23</v>
      </c>
      <c r="C1302">
        <f t="shared" si="40"/>
        <v>0</v>
      </c>
      <c r="D1302">
        <v>26</v>
      </c>
      <c r="E1302">
        <f>SUM(_xlfn.IFNA((VLOOKUP(defense[[#This Row],[Playerâ–²]],kickers12[#All],4,0)*3+VLOOKUP(defense[[#This Row],[Playerâ–²]],kickers12[#All],5,0)*1),0), C1302*6)</f>
        <v>0</v>
      </c>
      <c r="F1302">
        <v>0</v>
      </c>
      <c r="G1302" s="3" t="s">
        <v>714</v>
      </c>
      <c r="H1302" s="3" t="s">
        <v>750</v>
      </c>
      <c r="I1302">
        <f>_xlfn.IFNA(VLOOKUP(defense[[#This Row],[Playerâ–²]],passing11[#All],4,0),0)</f>
        <v>0</v>
      </c>
      <c r="J1302">
        <f>_xlfn.IFNA(VLOOKUP(defense[[#This Row],[Playerâ–²]],scrimstats__2813[#All],5,0),0)</f>
        <v>0</v>
      </c>
      <c r="K1302">
        <f>_xlfn.IFNA(VLOOKUP(defense[[#This Row],[Playerâ–²]],scrimstats__2813[#All],4,0),0)</f>
        <v>0</v>
      </c>
      <c r="L1302">
        <v>0</v>
      </c>
      <c r="N1302">
        <f t="shared" si="41"/>
        <v>0</v>
      </c>
      <c r="O1302">
        <f>_xlfn.IFNA(VLOOKUP(defense[[#This Row],[Playerâ–²]],passing11[#All],5,0),0)</f>
        <v>0</v>
      </c>
      <c r="P1302">
        <f>_xlfn.IFNA(VLOOKUP(defense[[#This Row],[Playerâ–²]],scrimstats__2813[#All],6,0),0)</f>
        <v>0</v>
      </c>
      <c r="Q1302">
        <v>0</v>
      </c>
      <c r="R1302">
        <v>0</v>
      </c>
    </row>
    <row r="1303" spans="1:18">
      <c r="A1303" s="3">
        <v>1302</v>
      </c>
      <c r="B1303" s="3">
        <v>4</v>
      </c>
      <c r="C1303" s="3">
        <f t="shared" si="40"/>
        <v>0</v>
      </c>
      <c r="D1303">
        <v>0</v>
      </c>
      <c r="E1303">
        <f>SUM(_xlfn.IFNA((VLOOKUP(defense[[#This Row],[Playerâ–²]],kickers12[#All],4,0)*3+VLOOKUP(defense[[#This Row],[Playerâ–²]],kickers12[#All],5,0)*1),0), C1303*6)</f>
        <v>0</v>
      </c>
      <c r="F1303">
        <v>0</v>
      </c>
      <c r="G1303" s="3" t="s">
        <v>272</v>
      </c>
      <c r="H1303" s="3" t="s">
        <v>216</v>
      </c>
      <c r="I1303">
        <f>_xlfn.IFNA(VLOOKUP(defense[[#This Row],[Playerâ–²]],passing11[#All],4,0),0)</f>
        <v>0</v>
      </c>
      <c r="J1303" s="3">
        <f>_xlfn.IFNA(VLOOKUP(defense[[#This Row],[Playerâ–²]],scrimstats__2813[#All],5,0),0)</f>
        <v>4</v>
      </c>
      <c r="K1303" s="3">
        <f>_xlfn.IFNA(VLOOKUP(defense[[#This Row],[Playerâ–²]],scrimstats__2813[#All],4,0),0)</f>
        <v>36</v>
      </c>
      <c r="L1303">
        <v>0</v>
      </c>
      <c r="N1303" s="3">
        <f t="shared" si="41"/>
        <v>0</v>
      </c>
      <c r="O1303" s="3">
        <f>_xlfn.IFNA(VLOOKUP(defense[[#This Row],[Playerâ–²]],passing11[#All],5,0),0)</f>
        <v>0</v>
      </c>
      <c r="P1303" s="3">
        <f>_xlfn.IFNA(VLOOKUP(defense[[#This Row],[Playerâ–²]],scrimstats__2813[#All],6,0),0)</f>
        <v>0</v>
      </c>
      <c r="Q1303">
        <v>0</v>
      </c>
      <c r="R1303">
        <v>0</v>
      </c>
    </row>
    <row r="1304" spans="1:18">
      <c r="A1304" s="3">
        <v>1303</v>
      </c>
      <c r="B1304" s="3">
        <v>17</v>
      </c>
      <c r="C1304">
        <f t="shared" si="40"/>
        <v>0</v>
      </c>
      <c r="D1304">
        <v>23</v>
      </c>
      <c r="E1304">
        <f>SUM(_xlfn.IFNA((VLOOKUP(defense[[#This Row],[Playerâ–²]],kickers12[#All],4,0)*3+VLOOKUP(defense[[#This Row],[Playerâ–²]],kickers12[#All],5,0)*1),0), C1304*6)</f>
        <v>0</v>
      </c>
      <c r="F1304">
        <v>0</v>
      </c>
      <c r="G1304" s="3" t="s">
        <v>1329</v>
      </c>
      <c r="H1304" s="3" t="s">
        <v>743</v>
      </c>
      <c r="I1304">
        <f>_xlfn.IFNA(VLOOKUP(defense[[#This Row],[Playerâ–²]],passing11[#All],4,0),0)</f>
        <v>0</v>
      </c>
      <c r="J1304">
        <f>_xlfn.IFNA(VLOOKUP(defense[[#This Row],[Playerâ–²]],scrimstats__2813[#All],5,0),0)</f>
        <v>0</v>
      </c>
      <c r="K1304">
        <f>_xlfn.IFNA(VLOOKUP(defense[[#This Row],[Playerâ–²]],scrimstats__2813[#All],4,0),0)</f>
        <v>0</v>
      </c>
      <c r="L1304">
        <v>0.5</v>
      </c>
      <c r="N1304">
        <f t="shared" si="41"/>
        <v>0</v>
      </c>
      <c r="O1304">
        <f>_xlfn.IFNA(VLOOKUP(defense[[#This Row],[Playerâ–²]],passing11[#All],5,0),0)</f>
        <v>0</v>
      </c>
      <c r="P1304">
        <f>_xlfn.IFNA(VLOOKUP(defense[[#This Row],[Playerâ–²]],scrimstats__2813[#All],6,0),0)</f>
        <v>0</v>
      </c>
      <c r="Q1304">
        <v>0</v>
      </c>
      <c r="R1304">
        <v>0</v>
      </c>
    </row>
    <row r="1305" spans="1:18">
      <c r="A1305" s="3">
        <v>1304</v>
      </c>
      <c r="B1305" s="3">
        <v>12</v>
      </c>
      <c r="C1305">
        <f t="shared" si="40"/>
        <v>0</v>
      </c>
      <c r="D1305">
        <v>38</v>
      </c>
      <c r="E1305">
        <f>SUM(_xlfn.IFNA((VLOOKUP(defense[[#This Row],[Playerâ–²]],kickers12[#All],4,0)*3+VLOOKUP(defense[[#This Row],[Playerâ–²]],kickers12[#All],5,0)*1),0), C1305*6)</f>
        <v>0</v>
      </c>
      <c r="F1305">
        <v>0</v>
      </c>
      <c r="G1305" s="3" t="s">
        <v>1148</v>
      </c>
      <c r="H1305" s="3" t="s">
        <v>194</v>
      </c>
      <c r="I1305">
        <f>_xlfn.IFNA(VLOOKUP(defense[[#This Row],[Playerâ–²]],passing11[#All],4,0),0)</f>
        <v>0</v>
      </c>
      <c r="J1305">
        <f>_xlfn.IFNA(VLOOKUP(defense[[#This Row],[Playerâ–²]],scrimstats__2813[#All],5,0),0)</f>
        <v>0</v>
      </c>
      <c r="K1305">
        <f>_xlfn.IFNA(VLOOKUP(defense[[#This Row],[Playerâ–²]],scrimstats__2813[#All],4,0),0)</f>
        <v>0</v>
      </c>
      <c r="L1305">
        <v>2.5</v>
      </c>
      <c r="N1305">
        <f t="shared" si="41"/>
        <v>0</v>
      </c>
      <c r="O1305">
        <f>_xlfn.IFNA(VLOOKUP(defense[[#This Row],[Playerâ–²]],passing11[#All],5,0),0)</f>
        <v>0</v>
      </c>
      <c r="P1305">
        <f>_xlfn.IFNA(VLOOKUP(defense[[#This Row],[Playerâ–²]],scrimstats__2813[#All],6,0),0)</f>
        <v>0</v>
      </c>
      <c r="Q1305">
        <v>0</v>
      </c>
      <c r="R1305">
        <v>0</v>
      </c>
    </row>
    <row r="1306" spans="1:18">
      <c r="A1306" s="3">
        <v>1305</v>
      </c>
      <c r="B1306" s="3">
        <v>25</v>
      </c>
      <c r="C1306">
        <f t="shared" si="40"/>
        <v>0</v>
      </c>
      <c r="D1306">
        <v>29</v>
      </c>
      <c r="E1306">
        <f>SUM(_xlfn.IFNA((VLOOKUP(defense[[#This Row],[Playerâ–²]],kickers12[#All],4,0)*3+VLOOKUP(defense[[#This Row],[Playerâ–²]],kickers12[#All],5,0)*1),0), C1306*6)</f>
        <v>0</v>
      </c>
      <c r="F1306">
        <v>2</v>
      </c>
      <c r="G1306" s="3" t="s">
        <v>1589</v>
      </c>
      <c r="H1306" s="3" t="s">
        <v>743</v>
      </c>
      <c r="I1306">
        <f>_xlfn.IFNA(VLOOKUP(defense[[#This Row],[Playerâ–²]],passing11[#All],4,0),0)</f>
        <v>0</v>
      </c>
      <c r="J1306">
        <f>_xlfn.IFNA(VLOOKUP(defense[[#This Row],[Playerâ–²]],scrimstats__2813[#All],5,0),0)</f>
        <v>0</v>
      </c>
      <c r="K1306">
        <f>_xlfn.IFNA(VLOOKUP(defense[[#This Row],[Playerâ–²]],scrimstats__2813[#All],4,0),0)</f>
        <v>0</v>
      </c>
      <c r="L1306">
        <v>0</v>
      </c>
      <c r="N1306">
        <f t="shared" si="41"/>
        <v>0</v>
      </c>
      <c r="O1306">
        <f>_xlfn.IFNA(VLOOKUP(defense[[#This Row],[Playerâ–²]],passing11[#All],5,0),0)</f>
        <v>0</v>
      </c>
      <c r="P1306">
        <f>_xlfn.IFNA(VLOOKUP(defense[[#This Row],[Playerâ–²]],scrimstats__2813[#All],6,0),0)</f>
        <v>0</v>
      </c>
      <c r="Q1306">
        <v>0</v>
      </c>
      <c r="R1306">
        <v>0</v>
      </c>
    </row>
    <row r="1307" spans="1:18">
      <c r="A1307" s="3">
        <v>1306</v>
      </c>
      <c r="B1307" s="3">
        <v>16</v>
      </c>
      <c r="C1307">
        <f t="shared" si="40"/>
        <v>0</v>
      </c>
      <c r="D1307">
        <v>86</v>
      </c>
      <c r="E1307">
        <f>SUM(_xlfn.IFNA((VLOOKUP(defense[[#This Row],[Playerâ–²]],kickers12[#All],4,0)*3+VLOOKUP(defense[[#This Row],[Playerâ–²]],kickers12[#All],5,0)*1),0), C1307*6)</f>
        <v>0</v>
      </c>
      <c r="F1307">
        <v>1</v>
      </c>
      <c r="G1307" s="3" t="s">
        <v>1306</v>
      </c>
      <c r="H1307" s="3" t="s">
        <v>1307</v>
      </c>
      <c r="I1307">
        <f>_xlfn.IFNA(VLOOKUP(defense[[#This Row],[Playerâ–²]],passing11[#All],4,0),0)</f>
        <v>0</v>
      </c>
      <c r="J1307">
        <f>_xlfn.IFNA(VLOOKUP(defense[[#This Row],[Playerâ–²]],scrimstats__2813[#All],5,0),0)</f>
        <v>0</v>
      </c>
      <c r="K1307">
        <f>_xlfn.IFNA(VLOOKUP(defense[[#This Row],[Playerâ–²]],scrimstats__2813[#All],4,0),0)</f>
        <v>0</v>
      </c>
      <c r="L1307">
        <v>0.5</v>
      </c>
      <c r="N1307">
        <f t="shared" si="41"/>
        <v>0</v>
      </c>
      <c r="O1307">
        <f>_xlfn.IFNA(VLOOKUP(defense[[#This Row],[Playerâ–²]],passing11[#All],5,0),0)</f>
        <v>0</v>
      </c>
      <c r="P1307">
        <f>_xlfn.IFNA(VLOOKUP(defense[[#This Row],[Playerâ–²]],scrimstats__2813[#All],6,0),0)</f>
        <v>0</v>
      </c>
      <c r="Q1307">
        <v>0</v>
      </c>
      <c r="R1307">
        <v>0</v>
      </c>
    </row>
    <row r="1308" spans="1:18">
      <c r="A1308" s="3">
        <v>1307</v>
      </c>
      <c r="B1308" s="3">
        <v>4</v>
      </c>
      <c r="C1308">
        <f t="shared" si="40"/>
        <v>0</v>
      </c>
      <c r="D1308">
        <v>3</v>
      </c>
      <c r="E1308">
        <f>SUM(_xlfn.IFNA((VLOOKUP(defense[[#This Row],[Playerâ–²]],kickers12[#All],4,0)*3+VLOOKUP(defense[[#This Row],[Playerâ–²]],kickers12[#All],5,0)*1),0), C1308*6)</f>
        <v>0</v>
      </c>
      <c r="F1308">
        <v>0</v>
      </c>
      <c r="G1308" s="3" t="s">
        <v>871</v>
      </c>
      <c r="H1308" s="3" t="s">
        <v>194</v>
      </c>
      <c r="I1308">
        <f>_xlfn.IFNA(VLOOKUP(defense[[#This Row],[Playerâ–²]],passing11[#All],4,0),0)</f>
        <v>0</v>
      </c>
      <c r="J1308">
        <f>_xlfn.IFNA(VLOOKUP(defense[[#This Row],[Playerâ–²]],scrimstats__2813[#All],5,0),0)</f>
        <v>0</v>
      </c>
      <c r="K1308">
        <f>_xlfn.IFNA(VLOOKUP(defense[[#This Row],[Playerâ–²]],scrimstats__2813[#All],4,0),0)</f>
        <v>0</v>
      </c>
      <c r="L1308">
        <v>0</v>
      </c>
      <c r="N1308">
        <f t="shared" si="41"/>
        <v>0</v>
      </c>
      <c r="O1308">
        <f>_xlfn.IFNA(VLOOKUP(defense[[#This Row],[Playerâ–²]],passing11[#All],5,0),0)</f>
        <v>0</v>
      </c>
      <c r="P1308">
        <f>_xlfn.IFNA(VLOOKUP(defense[[#This Row],[Playerâ–²]],scrimstats__2813[#All],6,0),0)</f>
        <v>0</v>
      </c>
      <c r="Q1308">
        <v>0</v>
      </c>
      <c r="R1308">
        <v>0</v>
      </c>
    </row>
    <row r="1309" spans="1:18">
      <c r="A1309" s="3">
        <v>1308</v>
      </c>
      <c r="B1309" s="3">
        <v>19</v>
      </c>
      <c r="C1309">
        <f t="shared" si="40"/>
        <v>1</v>
      </c>
      <c r="D1309">
        <v>72</v>
      </c>
      <c r="E1309">
        <f>SUM(_xlfn.IFNA((VLOOKUP(defense[[#This Row],[Playerâ–²]],kickers12[#All],4,0)*3+VLOOKUP(defense[[#This Row],[Playerâ–²]],kickers12[#All],5,0)*1),0), C1309*6)</f>
        <v>6</v>
      </c>
      <c r="F1309">
        <v>3</v>
      </c>
      <c r="G1309" s="3" t="s">
        <v>1408</v>
      </c>
      <c r="H1309" s="3" t="s">
        <v>803</v>
      </c>
      <c r="I1309">
        <f>_xlfn.IFNA(VLOOKUP(defense[[#This Row],[Playerâ–²]],passing11[#All],4,0),0)</f>
        <v>0</v>
      </c>
      <c r="J1309">
        <f>_xlfn.IFNA(VLOOKUP(defense[[#This Row],[Playerâ–²]],scrimstats__2813[#All],5,0),0)</f>
        <v>0</v>
      </c>
      <c r="K1309">
        <f>_xlfn.IFNA(VLOOKUP(defense[[#This Row],[Playerâ–²]],scrimstats__2813[#All],4,0),0)</f>
        <v>0</v>
      </c>
      <c r="L1309">
        <v>0</v>
      </c>
      <c r="N1309">
        <f t="shared" si="41"/>
        <v>1</v>
      </c>
      <c r="O1309">
        <f>_xlfn.IFNA(VLOOKUP(defense[[#This Row],[Playerâ–²]],passing11[#All],5,0),0)</f>
        <v>0</v>
      </c>
      <c r="P1309">
        <f>_xlfn.IFNA(VLOOKUP(defense[[#This Row],[Playerâ–²]],scrimstats__2813[#All],6,0),0)</f>
        <v>0</v>
      </c>
      <c r="Q1309">
        <v>1</v>
      </c>
      <c r="R1309">
        <v>0</v>
      </c>
    </row>
    <row r="1310" spans="1:18">
      <c r="A1310" s="3">
        <v>1309</v>
      </c>
      <c r="B1310" s="3">
        <v>29</v>
      </c>
      <c r="C1310">
        <f t="shared" si="40"/>
        <v>0</v>
      </c>
      <c r="D1310">
        <v>29</v>
      </c>
      <c r="E1310">
        <f>SUM(_xlfn.IFNA((VLOOKUP(defense[[#This Row],[Playerâ–²]],kickers12[#All],4,0)*3+VLOOKUP(defense[[#This Row],[Playerâ–²]],kickers12[#All],5,0)*1),0), C1310*6)</f>
        <v>0</v>
      </c>
      <c r="F1310">
        <v>0</v>
      </c>
      <c r="G1310" s="3" t="s">
        <v>1734</v>
      </c>
      <c r="H1310" s="3" t="s">
        <v>750</v>
      </c>
      <c r="I1310">
        <f>_xlfn.IFNA(VLOOKUP(defense[[#This Row],[Playerâ–²]],passing11[#All],4,0),0)</f>
        <v>0</v>
      </c>
      <c r="J1310">
        <f>_xlfn.IFNA(VLOOKUP(defense[[#This Row],[Playerâ–²]],scrimstats__2813[#All],5,0),0)</f>
        <v>0</v>
      </c>
      <c r="K1310">
        <f>_xlfn.IFNA(VLOOKUP(defense[[#This Row],[Playerâ–²]],scrimstats__2813[#All],4,0),0)</f>
        <v>0</v>
      </c>
      <c r="L1310">
        <v>0</v>
      </c>
      <c r="N1310">
        <f t="shared" si="41"/>
        <v>0</v>
      </c>
      <c r="O1310">
        <f>_xlfn.IFNA(VLOOKUP(defense[[#This Row],[Playerâ–²]],passing11[#All],5,0),0)</f>
        <v>0</v>
      </c>
      <c r="P1310">
        <f>_xlfn.IFNA(VLOOKUP(defense[[#This Row],[Playerâ–²]],scrimstats__2813[#All],6,0),0)</f>
        <v>0</v>
      </c>
      <c r="Q1310">
        <v>0</v>
      </c>
      <c r="R1310">
        <v>0</v>
      </c>
    </row>
    <row r="1311" spans="1:18">
      <c r="A1311" s="3">
        <v>1310</v>
      </c>
      <c r="B1311" s="3">
        <v>22</v>
      </c>
      <c r="C1311">
        <f t="shared" si="40"/>
        <v>1</v>
      </c>
      <c r="D1311">
        <v>2</v>
      </c>
      <c r="E1311">
        <f>SUM(_xlfn.IFNA((VLOOKUP(defense[[#This Row],[Playerâ–²]],kickers12[#All],4,0)*3+VLOOKUP(defense[[#This Row],[Playerâ–²]],kickers12[#All],5,0)*1),0), C1311*6)</f>
        <v>6</v>
      </c>
      <c r="F1311">
        <v>0</v>
      </c>
      <c r="G1311" s="3" t="s">
        <v>531</v>
      </c>
      <c r="H1311" s="3" t="s">
        <v>313</v>
      </c>
      <c r="I1311">
        <f>_xlfn.IFNA(VLOOKUP(defense[[#This Row],[Playerâ–²]],passing11[#All],4,0),0)</f>
        <v>0</v>
      </c>
      <c r="J1311">
        <f>_xlfn.IFNA(VLOOKUP(defense[[#This Row],[Playerâ–²]],scrimstats__2813[#All],5,0),0)</f>
        <v>186</v>
      </c>
      <c r="K1311">
        <f>_xlfn.IFNA(VLOOKUP(defense[[#This Row],[Playerâ–²]],scrimstats__2813[#All],4,0),0)</f>
        <v>131</v>
      </c>
      <c r="L1311">
        <v>0</v>
      </c>
      <c r="N1311">
        <f t="shared" si="41"/>
        <v>0</v>
      </c>
      <c r="O1311">
        <f>_xlfn.IFNA(VLOOKUP(defense[[#This Row],[Playerâ–²]],passing11[#All],5,0),0)</f>
        <v>0</v>
      </c>
      <c r="P1311">
        <f>_xlfn.IFNA(VLOOKUP(defense[[#This Row],[Playerâ–²]],scrimstats__2813[#All],6,0),0)</f>
        <v>1</v>
      </c>
      <c r="Q1311">
        <v>0</v>
      </c>
      <c r="R1311">
        <v>0</v>
      </c>
    </row>
    <row r="1312" spans="1:18">
      <c r="A1312" s="3">
        <v>1311</v>
      </c>
      <c r="B1312" s="3">
        <v>23</v>
      </c>
      <c r="C1312">
        <f t="shared" si="40"/>
        <v>1</v>
      </c>
      <c r="D1312">
        <v>1</v>
      </c>
      <c r="E1312">
        <f>SUM(_xlfn.IFNA((VLOOKUP(defense[[#This Row],[Playerâ–²]],kickers12[#All],4,0)*3+VLOOKUP(defense[[#This Row],[Playerâ–²]],kickers12[#All],5,0)*1),0), C1312*6)</f>
        <v>6</v>
      </c>
      <c r="F1312">
        <v>0</v>
      </c>
      <c r="G1312" s="3" t="s">
        <v>545</v>
      </c>
      <c r="H1312" s="3" t="s">
        <v>223</v>
      </c>
      <c r="I1312">
        <f>_xlfn.IFNA(VLOOKUP(defense[[#This Row],[Playerâ–²]],passing11[#All],4,0),0)</f>
        <v>0</v>
      </c>
      <c r="J1312">
        <f>_xlfn.IFNA(VLOOKUP(defense[[#This Row],[Playerâ–²]],scrimstats__2813[#All],5,0),0)</f>
        <v>0</v>
      </c>
      <c r="K1312">
        <f>_xlfn.IFNA(VLOOKUP(defense[[#This Row],[Playerâ–²]],scrimstats__2813[#All],4,0),0)</f>
        <v>272</v>
      </c>
      <c r="L1312">
        <v>0</v>
      </c>
      <c r="N1312">
        <f t="shared" si="41"/>
        <v>0</v>
      </c>
      <c r="O1312">
        <f>_xlfn.IFNA(VLOOKUP(defense[[#This Row],[Playerâ–²]],passing11[#All],5,0),0)</f>
        <v>0</v>
      </c>
      <c r="P1312">
        <f>_xlfn.IFNA(VLOOKUP(defense[[#This Row],[Playerâ–²]],scrimstats__2813[#All],6,0),0)</f>
        <v>1</v>
      </c>
      <c r="Q1312">
        <v>0</v>
      </c>
      <c r="R1312">
        <v>0</v>
      </c>
    </row>
    <row r="1313" spans="1:18">
      <c r="A1313" s="3">
        <v>1312</v>
      </c>
      <c r="B1313" s="3">
        <v>2</v>
      </c>
      <c r="C1313">
        <f t="shared" si="40"/>
        <v>0</v>
      </c>
      <c r="D1313">
        <v>17</v>
      </c>
      <c r="E1313">
        <f>SUM(_xlfn.IFNA((VLOOKUP(defense[[#This Row],[Playerâ–²]],kickers12[#All],4,0)*3+VLOOKUP(defense[[#This Row],[Playerâ–²]],kickers12[#All],5,0)*1),0), C1313*6)</f>
        <v>0</v>
      </c>
      <c r="F1313">
        <v>1</v>
      </c>
      <c r="G1313" s="3" t="s">
        <v>793</v>
      </c>
      <c r="H1313" s="3" t="s">
        <v>743</v>
      </c>
      <c r="I1313">
        <f>_xlfn.IFNA(VLOOKUP(defense[[#This Row],[Playerâ–²]],passing11[#All],4,0),0)</f>
        <v>0</v>
      </c>
      <c r="J1313">
        <f>_xlfn.IFNA(VLOOKUP(defense[[#This Row],[Playerâ–²]],scrimstats__2813[#All],5,0),0)</f>
        <v>0</v>
      </c>
      <c r="K1313">
        <f>_xlfn.IFNA(VLOOKUP(defense[[#This Row],[Playerâ–²]],scrimstats__2813[#All],4,0),0)</f>
        <v>0</v>
      </c>
      <c r="L1313">
        <v>0</v>
      </c>
      <c r="N1313">
        <f t="shared" si="41"/>
        <v>0</v>
      </c>
      <c r="O1313">
        <f>_xlfn.IFNA(VLOOKUP(defense[[#This Row],[Playerâ–²]],passing11[#All],5,0),0)</f>
        <v>0</v>
      </c>
      <c r="P1313">
        <f>_xlfn.IFNA(VLOOKUP(defense[[#This Row],[Playerâ–²]],scrimstats__2813[#All],6,0),0)</f>
        <v>0</v>
      </c>
      <c r="Q1313">
        <v>0</v>
      </c>
      <c r="R1313">
        <v>0</v>
      </c>
    </row>
    <row r="1314" spans="1:18">
      <c r="A1314" s="3">
        <v>1313</v>
      </c>
      <c r="B1314" s="3">
        <v>26</v>
      </c>
      <c r="C1314" s="3">
        <f t="shared" si="40"/>
        <v>0</v>
      </c>
      <c r="D1314">
        <v>0</v>
      </c>
      <c r="E1314">
        <f>SUM(_xlfn.IFNA((VLOOKUP(defense[[#This Row],[Playerâ–²]],kickers12[#All],4,0)*3+VLOOKUP(defense[[#This Row],[Playerâ–²]],kickers12[#All],5,0)*1),0), C1314*6)</f>
        <v>0</v>
      </c>
      <c r="F1314">
        <v>0</v>
      </c>
      <c r="G1314" s="3" t="s">
        <v>578</v>
      </c>
      <c r="H1314" s="3" t="s">
        <v>219</v>
      </c>
      <c r="I1314">
        <f>_xlfn.IFNA(VLOOKUP(defense[[#This Row],[Playerâ–²]],passing11[#All],4,0),0)</f>
        <v>0</v>
      </c>
      <c r="J1314" s="3">
        <f>_xlfn.IFNA(VLOOKUP(defense[[#This Row],[Playerâ–²]],scrimstats__2813[#All],5,0),0)</f>
        <v>0</v>
      </c>
      <c r="K1314" s="3">
        <f>_xlfn.IFNA(VLOOKUP(defense[[#This Row],[Playerâ–²]],scrimstats__2813[#All],4,0),0)</f>
        <v>7</v>
      </c>
      <c r="L1314">
        <v>0</v>
      </c>
      <c r="N1314" s="3">
        <f t="shared" si="41"/>
        <v>0</v>
      </c>
      <c r="O1314" s="3">
        <f>_xlfn.IFNA(VLOOKUP(defense[[#This Row],[Playerâ–²]],passing11[#All],5,0),0)</f>
        <v>0</v>
      </c>
      <c r="P1314" s="3">
        <f>_xlfn.IFNA(VLOOKUP(defense[[#This Row],[Playerâ–²]],scrimstats__2813[#All],6,0),0)</f>
        <v>0</v>
      </c>
      <c r="Q1314">
        <v>0</v>
      </c>
      <c r="R1314">
        <v>0</v>
      </c>
    </row>
    <row r="1315" spans="1:18">
      <c r="A1315" s="3">
        <v>1314</v>
      </c>
      <c r="B1315" s="3">
        <v>29</v>
      </c>
      <c r="C1315">
        <f t="shared" si="40"/>
        <v>0</v>
      </c>
      <c r="D1315">
        <v>37</v>
      </c>
      <c r="E1315">
        <f>SUM(_xlfn.IFNA((VLOOKUP(defense[[#This Row],[Playerâ–²]],kickers12[#All],4,0)*3+VLOOKUP(defense[[#This Row],[Playerâ–²]],kickers12[#All],5,0)*1),0), C1315*6)</f>
        <v>0</v>
      </c>
      <c r="F1315">
        <v>0</v>
      </c>
      <c r="G1315" s="3" t="s">
        <v>1737</v>
      </c>
      <c r="H1315" s="3" t="s">
        <v>932</v>
      </c>
      <c r="I1315">
        <f>_xlfn.IFNA(VLOOKUP(defense[[#This Row],[Playerâ–²]],passing11[#All],4,0),0)</f>
        <v>0</v>
      </c>
      <c r="J1315">
        <f>_xlfn.IFNA(VLOOKUP(defense[[#This Row],[Playerâ–²]],scrimstats__2813[#All],5,0),0)</f>
        <v>0</v>
      </c>
      <c r="K1315">
        <f>_xlfn.IFNA(VLOOKUP(defense[[#This Row],[Playerâ–²]],scrimstats__2813[#All],4,0),0)</f>
        <v>0</v>
      </c>
      <c r="L1315">
        <v>1</v>
      </c>
      <c r="N1315">
        <f t="shared" si="41"/>
        <v>0</v>
      </c>
      <c r="O1315">
        <f>_xlfn.IFNA(VLOOKUP(defense[[#This Row],[Playerâ–²]],passing11[#All],5,0),0)</f>
        <v>0</v>
      </c>
      <c r="P1315">
        <f>_xlfn.IFNA(VLOOKUP(defense[[#This Row],[Playerâ–²]],scrimstats__2813[#All],6,0),0)</f>
        <v>0</v>
      </c>
      <c r="Q1315">
        <v>0</v>
      </c>
      <c r="R1315">
        <v>0</v>
      </c>
    </row>
    <row r="1316" spans="1:18">
      <c r="A1316" s="3">
        <v>1315</v>
      </c>
      <c r="B1316" s="3">
        <v>29</v>
      </c>
      <c r="C1316">
        <f t="shared" si="40"/>
        <v>1</v>
      </c>
      <c r="D1316">
        <v>1</v>
      </c>
      <c r="E1316">
        <f>SUM(_xlfn.IFNA((VLOOKUP(defense[[#This Row],[Playerâ–²]],kickers12[#All],4,0)*3+VLOOKUP(defense[[#This Row],[Playerâ–²]],kickers12[#All],5,0)*1),0), C1316*6)</f>
        <v>6</v>
      </c>
      <c r="F1316">
        <v>0</v>
      </c>
      <c r="G1316" s="3" t="s">
        <v>626</v>
      </c>
      <c r="H1316" s="3" t="s">
        <v>218</v>
      </c>
      <c r="I1316">
        <f>_xlfn.IFNA(VLOOKUP(defense[[#This Row],[Playerâ–²]],passing11[#All],4,0),0)</f>
        <v>0</v>
      </c>
      <c r="J1316">
        <f>_xlfn.IFNA(VLOOKUP(defense[[#This Row],[Playerâ–²]],scrimstats__2813[#All],5,0),0)</f>
        <v>0</v>
      </c>
      <c r="K1316">
        <f>_xlfn.IFNA(VLOOKUP(defense[[#This Row],[Playerâ–²]],scrimstats__2813[#All],4,0),0)</f>
        <v>130</v>
      </c>
      <c r="L1316">
        <v>0</v>
      </c>
      <c r="N1316">
        <f t="shared" si="41"/>
        <v>0</v>
      </c>
      <c r="O1316">
        <f>_xlfn.IFNA(VLOOKUP(defense[[#This Row],[Playerâ–²]],passing11[#All],5,0),0)</f>
        <v>0</v>
      </c>
      <c r="P1316">
        <f>_xlfn.IFNA(VLOOKUP(defense[[#This Row],[Playerâ–²]],scrimstats__2813[#All],6,0),0)</f>
        <v>1</v>
      </c>
      <c r="Q1316">
        <v>0</v>
      </c>
      <c r="R1316">
        <v>0</v>
      </c>
    </row>
    <row r="1317" spans="1:18">
      <c r="A1317" s="3">
        <v>1316</v>
      </c>
      <c r="B1317" s="3">
        <v>26</v>
      </c>
      <c r="C1317">
        <f t="shared" si="40"/>
        <v>0</v>
      </c>
      <c r="D1317">
        <v>2</v>
      </c>
      <c r="E1317">
        <f>SUM(_xlfn.IFNA((VLOOKUP(defense[[#This Row],[Playerâ–²]],kickers12[#All],4,0)*3+VLOOKUP(defense[[#This Row],[Playerâ–²]],kickers12[#All],5,0)*1),0), C1317*6)</f>
        <v>0</v>
      </c>
      <c r="F1317">
        <v>0</v>
      </c>
      <c r="G1317" s="3" t="s">
        <v>1601</v>
      </c>
      <c r="H1317" s="3" t="s">
        <v>194</v>
      </c>
      <c r="I1317">
        <f>_xlfn.IFNA(VLOOKUP(defense[[#This Row],[Playerâ–²]],passing11[#All],4,0),0)</f>
        <v>0</v>
      </c>
      <c r="J1317">
        <f>_xlfn.IFNA(VLOOKUP(defense[[#This Row],[Playerâ–²]],scrimstats__2813[#All],5,0),0)</f>
        <v>0</v>
      </c>
      <c r="K1317">
        <f>_xlfn.IFNA(VLOOKUP(defense[[#This Row],[Playerâ–²]],scrimstats__2813[#All],4,0),0)</f>
        <v>0</v>
      </c>
      <c r="L1317">
        <v>0</v>
      </c>
      <c r="N1317">
        <f t="shared" si="41"/>
        <v>0</v>
      </c>
      <c r="O1317">
        <f>_xlfn.IFNA(VLOOKUP(defense[[#This Row],[Playerâ–²]],passing11[#All],5,0),0)</f>
        <v>0</v>
      </c>
      <c r="P1317">
        <f>_xlfn.IFNA(VLOOKUP(defense[[#This Row],[Playerâ–²]],scrimstats__2813[#All],6,0),0)</f>
        <v>0</v>
      </c>
      <c r="Q1317">
        <v>0</v>
      </c>
      <c r="R1317">
        <v>0</v>
      </c>
    </row>
    <row r="1318" spans="1:18">
      <c r="A1318" s="3">
        <v>1317</v>
      </c>
      <c r="B1318" s="3">
        <v>11</v>
      </c>
      <c r="C1318">
        <f t="shared" si="40"/>
        <v>0</v>
      </c>
      <c r="D1318">
        <v>30</v>
      </c>
      <c r="E1318">
        <f>SUM(_xlfn.IFNA((VLOOKUP(defense[[#This Row],[Playerâ–²]],kickers12[#All],4,0)*3+VLOOKUP(defense[[#This Row],[Playerâ–²]],kickers12[#All],5,0)*1),0), C1318*6)</f>
        <v>0</v>
      </c>
      <c r="F1318">
        <v>0</v>
      </c>
      <c r="G1318" s="3" t="s">
        <v>1111</v>
      </c>
      <c r="H1318" s="3" t="s">
        <v>799</v>
      </c>
      <c r="I1318">
        <f>_xlfn.IFNA(VLOOKUP(defense[[#This Row],[Playerâ–²]],passing11[#All],4,0),0)</f>
        <v>0</v>
      </c>
      <c r="J1318">
        <f>_xlfn.IFNA(VLOOKUP(defense[[#This Row],[Playerâ–²]],scrimstats__2813[#All],5,0),0)</f>
        <v>0</v>
      </c>
      <c r="K1318">
        <f>_xlfn.IFNA(VLOOKUP(defense[[#This Row],[Playerâ–²]],scrimstats__2813[#All],4,0),0)</f>
        <v>0</v>
      </c>
      <c r="L1318">
        <v>2</v>
      </c>
      <c r="N1318">
        <f t="shared" si="41"/>
        <v>0</v>
      </c>
      <c r="O1318">
        <f>_xlfn.IFNA(VLOOKUP(defense[[#This Row],[Playerâ–²]],passing11[#All],5,0),0)</f>
        <v>0</v>
      </c>
      <c r="P1318">
        <f>_xlfn.IFNA(VLOOKUP(defense[[#This Row],[Playerâ–²]],scrimstats__2813[#All],6,0),0)</f>
        <v>0</v>
      </c>
      <c r="Q1318">
        <v>0</v>
      </c>
      <c r="R1318">
        <v>0</v>
      </c>
    </row>
    <row r="1319" spans="1:18">
      <c r="A1319" s="3">
        <v>1318</v>
      </c>
      <c r="B1319" s="3">
        <v>2</v>
      </c>
      <c r="C1319">
        <f t="shared" si="40"/>
        <v>0</v>
      </c>
      <c r="D1319">
        <v>2</v>
      </c>
      <c r="E1319">
        <f>SUM(_xlfn.IFNA((VLOOKUP(defense[[#This Row],[Playerâ–²]],kickers12[#All],4,0)*3+VLOOKUP(defense[[#This Row],[Playerâ–²]],kickers12[#All],5,0)*1),0), C1319*6)</f>
        <v>0</v>
      </c>
      <c r="F1319">
        <v>0</v>
      </c>
      <c r="G1319" s="3" t="s">
        <v>235</v>
      </c>
      <c r="H1319" s="3" t="s">
        <v>236</v>
      </c>
      <c r="I1319">
        <f>_xlfn.IFNA(VLOOKUP(defense[[#This Row],[Playerâ–²]],passing11[#All],4,0),0)</f>
        <v>0</v>
      </c>
      <c r="J1319">
        <f>_xlfn.IFNA(VLOOKUP(defense[[#This Row],[Playerâ–²]],scrimstats__2813[#All],5,0),0)</f>
        <v>0</v>
      </c>
      <c r="K1319">
        <f>_xlfn.IFNA(VLOOKUP(defense[[#This Row],[Playerâ–²]],scrimstats__2813[#All],4,0),0)</f>
        <v>11</v>
      </c>
      <c r="L1319">
        <v>0</v>
      </c>
      <c r="N1319">
        <f t="shared" si="41"/>
        <v>0</v>
      </c>
      <c r="O1319">
        <f>_xlfn.IFNA(VLOOKUP(defense[[#This Row],[Playerâ–²]],passing11[#All],5,0),0)</f>
        <v>0</v>
      </c>
      <c r="P1319">
        <f>_xlfn.IFNA(VLOOKUP(defense[[#This Row],[Playerâ–²]],scrimstats__2813[#All],6,0),0)</f>
        <v>0</v>
      </c>
      <c r="Q1319">
        <v>0</v>
      </c>
      <c r="R1319">
        <v>0</v>
      </c>
    </row>
    <row r="1320" spans="1:18">
      <c r="A1320" s="3">
        <v>1319</v>
      </c>
      <c r="B1320" s="3">
        <v>1</v>
      </c>
      <c r="C1320">
        <f t="shared" si="40"/>
        <v>1</v>
      </c>
      <c r="D1320">
        <v>0</v>
      </c>
      <c r="E1320">
        <f>SUM(_xlfn.IFNA((VLOOKUP(defense[[#This Row],[Playerâ–²]],kickers12[#All],4,0)*3+VLOOKUP(defense[[#This Row],[Playerâ–²]],kickers12[#All],5,0)*1),0), C1320*6)</f>
        <v>6</v>
      </c>
      <c r="F1320">
        <v>0</v>
      </c>
      <c r="G1320" s="3" t="s">
        <v>1965</v>
      </c>
      <c r="H1320" s="3" t="s">
        <v>219</v>
      </c>
      <c r="I1320">
        <f>_xlfn.IFNA(VLOOKUP(defense[[#This Row],[Playerâ–²]],passing11[#All],4,0),0)</f>
        <v>0</v>
      </c>
      <c r="J1320">
        <f>_xlfn.IFNA(VLOOKUP(defense[[#This Row],[Playerâ–²]],scrimstats__2813[#All],5,0),0)</f>
        <v>0</v>
      </c>
      <c r="K1320">
        <f>_xlfn.IFNA(VLOOKUP(defense[[#This Row],[Playerâ–²]],scrimstats__2813[#All],4,0),0)</f>
        <v>343</v>
      </c>
      <c r="L1320">
        <v>0</v>
      </c>
      <c r="N1320">
        <f t="shared" si="41"/>
        <v>0</v>
      </c>
      <c r="O1320">
        <f>_xlfn.IFNA(VLOOKUP(defense[[#This Row],[Playerâ–²]],passing11[#All],5,0),0)</f>
        <v>0</v>
      </c>
      <c r="P1320">
        <f>_xlfn.IFNA(VLOOKUP(defense[[#This Row],[Playerâ–²]],scrimstats__2813[#All],6,0),0)</f>
        <v>1</v>
      </c>
      <c r="Q1320">
        <v>0</v>
      </c>
      <c r="R1320">
        <v>0</v>
      </c>
    </row>
    <row r="1321" spans="1:18">
      <c r="A1321" s="3">
        <v>1320</v>
      </c>
      <c r="B1321" s="3">
        <v>9</v>
      </c>
      <c r="C1321" s="3">
        <f t="shared" si="40"/>
        <v>0</v>
      </c>
      <c r="D1321">
        <v>0</v>
      </c>
      <c r="E1321">
        <f>SUM(_xlfn.IFNA((VLOOKUP(defense[[#This Row],[Playerâ–²]],kickers12[#All],4,0)*3+VLOOKUP(defense[[#This Row],[Playerâ–²]],kickers12[#All],5,0)*1),0), C1321*6)</f>
        <v>0</v>
      </c>
      <c r="F1321">
        <v>0</v>
      </c>
      <c r="G1321" s="3" t="s">
        <v>345</v>
      </c>
      <c r="H1321" s="3" t="s">
        <v>219</v>
      </c>
      <c r="I1321">
        <f>_xlfn.IFNA(VLOOKUP(defense[[#This Row],[Playerâ–²]],passing11[#All],4,0),0)</f>
        <v>0</v>
      </c>
      <c r="J1321" s="3">
        <f>_xlfn.IFNA(VLOOKUP(defense[[#This Row],[Playerâ–²]],scrimstats__2813[#All],5,0),0)</f>
        <v>0</v>
      </c>
      <c r="K1321" s="3">
        <f>_xlfn.IFNA(VLOOKUP(defense[[#This Row],[Playerâ–²]],scrimstats__2813[#All],4,0),0)</f>
        <v>45</v>
      </c>
      <c r="L1321">
        <v>0</v>
      </c>
      <c r="N1321" s="3">
        <f t="shared" si="41"/>
        <v>0</v>
      </c>
      <c r="O1321" s="3">
        <f>_xlfn.IFNA(VLOOKUP(defense[[#This Row],[Playerâ–²]],passing11[#All],5,0),0)</f>
        <v>0</v>
      </c>
      <c r="P1321" s="3">
        <f>_xlfn.IFNA(VLOOKUP(defense[[#This Row],[Playerâ–²]],scrimstats__2813[#All],6,0),0)</f>
        <v>0</v>
      </c>
      <c r="Q1321">
        <v>0</v>
      </c>
      <c r="R1321">
        <v>0</v>
      </c>
    </row>
    <row r="1322" spans="1:18">
      <c r="A1322" s="3">
        <v>1321</v>
      </c>
      <c r="B1322" s="3">
        <v>14</v>
      </c>
      <c r="C1322">
        <f t="shared" si="40"/>
        <v>0</v>
      </c>
      <c r="D1322">
        <v>1</v>
      </c>
      <c r="E1322">
        <f>SUM(_xlfn.IFNA((VLOOKUP(defense[[#This Row],[Playerâ–²]],kickers12[#All],4,0)*3+VLOOKUP(defense[[#This Row],[Playerâ–²]],kickers12[#All],5,0)*1),0), C1322*6)</f>
        <v>0</v>
      </c>
      <c r="F1322">
        <v>0</v>
      </c>
      <c r="G1322" s="3" t="s">
        <v>1204</v>
      </c>
      <c r="H1322" s="3" t="s">
        <v>733</v>
      </c>
      <c r="I1322">
        <f>_xlfn.IFNA(VLOOKUP(defense[[#This Row],[Playerâ–²]],passing11[#All],4,0),0)</f>
        <v>0</v>
      </c>
      <c r="J1322">
        <f>_xlfn.IFNA(VLOOKUP(defense[[#This Row],[Playerâ–²]],scrimstats__2813[#All],5,0),0)</f>
        <v>0</v>
      </c>
      <c r="K1322">
        <f>_xlfn.IFNA(VLOOKUP(defense[[#This Row],[Playerâ–²]],scrimstats__2813[#All],4,0),0)</f>
        <v>0</v>
      </c>
      <c r="L1322">
        <v>0</v>
      </c>
      <c r="N1322">
        <f t="shared" si="41"/>
        <v>0</v>
      </c>
      <c r="O1322">
        <f>_xlfn.IFNA(VLOOKUP(defense[[#This Row],[Playerâ–²]],passing11[#All],5,0),0)</f>
        <v>0</v>
      </c>
      <c r="P1322">
        <f>_xlfn.IFNA(VLOOKUP(defense[[#This Row],[Playerâ–²]],scrimstats__2813[#All],6,0),0)</f>
        <v>0</v>
      </c>
      <c r="Q1322">
        <v>0</v>
      </c>
      <c r="R1322">
        <v>0</v>
      </c>
    </row>
    <row r="1323" spans="1:18">
      <c r="A1323" s="3">
        <v>1322</v>
      </c>
      <c r="B1323" s="3">
        <v>30</v>
      </c>
      <c r="C1323">
        <f t="shared" si="40"/>
        <v>0</v>
      </c>
      <c r="D1323">
        <v>14</v>
      </c>
      <c r="E1323">
        <f>SUM(_xlfn.IFNA((VLOOKUP(defense[[#This Row],[Playerâ–²]],kickers12[#All],4,0)*3+VLOOKUP(defense[[#This Row],[Playerâ–²]],kickers12[#All],5,0)*1),0), C1323*6)</f>
        <v>0</v>
      </c>
      <c r="F1323">
        <v>0</v>
      </c>
      <c r="G1323" s="3" t="s">
        <v>1764</v>
      </c>
      <c r="H1323" s="3" t="s">
        <v>763</v>
      </c>
      <c r="I1323">
        <f>_xlfn.IFNA(VLOOKUP(defense[[#This Row],[Playerâ–²]],passing11[#All],4,0),0)</f>
        <v>0</v>
      </c>
      <c r="J1323">
        <f>_xlfn.IFNA(VLOOKUP(defense[[#This Row],[Playerâ–²]],scrimstats__2813[#All],5,0),0)</f>
        <v>0</v>
      </c>
      <c r="K1323">
        <f>_xlfn.IFNA(VLOOKUP(defense[[#This Row],[Playerâ–²]],scrimstats__2813[#All],4,0),0)</f>
        <v>0</v>
      </c>
      <c r="L1323">
        <v>0</v>
      </c>
      <c r="N1323">
        <f t="shared" si="41"/>
        <v>0</v>
      </c>
      <c r="O1323">
        <f>_xlfn.IFNA(VLOOKUP(defense[[#This Row],[Playerâ–²]],passing11[#All],5,0),0)</f>
        <v>0</v>
      </c>
      <c r="P1323">
        <f>_xlfn.IFNA(VLOOKUP(defense[[#This Row],[Playerâ–²]],scrimstats__2813[#All],6,0),0)</f>
        <v>0</v>
      </c>
      <c r="Q1323">
        <v>0</v>
      </c>
      <c r="R1323">
        <v>0</v>
      </c>
    </row>
    <row r="1324" spans="1:18">
      <c r="A1324" s="3">
        <v>1323</v>
      </c>
      <c r="B1324" s="3">
        <v>23</v>
      </c>
      <c r="C1324">
        <f t="shared" si="40"/>
        <v>0</v>
      </c>
      <c r="D1324">
        <v>2</v>
      </c>
      <c r="E1324">
        <f>SUM(_xlfn.IFNA((VLOOKUP(defense[[#This Row],[Playerâ–²]],kickers12[#All],4,0)*3+VLOOKUP(defense[[#This Row],[Playerâ–²]],kickers12[#All],5,0)*1),0), C1324*6)</f>
        <v>0</v>
      </c>
      <c r="F1324">
        <v>0</v>
      </c>
      <c r="G1324" s="3" t="s">
        <v>1510</v>
      </c>
      <c r="H1324" s="3" t="s">
        <v>733</v>
      </c>
      <c r="I1324">
        <f>_xlfn.IFNA(VLOOKUP(defense[[#This Row],[Playerâ–²]],passing11[#All],4,0),0)</f>
        <v>0</v>
      </c>
      <c r="J1324">
        <f>_xlfn.IFNA(VLOOKUP(defense[[#This Row],[Playerâ–²]],scrimstats__2813[#All],5,0),0)</f>
        <v>14</v>
      </c>
      <c r="K1324">
        <f>_xlfn.IFNA(VLOOKUP(defense[[#This Row],[Playerâ–²]],scrimstats__2813[#All],4,0),0)</f>
        <v>0</v>
      </c>
      <c r="L1324">
        <v>0</v>
      </c>
      <c r="N1324">
        <f t="shared" si="41"/>
        <v>0</v>
      </c>
      <c r="O1324">
        <f>_xlfn.IFNA(VLOOKUP(defense[[#This Row],[Playerâ–²]],passing11[#All],5,0),0)</f>
        <v>0</v>
      </c>
      <c r="P1324">
        <f>_xlfn.IFNA(VLOOKUP(defense[[#This Row],[Playerâ–²]],scrimstats__2813[#All],6,0),0)</f>
        <v>0</v>
      </c>
      <c r="Q1324">
        <v>0</v>
      </c>
      <c r="R1324">
        <v>0</v>
      </c>
    </row>
    <row r="1325" spans="1:18">
      <c r="A1325" s="3">
        <v>1324</v>
      </c>
      <c r="B1325" s="3">
        <v>31</v>
      </c>
      <c r="C1325" s="3">
        <f t="shared" si="40"/>
        <v>0</v>
      </c>
      <c r="D1325">
        <v>0</v>
      </c>
      <c r="E1325">
        <f>SUM(_xlfn.IFNA((VLOOKUP(defense[[#This Row],[Playerâ–²]],kickers12[#All],4,0)*3+VLOOKUP(defense[[#This Row],[Playerâ–²]],kickers12[#All],5,0)*1),0), C1325*6)</f>
        <v>0</v>
      </c>
      <c r="F1325">
        <v>0</v>
      </c>
      <c r="G1325" s="3" t="s">
        <v>200</v>
      </c>
      <c r="H1325" s="3" t="s">
        <v>218</v>
      </c>
      <c r="I1325">
        <f>_xlfn.IFNA(VLOOKUP(defense[[#This Row],[Playerâ–²]],passing11[#All],4,0),0)</f>
        <v>0</v>
      </c>
      <c r="J1325" s="3">
        <f>_xlfn.IFNA(VLOOKUP(defense[[#This Row],[Playerâ–²]],scrimstats__2813[#All],5,0),0)</f>
        <v>0</v>
      </c>
      <c r="K1325" s="3">
        <f>_xlfn.IFNA(VLOOKUP(defense[[#This Row],[Playerâ–²]],scrimstats__2813[#All],4,0),0)</f>
        <v>24</v>
      </c>
      <c r="L1325">
        <v>0</v>
      </c>
      <c r="N1325" s="3">
        <f t="shared" si="41"/>
        <v>0</v>
      </c>
      <c r="O1325" s="3">
        <f>_xlfn.IFNA(VLOOKUP(defense[[#This Row],[Playerâ–²]],passing11[#All],5,0),0)</f>
        <v>0</v>
      </c>
      <c r="P1325" s="3">
        <f>_xlfn.IFNA(VLOOKUP(defense[[#This Row],[Playerâ–²]],scrimstats__2813[#All],6,0),0)</f>
        <v>0</v>
      </c>
      <c r="Q1325">
        <v>0</v>
      </c>
      <c r="R1325">
        <v>0</v>
      </c>
    </row>
    <row r="1326" spans="1:18">
      <c r="A1326" s="3">
        <v>1325</v>
      </c>
      <c r="B1326" s="3">
        <v>10</v>
      </c>
      <c r="C1326">
        <f t="shared" si="40"/>
        <v>0</v>
      </c>
      <c r="D1326">
        <v>1</v>
      </c>
      <c r="E1326">
        <f>SUM(_xlfn.IFNA((VLOOKUP(defense[[#This Row],[Playerâ–²]],kickers12[#All],4,0)*3+VLOOKUP(defense[[#This Row],[Playerâ–²]],kickers12[#All],5,0)*1),0), C1326*6)</f>
        <v>0</v>
      </c>
      <c r="F1326">
        <v>0</v>
      </c>
      <c r="G1326" s="3" t="s">
        <v>355</v>
      </c>
      <c r="H1326" s="3" t="s">
        <v>194</v>
      </c>
      <c r="I1326">
        <f>_xlfn.IFNA(VLOOKUP(defense[[#This Row],[Playerâ–²]],passing11[#All],4,0),0)</f>
        <v>0</v>
      </c>
      <c r="J1326">
        <f>_xlfn.IFNA(VLOOKUP(defense[[#This Row],[Playerâ–²]],scrimstats__2813[#All],5,0),0)</f>
        <v>0</v>
      </c>
      <c r="K1326">
        <f>_xlfn.IFNA(VLOOKUP(defense[[#This Row],[Playerâ–²]],scrimstats__2813[#All],4,0),0)</f>
        <v>44</v>
      </c>
      <c r="L1326">
        <v>0</v>
      </c>
      <c r="N1326">
        <f t="shared" si="41"/>
        <v>0</v>
      </c>
      <c r="O1326">
        <f>_xlfn.IFNA(VLOOKUP(defense[[#This Row],[Playerâ–²]],passing11[#All],5,0),0)</f>
        <v>0</v>
      </c>
      <c r="P1326">
        <f>_xlfn.IFNA(VLOOKUP(defense[[#This Row],[Playerâ–²]],scrimstats__2813[#All],6,0),0)</f>
        <v>0</v>
      </c>
      <c r="Q1326">
        <v>0</v>
      </c>
      <c r="R1326">
        <v>0</v>
      </c>
    </row>
    <row r="1327" spans="1:18">
      <c r="A1327" s="3">
        <v>1326</v>
      </c>
      <c r="B1327" s="3">
        <v>22</v>
      </c>
      <c r="C1327" s="3">
        <f t="shared" si="40"/>
        <v>3</v>
      </c>
      <c r="D1327">
        <v>0</v>
      </c>
      <c r="E1327">
        <f>SUM(_xlfn.IFNA((VLOOKUP(defense[[#This Row],[Playerâ–²]],kickers12[#All],4,0)*3+VLOOKUP(defense[[#This Row],[Playerâ–²]],kickers12[#All],5,0)*1),0), C1327*6)</f>
        <v>18</v>
      </c>
      <c r="F1327">
        <v>0</v>
      </c>
      <c r="G1327" s="3" t="s">
        <v>534</v>
      </c>
      <c r="H1327" s="3" t="s">
        <v>223</v>
      </c>
      <c r="I1327">
        <f>_xlfn.IFNA(VLOOKUP(defense[[#This Row],[Playerâ–²]],passing11[#All],4,0),0)</f>
        <v>0</v>
      </c>
      <c r="J1327" s="3">
        <f>_xlfn.IFNA(VLOOKUP(defense[[#This Row],[Playerâ–²]],scrimstats__2813[#All],5,0),0)</f>
        <v>0</v>
      </c>
      <c r="K1327" s="3">
        <f>_xlfn.IFNA(VLOOKUP(defense[[#This Row],[Playerâ–²]],scrimstats__2813[#All],4,0),0)</f>
        <v>682</v>
      </c>
      <c r="L1327">
        <v>0</v>
      </c>
      <c r="N1327" s="3">
        <f t="shared" si="41"/>
        <v>0</v>
      </c>
      <c r="O1327" s="3">
        <f>_xlfn.IFNA(VLOOKUP(defense[[#This Row],[Playerâ–²]],passing11[#All],5,0),0)</f>
        <v>0</v>
      </c>
      <c r="P1327" s="3">
        <f>_xlfn.IFNA(VLOOKUP(defense[[#This Row],[Playerâ–²]],scrimstats__2813[#All],6,0),0)</f>
        <v>3</v>
      </c>
      <c r="Q1327">
        <v>0</v>
      </c>
      <c r="R1327">
        <v>0</v>
      </c>
    </row>
    <row r="1328" spans="1:18">
      <c r="A1328" s="3">
        <v>1327</v>
      </c>
      <c r="B1328" s="3">
        <v>18</v>
      </c>
      <c r="C1328">
        <f t="shared" si="40"/>
        <v>0</v>
      </c>
      <c r="D1328">
        <v>0</v>
      </c>
      <c r="E1328">
        <f>SUM(_xlfn.IFNA((VLOOKUP(defense[[#This Row],[Playerâ–²]],kickers12[#All],4,0)*3+VLOOKUP(defense[[#This Row],[Playerâ–²]],kickers12[#All],5,0)*1),0), C1328*6)</f>
        <v>0</v>
      </c>
      <c r="F1328">
        <v>0</v>
      </c>
      <c r="G1328" s="3" t="s">
        <v>1347</v>
      </c>
      <c r="H1328" s="3" t="s">
        <v>268</v>
      </c>
      <c r="I1328">
        <f>_xlfn.IFNA(VLOOKUP(defense[[#This Row],[Playerâ–²]],passing11[#All],4,0),0)</f>
        <v>0</v>
      </c>
      <c r="J1328">
        <f>_xlfn.IFNA(VLOOKUP(defense[[#This Row],[Playerâ–²]],scrimstats__2813[#All],5,0),0)</f>
        <v>0</v>
      </c>
      <c r="K1328">
        <f>_xlfn.IFNA(VLOOKUP(defense[[#This Row],[Playerâ–²]],scrimstats__2813[#All],4,0),0)</f>
        <v>0</v>
      </c>
      <c r="L1328">
        <v>0</v>
      </c>
      <c r="N1328">
        <f t="shared" si="41"/>
        <v>0</v>
      </c>
      <c r="O1328">
        <f>_xlfn.IFNA(VLOOKUP(defense[[#This Row],[Playerâ–²]],passing11[#All],5,0),0)</f>
        <v>0</v>
      </c>
      <c r="P1328">
        <f>_xlfn.IFNA(VLOOKUP(defense[[#This Row],[Playerâ–²]],scrimstats__2813[#All],6,0),0)</f>
        <v>0</v>
      </c>
      <c r="Q1328">
        <v>0</v>
      </c>
      <c r="R1328">
        <v>0</v>
      </c>
    </row>
    <row r="1329" spans="1:18">
      <c r="A1329" s="3">
        <v>1328</v>
      </c>
      <c r="B1329" s="3">
        <v>29</v>
      </c>
      <c r="C1329" s="3">
        <f t="shared" si="40"/>
        <v>0</v>
      </c>
      <c r="D1329">
        <v>0</v>
      </c>
      <c r="E1329">
        <f>SUM(_xlfn.IFNA((VLOOKUP(defense[[#This Row],[Playerâ–²]],kickers12[#All],4,0)*3+VLOOKUP(defense[[#This Row],[Playerâ–²]],kickers12[#All],5,0)*1),0), C1329*6)</f>
        <v>126</v>
      </c>
      <c r="F1329">
        <v>0</v>
      </c>
      <c r="G1329" s="3" t="s">
        <v>1896</v>
      </c>
      <c r="H1329" s="3" t="s">
        <v>1010</v>
      </c>
      <c r="I1329">
        <f>_xlfn.IFNA(VLOOKUP(defense[[#This Row],[Playerâ–²]],passing11[#All],4,0),0)</f>
        <v>0</v>
      </c>
      <c r="J1329" s="3">
        <f>_xlfn.IFNA(VLOOKUP(defense[[#This Row],[Playerâ–²]],scrimstats__2813[#All],5,0),0)</f>
        <v>0</v>
      </c>
      <c r="K1329" s="3">
        <f>_xlfn.IFNA(VLOOKUP(defense[[#This Row],[Playerâ–²]],scrimstats__2813[#All],4,0),0)</f>
        <v>0</v>
      </c>
      <c r="L1329">
        <v>0</v>
      </c>
      <c r="N1329" s="3">
        <f t="shared" si="41"/>
        <v>0</v>
      </c>
      <c r="O1329" s="3">
        <f>_xlfn.IFNA(VLOOKUP(defense[[#This Row],[Playerâ–²]],passing11[#All],5,0),0)</f>
        <v>0</v>
      </c>
      <c r="P1329" s="3">
        <f>_xlfn.IFNA(VLOOKUP(defense[[#This Row],[Playerâ–²]],scrimstats__2813[#All],6,0),0)</f>
        <v>0</v>
      </c>
      <c r="Q1329">
        <v>0</v>
      </c>
      <c r="R1329">
        <v>0</v>
      </c>
    </row>
    <row r="1330" spans="1:18">
      <c r="A1330" s="3">
        <v>1329</v>
      </c>
      <c r="B1330" s="3">
        <v>24</v>
      </c>
      <c r="C1330" s="3">
        <f t="shared" si="40"/>
        <v>6</v>
      </c>
      <c r="D1330">
        <v>0</v>
      </c>
      <c r="E1330">
        <f>SUM(_xlfn.IFNA((VLOOKUP(defense[[#This Row],[Playerâ–²]],kickers12[#All],4,0)*3+VLOOKUP(defense[[#This Row],[Playerâ–²]],kickers12[#All],5,0)*1),0), C1330*6)</f>
        <v>36</v>
      </c>
      <c r="F1330">
        <v>0</v>
      </c>
      <c r="G1330" s="3" t="s">
        <v>563</v>
      </c>
      <c r="H1330" s="3" t="s">
        <v>230</v>
      </c>
      <c r="I1330">
        <f>_xlfn.IFNA(VLOOKUP(defense[[#This Row],[Playerâ–²]],passing11[#All],4,0),0)</f>
        <v>0</v>
      </c>
      <c r="J1330" s="3">
        <f>_xlfn.IFNA(VLOOKUP(defense[[#This Row],[Playerâ–²]],scrimstats__2813[#All],5,0),0)</f>
        <v>-8</v>
      </c>
      <c r="K1330" s="3">
        <f>_xlfn.IFNA(VLOOKUP(defense[[#This Row],[Playerâ–²]],scrimstats__2813[#All],4,0),0)</f>
        <v>752</v>
      </c>
      <c r="L1330">
        <v>0</v>
      </c>
      <c r="N1330" s="3">
        <f t="shared" si="41"/>
        <v>0</v>
      </c>
      <c r="O1330" s="3">
        <f>_xlfn.IFNA(VLOOKUP(defense[[#This Row],[Playerâ–²]],passing11[#All],5,0),0)</f>
        <v>0</v>
      </c>
      <c r="P1330" s="3">
        <f>_xlfn.IFNA(VLOOKUP(defense[[#This Row],[Playerâ–²]],scrimstats__2813[#All],6,0),0)</f>
        <v>6</v>
      </c>
      <c r="Q1330">
        <v>0</v>
      </c>
      <c r="R1330">
        <v>0</v>
      </c>
    </row>
    <row r="1331" spans="1:18">
      <c r="A1331" s="3">
        <v>1330</v>
      </c>
      <c r="B1331" s="3">
        <v>2</v>
      </c>
      <c r="C1331">
        <f t="shared" si="40"/>
        <v>0</v>
      </c>
      <c r="D1331">
        <v>50</v>
      </c>
      <c r="E1331">
        <f>SUM(_xlfn.IFNA((VLOOKUP(defense[[#This Row],[Playerâ–²]],kickers12[#All],4,0)*3+VLOOKUP(defense[[#This Row],[Playerâ–²]],kickers12[#All],5,0)*1),0), C1331*6)</f>
        <v>0</v>
      </c>
      <c r="F1331">
        <v>0</v>
      </c>
      <c r="G1331" s="3" t="s">
        <v>808</v>
      </c>
      <c r="H1331" s="3" t="s">
        <v>765</v>
      </c>
      <c r="I1331">
        <f>_xlfn.IFNA(VLOOKUP(defense[[#This Row],[Playerâ–²]],passing11[#All],4,0),0)</f>
        <v>0</v>
      </c>
      <c r="J1331">
        <f>_xlfn.IFNA(VLOOKUP(defense[[#This Row],[Playerâ–²]],scrimstats__2813[#All],5,0),0)</f>
        <v>0</v>
      </c>
      <c r="K1331">
        <f>_xlfn.IFNA(VLOOKUP(defense[[#This Row],[Playerâ–²]],scrimstats__2813[#All],4,0),0)</f>
        <v>0</v>
      </c>
      <c r="L1331">
        <v>0</v>
      </c>
      <c r="N1331">
        <f t="shared" si="41"/>
        <v>0</v>
      </c>
      <c r="O1331">
        <f>_xlfn.IFNA(VLOOKUP(defense[[#This Row],[Playerâ–²]],passing11[#All],5,0),0)</f>
        <v>0</v>
      </c>
      <c r="P1331">
        <f>_xlfn.IFNA(VLOOKUP(defense[[#This Row],[Playerâ–²]],scrimstats__2813[#All],6,0),0)</f>
        <v>0</v>
      </c>
      <c r="Q1331">
        <v>0</v>
      </c>
      <c r="R1331">
        <v>0</v>
      </c>
    </row>
    <row r="1332" spans="1:18">
      <c r="A1332" s="3">
        <v>1331</v>
      </c>
      <c r="B1332" s="3">
        <v>4</v>
      </c>
      <c r="C1332">
        <f t="shared" si="40"/>
        <v>3</v>
      </c>
      <c r="D1332">
        <v>1</v>
      </c>
      <c r="E1332">
        <f>SUM(_xlfn.IFNA((VLOOKUP(defense[[#This Row],[Playerâ–²]],kickers12[#All],4,0)*3+VLOOKUP(defense[[#This Row],[Playerâ–²]],kickers12[#All],5,0)*1),0), C1332*6)</f>
        <v>18</v>
      </c>
      <c r="F1332">
        <v>0</v>
      </c>
      <c r="G1332" s="3" t="s">
        <v>279</v>
      </c>
      <c r="H1332" s="3" t="s">
        <v>218</v>
      </c>
      <c r="I1332">
        <f>_xlfn.IFNA(VLOOKUP(defense[[#This Row],[Playerâ–²]],passing11[#All],4,0),0)</f>
        <v>0</v>
      </c>
      <c r="J1332">
        <f>_xlfn.IFNA(VLOOKUP(defense[[#This Row],[Playerâ–²]],scrimstats__2813[#All],5,0),0)</f>
        <v>0</v>
      </c>
      <c r="K1332">
        <f>_xlfn.IFNA(VLOOKUP(defense[[#This Row],[Playerâ–²]],scrimstats__2813[#All],4,0),0)</f>
        <v>541</v>
      </c>
      <c r="L1332">
        <v>0</v>
      </c>
      <c r="N1332">
        <f t="shared" si="41"/>
        <v>0</v>
      </c>
      <c r="O1332">
        <f>_xlfn.IFNA(VLOOKUP(defense[[#This Row],[Playerâ–²]],passing11[#All],5,0),0)</f>
        <v>0</v>
      </c>
      <c r="P1332">
        <f>_xlfn.IFNA(VLOOKUP(defense[[#This Row],[Playerâ–²]],scrimstats__2813[#All],6,0),0)</f>
        <v>3</v>
      </c>
      <c r="Q1332">
        <v>0</v>
      </c>
      <c r="R1332">
        <v>0</v>
      </c>
    </row>
    <row r="1333" spans="1:18">
      <c r="A1333" s="3">
        <v>1332</v>
      </c>
      <c r="B1333" s="3">
        <v>3</v>
      </c>
      <c r="C1333" s="3">
        <f t="shared" si="40"/>
        <v>0</v>
      </c>
      <c r="D1333">
        <v>0</v>
      </c>
      <c r="E1333">
        <f>SUM(_xlfn.IFNA((VLOOKUP(defense[[#This Row],[Playerâ–²]],kickers12[#All],4,0)*3+VLOOKUP(defense[[#This Row],[Playerâ–²]],kickers12[#All],5,0)*1),0), C1333*6)</f>
        <v>0</v>
      </c>
      <c r="F1333">
        <v>0</v>
      </c>
      <c r="G1333" s="3" t="s">
        <v>1900</v>
      </c>
      <c r="H1333" s="3" t="s">
        <v>297</v>
      </c>
      <c r="I1333">
        <f>_xlfn.IFNA(VLOOKUP(defense[[#This Row],[Playerâ–²]],passing11[#All],4,0),0)</f>
        <v>21</v>
      </c>
      <c r="J1333" s="3">
        <f>_xlfn.IFNA(VLOOKUP(defense[[#This Row],[Playerâ–²]],scrimstats__2813[#All],5,0),0)</f>
        <v>0</v>
      </c>
      <c r="K1333" s="3">
        <f>_xlfn.IFNA(VLOOKUP(defense[[#This Row],[Playerâ–²]],scrimstats__2813[#All],4,0),0)</f>
        <v>0</v>
      </c>
      <c r="L1333">
        <v>0</v>
      </c>
      <c r="N1333" s="3">
        <f t="shared" si="41"/>
        <v>0</v>
      </c>
      <c r="O1333" s="3">
        <f>_xlfn.IFNA(VLOOKUP(defense[[#This Row],[Playerâ–²]],passing11[#All],5,0),0)</f>
        <v>0</v>
      </c>
      <c r="P1333" s="3">
        <f>_xlfn.IFNA(VLOOKUP(defense[[#This Row],[Playerâ–²]],scrimstats__2813[#All],6,0),0)</f>
        <v>0</v>
      </c>
      <c r="Q1333">
        <v>0</v>
      </c>
      <c r="R1333">
        <v>0</v>
      </c>
    </row>
    <row r="1334" spans="1:18">
      <c r="A1334" s="3">
        <v>1333</v>
      </c>
      <c r="B1334" s="3">
        <v>32</v>
      </c>
      <c r="C1334" s="3">
        <f t="shared" si="40"/>
        <v>0</v>
      </c>
      <c r="D1334">
        <v>0</v>
      </c>
      <c r="E1334">
        <f>SUM(_xlfn.IFNA((VLOOKUP(defense[[#This Row],[Playerâ–²]],kickers12[#All],4,0)*3+VLOOKUP(defense[[#This Row],[Playerâ–²]],kickers12[#All],5,0)*1),0), C1334*6)</f>
        <v>0</v>
      </c>
      <c r="F1334">
        <v>0</v>
      </c>
      <c r="G1334" s="3" t="s">
        <v>1927</v>
      </c>
      <c r="H1334" s="3" t="s">
        <v>239</v>
      </c>
      <c r="I1334">
        <f>_xlfn.IFNA(VLOOKUP(defense[[#This Row],[Playerâ–²]],passing11[#All],4,0),0)</f>
        <v>0</v>
      </c>
      <c r="J1334" s="3">
        <f>_xlfn.IFNA(VLOOKUP(defense[[#This Row],[Playerâ–²]],scrimstats__2813[#All],5,0),0)</f>
        <v>8</v>
      </c>
      <c r="K1334" s="3">
        <f>_xlfn.IFNA(VLOOKUP(defense[[#This Row],[Playerâ–²]],scrimstats__2813[#All],4,0),0)</f>
        <v>0</v>
      </c>
      <c r="L1334">
        <v>0</v>
      </c>
      <c r="N1334" s="3">
        <f t="shared" si="41"/>
        <v>0</v>
      </c>
      <c r="O1334" s="3">
        <f>_xlfn.IFNA(VLOOKUP(defense[[#This Row],[Playerâ–²]],passing11[#All],5,0),0)</f>
        <v>0</v>
      </c>
      <c r="P1334" s="3">
        <f>_xlfn.IFNA(VLOOKUP(defense[[#This Row],[Playerâ–²]],scrimstats__2813[#All],6,0),0)</f>
        <v>0</v>
      </c>
      <c r="Q1334">
        <v>0</v>
      </c>
      <c r="R1334">
        <v>0</v>
      </c>
    </row>
    <row r="1335" spans="1:18">
      <c r="A1335" s="3">
        <v>1334</v>
      </c>
      <c r="B1335" s="3">
        <v>1</v>
      </c>
      <c r="C1335">
        <f t="shared" si="40"/>
        <v>0</v>
      </c>
      <c r="D1335">
        <v>32</v>
      </c>
      <c r="E1335">
        <f>SUM(_xlfn.IFNA((VLOOKUP(defense[[#This Row],[Playerâ–²]],kickers12[#All],4,0)*3+VLOOKUP(defense[[#This Row],[Playerâ–²]],kickers12[#All],5,0)*1),0), C1335*6)</f>
        <v>0</v>
      </c>
      <c r="F1335">
        <v>0</v>
      </c>
      <c r="G1335" s="3" t="s">
        <v>753</v>
      </c>
      <c r="H1335" s="3" t="s">
        <v>740</v>
      </c>
      <c r="I1335">
        <f>_xlfn.IFNA(VLOOKUP(defense[[#This Row],[Playerâ–²]],passing11[#All],4,0),0)</f>
        <v>0</v>
      </c>
      <c r="J1335">
        <f>_xlfn.IFNA(VLOOKUP(defense[[#This Row],[Playerâ–²]],scrimstats__2813[#All],5,0),0)</f>
        <v>0</v>
      </c>
      <c r="K1335">
        <f>_xlfn.IFNA(VLOOKUP(defense[[#This Row],[Playerâ–²]],scrimstats__2813[#All],4,0),0)</f>
        <v>0</v>
      </c>
      <c r="L1335">
        <v>4.5</v>
      </c>
      <c r="N1335">
        <f t="shared" si="41"/>
        <v>0</v>
      </c>
      <c r="O1335">
        <f>_xlfn.IFNA(VLOOKUP(defense[[#This Row],[Playerâ–²]],passing11[#All],5,0),0)</f>
        <v>0</v>
      </c>
      <c r="P1335">
        <f>_xlfn.IFNA(VLOOKUP(defense[[#This Row],[Playerâ–²]],scrimstats__2813[#All],6,0),0)</f>
        <v>0</v>
      </c>
      <c r="Q1335">
        <v>0</v>
      </c>
      <c r="R1335">
        <v>0</v>
      </c>
    </row>
    <row r="1336" spans="1:18">
      <c r="A1336" s="3">
        <v>1335</v>
      </c>
      <c r="B1336" s="3">
        <v>19</v>
      </c>
      <c r="C1336">
        <f t="shared" si="40"/>
        <v>0</v>
      </c>
      <c r="D1336">
        <v>38</v>
      </c>
      <c r="E1336">
        <f>SUM(_xlfn.IFNA((VLOOKUP(defense[[#This Row],[Playerâ–²]],kickers12[#All],4,0)*3+VLOOKUP(defense[[#This Row],[Playerâ–²]],kickers12[#All],5,0)*1),0), C1336*6)</f>
        <v>0</v>
      </c>
      <c r="F1336">
        <v>0</v>
      </c>
      <c r="G1336" s="3" t="s">
        <v>1403</v>
      </c>
      <c r="H1336" s="3" t="s">
        <v>755</v>
      </c>
      <c r="I1336">
        <f>_xlfn.IFNA(VLOOKUP(defense[[#This Row],[Playerâ–²]],passing11[#All],4,0),0)</f>
        <v>0</v>
      </c>
      <c r="J1336">
        <f>_xlfn.IFNA(VLOOKUP(defense[[#This Row],[Playerâ–²]],scrimstats__2813[#All],5,0),0)</f>
        <v>0</v>
      </c>
      <c r="K1336">
        <f>_xlfn.IFNA(VLOOKUP(defense[[#This Row],[Playerâ–²]],scrimstats__2813[#All],4,0),0)</f>
        <v>0</v>
      </c>
      <c r="L1336">
        <v>6.5</v>
      </c>
      <c r="N1336">
        <f t="shared" si="41"/>
        <v>0</v>
      </c>
      <c r="O1336">
        <f>_xlfn.IFNA(VLOOKUP(defense[[#This Row],[Playerâ–²]],passing11[#All],5,0),0)</f>
        <v>0</v>
      </c>
      <c r="P1336">
        <f>_xlfn.IFNA(VLOOKUP(defense[[#This Row],[Playerâ–²]],scrimstats__2813[#All],6,0),0)</f>
        <v>0</v>
      </c>
      <c r="Q1336">
        <v>0</v>
      </c>
      <c r="R1336">
        <v>0</v>
      </c>
    </row>
    <row r="1337" spans="1:18">
      <c r="A1337" s="3">
        <v>1336</v>
      </c>
      <c r="B1337" s="3">
        <v>12</v>
      </c>
      <c r="C1337">
        <f t="shared" si="40"/>
        <v>1</v>
      </c>
      <c r="D1337">
        <v>1</v>
      </c>
      <c r="E1337">
        <f>SUM(_xlfn.IFNA((VLOOKUP(defense[[#This Row],[Playerâ–²]],kickers12[#All],4,0)*3+VLOOKUP(defense[[#This Row],[Playerâ–²]],kickers12[#All],5,0)*1),0), C1337*6)</f>
        <v>6</v>
      </c>
      <c r="F1337">
        <v>0</v>
      </c>
      <c r="G1337" s="3" t="s">
        <v>384</v>
      </c>
      <c r="H1337" s="3" t="s">
        <v>219</v>
      </c>
      <c r="I1337">
        <f>_xlfn.IFNA(VLOOKUP(defense[[#This Row],[Playerâ–²]],passing11[#All],4,0),0)</f>
        <v>0</v>
      </c>
      <c r="J1337">
        <f>_xlfn.IFNA(VLOOKUP(defense[[#This Row],[Playerâ–²]],scrimstats__2813[#All],5,0),0)</f>
        <v>0</v>
      </c>
      <c r="K1337">
        <f>_xlfn.IFNA(VLOOKUP(defense[[#This Row],[Playerâ–²]],scrimstats__2813[#All],4,0),0)</f>
        <v>77</v>
      </c>
      <c r="L1337">
        <v>0</v>
      </c>
      <c r="N1337">
        <f t="shared" si="41"/>
        <v>0</v>
      </c>
      <c r="O1337">
        <f>_xlfn.IFNA(VLOOKUP(defense[[#This Row],[Playerâ–²]],passing11[#All],5,0),0)</f>
        <v>0</v>
      </c>
      <c r="P1337">
        <f>_xlfn.IFNA(VLOOKUP(defense[[#This Row],[Playerâ–²]],scrimstats__2813[#All],6,0),0)</f>
        <v>1</v>
      </c>
      <c r="Q1337">
        <v>0</v>
      </c>
      <c r="R1337">
        <v>0</v>
      </c>
    </row>
    <row r="1338" spans="1:18">
      <c r="A1338" s="3">
        <v>1337</v>
      </c>
      <c r="B1338" s="3">
        <v>14</v>
      </c>
      <c r="C1338" s="3">
        <f t="shared" si="40"/>
        <v>0</v>
      </c>
      <c r="D1338">
        <v>0</v>
      </c>
      <c r="E1338">
        <f>SUM(_xlfn.IFNA((VLOOKUP(defense[[#This Row],[Playerâ–²]],kickers12[#All],4,0)*3+VLOOKUP(defense[[#This Row],[Playerâ–²]],kickers12[#All],5,0)*1),0), C1338*6)</f>
        <v>0</v>
      </c>
      <c r="F1338">
        <v>0</v>
      </c>
      <c r="G1338" s="3" t="s">
        <v>408</v>
      </c>
      <c r="H1338" s="3" t="s">
        <v>239</v>
      </c>
      <c r="I1338">
        <f>_xlfn.IFNA(VLOOKUP(defense[[#This Row],[Playerâ–²]],passing11[#All],4,0),0)</f>
        <v>0</v>
      </c>
      <c r="J1338" s="3">
        <f>_xlfn.IFNA(VLOOKUP(defense[[#This Row],[Playerâ–²]],scrimstats__2813[#All],5,0),0)</f>
        <v>10</v>
      </c>
      <c r="K1338" s="3">
        <f>_xlfn.IFNA(VLOOKUP(defense[[#This Row],[Playerâ–²]],scrimstats__2813[#All],4,0),0)</f>
        <v>3</v>
      </c>
      <c r="L1338">
        <v>0</v>
      </c>
      <c r="N1338" s="3">
        <f t="shared" si="41"/>
        <v>0</v>
      </c>
      <c r="O1338" s="3">
        <f>_xlfn.IFNA(VLOOKUP(defense[[#This Row],[Playerâ–²]],passing11[#All],5,0),0)</f>
        <v>0</v>
      </c>
      <c r="P1338" s="3">
        <f>_xlfn.IFNA(VLOOKUP(defense[[#This Row],[Playerâ–²]],scrimstats__2813[#All],6,0),0)</f>
        <v>0</v>
      </c>
      <c r="Q1338">
        <v>0</v>
      </c>
      <c r="R1338">
        <v>0</v>
      </c>
    </row>
    <row r="1339" spans="1:18">
      <c r="A1339" s="3">
        <v>1338</v>
      </c>
      <c r="B1339" s="3">
        <v>18</v>
      </c>
      <c r="C1339" s="3">
        <f t="shared" si="40"/>
        <v>7</v>
      </c>
      <c r="D1339">
        <v>0</v>
      </c>
      <c r="E1339">
        <f>SUM(_xlfn.IFNA((VLOOKUP(defense[[#This Row],[Playerâ–²]],kickers12[#All],4,0)*3+VLOOKUP(defense[[#This Row],[Playerâ–²]],kickers12[#All],5,0)*1),0), C1339*6)</f>
        <v>42</v>
      </c>
      <c r="F1339">
        <v>0</v>
      </c>
      <c r="G1339" s="3" t="s">
        <v>478</v>
      </c>
      <c r="H1339" s="3" t="s">
        <v>230</v>
      </c>
      <c r="I1339">
        <f>_xlfn.IFNA(VLOOKUP(defense[[#This Row],[Playerâ–²]],passing11[#All],4,0),0)</f>
        <v>0</v>
      </c>
      <c r="J1339" s="3">
        <f>_xlfn.IFNA(VLOOKUP(defense[[#This Row],[Playerâ–²]],scrimstats__2813[#All],5,0),0)</f>
        <v>157</v>
      </c>
      <c r="K1339" s="3">
        <f>_xlfn.IFNA(VLOOKUP(defense[[#This Row],[Playerâ–²]],scrimstats__2813[#All],4,0),0)</f>
        <v>1219</v>
      </c>
      <c r="L1339">
        <v>0</v>
      </c>
      <c r="N1339" s="3">
        <f t="shared" si="41"/>
        <v>0</v>
      </c>
      <c r="O1339" s="3">
        <f>_xlfn.IFNA(VLOOKUP(defense[[#This Row],[Playerâ–²]],passing11[#All],5,0),0)</f>
        <v>0</v>
      </c>
      <c r="P1339" s="3">
        <f>_xlfn.IFNA(VLOOKUP(defense[[#This Row],[Playerâ–²]],scrimstats__2813[#All],6,0),0)</f>
        <v>7</v>
      </c>
      <c r="Q1339">
        <v>0</v>
      </c>
      <c r="R1339">
        <v>0</v>
      </c>
    </row>
    <row r="1340" spans="1:18">
      <c r="A1340" s="3">
        <v>1339</v>
      </c>
      <c r="B1340" s="3">
        <v>20</v>
      </c>
      <c r="C1340">
        <f t="shared" si="40"/>
        <v>0</v>
      </c>
      <c r="D1340">
        <v>4</v>
      </c>
      <c r="E1340">
        <f>SUM(_xlfn.IFNA((VLOOKUP(defense[[#This Row],[Playerâ–²]],kickers12[#All],4,0)*3+VLOOKUP(defense[[#This Row],[Playerâ–²]],kickers12[#All],5,0)*1),0), C1340*6)</f>
        <v>0</v>
      </c>
      <c r="F1340">
        <v>0</v>
      </c>
      <c r="G1340" s="3" t="s">
        <v>494</v>
      </c>
      <c r="H1340" s="3" t="s">
        <v>194</v>
      </c>
      <c r="I1340">
        <f>_xlfn.IFNA(VLOOKUP(defense[[#This Row],[Playerâ–²]],passing11[#All],4,0),0)</f>
        <v>0</v>
      </c>
      <c r="J1340">
        <f>_xlfn.IFNA(VLOOKUP(defense[[#This Row],[Playerâ–²]],scrimstats__2813[#All],5,0),0)</f>
        <v>30</v>
      </c>
      <c r="K1340">
        <f>_xlfn.IFNA(VLOOKUP(defense[[#This Row],[Playerâ–²]],scrimstats__2813[#All],4,0),0)</f>
        <v>21</v>
      </c>
      <c r="L1340">
        <v>0</v>
      </c>
      <c r="N1340">
        <f t="shared" si="41"/>
        <v>0</v>
      </c>
      <c r="O1340">
        <f>_xlfn.IFNA(VLOOKUP(defense[[#This Row],[Playerâ–²]],passing11[#All],5,0),0)</f>
        <v>0</v>
      </c>
      <c r="P1340">
        <f>_xlfn.IFNA(VLOOKUP(defense[[#This Row],[Playerâ–²]],scrimstats__2813[#All],6,0),0)</f>
        <v>0</v>
      </c>
      <c r="Q1340">
        <v>0</v>
      </c>
      <c r="R1340">
        <v>0</v>
      </c>
    </row>
    <row r="1341" spans="1:18">
      <c r="A1341" s="3">
        <v>1340</v>
      </c>
      <c r="B1341" s="3">
        <v>9</v>
      </c>
      <c r="C1341">
        <f t="shared" si="40"/>
        <v>1</v>
      </c>
      <c r="D1341">
        <v>9</v>
      </c>
      <c r="E1341">
        <f>SUM(_xlfn.IFNA((VLOOKUP(defense[[#This Row],[Playerâ–²]],kickers12[#All],4,0)*3+VLOOKUP(defense[[#This Row],[Playerâ–²]],kickers12[#All],5,0)*1),0), C1341*6)</f>
        <v>6</v>
      </c>
      <c r="F1341">
        <v>0</v>
      </c>
      <c r="G1341" s="3" t="s">
        <v>348</v>
      </c>
      <c r="H1341" s="3" t="s">
        <v>239</v>
      </c>
      <c r="I1341">
        <f>_xlfn.IFNA(VLOOKUP(defense[[#This Row],[Playerâ–²]],passing11[#All],4,0),0)</f>
        <v>0</v>
      </c>
      <c r="J1341">
        <f>_xlfn.IFNA(VLOOKUP(defense[[#This Row],[Playerâ–²]],scrimstats__2813[#All],5,0),0)</f>
        <v>127</v>
      </c>
      <c r="K1341">
        <f>_xlfn.IFNA(VLOOKUP(defense[[#This Row],[Playerâ–²]],scrimstats__2813[#All],4,0),0)</f>
        <v>60</v>
      </c>
      <c r="L1341">
        <v>0</v>
      </c>
      <c r="N1341">
        <f t="shared" si="41"/>
        <v>0</v>
      </c>
      <c r="O1341">
        <f>_xlfn.IFNA(VLOOKUP(defense[[#This Row],[Playerâ–²]],passing11[#All],5,0),0)</f>
        <v>0</v>
      </c>
      <c r="P1341">
        <f>_xlfn.IFNA(VLOOKUP(defense[[#This Row],[Playerâ–²]],scrimstats__2813[#All],6,0),0)</f>
        <v>1</v>
      </c>
      <c r="Q1341">
        <v>0</v>
      </c>
      <c r="R1341">
        <v>0</v>
      </c>
    </row>
    <row r="1342" spans="1:18">
      <c r="A1342" s="3">
        <v>1341</v>
      </c>
      <c r="B1342" s="3">
        <v>8</v>
      </c>
      <c r="C1342">
        <f t="shared" si="40"/>
        <v>0</v>
      </c>
      <c r="D1342">
        <v>1</v>
      </c>
      <c r="E1342">
        <f>SUM(_xlfn.IFNA((VLOOKUP(defense[[#This Row],[Playerâ–²]],kickers12[#All],4,0)*3+VLOOKUP(defense[[#This Row],[Playerâ–²]],kickers12[#All],5,0)*1),0), C1342*6)</f>
        <v>0</v>
      </c>
      <c r="F1342">
        <v>0</v>
      </c>
      <c r="G1342" s="3" t="s">
        <v>1004</v>
      </c>
      <c r="H1342" s="3" t="s">
        <v>194</v>
      </c>
      <c r="I1342">
        <f>_xlfn.IFNA(VLOOKUP(defense[[#This Row],[Playerâ–²]],passing11[#All],4,0),0)</f>
        <v>0</v>
      </c>
      <c r="J1342">
        <f>_xlfn.IFNA(VLOOKUP(defense[[#This Row],[Playerâ–²]],scrimstats__2813[#All],5,0),0)</f>
        <v>0</v>
      </c>
      <c r="K1342">
        <f>_xlfn.IFNA(VLOOKUP(defense[[#This Row],[Playerâ–²]],scrimstats__2813[#All],4,0),0)</f>
        <v>0</v>
      </c>
      <c r="L1342">
        <v>0</v>
      </c>
      <c r="N1342">
        <f t="shared" si="41"/>
        <v>0</v>
      </c>
      <c r="O1342">
        <f>_xlfn.IFNA(VLOOKUP(defense[[#This Row],[Playerâ–²]],passing11[#All],5,0),0)</f>
        <v>0</v>
      </c>
      <c r="P1342">
        <f>_xlfn.IFNA(VLOOKUP(defense[[#This Row],[Playerâ–²]],scrimstats__2813[#All],6,0),0)</f>
        <v>0</v>
      </c>
      <c r="Q1342">
        <v>0</v>
      </c>
      <c r="R1342">
        <v>0</v>
      </c>
    </row>
    <row r="1343" spans="1:18">
      <c r="A1343" s="3">
        <v>1342</v>
      </c>
      <c r="B1343" s="3">
        <v>1</v>
      </c>
      <c r="C1343">
        <f t="shared" si="40"/>
        <v>0</v>
      </c>
      <c r="D1343">
        <v>44</v>
      </c>
      <c r="E1343">
        <f>SUM(_xlfn.IFNA((VLOOKUP(defense[[#This Row],[Playerâ–²]],kickers12[#All],4,0)*3+VLOOKUP(defense[[#This Row],[Playerâ–²]],kickers12[#All],5,0)*1),0), C1343*6)</f>
        <v>0</v>
      </c>
      <c r="F1343">
        <v>0</v>
      </c>
      <c r="G1343" s="3" t="s">
        <v>758</v>
      </c>
      <c r="H1343" s="3" t="s">
        <v>759</v>
      </c>
      <c r="I1343">
        <f>_xlfn.IFNA(VLOOKUP(defense[[#This Row],[Playerâ–²]],passing11[#All],4,0),0)</f>
        <v>0</v>
      </c>
      <c r="J1343">
        <f>_xlfn.IFNA(VLOOKUP(defense[[#This Row],[Playerâ–²]],scrimstats__2813[#All],5,0),0)</f>
        <v>0</v>
      </c>
      <c r="K1343">
        <f>_xlfn.IFNA(VLOOKUP(defense[[#This Row],[Playerâ–²]],scrimstats__2813[#All],4,0),0)</f>
        <v>0</v>
      </c>
      <c r="L1343">
        <v>4.5</v>
      </c>
      <c r="N1343">
        <f t="shared" si="41"/>
        <v>0</v>
      </c>
      <c r="O1343">
        <f>_xlfn.IFNA(VLOOKUP(defense[[#This Row],[Playerâ–²]],passing11[#All],5,0),0)</f>
        <v>0</v>
      </c>
      <c r="P1343">
        <f>_xlfn.IFNA(VLOOKUP(defense[[#This Row],[Playerâ–²]],scrimstats__2813[#All],6,0),0)</f>
        <v>0</v>
      </c>
      <c r="Q1343">
        <v>0</v>
      </c>
      <c r="R1343">
        <v>0</v>
      </c>
    </row>
    <row r="1344" spans="1:18">
      <c r="A1344" s="3">
        <v>1343</v>
      </c>
      <c r="B1344" s="3">
        <v>26</v>
      </c>
      <c r="C1344">
        <f t="shared" si="40"/>
        <v>0</v>
      </c>
      <c r="D1344">
        <v>10</v>
      </c>
      <c r="E1344">
        <f>SUM(_xlfn.IFNA((VLOOKUP(defense[[#This Row],[Playerâ–²]],kickers12[#All],4,0)*3+VLOOKUP(defense[[#This Row],[Playerâ–²]],kickers12[#All],5,0)*1),0), C1344*6)</f>
        <v>0</v>
      </c>
      <c r="F1344">
        <v>0</v>
      </c>
      <c r="G1344" s="3" t="s">
        <v>2019</v>
      </c>
      <c r="H1344" s="3" t="s">
        <v>743</v>
      </c>
      <c r="I1344">
        <f>_xlfn.IFNA(VLOOKUP(defense[[#This Row],[Playerâ–²]],passing11[#All],4,0),0)</f>
        <v>0</v>
      </c>
      <c r="J1344">
        <f>_xlfn.IFNA(VLOOKUP(defense[[#This Row],[Playerâ–²]],scrimstats__2813[#All],5,0),0)</f>
        <v>0</v>
      </c>
      <c r="K1344">
        <f>_xlfn.IFNA(VLOOKUP(defense[[#This Row],[Playerâ–²]],scrimstats__2813[#All],4,0),0)</f>
        <v>0</v>
      </c>
      <c r="L1344">
        <v>0</v>
      </c>
      <c r="N1344">
        <f t="shared" si="41"/>
        <v>0</v>
      </c>
      <c r="O1344">
        <f>_xlfn.IFNA(VLOOKUP(defense[[#This Row],[Playerâ–²]],passing11[#All],5,0),0)</f>
        <v>0</v>
      </c>
      <c r="P1344">
        <f>_xlfn.IFNA(VLOOKUP(defense[[#This Row],[Playerâ–²]],scrimstats__2813[#All],6,0),0)</f>
        <v>0</v>
      </c>
      <c r="Q1344">
        <v>0</v>
      </c>
      <c r="R1344">
        <v>0</v>
      </c>
    </row>
    <row r="1345" spans="1:18">
      <c r="A1345" s="3">
        <v>1344</v>
      </c>
      <c r="B1345" s="3">
        <v>11</v>
      </c>
      <c r="C1345">
        <f t="shared" si="40"/>
        <v>0</v>
      </c>
      <c r="D1345">
        <v>39</v>
      </c>
      <c r="E1345">
        <f>SUM(_xlfn.IFNA((VLOOKUP(defense[[#This Row],[Playerâ–²]],kickers12[#All],4,0)*3+VLOOKUP(defense[[#This Row],[Playerâ–²]],kickers12[#All],5,0)*1),0), C1345*6)</f>
        <v>0</v>
      </c>
      <c r="F1345">
        <v>0</v>
      </c>
      <c r="G1345" s="3" t="s">
        <v>1116</v>
      </c>
      <c r="H1345" s="3" t="s">
        <v>755</v>
      </c>
      <c r="I1345">
        <f>_xlfn.IFNA(VLOOKUP(defense[[#This Row],[Playerâ–²]],passing11[#All],4,0),0)</f>
        <v>0</v>
      </c>
      <c r="J1345">
        <f>_xlfn.IFNA(VLOOKUP(defense[[#This Row],[Playerâ–²]],scrimstats__2813[#All],5,0),0)</f>
        <v>0</v>
      </c>
      <c r="K1345">
        <f>_xlfn.IFNA(VLOOKUP(defense[[#This Row],[Playerâ–²]],scrimstats__2813[#All],4,0),0)</f>
        <v>0</v>
      </c>
      <c r="L1345">
        <v>7.5</v>
      </c>
      <c r="N1345">
        <f t="shared" si="41"/>
        <v>0</v>
      </c>
      <c r="O1345">
        <f>_xlfn.IFNA(VLOOKUP(defense[[#This Row],[Playerâ–²]],passing11[#All],5,0),0)</f>
        <v>0</v>
      </c>
      <c r="P1345">
        <f>_xlfn.IFNA(VLOOKUP(defense[[#This Row],[Playerâ–²]],scrimstats__2813[#All],6,0),0)</f>
        <v>0</v>
      </c>
      <c r="Q1345">
        <v>0</v>
      </c>
      <c r="R1345">
        <v>0</v>
      </c>
    </row>
    <row r="1346" spans="1:18">
      <c r="A1346" s="3">
        <v>1345</v>
      </c>
      <c r="B1346" s="3">
        <v>16</v>
      </c>
      <c r="C1346">
        <f t="shared" ref="C1346:C1409" si="42">_xlfn.IFNA(SUM(N1346,O1346,P1346),0)</f>
        <v>1</v>
      </c>
      <c r="D1346">
        <v>77</v>
      </c>
      <c r="E1346">
        <f>SUM(_xlfn.IFNA((VLOOKUP(defense[[#This Row],[Playerâ–²]],kickers12[#All],4,0)*3+VLOOKUP(defense[[#This Row],[Playerâ–²]],kickers12[#All],5,0)*1),0), C1346*6)</f>
        <v>6</v>
      </c>
      <c r="F1346">
        <v>2</v>
      </c>
      <c r="G1346" s="3" t="s">
        <v>1309</v>
      </c>
      <c r="H1346" s="3" t="s">
        <v>803</v>
      </c>
      <c r="I1346">
        <f>_xlfn.IFNA(VLOOKUP(defense[[#This Row],[Playerâ–²]],passing11[#All],4,0),0)</f>
        <v>0</v>
      </c>
      <c r="J1346">
        <f>_xlfn.IFNA(VLOOKUP(defense[[#This Row],[Playerâ–²]],scrimstats__2813[#All],5,0),0)</f>
        <v>0</v>
      </c>
      <c r="K1346">
        <f>_xlfn.IFNA(VLOOKUP(defense[[#This Row],[Playerâ–²]],scrimstats__2813[#All],4,0),0)</f>
        <v>0</v>
      </c>
      <c r="L1346">
        <v>1</v>
      </c>
      <c r="N1346">
        <f t="shared" ref="N1346:N1409" si="43">SUM(Q1346,R1346)</f>
        <v>1</v>
      </c>
      <c r="O1346">
        <f>_xlfn.IFNA(VLOOKUP(defense[[#This Row],[Playerâ–²]],passing11[#All],5,0),0)</f>
        <v>0</v>
      </c>
      <c r="P1346">
        <f>_xlfn.IFNA(VLOOKUP(defense[[#This Row],[Playerâ–²]],scrimstats__2813[#All],6,0),0)</f>
        <v>0</v>
      </c>
      <c r="Q1346">
        <v>1</v>
      </c>
      <c r="R1346">
        <v>0</v>
      </c>
    </row>
    <row r="1347" spans="1:18">
      <c r="A1347" s="3">
        <v>1346</v>
      </c>
      <c r="B1347" s="3">
        <v>29</v>
      </c>
      <c r="C1347">
        <f t="shared" si="42"/>
        <v>0</v>
      </c>
      <c r="D1347">
        <v>36</v>
      </c>
      <c r="E1347">
        <f>SUM(_xlfn.IFNA((VLOOKUP(defense[[#This Row],[Playerâ–²]],kickers12[#All],4,0)*3+VLOOKUP(defense[[#This Row],[Playerâ–²]],kickers12[#All],5,0)*1),0), C1347*6)</f>
        <v>0</v>
      </c>
      <c r="F1347">
        <v>0</v>
      </c>
      <c r="G1347" s="3" t="s">
        <v>1733</v>
      </c>
      <c r="H1347" s="3" t="s">
        <v>194</v>
      </c>
      <c r="I1347">
        <f>_xlfn.IFNA(VLOOKUP(defense[[#This Row],[Playerâ–²]],passing11[#All],4,0),0)</f>
        <v>0</v>
      </c>
      <c r="J1347">
        <f>_xlfn.IFNA(VLOOKUP(defense[[#This Row],[Playerâ–²]],scrimstats__2813[#All],5,0),0)</f>
        <v>0</v>
      </c>
      <c r="K1347">
        <f>_xlfn.IFNA(VLOOKUP(defense[[#This Row],[Playerâ–²]],scrimstats__2813[#All],4,0),0)</f>
        <v>0</v>
      </c>
      <c r="L1347">
        <v>5.5</v>
      </c>
      <c r="N1347">
        <f t="shared" si="43"/>
        <v>0</v>
      </c>
      <c r="O1347">
        <f>_xlfn.IFNA(VLOOKUP(defense[[#This Row],[Playerâ–²]],passing11[#All],5,0),0)</f>
        <v>0</v>
      </c>
      <c r="P1347">
        <f>_xlfn.IFNA(VLOOKUP(defense[[#This Row],[Playerâ–²]],scrimstats__2813[#All],6,0),0)</f>
        <v>0</v>
      </c>
      <c r="Q1347">
        <v>0</v>
      </c>
      <c r="R1347">
        <v>0</v>
      </c>
    </row>
    <row r="1348" spans="1:18">
      <c r="A1348" s="3">
        <v>1347</v>
      </c>
      <c r="B1348" s="3">
        <v>26</v>
      </c>
      <c r="C1348">
        <f t="shared" si="42"/>
        <v>0</v>
      </c>
      <c r="D1348">
        <v>43</v>
      </c>
      <c r="E1348">
        <f>SUM(_xlfn.IFNA((VLOOKUP(defense[[#This Row],[Playerâ–²]],kickers12[#All],4,0)*3+VLOOKUP(defense[[#This Row],[Playerâ–²]],kickers12[#All],5,0)*1),0), C1348*6)</f>
        <v>0</v>
      </c>
      <c r="F1348">
        <v>1</v>
      </c>
      <c r="G1348" s="3" t="s">
        <v>1624</v>
      </c>
      <c r="H1348" s="3" t="s">
        <v>765</v>
      </c>
      <c r="I1348">
        <f>_xlfn.IFNA(VLOOKUP(defense[[#This Row],[Playerâ–²]],passing11[#All],4,0),0)</f>
        <v>0</v>
      </c>
      <c r="J1348">
        <f>_xlfn.IFNA(VLOOKUP(defense[[#This Row],[Playerâ–²]],scrimstats__2813[#All],5,0),0)</f>
        <v>0</v>
      </c>
      <c r="K1348">
        <f>_xlfn.IFNA(VLOOKUP(defense[[#This Row],[Playerâ–²]],scrimstats__2813[#All],4,0),0)</f>
        <v>0</v>
      </c>
      <c r="L1348">
        <v>0</v>
      </c>
      <c r="N1348">
        <f t="shared" si="43"/>
        <v>0</v>
      </c>
      <c r="O1348">
        <f>_xlfn.IFNA(VLOOKUP(defense[[#This Row],[Playerâ–²]],passing11[#All],5,0),0)</f>
        <v>0</v>
      </c>
      <c r="P1348">
        <f>_xlfn.IFNA(VLOOKUP(defense[[#This Row],[Playerâ–²]],scrimstats__2813[#All],6,0),0)</f>
        <v>0</v>
      </c>
      <c r="Q1348">
        <v>0</v>
      </c>
      <c r="R1348">
        <v>0</v>
      </c>
    </row>
    <row r="1349" spans="1:18">
      <c r="A1349" s="3">
        <v>1348</v>
      </c>
      <c r="B1349" s="3">
        <v>30</v>
      </c>
      <c r="C1349">
        <f t="shared" si="42"/>
        <v>1</v>
      </c>
      <c r="D1349">
        <v>1</v>
      </c>
      <c r="E1349">
        <f>SUM(_xlfn.IFNA((VLOOKUP(defense[[#This Row],[Playerâ–²]],kickers12[#All],4,0)*3+VLOOKUP(defense[[#This Row],[Playerâ–²]],kickers12[#All],5,0)*1),0), C1349*6)</f>
        <v>6</v>
      </c>
      <c r="F1349">
        <v>0</v>
      </c>
      <c r="G1349" s="3" t="s">
        <v>640</v>
      </c>
      <c r="H1349" s="3" t="s">
        <v>194</v>
      </c>
      <c r="I1349">
        <f>_xlfn.IFNA(VLOOKUP(defense[[#This Row],[Playerâ–²]],passing11[#All],4,0),0)</f>
        <v>0</v>
      </c>
      <c r="J1349">
        <f>_xlfn.IFNA(VLOOKUP(defense[[#This Row],[Playerâ–²]],scrimstats__2813[#All],5,0),0)</f>
        <v>44</v>
      </c>
      <c r="K1349">
        <f>_xlfn.IFNA(VLOOKUP(defense[[#This Row],[Playerâ–²]],scrimstats__2813[#All],4,0),0)</f>
        <v>33</v>
      </c>
      <c r="L1349">
        <v>0</v>
      </c>
      <c r="N1349">
        <f t="shared" si="43"/>
        <v>0</v>
      </c>
      <c r="O1349">
        <f>_xlfn.IFNA(VLOOKUP(defense[[#This Row],[Playerâ–²]],passing11[#All],5,0),0)</f>
        <v>0</v>
      </c>
      <c r="P1349">
        <f>_xlfn.IFNA(VLOOKUP(defense[[#This Row],[Playerâ–²]],scrimstats__2813[#All],6,0),0)</f>
        <v>1</v>
      </c>
      <c r="Q1349">
        <v>0</v>
      </c>
      <c r="R1349">
        <v>0</v>
      </c>
    </row>
    <row r="1350" spans="1:18">
      <c r="A1350" s="3">
        <v>1349</v>
      </c>
      <c r="B1350" s="3">
        <v>15</v>
      </c>
      <c r="C1350">
        <f t="shared" si="42"/>
        <v>0</v>
      </c>
      <c r="D1350">
        <v>32</v>
      </c>
      <c r="E1350">
        <f>SUM(_xlfn.IFNA((VLOOKUP(defense[[#This Row],[Playerâ–²]],kickers12[#All],4,0)*3+VLOOKUP(defense[[#This Row],[Playerâ–²]],kickers12[#All],5,0)*1),0), C1350*6)</f>
        <v>0</v>
      </c>
      <c r="F1350">
        <v>1</v>
      </c>
      <c r="G1350" s="3" t="s">
        <v>1262</v>
      </c>
      <c r="H1350" s="3" t="s">
        <v>1118</v>
      </c>
      <c r="I1350">
        <f>_xlfn.IFNA(VLOOKUP(defense[[#This Row],[Playerâ–²]],passing11[#All],4,0),0)</f>
        <v>0</v>
      </c>
      <c r="J1350">
        <f>_xlfn.IFNA(VLOOKUP(defense[[#This Row],[Playerâ–²]],scrimstats__2813[#All],5,0),0)</f>
        <v>0</v>
      </c>
      <c r="K1350">
        <f>_xlfn.IFNA(VLOOKUP(defense[[#This Row],[Playerâ–²]],scrimstats__2813[#All],4,0),0)</f>
        <v>0</v>
      </c>
      <c r="L1350">
        <v>1</v>
      </c>
      <c r="N1350">
        <f t="shared" si="43"/>
        <v>0</v>
      </c>
      <c r="O1350">
        <f>_xlfn.IFNA(VLOOKUP(defense[[#This Row],[Playerâ–²]],passing11[#All],5,0),0)</f>
        <v>0</v>
      </c>
      <c r="P1350">
        <f>_xlfn.IFNA(VLOOKUP(defense[[#This Row],[Playerâ–²]],scrimstats__2813[#All],6,0),0)</f>
        <v>0</v>
      </c>
      <c r="Q1350">
        <v>0</v>
      </c>
      <c r="R1350">
        <v>0</v>
      </c>
    </row>
    <row r="1351" spans="1:18">
      <c r="A1351" s="3">
        <v>1350</v>
      </c>
      <c r="B1351" s="3">
        <v>24</v>
      </c>
      <c r="C1351">
        <f t="shared" si="42"/>
        <v>0</v>
      </c>
      <c r="D1351">
        <v>11</v>
      </c>
      <c r="E1351">
        <f>SUM(_xlfn.IFNA((VLOOKUP(defense[[#This Row],[Playerâ–²]],kickers12[#All],4,0)*3+VLOOKUP(defense[[#This Row],[Playerâ–²]],kickers12[#All],5,0)*1),0), C1351*6)</f>
        <v>0</v>
      </c>
      <c r="F1351">
        <v>0</v>
      </c>
      <c r="G1351" s="3" t="s">
        <v>1547</v>
      </c>
      <c r="H1351" s="3" t="s">
        <v>1364</v>
      </c>
      <c r="I1351">
        <f>_xlfn.IFNA(VLOOKUP(defense[[#This Row],[Playerâ–²]],passing11[#All],4,0),0)</f>
        <v>0</v>
      </c>
      <c r="J1351">
        <f>_xlfn.IFNA(VLOOKUP(defense[[#This Row],[Playerâ–²]],scrimstats__2813[#All],5,0),0)</f>
        <v>4</v>
      </c>
      <c r="K1351">
        <f>_xlfn.IFNA(VLOOKUP(defense[[#This Row],[Playerâ–²]],scrimstats__2813[#All],4,0),0)</f>
        <v>0</v>
      </c>
      <c r="L1351">
        <v>0</v>
      </c>
      <c r="N1351">
        <f t="shared" si="43"/>
        <v>0</v>
      </c>
      <c r="O1351">
        <f>_xlfn.IFNA(VLOOKUP(defense[[#This Row],[Playerâ–²]],passing11[#All],5,0),0)</f>
        <v>0</v>
      </c>
      <c r="P1351">
        <f>_xlfn.IFNA(VLOOKUP(defense[[#This Row],[Playerâ–²]],scrimstats__2813[#All],6,0),0)</f>
        <v>0</v>
      </c>
      <c r="Q1351">
        <v>0</v>
      </c>
      <c r="R1351">
        <v>0</v>
      </c>
    </row>
    <row r="1352" spans="1:18">
      <c r="A1352" s="3">
        <v>1351</v>
      </c>
      <c r="B1352" s="3">
        <v>27</v>
      </c>
      <c r="C1352">
        <f t="shared" si="42"/>
        <v>0</v>
      </c>
      <c r="D1352">
        <v>7</v>
      </c>
      <c r="E1352">
        <f>SUM(_xlfn.IFNA((VLOOKUP(defense[[#This Row],[Playerâ–²]],kickers12[#All],4,0)*3+VLOOKUP(defense[[#This Row],[Playerâ–²]],kickers12[#All],5,0)*1),0), C1352*6)</f>
        <v>0</v>
      </c>
      <c r="F1352">
        <v>0</v>
      </c>
      <c r="G1352" s="3" t="s">
        <v>596</v>
      </c>
      <c r="H1352" s="3" t="s">
        <v>194</v>
      </c>
      <c r="I1352">
        <f>_xlfn.IFNA(VLOOKUP(defense[[#This Row],[Playerâ–²]],passing11[#All],4,0),0)</f>
        <v>0</v>
      </c>
      <c r="J1352">
        <f>_xlfn.IFNA(VLOOKUP(defense[[#This Row],[Playerâ–²]],scrimstats__2813[#All],5,0),0)</f>
        <v>4</v>
      </c>
      <c r="K1352">
        <f>_xlfn.IFNA(VLOOKUP(defense[[#This Row],[Playerâ–²]],scrimstats__2813[#All],4,0),0)</f>
        <v>38</v>
      </c>
      <c r="L1352">
        <v>0</v>
      </c>
      <c r="N1352">
        <f t="shared" si="43"/>
        <v>0</v>
      </c>
      <c r="O1352">
        <f>_xlfn.IFNA(VLOOKUP(defense[[#This Row],[Playerâ–²]],passing11[#All],5,0),0)</f>
        <v>0</v>
      </c>
      <c r="P1352">
        <f>_xlfn.IFNA(VLOOKUP(defense[[#This Row],[Playerâ–²]],scrimstats__2813[#All],6,0),0)</f>
        <v>0</v>
      </c>
      <c r="Q1352">
        <v>0</v>
      </c>
      <c r="R1352">
        <v>0</v>
      </c>
    </row>
    <row r="1353" spans="1:18">
      <c r="A1353" s="3">
        <v>1352</v>
      </c>
      <c r="B1353" s="3">
        <v>6</v>
      </c>
      <c r="C1353">
        <f t="shared" si="42"/>
        <v>0</v>
      </c>
      <c r="D1353">
        <v>121</v>
      </c>
      <c r="E1353">
        <f>SUM(_xlfn.IFNA((VLOOKUP(defense[[#This Row],[Playerâ–²]],kickers12[#All],4,0)*3+VLOOKUP(defense[[#This Row],[Playerâ–²]],kickers12[#All],5,0)*1),0), C1353*6)</f>
        <v>0</v>
      </c>
      <c r="F1353">
        <v>1</v>
      </c>
      <c r="G1353" s="3" t="s">
        <v>971</v>
      </c>
      <c r="H1353" s="3" t="s">
        <v>972</v>
      </c>
      <c r="I1353">
        <f>_xlfn.IFNA(VLOOKUP(defense[[#This Row],[Playerâ–²]],passing11[#All],4,0),0)</f>
        <v>0</v>
      </c>
      <c r="J1353">
        <f>_xlfn.IFNA(VLOOKUP(defense[[#This Row],[Playerâ–²]],scrimstats__2813[#All],5,0),0)</f>
        <v>0</v>
      </c>
      <c r="K1353">
        <f>_xlfn.IFNA(VLOOKUP(defense[[#This Row],[Playerâ–²]],scrimstats__2813[#All],4,0),0)</f>
        <v>0</v>
      </c>
      <c r="L1353">
        <v>5</v>
      </c>
      <c r="N1353">
        <f t="shared" si="43"/>
        <v>0</v>
      </c>
      <c r="O1353">
        <f>_xlfn.IFNA(VLOOKUP(defense[[#This Row],[Playerâ–²]],passing11[#All],5,0),0)</f>
        <v>0</v>
      </c>
      <c r="P1353">
        <f>_xlfn.IFNA(VLOOKUP(defense[[#This Row],[Playerâ–²]],scrimstats__2813[#All],6,0),0)</f>
        <v>0</v>
      </c>
      <c r="Q1353">
        <v>0</v>
      </c>
      <c r="R1353">
        <v>0</v>
      </c>
    </row>
    <row r="1354" spans="1:18">
      <c r="A1354" s="3">
        <v>1353</v>
      </c>
      <c r="B1354" s="3">
        <v>29</v>
      </c>
      <c r="C1354">
        <f t="shared" si="42"/>
        <v>0</v>
      </c>
      <c r="D1354">
        <v>1</v>
      </c>
      <c r="E1354">
        <f>SUM(_xlfn.IFNA((VLOOKUP(defense[[#This Row],[Playerâ–²]],kickers12[#All],4,0)*3+VLOOKUP(defense[[#This Row],[Playerâ–²]],kickers12[#All],5,0)*1),0), C1354*6)</f>
        <v>0</v>
      </c>
      <c r="F1354">
        <v>0</v>
      </c>
      <c r="G1354" s="3" t="s">
        <v>622</v>
      </c>
      <c r="H1354" s="3" t="s">
        <v>194</v>
      </c>
      <c r="I1354">
        <f>_xlfn.IFNA(VLOOKUP(defense[[#This Row],[Playerâ–²]],passing11[#All],4,0),0)</f>
        <v>0</v>
      </c>
      <c r="J1354">
        <f>_xlfn.IFNA(VLOOKUP(defense[[#This Row],[Playerâ–²]],scrimstats__2813[#All],5,0),0)</f>
        <v>0</v>
      </c>
      <c r="K1354">
        <f>_xlfn.IFNA(VLOOKUP(defense[[#This Row],[Playerâ–²]],scrimstats__2813[#All],4,0),0)</f>
        <v>14</v>
      </c>
      <c r="L1354">
        <v>0</v>
      </c>
      <c r="N1354">
        <f t="shared" si="43"/>
        <v>0</v>
      </c>
      <c r="O1354">
        <f>_xlfn.IFNA(VLOOKUP(defense[[#This Row],[Playerâ–²]],passing11[#All],5,0),0)</f>
        <v>0</v>
      </c>
      <c r="P1354">
        <f>_xlfn.IFNA(VLOOKUP(defense[[#This Row],[Playerâ–²]],scrimstats__2813[#All],6,0),0)</f>
        <v>0</v>
      </c>
      <c r="Q1354">
        <v>0</v>
      </c>
      <c r="R1354">
        <v>0</v>
      </c>
    </row>
    <row r="1355" spans="1:18">
      <c r="A1355" s="3">
        <v>1354</v>
      </c>
      <c r="B1355" s="3">
        <v>6</v>
      </c>
      <c r="C1355">
        <f t="shared" si="42"/>
        <v>0</v>
      </c>
      <c r="D1355">
        <v>22</v>
      </c>
      <c r="E1355">
        <f>SUM(_xlfn.IFNA((VLOOKUP(defense[[#This Row],[Playerâ–²]],kickers12[#All],4,0)*3+VLOOKUP(defense[[#This Row],[Playerâ–²]],kickers12[#All],5,0)*1),0), C1355*6)</f>
        <v>0</v>
      </c>
      <c r="F1355">
        <v>0</v>
      </c>
      <c r="G1355" s="3" t="s">
        <v>946</v>
      </c>
      <c r="H1355" s="3" t="s">
        <v>194</v>
      </c>
      <c r="I1355">
        <f>_xlfn.IFNA(VLOOKUP(defense[[#This Row],[Playerâ–²]],passing11[#All],4,0),0)</f>
        <v>0</v>
      </c>
      <c r="J1355">
        <f>_xlfn.IFNA(VLOOKUP(defense[[#This Row],[Playerâ–²]],scrimstats__2813[#All],5,0),0)</f>
        <v>0</v>
      </c>
      <c r="K1355">
        <f>_xlfn.IFNA(VLOOKUP(defense[[#This Row],[Playerâ–²]],scrimstats__2813[#All],4,0),0)</f>
        <v>0</v>
      </c>
      <c r="L1355">
        <v>3</v>
      </c>
      <c r="N1355">
        <f t="shared" si="43"/>
        <v>0</v>
      </c>
      <c r="O1355">
        <f>_xlfn.IFNA(VLOOKUP(defense[[#This Row],[Playerâ–²]],passing11[#All],5,0),0)</f>
        <v>0</v>
      </c>
      <c r="P1355">
        <f>_xlfn.IFNA(VLOOKUP(defense[[#This Row],[Playerâ–²]],scrimstats__2813[#All],6,0),0)</f>
        <v>0</v>
      </c>
      <c r="Q1355">
        <v>0</v>
      </c>
      <c r="R1355">
        <v>0</v>
      </c>
    </row>
    <row r="1356" spans="1:18">
      <c r="A1356" s="3">
        <v>1355</v>
      </c>
      <c r="B1356" s="3">
        <v>10</v>
      </c>
      <c r="C1356" s="3">
        <f t="shared" si="42"/>
        <v>5</v>
      </c>
      <c r="D1356">
        <v>0</v>
      </c>
      <c r="E1356">
        <f>SUM(_xlfn.IFNA((VLOOKUP(defense[[#This Row],[Playerâ–²]],kickers12[#All],4,0)*3+VLOOKUP(defense[[#This Row],[Playerâ–²]],kickers12[#All],5,0)*1),0), C1356*6)</f>
        <v>30</v>
      </c>
      <c r="F1356">
        <v>0</v>
      </c>
      <c r="G1356" s="3" t="s">
        <v>359</v>
      </c>
      <c r="H1356" s="3" t="s">
        <v>229</v>
      </c>
      <c r="I1356">
        <f>_xlfn.IFNA(VLOOKUP(defense[[#This Row],[Playerâ–²]],passing11[#All],4,0),0)</f>
        <v>0</v>
      </c>
      <c r="J1356" s="3">
        <f>_xlfn.IFNA(VLOOKUP(defense[[#This Row],[Playerâ–²]],scrimstats__2813[#All],5,0),0)</f>
        <v>521</v>
      </c>
      <c r="K1356" s="3">
        <f>_xlfn.IFNA(VLOOKUP(defense[[#This Row],[Playerâ–²]],scrimstats__2813[#All],4,0),0)</f>
        <v>72</v>
      </c>
      <c r="L1356">
        <v>0</v>
      </c>
      <c r="N1356" s="3">
        <f t="shared" si="43"/>
        <v>0</v>
      </c>
      <c r="O1356" s="3">
        <f>_xlfn.IFNA(VLOOKUP(defense[[#This Row],[Playerâ–²]],passing11[#All],5,0),0)</f>
        <v>0</v>
      </c>
      <c r="P1356" s="3">
        <f>_xlfn.IFNA(VLOOKUP(defense[[#This Row],[Playerâ–²]],scrimstats__2813[#All],6,0),0)</f>
        <v>5</v>
      </c>
      <c r="Q1356">
        <v>0</v>
      </c>
      <c r="R1356">
        <v>0</v>
      </c>
    </row>
    <row r="1357" spans="1:18">
      <c r="A1357" s="3">
        <v>1356</v>
      </c>
      <c r="B1357" s="3">
        <v>1</v>
      </c>
      <c r="C1357">
        <f t="shared" si="42"/>
        <v>0</v>
      </c>
      <c r="D1357">
        <v>9</v>
      </c>
      <c r="E1357">
        <f>SUM(_xlfn.IFNA((VLOOKUP(defense[[#This Row],[Playerâ–²]],kickers12[#All],4,0)*3+VLOOKUP(defense[[#This Row],[Playerâ–²]],kickers12[#All],5,0)*1),0), C1357*6)</f>
        <v>0</v>
      </c>
      <c r="F1357">
        <v>0</v>
      </c>
      <c r="G1357" s="3" t="s">
        <v>742</v>
      </c>
      <c r="H1357" s="3" t="s">
        <v>743</v>
      </c>
      <c r="I1357">
        <f>_xlfn.IFNA(VLOOKUP(defense[[#This Row],[Playerâ–²]],passing11[#All],4,0),0)</f>
        <v>0</v>
      </c>
      <c r="J1357">
        <f>_xlfn.IFNA(VLOOKUP(defense[[#This Row],[Playerâ–²]],scrimstats__2813[#All],5,0),0)</f>
        <v>0</v>
      </c>
      <c r="K1357">
        <f>_xlfn.IFNA(VLOOKUP(defense[[#This Row],[Playerâ–²]],scrimstats__2813[#All],4,0),0)</f>
        <v>0</v>
      </c>
      <c r="L1357">
        <v>0</v>
      </c>
      <c r="N1357">
        <f t="shared" si="43"/>
        <v>0</v>
      </c>
      <c r="O1357">
        <f>_xlfn.IFNA(VLOOKUP(defense[[#This Row],[Playerâ–²]],passing11[#All],5,0),0)</f>
        <v>0</v>
      </c>
      <c r="P1357">
        <f>_xlfn.IFNA(VLOOKUP(defense[[#This Row],[Playerâ–²]],scrimstats__2813[#All],6,0),0)</f>
        <v>0</v>
      </c>
      <c r="Q1357">
        <v>0</v>
      </c>
      <c r="R1357">
        <v>0</v>
      </c>
    </row>
    <row r="1358" spans="1:18">
      <c r="A1358" s="3">
        <v>1357</v>
      </c>
      <c r="B1358" s="3">
        <v>2</v>
      </c>
      <c r="C1358">
        <f t="shared" si="42"/>
        <v>0</v>
      </c>
      <c r="D1358">
        <v>7</v>
      </c>
      <c r="E1358">
        <f>SUM(_xlfn.IFNA((VLOOKUP(defense[[#This Row],[Playerâ–²]],kickers12[#All],4,0)*3+VLOOKUP(defense[[#This Row],[Playerâ–²]],kickers12[#All],5,0)*1),0), C1358*6)</f>
        <v>0</v>
      </c>
      <c r="F1358">
        <v>0</v>
      </c>
      <c r="G1358" s="3" t="s">
        <v>240</v>
      </c>
      <c r="H1358" s="3" t="s">
        <v>194</v>
      </c>
      <c r="I1358">
        <f>_xlfn.IFNA(VLOOKUP(defense[[#This Row],[Playerâ–²]],passing11[#All],4,0),0)</f>
        <v>0</v>
      </c>
      <c r="J1358">
        <f>_xlfn.IFNA(VLOOKUP(defense[[#This Row],[Playerâ–²]],scrimstats__2813[#All],5,0),0)</f>
        <v>0</v>
      </c>
      <c r="K1358">
        <f>_xlfn.IFNA(VLOOKUP(defense[[#This Row],[Playerâ–²]],scrimstats__2813[#All],4,0),0)</f>
        <v>63</v>
      </c>
      <c r="L1358">
        <v>0</v>
      </c>
      <c r="N1358">
        <f t="shared" si="43"/>
        <v>0</v>
      </c>
      <c r="O1358">
        <f>_xlfn.IFNA(VLOOKUP(defense[[#This Row],[Playerâ–²]],passing11[#All],5,0),0)</f>
        <v>0</v>
      </c>
      <c r="P1358">
        <f>_xlfn.IFNA(VLOOKUP(defense[[#This Row],[Playerâ–²]],scrimstats__2813[#All],6,0),0)</f>
        <v>0</v>
      </c>
      <c r="Q1358">
        <v>0</v>
      </c>
      <c r="R1358">
        <v>0</v>
      </c>
    </row>
    <row r="1359" spans="1:18">
      <c r="A1359" s="3">
        <v>1358</v>
      </c>
      <c r="B1359" s="3">
        <v>23</v>
      </c>
      <c r="C1359">
        <f t="shared" si="42"/>
        <v>2</v>
      </c>
      <c r="D1359">
        <v>6</v>
      </c>
      <c r="E1359">
        <f>SUM(_xlfn.IFNA((VLOOKUP(defense[[#This Row],[Playerâ–²]],kickers12[#All],4,0)*3+VLOOKUP(defense[[#This Row],[Playerâ–²]],kickers12[#All],5,0)*1),0), C1359*6)</f>
        <v>12</v>
      </c>
      <c r="F1359">
        <v>0</v>
      </c>
      <c r="G1359" s="3" t="s">
        <v>541</v>
      </c>
      <c r="H1359" s="3" t="s">
        <v>194</v>
      </c>
      <c r="I1359">
        <f>_xlfn.IFNA(VLOOKUP(defense[[#This Row],[Playerâ–²]],passing11[#All],4,0),0)</f>
        <v>0</v>
      </c>
      <c r="J1359">
        <f>_xlfn.IFNA(VLOOKUP(defense[[#This Row],[Playerâ–²]],scrimstats__2813[#All],5,0),0)</f>
        <v>0</v>
      </c>
      <c r="K1359">
        <f>_xlfn.IFNA(VLOOKUP(defense[[#This Row],[Playerâ–²]],scrimstats__2813[#All],4,0),0)</f>
        <v>188</v>
      </c>
      <c r="L1359">
        <v>0</v>
      </c>
      <c r="N1359">
        <f t="shared" si="43"/>
        <v>0</v>
      </c>
      <c r="O1359">
        <f>_xlfn.IFNA(VLOOKUP(defense[[#This Row],[Playerâ–²]],passing11[#All],5,0),0)</f>
        <v>0</v>
      </c>
      <c r="P1359">
        <f>_xlfn.IFNA(VLOOKUP(defense[[#This Row],[Playerâ–²]],scrimstats__2813[#All],6,0),0)</f>
        <v>2</v>
      </c>
      <c r="Q1359">
        <v>0</v>
      </c>
      <c r="R1359">
        <v>0</v>
      </c>
    </row>
    <row r="1360" spans="1:18">
      <c r="A1360" s="3">
        <v>1359</v>
      </c>
      <c r="B1360" s="3">
        <v>28</v>
      </c>
      <c r="C1360">
        <f t="shared" si="42"/>
        <v>35</v>
      </c>
      <c r="D1360">
        <v>0</v>
      </c>
      <c r="E1360">
        <f>SUM(_xlfn.IFNA((VLOOKUP(defense[[#This Row],[Playerâ–²]],kickers12[#All],4,0)*3+VLOOKUP(defense[[#This Row],[Playerâ–²]],kickers12[#All],5,0)*1),0), C1360*6)</f>
        <v>210</v>
      </c>
      <c r="F1360">
        <v>0</v>
      </c>
      <c r="G1360" s="3" t="s">
        <v>606</v>
      </c>
      <c r="H1360" s="3" t="s">
        <v>233</v>
      </c>
      <c r="I1360">
        <f>_xlfn.IFNA(VLOOKUP(defense[[#This Row],[Playerâ–²]],passing11[#All],4,0),0)</f>
        <v>3448</v>
      </c>
      <c r="J1360">
        <f>_xlfn.IFNA(VLOOKUP(defense[[#This Row],[Playerâ–²]],scrimstats__2813[#All],5,0),0)</f>
        <v>376</v>
      </c>
      <c r="K1360">
        <f>_xlfn.IFNA(VLOOKUP(defense[[#This Row],[Playerâ–²]],scrimstats__2813[#All],4,0),0)</f>
        <v>-11</v>
      </c>
      <c r="L1360">
        <v>0</v>
      </c>
      <c r="N1360">
        <f t="shared" si="43"/>
        <v>0</v>
      </c>
      <c r="O1360">
        <f>_xlfn.IFNA(VLOOKUP(defense[[#This Row],[Playerâ–²]],passing11[#All],5,0),0)</f>
        <v>35</v>
      </c>
      <c r="P1360">
        <f>_xlfn.IFNA(VLOOKUP(defense[[#This Row],[Playerâ–²]],scrimstats__2813[#All],6,0),0)</f>
        <v>0</v>
      </c>
      <c r="Q1360">
        <v>0</v>
      </c>
      <c r="R1360">
        <v>0</v>
      </c>
    </row>
    <row r="1361" spans="1:18">
      <c r="A1361" s="3">
        <v>1360</v>
      </c>
      <c r="B1361" s="3">
        <v>22</v>
      </c>
      <c r="C1361">
        <f t="shared" si="42"/>
        <v>0</v>
      </c>
      <c r="D1361">
        <v>1</v>
      </c>
      <c r="E1361">
        <f>SUM(_xlfn.IFNA((VLOOKUP(defense[[#This Row],[Playerâ–²]],kickers12[#All],4,0)*3+VLOOKUP(defense[[#This Row],[Playerâ–²]],kickers12[#All],5,0)*1),0), C1361*6)</f>
        <v>0</v>
      </c>
      <c r="F1361">
        <v>0</v>
      </c>
      <c r="G1361" s="3" t="s">
        <v>1472</v>
      </c>
      <c r="H1361" s="3" t="s">
        <v>733</v>
      </c>
      <c r="I1361">
        <f>_xlfn.IFNA(VLOOKUP(defense[[#This Row],[Playerâ–²]],passing11[#All],4,0),0)</f>
        <v>0</v>
      </c>
      <c r="J1361">
        <f>_xlfn.IFNA(VLOOKUP(defense[[#This Row],[Playerâ–²]],scrimstats__2813[#All],5,0),0)</f>
        <v>0</v>
      </c>
      <c r="K1361">
        <f>_xlfn.IFNA(VLOOKUP(defense[[#This Row],[Playerâ–²]],scrimstats__2813[#All],4,0),0)</f>
        <v>0</v>
      </c>
      <c r="L1361">
        <v>0</v>
      </c>
      <c r="N1361">
        <f t="shared" si="43"/>
        <v>0</v>
      </c>
      <c r="O1361">
        <f>_xlfn.IFNA(VLOOKUP(defense[[#This Row],[Playerâ–²]],passing11[#All],5,0),0)</f>
        <v>0</v>
      </c>
      <c r="P1361">
        <f>_xlfn.IFNA(VLOOKUP(defense[[#This Row],[Playerâ–²]],scrimstats__2813[#All],6,0),0)</f>
        <v>0</v>
      </c>
      <c r="Q1361">
        <v>0</v>
      </c>
      <c r="R1361">
        <v>0</v>
      </c>
    </row>
    <row r="1362" spans="1:18">
      <c r="A1362" s="3">
        <v>1361</v>
      </c>
      <c r="B1362" s="3">
        <v>32</v>
      </c>
      <c r="C1362">
        <f t="shared" si="42"/>
        <v>0</v>
      </c>
      <c r="D1362">
        <v>18</v>
      </c>
      <c r="E1362">
        <f>SUM(_xlfn.IFNA((VLOOKUP(defense[[#This Row],[Playerâ–²]],kickers12[#All],4,0)*3+VLOOKUP(defense[[#This Row],[Playerâ–²]],kickers12[#All],5,0)*1),0), C1362*6)</f>
        <v>0</v>
      </c>
      <c r="F1362">
        <v>0</v>
      </c>
      <c r="G1362" s="3" t="s">
        <v>1834</v>
      </c>
      <c r="H1362" s="3" t="s">
        <v>194</v>
      </c>
      <c r="I1362">
        <f>_xlfn.IFNA(VLOOKUP(defense[[#This Row],[Playerâ–²]],passing11[#All],4,0),0)</f>
        <v>0</v>
      </c>
      <c r="J1362">
        <f>_xlfn.IFNA(VLOOKUP(defense[[#This Row],[Playerâ–²]],scrimstats__2813[#All],5,0),0)</f>
        <v>0</v>
      </c>
      <c r="K1362">
        <f>_xlfn.IFNA(VLOOKUP(defense[[#This Row],[Playerâ–²]],scrimstats__2813[#All],4,0),0)</f>
        <v>0</v>
      </c>
      <c r="L1362">
        <v>2</v>
      </c>
      <c r="N1362">
        <f t="shared" si="43"/>
        <v>0</v>
      </c>
      <c r="O1362">
        <f>_xlfn.IFNA(VLOOKUP(defense[[#This Row],[Playerâ–²]],passing11[#All],5,0),0)</f>
        <v>0</v>
      </c>
      <c r="P1362">
        <f>_xlfn.IFNA(VLOOKUP(defense[[#This Row],[Playerâ–²]],scrimstats__2813[#All],6,0),0)</f>
        <v>0</v>
      </c>
      <c r="Q1362">
        <v>0</v>
      </c>
      <c r="R1362">
        <v>0</v>
      </c>
    </row>
    <row r="1363" spans="1:18">
      <c r="A1363" s="3">
        <v>1362</v>
      </c>
      <c r="B1363" s="3">
        <v>30</v>
      </c>
      <c r="C1363">
        <f t="shared" si="42"/>
        <v>19</v>
      </c>
      <c r="D1363">
        <v>0</v>
      </c>
      <c r="E1363">
        <f>SUM(_xlfn.IFNA((VLOOKUP(defense[[#This Row],[Playerâ–²]],kickers12[#All],4,0)*3+VLOOKUP(defense[[#This Row],[Playerâ–²]],kickers12[#All],5,0)*1),0), C1363*6)</f>
        <v>114</v>
      </c>
      <c r="F1363">
        <v>0</v>
      </c>
      <c r="G1363" s="3" t="s">
        <v>1750</v>
      </c>
      <c r="H1363" s="3" t="s">
        <v>297</v>
      </c>
      <c r="I1363">
        <f>_xlfn.IFNA(VLOOKUP(defense[[#This Row],[Playerâ–²]],passing11[#All],4,0),0)</f>
        <v>2366</v>
      </c>
      <c r="J1363">
        <f>_xlfn.IFNA(VLOOKUP(defense[[#This Row],[Playerâ–²]],scrimstats__2813[#All],5,0),0)</f>
        <v>152</v>
      </c>
      <c r="K1363">
        <f>_xlfn.IFNA(VLOOKUP(defense[[#This Row],[Playerâ–²]],scrimstats__2813[#All],4,0),0)</f>
        <v>0</v>
      </c>
      <c r="L1363">
        <v>0</v>
      </c>
      <c r="N1363">
        <f t="shared" si="43"/>
        <v>0</v>
      </c>
      <c r="O1363">
        <f>_xlfn.IFNA(VLOOKUP(defense[[#This Row],[Playerâ–²]],passing11[#All],5,0),0)</f>
        <v>17</v>
      </c>
      <c r="P1363">
        <f>_xlfn.IFNA(VLOOKUP(defense[[#This Row],[Playerâ–²]],scrimstats__2813[#All],6,0),0)</f>
        <v>2</v>
      </c>
      <c r="Q1363">
        <v>0</v>
      </c>
      <c r="R1363">
        <v>0</v>
      </c>
    </row>
    <row r="1364" spans="1:18">
      <c r="A1364" s="3">
        <v>1363</v>
      </c>
      <c r="B1364" s="3">
        <v>7</v>
      </c>
      <c r="C1364">
        <f t="shared" si="42"/>
        <v>0</v>
      </c>
      <c r="D1364">
        <v>11</v>
      </c>
      <c r="E1364">
        <f>SUM(_xlfn.IFNA((VLOOKUP(defense[[#This Row],[Playerâ–²]],kickers12[#All],4,0)*3+VLOOKUP(defense[[#This Row],[Playerâ–²]],kickers12[#All],5,0)*1),0), C1364*6)</f>
        <v>0</v>
      </c>
      <c r="F1364">
        <v>0</v>
      </c>
      <c r="G1364" s="3" t="s">
        <v>983</v>
      </c>
      <c r="H1364" s="3" t="s">
        <v>194</v>
      </c>
      <c r="I1364">
        <f>_xlfn.IFNA(VLOOKUP(defense[[#This Row],[Playerâ–²]],passing11[#All],4,0),0)</f>
        <v>0</v>
      </c>
      <c r="J1364">
        <f>_xlfn.IFNA(VLOOKUP(defense[[#This Row],[Playerâ–²]],scrimstats__2813[#All],5,0),0)</f>
        <v>0</v>
      </c>
      <c r="K1364">
        <f>_xlfn.IFNA(VLOOKUP(defense[[#This Row],[Playerâ–²]],scrimstats__2813[#All],4,0),0)</f>
        <v>0</v>
      </c>
      <c r="L1364">
        <v>0</v>
      </c>
      <c r="N1364">
        <f t="shared" si="43"/>
        <v>0</v>
      </c>
      <c r="O1364">
        <f>_xlfn.IFNA(VLOOKUP(defense[[#This Row],[Playerâ–²]],passing11[#All],5,0),0)</f>
        <v>0</v>
      </c>
      <c r="P1364">
        <f>_xlfn.IFNA(VLOOKUP(defense[[#This Row],[Playerâ–²]],scrimstats__2813[#All],6,0),0)</f>
        <v>0</v>
      </c>
      <c r="Q1364">
        <v>0</v>
      </c>
      <c r="R1364">
        <v>0</v>
      </c>
    </row>
    <row r="1365" spans="1:18">
      <c r="A1365" s="3">
        <v>1364</v>
      </c>
      <c r="B1365" s="3">
        <v>14</v>
      </c>
      <c r="C1365" s="3">
        <f t="shared" si="42"/>
        <v>1</v>
      </c>
      <c r="D1365">
        <v>0</v>
      </c>
      <c r="E1365">
        <f>SUM(_xlfn.IFNA((VLOOKUP(defense[[#This Row],[Playerâ–²]],kickers12[#All],4,0)*3+VLOOKUP(defense[[#This Row],[Playerâ–²]],kickers12[#All],5,0)*1),0), C1365*6)</f>
        <v>6</v>
      </c>
      <c r="F1365">
        <v>0</v>
      </c>
      <c r="G1365" s="3" t="s">
        <v>421</v>
      </c>
      <c r="H1365" s="3" t="s">
        <v>230</v>
      </c>
      <c r="I1365">
        <f>_xlfn.IFNA(VLOOKUP(defense[[#This Row],[Playerâ–²]],passing11[#All],4,0),0)</f>
        <v>0</v>
      </c>
      <c r="J1365" s="3">
        <f>_xlfn.IFNA(VLOOKUP(defense[[#This Row],[Playerâ–²]],scrimstats__2813[#All],5,0),0)</f>
        <v>0</v>
      </c>
      <c r="K1365" s="3">
        <f>_xlfn.IFNA(VLOOKUP(defense[[#This Row],[Playerâ–²]],scrimstats__2813[#All],4,0),0)</f>
        <v>334</v>
      </c>
      <c r="L1365">
        <v>0</v>
      </c>
      <c r="N1365" s="3">
        <f t="shared" si="43"/>
        <v>0</v>
      </c>
      <c r="O1365" s="3">
        <f>_xlfn.IFNA(VLOOKUP(defense[[#This Row],[Playerâ–²]],passing11[#All],5,0),0)</f>
        <v>0</v>
      </c>
      <c r="P1365" s="3">
        <f>_xlfn.IFNA(VLOOKUP(defense[[#This Row],[Playerâ–²]],scrimstats__2813[#All],6,0),0)</f>
        <v>1</v>
      </c>
      <c r="Q1365">
        <v>0</v>
      </c>
      <c r="R1365">
        <v>0</v>
      </c>
    </row>
    <row r="1366" spans="1:18">
      <c r="A1366" s="3">
        <v>1365</v>
      </c>
      <c r="B1366" s="3">
        <v>13</v>
      </c>
      <c r="C1366" s="3">
        <f t="shared" si="42"/>
        <v>0</v>
      </c>
      <c r="D1366">
        <v>0</v>
      </c>
      <c r="E1366">
        <f>SUM(_xlfn.IFNA((VLOOKUP(defense[[#This Row],[Playerâ–²]],kickers12[#All],4,0)*3+VLOOKUP(defense[[#This Row],[Playerâ–²]],kickers12[#All],5,0)*1),0), C1366*6)</f>
        <v>0</v>
      </c>
      <c r="F1366">
        <v>0</v>
      </c>
      <c r="G1366" s="3" t="s">
        <v>403</v>
      </c>
      <c r="H1366" s="3" t="s">
        <v>223</v>
      </c>
      <c r="I1366">
        <f>_xlfn.IFNA(VLOOKUP(defense[[#This Row],[Playerâ–²]],passing11[#All],4,0),0)</f>
        <v>0</v>
      </c>
      <c r="J1366" s="3">
        <f>_xlfn.IFNA(VLOOKUP(defense[[#This Row],[Playerâ–²]],scrimstats__2813[#All],5,0),0)</f>
        <v>0</v>
      </c>
      <c r="K1366" s="3">
        <f>_xlfn.IFNA(VLOOKUP(defense[[#This Row],[Playerâ–²]],scrimstats__2813[#All],4,0),0)</f>
        <v>305</v>
      </c>
      <c r="L1366">
        <v>0</v>
      </c>
      <c r="N1366" s="3">
        <f t="shared" si="43"/>
        <v>0</v>
      </c>
      <c r="O1366" s="3">
        <f>_xlfn.IFNA(VLOOKUP(defense[[#This Row],[Playerâ–²]],passing11[#All],5,0),0)</f>
        <v>0</v>
      </c>
      <c r="P1366" s="3">
        <f>_xlfn.IFNA(VLOOKUP(defense[[#This Row],[Playerâ–²]],scrimstats__2813[#All],6,0),0)</f>
        <v>0</v>
      </c>
      <c r="Q1366">
        <v>0</v>
      </c>
      <c r="R1366">
        <v>0</v>
      </c>
    </row>
    <row r="1367" spans="1:18">
      <c r="A1367" s="3">
        <v>1366</v>
      </c>
      <c r="B1367" s="3">
        <v>4</v>
      </c>
      <c r="C1367">
        <f t="shared" si="42"/>
        <v>0</v>
      </c>
      <c r="D1367">
        <v>0</v>
      </c>
      <c r="E1367">
        <f>SUM(_xlfn.IFNA((VLOOKUP(defense[[#This Row],[Playerâ–²]],kickers12[#All],4,0)*3+VLOOKUP(defense[[#This Row],[Playerâ–²]],kickers12[#All],5,0)*1),0), C1367*6)</f>
        <v>0</v>
      </c>
      <c r="F1367">
        <v>0</v>
      </c>
      <c r="G1367" s="3" t="s">
        <v>862</v>
      </c>
      <c r="H1367" s="3" t="s">
        <v>863</v>
      </c>
      <c r="I1367">
        <f>_xlfn.IFNA(VLOOKUP(defense[[#This Row],[Playerâ–²]],passing11[#All],4,0),0)</f>
        <v>0</v>
      </c>
      <c r="J1367">
        <f>_xlfn.IFNA(VLOOKUP(defense[[#This Row],[Playerâ–²]],scrimstats__2813[#All],5,0),0)</f>
        <v>0</v>
      </c>
      <c r="K1367">
        <f>_xlfn.IFNA(VLOOKUP(defense[[#This Row],[Playerâ–²]],scrimstats__2813[#All],4,0),0)</f>
        <v>0</v>
      </c>
      <c r="L1367">
        <v>0</v>
      </c>
      <c r="N1367">
        <f t="shared" si="43"/>
        <v>0</v>
      </c>
      <c r="O1367">
        <f>_xlfn.IFNA(VLOOKUP(defense[[#This Row],[Playerâ–²]],passing11[#All],5,0),0)</f>
        <v>0</v>
      </c>
      <c r="P1367">
        <f>_xlfn.IFNA(VLOOKUP(defense[[#This Row],[Playerâ–²]],scrimstats__2813[#All],6,0),0)</f>
        <v>0</v>
      </c>
      <c r="Q1367">
        <v>0</v>
      </c>
      <c r="R1367">
        <v>0</v>
      </c>
    </row>
    <row r="1368" spans="1:18">
      <c r="A1368" s="3">
        <v>1367</v>
      </c>
      <c r="B1368" s="3">
        <v>14</v>
      </c>
      <c r="C1368">
        <f t="shared" si="42"/>
        <v>1</v>
      </c>
      <c r="D1368">
        <v>1</v>
      </c>
      <c r="E1368">
        <f>SUM(_xlfn.IFNA((VLOOKUP(defense[[#This Row],[Playerâ–²]],kickers12[#All],4,0)*3+VLOOKUP(defense[[#This Row],[Playerâ–²]],kickers12[#All],5,0)*1),0), C1368*6)</f>
        <v>6</v>
      </c>
      <c r="F1368">
        <v>0</v>
      </c>
      <c r="G1368" s="3" t="s">
        <v>411</v>
      </c>
      <c r="H1368" s="3" t="s">
        <v>412</v>
      </c>
      <c r="I1368">
        <f>_xlfn.IFNA(VLOOKUP(defense[[#This Row],[Playerâ–²]],passing11[#All],4,0),0)</f>
        <v>0</v>
      </c>
      <c r="J1368">
        <f>_xlfn.IFNA(VLOOKUP(defense[[#This Row],[Playerâ–²]],scrimstats__2813[#All],5,0),0)</f>
        <v>0</v>
      </c>
      <c r="K1368">
        <f>_xlfn.IFNA(VLOOKUP(defense[[#This Row],[Playerâ–²]],scrimstats__2813[#All],4,0),0)</f>
        <v>1</v>
      </c>
      <c r="L1368">
        <v>0</v>
      </c>
      <c r="N1368">
        <f t="shared" si="43"/>
        <v>0</v>
      </c>
      <c r="O1368">
        <f>_xlfn.IFNA(VLOOKUP(defense[[#This Row],[Playerâ–²]],passing11[#All],5,0),0)</f>
        <v>0</v>
      </c>
      <c r="P1368">
        <f>_xlfn.IFNA(VLOOKUP(defense[[#This Row],[Playerâ–²]],scrimstats__2813[#All],6,0),0)</f>
        <v>1</v>
      </c>
      <c r="Q1368">
        <v>0</v>
      </c>
      <c r="R1368">
        <v>0</v>
      </c>
    </row>
    <row r="1369" spans="1:18">
      <c r="A1369" s="3">
        <v>1368</v>
      </c>
      <c r="B1369" s="3">
        <v>30</v>
      </c>
      <c r="C1369">
        <f t="shared" si="42"/>
        <v>0</v>
      </c>
      <c r="D1369">
        <v>0</v>
      </c>
      <c r="E1369">
        <f>SUM(_xlfn.IFNA((VLOOKUP(defense[[#This Row],[Playerâ–²]],kickers12[#All],4,0)*3+VLOOKUP(defense[[#This Row],[Playerâ–²]],kickers12[#All],5,0)*1),0), C1369*6)</f>
        <v>0</v>
      </c>
      <c r="F1369">
        <v>0</v>
      </c>
      <c r="G1369" s="3" t="s">
        <v>1749</v>
      </c>
      <c r="H1369" s="3" t="s">
        <v>410</v>
      </c>
      <c r="I1369">
        <f>_xlfn.IFNA(VLOOKUP(defense[[#This Row],[Playerâ–²]],passing11[#All],4,0),0)</f>
        <v>0</v>
      </c>
      <c r="J1369">
        <f>_xlfn.IFNA(VLOOKUP(defense[[#This Row],[Playerâ–²]],scrimstats__2813[#All],5,0),0)</f>
        <v>0</v>
      </c>
      <c r="K1369">
        <f>_xlfn.IFNA(VLOOKUP(defense[[#This Row],[Playerâ–²]],scrimstats__2813[#All],4,0),0)</f>
        <v>0</v>
      </c>
      <c r="L1369">
        <v>0</v>
      </c>
      <c r="N1369">
        <f t="shared" si="43"/>
        <v>0</v>
      </c>
      <c r="O1369">
        <f>_xlfn.IFNA(VLOOKUP(defense[[#This Row],[Playerâ–²]],passing11[#All],5,0),0)</f>
        <v>0</v>
      </c>
      <c r="P1369">
        <f>_xlfn.IFNA(VLOOKUP(defense[[#This Row],[Playerâ–²]],scrimstats__2813[#All],6,0),0)</f>
        <v>0</v>
      </c>
      <c r="Q1369">
        <v>0</v>
      </c>
      <c r="R1369">
        <v>0</v>
      </c>
    </row>
    <row r="1370" spans="1:18">
      <c r="A1370" s="3">
        <v>1369</v>
      </c>
      <c r="B1370" s="3">
        <v>5</v>
      </c>
      <c r="C1370">
        <f t="shared" si="42"/>
        <v>0</v>
      </c>
      <c r="D1370">
        <v>0</v>
      </c>
      <c r="E1370">
        <f>SUM(_xlfn.IFNA((VLOOKUP(defense[[#This Row],[Playerâ–²]],kickers12[#All],4,0)*3+VLOOKUP(defense[[#This Row],[Playerâ–²]],kickers12[#All],5,0)*1),0), C1370*6)</f>
        <v>0</v>
      </c>
      <c r="F1370">
        <v>0</v>
      </c>
      <c r="G1370" s="3" t="s">
        <v>902</v>
      </c>
      <c r="H1370" s="3" t="s">
        <v>410</v>
      </c>
      <c r="I1370">
        <f>_xlfn.IFNA(VLOOKUP(defense[[#This Row],[Playerâ–²]],passing11[#All],4,0),0)</f>
        <v>0</v>
      </c>
      <c r="J1370">
        <f>_xlfn.IFNA(VLOOKUP(defense[[#This Row],[Playerâ–²]],scrimstats__2813[#All],5,0),0)</f>
        <v>0</v>
      </c>
      <c r="K1370">
        <f>_xlfn.IFNA(VLOOKUP(defense[[#This Row],[Playerâ–²]],scrimstats__2813[#All],4,0),0)</f>
        <v>0</v>
      </c>
      <c r="L1370">
        <v>0</v>
      </c>
      <c r="N1370">
        <f t="shared" si="43"/>
        <v>0</v>
      </c>
      <c r="O1370">
        <f>_xlfn.IFNA(VLOOKUP(defense[[#This Row],[Playerâ–²]],passing11[#All],5,0),0)</f>
        <v>0</v>
      </c>
      <c r="P1370">
        <f>_xlfn.IFNA(VLOOKUP(defense[[#This Row],[Playerâ–²]],scrimstats__2813[#All],6,0),0)</f>
        <v>0</v>
      </c>
      <c r="Q1370">
        <v>0</v>
      </c>
      <c r="R1370">
        <v>0</v>
      </c>
    </row>
    <row r="1371" spans="1:18">
      <c r="A1371" s="3">
        <v>1370</v>
      </c>
      <c r="B1371" s="3">
        <v>32</v>
      </c>
      <c r="C1371">
        <f t="shared" si="42"/>
        <v>0</v>
      </c>
      <c r="D1371">
        <v>43</v>
      </c>
      <c r="E1371">
        <f>SUM(_xlfn.IFNA((VLOOKUP(defense[[#This Row],[Playerâ–²]],kickers12[#All],4,0)*3+VLOOKUP(defense[[#This Row],[Playerâ–²]],kickers12[#All],5,0)*1),0), C1371*6)</f>
        <v>0</v>
      </c>
      <c r="F1371">
        <v>0</v>
      </c>
      <c r="G1371" s="3" t="s">
        <v>1843</v>
      </c>
      <c r="H1371" s="3" t="s">
        <v>769</v>
      </c>
      <c r="I1371">
        <f>_xlfn.IFNA(VLOOKUP(defense[[#This Row],[Playerâ–²]],passing11[#All],4,0),0)</f>
        <v>0</v>
      </c>
      <c r="J1371">
        <f>_xlfn.IFNA(VLOOKUP(defense[[#This Row],[Playerâ–²]],scrimstats__2813[#All],5,0),0)</f>
        <v>0</v>
      </c>
      <c r="K1371">
        <f>_xlfn.IFNA(VLOOKUP(defense[[#This Row],[Playerâ–²]],scrimstats__2813[#All],4,0),0)</f>
        <v>0</v>
      </c>
      <c r="L1371">
        <v>13</v>
      </c>
      <c r="N1371">
        <f t="shared" si="43"/>
        <v>0</v>
      </c>
      <c r="O1371">
        <f>_xlfn.IFNA(VLOOKUP(defense[[#This Row],[Playerâ–²]],passing11[#All],5,0),0)</f>
        <v>0</v>
      </c>
      <c r="P1371">
        <f>_xlfn.IFNA(VLOOKUP(defense[[#This Row],[Playerâ–²]],scrimstats__2813[#All],6,0),0)</f>
        <v>0</v>
      </c>
      <c r="Q1371">
        <v>0</v>
      </c>
      <c r="R1371">
        <v>0</v>
      </c>
    </row>
    <row r="1372" spans="1:18">
      <c r="A1372" s="3">
        <v>1371</v>
      </c>
      <c r="B1372" s="3">
        <v>4</v>
      </c>
      <c r="C1372">
        <f t="shared" si="42"/>
        <v>0</v>
      </c>
      <c r="D1372">
        <v>15</v>
      </c>
      <c r="E1372">
        <f>SUM(_xlfn.IFNA((VLOOKUP(defense[[#This Row],[Playerâ–²]],kickers12[#All],4,0)*3+VLOOKUP(defense[[#This Row],[Playerâ–²]],kickers12[#All],5,0)*1),0), C1372*6)</f>
        <v>0</v>
      </c>
      <c r="F1372">
        <v>0</v>
      </c>
      <c r="G1372" s="3" t="s">
        <v>881</v>
      </c>
      <c r="H1372" s="3" t="s">
        <v>882</v>
      </c>
      <c r="I1372">
        <f>_xlfn.IFNA(VLOOKUP(defense[[#This Row],[Playerâ–²]],passing11[#All],4,0),0)</f>
        <v>0</v>
      </c>
      <c r="J1372">
        <f>_xlfn.IFNA(VLOOKUP(defense[[#This Row],[Playerâ–²]],scrimstats__2813[#All],5,0),0)</f>
        <v>0</v>
      </c>
      <c r="K1372">
        <f>_xlfn.IFNA(VLOOKUP(defense[[#This Row],[Playerâ–²]],scrimstats__2813[#All],4,0),0)</f>
        <v>0</v>
      </c>
      <c r="L1372">
        <v>0</v>
      </c>
      <c r="N1372">
        <f t="shared" si="43"/>
        <v>0</v>
      </c>
      <c r="O1372">
        <f>_xlfn.IFNA(VLOOKUP(defense[[#This Row],[Playerâ–²]],passing11[#All],5,0),0)</f>
        <v>0</v>
      </c>
      <c r="P1372">
        <f>_xlfn.IFNA(VLOOKUP(defense[[#This Row],[Playerâ–²]],scrimstats__2813[#All],6,0),0)</f>
        <v>0</v>
      </c>
      <c r="Q1372">
        <v>0</v>
      </c>
      <c r="R1372">
        <v>0</v>
      </c>
    </row>
    <row r="1373" spans="1:18">
      <c r="A1373" s="3">
        <v>1372</v>
      </c>
      <c r="B1373" s="3">
        <v>30</v>
      </c>
      <c r="C1373">
        <f t="shared" si="42"/>
        <v>0</v>
      </c>
      <c r="D1373">
        <v>38</v>
      </c>
      <c r="E1373">
        <f>SUM(_xlfn.IFNA((VLOOKUP(defense[[#This Row],[Playerâ–²]],kickers12[#All],4,0)*3+VLOOKUP(defense[[#This Row],[Playerâ–²]],kickers12[#All],5,0)*1),0), C1373*6)</f>
        <v>0</v>
      </c>
      <c r="F1373">
        <v>1</v>
      </c>
      <c r="G1373" s="3" t="s">
        <v>1774</v>
      </c>
      <c r="H1373" s="3" t="s">
        <v>752</v>
      </c>
      <c r="I1373">
        <f>_xlfn.IFNA(VLOOKUP(defense[[#This Row],[Playerâ–²]],passing11[#All],4,0),0)</f>
        <v>0</v>
      </c>
      <c r="J1373">
        <f>_xlfn.IFNA(VLOOKUP(defense[[#This Row],[Playerâ–²]],scrimstats__2813[#All],5,0),0)</f>
        <v>0</v>
      </c>
      <c r="K1373">
        <f>_xlfn.IFNA(VLOOKUP(defense[[#This Row],[Playerâ–²]],scrimstats__2813[#All],4,0),0)</f>
        <v>0</v>
      </c>
      <c r="L1373">
        <v>0</v>
      </c>
      <c r="N1373">
        <f t="shared" si="43"/>
        <v>0</v>
      </c>
      <c r="O1373">
        <f>_xlfn.IFNA(VLOOKUP(defense[[#This Row],[Playerâ–²]],passing11[#All],5,0),0)</f>
        <v>0</v>
      </c>
      <c r="P1373">
        <f>_xlfn.IFNA(VLOOKUP(defense[[#This Row],[Playerâ–²]],scrimstats__2813[#All],6,0),0)</f>
        <v>0</v>
      </c>
      <c r="Q1373">
        <v>0</v>
      </c>
      <c r="R1373">
        <v>0</v>
      </c>
    </row>
    <row r="1374" spans="1:18">
      <c r="A1374" s="3">
        <v>1373</v>
      </c>
      <c r="B1374" s="3">
        <v>31</v>
      </c>
      <c r="C1374" s="3">
        <f t="shared" si="42"/>
        <v>0</v>
      </c>
      <c r="D1374">
        <v>0</v>
      </c>
      <c r="E1374">
        <f>SUM(_xlfn.IFNA((VLOOKUP(defense[[#This Row],[Playerâ–²]],kickers12[#All],4,0)*3+VLOOKUP(defense[[#This Row],[Playerâ–²]],kickers12[#All],5,0)*1),0), C1374*6)</f>
        <v>106</v>
      </c>
      <c r="F1374">
        <v>0</v>
      </c>
      <c r="G1374" s="3" t="s">
        <v>1897</v>
      </c>
      <c r="H1374" s="3" t="s">
        <v>1010</v>
      </c>
      <c r="I1374">
        <f>_xlfn.IFNA(VLOOKUP(defense[[#This Row],[Playerâ–²]],passing11[#All],4,0),0)</f>
        <v>0</v>
      </c>
      <c r="J1374" s="3">
        <f>_xlfn.IFNA(VLOOKUP(defense[[#This Row],[Playerâ–²]],scrimstats__2813[#All],5,0),0)</f>
        <v>0</v>
      </c>
      <c r="K1374" s="3">
        <f>_xlfn.IFNA(VLOOKUP(defense[[#This Row],[Playerâ–²]],scrimstats__2813[#All],4,0),0)</f>
        <v>0</v>
      </c>
      <c r="L1374">
        <v>0</v>
      </c>
      <c r="N1374" s="3">
        <f t="shared" si="43"/>
        <v>0</v>
      </c>
      <c r="O1374" s="3">
        <f>_xlfn.IFNA(VLOOKUP(defense[[#This Row],[Playerâ–²]],passing11[#All],5,0),0)</f>
        <v>0</v>
      </c>
      <c r="P1374" s="3">
        <f>_xlfn.IFNA(VLOOKUP(defense[[#This Row],[Playerâ–²]],scrimstats__2813[#All],6,0),0)</f>
        <v>0</v>
      </c>
      <c r="Q1374">
        <v>0</v>
      </c>
      <c r="R1374">
        <v>0</v>
      </c>
    </row>
    <row r="1375" spans="1:18">
      <c r="A1375" s="3">
        <v>1374</v>
      </c>
      <c r="B1375" s="3">
        <v>27</v>
      </c>
      <c r="C1375">
        <f t="shared" si="42"/>
        <v>1</v>
      </c>
      <c r="D1375">
        <v>0</v>
      </c>
      <c r="E1375">
        <f>SUM(_xlfn.IFNA((VLOOKUP(defense[[#This Row],[Playerâ–²]],kickers12[#All],4,0)*3+VLOOKUP(defense[[#This Row],[Playerâ–²]],kickers12[#All],5,0)*1),0), C1375*6)</f>
        <v>6</v>
      </c>
      <c r="F1375">
        <v>0</v>
      </c>
      <c r="G1375" s="3" t="s">
        <v>601</v>
      </c>
      <c r="H1375" s="3" t="s">
        <v>218</v>
      </c>
      <c r="I1375">
        <f>_xlfn.IFNA(VLOOKUP(defense[[#This Row],[Playerâ–²]],passing11[#All],4,0),0)</f>
        <v>0</v>
      </c>
      <c r="J1375">
        <f>_xlfn.IFNA(VLOOKUP(defense[[#This Row],[Playerâ–²]],scrimstats__2813[#All],5,0),0)</f>
        <v>21</v>
      </c>
      <c r="K1375">
        <f>_xlfn.IFNA(VLOOKUP(defense[[#This Row],[Playerâ–²]],scrimstats__2813[#All],4,0),0)</f>
        <v>253</v>
      </c>
      <c r="L1375">
        <v>0</v>
      </c>
      <c r="N1375">
        <f t="shared" si="43"/>
        <v>0</v>
      </c>
      <c r="O1375">
        <f>_xlfn.IFNA(VLOOKUP(defense[[#This Row],[Playerâ–²]],passing11[#All],5,0),0)</f>
        <v>0</v>
      </c>
      <c r="P1375">
        <f>_xlfn.IFNA(VLOOKUP(defense[[#This Row],[Playerâ–²]],scrimstats__2813[#All],6,0),0)</f>
        <v>1</v>
      </c>
      <c r="Q1375">
        <v>0</v>
      </c>
      <c r="R1375">
        <v>0</v>
      </c>
    </row>
    <row r="1376" spans="1:18">
      <c r="A1376" s="3">
        <v>1375</v>
      </c>
      <c r="B1376" s="3">
        <v>19</v>
      </c>
      <c r="C1376" s="3">
        <f t="shared" si="42"/>
        <v>18</v>
      </c>
      <c r="D1376">
        <v>0</v>
      </c>
      <c r="E1376">
        <f>SUM(_xlfn.IFNA((VLOOKUP(defense[[#This Row],[Playerâ–²]],kickers12[#All],4,0)*3+VLOOKUP(defense[[#This Row],[Playerâ–²]],kickers12[#All],5,0)*1),0), C1376*6)</f>
        <v>108</v>
      </c>
      <c r="F1376">
        <v>0</v>
      </c>
      <c r="G1376" s="3" t="s">
        <v>479</v>
      </c>
      <c r="H1376" s="3" t="s">
        <v>233</v>
      </c>
      <c r="I1376">
        <f>_xlfn.IFNA(VLOOKUP(defense[[#This Row],[Playerâ–²]],passing11[#All],4,0),0)</f>
        <v>1979</v>
      </c>
      <c r="J1376" s="3">
        <f>_xlfn.IFNA(VLOOKUP(defense[[#This Row],[Playerâ–²]],scrimstats__2813[#All],5,0),0)</f>
        <v>145</v>
      </c>
      <c r="K1376" s="3">
        <f>_xlfn.IFNA(VLOOKUP(defense[[#This Row],[Playerâ–²]],scrimstats__2813[#All],4,0),0)</f>
        <v>3</v>
      </c>
      <c r="L1376">
        <v>0</v>
      </c>
      <c r="N1376" s="3">
        <f t="shared" si="43"/>
        <v>0</v>
      </c>
      <c r="O1376" s="3">
        <f>_xlfn.IFNA(VLOOKUP(defense[[#This Row],[Playerâ–²]],passing11[#All],5,0),0)</f>
        <v>17</v>
      </c>
      <c r="P1376" s="3">
        <f>_xlfn.IFNA(VLOOKUP(defense[[#This Row],[Playerâ–²]],scrimstats__2813[#All],6,0),0)</f>
        <v>1</v>
      </c>
      <c r="Q1376">
        <v>0</v>
      </c>
      <c r="R1376">
        <v>0</v>
      </c>
    </row>
    <row r="1377" spans="1:18">
      <c r="A1377" s="3">
        <v>1376</v>
      </c>
      <c r="B1377" s="3">
        <v>6</v>
      </c>
      <c r="C1377">
        <f t="shared" si="42"/>
        <v>0</v>
      </c>
      <c r="D1377">
        <v>1</v>
      </c>
      <c r="E1377">
        <f>SUM(_xlfn.IFNA((VLOOKUP(defense[[#This Row],[Playerâ–²]],kickers12[#All],4,0)*3+VLOOKUP(defense[[#This Row],[Playerâ–²]],kickers12[#All],5,0)*1),0), C1377*6)</f>
        <v>0</v>
      </c>
      <c r="F1377">
        <v>0</v>
      </c>
      <c r="G1377" s="3" t="s">
        <v>941</v>
      </c>
      <c r="H1377" s="3" t="s">
        <v>194</v>
      </c>
      <c r="I1377">
        <f>_xlfn.IFNA(VLOOKUP(defense[[#This Row],[Playerâ–²]],passing11[#All],4,0),0)</f>
        <v>0</v>
      </c>
      <c r="J1377">
        <f>_xlfn.IFNA(VLOOKUP(defense[[#This Row],[Playerâ–²]],scrimstats__2813[#All],5,0),0)</f>
        <v>0</v>
      </c>
      <c r="K1377">
        <f>_xlfn.IFNA(VLOOKUP(defense[[#This Row],[Playerâ–²]],scrimstats__2813[#All],4,0),0)</f>
        <v>0</v>
      </c>
      <c r="L1377">
        <v>0</v>
      </c>
      <c r="N1377">
        <f t="shared" si="43"/>
        <v>0</v>
      </c>
      <c r="O1377">
        <f>_xlfn.IFNA(VLOOKUP(defense[[#This Row],[Playerâ–²]],passing11[#All],5,0),0)</f>
        <v>0</v>
      </c>
      <c r="P1377">
        <f>_xlfn.IFNA(VLOOKUP(defense[[#This Row],[Playerâ–²]],scrimstats__2813[#All],6,0),0)</f>
        <v>0</v>
      </c>
      <c r="Q1377">
        <v>0</v>
      </c>
      <c r="R1377">
        <v>0</v>
      </c>
    </row>
    <row r="1378" spans="1:18">
      <c r="A1378" s="3">
        <v>1377</v>
      </c>
      <c r="B1378" s="3">
        <v>1</v>
      </c>
      <c r="C1378" s="3">
        <f t="shared" si="42"/>
        <v>2</v>
      </c>
      <c r="D1378">
        <v>0</v>
      </c>
      <c r="E1378">
        <f>SUM(_xlfn.IFNA((VLOOKUP(defense[[#This Row],[Playerâ–²]],kickers12[#All],4,0)*3+VLOOKUP(defense[[#This Row],[Playerâ–²]],kickers12[#All],5,0)*1),0), C1378*6)</f>
        <v>12</v>
      </c>
      <c r="F1378">
        <v>0</v>
      </c>
      <c r="G1378" s="3" t="s">
        <v>1899</v>
      </c>
      <c r="H1378" s="3" t="s">
        <v>297</v>
      </c>
      <c r="I1378">
        <f>_xlfn.IFNA(VLOOKUP(defense[[#This Row],[Playerâ–²]],passing11[#All],4,0),0)</f>
        <v>400</v>
      </c>
      <c r="J1378" s="3">
        <f>_xlfn.IFNA(VLOOKUP(defense[[#This Row],[Playerâ–²]],scrimstats__2813[#All],5,0),0)</f>
        <v>7</v>
      </c>
      <c r="K1378" s="3">
        <f>_xlfn.IFNA(VLOOKUP(defense[[#This Row],[Playerâ–²]],scrimstats__2813[#All],4,0),0)</f>
        <v>0</v>
      </c>
      <c r="L1378">
        <v>0</v>
      </c>
      <c r="N1378" s="3">
        <f t="shared" si="43"/>
        <v>0</v>
      </c>
      <c r="O1378" s="3">
        <f>_xlfn.IFNA(VLOOKUP(defense[[#This Row],[Playerâ–²]],passing11[#All],5,0),0)</f>
        <v>2</v>
      </c>
      <c r="P1378" s="3">
        <f>_xlfn.IFNA(VLOOKUP(defense[[#This Row],[Playerâ–²]],scrimstats__2813[#All],6,0),0)</f>
        <v>0</v>
      </c>
      <c r="Q1378">
        <v>0</v>
      </c>
      <c r="R1378">
        <v>0</v>
      </c>
    </row>
    <row r="1379" spans="1:18">
      <c r="A1379" s="3">
        <v>1378</v>
      </c>
      <c r="B1379" s="3">
        <v>24</v>
      </c>
      <c r="C1379">
        <f t="shared" si="42"/>
        <v>18</v>
      </c>
      <c r="D1379">
        <v>0</v>
      </c>
      <c r="E1379">
        <f>SUM(_xlfn.IFNA((VLOOKUP(defense[[#This Row],[Playerâ–²]],kickers12[#All],4,0)*3+VLOOKUP(defense[[#This Row],[Playerâ–²]],kickers12[#All],5,0)*1),0), C1379*6)</f>
        <v>108</v>
      </c>
      <c r="F1379">
        <v>0</v>
      </c>
      <c r="G1379" s="3" t="s">
        <v>1535</v>
      </c>
      <c r="H1379" s="3" t="s">
        <v>233</v>
      </c>
      <c r="I1379">
        <f>_xlfn.IFNA(VLOOKUP(defense[[#This Row],[Playerâ–²]],passing11[#All],4,0),0)</f>
        <v>2865</v>
      </c>
      <c r="J1379">
        <f>_xlfn.IFNA(VLOOKUP(defense[[#This Row],[Playerâ–²]],scrimstats__2813[#All],5,0),0)</f>
        <v>138</v>
      </c>
      <c r="K1379">
        <f>_xlfn.IFNA(VLOOKUP(defense[[#This Row],[Playerâ–²]],scrimstats__2813[#All],4,0),0)</f>
        <v>0</v>
      </c>
      <c r="L1379">
        <v>0</v>
      </c>
      <c r="N1379">
        <f t="shared" si="43"/>
        <v>0</v>
      </c>
      <c r="O1379">
        <f>_xlfn.IFNA(VLOOKUP(defense[[#This Row],[Playerâ–²]],passing11[#All],5,0),0)</f>
        <v>17</v>
      </c>
      <c r="P1379">
        <f>_xlfn.IFNA(VLOOKUP(defense[[#This Row],[Playerâ–²]],scrimstats__2813[#All],6,0),0)</f>
        <v>1</v>
      </c>
      <c r="Q1379">
        <v>0</v>
      </c>
      <c r="R1379">
        <v>0</v>
      </c>
    </row>
    <row r="1380" spans="1:18">
      <c r="A1380" s="3">
        <v>1379</v>
      </c>
      <c r="B1380" s="3">
        <v>18</v>
      </c>
      <c r="C1380">
        <f t="shared" si="42"/>
        <v>0</v>
      </c>
      <c r="D1380">
        <v>1</v>
      </c>
      <c r="E1380">
        <f>SUM(_xlfn.IFNA((VLOOKUP(defense[[#This Row],[Playerâ–²]],kickers12[#All],4,0)*3+VLOOKUP(defense[[#This Row],[Playerâ–²]],kickers12[#All],5,0)*1),0), C1380*6)</f>
        <v>13</v>
      </c>
      <c r="F1380">
        <v>0</v>
      </c>
      <c r="G1380" s="3" t="s">
        <v>1356</v>
      </c>
      <c r="H1380" s="3" t="s">
        <v>1316</v>
      </c>
      <c r="I1380">
        <f>_xlfn.IFNA(VLOOKUP(defense[[#This Row],[Playerâ–²]],passing11[#All],4,0),0)</f>
        <v>0</v>
      </c>
      <c r="J1380">
        <f>_xlfn.IFNA(VLOOKUP(defense[[#This Row],[Playerâ–²]],scrimstats__2813[#All],5,0),0)</f>
        <v>0</v>
      </c>
      <c r="K1380">
        <f>_xlfn.IFNA(VLOOKUP(defense[[#This Row],[Playerâ–²]],scrimstats__2813[#All],4,0),0)</f>
        <v>0</v>
      </c>
      <c r="L1380">
        <v>0</v>
      </c>
      <c r="N1380">
        <f t="shared" si="43"/>
        <v>0</v>
      </c>
      <c r="O1380">
        <f>_xlfn.IFNA(VLOOKUP(defense[[#This Row],[Playerâ–²]],passing11[#All],5,0),0)</f>
        <v>0</v>
      </c>
      <c r="P1380">
        <f>_xlfn.IFNA(VLOOKUP(defense[[#This Row],[Playerâ–²]],scrimstats__2813[#All],6,0),0)</f>
        <v>0</v>
      </c>
      <c r="Q1380">
        <v>0</v>
      </c>
      <c r="R1380">
        <v>0</v>
      </c>
    </row>
    <row r="1381" spans="1:18">
      <c r="A1381" s="3">
        <v>1380</v>
      </c>
      <c r="B1381" s="3">
        <v>7</v>
      </c>
      <c r="C1381">
        <f t="shared" si="42"/>
        <v>1</v>
      </c>
      <c r="D1381">
        <v>39</v>
      </c>
      <c r="E1381">
        <f>SUM(_xlfn.IFNA((VLOOKUP(defense[[#This Row],[Playerâ–²]],kickers12[#All],4,0)*3+VLOOKUP(defense[[#This Row],[Playerâ–²]],kickers12[#All],5,0)*1),0), C1381*6)</f>
        <v>6</v>
      </c>
      <c r="F1381">
        <v>0</v>
      </c>
      <c r="G1381" s="3" t="s">
        <v>993</v>
      </c>
      <c r="H1381" s="3" t="s">
        <v>194</v>
      </c>
      <c r="I1381">
        <f>_xlfn.IFNA(VLOOKUP(defense[[#This Row],[Playerâ–²]],passing11[#All],4,0),0)</f>
        <v>0</v>
      </c>
      <c r="J1381">
        <f>_xlfn.IFNA(VLOOKUP(defense[[#This Row],[Playerâ–²]],scrimstats__2813[#All],5,0),0)</f>
        <v>0</v>
      </c>
      <c r="K1381">
        <f>_xlfn.IFNA(VLOOKUP(defense[[#This Row],[Playerâ–²]],scrimstats__2813[#All],4,0),0)</f>
        <v>0</v>
      </c>
      <c r="L1381">
        <v>6</v>
      </c>
      <c r="N1381">
        <f t="shared" si="43"/>
        <v>1</v>
      </c>
      <c r="O1381">
        <f>_xlfn.IFNA(VLOOKUP(defense[[#This Row],[Playerâ–²]],passing11[#All],5,0),0)</f>
        <v>0</v>
      </c>
      <c r="P1381">
        <f>_xlfn.IFNA(VLOOKUP(defense[[#This Row],[Playerâ–²]],scrimstats__2813[#All],6,0),0)</f>
        <v>0</v>
      </c>
      <c r="Q1381">
        <v>0</v>
      </c>
      <c r="R1381">
        <v>1</v>
      </c>
    </row>
    <row r="1382" spans="1:18">
      <c r="A1382" s="3">
        <v>1381</v>
      </c>
      <c r="B1382" s="3">
        <v>3</v>
      </c>
      <c r="C1382">
        <f t="shared" si="42"/>
        <v>0</v>
      </c>
      <c r="D1382">
        <v>1</v>
      </c>
      <c r="E1382">
        <f>SUM(_xlfn.IFNA((VLOOKUP(defense[[#This Row],[Playerâ–²]],kickers12[#All],4,0)*3+VLOOKUP(defense[[#This Row],[Playerâ–²]],kickers12[#All],5,0)*1),0), C1382*6)</f>
        <v>0</v>
      </c>
      <c r="F1382">
        <v>0</v>
      </c>
      <c r="G1382" s="3" t="s">
        <v>822</v>
      </c>
      <c r="H1382" s="3" t="s">
        <v>733</v>
      </c>
      <c r="I1382">
        <f>_xlfn.IFNA(VLOOKUP(defense[[#This Row],[Playerâ–²]],passing11[#All],4,0),0)</f>
        <v>21</v>
      </c>
      <c r="J1382">
        <f>_xlfn.IFNA(VLOOKUP(defense[[#This Row],[Playerâ–²]],scrimstats__2813[#All],5,0),0)</f>
        <v>0</v>
      </c>
      <c r="K1382">
        <f>_xlfn.IFNA(VLOOKUP(defense[[#This Row],[Playerâ–²]],scrimstats__2813[#All],4,0),0)</f>
        <v>0</v>
      </c>
      <c r="L1382">
        <v>0</v>
      </c>
      <c r="N1382">
        <f t="shared" si="43"/>
        <v>0</v>
      </c>
      <c r="O1382">
        <f>_xlfn.IFNA(VLOOKUP(defense[[#This Row],[Playerâ–²]],passing11[#All],5,0),0)</f>
        <v>0</v>
      </c>
      <c r="P1382">
        <f>_xlfn.IFNA(VLOOKUP(defense[[#This Row],[Playerâ–²]],scrimstats__2813[#All],6,0),0)</f>
        <v>0</v>
      </c>
      <c r="Q1382">
        <v>0</v>
      </c>
      <c r="R1382">
        <v>0</v>
      </c>
    </row>
    <row r="1383" spans="1:18">
      <c r="A1383" s="3">
        <v>1382</v>
      </c>
      <c r="B1383" s="3">
        <v>11</v>
      </c>
      <c r="C1383">
        <f t="shared" si="42"/>
        <v>0</v>
      </c>
      <c r="D1383">
        <v>1</v>
      </c>
      <c r="E1383">
        <f>SUM(_xlfn.IFNA((VLOOKUP(defense[[#This Row],[Playerâ–²]],kickers12[#All],4,0)*3+VLOOKUP(defense[[#This Row],[Playerâ–²]],kickers12[#All],5,0)*1),0), C1383*6)</f>
        <v>0</v>
      </c>
      <c r="F1383">
        <v>0</v>
      </c>
      <c r="G1383" s="3" t="s">
        <v>1097</v>
      </c>
      <c r="H1383" s="3" t="s">
        <v>733</v>
      </c>
      <c r="I1383">
        <f>_xlfn.IFNA(VLOOKUP(defense[[#This Row],[Playerâ–²]],passing11[#All],4,0),0)</f>
        <v>0</v>
      </c>
      <c r="J1383">
        <f>_xlfn.IFNA(VLOOKUP(defense[[#This Row],[Playerâ–²]],scrimstats__2813[#All],5,0),0)</f>
        <v>0</v>
      </c>
      <c r="K1383">
        <f>_xlfn.IFNA(VLOOKUP(defense[[#This Row],[Playerâ–²]],scrimstats__2813[#All],4,0),0)</f>
        <v>0</v>
      </c>
      <c r="L1383">
        <v>0</v>
      </c>
      <c r="N1383">
        <f t="shared" si="43"/>
        <v>0</v>
      </c>
      <c r="O1383">
        <f>_xlfn.IFNA(VLOOKUP(defense[[#This Row],[Playerâ–²]],passing11[#All],5,0),0)</f>
        <v>0</v>
      </c>
      <c r="P1383">
        <f>_xlfn.IFNA(VLOOKUP(defense[[#This Row],[Playerâ–²]],scrimstats__2813[#All],6,0),0)</f>
        <v>0</v>
      </c>
      <c r="Q1383">
        <v>0</v>
      </c>
      <c r="R1383">
        <v>0</v>
      </c>
    </row>
    <row r="1384" spans="1:18">
      <c r="A1384" s="3">
        <v>1383</v>
      </c>
      <c r="B1384" s="3">
        <v>18</v>
      </c>
      <c r="C1384">
        <f t="shared" si="42"/>
        <v>0</v>
      </c>
      <c r="D1384">
        <v>22</v>
      </c>
      <c r="E1384">
        <f>SUM(_xlfn.IFNA((VLOOKUP(defense[[#This Row],[Playerâ–²]],kickers12[#All],4,0)*3+VLOOKUP(defense[[#This Row],[Playerâ–²]],kickers12[#All],5,0)*1),0), C1384*6)</f>
        <v>0</v>
      </c>
      <c r="F1384">
        <v>1</v>
      </c>
      <c r="G1384" s="3" t="s">
        <v>466</v>
      </c>
      <c r="H1384" s="3" t="s">
        <v>467</v>
      </c>
      <c r="I1384">
        <f>_xlfn.IFNA(VLOOKUP(defense[[#This Row],[Playerâ–²]],passing11[#All],4,0),0)</f>
        <v>0</v>
      </c>
      <c r="J1384">
        <f>_xlfn.IFNA(VLOOKUP(defense[[#This Row],[Playerâ–²]],scrimstats__2813[#All],5,0),0)</f>
        <v>0</v>
      </c>
      <c r="K1384">
        <f>_xlfn.IFNA(VLOOKUP(defense[[#This Row],[Playerâ–²]],scrimstats__2813[#All],4,0),0)</f>
        <v>12</v>
      </c>
      <c r="L1384">
        <v>0</v>
      </c>
      <c r="N1384">
        <f t="shared" si="43"/>
        <v>0</v>
      </c>
      <c r="O1384">
        <f>_xlfn.IFNA(VLOOKUP(defense[[#This Row],[Playerâ–²]],passing11[#All],5,0),0)</f>
        <v>0</v>
      </c>
      <c r="P1384">
        <f>_xlfn.IFNA(VLOOKUP(defense[[#This Row],[Playerâ–²]],scrimstats__2813[#All],6,0),0)</f>
        <v>0</v>
      </c>
      <c r="Q1384">
        <v>0</v>
      </c>
      <c r="R1384">
        <v>0</v>
      </c>
    </row>
    <row r="1385" spans="1:18">
      <c r="A1385" s="3">
        <v>1384</v>
      </c>
      <c r="B1385" s="3">
        <v>32</v>
      </c>
      <c r="C1385" s="3">
        <f t="shared" si="42"/>
        <v>0</v>
      </c>
      <c r="D1385">
        <v>0</v>
      </c>
      <c r="E1385">
        <f>SUM(_xlfn.IFNA((VLOOKUP(defense[[#This Row],[Playerâ–²]],kickers12[#All],4,0)*3+VLOOKUP(defense[[#This Row],[Playerâ–²]],kickers12[#All],5,0)*1),0), C1385*6)</f>
        <v>0</v>
      </c>
      <c r="F1385">
        <v>0</v>
      </c>
      <c r="G1385" s="3" t="s">
        <v>667</v>
      </c>
      <c r="H1385" s="3" t="s">
        <v>239</v>
      </c>
      <c r="I1385">
        <f>_xlfn.IFNA(VLOOKUP(defense[[#This Row],[Playerâ–²]],passing11[#All],4,0),0)</f>
        <v>0</v>
      </c>
      <c r="J1385" s="3">
        <f>_xlfn.IFNA(VLOOKUP(defense[[#This Row],[Playerâ–²]],scrimstats__2813[#All],5,0),0)</f>
        <v>32</v>
      </c>
      <c r="K1385" s="3">
        <f>_xlfn.IFNA(VLOOKUP(defense[[#This Row],[Playerâ–²]],scrimstats__2813[#All],4,0),0)</f>
        <v>5</v>
      </c>
      <c r="L1385">
        <v>0</v>
      </c>
      <c r="N1385" s="3">
        <f t="shared" si="43"/>
        <v>0</v>
      </c>
      <c r="O1385" s="3">
        <f>_xlfn.IFNA(VLOOKUP(defense[[#This Row],[Playerâ–²]],passing11[#All],5,0),0)</f>
        <v>0</v>
      </c>
      <c r="P1385" s="3">
        <f>_xlfn.IFNA(VLOOKUP(defense[[#This Row],[Playerâ–²]],scrimstats__2813[#All],6,0),0)</f>
        <v>0</v>
      </c>
      <c r="Q1385">
        <v>0</v>
      </c>
      <c r="R1385">
        <v>0</v>
      </c>
    </row>
    <row r="1386" spans="1:18">
      <c r="A1386" s="3">
        <v>1385</v>
      </c>
      <c r="B1386" s="3">
        <v>13</v>
      </c>
      <c r="C1386">
        <f t="shared" si="42"/>
        <v>0</v>
      </c>
      <c r="D1386">
        <v>4</v>
      </c>
      <c r="E1386">
        <f>SUM(_xlfn.IFNA((VLOOKUP(defense[[#This Row],[Playerâ–²]],kickers12[#All],4,0)*3+VLOOKUP(defense[[#This Row],[Playerâ–²]],kickers12[#All],5,0)*1),0), C1386*6)</f>
        <v>0</v>
      </c>
      <c r="F1386">
        <v>0</v>
      </c>
      <c r="G1386" s="3" t="s">
        <v>395</v>
      </c>
      <c r="H1386" s="3" t="s">
        <v>194</v>
      </c>
      <c r="I1386">
        <f>_xlfn.IFNA(VLOOKUP(defense[[#This Row],[Playerâ–²]],passing11[#All],4,0),0)</f>
        <v>0</v>
      </c>
      <c r="J1386">
        <f>_xlfn.IFNA(VLOOKUP(defense[[#This Row],[Playerâ–²]],scrimstats__2813[#All],5,0),0)</f>
        <v>0</v>
      </c>
      <c r="K1386">
        <f>_xlfn.IFNA(VLOOKUP(defense[[#This Row],[Playerâ–²]],scrimstats__2813[#All],4,0),0)</f>
        <v>12</v>
      </c>
      <c r="L1386">
        <v>0</v>
      </c>
      <c r="N1386">
        <f t="shared" si="43"/>
        <v>0</v>
      </c>
      <c r="O1386">
        <f>_xlfn.IFNA(VLOOKUP(defense[[#This Row],[Playerâ–²]],passing11[#All],5,0),0)</f>
        <v>0</v>
      </c>
      <c r="P1386">
        <f>_xlfn.IFNA(VLOOKUP(defense[[#This Row],[Playerâ–²]],scrimstats__2813[#All],6,0),0)</f>
        <v>0</v>
      </c>
      <c r="Q1386">
        <v>0</v>
      </c>
      <c r="R1386">
        <v>0</v>
      </c>
    </row>
    <row r="1387" spans="1:18">
      <c r="A1387" s="3">
        <v>1386</v>
      </c>
      <c r="B1387" s="3">
        <v>16</v>
      </c>
      <c r="C1387" s="3">
        <f t="shared" si="42"/>
        <v>3</v>
      </c>
      <c r="D1387">
        <v>0</v>
      </c>
      <c r="E1387">
        <f>SUM(_xlfn.IFNA((VLOOKUP(defense[[#This Row],[Playerâ–²]],kickers12[#All],4,0)*3+VLOOKUP(defense[[#This Row],[Playerâ–²]],kickers12[#All],5,0)*1),0), C1387*6)</f>
        <v>18</v>
      </c>
      <c r="F1387">
        <v>0</v>
      </c>
      <c r="G1387" s="3" t="s">
        <v>453</v>
      </c>
      <c r="H1387" s="3" t="s">
        <v>230</v>
      </c>
      <c r="I1387">
        <f>_xlfn.IFNA(VLOOKUP(defense[[#This Row],[Playerâ–²]],passing11[#All],4,0),0)</f>
        <v>0</v>
      </c>
      <c r="J1387" s="3">
        <f>_xlfn.IFNA(VLOOKUP(defense[[#This Row],[Playerâ–²]],scrimstats__2813[#All],5,0),0)</f>
        <v>52</v>
      </c>
      <c r="K1387" s="3">
        <f>_xlfn.IFNA(VLOOKUP(defense[[#This Row],[Playerâ–²]],scrimstats__2813[#All],4,0),0)</f>
        <v>519</v>
      </c>
      <c r="L1387">
        <v>0</v>
      </c>
      <c r="N1387" s="3">
        <f t="shared" si="43"/>
        <v>0</v>
      </c>
      <c r="O1387" s="3">
        <f>_xlfn.IFNA(VLOOKUP(defense[[#This Row],[Playerâ–²]],passing11[#All],5,0),0)</f>
        <v>0</v>
      </c>
      <c r="P1387" s="3">
        <f>_xlfn.IFNA(VLOOKUP(defense[[#This Row],[Playerâ–²]],scrimstats__2813[#All],6,0),0)</f>
        <v>3</v>
      </c>
      <c r="Q1387">
        <v>0</v>
      </c>
      <c r="R1387">
        <v>0</v>
      </c>
    </row>
    <row r="1388" spans="1:18">
      <c r="A1388" s="3">
        <v>1387</v>
      </c>
      <c r="B1388" s="3">
        <v>18</v>
      </c>
      <c r="C1388">
        <f t="shared" si="42"/>
        <v>2</v>
      </c>
      <c r="D1388">
        <v>40</v>
      </c>
      <c r="E1388">
        <f>SUM(_xlfn.IFNA((VLOOKUP(defense[[#This Row],[Playerâ–²]],kickers12[#All],4,0)*3+VLOOKUP(defense[[#This Row],[Playerâ–²]],kickers12[#All],5,0)*1),0), C1388*6)</f>
        <v>12</v>
      </c>
      <c r="F1388">
        <v>1</v>
      </c>
      <c r="G1388" s="3" t="s">
        <v>1369</v>
      </c>
      <c r="H1388" s="3" t="s">
        <v>769</v>
      </c>
      <c r="I1388">
        <f>_xlfn.IFNA(VLOOKUP(defense[[#This Row],[Playerâ–²]],passing11[#All],4,0),0)</f>
        <v>0</v>
      </c>
      <c r="J1388">
        <f>_xlfn.IFNA(VLOOKUP(defense[[#This Row],[Playerâ–²]],scrimstats__2813[#All],5,0),0)</f>
        <v>0</v>
      </c>
      <c r="K1388">
        <f>_xlfn.IFNA(VLOOKUP(defense[[#This Row],[Playerâ–²]],scrimstats__2813[#All],4,0),0)</f>
        <v>0</v>
      </c>
      <c r="L1388">
        <v>3</v>
      </c>
      <c r="N1388">
        <f t="shared" si="43"/>
        <v>2</v>
      </c>
      <c r="O1388">
        <f>_xlfn.IFNA(VLOOKUP(defense[[#This Row],[Playerâ–²]],passing11[#All],5,0),0)</f>
        <v>0</v>
      </c>
      <c r="P1388">
        <f>_xlfn.IFNA(VLOOKUP(defense[[#This Row],[Playerâ–²]],scrimstats__2813[#All],6,0),0)</f>
        <v>0</v>
      </c>
      <c r="Q1388">
        <v>1</v>
      </c>
      <c r="R1388">
        <v>1</v>
      </c>
    </row>
    <row r="1389" spans="1:18">
      <c r="A1389" s="3">
        <v>1388</v>
      </c>
      <c r="B1389" s="3">
        <v>23</v>
      </c>
      <c r="C1389" s="3">
        <f t="shared" si="42"/>
        <v>15</v>
      </c>
      <c r="D1389">
        <v>0</v>
      </c>
      <c r="E1389">
        <f>SUM(_xlfn.IFNA((VLOOKUP(defense[[#This Row],[Playerâ–²]],kickers12[#All],4,0)*3+VLOOKUP(defense[[#This Row],[Playerâ–²]],kickers12[#All],5,0)*1),0), C1389*6)</f>
        <v>90</v>
      </c>
      <c r="F1389">
        <v>0</v>
      </c>
      <c r="G1389" s="3" t="s">
        <v>549</v>
      </c>
      <c r="H1389" s="3" t="s">
        <v>229</v>
      </c>
      <c r="I1389">
        <f>_xlfn.IFNA(VLOOKUP(defense[[#This Row],[Playerâ–²]],passing11[#All],4,0),0)</f>
        <v>0</v>
      </c>
      <c r="J1389" s="3">
        <f>_xlfn.IFNA(VLOOKUP(defense[[#This Row],[Playerâ–²]],scrimstats__2813[#All],5,0),0)</f>
        <v>1307</v>
      </c>
      <c r="K1389" s="3">
        <f>_xlfn.IFNA(VLOOKUP(defense[[#This Row],[Playerâ–²]],scrimstats__2813[#All],4,0),0)</f>
        <v>721</v>
      </c>
      <c r="L1389">
        <v>0</v>
      </c>
      <c r="N1389" s="3">
        <f t="shared" si="43"/>
        <v>0</v>
      </c>
      <c r="O1389" s="3">
        <f>_xlfn.IFNA(VLOOKUP(defense[[#This Row],[Playerâ–²]],passing11[#All],5,0),0)</f>
        <v>0</v>
      </c>
      <c r="P1389" s="3">
        <f>_xlfn.IFNA(VLOOKUP(defense[[#This Row],[Playerâ–²]],scrimstats__2813[#All],6,0),0)</f>
        <v>15</v>
      </c>
      <c r="Q1389">
        <v>0</v>
      </c>
      <c r="R1389">
        <v>0</v>
      </c>
    </row>
    <row r="1390" spans="1:18">
      <c r="A1390" s="3">
        <v>1389</v>
      </c>
      <c r="B1390" s="3">
        <v>23</v>
      </c>
      <c r="C1390">
        <f t="shared" si="42"/>
        <v>1</v>
      </c>
      <c r="D1390">
        <v>2</v>
      </c>
      <c r="E1390">
        <f>SUM(_xlfn.IFNA((VLOOKUP(defense[[#This Row],[Playerâ–²]],kickers12[#All],4,0)*3+VLOOKUP(defense[[#This Row],[Playerâ–²]],kickers12[#All],5,0)*1),0), C1390*6)</f>
        <v>6</v>
      </c>
      <c r="F1390">
        <v>0</v>
      </c>
      <c r="G1390" s="3" t="s">
        <v>540</v>
      </c>
      <c r="H1390" s="3" t="s">
        <v>219</v>
      </c>
      <c r="I1390">
        <f>_xlfn.IFNA(VLOOKUP(defense[[#This Row],[Playerâ–²]],passing11[#All],4,0),0)</f>
        <v>0</v>
      </c>
      <c r="J1390">
        <f>_xlfn.IFNA(VLOOKUP(defense[[#This Row],[Playerâ–²]],scrimstats__2813[#All],5,0),0)</f>
        <v>0</v>
      </c>
      <c r="K1390">
        <f>_xlfn.IFNA(VLOOKUP(defense[[#This Row],[Playerâ–²]],scrimstats__2813[#All],4,0),0)</f>
        <v>86</v>
      </c>
      <c r="L1390">
        <v>0</v>
      </c>
      <c r="N1390">
        <f t="shared" si="43"/>
        <v>0</v>
      </c>
      <c r="O1390">
        <f>_xlfn.IFNA(VLOOKUP(defense[[#This Row],[Playerâ–²]],passing11[#All],5,0),0)</f>
        <v>0</v>
      </c>
      <c r="P1390">
        <f>_xlfn.IFNA(VLOOKUP(defense[[#This Row],[Playerâ–²]],scrimstats__2813[#All],6,0),0)</f>
        <v>1</v>
      </c>
      <c r="Q1390">
        <v>0</v>
      </c>
      <c r="R1390">
        <v>0</v>
      </c>
    </row>
    <row r="1391" spans="1:18">
      <c r="A1391" s="3">
        <v>1390</v>
      </c>
      <c r="B1391" s="3">
        <v>23</v>
      </c>
      <c r="C1391">
        <f t="shared" si="42"/>
        <v>0</v>
      </c>
      <c r="D1391">
        <v>18</v>
      </c>
      <c r="E1391">
        <f>SUM(_xlfn.IFNA((VLOOKUP(defense[[#This Row],[Playerâ–²]],kickers12[#All],4,0)*3+VLOOKUP(defense[[#This Row],[Playerâ–²]],kickers12[#All],5,0)*1),0), C1391*6)</f>
        <v>0</v>
      </c>
      <c r="F1391">
        <v>0</v>
      </c>
      <c r="G1391" s="3" t="s">
        <v>1960</v>
      </c>
      <c r="H1391" s="3" t="s">
        <v>194</v>
      </c>
      <c r="I1391">
        <f>_xlfn.IFNA(VLOOKUP(defense[[#This Row],[Playerâ–²]],passing11[#All],4,0),0)</f>
        <v>0</v>
      </c>
      <c r="J1391">
        <f>_xlfn.IFNA(VLOOKUP(defense[[#This Row],[Playerâ–²]],scrimstats__2813[#All],5,0),0)</f>
        <v>0</v>
      </c>
      <c r="K1391">
        <f>_xlfn.IFNA(VLOOKUP(defense[[#This Row],[Playerâ–²]],scrimstats__2813[#All],4,0),0)</f>
        <v>0</v>
      </c>
      <c r="L1391">
        <v>1</v>
      </c>
      <c r="N1391">
        <f t="shared" si="43"/>
        <v>0</v>
      </c>
      <c r="O1391">
        <f>_xlfn.IFNA(VLOOKUP(defense[[#This Row],[Playerâ–²]],passing11[#All],5,0),0)</f>
        <v>0</v>
      </c>
      <c r="P1391">
        <f>_xlfn.IFNA(VLOOKUP(defense[[#This Row],[Playerâ–²]],scrimstats__2813[#All],6,0),0)</f>
        <v>0</v>
      </c>
      <c r="Q1391">
        <v>0</v>
      </c>
      <c r="R1391">
        <v>0</v>
      </c>
    </row>
    <row r="1392" spans="1:18">
      <c r="A1392" s="3">
        <v>1391</v>
      </c>
      <c r="B1392" s="3">
        <v>17</v>
      </c>
      <c r="C1392" s="3">
        <f t="shared" si="42"/>
        <v>0</v>
      </c>
      <c r="D1392">
        <v>0</v>
      </c>
      <c r="E1392">
        <f>SUM(_xlfn.IFNA((VLOOKUP(defense[[#This Row],[Playerâ–²]],kickers12[#All],4,0)*3+VLOOKUP(defense[[#This Row],[Playerâ–²]],kickers12[#All],5,0)*1),0), C1392*6)</f>
        <v>0</v>
      </c>
      <c r="F1392">
        <v>0</v>
      </c>
      <c r="G1392" s="3" t="s">
        <v>1957</v>
      </c>
      <c r="H1392" s="3" t="s">
        <v>223</v>
      </c>
      <c r="I1392">
        <f>_xlfn.IFNA(VLOOKUP(defense[[#This Row],[Playerâ–²]],passing11[#All],4,0),0)</f>
        <v>0</v>
      </c>
      <c r="J1392" s="3">
        <f>_xlfn.IFNA(VLOOKUP(defense[[#This Row],[Playerâ–²]],scrimstats__2813[#All],5,0),0)</f>
        <v>0</v>
      </c>
      <c r="K1392" s="3">
        <f>_xlfn.IFNA(VLOOKUP(defense[[#This Row],[Playerâ–²]],scrimstats__2813[#All],4,0),0)</f>
        <v>24</v>
      </c>
      <c r="L1392">
        <v>0</v>
      </c>
      <c r="N1392" s="3">
        <f t="shared" si="43"/>
        <v>0</v>
      </c>
      <c r="O1392" s="3">
        <f>_xlfn.IFNA(VLOOKUP(defense[[#This Row],[Playerâ–²]],passing11[#All],5,0),0)</f>
        <v>0</v>
      </c>
      <c r="P1392" s="3">
        <f>_xlfn.IFNA(VLOOKUP(defense[[#This Row],[Playerâ–²]],scrimstats__2813[#All],6,0),0)</f>
        <v>0</v>
      </c>
      <c r="Q1392">
        <v>0</v>
      </c>
      <c r="R1392">
        <v>0</v>
      </c>
    </row>
    <row r="1393" spans="1:18">
      <c r="A1393" s="3">
        <v>1392</v>
      </c>
      <c r="B1393" s="3">
        <v>27</v>
      </c>
      <c r="C1393">
        <f t="shared" si="42"/>
        <v>0</v>
      </c>
      <c r="D1393">
        <v>80</v>
      </c>
      <c r="E1393">
        <f>SUM(_xlfn.IFNA((VLOOKUP(defense[[#This Row],[Playerâ–²]],kickers12[#All],4,0)*3+VLOOKUP(defense[[#This Row],[Playerâ–²]],kickers12[#All],5,0)*1),0), C1393*6)</f>
        <v>0</v>
      </c>
      <c r="F1393">
        <v>1</v>
      </c>
      <c r="G1393" s="3" t="s">
        <v>1961</v>
      </c>
      <c r="H1393" s="3" t="s">
        <v>775</v>
      </c>
      <c r="I1393">
        <f>_xlfn.IFNA(VLOOKUP(defense[[#This Row],[Playerâ–²]],passing11[#All],4,0),0)</f>
        <v>0</v>
      </c>
      <c r="J1393">
        <f>_xlfn.IFNA(VLOOKUP(defense[[#This Row],[Playerâ–²]],scrimstats__2813[#All],5,0),0)</f>
        <v>0</v>
      </c>
      <c r="K1393">
        <f>_xlfn.IFNA(VLOOKUP(defense[[#This Row],[Playerâ–²]],scrimstats__2813[#All],4,0),0)</f>
        <v>0</v>
      </c>
      <c r="L1393">
        <v>0</v>
      </c>
      <c r="N1393">
        <f t="shared" si="43"/>
        <v>0</v>
      </c>
      <c r="O1393">
        <f>_xlfn.IFNA(VLOOKUP(defense[[#This Row],[Playerâ–²]],passing11[#All],5,0),0)</f>
        <v>0</v>
      </c>
      <c r="P1393">
        <f>_xlfn.IFNA(VLOOKUP(defense[[#This Row],[Playerâ–²]],scrimstats__2813[#All],6,0),0)</f>
        <v>0</v>
      </c>
      <c r="Q1393">
        <v>0</v>
      </c>
      <c r="R1393">
        <v>0</v>
      </c>
    </row>
    <row r="1394" spans="1:18">
      <c r="A1394" s="3">
        <v>1393</v>
      </c>
      <c r="B1394" s="3">
        <v>9</v>
      </c>
      <c r="C1394">
        <f t="shared" si="42"/>
        <v>0</v>
      </c>
      <c r="D1394">
        <v>30</v>
      </c>
      <c r="E1394">
        <f>SUM(_xlfn.IFNA((VLOOKUP(defense[[#This Row],[Playerâ–²]],kickers12[#All],4,0)*3+VLOOKUP(defense[[#This Row],[Playerâ–²]],kickers12[#All],5,0)*1),0), C1394*6)</f>
        <v>0</v>
      </c>
      <c r="F1394">
        <v>0</v>
      </c>
      <c r="G1394" s="3" t="s">
        <v>1962</v>
      </c>
      <c r="H1394" s="3" t="s">
        <v>750</v>
      </c>
      <c r="I1394">
        <f>_xlfn.IFNA(VLOOKUP(defense[[#This Row],[Playerâ–²]],passing11[#All],4,0),0)</f>
        <v>0</v>
      </c>
      <c r="J1394">
        <f>_xlfn.IFNA(VLOOKUP(defense[[#This Row],[Playerâ–²]],scrimstats__2813[#All],5,0),0)</f>
        <v>0</v>
      </c>
      <c r="K1394">
        <f>_xlfn.IFNA(VLOOKUP(defense[[#This Row],[Playerâ–²]],scrimstats__2813[#All],4,0),0)</f>
        <v>0</v>
      </c>
      <c r="L1394">
        <v>0.5</v>
      </c>
      <c r="N1394">
        <f t="shared" si="43"/>
        <v>0</v>
      </c>
      <c r="O1394">
        <f>_xlfn.IFNA(VLOOKUP(defense[[#This Row],[Playerâ–²]],passing11[#All],5,0),0)</f>
        <v>0</v>
      </c>
      <c r="P1394">
        <f>_xlfn.IFNA(VLOOKUP(defense[[#This Row],[Playerâ–²]],scrimstats__2813[#All],6,0),0)</f>
        <v>0</v>
      </c>
      <c r="Q1394">
        <v>0</v>
      </c>
      <c r="R1394">
        <v>0</v>
      </c>
    </row>
    <row r="1395" spans="1:18">
      <c r="A1395" s="3">
        <v>1394</v>
      </c>
      <c r="B1395" s="3">
        <v>18</v>
      </c>
      <c r="C1395" s="3">
        <f t="shared" si="42"/>
        <v>0</v>
      </c>
      <c r="D1395">
        <v>0</v>
      </c>
      <c r="E1395">
        <f>SUM(_xlfn.IFNA((VLOOKUP(defense[[#This Row],[Playerâ–²]],kickers12[#All],4,0)*3+VLOOKUP(defense[[#This Row],[Playerâ–²]],kickers12[#All],5,0)*1),0), C1395*6)</f>
        <v>0</v>
      </c>
      <c r="F1395">
        <v>0</v>
      </c>
      <c r="G1395" s="3" t="s">
        <v>1963</v>
      </c>
      <c r="H1395" s="3" t="s">
        <v>297</v>
      </c>
      <c r="I1395">
        <f>_xlfn.IFNA(VLOOKUP(defense[[#This Row],[Playerâ–²]],passing11[#All],4,0),0)</f>
        <v>23</v>
      </c>
      <c r="J1395" s="3">
        <f>_xlfn.IFNA(VLOOKUP(defense[[#This Row],[Playerâ–²]],scrimstats__2813[#All],5,0),0)</f>
        <v>0</v>
      </c>
      <c r="K1395" s="3">
        <f>_xlfn.IFNA(VLOOKUP(defense[[#This Row],[Playerâ–²]],scrimstats__2813[#All],4,0),0)</f>
        <v>0</v>
      </c>
      <c r="L1395">
        <v>0</v>
      </c>
      <c r="N1395" s="3">
        <f t="shared" si="43"/>
        <v>0</v>
      </c>
      <c r="O1395" s="3">
        <f>_xlfn.IFNA(VLOOKUP(defense[[#This Row],[Playerâ–²]],passing11[#All],5,0),0)</f>
        <v>0</v>
      </c>
      <c r="P1395" s="3">
        <f>_xlfn.IFNA(VLOOKUP(defense[[#This Row],[Playerâ–²]],scrimstats__2813[#All],6,0),0)</f>
        <v>0</v>
      </c>
      <c r="Q1395">
        <v>0</v>
      </c>
      <c r="R1395">
        <v>0</v>
      </c>
    </row>
    <row r="1396" spans="1:18">
      <c r="A1396" s="3">
        <v>1395</v>
      </c>
      <c r="B1396" s="3">
        <v>28</v>
      </c>
      <c r="C1396" s="3">
        <f t="shared" si="42"/>
        <v>0</v>
      </c>
      <c r="D1396">
        <v>0</v>
      </c>
      <c r="E1396">
        <f>SUM(_xlfn.IFNA((VLOOKUP(defense[[#This Row],[Playerâ–²]],kickers12[#All],4,0)*3+VLOOKUP(defense[[#This Row],[Playerâ–²]],kickers12[#All],5,0)*1),0), C1396*6)</f>
        <v>114</v>
      </c>
      <c r="F1396">
        <v>0</v>
      </c>
      <c r="G1396" s="3" t="s">
        <v>1895</v>
      </c>
      <c r="H1396" s="3" t="s">
        <v>1010</v>
      </c>
      <c r="I1396">
        <f>_xlfn.IFNA(VLOOKUP(defense[[#This Row],[Playerâ–²]],passing11[#All],4,0),0)</f>
        <v>0</v>
      </c>
      <c r="J1396" s="3">
        <f>_xlfn.IFNA(VLOOKUP(defense[[#This Row],[Playerâ–²]],scrimstats__2813[#All],5,0),0)</f>
        <v>0</v>
      </c>
      <c r="K1396" s="3">
        <f>_xlfn.IFNA(VLOOKUP(defense[[#This Row],[Playerâ–²]],scrimstats__2813[#All],4,0),0)</f>
        <v>0</v>
      </c>
      <c r="L1396">
        <v>0</v>
      </c>
      <c r="N1396" s="3">
        <f t="shared" si="43"/>
        <v>0</v>
      </c>
      <c r="O1396" s="3">
        <f>_xlfn.IFNA(VLOOKUP(defense[[#This Row],[Playerâ–²]],passing11[#All],5,0),0)</f>
        <v>0</v>
      </c>
      <c r="P1396" s="3">
        <f>_xlfn.IFNA(VLOOKUP(defense[[#This Row],[Playerâ–²]],scrimstats__2813[#All],6,0),0)</f>
        <v>0</v>
      </c>
      <c r="Q1396">
        <v>0</v>
      </c>
      <c r="R1396">
        <v>0</v>
      </c>
    </row>
    <row r="1397" spans="1:18">
      <c r="A1397" s="3">
        <v>1396</v>
      </c>
      <c r="B1397" s="3">
        <v>13</v>
      </c>
      <c r="C1397">
        <f t="shared" si="42"/>
        <v>0</v>
      </c>
      <c r="D1397">
        <v>0</v>
      </c>
      <c r="E1397">
        <f>SUM(_xlfn.IFNA((VLOOKUP(defense[[#This Row],[Playerâ–²]],kickers12[#All],4,0)*3+VLOOKUP(defense[[#This Row],[Playerâ–²]],kickers12[#All],5,0)*1),0), C1397*6)</f>
        <v>0</v>
      </c>
      <c r="F1397">
        <v>0</v>
      </c>
      <c r="G1397" s="3" t="s">
        <v>1165</v>
      </c>
      <c r="H1397" s="3" t="s">
        <v>778</v>
      </c>
      <c r="I1397">
        <f>_xlfn.IFNA(VLOOKUP(defense[[#This Row],[Playerâ–²]],passing11[#All],4,0),0)</f>
        <v>0</v>
      </c>
      <c r="J1397">
        <f>_xlfn.IFNA(VLOOKUP(defense[[#This Row],[Playerâ–²]],scrimstats__2813[#All],5,0),0)</f>
        <v>0</v>
      </c>
      <c r="K1397">
        <f>_xlfn.IFNA(VLOOKUP(defense[[#This Row],[Playerâ–²]],scrimstats__2813[#All],4,0),0)</f>
        <v>0</v>
      </c>
      <c r="L1397">
        <v>0</v>
      </c>
      <c r="N1397">
        <f t="shared" si="43"/>
        <v>0</v>
      </c>
      <c r="O1397">
        <f>_xlfn.IFNA(VLOOKUP(defense[[#This Row],[Playerâ–²]],passing11[#All],5,0),0)</f>
        <v>0</v>
      </c>
      <c r="P1397">
        <f>_xlfn.IFNA(VLOOKUP(defense[[#This Row],[Playerâ–²]],scrimstats__2813[#All],6,0),0)</f>
        <v>0</v>
      </c>
      <c r="Q1397">
        <v>0</v>
      </c>
      <c r="R1397">
        <v>0</v>
      </c>
    </row>
    <row r="1398" spans="1:18">
      <c r="A1398" s="3">
        <v>1397</v>
      </c>
      <c r="B1398" s="3">
        <v>19</v>
      </c>
      <c r="C1398">
        <f t="shared" si="42"/>
        <v>0</v>
      </c>
      <c r="D1398">
        <v>12</v>
      </c>
      <c r="E1398">
        <f>SUM(_xlfn.IFNA((VLOOKUP(defense[[#This Row],[Playerâ–²]],kickers12[#All],4,0)*3+VLOOKUP(defense[[#This Row],[Playerâ–²]],kickers12[#All],5,0)*1),0), C1398*6)</f>
        <v>0</v>
      </c>
      <c r="F1398">
        <v>0</v>
      </c>
      <c r="G1398" s="3" t="s">
        <v>1397</v>
      </c>
      <c r="H1398" s="3" t="s">
        <v>194</v>
      </c>
      <c r="I1398">
        <f>_xlfn.IFNA(VLOOKUP(defense[[#This Row],[Playerâ–²]],passing11[#All],4,0),0)</f>
        <v>0</v>
      </c>
      <c r="J1398">
        <f>_xlfn.IFNA(VLOOKUP(defense[[#This Row],[Playerâ–²]],scrimstats__2813[#All],5,0),0)</f>
        <v>0</v>
      </c>
      <c r="K1398">
        <f>_xlfn.IFNA(VLOOKUP(defense[[#This Row],[Playerâ–²]],scrimstats__2813[#All],4,0),0)</f>
        <v>0</v>
      </c>
      <c r="L1398">
        <v>0</v>
      </c>
      <c r="N1398">
        <f t="shared" si="43"/>
        <v>0</v>
      </c>
      <c r="O1398">
        <f>_xlfn.IFNA(VLOOKUP(defense[[#This Row],[Playerâ–²]],passing11[#All],5,0),0)</f>
        <v>0</v>
      </c>
      <c r="P1398">
        <f>_xlfn.IFNA(VLOOKUP(defense[[#This Row],[Playerâ–²]],scrimstats__2813[#All],6,0),0)</f>
        <v>0</v>
      </c>
      <c r="Q1398">
        <v>0</v>
      </c>
      <c r="R1398">
        <v>0</v>
      </c>
    </row>
    <row r="1399" spans="1:18">
      <c r="A1399" s="3">
        <v>1398</v>
      </c>
      <c r="B1399" s="3">
        <v>8</v>
      </c>
      <c r="C1399">
        <f t="shared" si="42"/>
        <v>1</v>
      </c>
      <c r="D1399">
        <v>3</v>
      </c>
      <c r="E1399">
        <f>SUM(_xlfn.IFNA((VLOOKUP(defense[[#This Row],[Playerâ–²]],kickers12[#All],4,0)*3+VLOOKUP(defense[[#This Row],[Playerâ–²]],kickers12[#All],5,0)*1),0), C1399*6)</f>
        <v>6</v>
      </c>
      <c r="F1399">
        <v>0</v>
      </c>
      <c r="G1399" s="3" t="s">
        <v>331</v>
      </c>
      <c r="H1399" s="3" t="s">
        <v>219</v>
      </c>
      <c r="I1399">
        <f>_xlfn.IFNA(VLOOKUP(defense[[#This Row],[Playerâ–²]],passing11[#All],4,0),0)</f>
        <v>0</v>
      </c>
      <c r="J1399">
        <f>_xlfn.IFNA(VLOOKUP(defense[[#This Row],[Playerâ–²]],scrimstats__2813[#All],5,0),0)</f>
        <v>0</v>
      </c>
      <c r="K1399">
        <f>_xlfn.IFNA(VLOOKUP(defense[[#This Row],[Playerâ–²]],scrimstats__2813[#All],4,0),0)</f>
        <v>74</v>
      </c>
      <c r="L1399">
        <v>0</v>
      </c>
      <c r="N1399">
        <f t="shared" si="43"/>
        <v>0</v>
      </c>
      <c r="O1399">
        <f>_xlfn.IFNA(VLOOKUP(defense[[#This Row],[Playerâ–²]],passing11[#All],5,0),0)</f>
        <v>0</v>
      </c>
      <c r="P1399">
        <f>_xlfn.IFNA(VLOOKUP(defense[[#This Row],[Playerâ–²]],scrimstats__2813[#All],6,0),0)</f>
        <v>1</v>
      </c>
      <c r="Q1399">
        <v>0</v>
      </c>
      <c r="R1399">
        <v>0</v>
      </c>
    </row>
    <row r="1400" spans="1:18">
      <c r="A1400" s="3">
        <v>1399</v>
      </c>
      <c r="B1400" s="3">
        <v>25</v>
      </c>
      <c r="C1400" s="3">
        <f t="shared" si="42"/>
        <v>2</v>
      </c>
      <c r="D1400">
        <v>0</v>
      </c>
      <c r="E1400">
        <f>SUM(_xlfn.IFNA((VLOOKUP(defense[[#This Row],[Playerâ–²]],kickers12[#All],4,0)*3+VLOOKUP(defense[[#This Row],[Playerâ–²]],kickers12[#All],5,0)*1),0), C1400*6)</f>
        <v>12</v>
      </c>
      <c r="F1400">
        <v>0</v>
      </c>
      <c r="G1400" s="3" t="s">
        <v>574</v>
      </c>
      <c r="H1400" s="3" t="s">
        <v>218</v>
      </c>
      <c r="I1400">
        <f>_xlfn.IFNA(VLOOKUP(defense[[#This Row],[Playerâ–²]],passing11[#All],4,0),0)</f>
        <v>0</v>
      </c>
      <c r="J1400" s="3">
        <f>_xlfn.IFNA(VLOOKUP(defense[[#This Row],[Playerâ–²]],scrimstats__2813[#All],5,0),0)</f>
        <v>5</v>
      </c>
      <c r="K1400" s="3">
        <f>_xlfn.IFNA(VLOOKUP(defense[[#This Row],[Playerâ–²]],scrimstats__2813[#All],4,0),0)</f>
        <v>494</v>
      </c>
      <c r="L1400">
        <v>0</v>
      </c>
      <c r="N1400" s="3">
        <f t="shared" si="43"/>
        <v>0</v>
      </c>
      <c r="O1400" s="3">
        <f>_xlfn.IFNA(VLOOKUP(defense[[#This Row],[Playerâ–²]],passing11[#All],5,0),0)</f>
        <v>0</v>
      </c>
      <c r="P1400" s="3">
        <f>_xlfn.IFNA(VLOOKUP(defense[[#This Row],[Playerâ–²]],scrimstats__2813[#All],6,0),0)</f>
        <v>2</v>
      </c>
      <c r="Q1400">
        <v>0</v>
      </c>
      <c r="R1400">
        <v>0</v>
      </c>
    </row>
    <row r="1401" spans="1:18">
      <c r="A1401" s="3">
        <v>1400</v>
      </c>
      <c r="B1401" s="3">
        <v>28</v>
      </c>
      <c r="C1401">
        <f t="shared" si="42"/>
        <v>0</v>
      </c>
      <c r="D1401">
        <v>9</v>
      </c>
      <c r="E1401">
        <f>SUM(_xlfn.IFNA((VLOOKUP(defense[[#This Row],[Playerâ–²]],kickers12[#All],4,0)*3+VLOOKUP(defense[[#This Row],[Playerâ–²]],kickers12[#All],5,0)*1),0), C1401*6)</f>
        <v>0</v>
      </c>
      <c r="F1401">
        <v>0</v>
      </c>
      <c r="G1401" s="3" t="s">
        <v>1674</v>
      </c>
      <c r="H1401" s="3" t="s">
        <v>194</v>
      </c>
      <c r="I1401">
        <f>_xlfn.IFNA(VLOOKUP(defense[[#This Row],[Playerâ–²]],passing11[#All],4,0),0)</f>
        <v>0</v>
      </c>
      <c r="J1401">
        <f>_xlfn.IFNA(VLOOKUP(defense[[#This Row],[Playerâ–²]],scrimstats__2813[#All],5,0),0)</f>
        <v>0</v>
      </c>
      <c r="K1401">
        <f>_xlfn.IFNA(VLOOKUP(defense[[#This Row],[Playerâ–²]],scrimstats__2813[#All],4,0),0)</f>
        <v>0</v>
      </c>
      <c r="L1401">
        <v>0</v>
      </c>
      <c r="N1401">
        <f t="shared" si="43"/>
        <v>0</v>
      </c>
      <c r="O1401">
        <f>_xlfn.IFNA(VLOOKUP(defense[[#This Row],[Playerâ–²]],passing11[#All],5,0),0)</f>
        <v>0</v>
      </c>
      <c r="P1401">
        <f>_xlfn.IFNA(VLOOKUP(defense[[#This Row],[Playerâ–²]],scrimstats__2813[#All],6,0),0)</f>
        <v>0</v>
      </c>
      <c r="Q1401">
        <v>0</v>
      </c>
      <c r="R1401">
        <v>0</v>
      </c>
    </row>
    <row r="1402" spans="1:18">
      <c r="A1402" s="3">
        <v>1401</v>
      </c>
      <c r="B1402" s="3">
        <v>28</v>
      </c>
      <c r="C1402">
        <f t="shared" si="42"/>
        <v>0</v>
      </c>
      <c r="D1402">
        <v>25</v>
      </c>
      <c r="E1402">
        <f>SUM(_xlfn.IFNA((VLOOKUP(defense[[#This Row],[Playerâ–²]],kickers12[#All],4,0)*3+VLOOKUP(defense[[#This Row],[Playerâ–²]],kickers12[#All],5,0)*1),0), C1402*6)</f>
        <v>0</v>
      </c>
      <c r="F1402">
        <v>0</v>
      </c>
      <c r="G1402" s="3" t="s">
        <v>1679</v>
      </c>
      <c r="H1402" s="3" t="s">
        <v>1680</v>
      </c>
      <c r="I1402">
        <f>_xlfn.IFNA(VLOOKUP(defense[[#This Row],[Playerâ–²]],passing11[#All],4,0),0)</f>
        <v>0</v>
      </c>
      <c r="J1402">
        <f>_xlfn.IFNA(VLOOKUP(defense[[#This Row],[Playerâ–²]],scrimstats__2813[#All],5,0),0)</f>
        <v>0</v>
      </c>
      <c r="K1402">
        <f>_xlfn.IFNA(VLOOKUP(defense[[#This Row],[Playerâ–²]],scrimstats__2813[#All],4,0),0)</f>
        <v>0</v>
      </c>
      <c r="L1402">
        <v>2</v>
      </c>
      <c r="N1402">
        <f t="shared" si="43"/>
        <v>0</v>
      </c>
      <c r="O1402">
        <f>_xlfn.IFNA(VLOOKUP(defense[[#This Row],[Playerâ–²]],passing11[#All],5,0),0)</f>
        <v>0</v>
      </c>
      <c r="P1402">
        <f>_xlfn.IFNA(VLOOKUP(defense[[#This Row],[Playerâ–²]],scrimstats__2813[#All],6,0),0)</f>
        <v>0</v>
      </c>
      <c r="Q1402">
        <v>0</v>
      </c>
      <c r="R1402">
        <v>0</v>
      </c>
    </row>
    <row r="1403" spans="1:18">
      <c r="A1403" s="3">
        <v>1402</v>
      </c>
      <c r="B1403" s="3">
        <v>10</v>
      </c>
      <c r="C1403">
        <f t="shared" si="42"/>
        <v>0</v>
      </c>
      <c r="D1403">
        <v>7</v>
      </c>
      <c r="E1403">
        <f>SUM(_xlfn.IFNA((VLOOKUP(defense[[#This Row],[Playerâ–²]],kickers12[#All],4,0)*3+VLOOKUP(defense[[#This Row],[Playerâ–²]],kickers12[#All],5,0)*1),0), C1403*6)</f>
        <v>0</v>
      </c>
      <c r="F1403">
        <v>0</v>
      </c>
      <c r="G1403" s="3" t="s">
        <v>1070</v>
      </c>
      <c r="H1403" s="3" t="s">
        <v>194</v>
      </c>
      <c r="I1403">
        <f>_xlfn.IFNA(VLOOKUP(defense[[#This Row],[Playerâ–²]],passing11[#All],4,0),0)</f>
        <v>0</v>
      </c>
      <c r="J1403">
        <f>_xlfn.IFNA(VLOOKUP(defense[[#This Row],[Playerâ–²]],scrimstats__2813[#All],5,0),0)</f>
        <v>0</v>
      </c>
      <c r="K1403">
        <f>_xlfn.IFNA(VLOOKUP(defense[[#This Row],[Playerâ–²]],scrimstats__2813[#All],4,0),0)</f>
        <v>0</v>
      </c>
      <c r="L1403">
        <v>0</v>
      </c>
      <c r="N1403">
        <f t="shared" si="43"/>
        <v>0</v>
      </c>
      <c r="O1403">
        <f>_xlfn.IFNA(VLOOKUP(defense[[#This Row],[Playerâ–²]],passing11[#All],5,0),0)</f>
        <v>0</v>
      </c>
      <c r="P1403">
        <f>_xlfn.IFNA(VLOOKUP(defense[[#This Row],[Playerâ–²]],scrimstats__2813[#All],6,0),0)</f>
        <v>0</v>
      </c>
      <c r="Q1403">
        <v>0</v>
      </c>
      <c r="R1403">
        <v>0</v>
      </c>
    </row>
    <row r="1404" spans="1:18">
      <c r="A1404" s="3">
        <v>1403</v>
      </c>
      <c r="B1404" s="3">
        <v>10</v>
      </c>
      <c r="C1404">
        <f t="shared" si="42"/>
        <v>0</v>
      </c>
      <c r="D1404">
        <v>10</v>
      </c>
      <c r="E1404">
        <f>SUM(_xlfn.IFNA((VLOOKUP(defense[[#This Row],[Playerâ–²]],kickers12[#All],4,0)*3+VLOOKUP(defense[[#This Row],[Playerâ–²]],kickers12[#All],5,0)*1),0), C1404*6)</f>
        <v>0</v>
      </c>
      <c r="F1404">
        <v>0</v>
      </c>
      <c r="G1404" s="3" t="s">
        <v>1071</v>
      </c>
      <c r="H1404" s="3" t="s">
        <v>194</v>
      </c>
      <c r="I1404">
        <f>_xlfn.IFNA(VLOOKUP(defense[[#This Row],[Playerâ–²]],passing11[#All],4,0),0)</f>
        <v>0</v>
      </c>
      <c r="J1404">
        <f>_xlfn.IFNA(VLOOKUP(defense[[#This Row],[Playerâ–²]],scrimstats__2813[#All],5,0),0)</f>
        <v>0</v>
      </c>
      <c r="K1404">
        <f>_xlfn.IFNA(VLOOKUP(defense[[#This Row],[Playerâ–²]],scrimstats__2813[#All],4,0),0)</f>
        <v>0</v>
      </c>
      <c r="L1404">
        <v>1</v>
      </c>
      <c r="N1404">
        <f t="shared" si="43"/>
        <v>0</v>
      </c>
      <c r="O1404">
        <f>_xlfn.IFNA(VLOOKUP(defense[[#This Row],[Playerâ–²]],passing11[#All],5,0),0)</f>
        <v>0</v>
      </c>
      <c r="P1404">
        <f>_xlfn.IFNA(VLOOKUP(defense[[#This Row],[Playerâ–²]],scrimstats__2813[#All],6,0),0)</f>
        <v>0</v>
      </c>
      <c r="Q1404">
        <v>0</v>
      </c>
      <c r="R1404">
        <v>0</v>
      </c>
    </row>
    <row r="1405" spans="1:18">
      <c r="A1405" s="3">
        <v>1404</v>
      </c>
      <c r="B1405" s="3">
        <v>4</v>
      </c>
      <c r="C1405">
        <f t="shared" si="42"/>
        <v>0</v>
      </c>
      <c r="D1405">
        <v>30</v>
      </c>
      <c r="E1405">
        <f>SUM(_xlfn.IFNA((VLOOKUP(defense[[#This Row],[Playerâ–²]],kickers12[#All],4,0)*3+VLOOKUP(defense[[#This Row],[Playerâ–²]],kickers12[#All],5,0)*1),0), C1405*6)</f>
        <v>0</v>
      </c>
      <c r="F1405">
        <v>0</v>
      </c>
      <c r="G1405" s="3" t="s">
        <v>885</v>
      </c>
      <c r="H1405" s="3" t="s">
        <v>745</v>
      </c>
      <c r="I1405">
        <f>_xlfn.IFNA(VLOOKUP(defense[[#This Row],[Playerâ–²]],passing11[#All],4,0),0)</f>
        <v>0</v>
      </c>
      <c r="J1405">
        <f>_xlfn.IFNA(VLOOKUP(defense[[#This Row],[Playerâ–²]],scrimstats__2813[#All],5,0),0)</f>
        <v>0</v>
      </c>
      <c r="K1405">
        <f>_xlfn.IFNA(VLOOKUP(defense[[#This Row],[Playerâ–²]],scrimstats__2813[#All],4,0),0)</f>
        <v>0</v>
      </c>
      <c r="L1405">
        <v>4</v>
      </c>
      <c r="N1405">
        <f t="shared" si="43"/>
        <v>0</v>
      </c>
      <c r="O1405">
        <f>_xlfn.IFNA(VLOOKUP(defense[[#This Row],[Playerâ–²]],passing11[#All],5,0),0)</f>
        <v>0</v>
      </c>
      <c r="P1405">
        <f>_xlfn.IFNA(VLOOKUP(defense[[#This Row],[Playerâ–²]],scrimstats__2813[#All],6,0),0)</f>
        <v>0</v>
      </c>
      <c r="Q1405">
        <v>0</v>
      </c>
      <c r="R1405">
        <v>0</v>
      </c>
    </row>
    <row r="1406" spans="1:18">
      <c r="A1406" s="3">
        <v>1405</v>
      </c>
      <c r="B1406" s="3">
        <v>5</v>
      </c>
      <c r="C1406">
        <f t="shared" si="42"/>
        <v>0</v>
      </c>
      <c r="D1406">
        <v>79</v>
      </c>
      <c r="E1406">
        <f>SUM(_xlfn.IFNA((VLOOKUP(defense[[#This Row],[Playerâ–²]],kickers12[#All],4,0)*3+VLOOKUP(defense[[#This Row],[Playerâ–²]],kickers12[#All],5,0)*1),0), C1406*6)</f>
        <v>0</v>
      </c>
      <c r="F1406">
        <v>0</v>
      </c>
      <c r="G1406" s="3" t="s">
        <v>928</v>
      </c>
      <c r="H1406" s="3" t="s">
        <v>769</v>
      </c>
      <c r="I1406">
        <f>_xlfn.IFNA(VLOOKUP(defense[[#This Row],[Playerâ–²]],passing11[#All],4,0),0)</f>
        <v>0</v>
      </c>
      <c r="J1406">
        <f>_xlfn.IFNA(VLOOKUP(defense[[#This Row],[Playerâ–²]],scrimstats__2813[#All],5,0),0)</f>
        <v>0</v>
      </c>
      <c r="K1406">
        <f>_xlfn.IFNA(VLOOKUP(defense[[#This Row],[Playerâ–²]],scrimstats__2813[#All],4,0),0)</f>
        <v>0</v>
      </c>
      <c r="L1406">
        <v>3.5</v>
      </c>
      <c r="N1406">
        <f t="shared" si="43"/>
        <v>0</v>
      </c>
      <c r="O1406">
        <f>_xlfn.IFNA(VLOOKUP(defense[[#This Row],[Playerâ–²]],passing11[#All],5,0),0)</f>
        <v>0</v>
      </c>
      <c r="P1406">
        <f>_xlfn.IFNA(VLOOKUP(defense[[#This Row],[Playerâ–²]],scrimstats__2813[#All],6,0),0)</f>
        <v>0</v>
      </c>
      <c r="Q1406">
        <v>0</v>
      </c>
      <c r="R1406">
        <v>0</v>
      </c>
    </row>
    <row r="1407" spans="1:18">
      <c r="A1407" s="3">
        <v>1406</v>
      </c>
      <c r="B1407" s="3">
        <v>28</v>
      </c>
      <c r="C1407">
        <f t="shared" si="42"/>
        <v>0</v>
      </c>
      <c r="D1407">
        <v>11</v>
      </c>
      <c r="E1407">
        <f>SUM(_xlfn.IFNA((VLOOKUP(defense[[#This Row],[Playerâ–²]],kickers12[#All],4,0)*3+VLOOKUP(defense[[#This Row],[Playerâ–²]],kickers12[#All],5,0)*1),0), C1407*6)</f>
        <v>0</v>
      </c>
      <c r="F1407">
        <v>0</v>
      </c>
      <c r="G1407" s="3" t="s">
        <v>1676</v>
      </c>
      <c r="H1407" s="3" t="s">
        <v>750</v>
      </c>
      <c r="I1407">
        <f>_xlfn.IFNA(VLOOKUP(defense[[#This Row],[Playerâ–²]],passing11[#All],4,0),0)</f>
        <v>0</v>
      </c>
      <c r="J1407">
        <f>_xlfn.IFNA(VLOOKUP(defense[[#This Row],[Playerâ–²]],scrimstats__2813[#All],5,0),0)</f>
        <v>0</v>
      </c>
      <c r="K1407">
        <f>_xlfn.IFNA(VLOOKUP(defense[[#This Row],[Playerâ–²]],scrimstats__2813[#All],4,0),0)</f>
        <v>0</v>
      </c>
      <c r="L1407">
        <v>0</v>
      </c>
      <c r="N1407">
        <f t="shared" si="43"/>
        <v>0</v>
      </c>
      <c r="O1407">
        <f>_xlfn.IFNA(VLOOKUP(defense[[#This Row],[Playerâ–²]],passing11[#All],5,0),0)</f>
        <v>0</v>
      </c>
      <c r="P1407">
        <f>_xlfn.IFNA(VLOOKUP(defense[[#This Row],[Playerâ–²]],scrimstats__2813[#All],6,0),0)</f>
        <v>0</v>
      </c>
      <c r="Q1407">
        <v>0</v>
      </c>
      <c r="R1407">
        <v>0</v>
      </c>
    </row>
    <row r="1408" spans="1:18">
      <c r="A1408" s="3">
        <v>1407</v>
      </c>
      <c r="B1408" s="3">
        <v>10</v>
      </c>
      <c r="C1408">
        <f t="shared" si="42"/>
        <v>0</v>
      </c>
      <c r="D1408">
        <v>28</v>
      </c>
      <c r="E1408">
        <f>SUM(_xlfn.IFNA((VLOOKUP(defense[[#This Row],[Playerâ–²]],kickers12[#All],4,0)*3+VLOOKUP(defense[[#This Row],[Playerâ–²]],kickers12[#All],5,0)*1),0), C1408*6)</f>
        <v>0</v>
      </c>
      <c r="F1408">
        <v>0</v>
      </c>
      <c r="G1408" s="3" t="s">
        <v>1080</v>
      </c>
      <c r="H1408" s="3" t="s">
        <v>194</v>
      </c>
      <c r="I1408">
        <f>_xlfn.IFNA(VLOOKUP(defense[[#This Row],[Playerâ–²]],passing11[#All],4,0),0)</f>
        <v>0</v>
      </c>
      <c r="J1408">
        <f>_xlfn.IFNA(VLOOKUP(defense[[#This Row],[Playerâ–²]],scrimstats__2813[#All],5,0),0)</f>
        <v>0</v>
      </c>
      <c r="K1408">
        <f>_xlfn.IFNA(VLOOKUP(defense[[#This Row],[Playerâ–²]],scrimstats__2813[#All],4,0),0)</f>
        <v>0</v>
      </c>
      <c r="L1408">
        <v>3</v>
      </c>
      <c r="N1408">
        <f t="shared" si="43"/>
        <v>0</v>
      </c>
      <c r="O1408">
        <f>_xlfn.IFNA(VLOOKUP(defense[[#This Row],[Playerâ–²]],passing11[#All],5,0),0)</f>
        <v>0</v>
      </c>
      <c r="P1408">
        <f>_xlfn.IFNA(VLOOKUP(defense[[#This Row],[Playerâ–²]],scrimstats__2813[#All],6,0),0)</f>
        <v>0</v>
      </c>
      <c r="Q1408">
        <v>0</v>
      </c>
      <c r="R1408">
        <v>0</v>
      </c>
    </row>
    <row r="1409" spans="1:18">
      <c r="A1409" s="3">
        <v>1408</v>
      </c>
      <c r="B1409" s="3">
        <v>28</v>
      </c>
      <c r="C1409">
        <f t="shared" si="42"/>
        <v>0</v>
      </c>
      <c r="D1409">
        <v>61</v>
      </c>
      <c r="E1409">
        <f>SUM(_xlfn.IFNA((VLOOKUP(defense[[#This Row],[Playerâ–²]],kickers12[#All],4,0)*3+VLOOKUP(defense[[#This Row],[Playerâ–²]],kickers12[#All],5,0)*1),0), C1409*6)</f>
        <v>0</v>
      </c>
      <c r="F1409">
        <v>2</v>
      </c>
      <c r="G1409" s="3" t="s">
        <v>1699</v>
      </c>
      <c r="H1409" s="3" t="s">
        <v>854</v>
      </c>
      <c r="I1409">
        <f>_xlfn.IFNA(VLOOKUP(defense[[#This Row],[Playerâ–²]],passing11[#All],4,0),0)</f>
        <v>0</v>
      </c>
      <c r="J1409">
        <f>_xlfn.IFNA(VLOOKUP(defense[[#This Row],[Playerâ–²]],scrimstats__2813[#All],5,0),0)</f>
        <v>0</v>
      </c>
      <c r="K1409">
        <f>_xlfn.IFNA(VLOOKUP(defense[[#This Row],[Playerâ–²]],scrimstats__2813[#All],4,0),0)</f>
        <v>0</v>
      </c>
      <c r="L1409">
        <v>0</v>
      </c>
      <c r="N1409">
        <f t="shared" si="43"/>
        <v>0</v>
      </c>
      <c r="O1409">
        <f>_xlfn.IFNA(VLOOKUP(defense[[#This Row],[Playerâ–²]],passing11[#All],5,0),0)</f>
        <v>0</v>
      </c>
      <c r="P1409">
        <f>_xlfn.IFNA(VLOOKUP(defense[[#This Row],[Playerâ–²]],scrimstats__2813[#All],6,0),0)</f>
        <v>0</v>
      </c>
      <c r="Q1409">
        <v>0</v>
      </c>
      <c r="R1409">
        <v>0</v>
      </c>
    </row>
    <row r="1410" spans="1:18">
      <c r="A1410" s="3">
        <v>1409</v>
      </c>
      <c r="B1410" s="3">
        <v>13</v>
      </c>
      <c r="C1410">
        <f t="shared" ref="C1410:C1473" si="44">_xlfn.IFNA(SUM(N1410,O1410,P1410),0)</f>
        <v>0</v>
      </c>
      <c r="D1410">
        <v>32</v>
      </c>
      <c r="E1410">
        <f>SUM(_xlfn.IFNA((VLOOKUP(defense[[#This Row],[Playerâ–²]],kickers12[#All],4,0)*3+VLOOKUP(defense[[#This Row],[Playerâ–²]],kickers12[#All],5,0)*1),0), C1410*6)</f>
        <v>0</v>
      </c>
      <c r="F1410">
        <v>0</v>
      </c>
      <c r="G1410" s="3" t="s">
        <v>1190</v>
      </c>
      <c r="H1410" s="3" t="s">
        <v>892</v>
      </c>
      <c r="I1410">
        <f>_xlfn.IFNA(VLOOKUP(defense[[#This Row],[Playerâ–²]],passing11[#All],4,0),0)</f>
        <v>0</v>
      </c>
      <c r="J1410">
        <f>_xlfn.IFNA(VLOOKUP(defense[[#This Row],[Playerâ–²]],scrimstats__2813[#All],5,0),0)</f>
        <v>0</v>
      </c>
      <c r="K1410">
        <f>_xlfn.IFNA(VLOOKUP(defense[[#This Row],[Playerâ–²]],scrimstats__2813[#All],4,0),0)</f>
        <v>0</v>
      </c>
      <c r="L1410">
        <v>0</v>
      </c>
      <c r="N1410">
        <f t="shared" ref="N1410:N1473" si="45">SUM(Q1410,R1410)</f>
        <v>0</v>
      </c>
      <c r="O1410">
        <f>_xlfn.IFNA(VLOOKUP(defense[[#This Row],[Playerâ–²]],passing11[#All],5,0),0)</f>
        <v>0</v>
      </c>
      <c r="P1410">
        <f>_xlfn.IFNA(VLOOKUP(defense[[#This Row],[Playerâ–²]],scrimstats__2813[#All],6,0),0)</f>
        <v>0</v>
      </c>
      <c r="Q1410">
        <v>0</v>
      </c>
      <c r="R1410">
        <v>0</v>
      </c>
    </row>
    <row r="1411" spans="1:18">
      <c r="A1411" s="3">
        <v>1410</v>
      </c>
      <c r="B1411" s="3">
        <v>31</v>
      </c>
      <c r="C1411">
        <f t="shared" si="44"/>
        <v>0</v>
      </c>
      <c r="D1411">
        <v>27</v>
      </c>
      <c r="E1411">
        <f>SUM(_xlfn.IFNA((VLOOKUP(defense[[#This Row],[Playerâ–²]],kickers12[#All],4,0)*3+VLOOKUP(defense[[#This Row],[Playerâ–²]],kickers12[#All],5,0)*1),0), C1411*6)</f>
        <v>0</v>
      </c>
      <c r="F1411">
        <v>0</v>
      </c>
      <c r="G1411" s="3" t="s">
        <v>1802</v>
      </c>
      <c r="H1411" s="3" t="s">
        <v>194</v>
      </c>
      <c r="I1411">
        <f>_xlfn.IFNA(VLOOKUP(defense[[#This Row],[Playerâ–²]],passing11[#All],4,0),0)</f>
        <v>0</v>
      </c>
      <c r="J1411">
        <f>_xlfn.IFNA(VLOOKUP(defense[[#This Row],[Playerâ–²]],scrimstats__2813[#All],5,0),0)</f>
        <v>0</v>
      </c>
      <c r="K1411">
        <f>_xlfn.IFNA(VLOOKUP(defense[[#This Row],[Playerâ–²]],scrimstats__2813[#All],4,0),0)</f>
        <v>0</v>
      </c>
      <c r="L1411">
        <v>1.5</v>
      </c>
      <c r="N1411">
        <f t="shared" si="45"/>
        <v>0</v>
      </c>
      <c r="O1411">
        <f>_xlfn.IFNA(VLOOKUP(defense[[#This Row],[Playerâ–²]],passing11[#All],5,0),0)</f>
        <v>0</v>
      </c>
      <c r="P1411">
        <f>_xlfn.IFNA(VLOOKUP(defense[[#This Row],[Playerâ–²]],scrimstats__2813[#All],6,0),0)</f>
        <v>0</v>
      </c>
      <c r="Q1411">
        <v>0</v>
      </c>
      <c r="R1411">
        <v>0</v>
      </c>
    </row>
    <row r="1412" spans="1:18">
      <c r="A1412" s="3">
        <v>1411</v>
      </c>
      <c r="B1412" s="3">
        <v>2</v>
      </c>
      <c r="C1412">
        <f t="shared" si="44"/>
        <v>0</v>
      </c>
      <c r="D1412">
        <v>44</v>
      </c>
      <c r="E1412">
        <f>SUM(_xlfn.IFNA((VLOOKUP(defense[[#This Row],[Playerâ–²]],kickers12[#All],4,0)*3+VLOOKUP(defense[[#This Row],[Playerâ–²]],kickers12[#All],5,0)*1),0), C1412*6)</f>
        <v>0</v>
      </c>
      <c r="F1412">
        <v>0</v>
      </c>
      <c r="G1412" s="3" t="s">
        <v>805</v>
      </c>
      <c r="H1412" s="3" t="s">
        <v>194</v>
      </c>
      <c r="I1412">
        <f>_xlfn.IFNA(VLOOKUP(defense[[#This Row],[Playerâ–²]],passing11[#All],4,0),0)</f>
        <v>0</v>
      </c>
      <c r="J1412">
        <f>_xlfn.IFNA(VLOOKUP(defense[[#This Row],[Playerâ–²]],scrimstats__2813[#All],5,0),0)</f>
        <v>0</v>
      </c>
      <c r="K1412">
        <f>_xlfn.IFNA(VLOOKUP(defense[[#This Row],[Playerâ–²]],scrimstats__2813[#All],4,0),0)</f>
        <v>0</v>
      </c>
      <c r="L1412">
        <v>0</v>
      </c>
      <c r="N1412">
        <f t="shared" si="45"/>
        <v>0</v>
      </c>
      <c r="O1412">
        <f>_xlfn.IFNA(VLOOKUP(defense[[#This Row],[Playerâ–²]],passing11[#All],5,0),0)</f>
        <v>0</v>
      </c>
      <c r="P1412">
        <f>_xlfn.IFNA(VLOOKUP(defense[[#This Row],[Playerâ–²]],scrimstats__2813[#All],6,0),0)</f>
        <v>0</v>
      </c>
      <c r="Q1412">
        <v>0</v>
      </c>
      <c r="R1412">
        <v>0</v>
      </c>
    </row>
    <row r="1413" spans="1:18">
      <c r="A1413" s="3">
        <v>1412</v>
      </c>
      <c r="B1413" s="3">
        <v>32</v>
      </c>
      <c r="C1413">
        <f t="shared" si="44"/>
        <v>0</v>
      </c>
      <c r="D1413">
        <v>27</v>
      </c>
      <c r="E1413">
        <f>SUM(_xlfn.IFNA((VLOOKUP(defense[[#This Row],[Playerâ–²]],kickers12[#All],4,0)*3+VLOOKUP(defense[[#This Row],[Playerâ–²]],kickers12[#All],5,0)*1),0), C1413*6)</f>
        <v>0</v>
      </c>
      <c r="F1413">
        <v>0</v>
      </c>
      <c r="G1413" s="3" t="s">
        <v>1839</v>
      </c>
      <c r="H1413" s="3" t="s">
        <v>763</v>
      </c>
      <c r="I1413">
        <f>_xlfn.IFNA(VLOOKUP(defense[[#This Row],[Playerâ–²]],passing11[#All],4,0),0)</f>
        <v>0</v>
      </c>
      <c r="J1413">
        <f>_xlfn.IFNA(VLOOKUP(defense[[#This Row],[Playerâ–²]],scrimstats__2813[#All],5,0),0)</f>
        <v>0</v>
      </c>
      <c r="K1413">
        <f>_xlfn.IFNA(VLOOKUP(defense[[#This Row],[Playerâ–²]],scrimstats__2813[#All],4,0),0)</f>
        <v>0</v>
      </c>
      <c r="L1413">
        <v>1.5</v>
      </c>
      <c r="N1413">
        <f t="shared" si="45"/>
        <v>0</v>
      </c>
      <c r="O1413">
        <f>_xlfn.IFNA(VLOOKUP(defense[[#This Row],[Playerâ–²]],passing11[#All],5,0),0)</f>
        <v>0</v>
      </c>
      <c r="P1413">
        <f>_xlfn.IFNA(VLOOKUP(defense[[#This Row],[Playerâ–²]],scrimstats__2813[#All],6,0),0)</f>
        <v>0</v>
      </c>
      <c r="Q1413">
        <v>0</v>
      </c>
      <c r="R1413">
        <v>0</v>
      </c>
    </row>
    <row r="1414" spans="1:18">
      <c r="A1414" s="3">
        <v>1413</v>
      </c>
      <c r="B1414" s="3">
        <v>30</v>
      </c>
      <c r="C1414" s="3">
        <f t="shared" si="44"/>
        <v>0</v>
      </c>
      <c r="D1414">
        <v>0</v>
      </c>
      <c r="E1414">
        <f>SUM(_xlfn.IFNA((VLOOKUP(defense[[#This Row],[Playerâ–²]],kickers12[#All],4,0)*3+VLOOKUP(defense[[#This Row],[Playerâ–²]],kickers12[#All],5,0)*1),0), C1414*6)</f>
        <v>0</v>
      </c>
      <c r="F1414">
        <v>0</v>
      </c>
      <c r="G1414" s="3" t="s">
        <v>638</v>
      </c>
      <c r="H1414" s="3" t="s">
        <v>239</v>
      </c>
      <c r="I1414">
        <f>_xlfn.IFNA(VLOOKUP(defense[[#This Row],[Playerâ–²]],passing11[#All],4,0),0)</f>
        <v>0</v>
      </c>
      <c r="J1414" s="3">
        <f>_xlfn.IFNA(VLOOKUP(defense[[#This Row],[Playerâ–²]],scrimstats__2813[#All],5,0),0)</f>
        <v>29</v>
      </c>
      <c r="K1414" s="3">
        <f>_xlfn.IFNA(VLOOKUP(defense[[#This Row],[Playerâ–²]],scrimstats__2813[#All],4,0),0)</f>
        <v>5</v>
      </c>
      <c r="L1414">
        <v>0</v>
      </c>
      <c r="N1414" s="3">
        <f t="shared" si="45"/>
        <v>0</v>
      </c>
      <c r="O1414" s="3">
        <f>_xlfn.IFNA(VLOOKUP(defense[[#This Row],[Playerâ–²]],passing11[#All],5,0),0)</f>
        <v>0</v>
      </c>
      <c r="P1414" s="3">
        <f>_xlfn.IFNA(VLOOKUP(defense[[#This Row],[Playerâ–²]],scrimstats__2813[#All],6,0),0)</f>
        <v>0</v>
      </c>
      <c r="Q1414">
        <v>0</v>
      </c>
      <c r="R1414">
        <v>0</v>
      </c>
    </row>
    <row r="1415" spans="1:18">
      <c r="A1415" s="3">
        <v>1414</v>
      </c>
      <c r="B1415" s="3">
        <v>7</v>
      </c>
      <c r="C1415">
        <f t="shared" si="44"/>
        <v>1</v>
      </c>
      <c r="D1415">
        <v>110</v>
      </c>
      <c r="E1415">
        <f>SUM(_xlfn.IFNA((VLOOKUP(defense[[#This Row],[Playerâ–²]],kickers12[#All],4,0)*3+VLOOKUP(defense[[#This Row],[Playerâ–²]],kickers12[#All],5,0)*1),0), C1415*6)</f>
        <v>6</v>
      </c>
      <c r="F1415">
        <v>5</v>
      </c>
      <c r="G1415" s="3" t="s">
        <v>1002</v>
      </c>
      <c r="H1415" s="3" t="s">
        <v>773</v>
      </c>
      <c r="I1415">
        <f>_xlfn.IFNA(VLOOKUP(defense[[#This Row],[Playerâ–²]],passing11[#All],4,0),0)</f>
        <v>0</v>
      </c>
      <c r="J1415">
        <f>_xlfn.IFNA(VLOOKUP(defense[[#This Row],[Playerâ–²]],scrimstats__2813[#All],5,0),0)</f>
        <v>0</v>
      </c>
      <c r="K1415">
        <f>_xlfn.IFNA(VLOOKUP(defense[[#This Row],[Playerâ–²]],scrimstats__2813[#All],4,0),0)</f>
        <v>0</v>
      </c>
      <c r="L1415">
        <v>1</v>
      </c>
      <c r="N1415">
        <f t="shared" si="45"/>
        <v>1</v>
      </c>
      <c r="O1415">
        <f>_xlfn.IFNA(VLOOKUP(defense[[#This Row],[Playerâ–²]],passing11[#All],5,0),0)</f>
        <v>0</v>
      </c>
      <c r="P1415">
        <f>_xlfn.IFNA(VLOOKUP(defense[[#This Row],[Playerâ–²]],scrimstats__2813[#All],6,0),0)</f>
        <v>0</v>
      </c>
      <c r="Q1415">
        <v>1</v>
      </c>
      <c r="R1415">
        <v>0</v>
      </c>
    </row>
    <row r="1416" spans="1:18">
      <c r="A1416" s="3">
        <v>1415</v>
      </c>
      <c r="B1416" s="3">
        <v>10</v>
      </c>
      <c r="C1416">
        <f t="shared" si="44"/>
        <v>0</v>
      </c>
      <c r="D1416">
        <v>39</v>
      </c>
      <c r="E1416">
        <f>SUM(_xlfn.IFNA((VLOOKUP(defense[[#This Row],[Playerâ–²]],kickers12[#All],4,0)*3+VLOOKUP(defense[[#This Row],[Playerâ–²]],kickers12[#All],5,0)*1),0), C1416*6)</f>
        <v>0</v>
      </c>
      <c r="F1416">
        <v>1</v>
      </c>
      <c r="G1416" s="3" t="s">
        <v>1081</v>
      </c>
      <c r="H1416" s="3" t="s">
        <v>194</v>
      </c>
      <c r="I1416">
        <f>_xlfn.IFNA(VLOOKUP(defense[[#This Row],[Playerâ–²]],passing11[#All],4,0),0)</f>
        <v>0</v>
      </c>
      <c r="J1416">
        <f>_xlfn.IFNA(VLOOKUP(defense[[#This Row],[Playerâ–²]],scrimstats__2813[#All],5,0),0)</f>
        <v>0</v>
      </c>
      <c r="K1416">
        <f>_xlfn.IFNA(VLOOKUP(defense[[#This Row],[Playerâ–²]],scrimstats__2813[#All],4,0),0)</f>
        <v>0</v>
      </c>
      <c r="L1416">
        <v>1.5</v>
      </c>
      <c r="N1416">
        <f t="shared" si="45"/>
        <v>0</v>
      </c>
      <c r="O1416">
        <f>_xlfn.IFNA(VLOOKUP(defense[[#This Row],[Playerâ–²]],passing11[#All],5,0),0)</f>
        <v>0</v>
      </c>
      <c r="P1416">
        <f>_xlfn.IFNA(VLOOKUP(defense[[#This Row],[Playerâ–²]],scrimstats__2813[#All],6,0),0)</f>
        <v>0</v>
      </c>
      <c r="Q1416">
        <v>0</v>
      </c>
      <c r="R1416">
        <v>0</v>
      </c>
    </row>
    <row r="1417" spans="1:18">
      <c r="A1417" s="3">
        <v>1416</v>
      </c>
      <c r="B1417" s="3">
        <v>29</v>
      </c>
      <c r="C1417">
        <f t="shared" si="44"/>
        <v>0</v>
      </c>
      <c r="D1417">
        <v>11</v>
      </c>
      <c r="E1417">
        <f>SUM(_xlfn.IFNA((VLOOKUP(defense[[#This Row],[Playerâ–²]],kickers12[#All],4,0)*3+VLOOKUP(defense[[#This Row],[Playerâ–²]],kickers12[#All],5,0)*1),0), C1417*6)</f>
        <v>0</v>
      </c>
      <c r="F1417">
        <v>0</v>
      </c>
      <c r="G1417" s="3" t="s">
        <v>1719</v>
      </c>
      <c r="H1417" s="3" t="s">
        <v>194</v>
      </c>
      <c r="I1417">
        <f>_xlfn.IFNA(VLOOKUP(defense[[#This Row],[Playerâ–²]],passing11[#All],4,0),0)</f>
        <v>0</v>
      </c>
      <c r="J1417">
        <f>_xlfn.IFNA(VLOOKUP(defense[[#This Row],[Playerâ–²]],scrimstats__2813[#All],5,0),0)</f>
        <v>0</v>
      </c>
      <c r="K1417">
        <f>_xlfn.IFNA(VLOOKUP(defense[[#This Row],[Playerâ–²]],scrimstats__2813[#All],4,0),0)</f>
        <v>0</v>
      </c>
      <c r="L1417">
        <v>2</v>
      </c>
      <c r="N1417">
        <f t="shared" si="45"/>
        <v>0</v>
      </c>
      <c r="O1417">
        <f>_xlfn.IFNA(VLOOKUP(defense[[#This Row],[Playerâ–²]],passing11[#All],5,0),0)</f>
        <v>0</v>
      </c>
      <c r="P1417">
        <f>_xlfn.IFNA(VLOOKUP(defense[[#This Row],[Playerâ–²]],scrimstats__2813[#All],6,0),0)</f>
        <v>0</v>
      </c>
      <c r="Q1417">
        <v>0</v>
      </c>
      <c r="R1417">
        <v>0</v>
      </c>
    </row>
    <row r="1418" spans="1:18">
      <c r="A1418" s="3">
        <v>1417</v>
      </c>
      <c r="B1418" s="3">
        <v>21</v>
      </c>
      <c r="C1418">
        <f t="shared" si="44"/>
        <v>0</v>
      </c>
      <c r="D1418">
        <v>40</v>
      </c>
      <c r="E1418">
        <f>SUM(_xlfn.IFNA((VLOOKUP(defense[[#This Row],[Playerâ–²]],kickers12[#All],4,0)*3+VLOOKUP(defense[[#This Row],[Playerâ–²]],kickers12[#All],5,0)*1),0), C1418*6)</f>
        <v>0</v>
      </c>
      <c r="F1418">
        <v>0</v>
      </c>
      <c r="G1418" s="3" t="s">
        <v>1460</v>
      </c>
      <c r="H1418" s="3" t="s">
        <v>1461</v>
      </c>
      <c r="I1418">
        <f>_xlfn.IFNA(VLOOKUP(defense[[#This Row],[Playerâ–²]],passing11[#All],4,0),0)</f>
        <v>0</v>
      </c>
      <c r="J1418">
        <f>_xlfn.IFNA(VLOOKUP(defense[[#This Row],[Playerâ–²]],scrimstats__2813[#All],5,0),0)</f>
        <v>0</v>
      </c>
      <c r="K1418">
        <f>_xlfn.IFNA(VLOOKUP(defense[[#This Row],[Playerâ–²]],scrimstats__2813[#All],4,0),0)</f>
        <v>0</v>
      </c>
      <c r="L1418">
        <v>8</v>
      </c>
      <c r="N1418">
        <f t="shared" si="45"/>
        <v>0</v>
      </c>
      <c r="O1418">
        <f>_xlfn.IFNA(VLOOKUP(defense[[#This Row],[Playerâ–²]],passing11[#All],5,0),0)</f>
        <v>0</v>
      </c>
      <c r="P1418">
        <f>_xlfn.IFNA(VLOOKUP(defense[[#This Row],[Playerâ–²]],scrimstats__2813[#All],6,0),0)</f>
        <v>0</v>
      </c>
      <c r="Q1418">
        <v>0</v>
      </c>
      <c r="R1418">
        <v>0</v>
      </c>
    </row>
    <row r="1419" spans="1:18">
      <c r="A1419" s="3">
        <v>1418</v>
      </c>
      <c r="B1419" s="3">
        <v>20</v>
      </c>
      <c r="C1419">
        <f t="shared" si="44"/>
        <v>0</v>
      </c>
      <c r="D1419">
        <v>49</v>
      </c>
      <c r="E1419">
        <f>SUM(_xlfn.IFNA((VLOOKUP(defense[[#This Row],[Playerâ–²]],kickers12[#All],4,0)*3+VLOOKUP(defense[[#This Row],[Playerâ–²]],kickers12[#All],5,0)*1),0), C1419*6)</f>
        <v>0</v>
      </c>
      <c r="F1419">
        <v>0</v>
      </c>
      <c r="G1419" s="3" t="s">
        <v>1426</v>
      </c>
      <c r="H1419" s="3" t="s">
        <v>759</v>
      </c>
      <c r="I1419">
        <f>_xlfn.IFNA(VLOOKUP(defense[[#This Row],[Playerâ–²]],passing11[#All],4,0),0)</f>
        <v>0</v>
      </c>
      <c r="J1419">
        <f>_xlfn.IFNA(VLOOKUP(defense[[#This Row],[Playerâ–²]],scrimstats__2813[#All],5,0),0)</f>
        <v>0</v>
      </c>
      <c r="K1419">
        <f>_xlfn.IFNA(VLOOKUP(defense[[#This Row],[Playerâ–²]],scrimstats__2813[#All],4,0),0)</f>
        <v>0</v>
      </c>
      <c r="L1419">
        <v>4.5</v>
      </c>
      <c r="N1419">
        <f t="shared" si="45"/>
        <v>0</v>
      </c>
      <c r="O1419">
        <f>_xlfn.IFNA(VLOOKUP(defense[[#This Row],[Playerâ–²]],passing11[#All],5,0),0)</f>
        <v>0</v>
      </c>
      <c r="P1419">
        <f>_xlfn.IFNA(VLOOKUP(defense[[#This Row],[Playerâ–²]],scrimstats__2813[#All],6,0),0)</f>
        <v>0</v>
      </c>
      <c r="Q1419">
        <v>0</v>
      </c>
      <c r="R1419">
        <v>0</v>
      </c>
    </row>
    <row r="1420" spans="1:18">
      <c r="A1420" s="3">
        <v>1419</v>
      </c>
      <c r="B1420" s="3">
        <v>26</v>
      </c>
      <c r="C1420">
        <f t="shared" si="44"/>
        <v>0</v>
      </c>
      <c r="D1420">
        <v>1</v>
      </c>
      <c r="E1420">
        <f>SUM(_xlfn.IFNA((VLOOKUP(defense[[#This Row],[Playerâ–²]],kickers12[#All],4,0)*3+VLOOKUP(defense[[#This Row],[Playerâ–²]],kickers12[#All],5,0)*1),0), C1420*6)</f>
        <v>0</v>
      </c>
      <c r="F1420">
        <v>0</v>
      </c>
      <c r="G1420" s="3" t="s">
        <v>579</v>
      </c>
      <c r="H1420" s="3" t="s">
        <v>194</v>
      </c>
      <c r="I1420">
        <f>_xlfn.IFNA(VLOOKUP(defense[[#This Row],[Playerâ–²]],passing11[#All],4,0),0)</f>
        <v>0</v>
      </c>
      <c r="J1420">
        <f>_xlfn.IFNA(VLOOKUP(defense[[#This Row],[Playerâ–²]],scrimstats__2813[#All],5,0),0)</f>
        <v>0</v>
      </c>
      <c r="K1420">
        <f>_xlfn.IFNA(VLOOKUP(defense[[#This Row],[Playerâ–²]],scrimstats__2813[#All],4,0),0)</f>
        <v>48</v>
      </c>
      <c r="L1420">
        <v>0</v>
      </c>
      <c r="N1420">
        <f t="shared" si="45"/>
        <v>0</v>
      </c>
      <c r="O1420">
        <f>_xlfn.IFNA(VLOOKUP(defense[[#This Row],[Playerâ–²]],passing11[#All],5,0),0)</f>
        <v>0</v>
      </c>
      <c r="P1420">
        <f>_xlfn.IFNA(VLOOKUP(defense[[#This Row],[Playerâ–²]],scrimstats__2813[#All],6,0),0)</f>
        <v>0</v>
      </c>
      <c r="Q1420">
        <v>0</v>
      </c>
      <c r="R1420">
        <v>0</v>
      </c>
    </row>
    <row r="1421" spans="1:18">
      <c r="A1421" s="3">
        <v>1420</v>
      </c>
      <c r="B1421" s="3">
        <v>6</v>
      </c>
      <c r="C1421">
        <f t="shared" si="44"/>
        <v>0</v>
      </c>
      <c r="D1421">
        <v>26</v>
      </c>
      <c r="E1421">
        <f>SUM(_xlfn.IFNA((VLOOKUP(defense[[#This Row],[Playerâ–²]],kickers12[#All],4,0)*3+VLOOKUP(defense[[#This Row],[Playerâ–²]],kickers12[#All],5,0)*1),0), C1421*6)</f>
        <v>0</v>
      </c>
      <c r="F1421">
        <v>1</v>
      </c>
      <c r="G1421" s="3" t="s">
        <v>953</v>
      </c>
      <c r="H1421" s="3" t="s">
        <v>194</v>
      </c>
      <c r="I1421">
        <f>_xlfn.IFNA(VLOOKUP(defense[[#This Row],[Playerâ–²]],passing11[#All],4,0),0)</f>
        <v>0</v>
      </c>
      <c r="J1421">
        <f>_xlfn.IFNA(VLOOKUP(defense[[#This Row],[Playerâ–²]],scrimstats__2813[#All],5,0),0)</f>
        <v>0</v>
      </c>
      <c r="K1421">
        <f>_xlfn.IFNA(VLOOKUP(defense[[#This Row],[Playerâ–²]],scrimstats__2813[#All],4,0),0)</f>
        <v>0</v>
      </c>
      <c r="L1421">
        <v>1</v>
      </c>
      <c r="N1421">
        <f t="shared" si="45"/>
        <v>0</v>
      </c>
      <c r="O1421">
        <f>_xlfn.IFNA(VLOOKUP(defense[[#This Row],[Playerâ–²]],passing11[#All],5,0),0)</f>
        <v>0</v>
      </c>
      <c r="P1421">
        <f>_xlfn.IFNA(VLOOKUP(defense[[#This Row],[Playerâ–²]],scrimstats__2813[#All],6,0),0)</f>
        <v>0</v>
      </c>
      <c r="Q1421">
        <v>0</v>
      </c>
      <c r="R1421">
        <v>0</v>
      </c>
    </row>
    <row r="1422" spans="1:18">
      <c r="A1422" s="3">
        <v>1421</v>
      </c>
      <c r="B1422" s="3">
        <v>25</v>
      </c>
      <c r="C1422">
        <f t="shared" si="44"/>
        <v>0</v>
      </c>
      <c r="D1422">
        <v>12</v>
      </c>
      <c r="E1422">
        <f>SUM(_xlfn.IFNA((VLOOKUP(defense[[#This Row],[Playerâ–²]],kickers12[#All],4,0)*3+VLOOKUP(defense[[#This Row],[Playerâ–²]],kickers12[#All],5,0)*1),0), C1422*6)</f>
        <v>0</v>
      </c>
      <c r="F1422">
        <v>0</v>
      </c>
      <c r="G1422" s="3" t="s">
        <v>1576</v>
      </c>
      <c r="H1422" s="3" t="s">
        <v>194</v>
      </c>
      <c r="I1422">
        <f>_xlfn.IFNA(VLOOKUP(defense[[#This Row],[Playerâ–²]],passing11[#All],4,0),0)</f>
        <v>0</v>
      </c>
      <c r="J1422">
        <f>_xlfn.IFNA(VLOOKUP(defense[[#This Row],[Playerâ–²]],scrimstats__2813[#All],5,0),0)</f>
        <v>0</v>
      </c>
      <c r="K1422">
        <f>_xlfn.IFNA(VLOOKUP(defense[[#This Row],[Playerâ–²]],scrimstats__2813[#All],4,0),0)</f>
        <v>0</v>
      </c>
      <c r="L1422">
        <v>0</v>
      </c>
      <c r="N1422">
        <f t="shared" si="45"/>
        <v>0</v>
      </c>
      <c r="O1422">
        <f>_xlfn.IFNA(VLOOKUP(defense[[#This Row],[Playerâ–²]],passing11[#All],5,0),0)</f>
        <v>0</v>
      </c>
      <c r="P1422">
        <f>_xlfn.IFNA(VLOOKUP(defense[[#This Row],[Playerâ–²]],scrimstats__2813[#All],6,0),0)</f>
        <v>0</v>
      </c>
      <c r="Q1422">
        <v>0</v>
      </c>
      <c r="R1422">
        <v>0</v>
      </c>
    </row>
    <row r="1423" spans="1:18">
      <c r="A1423" s="3">
        <v>1422</v>
      </c>
      <c r="B1423" s="3">
        <v>26</v>
      </c>
      <c r="C1423">
        <f t="shared" si="44"/>
        <v>0</v>
      </c>
      <c r="D1423">
        <v>25</v>
      </c>
      <c r="E1423">
        <f>SUM(_xlfn.IFNA((VLOOKUP(defense[[#This Row],[Playerâ–²]],kickers12[#All],4,0)*3+VLOOKUP(defense[[#This Row],[Playerâ–²]],kickers12[#All],5,0)*1),0), C1423*6)</f>
        <v>0</v>
      </c>
      <c r="F1423">
        <v>0</v>
      </c>
      <c r="G1423" s="3" t="s">
        <v>1618</v>
      </c>
      <c r="H1423" s="3" t="s">
        <v>752</v>
      </c>
      <c r="I1423">
        <f>_xlfn.IFNA(VLOOKUP(defense[[#This Row],[Playerâ–²]],passing11[#All],4,0),0)</f>
        <v>0</v>
      </c>
      <c r="J1423">
        <f>_xlfn.IFNA(VLOOKUP(defense[[#This Row],[Playerâ–²]],scrimstats__2813[#All],5,0),0)</f>
        <v>0</v>
      </c>
      <c r="K1423">
        <f>_xlfn.IFNA(VLOOKUP(defense[[#This Row],[Playerâ–²]],scrimstats__2813[#All],4,0),0)</f>
        <v>0</v>
      </c>
      <c r="L1423">
        <v>0</v>
      </c>
      <c r="N1423">
        <f t="shared" si="45"/>
        <v>0</v>
      </c>
      <c r="O1423">
        <f>_xlfn.IFNA(VLOOKUP(defense[[#This Row],[Playerâ–²]],passing11[#All],5,0),0)</f>
        <v>0</v>
      </c>
      <c r="P1423">
        <f>_xlfn.IFNA(VLOOKUP(defense[[#This Row],[Playerâ–²]],scrimstats__2813[#All],6,0),0)</f>
        <v>0</v>
      </c>
      <c r="Q1423">
        <v>0</v>
      </c>
      <c r="R1423">
        <v>0</v>
      </c>
    </row>
    <row r="1424" spans="1:18">
      <c r="A1424" s="3">
        <v>1423</v>
      </c>
      <c r="B1424" s="3">
        <v>4</v>
      </c>
      <c r="C1424">
        <f t="shared" si="44"/>
        <v>0</v>
      </c>
      <c r="D1424">
        <v>11</v>
      </c>
      <c r="E1424">
        <f>SUM(_xlfn.IFNA((VLOOKUP(defense[[#This Row],[Playerâ–²]],kickers12[#All],4,0)*3+VLOOKUP(defense[[#This Row],[Playerâ–²]],kickers12[#All],5,0)*1),0), C1424*6)</f>
        <v>0</v>
      </c>
      <c r="F1424">
        <v>0</v>
      </c>
      <c r="G1424" s="3" t="s">
        <v>878</v>
      </c>
      <c r="H1424" s="3" t="s">
        <v>194</v>
      </c>
      <c r="I1424">
        <f>_xlfn.IFNA(VLOOKUP(defense[[#This Row],[Playerâ–²]],passing11[#All],4,0),0)</f>
        <v>0</v>
      </c>
      <c r="J1424">
        <f>_xlfn.IFNA(VLOOKUP(defense[[#This Row],[Playerâ–²]],scrimstats__2813[#All],5,0),0)</f>
        <v>0</v>
      </c>
      <c r="K1424">
        <f>_xlfn.IFNA(VLOOKUP(defense[[#This Row],[Playerâ–²]],scrimstats__2813[#All],4,0),0)</f>
        <v>0</v>
      </c>
      <c r="L1424">
        <v>1</v>
      </c>
      <c r="N1424">
        <f t="shared" si="45"/>
        <v>0</v>
      </c>
      <c r="O1424">
        <f>_xlfn.IFNA(VLOOKUP(defense[[#This Row],[Playerâ–²]],passing11[#All],5,0),0)</f>
        <v>0</v>
      </c>
      <c r="P1424">
        <f>_xlfn.IFNA(VLOOKUP(defense[[#This Row],[Playerâ–²]],scrimstats__2813[#All],6,0),0)</f>
        <v>0</v>
      </c>
      <c r="Q1424">
        <v>0</v>
      </c>
      <c r="R1424">
        <v>0</v>
      </c>
    </row>
    <row r="1425" spans="1:18">
      <c r="A1425" s="3">
        <v>1424</v>
      </c>
      <c r="B1425" s="3">
        <v>14</v>
      </c>
      <c r="C1425">
        <f t="shared" si="44"/>
        <v>0</v>
      </c>
      <c r="D1425">
        <v>4</v>
      </c>
      <c r="E1425">
        <f>SUM(_xlfn.IFNA((VLOOKUP(defense[[#This Row],[Playerâ–²]],kickers12[#All],4,0)*3+VLOOKUP(defense[[#This Row],[Playerâ–²]],kickers12[#All],5,0)*1),0), C1425*6)</f>
        <v>0</v>
      </c>
      <c r="F1425">
        <v>0</v>
      </c>
      <c r="G1425" s="3" t="s">
        <v>1207</v>
      </c>
      <c r="H1425" s="3" t="s">
        <v>1203</v>
      </c>
      <c r="I1425">
        <f>_xlfn.IFNA(VLOOKUP(defense[[#This Row],[Playerâ–²]],passing11[#All],4,0),0)</f>
        <v>0</v>
      </c>
      <c r="J1425">
        <f>_xlfn.IFNA(VLOOKUP(defense[[#This Row],[Playerâ–²]],scrimstats__2813[#All],5,0),0)</f>
        <v>0</v>
      </c>
      <c r="K1425">
        <f>_xlfn.IFNA(VLOOKUP(defense[[#This Row],[Playerâ–²]],scrimstats__2813[#All],4,0),0)</f>
        <v>0</v>
      </c>
      <c r="L1425">
        <v>0</v>
      </c>
      <c r="N1425">
        <f t="shared" si="45"/>
        <v>0</v>
      </c>
      <c r="O1425">
        <f>_xlfn.IFNA(VLOOKUP(defense[[#This Row],[Playerâ–²]],passing11[#All],5,0),0)</f>
        <v>0</v>
      </c>
      <c r="P1425">
        <f>_xlfn.IFNA(VLOOKUP(defense[[#This Row],[Playerâ–²]],scrimstats__2813[#All],6,0),0)</f>
        <v>0</v>
      </c>
      <c r="Q1425">
        <v>0</v>
      </c>
      <c r="R1425">
        <v>0</v>
      </c>
    </row>
    <row r="1426" spans="1:18">
      <c r="A1426" s="3">
        <v>1425</v>
      </c>
      <c r="B1426" s="3">
        <v>29</v>
      </c>
      <c r="C1426">
        <f t="shared" si="44"/>
        <v>0</v>
      </c>
      <c r="D1426">
        <v>31</v>
      </c>
      <c r="E1426">
        <f>SUM(_xlfn.IFNA((VLOOKUP(defense[[#This Row],[Playerâ–²]],kickers12[#All],4,0)*3+VLOOKUP(defense[[#This Row],[Playerâ–²]],kickers12[#All],5,0)*1),0), C1426*6)</f>
        <v>0</v>
      </c>
      <c r="F1426">
        <v>0</v>
      </c>
      <c r="G1426" s="3" t="s">
        <v>1731</v>
      </c>
      <c r="H1426" s="3" t="s">
        <v>755</v>
      </c>
      <c r="I1426">
        <f>_xlfn.IFNA(VLOOKUP(defense[[#This Row],[Playerâ–²]],passing11[#All],4,0),0)</f>
        <v>0</v>
      </c>
      <c r="J1426">
        <f>_xlfn.IFNA(VLOOKUP(defense[[#This Row],[Playerâ–²]],scrimstats__2813[#All],5,0),0)</f>
        <v>0</v>
      </c>
      <c r="K1426">
        <f>_xlfn.IFNA(VLOOKUP(defense[[#This Row],[Playerâ–²]],scrimstats__2813[#All],4,0),0)</f>
        <v>0</v>
      </c>
      <c r="L1426">
        <v>1</v>
      </c>
      <c r="N1426">
        <f t="shared" si="45"/>
        <v>0</v>
      </c>
      <c r="O1426">
        <f>_xlfn.IFNA(VLOOKUP(defense[[#This Row],[Playerâ–²]],passing11[#All],5,0),0)</f>
        <v>0</v>
      </c>
      <c r="P1426">
        <f>_xlfn.IFNA(VLOOKUP(defense[[#This Row],[Playerâ–²]],scrimstats__2813[#All],6,0),0)</f>
        <v>0</v>
      </c>
      <c r="Q1426">
        <v>0</v>
      </c>
      <c r="R1426">
        <v>0</v>
      </c>
    </row>
    <row r="1427" spans="1:18">
      <c r="A1427" s="3">
        <v>1426</v>
      </c>
      <c r="B1427" s="3">
        <v>22</v>
      </c>
      <c r="C1427" s="3">
        <f t="shared" si="44"/>
        <v>6</v>
      </c>
      <c r="D1427">
        <v>0</v>
      </c>
      <c r="E1427">
        <f>SUM(_xlfn.IFNA((VLOOKUP(defense[[#This Row],[Playerâ–²]],kickers12[#All],4,0)*3+VLOOKUP(defense[[#This Row],[Playerâ–²]],kickers12[#All],5,0)*1),0), C1427*6)</f>
        <v>36</v>
      </c>
      <c r="F1427">
        <v>0</v>
      </c>
      <c r="G1427" s="3" t="s">
        <v>528</v>
      </c>
      <c r="H1427" s="3" t="s">
        <v>229</v>
      </c>
      <c r="I1427">
        <f>_xlfn.IFNA(VLOOKUP(defense[[#This Row],[Playerâ–²]],passing11[#All],4,0),0)</f>
        <v>0</v>
      </c>
      <c r="J1427" s="3">
        <f>_xlfn.IFNA(VLOOKUP(defense[[#This Row],[Playerâ–²]],scrimstats__2813[#All],5,0),0)</f>
        <v>931</v>
      </c>
      <c r="K1427" s="3">
        <f>_xlfn.IFNA(VLOOKUP(defense[[#This Row],[Playerâ–²]],scrimstats__2813[#All],4,0),0)</f>
        <v>50</v>
      </c>
      <c r="L1427">
        <v>0</v>
      </c>
      <c r="N1427" s="3">
        <f t="shared" si="45"/>
        <v>0</v>
      </c>
      <c r="O1427" s="3">
        <f>_xlfn.IFNA(VLOOKUP(defense[[#This Row],[Playerâ–²]],passing11[#All],5,0),0)</f>
        <v>0</v>
      </c>
      <c r="P1427" s="3">
        <f>_xlfn.IFNA(VLOOKUP(defense[[#This Row],[Playerâ–²]],scrimstats__2813[#All],6,0),0)</f>
        <v>6</v>
      </c>
      <c r="Q1427">
        <v>0</v>
      </c>
      <c r="R1427">
        <v>0</v>
      </c>
    </row>
    <row r="1428" spans="1:18">
      <c r="A1428" s="3">
        <v>1427</v>
      </c>
      <c r="B1428" s="3">
        <v>16</v>
      </c>
      <c r="C1428" s="3">
        <f t="shared" si="44"/>
        <v>2</v>
      </c>
      <c r="D1428">
        <v>0</v>
      </c>
      <c r="E1428">
        <f>SUM(_xlfn.IFNA((VLOOKUP(defense[[#This Row],[Playerâ–²]],kickers12[#All],4,0)*3+VLOOKUP(defense[[#This Row],[Playerâ–²]],kickers12[#All],5,0)*1),0), C1428*6)</f>
        <v>12</v>
      </c>
      <c r="F1428">
        <v>0</v>
      </c>
      <c r="G1428" s="3" t="s">
        <v>448</v>
      </c>
      <c r="H1428" s="3" t="s">
        <v>239</v>
      </c>
      <c r="I1428">
        <f>_xlfn.IFNA(VLOOKUP(defense[[#This Row],[Playerâ–²]],passing11[#All],4,0),0)</f>
        <v>0</v>
      </c>
      <c r="J1428" s="3">
        <f>_xlfn.IFNA(VLOOKUP(defense[[#This Row],[Playerâ–²]],scrimstats__2813[#All],5,0),0)</f>
        <v>246</v>
      </c>
      <c r="K1428" s="3">
        <f>_xlfn.IFNA(VLOOKUP(defense[[#This Row],[Playerâ–²]],scrimstats__2813[#All],4,0),0)</f>
        <v>224</v>
      </c>
      <c r="L1428">
        <v>0</v>
      </c>
      <c r="N1428" s="3">
        <f t="shared" si="45"/>
        <v>0</v>
      </c>
      <c r="O1428" s="3">
        <f>_xlfn.IFNA(VLOOKUP(defense[[#This Row],[Playerâ–²]],passing11[#All],5,0),0)</f>
        <v>0</v>
      </c>
      <c r="P1428" s="3">
        <f>_xlfn.IFNA(VLOOKUP(defense[[#This Row],[Playerâ–²]],scrimstats__2813[#All],6,0),0)</f>
        <v>2</v>
      </c>
      <c r="Q1428">
        <v>0</v>
      </c>
      <c r="R1428">
        <v>0</v>
      </c>
    </row>
    <row r="1429" spans="1:18">
      <c r="A1429" s="3">
        <v>1428</v>
      </c>
      <c r="B1429" s="3">
        <v>32</v>
      </c>
      <c r="C1429">
        <f t="shared" si="44"/>
        <v>0</v>
      </c>
      <c r="D1429">
        <v>9</v>
      </c>
      <c r="E1429">
        <f>SUM(_xlfn.IFNA((VLOOKUP(defense[[#This Row],[Playerâ–²]],kickers12[#All],4,0)*3+VLOOKUP(defense[[#This Row],[Playerâ–²]],kickers12[#All],5,0)*1),0), C1429*6)</f>
        <v>0</v>
      </c>
      <c r="F1429">
        <v>0</v>
      </c>
      <c r="G1429" s="3" t="s">
        <v>1833</v>
      </c>
      <c r="H1429" s="3" t="s">
        <v>745</v>
      </c>
      <c r="I1429">
        <f>_xlfn.IFNA(VLOOKUP(defense[[#This Row],[Playerâ–²]],passing11[#All],4,0),0)</f>
        <v>0</v>
      </c>
      <c r="J1429">
        <f>_xlfn.IFNA(VLOOKUP(defense[[#This Row],[Playerâ–²]],scrimstats__2813[#All],5,0),0)</f>
        <v>0</v>
      </c>
      <c r="K1429">
        <f>_xlfn.IFNA(VLOOKUP(defense[[#This Row],[Playerâ–²]],scrimstats__2813[#All],4,0),0)</f>
        <v>0</v>
      </c>
      <c r="L1429">
        <v>1</v>
      </c>
      <c r="N1429">
        <f t="shared" si="45"/>
        <v>0</v>
      </c>
      <c r="O1429">
        <f>_xlfn.IFNA(VLOOKUP(defense[[#This Row],[Playerâ–²]],passing11[#All],5,0),0)</f>
        <v>0</v>
      </c>
      <c r="P1429">
        <f>_xlfn.IFNA(VLOOKUP(defense[[#This Row],[Playerâ–²]],scrimstats__2813[#All],6,0),0)</f>
        <v>0</v>
      </c>
      <c r="Q1429">
        <v>0</v>
      </c>
      <c r="R1429">
        <v>0</v>
      </c>
    </row>
    <row r="1430" spans="1:18">
      <c r="A1430" s="3">
        <v>1429</v>
      </c>
      <c r="B1430" s="3">
        <v>4</v>
      </c>
      <c r="C1430">
        <f t="shared" si="44"/>
        <v>0</v>
      </c>
      <c r="D1430">
        <v>17</v>
      </c>
      <c r="E1430">
        <f>SUM(_xlfn.IFNA((VLOOKUP(defense[[#This Row],[Playerâ–²]],kickers12[#All],4,0)*3+VLOOKUP(defense[[#This Row],[Playerâ–²]],kickers12[#All],5,0)*1),0), C1430*6)</f>
        <v>0</v>
      </c>
      <c r="F1430">
        <v>0</v>
      </c>
      <c r="G1430" s="3" t="s">
        <v>879</v>
      </c>
      <c r="H1430" s="3" t="s">
        <v>880</v>
      </c>
      <c r="I1430">
        <f>_xlfn.IFNA(VLOOKUP(defense[[#This Row],[Playerâ–²]],passing11[#All],4,0),0)</f>
        <v>0</v>
      </c>
      <c r="J1430">
        <f>_xlfn.IFNA(VLOOKUP(defense[[#This Row],[Playerâ–²]],scrimstats__2813[#All],5,0),0)</f>
        <v>0</v>
      </c>
      <c r="K1430">
        <f>_xlfn.IFNA(VLOOKUP(defense[[#This Row],[Playerâ–²]],scrimstats__2813[#All],4,0),0)</f>
        <v>0</v>
      </c>
      <c r="L1430">
        <v>0</v>
      </c>
      <c r="N1430">
        <f t="shared" si="45"/>
        <v>0</v>
      </c>
      <c r="O1430">
        <f>_xlfn.IFNA(VLOOKUP(defense[[#This Row],[Playerâ–²]],passing11[#All],5,0),0)</f>
        <v>0</v>
      </c>
      <c r="P1430">
        <f>_xlfn.IFNA(VLOOKUP(defense[[#This Row],[Playerâ–²]],scrimstats__2813[#All],6,0),0)</f>
        <v>0</v>
      </c>
      <c r="Q1430">
        <v>0</v>
      </c>
      <c r="R1430">
        <v>0</v>
      </c>
    </row>
    <row r="1431" spans="1:18">
      <c r="A1431" s="3">
        <v>1430</v>
      </c>
      <c r="B1431" s="3">
        <v>20</v>
      </c>
      <c r="C1431">
        <f t="shared" si="44"/>
        <v>9</v>
      </c>
      <c r="D1431">
        <v>0</v>
      </c>
      <c r="E1431">
        <f>SUM(_xlfn.IFNA((VLOOKUP(defense[[#This Row],[Playerâ–²]],kickers12[#All],4,0)*3+VLOOKUP(defense[[#This Row],[Playerâ–²]],kickers12[#All],5,0)*1),0), C1431*6)</f>
        <v>54</v>
      </c>
      <c r="F1431">
        <v>0</v>
      </c>
      <c r="G1431" s="3" t="s">
        <v>505</v>
      </c>
      <c r="H1431" s="3" t="s">
        <v>230</v>
      </c>
      <c r="I1431">
        <f>_xlfn.IFNA(VLOOKUP(defense[[#This Row],[Playerâ–²]],passing11[#All],4,0),0)</f>
        <v>0</v>
      </c>
      <c r="J1431">
        <f>_xlfn.IFNA(VLOOKUP(defense[[#This Row],[Playerâ–²]],scrimstats__2813[#All],5,0),0)</f>
        <v>62</v>
      </c>
      <c r="K1431">
        <f>_xlfn.IFNA(VLOOKUP(defense[[#This Row],[Playerâ–²]],scrimstats__2813[#All],4,0),0)</f>
        <v>1021</v>
      </c>
      <c r="L1431">
        <v>0</v>
      </c>
      <c r="N1431">
        <f t="shared" si="45"/>
        <v>0</v>
      </c>
      <c r="O1431">
        <f>_xlfn.IFNA(VLOOKUP(defense[[#This Row],[Playerâ–²]],passing11[#All],5,0),0)</f>
        <v>0</v>
      </c>
      <c r="P1431">
        <f>_xlfn.IFNA(VLOOKUP(defense[[#This Row],[Playerâ–²]],scrimstats__2813[#All],6,0),0)</f>
        <v>9</v>
      </c>
      <c r="Q1431">
        <v>0</v>
      </c>
      <c r="R1431">
        <v>0</v>
      </c>
    </row>
    <row r="1432" spans="1:18">
      <c r="A1432" s="3">
        <v>1431</v>
      </c>
      <c r="B1432" s="3">
        <v>22</v>
      </c>
      <c r="C1432" s="3">
        <f t="shared" si="44"/>
        <v>0</v>
      </c>
      <c r="D1432">
        <v>0</v>
      </c>
      <c r="E1432">
        <f>SUM(_xlfn.IFNA((VLOOKUP(defense[[#This Row],[Playerâ–²]],kickers12[#All],4,0)*3+VLOOKUP(defense[[#This Row],[Playerâ–²]],kickers12[#All],5,0)*1),0), C1432*6)</f>
        <v>130</v>
      </c>
      <c r="F1432">
        <v>0</v>
      </c>
      <c r="G1432" s="3" t="s">
        <v>1888</v>
      </c>
      <c r="H1432" s="3" t="s">
        <v>1010</v>
      </c>
      <c r="I1432">
        <f>_xlfn.IFNA(VLOOKUP(defense[[#This Row],[Playerâ–²]],passing11[#All],4,0),0)</f>
        <v>0</v>
      </c>
      <c r="J1432" s="3">
        <f>_xlfn.IFNA(VLOOKUP(defense[[#This Row],[Playerâ–²]],scrimstats__2813[#All],5,0),0)</f>
        <v>0</v>
      </c>
      <c r="K1432" s="3">
        <f>_xlfn.IFNA(VLOOKUP(defense[[#This Row],[Playerâ–²]],scrimstats__2813[#All],4,0),0)</f>
        <v>0</v>
      </c>
      <c r="L1432">
        <v>0</v>
      </c>
      <c r="N1432" s="3">
        <f t="shared" si="45"/>
        <v>0</v>
      </c>
      <c r="O1432" s="3">
        <f>_xlfn.IFNA(VLOOKUP(defense[[#This Row],[Playerâ–²]],passing11[#All],5,0),0)</f>
        <v>0</v>
      </c>
      <c r="P1432" s="3">
        <f>_xlfn.IFNA(VLOOKUP(defense[[#This Row],[Playerâ–²]],scrimstats__2813[#All],6,0),0)</f>
        <v>0</v>
      </c>
      <c r="Q1432">
        <v>0</v>
      </c>
      <c r="R1432">
        <v>0</v>
      </c>
    </row>
    <row r="1433" spans="1:18">
      <c r="A1433" s="3">
        <v>1432</v>
      </c>
      <c r="B1433" s="3">
        <v>4</v>
      </c>
      <c r="C1433" s="3">
        <f t="shared" si="44"/>
        <v>0</v>
      </c>
      <c r="D1433">
        <v>0</v>
      </c>
      <c r="E1433">
        <f>SUM(_xlfn.IFNA((VLOOKUP(defense[[#This Row],[Playerâ–²]],kickers12[#All],4,0)*3+VLOOKUP(defense[[#This Row],[Playerâ–²]],kickers12[#All],5,0)*1),0), C1433*6)</f>
        <v>91</v>
      </c>
      <c r="F1433">
        <v>0</v>
      </c>
      <c r="G1433" s="3" t="s">
        <v>1865</v>
      </c>
      <c r="H1433" s="3" t="s">
        <v>1010</v>
      </c>
      <c r="I1433">
        <f>_xlfn.IFNA(VLOOKUP(defense[[#This Row],[Playerâ–²]],passing11[#All],4,0),0)</f>
        <v>0</v>
      </c>
      <c r="J1433" s="3">
        <f>_xlfn.IFNA(VLOOKUP(defense[[#This Row],[Playerâ–²]],scrimstats__2813[#All],5,0),0)</f>
        <v>0</v>
      </c>
      <c r="K1433" s="3">
        <f>_xlfn.IFNA(VLOOKUP(defense[[#This Row],[Playerâ–²]],scrimstats__2813[#All],4,0),0)</f>
        <v>0</v>
      </c>
      <c r="L1433">
        <v>0</v>
      </c>
      <c r="N1433" s="3">
        <f t="shared" si="45"/>
        <v>0</v>
      </c>
      <c r="O1433" s="3">
        <f>_xlfn.IFNA(VLOOKUP(defense[[#This Row],[Playerâ–²]],passing11[#All],5,0),0)</f>
        <v>0</v>
      </c>
      <c r="P1433" s="3">
        <f>_xlfn.IFNA(VLOOKUP(defense[[#This Row],[Playerâ–²]],scrimstats__2813[#All],6,0),0)</f>
        <v>0</v>
      </c>
      <c r="Q1433">
        <v>0</v>
      </c>
      <c r="R1433">
        <v>0</v>
      </c>
    </row>
    <row r="1434" spans="1:18">
      <c r="A1434" s="3">
        <v>1433</v>
      </c>
      <c r="B1434" s="3">
        <v>20</v>
      </c>
      <c r="C1434">
        <f t="shared" si="44"/>
        <v>0</v>
      </c>
      <c r="D1434">
        <v>35</v>
      </c>
      <c r="E1434">
        <f>SUM(_xlfn.IFNA((VLOOKUP(defense[[#This Row],[Playerâ–²]],kickers12[#All],4,0)*3+VLOOKUP(defense[[#This Row],[Playerâ–²]],kickers12[#All],5,0)*1),0), C1434*6)</f>
        <v>0</v>
      </c>
      <c r="F1434">
        <v>0</v>
      </c>
      <c r="G1434" s="3" t="s">
        <v>1425</v>
      </c>
      <c r="H1434" s="3" t="s">
        <v>745</v>
      </c>
      <c r="I1434">
        <f>_xlfn.IFNA(VLOOKUP(defense[[#This Row],[Playerâ–²]],passing11[#All],4,0),0)</f>
        <v>0</v>
      </c>
      <c r="J1434">
        <f>_xlfn.IFNA(VLOOKUP(defense[[#This Row],[Playerâ–²]],scrimstats__2813[#All],5,0),0)</f>
        <v>0</v>
      </c>
      <c r="K1434">
        <f>_xlfn.IFNA(VLOOKUP(defense[[#This Row],[Playerâ–²]],scrimstats__2813[#All],4,0),0)</f>
        <v>0</v>
      </c>
      <c r="L1434">
        <v>3</v>
      </c>
      <c r="N1434">
        <f t="shared" si="45"/>
        <v>0</v>
      </c>
      <c r="O1434">
        <f>_xlfn.IFNA(VLOOKUP(defense[[#This Row],[Playerâ–²]],passing11[#All],5,0),0)</f>
        <v>0</v>
      </c>
      <c r="P1434">
        <f>_xlfn.IFNA(VLOOKUP(defense[[#This Row],[Playerâ–²]],scrimstats__2813[#All],6,0),0)</f>
        <v>0</v>
      </c>
      <c r="Q1434">
        <v>0</v>
      </c>
      <c r="R1434">
        <v>0</v>
      </c>
    </row>
    <row r="1435" spans="1:18">
      <c r="A1435" s="3">
        <v>1434</v>
      </c>
      <c r="B1435" s="3">
        <v>22</v>
      </c>
      <c r="C1435">
        <f t="shared" si="44"/>
        <v>0</v>
      </c>
      <c r="D1435">
        <v>45</v>
      </c>
      <c r="E1435">
        <f>SUM(_xlfn.IFNA((VLOOKUP(defense[[#This Row],[Playerâ–²]],kickers12[#All],4,0)*3+VLOOKUP(defense[[#This Row],[Playerâ–²]],kickers12[#All],5,0)*1),0), C1435*6)</f>
        <v>0</v>
      </c>
      <c r="F1435">
        <v>2</v>
      </c>
      <c r="G1435" s="3" t="s">
        <v>1499</v>
      </c>
      <c r="H1435" s="3" t="s">
        <v>1089</v>
      </c>
      <c r="I1435">
        <f>_xlfn.IFNA(VLOOKUP(defense[[#This Row],[Playerâ–²]],passing11[#All],4,0),0)</f>
        <v>0</v>
      </c>
      <c r="J1435">
        <f>_xlfn.IFNA(VLOOKUP(defense[[#This Row],[Playerâ–²]],scrimstats__2813[#All],5,0),0)</f>
        <v>0</v>
      </c>
      <c r="K1435">
        <f>_xlfn.IFNA(VLOOKUP(defense[[#This Row],[Playerâ–²]],scrimstats__2813[#All],4,0),0)</f>
        <v>0</v>
      </c>
      <c r="L1435">
        <v>1</v>
      </c>
      <c r="N1435">
        <f t="shared" si="45"/>
        <v>0</v>
      </c>
      <c r="O1435">
        <f>_xlfn.IFNA(VLOOKUP(defense[[#This Row],[Playerâ–²]],passing11[#All],5,0),0)</f>
        <v>0</v>
      </c>
      <c r="P1435">
        <f>_xlfn.IFNA(VLOOKUP(defense[[#This Row],[Playerâ–²]],scrimstats__2813[#All],6,0),0)</f>
        <v>0</v>
      </c>
      <c r="Q1435">
        <v>0</v>
      </c>
      <c r="R1435">
        <v>0</v>
      </c>
    </row>
    <row r="1436" spans="1:18">
      <c r="A1436" s="3">
        <v>1435</v>
      </c>
      <c r="B1436" s="3">
        <v>27</v>
      </c>
      <c r="C1436">
        <f t="shared" si="44"/>
        <v>0</v>
      </c>
      <c r="D1436">
        <v>45</v>
      </c>
      <c r="E1436">
        <f>SUM(_xlfn.IFNA((VLOOKUP(defense[[#This Row],[Playerâ–²]],kickers12[#All],4,0)*3+VLOOKUP(defense[[#This Row],[Playerâ–²]],kickers12[#All],5,0)*1),0), C1436*6)</f>
        <v>0</v>
      </c>
      <c r="F1436">
        <v>0</v>
      </c>
      <c r="G1436" s="3" t="s">
        <v>1646</v>
      </c>
      <c r="H1436" s="3" t="s">
        <v>1647</v>
      </c>
      <c r="I1436">
        <f>_xlfn.IFNA(VLOOKUP(defense[[#This Row],[Playerâ–²]],passing11[#All],4,0),0)</f>
        <v>0</v>
      </c>
      <c r="J1436">
        <f>_xlfn.IFNA(VLOOKUP(defense[[#This Row],[Playerâ–²]],scrimstats__2813[#All],5,0),0)</f>
        <v>0</v>
      </c>
      <c r="K1436">
        <f>_xlfn.IFNA(VLOOKUP(defense[[#This Row],[Playerâ–²]],scrimstats__2813[#All],4,0),0)</f>
        <v>0</v>
      </c>
      <c r="L1436">
        <v>5.5</v>
      </c>
      <c r="N1436">
        <f t="shared" si="45"/>
        <v>0</v>
      </c>
      <c r="O1436">
        <f>_xlfn.IFNA(VLOOKUP(defense[[#This Row],[Playerâ–²]],passing11[#All],5,0),0)</f>
        <v>0</v>
      </c>
      <c r="P1436">
        <f>_xlfn.IFNA(VLOOKUP(defense[[#This Row],[Playerâ–²]],scrimstats__2813[#All],6,0),0)</f>
        <v>0</v>
      </c>
      <c r="Q1436">
        <v>0</v>
      </c>
      <c r="R1436">
        <v>0</v>
      </c>
    </row>
    <row r="1437" spans="1:18">
      <c r="A1437" s="3">
        <v>1436</v>
      </c>
      <c r="B1437" s="3">
        <v>19</v>
      </c>
      <c r="C1437">
        <f t="shared" si="44"/>
        <v>0</v>
      </c>
      <c r="D1437">
        <v>7</v>
      </c>
      <c r="E1437">
        <f>SUM(_xlfn.IFNA((VLOOKUP(defense[[#This Row],[Playerâ–²]],kickers12[#All],4,0)*3+VLOOKUP(defense[[#This Row],[Playerâ–²]],kickers12[#All],5,0)*1),0), C1437*6)</f>
        <v>0</v>
      </c>
      <c r="F1437">
        <v>0</v>
      </c>
      <c r="G1437" s="3" t="s">
        <v>1388</v>
      </c>
      <c r="H1437" s="3" t="s">
        <v>194</v>
      </c>
      <c r="I1437">
        <f>_xlfn.IFNA(VLOOKUP(defense[[#This Row],[Playerâ–²]],passing11[#All],4,0),0)</f>
        <v>0</v>
      </c>
      <c r="J1437">
        <f>_xlfn.IFNA(VLOOKUP(defense[[#This Row],[Playerâ–²]],scrimstats__2813[#All],5,0),0)</f>
        <v>0</v>
      </c>
      <c r="K1437">
        <f>_xlfn.IFNA(VLOOKUP(defense[[#This Row],[Playerâ–²]],scrimstats__2813[#All],4,0),0)</f>
        <v>0</v>
      </c>
      <c r="L1437">
        <v>0</v>
      </c>
      <c r="N1437">
        <f t="shared" si="45"/>
        <v>0</v>
      </c>
      <c r="O1437">
        <f>_xlfn.IFNA(VLOOKUP(defense[[#This Row],[Playerâ–²]],passing11[#All],5,0),0)</f>
        <v>0</v>
      </c>
      <c r="P1437">
        <f>_xlfn.IFNA(VLOOKUP(defense[[#This Row],[Playerâ–²]],scrimstats__2813[#All],6,0),0)</f>
        <v>0</v>
      </c>
      <c r="Q1437">
        <v>0</v>
      </c>
      <c r="R1437">
        <v>0</v>
      </c>
    </row>
    <row r="1438" spans="1:18">
      <c r="A1438" s="3">
        <v>1437</v>
      </c>
      <c r="B1438" s="3">
        <v>23</v>
      </c>
      <c r="C1438" s="3">
        <f t="shared" si="44"/>
        <v>4</v>
      </c>
      <c r="D1438">
        <v>0</v>
      </c>
      <c r="E1438">
        <f>SUM(_xlfn.IFNA((VLOOKUP(defense[[#This Row],[Playerâ–²]],kickers12[#All],4,0)*3+VLOOKUP(defense[[#This Row],[Playerâ–²]],kickers12[#All],5,0)*1),0), C1438*6)</f>
        <v>24</v>
      </c>
      <c r="F1438">
        <v>0</v>
      </c>
      <c r="G1438" s="3" t="s">
        <v>547</v>
      </c>
      <c r="H1438" s="3" t="s">
        <v>230</v>
      </c>
      <c r="I1438">
        <f>_xlfn.IFNA(VLOOKUP(defense[[#This Row],[Playerâ–²]],passing11[#All],4,0),0)</f>
        <v>0</v>
      </c>
      <c r="J1438" s="3">
        <f>_xlfn.IFNA(VLOOKUP(defense[[#This Row],[Playerâ–²]],scrimstats__2813[#All],5,0),0)</f>
        <v>33</v>
      </c>
      <c r="K1438" s="3">
        <f>_xlfn.IFNA(VLOOKUP(defense[[#This Row],[Playerâ–²]],scrimstats__2813[#All],4,0),0)</f>
        <v>872</v>
      </c>
      <c r="L1438">
        <v>0</v>
      </c>
      <c r="N1438" s="3">
        <f t="shared" si="45"/>
        <v>0</v>
      </c>
      <c r="O1438" s="3">
        <f>_xlfn.IFNA(VLOOKUP(defense[[#This Row],[Playerâ–²]],passing11[#All],5,0),0)</f>
        <v>0</v>
      </c>
      <c r="P1438" s="3">
        <f>_xlfn.IFNA(VLOOKUP(defense[[#This Row],[Playerâ–²]],scrimstats__2813[#All],6,0),0)</f>
        <v>4</v>
      </c>
      <c r="Q1438">
        <v>0</v>
      </c>
      <c r="R1438">
        <v>0</v>
      </c>
    </row>
    <row r="1439" spans="1:18">
      <c r="A1439" s="3">
        <v>1438</v>
      </c>
      <c r="B1439" s="3">
        <v>27</v>
      </c>
      <c r="C1439" s="3">
        <f t="shared" si="44"/>
        <v>1</v>
      </c>
      <c r="D1439">
        <v>0</v>
      </c>
      <c r="E1439">
        <f>SUM(_xlfn.IFNA((VLOOKUP(defense[[#This Row],[Playerâ–²]],kickers12[#All],4,0)*3+VLOOKUP(defense[[#This Row],[Playerâ–²]],kickers12[#All],5,0)*1),0), C1439*6)</f>
        <v>6</v>
      </c>
      <c r="F1439">
        <v>0</v>
      </c>
      <c r="G1439" s="3" t="s">
        <v>594</v>
      </c>
      <c r="H1439" s="3" t="s">
        <v>239</v>
      </c>
      <c r="I1439">
        <f>_xlfn.IFNA(VLOOKUP(defense[[#This Row],[Playerâ–²]],passing11[#All],4,0),0)</f>
        <v>0</v>
      </c>
      <c r="J1439" s="3">
        <f>_xlfn.IFNA(VLOOKUP(defense[[#This Row],[Playerâ–²]],scrimstats__2813[#All],5,0),0)</f>
        <v>80</v>
      </c>
      <c r="K1439" s="3">
        <f>_xlfn.IFNA(VLOOKUP(defense[[#This Row],[Playerâ–²]],scrimstats__2813[#All],4,0),0)</f>
        <v>18</v>
      </c>
      <c r="L1439">
        <v>0</v>
      </c>
      <c r="N1439" s="3">
        <f t="shared" si="45"/>
        <v>0</v>
      </c>
      <c r="O1439" s="3">
        <f>_xlfn.IFNA(VLOOKUP(defense[[#This Row],[Playerâ–²]],passing11[#All],5,0),0)</f>
        <v>0</v>
      </c>
      <c r="P1439" s="3">
        <f>_xlfn.IFNA(VLOOKUP(defense[[#This Row],[Playerâ–²]],scrimstats__2813[#All],6,0),0)</f>
        <v>1</v>
      </c>
      <c r="Q1439">
        <v>0</v>
      </c>
      <c r="R1439">
        <v>0</v>
      </c>
    </row>
    <row r="1440" spans="1:18">
      <c r="A1440" s="3">
        <v>1439</v>
      </c>
      <c r="B1440" s="3">
        <v>24</v>
      </c>
      <c r="C1440">
        <f t="shared" si="44"/>
        <v>0</v>
      </c>
      <c r="D1440">
        <v>34</v>
      </c>
      <c r="E1440">
        <f>SUM(_xlfn.IFNA((VLOOKUP(defense[[#This Row],[Playerâ–²]],kickers12[#All],4,0)*3+VLOOKUP(defense[[#This Row],[Playerâ–²]],kickers12[#All],5,0)*1),0), C1440*6)</f>
        <v>0</v>
      </c>
      <c r="F1440">
        <v>0</v>
      </c>
      <c r="G1440" s="3" t="s">
        <v>2017</v>
      </c>
      <c r="H1440" s="3" t="s">
        <v>1551</v>
      </c>
      <c r="I1440">
        <f>_xlfn.IFNA(VLOOKUP(defense[[#This Row],[Playerâ–²]],passing11[#All],4,0),0)</f>
        <v>0</v>
      </c>
      <c r="J1440">
        <f>_xlfn.IFNA(VLOOKUP(defense[[#This Row],[Playerâ–²]],scrimstats__2813[#All],5,0),0)</f>
        <v>0</v>
      </c>
      <c r="K1440">
        <f>_xlfn.IFNA(VLOOKUP(defense[[#This Row],[Playerâ–²]],scrimstats__2813[#All],4,0),0)</f>
        <v>0</v>
      </c>
      <c r="L1440">
        <v>0</v>
      </c>
      <c r="N1440">
        <f t="shared" si="45"/>
        <v>0</v>
      </c>
      <c r="O1440">
        <f>_xlfn.IFNA(VLOOKUP(defense[[#This Row],[Playerâ–²]],passing11[#All],5,0),0)</f>
        <v>0</v>
      </c>
      <c r="P1440">
        <f>_xlfn.IFNA(VLOOKUP(defense[[#This Row],[Playerâ–²]],scrimstats__2813[#All],6,0),0)</f>
        <v>0</v>
      </c>
      <c r="Q1440">
        <v>0</v>
      </c>
      <c r="R1440">
        <v>0</v>
      </c>
    </row>
    <row r="1441" spans="1:18">
      <c r="A1441" s="3">
        <v>1440</v>
      </c>
      <c r="B1441" s="3">
        <v>2</v>
      </c>
      <c r="C1441">
        <f t="shared" si="44"/>
        <v>0</v>
      </c>
      <c r="D1441">
        <v>14</v>
      </c>
      <c r="E1441">
        <f>SUM(_xlfn.IFNA((VLOOKUP(defense[[#This Row],[Playerâ–²]],kickers12[#All],4,0)*3+VLOOKUP(defense[[#This Row],[Playerâ–²]],kickers12[#All],5,0)*1),0), C1441*6)</f>
        <v>0</v>
      </c>
      <c r="F1441">
        <v>0</v>
      </c>
      <c r="G1441" s="3" t="s">
        <v>786</v>
      </c>
      <c r="H1441" s="3" t="s">
        <v>787</v>
      </c>
      <c r="I1441">
        <f>_xlfn.IFNA(VLOOKUP(defense[[#This Row],[Playerâ–²]],passing11[#All],4,0),0)</f>
        <v>0</v>
      </c>
      <c r="J1441">
        <f>_xlfn.IFNA(VLOOKUP(defense[[#This Row],[Playerâ–²]],scrimstats__2813[#All],5,0),0)</f>
        <v>0</v>
      </c>
      <c r="K1441">
        <f>_xlfn.IFNA(VLOOKUP(defense[[#This Row],[Playerâ–²]],scrimstats__2813[#All],4,0),0)</f>
        <v>0</v>
      </c>
      <c r="L1441">
        <v>1</v>
      </c>
      <c r="N1441">
        <f t="shared" si="45"/>
        <v>0</v>
      </c>
      <c r="O1441">
        <f>_xlfn.IFNA(VLOOKUP(defense[[#This Row],[Playerâ–²]],passing11[#All],5,0),0)</f>
        <v>0</v>
      </c>
      <c r="P1441">
        <f>_xlfn.IFNA(VLOOKUP(defense[[#This Row],[Playerâ–²]],scrimstats__2813[#All],6,0),0)</f>
        <v>0</v>
      </c>
      <c r="Q1441">
        <v>0</v>
      </c>
      <c r="R1441">
        <v>0</v>
      </c>
    </row>
    <row r="1442" spans="1:18">
      <c r="A1442" s="3">
        <v>1441</v>
      </c>
      <c r="B1442" s="3">
        <v>16</v>
      </c>
      <c r="C1442">
        <f t="shared" si="44"/>
        <v>0</v>
      </c>
      <c r="D1442">
        <v>68</v>
      </c>
      <c r="E1442">
        <f>SUM(_xlfn.IFNA((VLOOKUP(defense[[#This Row],[Playerâ–²]],kickers12[#All],4,0)*3+VLOOKUP(defense[[#This Row],[Playerâ–²]],kickers12[#All],5,0)*1),0), C1442*6)</f>
        <v>0</v>
      </c>
      <c r="F1442">
        <v>4</v>
      </c>
      <c r="G1442" s="3" t="s">
        <v>1308</v>
      </c>
      <c r="H1442" s="3" t="s">
        <v>1089</v>
      </c>
      <c r="I1442">
        <f>_xlfn.IFNA(VLOOKUP(defense[[#This Row],[Playerâ–²]],passing11[#All],4,0),0)</f>
        <v>0</v>
      </c>
      <c r="J1442">
        <f>_xlfn.IFNA(VLOOKUP(defense[[#This Row],[Playerâ–²]],scrimstats__2813[#All],5,0),0)</f>
        <v>0</v>
      </c>
      <c r="K1442">
        <f>_xlfn.IFNA(VLOOKUP(defense[[#This Row],[Playerâ–²]],scrimstats__2813[#All],4,0),0)</f>
        <v>0</v>
      </c>
      <c r="L1442">
        <v>0</v>
      </c>
      <c r="N1442">
        <f t="shared" si="45"/>
        <v>0</v>
      </c>
      <c r="O1442">
        <f>_xlfn.IFNA(VLOOKUP(defense[[#This Row],[Playerâ–²]],passing11[#All],5,0),0)</f>
        <v>0</v>
      </c>
      <c r="P1442">
        <f>_xlfn.IFNA(VLOOKUP(defense[[#This Row],[Playerâ–²]],scrimstats__2813[#All],6,0),0)</f>
        <v>0</v>
      </c>
      <c r="Q1442">
        <v>0</v>
      </c>
      <c r="R1442">
        <v>0</v>
      </c>
    </row>
    <row r="1443" spans="1:18">
      <c r="A1443" s="3">
        <v>1442</v>
      </c>
      <c r="B1443" s="3">
        <v>10</v>
      </c>
      <c r="C1443">
        <f t="shared" si="44"/>
        <v>0</v>
      </c>
      <c r="D1443">
        <v>18</v>
      </c>
      <c r="E1443">
        <f>SUM(_xlfn.IFNA((VLOOKUP(defense[[#This Row],[Playerâ–²]],kickers12[#All],4,0)*3+VLOOKUP(defense[[#This Row],[Playerâ–²]],kickers12[#All],5,0)*1),0), C1443*6)</f>
        <v>0</v>
      </c>
      <c r="F1443">
        <v>0</v>
      </c>
      <c r="G1443" s="3" t="s">
        <v>1074</v>
      </c>
      <c r="H1443" s="3" t="s">
        <v>194</v>
      </c>
      <c r="I1443">
        <f>_xlfn.IFNA(VLOOKUP(defense[[#This Row],[Playerâ–²]],passing11[#All],4,0),0)</f>
        <v>0</v>
      </c>
      <c r="J1443">
        <f>_xlfn.IFNA(VLOOKUP(defense[[#This Row],[Playerâ–²]],scrimstats__2813[#All],5,0),0)</f>
        <v>0</v>
      </c>
      <c r="K1443">
        <f>_xlfn.IFNA(VLOOKUP(defense[[#This Row],[Playerâ–²]],scrimstats__2813[#All],4,0),0)</f>
        <v>0</v>
      </c>
      <c r="L1443">
        <v>0</v>
      </c>
      <c r="N1443">
        <f t="shared" si="45"/>
        <v>0</v>
      </c>
      <c r="O1443">
        <f>_xlfn.IFNA(VLOOKUP(defense[[#This Row],[Playerâ–²]],passing11[#All],5,0),0)</f>
        <v>0</v>
      </c>
      <c r="P1443">
        <f>_xlfn.IFNA(VLOOKUP(defense[[#This Row],[Playerâ–²]],scrimstats__2813[#All],6,0),0)</f>
        <v>0</v>
      </c>
      <c r="Q1443">
        <v>0</v>
      </c>
      <c r="R1443">
        <v>0</v>
      </c>
    </row>
    <row r="1444" spans="1:18">
      <c r="A1444" s="3">
        <v>1443</v>
      </c>
      <c r="B1444" s="3">
        <v>11</v>
      </c>
      <c r="C1444">
        <f t="shared" si="44"/>
        <v>0</v>
      </c>
      <c r="D1444">
        <v>14</v>
      </c>
      <c r="E1444">
        <f>SUM(_xlfn.IFNA((VLOOKUP(defense[[#This Row],[Playerâ–²]],kickers12[#All],4,0)*3+VLOOKUP(defense[[#This Row],[Playerâ–²]],kickers12[#All],5,0)*1),0), C1444*6)</f>
        <v>0</v>
      </c>
      <c r="F1444">
        <v>0</v>
      </c>
      <c r="G1444" s="3" t="s">
        <v>706</v>
      </c>
      <c r="H1444" s="3" t="s">
        <v>740</v>
      </c>
      <c r="I1444">
        <f>_xlfn.IFNA(VLOOKUP(defense[[#This Row],[Playerâ–²]],passing11[#All],4,0),0)</f>
        <v>0</v>
      </c>
      <c r="J1444">
        <f>_xlfn.IFNA(VLOOKUP(defense[[#This Row],[Playerâ–²]],scrimstats__2813[#All],5,0),0)</f>
        <v>0</v>
      </c>
      <c r="K1444">
        <f>_xlfn.IFNA(VLOOKUP(defense[[#This Row],[Playerâ–²]],scrimstats__2813[#All],4,0),0)</f>
        <v>0</v>
      </c>
      <c r="L1444">
        <v>0</v>
      </c>
      <c r="N1444">
        <f t="shared" si="45"/>
        <v>0</v>
      </c>
      <c r="O1444">
        <f>_xlfn.IFNA(VLOOKUP(defense[[#This Row],[Playerâ–²]],passing11[#All],5,0),0)</f>
        <v>0</v>
      </c>
      <c r="P1444">
        <f>_xlfn.IFNA(VLOOKUP(defense[[#This Row],[Playerâ–²]],scrimstats__2813[#All],6,0),0)</f>
        <v>0</v>
      </c>
      <c r="Q1444">
        <v>0</v>
      </c>
      <c r="R1444">
        <v>0</v>
      </c>
    </row>
    <row r="1445" spans="1:18">
      <c r="A1445" s="3">
        <v>1444</v>
      </c>
      <c r="B1445" s="3">
        <v>8</v>
      </c>
      <c r="C1445">
        <f t="shared" si="44"/>
        <v>0</v>
      </c>
      <c r="D1445">
        <v>74</v>
      </c>
      <c r="E1445">
        <f>SUM(_xlfn.IFNA((VLOOKUP(defense[[#This Row],[Playerâ–²]],kickers12[#All],4,0)*3+VLOOKUP(defense[[#This Row],[Playerâ–²]],kickers12[#All],5,0)*1),0), C1445*6)</f>
        <v>0</v>
      </c>
      <c r="F1445">
        <v>1</v>
      </c>
      <c r="G1445" s="3" t="s">
        <v>1989</v>
      </c>
      <c r="H1445" s="3" t="s">
        <v>765</v>
      </c>
      <c r="I1445">
        <f>_xlfn.IFNA(VLOOKUP(defense[[#This Row],[Playerâ–²]],passing11[#All],4,0),0)</f>
        <v>0</v>
      </c>
      <c r="J1445">
        <f>_xlfn.IFNA(VLOOKUP(defense[[#This Row],[Playerâ–²]],scrimstats__2813[#All],5,0),0)</f>
        <v>0</v>
      </c>
      <c r="K1445">
        <f>_xlfn.IFNA(VLOOKUP(defense[[#This Row],[Playerâ–²]],scrimstats__2813[#All],4,0),0)</f>
        <v>0</v>
      </c>
      <c r="L1445">
        <v>1</v>
      </c>
      <c r="N1445">
        <f t="shared" si="45"/>
        <v>0</v>
      </c>
      <c r="O1445">
        <f>_xlfn.IFNA(VLOOKUP(defense[[#This Row],[Playerâ–²]],passing11[#All],5,0),0)</f>
        <v>0</v>
      </c>
      <c r="P1445">
        <f>_xlfn.IFNA(VLOOKUP(defense[[#This Row],[Playerâ–²]],scrimstats__2813[#All],6,0),0)</f>
        <v>0</v>
      </c>
      <c r="Q1445">
        <v>0</v>
      </c>
      <c r="R1445">
        <v>0</v>
      </c>
    </row>
    <row r="1446" spans="1:18">
      <c r="A1446" s="3">
        <v>1445</v>
      </c>
      <c r="B1446" s="3">
        <v>11</v>
      </c>
      <c r="C1446" s="3">
        <f t="shared" si="44"/>
        <v>2</v>
      </c>
      <c r="D1446">
        <v>0</v>
      </c>
      <c r="E1446">
        <f>SUM(_xlfn.IFNA((VLOOKUP(defense[[#This Row],[Playerâ–²]],kickers12[#All],4,0)*3+VLOOKUP(defense[[#This Row],[Playerâ–²]],kickers12[#All],5,0)*1),0), C1446*6)</f>
        <v>12</v>
      </c>
      <c r="F1446">
        <v>0</v>
      </c>
      <c r="G1446" s="3" t="s">
        <v>374</v>
      </c>
      <c r="H1446" s="3" t="s">
        <v>218</v>
      </c>
      <c r="I1446">
        <f>_xlfn.IFNA(VLOOKUP(defense[[#This Row],[Playerâ–²]],passing11[#All],4,0),0)</f>
        <v>0</v>
      </c>
      <c r="J1446" s="3">
        <f>_xlfn.IFNA(VLOOKUP(defense[[#This Row],[Playerâ–²]],scrimstats__2813[#All],5,0),0)</f>
        <v>0</v>
      </c>
      <c r="K1446" s="3">
        <f>_xlfn.IFNA(VLOOKUP(defense[[#This Row],[Playerâ–²]],scrimstats__2813[#All],4,0),0)</f>
        <v>190</v>
      </c>
      <c r="L1446">
        <v>0</v>
      </c>
      <c r="N1446" s="3">
        <f t="shared" si="45"/>
        <v>0</v>
      </c>
      <c r="O1446" s="3">
        <f>_xlfn.IFNA(VLOOKUP(defense[[#This Row],[Playerâ–²]],passing11[#All],5,0),0)</f>
        <v>0</v>
      </c>
      <c r="P1446" s="3">
        <f>_xlfn.IFNA(VLOOKUP(defense[[#This Row],[Playerâ–²]],scrimstats__2813[#All],6,0),0)</f>
        <v>2</v>
      </c>
      <c r="Q1446">
        <v>0</v>
      </c>
      <c r="R1446">
        <v>0</v>
      </c>
    </row>
    <row r="1447" spans="1:18">
      <c r="A1447" s="3">
        <v>1446</v>
      </c>
      <c r="B1447" s="3">
        <v>1</v>
      </c>
      <c r="C1447" s="3">
        <f t="shared" si="44"/>
        <v>0</v>
      </c>
      <c r="D1447">
        <v>0</v>
      </c>
      <c r="E1447">
        <f>SUM(_xlfn.IFNA((VLOOKUP(defense[[#This Row],[Playerâ–²]],kickers12[#All],4,0)*3+VLOOKUP(defense[[#This Row],[Playerâ–²]],kickers12[#All],5,0)*1),0), C1447*6)</f>
        <v>0</v>
      </c>
      <c r="F1447">
        <v>0</v>
      </c>
      <c r="G1447" s="3" t="s">
        <v>221</v>
      </c>
      <c r="H1447" s="3" t="s">
        <v>239</v>
      </c>
      <c r="I1447">
        <f>_xlfn.IFNA(VLOOKUP(defense[[#This Row],[Playerâ–²]],passing11[#All],4,0),0)</f>
        <v>0</v>
      </c>
      <c r="J1447" s="3">
        <f>_xlfn.IFNA(VLOOKUP(defense[[#This Row],[Playerâ–²]],scrimstats__2813[#All],5,0),0)</f>
        <v>2</v>
      </c>
      <c r="K1447" s="3">
        <f>_xlfn.IFNA(VLOOKUP(defense[[#This Row],[Playerâ–²]],scrimstats__2813[#All],4,0),0)</f>
        <v>37</v>
      </c>
      <c r="L1447">
        <v>0</v>
      </c>
      <c r="N1447" s="3">
        <f t="shared" si="45"/>
        <v>0</v>
      </c>
      <c r="O1447" s="3">
        <f>_xlfn.IFNA(VLOOKUP(defense[[#This Row],[Playerâ–²]],passing11[#All],5,0),0)</f>
        <v>0</v>
      </c>
      <c r="P1447" s="3">
        <f>_xlfn.IFNA(VLOOKUP(defense[[#This Row],[Playerâ–²]],scrimstats__2813[#All],6,0),0)</f>
        <v>0</v>
      </c>
      <c r="Q1447">
        <v>0</v>
      </c>
      <c r="R1447">
        <v>0</v>
      </c>
    </row>
    <row r="1448" spans="1:18">
      <c r="A1448" s="3">
        <v>1447</v>
      </c>
      <c r="B1448" s="3">
        <v>19</v>
      </c>
      <c r="C1448">
        <f t="shared" si="44"/>
        <v>0</v>
      </c>
      <c r="D1448">
        <v>86</v>
      </c>
      <c r="E1448">
        <f>SUM(_xlfn.IFNA((VLOOKUP(defense[[#This Row],[Playerâ–²]],kickers12[#All],4,0)*3+VLOOKUP(defense[[#This Row],[Playerâ–²]],kickers12[#All],5,0)*1),0), C1448*6)</f>
        <v>0</v>
      </c>
      <c r="F1448">
        <v>3</v>
      </c>
      <c r="G1448" s="3" t="s">
        <v>1410</v>
      </c>
      <c r="H1448" s="3" t="s">
        <v>803</v>
      </c>
      <c r="I1448">
        <f>_xlfn.IFNA(VLOOKUP(defense[[#This Row],[Playerâ–²]],passing11[#All],4,0),0)</f>
        <v>0</v>
      </c>
      <c r="J1448">
        <f>_xlfn.IFNA(VLOOKUP(defense[[#This Row],[Playerâ–²]],scrimstats__2813[#All],5,0),0)</f>
        <v>0</v>
      </c>
      <c r="K1448">
        <f>_xlfn.IFNA(VLOOKUP(defense[[#This Row],[Playerâ–²]],scrimstats__2813[#All],4,0),0)</f>
        <v>0</v>
      </c>
      <c r="L1448">
        <v>0</v>
      </c>
      <c r="N1448">
        <f t="shared" si="45"/>
        <v>0</v>
      </c>
      <c r="O1448">
        <f>_xlfn.IFNA(VLOOKUP(defense[[#This Row],[Playerâ–²]],passing11[#All],5,0),0)</f>
        <v>0</v>
      </c>
      <c r="P1448">
        <f>_xlfn.IFNA(VLOOKUP(defense[[#This Row],[Playerâ–²]],scrimstats__2813[#All],6,0),0)</f>
        <v>0</v>
      </c>
      <c r="Q1448">
        <v>0</v>
      </c>
      <c r="R1448">
        <v>0</v>
      </c>
    </row>
    <row r="1449" spans="1:18">
      <c r="A1449" s="3">
        <v>1448</v>
      </c>
      <c r="B1449" s="3">
        <v>27</v>
      </c>
      <c r="C1449">
        <f t="shared" si="44"/>
        <v>0</v>
      </c>
      <c r="D1449">
        <v>68</v>
      </c>
      <c r="E1449">
        <f>SUM(_xlfn.IFNA((VLOOKUP(defense[[#This Row],[Playerâ–²]],kickers12[#All],4,0)*3+VLOOKUP(defense[[#This Row],[Playerâ–²]],kickers12[#All],5,0)*1),0), C1449*6)</f>
        <v>0</v>
      </c>
      <c r="F1449">
        <v>0</v>
      </c>
      <c r="G1449" s="3" t="s">
        <v>1661</v>
      </c>
      <c r="H1449" s="3" t="s">
        <v>1662</v>
      </c>
      <c r="I1449">
        <f>_xlfn.IFNA(VLOOKUP(defense[[#This Row],[Playerâ–²]],passing11[#All],4,0),0)</f>
        <v>0</v>
      </c>
      <c r="J1449">
        <f>_xlfn.IFNA(VLOOKUP(defense[[#This Row],[Playerâ–²]],scrimstats__2813[#All],5,0),0)</f>
        <v>0</v>
      </c>
      <c r="K1449">
        <f>_xlfn.IFNA(VLOOKUP(defense[[#This Row],[Playerâ–²]],scrimstats__2813[#All],4,0),0)</f>
        <v>0</v>
      </c>
      <c r="L1449">
        <v>13</v>
      </c>
      <c r="N1449">
        <f t="shared" si="45"/>
        <v>0</v>
      </c>
      <c r="O1449">
        <f>_xlfn.IFNA(VLOOKUP(defense[[#This Row],[Playerâ–²]],passing11[#All],5,0),0)</f>
        <v>0</v>
      </c>
      <c r="P1449">
        <f>_xlfn.IFNA(VLOOKUP(defense[[#This Row],[Playerâ–²]],scrimstats__2813[#All],6,0),0)</f>
        <v>0</v>
      </c>
      <c r="Q1449">
        <v>0</v>
      </c>
      <c r="R1449">
        <v>0</v>
      </c>
    </row>
    <row r="1450" spans="1:18">
      <c r="A1450" s="3">
        <v>1449</v>
      </c>
      <c r="B1450" s="3">
        <v>15</v>
      </c>
      <c r="C1450" s="3">
        <f t="shared" si="44"/>
        <v>5</v>
      </c>
      <c r="D1450">
        <v>0</v>
      </c>
      <c r="E1450">
        <f>SUM(_xlfn.IFNA((VLOOKUP(defense[[#This Row],[Playerâ–²]],kickers12[#All],4,0)*3+VLOOKUP(defense[[#This Row],[Playerâ–²]],kickers12[#All],5,0)*1),0), C1450*6)</f>
        <v>30</v>
      </c>
      <c r="F1450">
        <v>0</v>
      </c>
      <c r="G1450" s="3" t="s">
        <v>439</v>
      </c>
      <c r="H1450" s="3" t="s">
        <v>239</v>
      </c>
      <c r="I1450">
        <f>_xlfn.IFNA(VLOOKUP(defense[[#This Row],[Playerâ–²]],passing11[#All],4,0),0)</f>
        <v>0</v>
      </c>
      <c r="J1450" s="3">
        <f>_xlfn.IFNA(VLOOKUP(defense[[#This Row],[Playerâ–²]],scrimstats__2813[#All],5,0),0)</f>
        <v>414</v>
      </c>
      <c r="K1450" s="3">
        <f>_xlfn.IFNA(VLOOKUP(defense[[#This Row],[Playerâ–²]],scrimstats__2813[#All],4,0),0)</f>
        <v>487</v>
      </c>
      <c r="L1450">
        <v>0</v>
      </c>
      <c r="N1450" s="3">
        <f t="shared" si="45"/>
        <v>0</v>
      </c>
      <c r="O1450" s="3">
        <f>_xlfn.IFNA(VLOOKUP(defense[[#This Row],[Playerâ–²]],passing11[#All],5,0),0)</f>
        <v>0</v>
      </c>
      <c r="P1450" s="3">
        <f>_xlfn.IFNA(VLOOKUP(defense[[#This Row],[Playerâ–²]],scrimstats__2813[#All],6,0),0)</f>
        <v>5</v>
      </c>
      <c r="Q1450">
        <v>0</v>
      </c>
      <c r="R1450">
        <v>0</v>
      </c>
    </row>
    <row r="1451" spans="1:18">
      <c r="A1451" s="3">
        <v>1450</v>
      </c>
      <c r="B1451" s="3">
        <v>14</v>
      </c>
      <c r="C1451" s="3">
        <f t="shared" si="44"/>
        <v>6</v>
      </c>
      <c r="D1451">
        <v>0</v>
      </c>
      <c r="E1451">
        <f>SUM(_xlfn.IFNA((VLOOKUP(defense[[#This Row],[Playerâ–²]],kickers12[#All],4,0)*3+VLOOKUP(defense[[#This Row],[Playerâ–²]],kickers12[#All],5,0)*1),0), C1451*6)</f>
        <v>36</v>
      </c>
      <c r="F1451">
        <v>0</v>
      </c>
      <c r="G1451" s="3" t="s">
        <v>425</v>
      </c>
      <c r="H1451" s="3" t="s">
        <v>230</v>
      </c>
      <c r="I1451">
        <f>_xlfn.IFNA(VLOOKUP(defense[[#This Row],[Playerâ–²]],passing11[#All],4,0),0)</f>
        <v>0</v>
      </c>
      <c r="J1451" s="3">
        <f>_xlfn.IFNA(VLOOKUP(defense[[#This Row],[Playerâ–²]],scrimstats__2813[#All],5,0),0)</f>
        <v>0</v>
      </c>
      <c r="K1451" s="3">
        <f>_xlfn.IFNA(VLOOKUP(defense[[#This Row],[Playerâ–²]],scrimstats__2813[#All],4,0),0)</f>
        <v>1270</v>
      </c>
      <c r="L1451">
        <v>0</v>
      </c>
      <c r="N1451" s="3">
        <f t="shared" si="45"/>
        <v>0</v>
      </c>
      <c r="O1451" s="3">
        <f>_xlfn.IFNA(VLOOKUP(defense[[#This Row],[Playerâ–²]],passing11[#All],5,0),0)</f>
        <v>0</v>
      </c>
      <c r="P1451" s="3">
        <f>_xlfn.IFNA(VLOOKUP(defense[[#This Row],[Playerâ–²]],scrimstats__2813[#All],6,0),0)</f>
        <v>6</v>
      </c>
      <c r="Q1451">
        <v>0</v>
      </c>
      <c r="R1451">
        <v>0</v>
      </c>
    </row>
    <row r="1452" spans="1:18">
      <c r="A1452" s="3">
        <v>1451</v>
      </c>
      <c r="B1452" s="3">
        <v>17</v>
      </c>
      <c r="C1452">
        <f t="shared" si="44"/>
        <v>0</v>
      </c>
      <c r="D1452">
        <v>5</v>
      </c>
      <c r="E1452">
        <f>SUM(_xlfn.IFNA((VLOOKUP(defense[[#This Row],[Playerâ–²]],kickers12[#All],4,0)*3+VLOOKUP(defense[[#This Row],[Playerâ–²]],kickers12[#All],5,0)*1),0), C1452*6)</f>
        <v>0</v>
      </c>
      <c r="F1452">
        <v>0</v>
      </c>
      <c r="G1452" s="3" t="s">
        <v>688</v>
      </c>
      <c r="H1452" s="3" t="s">
        <v>740</v>
      </c>
      <c r="I1452">
        <f>_xlfn.IFNA(VLOOKUP(defense[[#This Row],[Playerâ–²]],passing11[#All],4,0),0)</f>
        <v>0</v>
      </c>
      <c r="J1452">
        <f>_xlfn.IFNA(VLOOKUP(defense[[#This Row],[Playerâ–²]],scrimstats__2813[#All],5,0),0)</f>
        <v>0</v>
      </c>
      <c r="K1452">
        <f>_xlfn.IFNA(VLOOKUP(defense[[#This Row],[Playerâ–²]],scrimstats__2813[#All],4,0),0)</f>
        <v>0</v>
      </c>
      <c r="L1452">
        <v>0</v>
      </c>
      <c r="N1452">
        <f t="shared" si="45"/>
        <v>0</v>
      </c>
      <c r="O1452">
        <f>_xlfn.IFNA(VLOOKUP(defense[[#This Row],[Playerâ–²]],passing11[#All],5,0),0)</f>
        <v>0</v>
      </c>
      <c r="P1452">
        <f>_xlfn.IFNA(VLOOKUP(defense[[#This Row],[Playerâ–²]],scrimstats__2813[#All],6,0),0)</f>
        <v>0</v>
      </c>
      <c r="Q1452">
        <v>0</v>
      </c>
      <c r="R1452">
        <v>0</v>
      </c>
    </row>
    <row r="1453" spans="1:18">
      <c r="A1453" s="3">
        <v>1452</v>
      </c>
      <c r="B1453" s="3">
        <v>9</v>
      </c>
      <c r="C1453">
        <f t="shared" si="44"/>
        <v>0</v>
      </c>
      <c r="D1453">
        <v>27</v>
      </c>
      <c r="E1453">
        <f>SUM(_xlfn.IFNA((VLOOKUP(defense[[#This Row],[Playerâ–²]],kickers12[#All],4,0)*3+VLOOKUP(defense[[#This Row],[Playerâ–²]],kickers12[#All],5,0)*1),0), C1453*6)</f>
        <v>0</v>
      </c>
      <c r="F1453">
        <v>0</v>
      </c>
      <c r="G1453" s="3" t="s">
        <v>1047</v>
      </c>
      <c r="H1453" s="3" t="s">
        <v>789</v>
      </c>
      <c r="I1453">
        <f>_xlfn.IFNA(VLOOKUP(defense[[#This Row],[Playerâ–²]],passing11[#All],4,0),0)</f>
        <v>0</v>
      </c>
      <c r="J1453">
        <f>_xlfn.IFNA(VLOOKUP(defense[[#This Row],[Playerâ–²]],scrimstats__2813[#All],5,0),0)</f>
        <v>0</v>
      </c>
      <c r="K1453">
        <f>_xlfn.IFNA(VLOOKUP(defense[[#This Row],[Playerâ–²]],scrimstats__2813[#All],4,0),0)</f>
        <v>0</v>
      </c>
      <c r="L1453">
        <v>1</v>
      </c>
      <c r="N1453">
        <f t="shared" si="45"/>
        <v>0</v>
      </c>
      <c r="O1453">
        <f>_xlfn.IFNA(VLOOKUP(defense[[#This Row],[Playerâ–²]],passing11[#All],5,0),0)</f>
        <v>0</v>
      </c>
      <c r="P1453">
        <f>_xlfn.IFNA(VLOOKUP(defense[[#This Row],[Playerâ–²]],scrimstats__2813[#All],6,0),0)</f>
        <v>0</v>
      </c>
      <c r="Q1453">
        <v>0</v>
      </c>
      <c r="R1453">
        <v>0</v>
      </c>
    </row>
    <row r="1454" spans="1:18">
      <c r="A1454" s="3">
        <v>1453</v>
      </c>
      <c r="B1454" s="3">
        <v>23</v>
      </c>
      <c r="C1454">
        <f t="shared" si="44"/>
        <v>0</v>
      </c>
      <c r="D1454">
        <v>33</v>
      </c>
      <c r="E1454">
        <f>SUM(_xlfn.IFNA((VLOOKUP(defense[[#This Row],[Playerâ–²]],kickers12[#All],4,0)*3+VLOOKUP(defense[[#This Row],[Playerâ–²]],kickers12[#All],5,0)*1),0), C1454*6)</f>
        <v>0</v>
      </c>
      <c r="F1454">
        <v>0</v>
      </c>
      <c r="G1454" s="3" t="s">
        <v>1523</v>
      </c>
      <c r="H1454" s="3" t="s">
        <v>750</v>
      </c>
      <c r="I1454">
        <f>_xlfn.IFNA(VLOOKUP(defense[[#This Row],[Playerâ–²]],passing11[#All],4,0),0)</f>
        <v>0</v>
      </c>
      <c r="J1454">
        <f>_xlfn.IFNA(VLOOKUP(defense[[#This Row],[Playerâ–²]],scrimstats__2813[#All],5,0),0)</f>
        <v>0</v>
      </c>
      <c r="K1454">
        <f>_xlfn.IFNA(VLOOKUP(defense[[#This Row],[Playerâ–²]],scrimstats__2813[#All],4,0),0)</f>
        <v>0</v>
      </c>
      <c r="L1454">
        <v>2</v>
      </c>
      <c r="N1454">
        <f t="shared" si="45"/>
        <v>0</v>
      </c>
      <c r="O1454">
        <f>_xlfn.IFNA(VLOOKUP(defense[[#This Row],[Playerâ–²]],passing11[#All],5,0),0)</f>
        <v>0</v>
      </c>
      <c r="P1454">
        <f>_xlfn.IFNA(VLOOKUP(defense[[#This Row],[Playerâ–²]],scrimstats__2813[#All],6,0),0)</f>
        <v>0</v>
      </c>
      <c r="Q1454">
        <v>0</v>
      </c>
      <c r="R1454">
        <v>0</v>
      </c>
    </row>
    <row r="1455" spans="1:18">
      <c r="A1455" s="3">
        <v>1454</v>
      </c>
      <c r="B1455" s="3">
        <v>25</v>
      </c>
      <c r="C1455">
        <f t="shared" si="44"/>
        <v>0</v>
      </c>
      <c r="D1455">
        <v>126</v>
      </c>
      <c r="E1455">
        <f>SUM(_xlfn.IFNA((VLOOKUP(defense[[#This Row],[Playerâ–²]],kickers12[#All],4,0)*3+VLOOKUP(defense[[#This Row],[Playerâ–²]],kickers12[#All],5,0)*1),0), C1455*6)</f>
        <v>0</v>
      </c>
      <c r="F1455">
        <v>1</v>
      </c>
      <c r="G1455" s="3" t="s">
        <v>1598</v>
      </c>
      <c r="H1455" s="3" t="s">
        <v>1412</v>
      </c>
      <c r="I1455">
        <f>_xlfn.IFNA(VLOOKUP(defense[[#This Row],[Playerâ–²]],passing11[#All],4,0),0)</f>
        <v>0</v>
      </c>
      <c r="J1455">
        <f>_xlfn.IFNA(VLOOKUP(defense[[#This Row],[Playerâ–²]],scrimstats__2813[#All],5,0),0)</f>
        <v>0</v>
      </c>
      <c r="K1455">
        <f>_xlfn.IFNA(VLOOKUP(defense[[#This Row],[Playerâ–²]],scrimstats__2813[#All],4,0),0)</f>
        <v>0</v>
      </c>
      <c r="L1455">
        <v>0</v>
      </c>
      <c r="N1455">
        <f t="shared" si="45"/>
        <v>0</v>
      </c>
      <c r="O1455">
        <f>_xlfn.IFNA(VLOOKUP(defense[[#This Row],[Playerâ–²]],passing11[#All],5,0),0)</f>
        <v>0</v>
      </c>
      <c r="P1455">
        <f>_xlfn.IFNA(VLOOKUP(defense[[#This Row],[Playerâ–²]],scrimstats__2813[#All],6,0),0)</f>
        <v>0</v>
      </c>
      <c r="Q1455">
        <v>0</v>
      </c>
      <c r="R1455">
        <v>0</v>
      </c>
    </row>
    <row r="1456" spans="1:18">
      <c r="A1456" s="3">
        <v>1455</v>
      </c>
      <c r="B1456" s="3">
        <v>4</v>
      </c>
      <c r="C1456">
        <f t="shared" si="44"/>
        <v>0</v>
      </c>
      <c r="D1456">
        <v>5</v>
      </c>
      <c r="E1456">
        <f>SUM(_xlfn.IFNA((VLOOKUP(defense[[#This Row],[Playerâ–²]],kickers12[#All],4,0)*3+VLOOKUP(defense[[#This Row],[Playerâ–²]],kickers12[#All],5,0)*1),0), C1456*6)</f>
        <v>0</v>
      </c>
      <c r="F1456">
        <v>0</v>
      </c>
      <c r="G1456" s="3" t="s">
        <v>875</v>
      </c>
      <c r="H1456" s="3" t="s">
        <v>194</v>
      </c>
      <c r="I1456">
        <f>_xlfn.IFNA(VLOOKUP(defense[[#This Row],[Playerâ–²]],passing11[#All],4,0),0)</f>
        <v>0</v>
      </c>
      <c r="J1456">
        <f>_xlfn.IFNA(VLOOKUP(defense[[#This Row],[Playerâ–²]],scrimstats__2813[#All],5,0),0)</f>
        <v>0</v>
      </c>
      <c r="K1456">
        <f>_xlfn.IFNA(VLOOKUP(defense[[#This Row],[Playerâ–²]],scrimstats__2813[#All],4,0),0)</f>
        <v>0</v>
      </c>
      <c r="L1456">
        <v>0</v>
      </c>
      <c r="N1456">
        <f t="shared" si="45"/>
        <v>0</v>
      </c>
      <c r="O1456">
        <f>_xlfn.IFNA(VLOOKUP(defense[[#This Row],[Playerâ–²]],passing11[#All],5,0),0)</f>
        <v>0</v>
      </c>
      <c r="P1456">
        <f>_xlfn.IFNA(VLOOKUP(defense[[#This Row],[Playerâ–²]],scrimstats__2813[#All],6,0),0)</f>
        <v>0</v>
      </c>
      <c r="Q1456">
        <v>0</v>
      </c>
      <c r="R1456">
        <v>0</v>
      </c>
    </row>
    <row r="1457" spans="1:18">
      <c r="A1457" s="3">
        <v>1456</v>
      </c>
      <c r="B1457" s="3">
        <v>31</v>
      </c>
      <c r="C1457" s="3">
        <f t="shared" si="44"/>
        <v>2</v>
      </c>
      <c r="D1457">
        <v>0</v>
      </c>
      <c r="E1457">
        <f>SUM(_xlfn.IFNA((VLOOKUP(defense[[#This Row],[Playerâ–²]],kickers12[#All],4,0)*3+VLOOKUP(defense[[#This Row],[Playerâ–²]],kickers12[#All],5,0)*1),0), C1457*6)</f>
        <v>12</v>
      </c>
      <c r="F1457">
        <v>0</v>
      </c>
      <c r="G1457" s="3" t="s">
        <v>659</v>
      </c>
      <c r="H1457" s="3" t="s">
        <v>230</v>
      </c>
      <c r="I1457">
        <f>_xlfn.IFNA(VLOOKUP(defense[[#This Row],[Playerâ–²]],passing11[#All],4,0),0)</f>
        <v>0</v>
      </c>
      <c r="J1457" s="3">
        <f>_xlfn.IFNA(VLOOKUP(defense[[#This Row],[Playerâ–²]],scrimstats__2813[#All],5,0),0)</f>
        <v>16</v>
      </c>
      <c r="K1457" s="3">
        <f>_xlfn.IFNA(VLOOKUP(defense[[#This Row],[Playerâ–²]],scrimstats__2813[#All],4,0),0)</f>
        <v>316</v>
      </c>
      <c r="L1457">
        <v>0</v>
      </c>
      <c r="N1457" s="3">
        <f t="shared" si="45"/>
        <v>0</v>
      </c>
      <c r="O1457" s="3">
        <f>_xlfn.IFNA(VLOOKUP(defense[[#This Row],[Playerâ–²]],passing11[#All],5,0),0)</f>
        <v>0</v>
      </c>
      <c r="P1457" s="3">
        <f>_xlfn.IFNA(VLOOKUP(defense[[#This Row],[Playerâ–²]],scrimstats__2813[#All],6,0),0)</f>
        <v>2</v>
      </c>
      <c r="Q1457">
        <v>0</v>
      </c>
      <c r="R1457">
        <v>0</v>
      </c>
    </row>
    <row r="1458" spans="1:18">
      <c r="A1458" s="3">
        <v>1457</v>
      </c>
      <c r="B1458" s="3">
        <v>2</v>
      </c>
      <c r="C1458">
        <f t="shared" si="44"/>
        <v>0</v>
      </c>
      <c r="D1458">
        <v>22</v>
      </c>
      <c r="E1458">
        <f>SUM(_xlfn.IFNA((VLOOKUP(defense[[#This Row],[Playerâ–²]],kickers12[#All],4,0)*3+VLOOKUP(defense[[#This Row],[Playerâ–²]],kickers12[#All],5,0)*1),0), C1458*6)</f>
        <v>0</v>
      </c>
      <c r="F1458">
        <v>0</v>
      </c>
      <c r="G1458" s="3" t="s">
        <v>795</v>
      </c>
      <c r="H1458" s="3" t="s">
        <v>755</v>
      </c>
      <c r="I1458">
        <f>_xlfn.IFNA(VLOOKUP(defense[[#This Row],[Playerâ–²]],passing11[#All],4,0),0)</f>
        <v>0</v>
      </c>
      <c r="J1458">
        <f>_xlfn.IFNA(VLOOKUP(defense[[#This Row],[Playerâ–²]],scrimstats__2813[#All],5,0),0)</f>
        <v>0</v>
      </c>
      <c r="K1458">
        <f>_xlfn.IFNA(VLOOKUP(defense[[#This Row],[Playerâ–²]],scrimstats__2813[#All],4,0),0)</f>
        <v>0</v>
      </c>
      <c r="L1458">
        <v>7</v>
      </c>
      <c r="N1458">
        <f t="shared" si="45"/>
        <v>0</v>
      </c>
      <c r="O1458">
        <f>_xlfn.IFNA(VLOOKUP(defense[[#This Row],[Playerâ–²]],passing11[#All],5,0),0)</f>
        <v>0</v>
      </c>
      <c r="P1458">
        <f>_xlfn.IFNA(VLOOKUP(defense[[#This Row],[Playerâ–²]],scrimstats__2813[#All],6,0),0)</f>
        <v>0</v>
      </c>
      <c r="Q1458">
        <v>0</v>
      </c>
      <c r="R1458">
        <v>0</v>
      </c>
    </row>
    <row r="1459" spans="1:18">
      <c r="A1459" s="3">
        <v>1458</v>
      </c>
      <c r="B1459" s="3">
        <v>25</v>
      </c>
      <c r="C1459">
        <f t="shared" si="44"/>
        <v>0</v>
      </c>
      <c r="D1459">
        <v>1</v>
      </c>
      <c r="E1459">
        <f>SUM(_xlfn.IFNA((VLOOKUP(defense[[#This Row],[Playerâ–²]],kickers12[#All],4,0)*3+VLOOKUP(defense[[#This Row],[Playerâ–²]],kickers12[#All],5,0)*1),0), C1459*6)</f>
        <v>0</v>
      </c>
      <c r="F1459">
        <v>0</v>
      </c>
      <c r="G1459" s="3" t="s">
        <v>1988</v>
      </c>
      <c r="H1459" s="3" t="s">
        <v>194</v>
      </c>
      <c r="I1459">
        <f>_xlfn.IFNA(VLOOKUP(defense[[#This Row],[Playerâ–²]],passing11[#All],4,0),0)</f>
        <v>0</v>
      </c>
      <c r="J1459">
        <f>_xlfn.IFNA(VLOOKUP(defense[[#This Row],[Playerâ–²]],scrimstats__2813[#All],5,0),0)</f>
        <v>0</v>
      </c>
      <c r="K1459">
        <f>_xlfn.IFNA(VLOOKUP(defense[[#This Row],[Playerâ–²]],scrimstats__2813[#All],4,0),0)</f>
        <v>0</v>
      </c>
      <c r="L1459">
        <v>0</v>
      </c>
      <c r="N1459">
        <f t="shared" si="45"/>
        <v>0</v>
      </c>
      <c r="O1459">
        <f>_xlfn.IFNA(VLOOKUP(defense[[#This Row],[Playerâ–²]],passing11[#All],5,0),0)</f>
        <v>0</v>
      </c>
      <c r="P1459">
        <f>_xlfn.IFNA(VLOOKUP(defense[[#This Row],[Playerâ–²]],scrimstats__2813[#All],6,0),0)</f>
        <v>0</v>
      </c>
      <c r="Q1459">
        <v>0</v>
      </c>
      <c r="R1459">
        <v>0</v>
      </c>
    </row>
    <row r="1460" spans="1:18">
      <c r="A1460" s="3">
        <v>1459</v>
      </c>
      <c r="B1460" s="3">
        <v>19</v>
      </c>
      <c r="C1460">
        <f t="shared" si="44"/>
        <v>0</v>
      </c>
      <c r="D1460">
        <v>1</v>
      </c>
      <c r="E1460">
        <f>SUM(_xlfn.IFNA((VLOOKUP(defense[[#This Row],[Playerâ–²]],kickers12[#All],4,0)*3+VLOOKUP(defense[[#This Row],[Playerâ–²]],kickers12[#All],5,0)*1),0), C1460*6)</f>
        <v>0</v>
      </c>
      <c r="F1460">
        <v>0</v>
      </c>
      <c r="G1460" s="3" t="s">
        <v>1382</v>
      </c>
      <c r="H1460" s="3" t="s">
        <v>194</v>
      </c>
      <c r="I1460">
        <f>_xlfn.IFNA(VLOOKUP(defense[[#This Row],[Playerâ–²]],passing11[#All],4,0),0)</f>
        <v>0</v>
      </c>
      <c r="J1460">
        <f>_xlfn.IFNA(VLOOKUP(defense[[#This Row],[Playerâ–²]],scrimstats__2813[#All],5,0),0)</f>
        <v>0</v>
      </c>
      <c r="K1460">
        <f>_xlfn.IFNA(VLOOKUP(defense[[#This Row],[Playerâ–²]],scrimstats__2813[#All],4,0),0)</f>
        <v>0</v>
      </c>
      <c r="L1460">
        <v>0</v>
      </c>
      <c r="N1460">
        <f t="shared" si="45"/>
        <v>0</v>
      </c>
      <c r="O1460">
        <f>_xlfn.IFNA(VLOOKUP(defense[[#This Row],[Playerâ–²]],passing11[#All],5,0),0)</f>
        <v>0</v>
      </c>
      <c r="P1460">
        <f>_xlfn.IFNA(VLOOKUP(defense[[#This Row],[Playerâ–²]],scrimstats__2813[#All],6,0),0)</f>
        <v>0</v>
      </c>
      <c r="Q1460">
        <v>0</v>
      </c>
      <c r="R1460">
        <v>0</v>
      </c>
    </row>
    <row r="1461" spans="1:18">
      <c r="A1461" s="3">
        <v>1460</v>
      </c>
      <c r="B1461" s="3">
        <v>8</v>
      </c>
      <c r="C1461">
        <f t="shared" si="44"/>
        <v>0</v>
      </c>
      <c r="D1461">
        <v>27</v>
      </c>
      <c r="E1461">
        <f>SUM(_xlfn.IFNA((VLOOKUP(defense[[#This Row],[Playerâ–²]],kickers12[#All],4,0)*3+VLOOKUP(defense[[#This Row],[Playerâ–²]],kickers12[#All],5,0)*1),0), C1461*6)</f>
        <v>0</v>
      </c>
      <c r="F1461">
        <v>0</v>
      </c>
      <c r="G1461" s="3" t="s">
        <v>1019</v>
      </c>
      <c r="H1461" s="3" t="s">
        <v>750</v>
      </c>
      <c r="I1461">
        <f>_xlfn.IFNA(VLOOKUP(defense[[#This Row],[Playerâ–²]],passing11[#All],4,0),0)</f>
        <v>0</v>
      </c>
      <c r="J1461">
        <f>_xlfn.IFNA(VLOOKUP(defense[[#This Row],[Playerâ–²]],scrimstats__2813[#All],5,0),0)</f>
        <v>0</v>
      </c>
      <c r="K1461">
        <f>_xlfn.IFNA(VLOOKUP(defense[[#This Row],[Playerâ–²]],scrimstats__2813[#All],4,0),0)</f>
        <v>0</v>
      </c>
      <c r="L1461">
        <v>0</v>
      </c>
      <c r="N1461">
        <f t="shared" si="45"/>
        <v>0</v>
      </c>
      <c r="O1461">
        <f>_xlfn.IFNA(VLOOKUP(defense[[#This Row],[Playerâ–²]],passing11[#All],5,0),0)</f>
        <v>0</v>
      </c>
      <c r="P1461">
        <f>_xlfn.IFNA(VLOOKUP(defense[[#This Row],[Playerâ–²]],scrimstats__2813[#All],6,0),0)</f>
        <v>0</v>
      </c>
      <c r="Q1461">
        <v>0</v>
      </c>
      <c r="R1461">
        <v>0</v>
      </c>
    </row>
    <row r="1462" spans="1:18">
      <c r="A1462" s="3">
        <v>1461</v>
      </c>
      <c r="B1462" s="3">
        <v>16</v>
      </c>
      <c r="C1462">
        <f t="shared" si="44"/>
        <v>0</v>
      </c>
      <c r="D1462">
        <v>4</v>
      </c>
      <c r="E1462">
        <f>SUM(_xlfn.IFNA((VLOOKUP(defense[[#This Row],[Playerâ–²]],kickers12[#All],4,0)*3+VLOOKUP(defense[[#This Row],[Playerâ–²]],kickers12[#All],5,0)*1),0), C1462*6)</f>
        <v>0</v>
      </c>
      <c r="F1462">
        <v>0</v>
      </c>
      <c r="G1462" s="3" t="s">
        <v>1283</v>
      </c>
      <c r="H1462" s="3" t="s">
        <v>194</v>
      </c>
      <c r="I1462">
        <f>_xlfn.IFNA(VLOOKUP(defense[[#This Row],[Playerâ–²]],passing11[#All],4,0),0)</f>
        <v>0</v>
      </c>
      <c r="J1462">
        <f>_xlfn.IFNA(VLOOKUP(defense[[#This Row],[Playerâ–²]],scrimstats__2813[#All],5,0),0)</f>
        <v>0</v>
      </c>
      <c r="K1462">
        <f>_xlfn.IFNA(VLOOKUP(defense[[#This Row],[Playerâ–²]],scrimstats__2813[#All],4,0),0)</f>
        <v>0</v>
      </c>
      <c r="L1462">
        <v>0</v>
      </c>
      <c r="N1462">
        <f t="shared" si="45"/>
        <v>0</v>
      </c>
      <c r="O1462">
        <f>_xlfn.IFNA(VLOOKUP(defense[[#This Row],[Playerâ–²]],passing11[#All],5,0),0)</f>
        <v>0</v>
      </c>
      <c r="P1462">
        <f>_xlfn.IFNA(VLOOKUP(defense[[#This Row],[Playerâ–²]],scrimstats__2813[#All],6,0),0)</f>
        <v>0</v>
      </c>
      <c r="Q1462">
        <v>0</v>
      </c>
      <c r="R1462">
        <v>0</v>
      </c>
    </row>
    <row r="1463" spans="1:18">
      <c r="A1463" s="3">
        <v>1462</v>
      </c>
      <c r="B1463" s="3">
        <v>6</v>
      </c>
      <c r="C1463">
        <f t="shared" si="44"/>
        <v>1</v>
      </c>
      <c r="D1463">
        <v>3</v>
      </c>
      <c r="E1463">
        <f>SUM(_xlfn.IFNA((VLOOKUP(defense[[#This Row],[Playerâ–²]],kickers12[#All],4,0)*3+VLOOKUP(defense[[#This Row],[Playerâ–²]],kickers12[#All],5,0)*1),0), C1463*6)</f>
        <v>6</v>
      </c>
      <c r="F1463">
        <v>0</v>
      </c>
      <c r="G1463" s="3" t="s">
        <v>305</v>
      </c>
      <c r="H1463" s="3" t="s">
        <v>218</v>
      </c>
      <c r="I1463">
        <f>_xlfn.IFNA(VLOOKUP(defense[[#This Row],[Playerâ–²]],passing11[#All],4,0),0)</f>
        <v>0</v>
      </c>
      <c r="J1463">
        <f>_xlfn.IFNA(VLOOKUP(defense[[#This Row],[Playerâ–²]],scrimstats__2813[#All],5,0),0)</f>
        <v>16</v>
      </c>
      <c r="K1463">
        <f>_xlfn.IFNA(VLOOKUP(defense[[#This Row],[Playerâ–²]],scrimstats__2813[#All],4,0),0)</f>
        <v>78</v>
      </c>
      <c r="L1463">
        <v>0</v>
      </c>
      <c r="N1463">
        <f t="shared" si="45"/>
        <v>0</v>
      </c>
      <c r="O1463">
        <f>_xlfn.IFNA(VLOOKUP(defense[[#This Row],[Playerâ–²]],passing11[#All],5,0),0)</f>
        <v>0</v>
      </c>
      <c r="P1463">
        <f>_xlfn.IFNA(VLOOKUP(defense[[#This Row],[Playerâ–²]],scrimstats__2813[#All],6,0),0)</f>
        <v>1</v>
      </c>
      <c r="Q1463">
        <v>0</v>
      </c>
      <c r="R1463">
        <v>0</v>
      </c>
    </row>
    <row r="1464" spans="1:18">
      <c r="A1464" s="3">
        <v>1463</v>
      </c>
      <c r="B1464" s="3">
        <v>24</v>
      </c>
      <c r="C1464">
        <f t="shared" si="44"/>
        <v>0</v>
      </c>
      <c r="D1464">
        <v>8</v>
      </c>
      <c r="E1464">
        <f>SUM(_xlfn.IFNA((VLOOKUP(defense[[#This Row],[Playerâ–²]],kickers12[#All],4,0)*3+VLOOKUP(defense[[#This Row],[Playerâ–²]],kickers12[#All],5,0)*1),0), C1464*6)</f>
        <v>0</v>
      </c>
      <c r="F1464">
        <v>0</v>
      </c>
      <c r="G1464" s="3" t="s">
        <v>704</v>
      </c>
      <c r="H1464" s="3" t="s">
        <v>750</v>
      </c>
      <c r="I1464">
        <f>_xlfn.IFNA(VLOOKUP(defense[[#This Row],[Playerâ–²]],passing11[#All],4,0),0)</f>
        <v>0</v>
      </c>
      <c r="J1464">
        <f>_xlfn.IFNA(VLOOKUP(defense[[#This Row],[Playerâ–²]],scrimstats__2813[#All],5,0),0)</f>
        <v>0</v>
      </c>
      <c r="K1464">
        <f>_xlfn.IFNA(VLOOKUP(defense[[#This Row],[Playerâ–²]],scrimstats__2813[#All],4,0),0)</f>
        <v>0</v>
      </c>
      <c r="L1464">
        <v>0</v>
      </c>
      <c r="N1464">
        <f t="shared" si="45"/>
        <v>0</v>
      </c>
      <c r="O1464">
        <f>_xlfn.IFNA(VLOOKUP(defense[[#This Row],[Playerâ–²]],passing11[#All],5,0),0)</f>
        <v>0</v>
      </c>
      <c r="P1464">
        <f>_xlfn.IFNA(VLOOKUP(defense[[#This Row],[Playerâ–²]],scrimstats__2813[#All],6,0),0)</f>
        <v>0</v>
      </c>
      <c r="Q1464">
        <v>0</v>
      </c>
      <c r="R1464">
        <v>0</v>
      </c>
    </row>
    <row r="1465" spans="1:18">
      <c r="A1465" s="3">
        <v>1464</v>
      </c>
      <c r="B1465" s="3">
        <v>6</v>
      </c>
      <c r="C1465">
        <f t="shared" si="44"/>
        <v>9</v>
      </c>
      <c r="D1465">
        <v>0</v>
      </c>
      <c r="E1465">
        <f>SUM(_xlfn.IFNA((VLOOKUP(defense[[#This Row],[Playerâ–²]],kickers12[#All],4,0)*3+VLOOKUP(defense[[#This Row],[Playerâ–²]],kickers12[#All],5,0)*1),0), C1465*6)</f>
        <v>54</v>
      </c>
      <c r="F1465">
        <v>0</v>
      </c>
      <c r="G1465" s="3" t="s">
        <v>312</v>
      </c>
      <c r="H1465" s="3" t="s">
        <v>313</v>
      </c>
      <c r="I1465">
        <f>_xlfn.IFNA(VLOOKUP(defense[[#This Row],[Playerâ–²]],passing11[#All],4,0),0)</f>
        <v>1</v>
      </c>
      <c r="J1465">
        <f>_xlfn.IFNA(VLOOKUP(defense[[#This Row],[Playerâ–²]],scrimstats__2813[#All],5,0),0)</f>
        <v>444</v>
      </c>
      <c r="K1465">
        <f>_xlfn.IFNA(VLOOKUP(defense[[#This Row],[Playerâ–²]],scrimstats__2813[#All],4,0),0)</f>
        <v>725</v>
      </c>
      <c r="L1465">
        <v>0</v>
      </c>
      <c r="N1465">
        <f t="shared" si="45"/>
        <v>0</v>
      </c>
      <c r="O1465">
        <f>_xlfn.IFNA(VLOOKUP(defense[[#This Row],[Playerâ–²]],passing11[#All],5,0),0)</f>
        <v>1</v>
      </c>
      <c r="P1465">
        <f>_xlfn.IFNA(VLOOKUP(defense[[#This Row],[Playerâ–²]],scrimstats__2813[#All],6,0),0)</f>
        <v>8</v>
      </c>
      <c r="Q1465">
        <v>0</v>
      </c>
      <c r="R1465">
        <v>0</v>
      </c>
    </row>
    <row r="1466" spans="1:18">
      <c r="A1466" s="3">
        <v>1465</v>
      </c>
      <c r="B1466" s="3">
        <v>4</v>
      </c>
      <c r="C1466">
        <f t="shared" si="44"/>
        <v>0</v>
      </c>
      <c r="D1466">
        <v>42</v>
      </c>
      <c r="E1466">
        <f>SUM(_xlfn.IFNA((VLOOKUP(defense[[#This Row],[Playerâ–²]],kickers12[#All],4,0)*3+VLOOKUP(defense[[#This Row],[Playerâ–²]],kickers12[#All],5,0)*1),0), C1466*6)</f>
        <v>0</v>
      </c>
      <c r="F1466">
        <v>1</v>
      </c>
      <c r="G1466" s="3" t="s">
        <v>891</v>
      </c>
      <c r="H1466" s="3" t="s">
        <v>892</v>
      </c>
      <c r="I1466">
        <f>_xlfn.IFNA(VLOOKUP(defense[[#This Row],[Playerâ–²]],passing11[#All],4,0),0)</f>
        <v>0</v>
      </c>
      <c r="J1466">
        <f>_xlfn.IFNA(VLOOKUP(defense[[#This Row],[Playerâ–²]],scrimstats__2813[#All],5,0),0)</f>
        <v>0</v>
      </c>
      <c r="K1466">
        <f>_xlfn.IFNA(VLOOKUP(defense[[#This Row],[Playerâ–²]],scrimstats__2813[#All],4,0),0)</f>
        <v>0</v>
      </c>
      <c r="L1466">
        <v>1</v>
      </c>
      <c r="N1466">
        <f t="shared" si="45"/>
        <v>0</v>
      </c>
      <c r="O1466">
        <f>_xlfn.IFNA(VLOOKUP(defense[[#This Row],[Playerâ–²]],passing11[#All],5,0),0)</f>
        <v>0</v>
      </c>
      <c r="P1466">
        <f>_xlfn.IFNA(VLOOKUP(defense[[#This Row],[Playerâ–²]],scrimstats__2813[#All],6,0),0)</f>
        <v>0</v>
      </c>
      <c r="Q1466">
        <v>0</v>
      </c>
      <c r="R1466">
        <v>0</v>
      </c>
    </row>
    <row r="1467" spans="1:18">
      <c r="A1467" s="3">
        <v>1466</v>
      </c>
      <c r="B1467" s="3">
        <v>29</v>
      </c>
      <c r="C1467">
        <f t="shared" si="44"/>
        <v>0</v>
      </c>
      <c r="D1467">
        <v>23</v>
      </c>
      <c r="E1467">
        <f>SUM(_xlfn.IFNA((VLOOKUP(defense[[#This Row],[Playerâ–²]],kickers12[#All],4,0)*3+VLOOKUP(defense[[#This Row],[Playerâ–²]],kickers12[#All],5,0)*1),0), C1467*6)</f>
        <v>0</v>
      </c>
      <c r="F1467">
        <v>0</v>
      </c>
      <c r="G1467" s="3" t="s">
        <v>1729</v>
      </c>
      <c r="H1467" s="3" t="s">
        <v>868</v>
      </c>
      <c r="I1467">
        <f>_xlfn.IFNA(VLOOKUP(defense[[#This Row],[Playerâ–²]],passing11[#All],4,0),0)</f>
        <v>0</v>
      </c>
      <c r="J1467">
        <f>_xlfn.IFNA(VLOOKUP(defense[[#This Row],[Playerâ–²]],scrimstats__2813[#All],5,0),0)</f>
        <v>0</v>
      </c>
      <c r="K1467">
        <f>_xlfn.IFNA(VLOOKUP(defense[[#This Row],[Playerâ–²]],scrimstats__2813[#All],4,0),0)</f>
        <v>0</v>
      </c>
      <c r="L1467">
        <v>0</v>
      </c>
      <c r="N1467">
        <f t="shared" si="45"/>
        <v>0</v>
      </c>
      <c r="O1467">
        <f>_xlfn.IFNA(VLOOKUP(defense[[#This Row],[Playerâ–²]],passing11[#All],5,0),0)</f>
        <v>0</v>
      </c>
      <c r="P1467">
        <f>_xlfn.IFNA(VLOOKUP(defense[[#This Row],[Playerâ–²]],scrimstats__2813[#All],6,0),0)</f>
        <v>0</v>
      </c>
      <c r="Q1467">
        <v>0</v>
      </c>
      <c r="R1467">
        <v>0</v>
      </c>
    </row>
    <row r="1468" spans="1:18">
      <c r="A1468" s="3">
        <v>1467</v>
      </c>
      <c r="B1468" s="3">
        <v>15</v>
      </c>
      <c r="C1468">
        <f t="shared" si="44"/>
        <v>0</v>
      </c>
      <c r="D1468">
        <v>54</v>
      </c>
      <c r="E1468">
        <f>SUM(_xlfn.IFNA((VLOOKUP(defense[[#This Row],[Playerâ–²]],kickers12[#All],4,0)*3+VLOOKUP(defense[[#This Row],[Playerâ–²]],kickers12[#All],5,0)*1),0), C1468*6)</f>
        <v>0</v>
      </c>
      <c r="F1468">
        <v>1</v>
      </c>
      <c r="G1468" s="3" t="s">
        <v>1268</v>
      </c>
      <c r="H1468" s="3" t="s">
        <v>1269</v>
      </c>
      <c r="I1468">
        <f>_xlfn.IFNA(VLOOKUP(defense[[#This Row],[Playerâ–²]],passing11[#All],4,0),0)</f>
        <v>0</v>
      </c>
      <c r="J1468">
        <f>_xlfn.IFNA(VLOOKUP(defense[[#This Row],[Playerâ–²]],scrimstats__2813[#All],5,0),0)</f>
        <v>0</v>
      </c>
      <c r="K1468">
        <f>_xlfn.IFNA(VLOOKUP(defense[[#This Row],[Playerâ–²]],scrimstats__2813[#All],4,0),0)</f>
        <v>0</v>
      </c>
      <c r="L1468">
        <v>0</v>
      </c>
      <c r="N1468">
        <f t="shared" si="45"/>
        <v>0</v>
      </c>
      <c r="O1468">
        <f>_xlfn.IFNA(VLOOKUP(defense[[#This Row],[Playerâ–²]],passing11[#All],5,0),0)</f>
        <v>0</v>
      </c>
      <c r="P1468">
        <f>_xlfn.IFNA(VLOOKUP(defense[[#This Row],[Playerâ–²]],scrimstats__2813[#All],6,0),0)</f>
        <v>0</v>
      </c>
      <c r="Q1468">
        <v>0</v>
      </c>
      <c r="R1468">
        <v>0</v>
      </c>
    </row>
    <row r="1469" spans="1:18">
      <c r="A1469" s="3">
        <v>1468</v>
      </c>
      <c r="B1469" s="3">
        <v>20</v>
      </c>
      <c r="C1469">
        <f t="shared" si="44"/>
        <v>0</v>
      </c>
      <c r="D1469">
        <v>6</v>
      </c>
      <c r="E1469">
        <f>SUM(_xlfn.IFNA((VLOOKUP(defense[[#This Row],[Playerâ–²]],kickers12[#All],4,0)*3+VLOOKUP(defense[[#This Row],[Playerâ–²]],kickers12[#All],5,0)*1),0), C1469*6)</f>
        <v>0</v>
      </c>
      <c r="F1469">
        <v>0</v>
      </c>
      <c r="G1469" s="3" t="s">
        <v>1418</v>
      </c>
      <c r="H1469" s="3" t="s">
        <v>194</v>
      </c>
      <c r="I1469">
        <f>_xlfn.IFNA(VLOOKUP(defense[[#This Row],[Playerâ–²]],passing11[#All],4,0),0)</f>
        <v>0</v>
      </c>
      <c r="J1469">
        <f>_xlfn.IFNA(VLOOKUP(defense[[#This Row],[Playerâ–²]],scrimstats__2813[#All],5,0),0)</f>
        <v>0</v>
      </c>
      <c r="K1469">
        <f>_xlfn.IFNA(VLOOKUP(defense[[#This Row],[Playerâ–²]],scrimstats__2813[#All],4,0),0)</f>
        <v>0</v>
      </c>
      <c r="L1469">
        <v>0</v>
      </c>
      <c r="N1469">
        <f t="shared" si="45"/>
        <v>0</v>
      </c>
      <c r="O1469">
        <f>_xlfn.IFNA(VLOOKUP(defense[[#This Row],[Playerâ–²]],passing11[#All],5,0),0)</f>
        <v>0</v>
      </c>
      <c r="P1469">
        <f>_xlfn.IFNA(VLOOKUP(defense[[#This Row],[Playerâ–²]],scrimstats__2813[#All],6,0),0)</f>
        <v>0</v>
      </c>
      <c r="Q1469">
        <v>0</v>
      </c>
      <c r="R1469">
        <v>0</v>
      </c>
    </row>
    <row r="1470" spans="1:18">
      <c r="A1470" s="3">
        <v>1469</v>
      </c>
      <c r="B1470" s="3">
        <v>15</v>
      </c>
      <c r="C1470">
        <f t="shared" si="44"/>
        <v>0</v>
      </c>
      <c r="D1470">
        <v>20</v>
      </c>
      <c r="E1470">
        <f>SUM(_xlfn.IFNA((VLOOKUP(defense[[#This Row],[Playerâ–²]],kickers12[#All],4,0)*3+VLOOKUP(defense[[#This Row],[Playerâ–²]],kickers12[#All],5,0)*1),0), C1470*6)</f>
        <v>0</v>
      </c>
      <c r="F1470">
        <v>0</v>
      </c>
      <c r="G1470" s="3" t="s">
        <v>1255</v>
      </c>
      <c r="H1470" s="3" t="s">
        <v>740</v>
      </c>
      <c r="I1470">
        <f>_xlfn.IFNA(VLOOKUP(defense[[#This Row],[Playerâ–²]],passing11[#All],4,0),0)</f>
        <v>0</v>
      </c>
      <c r="J1470">
        <f>_xlfn.IFNA(VLOOKUP(defense[[#This Row],[Playerâ–²]],scrimstats__2813[#All],5,0),0)</f>
        <v>0</v>
      </c>
      <c r="K1470">
        <f>_xlfn.IFNA(VLOOKUP(defense[[#This Row],[Playerâ–²]],scrimstats__2813[#All],4,0),0)</f>
        <v>0</v>
      </c>
      <c r="L1470">
        <v>1</v>
      </c>
      <c r="N1470">
        <f t="shared" si="45"/>
        <v>0</v>
      </c>
      <c r="O1470">
        <f>_xlfn.IFNA(VLOOKUP(defense[[#This Row],[Playerâ–²]],passing11[#All],5,0),0)</f>
        <v>0</v>
      </c>
      <c r="P1470">
        <f>_xlfn.IFNA(VLOOKUP(defense[[#This Row],[Playerâ–²]],scrimstats__2813[#All],6,0),0)</f>
        <v>0</v>
      </c>
      <c r="Q1470">
        <v>0</v>
      </c>
      <c r="R1470">
        <v>0</v>
      </c>
    </row>
    <row r="1471" spans="1:18">
      <c r="A1471" s="3">
        <v>1470</v>
      </c>
      <c r="B1471" s="3">
        <v>8</v>
      </c>
      <c r="C1471">
        <f t="shared" si="44"/>
        <v>0</v>
      </c>
      <c r="D1471">
        <v>8</v>
      </c>
      <c r="E1471">
        <f>SUM(_xlfn.IFNA((VLOOKUP(defense[[#This Row],[Playerâ–²]],kickers12[#All],4,0)*3+VLOOKUP(defense[[#This Row],[Playerâ–²]],kickers12[#All],5,0)*1),0), C1471*6)</f>
        <v>0</v>
      </c>
      <c r="F1471">
        <v>0</v>
      </c>
      <c r="G1471" s="3" t="s">
        <v>1015</v>
      </c>
      <c r="H1471" s="3" t="s">
        <v>194</v>
      </c>
      <c r="I1471">
        <f>_xlfn.IFNA(VLOOKUP(defense[[#This Row],[Playerâ–²]],passing11[#All],4,0),0)</f>
        <v>0</v>
      </c>
      <c r="J1471">
        <f>_xlfn.IFNA(VLOOKUP(defense[[#This Row],[Playerâ–²]],scrimstats__2813[#All],5,0),0)</f>
        <v>0</v>
      </c>
      <c r="K1471">
        <f>_xlfn.IFNA(VLOOKUP(defense[[#This Row],[Playerâ–²]],scrimstats__2813[#All],4,0),0)</f>
        <v>0</v>
      </c>
      <c r="L1471">
        <v>0</v>
      </c>
      <c r="N1471">
        <f t="shared" si="45"/>
        <v>0</v>
      </c>
      <c r="O1471">
        <f>_xlfn.IFNA(VLOOKUP(defense[[#This Row],[Playerâ–²]],passing11[#All],5,0),0)</f>
        <v>0</v>
      </c>
      <c r="P1471">
        <f>_xlfn.IFNA(VLOOKUP(defense[[#This Row],[Playerâ–²]],scrimstats__2813[#All],6,0),0)</f>
        <v>0</v>
      </c>
      <c r="Q1471">
        <v>0</v>
      </c>
      <c r="R1471">
        <v>0</v>
      </c>
    </row>
    <row r="1472" spans="1:18">
      <c r="A1472" s="3">
        <v>1471</v>
      </c>
      <c r="B1472" s="3">
        <v>9</v>
      </c>
      <c r="C1472" s="3">
        <f t="shared" si="44"/>
        <v>2</v>
      </c>
      <c r="D1472">
        <v>0</v>
      </c>
      <c r="E1472">
        <f>SUM(_xlfn.IFNA((VLOOKUP(defense[[#This Row],[Playerâ–²]],kickers12[#All],4,0)*3+VLOOKUP(defense[[#This Row],[Playerâ–²]],kickers12[#All],5,0)*1),0), C1472*6)</f>
        <v>12</v>
      </c>
      <c r="F1472">
        <v>0</v>
      </c>
      <c r="G1472" s="3" t="s">
        <v>347</v>
      </c>
      <c r="H1472" s="3" t="s">
        <v>218</v>
      </c>
      <c r="I1472">
        <f>_xlfn.IFNA(VLOOKUP(defense[[#This Row],[Playerâ–²]],passing11[#All],4,0),0)</f>
        <v>0</v>
      </c>
      <c r="J1472" s="3">
        <f>_xlfn.IFNA(VLOOKUP(defense[[#This Row],[Playerâ–²]],scrimstats__2813[#All],5,0),0)</f>
        <v>55</v>
      </c>
      <c r="K1472" s="3">
        <f>_xlfn.IFNA(VLOOKUP(defense[[#This Row],[Playerâ–²]],scrimstats__2813[#All],4,0),0)</f>
        <v>140</v>
      </c>
      <c r="L1472">
        <v>0</v>
      </c>
      <c r="N1472" s="3">
        <f t="shared" si="45"/>
        <v>0</v>
      </c>
      <c r="O1472" s="3">
        <f>_xlfn.IFNA(VLOOKUP(defense[[#This Row],[Playerâ–²]],passing11[#All],5,0),0)</f>
        <v>0</v>
      </c>
      <c r="P1472" s="3">
        <f>_xlfn.IFNA(VLOOKUP(defense[[#This Row],[Playerâ–²]],scrimstats__2813[#All],6,0),0)</f>
        <v>2</v>
      </c>
      <c r="Q1472">
        <v>0</v>
      </c>
      <c r="R1472">
        <v>0</v>
      </c>
    </row>
    <row r="1473" spans="1:18">
      <c r="A1473" s="3">
        <v>1472</v>
      </c>
      <c r="B1473" s="3">
        <v>11</v>
      </c>
      <c r="C1473">
        <f t="shared" si="44"/>
        <v>0</v>
      </c>
      <c r="D1473">
        <v>36</v>
      </c>
      <c r="E1473">
        <f>SUM(_xlfn.IFNA((VLOOKUP(defense[[#This Row],[Playerâ–²]],kickers12[#All],4,0)*3+VLOOKUP(defense[[#This Row],[Playerâ–²]],kickers12[#All],5,0)*1),0), C1473*6)</f>
        <v>0</v>
      </c>
      <c r="F1473">
        <v>0</v>
      </c>
      <c r="G1473" s="3" t="s">
        <v>1117</v>
      </c>
      <c r="H1473" s="3" t="s">
        <v>1118</v>
      </c>
      <c r="I1473">
        <f>_xlfn.IFNA(VLOOKUP(defense[[#This Row],[Playerâ–²]],passing11[#All],4,0),0)</f>
        <v>0</v>
      </c>
      <c r="J1473">
        <f>_xlfn.IFNA(VLOOKUP(defense[[#This Row],[Playerâ–²]],scrimstats__2813[#All],5,0),0)</f>
        <v>7</v>
      </c>
      <c r="K1473">
        <f>_xlfn.IFNA(VLOOKUP(defense[[#This Row],[Playerâ–²]],scrimstats__2813[#All],4,0),0)</f>
        <v>0</v>
      </c>
      <c r="L1473">
        <v>1</v>
      </c>
      <c r="N1473">
        <f t="shared" si="45"/>
        <v>0</v>
      </c>
      <c r="O1473">
        <f>_xlfn.IFNA(VLOOKUP(defense[[#This Row],[Playerâ–²]],passing11[#All],5,0),0)</f>
        <v>0</v>
      </c>
      <c r="P1473">
        <f>_xlfn.IFNA(VLOOKUP(defense[[#This Row],[Playerâ–²]],scrimstats__2813[#All],6,0),0)</f>
        <v>0</v>
      </c>
      <c r="Q1473">
        <v>0</v>
      </c>
      <c r="R1473">
        <v>0</v>
      </c>
    </row>
    <row r="1474" spans="1:18">
      <c r="A1474" s="3">
        <v>1473</v>
      </c>
      <c r="B1474" s="3">
        <v>3</v>
      </c>
      <c r="C1474">
        <f t="shared" ref="C1474:C1537" si="46">_xlfn.IFNA(SUM(N1474,O1474,P1474),0)</f>
        <v>2</v>
      </c>
      <c r="D1474">
        <v>37</v>
      </c>
      <c r="E1474">
        <f>SUM(_xlfn.IFNA((VLOOKUP(defense[[#This Row],[Playerâ–²]],kickers12[#All],4,0)*3+VLOOKUP(defense[[#This Row],[Playerâ–²]],kickers12[#All],5,0)*1),0), C1474*6)</f>
        <v>12</v>
      </c>
      <c r="F1474">
        <v>1</v>
      </c>
      <c r="G1474" s="3" t="s">
        <v>851</v>
      </c>
      <c r="H1474" s="3" t="s">
        <v>852</v>
      </c>
      <c r="I1474">
        <f>_xlfn.IFNA(VLOOKUP(defense[[#This Row],[Playerâ–²]],passing11[#All],4,0),0)</f>
        <v>0</v>
      </c>
      <c r="J1474">
        <f>_xlfn.IFNA(VLOOKUP(defense[[#This Row],[Playerâ–²]],scrimstats__2813[#All],5,0),0)</f>
        <v>0</v>
      </c>
      <c r="K1474">
        <f>_xlfn.IFNA(VLOOKUP(defense[[#This Row],[Playerâ–²]],scrimstats__2813[#All],4,0),0)</f>
        <v>0</v>
      </c>
      <c r="L1474">
        <v>2</v>
      </c>
      <c r="N1474">
        <f t="shared" ref="N1474:N1537" si="47">SUM(Q1474,R1474)</f>
        <v>2</v>
      </c>
      <c r="O1474">
        <f>_xlfn.IFNA(VLOOKUP(defense[[#This Row],[Playerâ–²]],passing11[#All],5,0),0)</f>
        <v>0</v>
      </c>
      <c r="P1474">
        <f>_xlfn.IFNA(VLOOKUP(defense[[#This Row],[Playerâ–²]],scrimstats__2813[#All],6,0),0)</f>
        <v>0</v>
      </c>
      <c r="Q1474">
        <v>0</v>
      </c>
      <c r="R1474">
        <v>2</v>
      </c>
    </row>
    <row r="1475" spans="1:18">
      <c r="A1475" s="3">
        <v>1474</v>
      </c>
      <c r="B1475" s="3">
        <v>11</v>
      </c>
      <c r="C1475" s="3">
        <f t="shared" si="46"/>
        <v>1</v>
      </c>
      <c r="D1475">
        <v>0</v>
      </c>
      <c r="E1475">
        <f>SUM(_xlfn.IFNA((VLOOKUP(defense[[#This Row],[Playerâ–²]],kickers12[#All],4,0)*3+VLOOKUP(defense[[#This Row],[Playerâ–²]],kickers12[#All],5,0)*1),0), C1475*6)</f>
        <v>6</v>
      </c>
      <c r="F1475">
        <v>0</v>
      </c>
      <c r="G1475" s="3" t="s">
        <v>365</v>
      </c>
      <c r="H1475" s="3" t="s">
        <v>268</v>
      </c>
      <c r="I1475">
        <f>_xlfn.IFNA(VLOOKUP(defense[[#This Row],[Playerâ–²]],passing11[#All],4,0),0)</f>
        <v>0</v>
      </c>
      <c r="J1475" s="3">
        <f>_xlfn.IFNA(VLOOKUP(defense[[#This Row],[Playerâ–²]],scrimstats__2813[#All],5,0),0)</f>
        <v>0</v>
      </c>
      <c r="K1475" s="3">
        <f>_xlfn.IFNA(VLOOKUP(defense[[#This Row],[Playerâ–²]],scrimstats__2813[#All],4,0),0)</f>
        <v>11</v>
      </c>
      <c r="L1475">
        <v>0</v>
      </c>
      <c r="N1475" s="3">
        <f t="shared" si="47"/>
        <v>0</v>
      </c>
      <c r="O1475" s="3">
        <f>_xlfn.IFNA(VLOOKUP(defense[[#This Row],[Playerâ–²]],passing11[#All],5,0),0)</f>
        <v>0</v>
      </c>
      <c r="P1475" s="3">
        <f>_xlfn.IFNA(VLOOKUP(defense[[#This Row],[Playerâ–²]],scrimstats__2813[#All],6,0),0)</f>
        <v>1</v>
      </c>
      <c r="Q1475">
        <v>0</v>
      </c>
      <c r="R1475">
        <v>0</v>
      </c>
    </row>
    <row r="1476" spans="1:18">
      <c r="A1476" s="3">
        <v>1475</v>
      </c>
      <c r="B1476" s="3">
        <v>6</v>
      </c>
      <c r="C1476" s="3">
        <f t="shared" si="46"/>
        <v>2</v>
      </c>
      <c r="D1476">
        <v>0</v>
      </c>
      <c r="E1476">
        <f>SUM(_xlfn.IFNA((VLOOKUP(defense[[#This Row],[Playerâ–²]],kickers12[#All],4,0)*3+VLOOKUP(defense[[#This Row],[Playerâ–²]],kickers12[#All],5,0)*1),0), C1476*6)</f>
        <v>12</v>
      </c>
      <c r="F1476">
        <v>0</v>
      </c>
      <c r="G1476" s="3" t="s">
        <v>311</v>
      </c>
      <c r="H1476" s="3" t="s">
        <v>230</v>
      </c>
      <c r="I1476">
        <f>_xlfn.IFNA(VLOOKUP(defense[[#This Row],[Playerâ–²]],passing11[#All],4,0),0)</f>
        <v>0</v>
      </c>
      <c r="J1476" s="3">
        <f>_xlfn.IFNA(VLOOKUP(defense[[#This Row],[Playerâ–²]],scrimstats__2813[#All],5,0),0)</f>
        <v>61</v>
      </c>
      <c r="K1476" s="3">
        <f>_xlfn.IFNA(VLOOKUP(defense[[#This Row],[Playerâ–²]],scrimstats__2813[#All],4,0),0)</f>
        <v>688</v>
      </c>
      <c r="L1476">
        <v>0</v>
      </c>
      <c r="N1476" s="3">
        <f t="shared" si="47"/>
        <v>0</v>
      </c>
      <c r="O1476" s="3">
        <f>_xlfn.IFNA(VLOOKUP(defense[[#This Row],[Playerâ–²]],passing11[#All],5,0),0)</f>
        <v>0</v>
      </c>
      <c r="P1476" s="3">
        <f>_xlfn.IFNA(VLOOKUP(defense[[#This Row],[Playerâ–²]],scrimstats__2813[#All],6,0),0)</f>
        <v>2</v>
      </c>
      <c r="Q1476">
        <v>0</v>
      </c>
      <c r="R1476">
        <v>0</v>
      </c>
    </row>
    <row r="1477" spans="1:18">
      <c r="A1477" s="3">
        <v>1476</v>
      </c>
      <c r="B1477" s="3">
        <v>5</v>
      </c>
      <c r="C1477">
        <f t="shared" si="46"/>
        <v>1</v>
      </c>
      <c r="D1477">
        <v>0</v>
      </c>
      <c r="E1477">
        <f>SUM(_xlfn.IFNA((VLOOKUP(defense[[#This Row],[Playerâ–²]],kickers12[#All],4,0)*3+VLOOKUP(defense[[#This Row],[Playerâ–²]],kickers12[#All],5,0)*1),0), C1477*6)</f>
        <v>6</v>
      </c>
      <c r="F1477">
        <v>0</v>
      </c>
      <c r="G1477" s="3" t="s">
        <v>903</v>
      </c>
      <c r="H1477" s="3" t="s">
        <v>297</v>
      </c>
      <c r="I1477">
        <f>_xlfn.IFNA(VLOOKUP(defense[[#This Row],[Playerâ–²]],passing11[#All],4,0),0)</f>
        <v>320</v>
      </c>
      <c r="J1477">
        <f>_xlfn.IFNA(VLOOKUP(defense[[#This Row],[Playerâ–²]],scrimstats__2813[#All],5,0),0)</f>
        <v>31</v>
      </c>
      <c r="K1477">
        <f>_xlfn.IFNA(VLOOKUP(defense[[#This Row],[Playerâ–²]],scrimstats__2813[#All],4,0),0)</f>
        <v>0</v>
      </c>
      <c r="L1477">
        <v>0</v>
      </c>
      <c r="N1477">
        <f t="shared" si="47"/>
        <v>0</v>
      </c>
      <c r="O1477">
        <f>_xlfn.IFNA(VLOOKUP(defense[[#This Row],[Playerâ–²]],passing11[#All],5,0),0)</f>
        <v>1</v>
      </c>
      <c r="P1477">
        <f>_xlfn.IFNA(VLOOKUP(defense[[#This Row],[Playerâ–²]],scrimstats__2813[#All],6,0),0)</f>
        <v>0</v>
      </c>
      <c r="Q1477">
        <v>0</v>
      </c>
      <c r="R1477">
        <v>0</v>
      </c>
    </row>
    <row r="1478" spans="1:18">
      <c r="A1478" s="3">
        <v>1477</v>
      </c>
      <c r="B1478" s="3">
        <v>31</v>
      </c>
      <c r="C1478">
        <f t="shared" si="46"/>
        <v>0</v>
      </c>
      <c r="D1478">
        <v>0</v>
      </c>
      <c r="E1478">
        <f>SUM(_xlfn.IFNA((VLOOKUP(defense[[#This Row],[Playerâ–²]],kickers12[#All],4,0)*3+VLOOKUP(defense[[#This Row],[Playerâ–²]],kickers12[#All],5,0)*1),0), C1478*6)</f>
        <v>0</v>
      </c>
      <c r="F1478">
        <v>0</v>
      </c>
      <c r="G1478" s="3" t="s">
        <v>1783</v>
      </c>
      <c r="H1478" s="3" t="s">
        <v>268</v>
      </c>
      <c r="I1478">
        <f>_xlfn.IFNA(VLOOKUP(defense[[#This Row],[Playerâ–²]],passing11[#All],4,0),0)</f>
        <v>0</v>
      </c>
      <c r="J1478">
        <f>_xlfn.IFNA(VLOOKUP(defense[[#This Row],[Playerâ–²]],scrimstats__2813[#All],5,0),0)</f>
        <v>0</v>
      </c>
      <c r="K1478">
        <f>_xlfn.IFNA(VLOOKUP(defense[[#This Row],[Playerâ–²]],scrimstats__2813[#All],4,0),0)</f>
        <v>0</v>
      </c>
      <c r="L1478">
        <v>0</v>
      </c>
      <c r="N1478">
        <f t="shared" si="47"/>
        <v>0</v>
      </c>
      <c r="O1478">
        <f>_xlfn.IFNA(VLOOKUP(defense[[#This Row],[Playerâ–²]],passing11[#All],5,0),0)</f>
        <v>0</v>
      </c>
      <c r="P1478">
        <f>_xlfn.IFNA(VLOOKUP(defense[[#This Row],[Playerâ–²]],scrimstats__2813[#All],6,0),0)</f>
        <v>0</v>
      </c>
      <c r="Q1478">
        <v>0</v>
      </c>
      <c r="R1478">
        <v>0</v>
      </c>
    </row>
    <row r="1479" spans="1:18">
      <c r="A1479" s="3">
        <v>1478</v>
      </c>
      <c r="B1479" s="3">
        <v>21</v>
      </c>
      <c r="C1479">
        <f t="shared" si="46"/>
        <v>0</v>
      </c>
      <c r="D1479">
        <v>8</v>
      </c>
      <c r="E1479">
        <f>SUM(_xlfn.IFNA((VLOOKUP(defense[[#This Row],[Playerâ–²]],kickers12[#All],4,0)*3+VLOOKUP(defense[[#This Row],[Playerâ–²]],kickers12[#All],5,0)*1),0), C1479*6)</f>
        <v>0</v>
      </c>
      <c r="F1479">
        <v>0</v>
      </c>
      <c r="G1479" s="3" t="s">
        <v>1448</v>
      </c>
      <c r="H1479" s="3" t="s">
        <v>194</v>
      </c>
      <c r="I1479">
        <f>_xlfn.IFNA(VLOOKUP(defense[[#This Row],[Playerâ–²]],passing11[#All],4,0),0)</f>
        <v>0</v>
      </c>
      <c r="J1479">
        <f>_xlfn.IFNA(VLOOKUP(defense[[#This Row],[Playerâ–²]],scrimstats__2813[#All],5,0),0)</f>
        <v>0</v>
      </c>
      <c r="K1479">
        <f>_xlfn.IFNA(VLOOKUP(defense[[#This Row],[Playerâ–²]],scrimstats__2813[#All],4,0),0)</f>
        <v>0</v>
      </c>
      <c r="L1479">
        <v>1</v>
      </c>
      <c r="N1479">
        <f t="shared" si="47"/>
        <v>0</v>
      </c>
      <c r="O1479">
        <f>_xlfn.IFNA(VLOOKUP(defense[[#This Row],[Playerâ–²]],passing11[#All],5,0),0)</f>
        <v>0</v>
      </c>
      <c r="P1479">
        <f>_xlfn.IFNA(VLOOKUP(defense[[#This Row],[Playerâ–²]],scrimstats__2813[#All],6,0),0)</f>
        <v>0</v>
      </c>
      <c r="Q1479">
        <v>0</v>
      </c>
      <c r="R1479">
        <v>0</v>
      </c>
    </row>
    <row r="1480" spans="1:18">
      <c r="A1480" s="3">
        <v>1479</v>
      </c>
      <c r="B1480" s="3">
        <v>21</v>
      </c>
      <c r="C1480">
        <f t="shared" si="46"/>
        <v>2</v>
      </c>
      <c r="D1480">
        <v>6</v>
      </c>
      <c r="E1480">
        <f>SUM(_xlfn.IFNA((VLOOKUP(defense[[#This Row],[Playerâ–²]],kickers12[#All],4,0)*3+VLOOKUP(defense[[#This Row],[Playerâ–²]],kickers12[#All],5,0)*1),0), C1480*6)</f>
        <v>12</v>
      </c>
      <c r="F1480">
        <v>0</v>
      </c>
      <c r="G1480" s="3" t="s">
        <v>512</v>
      </c>
      <c r="H1480" s="3" t="s">
        <v>412</v>
      </c>
      <c r="I1480">
        <f>_xlfn.IFNA(VLOOKUP(defense[[#This Row],[Playerâ–²]],passing11[#All],4,0),0)</f>
        <v>64</v>
      </c>
      <c r="J1480">
        <f>_xlfn.IFNA(VLOOKUP(defense[[#This Row],[Playerâ–²]],scrimstats__2813[#All],5,0),0)</f>
        <v>196</v>
      </c>
      <c r="K1480">
        <f>_xlfn.IFNA(VLOOKUP(defense[[#This Row],[Playerâ–²]],scrimstats__2813[#All],4,0),0)</f>
        <v>4</v>
      </c>
      <c r="L1480">
        <v>0</v>
      </c>
      <c r="N1480">
        <f t="shared" si="47"/>
        <v>0</v>
      </c>
      <c r="O1480">
        <f>_xlfn.IFNA(VLOOKUP(defense[[#This Row],[Playerâ–²]],passing11[#All],5,0),0)</f>
        <v>0</v>
      </c>
      <c r="P1480">
        <f>_xlfn.IFNA(VLOOKUP(defense[[#This Row],[Playerâ–²]],scrimstats__2813[#All],6,0),0)</f>
        <v>2</v>
      </c>
      <c r="Q1480">
        <v>0</v>
      </c>
      <c r="R1480">
        <v>0</v>
      </c>
    </row>
    <row r="1481" spans="1:18">
      <c r="A1481" s="3">
        <v>1480</v>
      </c>
      <c r="B1481" s="3">
        <v>31</v>
      </c>
      <c r="C1481" s="3">
        <f t="shared" si="46"/>
        <v>1</v>
      </c>
      <c r="D1481">
        <v>0</v>
      </c>
      <c r="E1481">
        <f>SUM(_xlfn.IFNA((VLOOKUP(defense[[#This Row],[Playerâ–²]],kickers12[#All],4,0)*3+VLOOKUP(defense[[#This Row],[Playerâ–²]],kickers12[#All],5,0)*1),0), C1481*6)</f>
        <v>6</v>
      </c>
      <c r="F1481">
        <v>0</v>
      </c>
      <c r="G1481" s="3" t="s">
        <v>660</v>
      </c>
      <c r="H1481" s="3" t="s">
        <v>218</v>
      </c>
      <c r="I1481">
        <f>_xlfn.IFNA(VLOOKUP(defense[[#This Row],[Playerâ–²]],passing11[#All],4,0),0)</f>
        <v>0</v>
      </c>
      <c r="J1481" s="3">
        <f>_xlfn.IFNA(VLOOKUP(defense[[#This Row],[Playerâ–²]],scrimstats__2813[#All],5,0),0)</f>
        <v>0</v>
      </c>
      <c r="K1481" s="3">
        <f>_xlfn.IFNA(VLOOKUP(defense[[#This Row],[Playerâ–²]],scrimstats__2813[#All],4,0),0)</f>
        <v>466</v>
      </c>
      <c r="L1481">
        <v>0</v>
      </c>
      <c r="N1481" s="3">
        <f t="shared" si="47"/>
        <v>0</v>
      </c>
      <c r="O1481" s="3">
        <f>_xlfn.IFNA(VLOOKUP(defense[[#This Row],[Playerâ–²]],passing11[#All],5,0),0)</f>
        <v>0</v>
      </c>
      <c r="P1481" s="3">
        <f>_xlfn.IFNA(VLOOKUP(defense[[#This Row],[Playerâ–²]],scrimstats__2813[#All],6,0),0)</f>
        <v>1</v>
      </c>
      <c r="Q1481">
        <v>0</v>
      </c>
      <c r="R1481">
        <v>0</v>
      </c>
    </row>
    <row r="1482" spans="1:18">
      <c r="A1482" s="3">
        <v>1481</v>
      </c>
      <c r="B1482" s="3">
        <v>21</v>
      </c>
      <c r="C1482" s="3">
        <f t="shared" si="46"/>
        <v>2</v>
      </c>
      <c r="D1482">
        <v>0</v>
      </c>
      <c r="E1482">
        <f>SUM(_xlfn.IFNA((VLOOKUP(defense[[#This Row],[Playerâ–²]],kickers12[#All],4,0)*3+VLOOKUP(defense[[#This Row],[Playerâ–²]],kickers12[#All],5,0)*1),0), C1482*6)</f>
        <v>12</v>
      </c>
      <c r="F1482">
        <v>0</v>
      </c>
      <c r="G1482" s="3" t="s">
        <v>518</v>
      </c>
      <c r="H1482" s="3" t="s">
        <v>218</v>
      </c>
      <c r="I1482">
        <f>_xlfn.IFNA(VLOOKUP(defense[[#This Row],[Playerâ–²]],passing11[#All],4,0),0)</f>
        <v>0</v>
      </c>
      <c r="J1482" s="3">
        <f>_xlfn.IFNA(VLOOKUP(defense[[#This Row],[Playerâ–²]],scrimstats__2813[#All],5,0),0)</f>
        <v>26</v>
      </c>
      <c r="K1482" s="3">
        <f>_xlfn.IFNA(VLOOKUP(defense[[#This Row],[Playerâ–²]],scrimstats__2813[#All],4,0),0)</f>
        <v>209</v>
      </c>
      <c r="L1482">
        <v>0</v>
      </c>
      <c r="N1482" s="3">
        <f t="shared" si="47"/>
        <v>0</v>
      </c>
      <c r="O1482" s="3">
        <f>_xlfn.IFNA(VLOOKUP(defense[[#This Row],[Playerâ–²]],passing11[#All],5,0),0)</f>
        <v>0</v>
      </c>
      <c r="P1482" s="3">
        <f>_xlfn.IFNA(VLOOKUP(defense[[#This Row],[Playerâ–²]],scrimstats__2813[#All],6,0),0)</f>
        <v>2</v>
      </c>
      <c r="Q1482">
        <v>0</v>
      </c>
      <c r="R1482">
        <v>0</v>
      </c>
    </row>
    <row r="1483" spans="1:18">
      <c r="A1483" s="3">
        <v>1482</v>
      </c>
      <c r="B1483" s="3">
        <v>21</v>
      </c>
      <c r="C1483" s="3">
        <f t="shared" si="46"/>
        <v>1</v>
      </c>
      <c r="D1483">
        <v>0</v>
      </c>
      <c r="E1483">
        <f>SUM(_xlfn.IFNA((VLOOKUP(defense[[#This Row],[Playerâ–²]],kickers12[#All],4,0)*3+VLOOKUP(defense[[#This Row],[Playerâ–²]],kickers12[#All],5,0)*1),0), C1483*6)</f>
        <v>6</v>
      </c>
      <c r="F1483">
        <v>0</v>
      </c>
      <c r="G1483" s="3" t="s">
        <v>1911</v>
      </c>
      <c r="H1483" s="3" t="s">
        <v>297</v>
      </c>
      <c r="I1483">
        <f>_xlfn.IFNA(VLOOKUP(defense[[#This Row],[Playerâ–²]],passing11[#All],4,0),0)</f>
        <v>118</v>
      </c>
      <c r="J1483" s="3">
        <f>_xlfn.IFNA(VLOOKUP(defense[[#This Row],[Playerâ–²]],scrimstats__2813[#All],5,0),0)</f>
        <v>5</v>
      </c>
      <c r="K1483" s="3">
        <f>_xlfn.IFNA(VLOOKUP(defense[[#This Row],[Playerâ–²]],scrimstats__2813[#All],4,0),0)</f>
        <v>0</v>
      </c>
      <c r="L1483">
        <v>0</v>
      </c>
      <c r="N1483" s="3">
        <f t="shared" si="47"/>
        <v>0</v>
      </c>
      <c r="O1483" s="3">
        <f>_xlfn.IFNA(VLOOKUP(defense[[#This Row],[Playerâ–²]],passing11[#All],5,0),0)</f>
        <v>1</v>
      </c>
      <c r="P1483" s="3">
        <f>_xlfn.IFNA(VLOOKUP(defense[[#This Row],[Playerâ–²]],scrimstats__2813[#All],6,0),0)</f>
        <v>0</v>
      </c>
      <c r="Q1483">
        <v>0</v>
      </c>
      <c r="R1483">
        <v>0</v>
      </c>
    </row>
    <row r="1484" spans="1:18">
      <c r="A1484" s="3">
        <v>1483</v>
      </c>
      <c r="B1484" s="3">
        <v>28</v>
      </c>
      <c r="C1484">
        <f t="shared" si="46"/>
        <v>0</v>
      </c>
      <c r="D1484">
        <v>57</v>
      </c>
      <c r="E1484">
        <f>SUM(_xlfn.IFNA((VLOOKUP(defense[[#This Row],[Playerâ–²]],kickers12[#All],4,0)*3+VLOOKUP(defense[[#This Row],[Playerâ–²]],kickers12[#All],5,0)*1),0), C1484*6)</f>
        <v>0</v>
      </c>
      <c r="F1484">
        <v>1</v>
      </c>
      <c r="G1484" s="3" t="s">
        <v>1697</v>
      </c>
      <c r="H1484" s="3" t="s">
        <v>775</v>
      </c>
      <c r="I1484">
        <f>_xlfn.IFNA(VLOOKUP(defense[[#This Row],[Playerâ–²]],passing11[#All],4,0),0)</f>
        <v>0</v>
      </c>
      <c r="J1484">
        <f>_xlfn.IFNA(VLOOKUP(defense[[#This Row],[Playerâ–²]],scrimstats__2813[#All],5,0),0)</f>
        <v>0</v>
      </c>
      <c r="K1484">
        <f>_xlfn.IFNA(VLOOKUP(defense[[#This Row],[Playerâ–²]],scrimstats__2813[#All],4,0),0)</f>
        <v>0</v>
      </c>
      <c r="L1484">
        <v>0</v>
      </c>
      <c r="N1484">
        <f t="shared" si="47"/>
        <v>0</v>
      </c>
      <c r="O1484">
        <f>_xlfn.IFNA(VLOOKUP(defense[[#This Row],[Playerâ–²]],passing11[#All],5,0),0)</f>
        <v>0</v>
      </c>
      <c r="P1484">
        <f>_xlfn.IFNA(VLOOKUP(defense[[#This Row],[Playerâ–²]],scrimstats__2813[#All],6,0),0)</f>
        <v>0</v>
      </c>
      <c r="Q1484">
        <v>0</v>
      </c>
      <c r="R1484">
        <v>0</v>
      </c>
    </row>
    <row r="1485" spans="1:18">
      <c r="A1485" s="3">
        <v>1484</v>
      </c>
      <c r="B1485" s="3">
        <v>11</v>
      </c>
      <c r="C1485">
        <f t="shared" si="46"/>
        <v>0</v>
      </c>
      <c r="D1485">
        <v>28</v>
      </c>
      <c r="E1485">
        <f>SUM(_xlfn.IFNA((VLOOKUP(defense[[#This Row],[Playerâ–²]],kickers12[#All],4,0)*3+VLOOKUP(defense[[#This Row],[Playerâ–²]],kickers12[#All],5,0)*1),0), C1485*6)</f>
        <v>0</v>
      </c>
      <c r="F1485">
        <v>0</v>
      </c>
      <c r="G1485" s="3" t="s">
        <v>1114</v>
      </c>
      <c r="H1485" s="3" t="s">
        <v>960</v>
      </c>
      <c r="I1485">
        <f>_xlfn.IFNA(VLOOKUP(defense[[#This Row],[Playerâ–²]],passing11[#All],4,0),0)</f>
        <v>0</v>
      </c>
      <c r="J1485">
        <f>_xlfn.IFNA(VLOOKUP(defense[[#This Row],[Playerâ–²]],scrimstats__2813[#All],5,0),0)</f>
        <v>0</v>
      </c>
      <c r="K1485">
        <f>_xlfn.IFNA(VLOOKUP(defense[[#This Row],[Playerâ–²]],scrimstats__2813[#All],4,0),0)</f>
        <v>0</v>
      </c>
      <c r="L1485">
        <v>0</v>
      </c>
      <c r="N1485">
        <f t="shared" si="47"/>
        <v>0</v>
      </c>
      <c r="O1485">
        <f>_xlfn.IFNA(VLOOKUP(defense[[#This Row],[Playerâ–²]],passing11[#All],5,0),0)</f>
        <v>0</v>
      </c>
      <c r="P1485">
        <f>_xlfn.IFNA(VLOOKUP(defense[[#This Row],[Playerâ–²]],scrimstats__2813[#All],6,0),0)</f>
        <v>0</v>
      </c>
      <c r="Q1485">
        <v>0</v>
      </c>
      <c r="R1485">
        <v>0</v>
      </c>
    </row>
    <row r="1486" spans="1:18">
      <c r="A1486" s="3">
        <v>1485</v>
      </c>
      <c r="B1486" s="3">
        <v>15</v>
      </c>
      <c r="C1486">
        <f t="shared" si="46"/>
        <v>1</v>
      </c>
      <c r="D1486">
        <v>134</v>
      </c>
      <c r="E1486">
        <f>SUM(_xlfn.IFNA((VLOOKUP(defense[[#This Row],[Playerâ–²]],kickers12[#All],4,0)*3+VLOOKUP(defense[[#This Row],[Playerâ–²]],kickers12[#All],5,0)*1),0), C1486*6)</f>
        <v>6</v>
      </c>
      <c r="F1486">
        <v>2</v>
      </c>
      <c r="G1486" s="3" t="s">
        <v>1276</v>
      </c>
      <c r="H1486" s="3" t="s">
        <v>769</v>
      </c>
      <c r="I1486">
        <f>_xlfn.IFNA(VLOOKUP(defense[[#This Row],[Playerâ–²]],passing11[#All],4,0),0)</f>
        <v>0</v>
      </c>
      <c r="J1486">
        <f>_xlfn.IFNA(VLOOKUP(defense[[#This Row],[Playerâ–²]],scrimstats__2813[#All],5,0),0)</f>
        <v>0</v>
      </c>
      <c r="K1486">
        <f>_xlfn.IFNA(VLOOKUP(defense[[#This Row],[Playerâ–²]],scrimstats__2813[#All],4,0),0)</f>
        <v>0</v>
      </c>
      <c r="L1486">
        <v>1</v>
      </c>
      <c r="N1486">
        <f t="shared" si="47"/>
        <v>1</v>
      </c>
      <c r="O1486">
        <f>_xlfn.IFNA(VLOOKUP(defense[[#This Row],[Playerâ–²]],passing11[#All],5,0),0)</f>
        <v>0</v>
      </c>
      <c r="P1486">
        <f>_xlfn.IFNA(VLOOKUP(defense[[#This Row],[Playerâ–²]],scrimstats__2813[#All],6,0),0)</f>
        <v>0</v>
      </c>
      <c r="Q1486">
        <v>1</v>
      </c>
      <c r="R1486">
        <v>0</v>
      </c>
    </row>
    <row r="1487" spans="1:18">
      <c r="A1487" s="3">
        <v>1486</v>
      </c>
      <c r="B1487" s="3">
        <v>29</v>
      </c>
      <c r="C1487">
        <f t="shared" si="46"/>
        <v>0</v>
      </c>
      <c r="D1487">
        <v>1</v>
      </c>
      <c r="E1487">
        <f>SUM(_xlfn.IFNA((VLOOKUP(defense[[#This Row],[Playerâ–²]],kickers12[#All],4,0)*3+VLOOKUP(defense[[#This Row],[Playerâ–²]],kickers12[#All],5,0)*1),0), C1487*6)</f>
        <v>0</v>
      </c>
      <c r="F1487">
        <v>0</v>
      </c>
      <c r="G1487" s="3" t="s">
        <v>1707</v>
      </c>
      <c r="H1487" s="3" t="s">
        <v>194</v>
      </c>
      <c r="I1487">
        <f>_xlfn.IFNA(VLOOKUP(defense[[#This Row],[Playerâ–²]],passing11[#All],4,0),0)</f>
        <v>0</v>
      </c>
      <c r="J1487">
        <f>_xlfn.IFNA(VLOOKUP(defense[[#This Row],[Playerâ–²]],scrimstats__2813[#All],5,0),0)</f>
        <v>0</v>
      </c>
      <c r="K1487">
        <f>_xlfn.IFNA(VLOOKUP(defense[[#This Row],[Playerâ–²]],scrimstats__2813[#All],4,0),0)</f>
        <v>0</v>
      </c>
      <c r="L1487">
        <v>0</v>
      </c>
      <c r="N1487">
        <f t="shared" si="47"/>
        <v>0</v>
      </c>
      <c r="O1487">
        <f>_xlfn.IFNA(VLOOKUP(defense[[#This Row],[Playerâ–²]],passing11[#All],5,0),0)</f>
        <v>0</v>
      </c>
      <c r="P1487">
        <f>_xlfn.IFNA(VLOOKUP(defense[[#This Row],[Playerâ–²]],scrimstats__2813[#All],6,0),0)</f>
        <v>0</v>
      </c>
      <c r="Q1487">
        <v>0</v>
      </c>
      <c r="R1487">
        <v>0</v>
      </c>
    </row>
    <row r="1488" spans="1:18">
      <c r="A1488" s="3">
        <v>1487</v>
      </c>
      <c r="B1488" s="3">
        <v>8</v>
      </c>
      <c r="C1488">
        <f t="shared" si="46"/>
        <v>0</v>
      </c>
      <c r="D1488">
        <v>38</v>
      </c>
      <c r="E1488">
        <f>SUM(_xlfn.IFNA((VLOOKUP(defense[[#This Row],[Playerâ–²]],kickers12[#All],4,0)*3+VLOOKUP(defense[[#This Row],[Playerâ–²]],kickers12[#All],5,0)*1),0), C1488*6)</f>
        <v>0</v>
      </c>
      <c r="F1488">
        <v>1</v>
      </c>
      <c r="G1488" s="3" t="s">
        <v>1024</v>
      </c>
      <c r="H1488" s="3" t="s">
        <v>752</v>
      </c>
      <c r="I1488">
        <f>_xlfn.IFNA(VLOOKUP(defense[[#This Row],[Playerâ–²]],passing11[#All],4,0),0)</f>
        <v>0</v>
      </c>
      <c r="J1488">
        <f>_xlfn.IFNA(VLOOKUP(defense[[#This Row],[Playerâ–²]],scrimstats__2813[#All],5,0),0)</f>
        <v>0</v>
      </c>
      <c r="K1488">
        <f>_xlfn.IFNA(VLOOKUP(defense[[#This Row],[Playerâ–²]],scrimstats__2813[#All],4,0),0)</f>
        <v>0</v>
      </c>
      <c r="L1488">
        <v>0</v>
      </c>
      <c r="N1488">
        <f t="shared" si="47"/>
        <v>0</v>
      </c>
      <c r="O1488">
        <f>_xlfn.IFNA(VLOOKUP(defense[[#This Row],[Playerâ–²]],passing11[#All],5,0),0)</f>
        <v>0</v>
      </c>
      <c r="P1488">
        <f>_xlfn.IFNA(VLOOKUP(defense[[#This Row],[Playerâ–²]],scrimstats__2813[#All],6,0),0)</f>
        <v>0</v>
      </c>
      <c r="Q1488">
        <v>0</v>
      </c>
      <c r="R1488">
        <v>0</v>
      </c>
    </row>
    <row r="1489" spans="1:18">
      <c r="A1489" s="3">
        <v>1488</v>
      </c>
      <c r="B1489" s="3">
        <v>16</v>
      </c>
      <c r="C1489">
        <f t="shared" si="46"/>
        <v>0</v>
      </c>
      <c r="D1489">
        <v>22</v>
      </c>
      <c r="E1489">
        <f>SUM(_xlfn.IFNA((VLOOKUP(defense[[#This Row],[Playerâ–²]],kickers12[#All],4,0)*3+VLOOKUP(defense[[#This Row],[Playerâ–²]],kickers12[#All],5,0)*1),0), C1489*6)</f>
        <v>0</v>
      </c>
      <c r="F1489">
        <v>0</v>
      </c>
      <c r="G1489" s="3" t="s">
        <v>1289</v>
      </c>
      <c r="H1489" s="3" t="s">
        <v>194</v>
      </c>
      <c r="I1489">
        <f>_xlfn.IFNA(VLOOKUP(defense[[#This Row],[Playerâ–²]],passing11[#All],4,0),0)</f>
        <v>0</v>
      </c>
      <c r="J1489">
        <f>_xlfn.IFNA(VLOOKUP(defense[[#This Row],[Playerâ–²]],scrimstats__2813[#All],5,0),0)</f>
        <v>0</v>
      </c>
      <c r="K1489">
        <f>_xlfn.IFNA(VLOOKUP(defense[[#This Row],[Playerâ–²]],scrimstats__2813[#All],4,0),0)</f>
        <v>0</v>
      </c>
      <c r="L1489">
        <v>1</v>
      </c>
      <c r="N1489">
        <f t="shared" si="47"/>
        <v>0</v>
      </c>
      <c r="O1489">
        <f>_xlfn.IFNA(VLOOKUP(defense[[#This Row],[Playerâ–²]],passing11[#All],5,0),0)</f>
        <v>0</v>
      </c>
      <c r="P1489">
        <f>_xlfn.IFNA(VLOOKUP(defense[[#This Row],[Playerâ–²]],scrimstats__2813[#All],6,0),0)</f>
        <v>0</v>
      </c>
      <c r="Q1489">
        <v>0</v>
      </c>
      <c r="R1489">
        <v>0</v>
      </c>
    </row>
    <row r="1490" spans="1:18">
      <c r="A1490" s="3">
        <v>1489</v>
      </c>
      <c r="B1490" s="3">
        <v>9</v>
      </c>
      <c r="C1490" s="3">
        <f t="shared" si="46"/>
        <v>0</v>
      </c>
      <c r="D1490">
        <v>0</v>
      </c>
      <c r="E1490">
        <f>SUM(_xlfn.IFNA((VLOOKUP(defense[[#This Row],[Playerâ–²]],kickers12[#All],4,0)*3+VLOOKUP(defense[[#This Row],[Playerâ–²]],kickers12[#All],5,0)*1),0), C1490*6)</f>
        <v>0</v>
      </c>
      <c r="F1490">
        <v>0</v>
      </c>
      <c r="G1490" s="3" t="s">
        <v>342</v>
      </c>
      <c r="H1490" s="3" t="s">
        <v>218</v>
      </c>
      <c r="I1490">
        <f>_xlfn.IFNA(VLOOKUP(defense[[#This Row],[Playerâ–²]],passing11[#All],4,0),0)</f>
        <v>0</v>
      </c>
      <c r="J1490" s="3">
        <f>_xlfn.IFNA(VLOOKUP(defense[[#This Row],[Playerâ–²]],scrimstats__2813[#All],5,0),0)</f>
        <v>0</v>
      </c>
      <c r="K1490" s="3">
        <f>_xlfn.IFNA(VLOOKUP(defense[[#This Row],[Playerâ–²]],scrimstats__2813[#All],4,0),0)</f>
        <v>18</v>
      </c>
      <c r="L1490">
        <v>0</v>
      </c>
      <c r="N1490" s="3">
        <f t="shared" si="47"/>
        <v>0</v>
      </c>
      <c r="O1490" s="3">
        <f>_xlfn.IFNA(VLOOKUP(defense[[#This Row],[Playerâ–²]],passing11[#All],5,0),0)</f>
        <v>0</v>
      </c>
      <c r="P1490" s="3">
        <f>_xlfn.IFNA(VLOOKUP(defense[[#This Row],[Playerâ–²]],scrimstats__2813[#All],6,0),0)</f>
        <v>0</v>
      </c>
      <c r="Q1490">
        <v>0</v>
      </c>
      <c r="R1490">
        <v>0</v>
      </c>
    </row>
    <row r="1491" spans="1:18">
      <c r="A1491" s="3">
        <v>1490</v>
      </c>
      <c r="B1491" s="3">
        <v>27</v>
      </c>
      <c r="C1491">
        <f t="shared" si="46"/>
        <v>0</v>
      </c>
      <c r="D1491">
        <v>78</v>
      </c>
      <c r="E1491">
        <f>SUM(_xlfn.IFNA((VLOOKUP(defense[[#This Row],[Playerâ–²]],kickers12[#All],4,0)*3+VLOOKUP(defense[[#This Row],[Playerâ–²]],kickers12[#All],5,0)*1),0), C1491*6)</f>
        <v>0</v>
      </c>
      <c r="F1491">
        <v>1</v>
      </c>
      <c r="G1491" s="3" t="s">
        <v>1664</v>
      </c>
      <c r="H1491" s="3" t="s">
        <v>1665</v>
      </c>
      <c r="I1491">
        <f>_xlfn.IFNA(VLOOKUP(defense[[#This Row],[Playerâ–²]],passing11[#All],4,0),0)</f>
        <v>0</v>
      </c>
      <c r="J1491">
        <f>_xlfn.IFNA(VLOOKUP(defense[[#This Row],[Playerâ–²]],scrimstats__2813[#All],5,0),0)</f>
        <v>0</v>
      </c>
      <c r="K1491">
        <f>_xlfn.IFNA(VLOOKUP(defense[[#This Row],[Playerâ–²]],scrimstats__2813[#All],4,0),0)</f>
        <v>0</v>
      </c>
      <c r="L1491">
        <v>1</v>
      </c>
      <c r="N1491">
        <f t="shared" si="47"/>
        <v>0</v>
      </c>
      <c r="O1491">
        <f>_xlfn.IFNA(VLOOKUP(defense[[#This Row],[Playerâ–²]],passing11[#All],5,0),0)</f>
        <v>0</v>
      </c>
      <c r="P1491">
        <f>_xlfn.IFNA(VLOOKUP(defense[[#This Row],[Playerâ–²]],scrimstats__2813[#All],6,0),0)</f>
        <v>0</v>
      </c>
      <c r="Q1491">
        <v>0</v>
      </c>
      <c r="R1491">
        <v>0</v>
      </c>
    </row>
    <row r="1492" spans="1:18">
      <c r="A1492" s="3">
        <v>1491</v>
      </c>
      <c r="B1492" s="3">
        <v>2</v>
      </c>
      <c r="C1492">
        <f t="shared" si="46"/>
        <v>0</v>
      </c>
      <c r="D1492">
        <v>17</v>
      </c>
      <c r="E1492">
        <f>SUM(_xlfn.IFNA((VLOOKUP(defense[[#This Row],[Playerâ–²]],kickers12[#All],4,0)*3+VLOOKUP(defense[[#This Row],[Playerâ–²]],kickers12[#All],5,0)*1),0), C1492*6)</f>
        <v>0</v>
      </c>
      <c r="F1492">
        <v>0</v>
      </c>
      <c r="G1492" s="3" t="s">
        <v>790</v>
      </c>
      <c r="H1492" s="3" t="s">
        <v>740</v>
      </c>
      <c r="I1492">
        <f>_xlfn.IFNA(VLOOKUP(defense[[#This Row],[Playerâ–²]],passing11[#All],4,0),0)</f>
        <v>0</v>
      </c>
      <c r="J1492">
        <f>_xlfn.IFNA(VLOOKUP(defense[[#This Row],[Playerâ–²]],scrimstats__2813[#All],5,0),0)</f>
        <v>0</v>
      </c>
      <c r="K1492">
        <f>_xlfn.IFNA(VLOOKUP(defense[[#This Row],[Playerâ–²]],scrimstats__2813[#All],4,0),0)</f>
        <v>0</v>
      </c>
      <c r="L1492">
        <v>1</v>
      </c>
      <c r="N1492">
        <f t="shared" si="47"/>
        <v>0</v>
      </c>
      <c r="O1492">
        <f>_xlfn.IFNA(VLOOKUP(defense[[#This Row],[Playerâ–²]],passing11[#All],5,0),0)</f>
        <v>0</v>
      </c>
      <c r="P1492">
        <f>_xlfn.IFNA(VLOOKUP(defense[[#This Row],[Playerâ–²]],scrimstats__2813[#All],6,0),0)</f>
        <v>0</v>
      </c>
      <c r="Q1492">
        <v>0</v>
      </c>
      <c r="R1492">
        <v>0</v>
      </c>
    </row>
    <row r="1493" spans="1:18">
      <c r="A1493" s="3">
        <v>1492</v>
      </c>
      <c r="B1493" s="3">
        <v>3</v>
      </c>
      <c r="C1493">
        <f t="shared" si="46"/>
        <v>1</v>
      </c>
      <c r="D1493">
        <v>34</v>
      </c>
      <c r="E1493">
        <f>SUM(_xlfn.IFNA((VLOOKUP(defense[[#This Row],[Playerâ–²]],kickers12[#All],4,0)*3+VLOOKUP(defense[[#This Row],[Playerâ–²]],kickers12[#All],5,0)*1),0), C1493*6)</f>
        <v>6</v>
      </c>
      <c r="F1493">
        <v>0</v>
      </c>
      <c r="G1493" s="3" t="s">
        <v>842</v>
      </c>
      <c r="H1493" s="3" t="s">
        <v>843</v>
      </c>
      <c r="I1493">
        <f>_xlfn.IFNA(VLOOKUP(defense[[#This Row],[Playerâ–²]],passing11[#All],4,0),0)</f>
        <v>0</v>
      </c>
      <c r="J1493">
        <f>_xlfn.IFNA(VLOOKUP(defense[[#This Row],[Playerâ–²]],scrimstats__2813[#All],5,0),0)</f>
        <v>0</v>
      </c>
      <c r="K1493">
        <f>_xlfn.IFNA(VLOOKUP(defense[[#This Row],[Playerâ–²]],scrimstats__2813[#All],4,0),0)</f>
        <v>0</v>
      </c>
      <c r="L1493">
        <v>7</v>
      </c>
      <c r="N1493">
        <f t="shared" si="47"/>
        <v>1</v>
      </c>
      <c r="O1493">
        <f>_xlfn.IFNA(VLOOKUP(defense[[#This Row],[Playerâ–²]],passing11[#All],5,0),0)</f>
        <v>0</v>
      </c>
      <c r="P1493">
        <f>_xlfn.IFNA(VLOOKUP(defense[[#This Row],[Playerâ–²]],scrimstats__2813[#All],6,0),0)</f>
        <v>0</v>
      </c>
      <c r="Q1493">
        <v>0</v>
      </c>
      <c r="R1493">
        <v>1</v>
      </c>
    </row>
    <row r="1494" spans="1:18">
      <c r="A1494" s="3">
        <v>1493</v>
      </c>
      <c r="B1494" s="3">
        <v>24</v>
      </c>
      <c r="C1494" s="3">
        <f t="shared" si="46"/>
        <v>2</v>
      </c>
      <c r="D1494">
        <v>0</v>
      </c>
      <c r="E1494">
        <f>SUM(_xlfn.IFNA((VLOOKUP(defense[[#This Row],[Playerâ–²]],kickers12[#All],4,0)*3+VLOOKUP(defense[[#This Row],[Playerâ–²]],kickers12[#All],5,0)*1),0), C1494*6)</f>
        <v>12</v>
      </c>
      <c r="F1494">
        <v>0</v>
      </c>
      <c r="G1494" s="3" t="s">
        <v>204</v>
      </c>
      <c r="H1494" s="3" t="s">
        <v>218</v>
      </c>
      <c r="I1494">
        <f>_xlfn.IFNA(VLOOKUP(defense[[#This Row],[Playerâ–²]],passing11[#All],4,0),0)</f>
        <v>0</v>
      </c>
      <c r="J1494" s="3">
        <f>_xlfn.IFNA(VLOOKUP(defense[[#This Row],[Playerâ–²]],scrimstats__2813[#All],5,0),0)</f>
        <v>-1</v>
      </c>
      <c r="K1494" s="3">
        <f>_xlfn.IFNA(VLOOKUP(defense[[#This Row],[Playerâ–²]],scrimstats__2813[#All],4,0),0)</f>
        <v>252</v>
      </c>
      <c r="L1494">
        <v>0</v>
      </c>
      <c r="N1494" s="3">
        <f t="shared" si="47"/>
        <v>0</v>
      </c>
      <c r="O1494" s="3">
        <f>_xlfn.IFNA(VLOOKUP(defense[[#This Row],[Playerâ–²]],passing11[#All],5,0),0)</f>
        <v>0</v>
      </c>
      <c r="P1494" s="3">
        <f>_xlfn.IFNA(VLOOKUP(defense[[#This Row],[Playerâ–²]],scrimstats__2813[#All],6,0),0)</f>
        <v>2</v>
      </c>
      <c r="Q1494">
        <v>0</v>
      </c>
      <c r="R1494">
        <v>0</v>
      </c>
    </row>
    <row r="1495" spans="1:18">
      <c r="A1495" s="3">
        <v>1494</v>
      </c>
      <c r="B1495" s="3">
        <v>24</v>
      </c>
      <c r="C1495">
        <f t="shared" si="46"/>
        <v>0</v>
      </c>
      <c r="D1495">
        <v>10</v>
      </c>
      <c r="E1495">
        <f>SUM(_xlfn.IFNA((VLOOKUP(defense[[#This Row],[Playerâ–²]],kickers12[#All],4,0)*3+VLOOKUP(defense[[#This Row],[Playerâ–²]],kickers12[#All],5,0)*1),0), C1495*6)</f>
        <v>0</v>
      </c>
      <c r="F1495">
        <v>0</v>
      </c>
      <c r="G1495" s="3" t="s">
        <v>1546</v>
      </c>
      <c r="H1495" s="3" t="s">
        <v>194</v>
      </c>
      <c r="I1495">
        <f>_xlfn.IFNA(VLOOKUP(defense[[#This Row],[Playerâ–²]],passing11[#All],4,0),0)</f>
        <v>0</v>
      </c>
      <c r="J1495">
        <f>_xlfn.IFNA(VLOOKUP(defense[[#This Row],[Playerâ–²]],scrimstats__2813[#All],5,0),0)</f>
        <v>0</v>
      </c>
      <c r="K1495">
        <f>_xlfn.IFNA(VLOOKUP(defense[[#This Row],[Playerâ–²]],scrimstats__2813[#All],4,0),0)</f>
        <v>0</v>
      </c>
      <c r="L1495">
        <v>0</v>
      </c>
      <c r="N1495">
        <f t="shared" si="47"/>
        <v>0</v>
      </c>
      <c r="O1495">
        <f>_xlfn.IFNA(VLOOKUP(defense[[#This Row],[Playerâ–²]],passing11[#All],5,0),0)</f>
        <v>0</v>
      </c>
      <c r="P1495">
        <f>_xlfn.IFNA(VLOOKUP(defense[[#This Row],[Playerâ–²]],scrimstats__2813[#All],6,0),0)</f>
        <v>0</v>
      </c>
      <c r="Q1495">
        <v>0</v>
      </c>
      <c r="R1495">
        <v>0</v>
      </c>
    </row>
    <row r="1496" spans="1:18">
      <c r="A1496" s="3">
        <v>1495</v>
      </c>
      <c r="B1496" s="3">
        <v>2</v>
      </c>
      <c r="C1496">
        <f t="shared" si="46"/>
        <v>9</v>
      </c>
      <c r="D1496">
        <v>0</v>
      </c>
      <c r="E1496">
        <f>SUM(_xlfn.IFNA((VLOOKUP(defense[[#This Row],[Playerâ–²]],kickers12[#All],4,0)*3+VLOOKUP(defense[[#This Row],[Playerâ–²]],kickers12[#All],5,0)*1),0), C1496*6)</f>
        <v>54</v>
      </c>
      <c r="F1496">
        <v>0</v>
      </c>
      <c r="G1496" s="3" t="s">
        <v>245</v>
      </c>
      <c r="H1496" s="3" t="s">
        <v>229</v>
      </c>
      <c r="I1496">
        <f>_xlfn.IFNA(VLOOKUP(defense[[#This Row],[Playerâ–²]],passing11[#All],4,0),0)</f>
        <v>0</v>
      </c>
      <c r="J1496">
        <f>_xlfn.IFNA(VLOOKUP(defense[[#This Row],[Playerâ–²]],scrimstats__2813[#All],5,0),0)</f>
        <v>800</v>
      </c>
      <c r="K1496">
        <f>_xlfn.IFNA(VLOOKUP(defense[[#This Row],[Playerâ–²]],scrimstats__2813[#All],4,0),0)</f>
        <v>276</v>
      </c>
      <c r="L1496">
        <v>0</v>
      </c>
      <c r="N1496">
        <f t="shared" si="47"/>
        <v>0</v>
      </c>
      <c r="O1496">
        <f>_xlfn.IFNA(VLOOKUP(defense[[#This Row],[Playerâ–²]],passing11[#All],5,0),0)</f>
        <v>0</v>
      </c>
      <c r="P1496">
        <f>_xlfn.IFNA(VLOOKUP(defense[[#This Row],[Playerâ–²]],scrimstats__2813[#All],6,0),0)</f>
        <v>9</v>
      </c>
      <c r="Q1496">
        <v>0</v>
      </c>
      <c r="R1496">
        <v>0</v>
      </c>
    </row>
    <row r="1497" spans="1:18">
      <c r="A1497" s="3">
        <v>1496</v>
      </c>
      <c r="B1497" s="3">
        <v>11</v>
      </c>
      <c r="C1497" s="3">
        <f t="shared" si="46"/>
        <v>0</v>
      </c>
      <c r="D1497">
        <v>0</v>
      </c>
      <c r="E1497">
        <f>SUM(_xlfn.IFNA((VLOOKUP(defense[[#This Row],[Playerâ–²]],kickers12[#All],4,0)*3+VLOOKUP(defense[[#This Row],[Playerâ–²]],kickers12[#All],5,0)*1),0), C1497*6)</f>
        <v>0</v>
      </c>
      <c r="F1497">
        <v>0</v>
      </c>
      <c r="G1497" s="3" t="s">
        <v>378</v>
      </c>
      <c r="H1497" s="3" t="s">
        <v>218</v>
      </c>
      <c r="I1497">
        <f>_xlfn.IFNA(VLOOKUP(defense[[#This Row],[Playerâ–²]],passing11[#All],4,0),0)</f>
        <v>0</v>
      </c>
      <c r="J1497" s="3">
        <f>_xlfn.IFNA(VLOOKUP(defense[[#This Row],[Playerâ–²]],scrimstats__2813[#All],5,0),0)</f>
        <v>171</v>
      </c>
      <c r="K1497" s="3">
        <f>_xlfn.IFNA(VLOOKUP(defense[[#This Row],[Playerâ–²]],scrimstats__2813[#All],4,0),0)</f>
        <v>384</v>
      </c>
      <c r="L1497">
        <v>0</v>
      </c>
      <c r="N1497" s="3">
        <f t="shared" si="47"/>
        <v>0</v>
      </c>
      <c r="O1497" s="3">
        <f>_xlfn.IFNA(VLOOKUP(defense[[#This Row],[Playerâ–²]],passing11[#All],5,0),0)</f>
        <v>0</v>
      </c>
      <c r="P1497" s="3">
        <f>_xlfn.IFNA(VLOOKUP(defense[[#This Row],[Playerâ–²]],scrimstats__2813[#All],6,0),0)</f>
        <v>0</v>
      </c>
      <c r="Q1497">
        <v>0</v>
      </c>
      <c r="R1497">
        <v>0</v>
      </c>
    </row>
    <row r="1498" spans="1:18">
      <c r="A1498" s="3">
        <v>1497</v>
      </c>
      <c r="B1498" s="3">
        <v>5</v>
      </c>
      <c r="C1498">
        <f t="shared" si="46"/>
        <v>0</v>
      </c>
      <c r="D1498">
        <v>79</v>
      </c>
      <c r="E1498">
        <f>SUM(_xlfn.IFNA((VLOOKUP(defense[[#This Row],[Playerâ–²]],kickers12[#All],4,0)*3+VLOOKUP(defense[[#This Row],[Playerâ–²]],kickers12[#All],5,0)*1),0), C1498*6)</f>
        <v>0</v>
      </c>
      <c r="F1498">
        <v>0</v>
      </c>
      <c r="G1498" s="3" t="s">
        <v>925</v>
      </c>
      <c r="H1498" s="3" t="s">
        <v>769</v>
      </c>
      <c r="I1498">
        <f>_xlfn.IFNA(VLOOKUP(defense[[#This Row],[Playerâ–²]],passing11[#All],4,0),0)</f>
        <v>0</v>
      </c>
      <c r="J1498">
        <f>_xlfn.IFNA(VLOOKUP(defense[[#This Row],[Playerâ–²]],scrimstats__2813[#All],5,0),0)</f>
        <v>0</v>
      </c>
      <c r="K1498">
        <f>_xlfn.IFNA(VLOOKUP(defense[[#This Row],[Playerâ–²]],scrimstats__2813[#All],4,0),0)</f>
        <v>0</v>
      </c>
      <c r="L1498">
        <v>0</v>
      </c>
      <c r="N1498">
        <f t="shared" si="47"/>
        <v>0</v>
      </c>
      <c r="O1498">
        <f>_xlfn.IFNA(VLOOKUP(defense[[#This Row],[Playerâ–²]],passing11[#All],5,0),0)</f>
        <v>0</v>
      </c>
      <c r="P1498">
        <f>_xlfn.IFNA(VLOOKUP(defense[[#This Row],[Playerâ–²]],scrimstats__2813[#All],6,0),0)</f>
        <v>0</v>
      </c>
      <c r="Q1498">
        <v>0</v>
      </c>
      <c r="R1498">
        <v>0</v>
      </c>
    </row>
    <row r="1499" spans="1:18">
      <c r="A1499" s="3">
        <v>1498</v>
      </c>
      <c r="B1499" s="3">
        <v>24</v>
      </c>
      <c r="C1499">
        <f t="shared" si="46"/>
        <v>0</v>
      </c>
      <c r="D1499">
        <v>3</v>
      </c>
      <c r="E1499">
        <f>SUM(_xlfn.IFNA((VLOOKUP(defense[[#This Row],[Playerâ–²]],kickers12[#All],4,0)*3+VLOOKUP(defense[[#This Row],[Playerâ–²]],kickers12[#All],5,0)*1),0), C1499*6)</f>
        <v>0</v>
      </c>
      <c r="F1499">
        <v>0</v>
      </c>
      <c r="G1499" s="3" t="s">
        <v>1539</v>
      </c>
      <c r="H1499" s="3" t="s">
        <v>194</v>
      </c>
      <c r="I1499">
        <f>_xlfn.IFNA(VLOOKUP(defense[[#This Row],[Playerâ–²]],passing11[#All],4,0),0)</f>
        <v>0</v>
      </c>
      <c r="J1499">
        <f>_xlfn.IFNA(VLOOKUP(defense[[#This Row],[Playerâ–²]],scrimstats__2813[#All],5,0),0)</f>
        <v>0</v>
      </c>
      <c r="K1499">
        <f>_xlfn.IFNA(VLOOKUP(defense[[#This Row],[Playerâ–²]],scrimstats__2813[#All],4,0),0)</f>
        <v>0</v>
      </c>
      <c r="L1499">
        <v>0</v>
      </c>
      <c r="N1499">
        <f t="shared" si="47"/>
        <v>0</v>
      </c>
      <c r="O1499">
        <f>_xlfn.IFNA(VLOOKUP(defense[[#This Row],[Playerâ–²]],passing11[#All],5,0),0)</f>
        <v>0</v>
      </c>
      <c r="P1499">
        <f>_xlfn.IFNA(VLOOKUP(defense[[#This Row],[Playerâ–²]],scrimstats__2813[#All],6,0),0)</f>
        <v>0</v>
      </c>
      <c r="Q1499">
        <v>0</v>
      </c>
      <c r="R1499">
        <v>0</v>
      </c>
    </row>
    <row r="1500" spans="1:18">
      <c r="A1500" s="3">
        <v>1499</v>
      </c>
      <c r="B1500" s="3">
        <v>21</v>
      </c>
      <c r="C1500" s="3">
        <f t="shared" si="46"/>
        <v>0</v>
      </c>
      <c r="D1500">
        <v>0</v>
      </c>
      <c r="E1500">
        <f>SUM(_xlfn.IFNA((VLOOKUP(defense[[#This Row],[Playerâ–²]],kickers12[#All],4,0)*3+VLOOKUP(defense[[#This Row],[Playerâ–²]],kickers12[#All],5,0)*1),0), C1500*6)</f>
        <v>0</v>
      </c>
      <c r="F1500">
        <v>0</v>
      </c>
      <c r="G1500" s="3" t="s">
        <v>1887</v>
      </c>
      <c r="H1500" s="3" t="s">
        <v>733</v>
      </c>
      <c r="I1500">
        <f>_xlfn.IFNA(VLOOKUP(defense[[#This Row],[Playerâ–²]],passing11[#All],4,0),0)</f>
        <v>0</v>
      </c>
      <c r="J1500" s="3">
        <f>_xlfn.IFNA(VLOOKUP(defense[[#This Row],[Playerâ–²]],scrimstats__2813[#All],5,0),0)</f>
        <v>0</v>
      </c>
      <c r="K1500" s="3">
        <f>_xlfn.IFNA(VLOOKUP(defense[[#This Row],[Playerâ–²]],scrimstats__2813[#All],4,0),0)</f>
        <v>0</v>
      </c>
      <c r="L1500">
        <v>0</v>
      </c>
      <c r="N1500" s="3">
        <f t="shared" si="47"/>
        <v>0</v>
      </c>
      <c r="O1500" s="3">
        <f>_xlfn.IFNA(VLOOKUP(defense[[#This Row],[Playerâ–²]],passing11[#All],5,0),0)</f>
        <v>0</v>
      </c>
      <c r="P1500" s="3">
        <f>_xlfn.IFNA(VLOOKUP(defense[[#This Row],[Playerâ–²]],scrimstats__2813[#All],6,0),0)</f>
        <v>0</v>
      </c>
      <c r="Q1500">
        <v>0</v>
      </c>
      <c r="R1500">
        <v>0</v>
      </c>
    </row>
    <row r="1501" spans="1:18">
      <c r="A1501" s="3">
        <v>1500</v>
      </c>
      <c r="B1501" s="3">
        <v>1</v>
      </c>
      <c r="C1501">
        <f t="shared" si="46"/>
        <v>0</v>
      </c>
      <c r="D1501">
        <v>1</v>
      </c>
      <c r="E1501">
        <f>SUM(_xlfn.IFNA((VLOOKUP(defense[[#This Row],[Playerâ–²]],kickers12[#All],4,0)*3+VLOOKUP(defense[[#This Row],[Playerâ–²]],kickers12[#All],5,0)*1),0), C1501*6)</f>
        <v>0</v>
      </c>
      <c r="F1501">
        <v>0</v>
      </c>
      <c r="G1501" s="3" t="s">
        <v>735</v>
      </c>
      <c r="H1501" s="3" t="s">
        <v>194</v>
      </c>
      <c r="I1501">
        <f>_xlfn.IFNA(VLOOKUP(defense[[#This Row],[Playerâ–²]],passing11[#All],4,0),0)</f>
        <v>0</v>
      </c>
      <c r="J1501">
        <f>_xlfn.IFNA(VLOOKUP(defense[[#This Row],[Playerâ–²]],scrimstats__2813[#All],5,0),0)</f>
        <v>0</v>
      </c>
      <c r="K1501">
        <f>_xlfn.IFNA(VLOOKUP(defense[[#This Row],[Playerâ–²]],scrimstats__2813[#All],4,0),0)</f>
        <v>0</v>
      </c>
      <c r="L1501">
        <v>0</v>
      </c>
      <c r="N1501">
        <f t="shared" si="47"/>
        <v>0</v>
      </c>
      <c r="O1501">
        <f>_xlfn.IFNA(VLOOKUP(defense[[#This Row],[Playerâ–²]],passing11[#All],5,0),0)</f>
        <v>0</v>
      </c>
      <c r="P1501">
        <f>_xlfn.IFNA(VLOOKUP(defense[[#This Row],[Playerâ–²]],scrimstats__2813[#All],6,0),0)</f>
        <v>0</v>
      </c>
      <c r="Q1501">
        <v>0</v>
      </c>
      <c r="R1501">
        <v>0</v>
      </c>
    </row>
    <row r="1502" spans="1:18">
      <c r="A1502" s="3">
        <v>1501</v>
      </c>
      <c r="B1502" s="3">
        <v>10</v>
      </c>
      <c r="C1502">
        <f t="shared" si="46"/>
        <v>1</v>
      </c>
      <c r="D1502">
        <v>7</v>
      </c>
      <c r="E1502">
        <f>SUM(_xlfn.IFNA((VLOOKUP(defense[[#This Row],[Playerâ–²]],kickers12[#All],4,0)*3+VLOOKUP(defense[[#This Row],[Playerâ–²]],kickers12[#All],5,0)*1),0), C1502*6)</f>
        <v>6</v>
      </c>
      <c r="F1502">
        <v>0</v>
      </c>
      <c r="G1502" s="3" t="s">
        <v>360</v>
      </c>
      <c r="H1502" s="3" t="s">
        <v>218</v>
      </c>
      <c r="I1502">
        <f>_xlfn.IFNA(VLOOKUP(defense[[#This Row],[Playerâ–²]],passing11[#All],4,0),0)</f>
        <v>0</v>
      </c>
      <c r="J1502">
        <f>_xlfn.IFNA(VLOOKUP(defense[[#This Row],[Playerâ–²]],scrimstats__2813[#All],5,0),0)</f>
        <v>17</v>
      </c>
      <c r="K1502">
        <f>_xlfn.IFNA(VLOOKUP(defense[[#This Row],[Playerâ–²]],scrimstats__2813[#All],4,0),0)</f>
        <v>315</v>
      </c>
      <c r="L1502">
        <v>0</v>
      </c>
      <c r="N1502">
        <f t="shared" si="47"/>
        <v>0</v>
      </c>
      <c r="O1502">
        <f>_xlfn.IFNA(VLOOKUP(defense[[#This Row],[Playerâ–²]],passing11[#All],5,0),0)</f>
        <v>0</v>
      </c>
      <c r="P1502">
        <f>_xlfn.IFNA(VLOOKUP(defense[[#This Row],[Playerâ–²]],scrimstats__2813[#All],6,0),0)</f>
        <v>1</v>
      </c>
      <c r="Q1502">
        <v>0</v>
      </c>
      <c r="R1502">
        <v>0</v>
      </c>
    </row>
    <row r="1503" spans="1:18">
      <c r="A1503" s="3">
        <v>1502</v>
      </c>
      <c r="B1503" s="3">
        <v>32</v>
      </c>
      <c r="C1503">
        <f t="shared" si="46"/>
        <v>0</v>
      </c>
      <c r="D1503">
        <v>8</v>
      </c>
      <c r="E1503">
        <f>SUM(_xlfn.IFNA((VLOOKUP(defense[[#This Row],[Playerâ–²]],kickers12[#All],4,0)*3+VLOOKUP(defense[[#This Row],[Playerâ–²]],kickers12[#All],5,0)*1),0), C1503*6)</f>
        <v>0</v>
      </c>
      <c r="F1503">
        <v>0</v>
      </c>
      <c r="G1503" s="3" t="s">
        <v>1831</v>
      </c>
      <c r="H1503" s="3" t="s">
        <v>194</v>
      </c>
      <c r="I1503">
        <f>_xlfn.IFNA(VLOOKUP(defense[[#This Row],[Playerâ–²]],passing11[#All],4,0),0)</f>
        <v>0</v>
      </c>
      <c r="J1503">
        <f>_xlfn.IFNA(VLOOKUP(defense[[#This Row],[Playerâ–²]],scrimstats__2813[#All],5,0),0)</f>
        <v>0</v>
      </c>
      <c r="K1503">
        <f>_xlfn.IFNA(VLOOKUP(defense[[#This Row],[Playerâ–²]],scrimstats__2813[#All],4,0),0)</f>
        <v>0</v>
      </c>
      <c r="L1503">
        <v>0</v>
      </c>
      <c r="N1503">
        <f t="shared" si="47"/>
        <v>0</v>
      </c>
      <c r="O1503">
        <f>_xlfn.IFNA(VLOOKUP(defense[[#This Row],[Playerâ–²]],passing11[#All],5,0),0)</f>
        <v>0</v>
      </c>
      <c r="P1503">
        <f>_xlfn.IFNA(VLOOKUP(defense[[#This Row],[Playerâ–²]],scrimstats__2813[#All],6,0),0)</f>
        <v>0</v>
      </c>
      <c r="Q1503">
        <v>0</v>
      </c>
      <c r="R1503">
        <v>0</v>
      </c>
    </row>
    <row r="1504" spans="1:18">
      <c r="A1504" s="3">
        <v>1503</v>
      </c>
      <c r="B1504" s="3">
        <v>3</v>
      </c>
      <c r="C1504" s="3">
        <f t="shared" si="46"/>
        <v>0</v>
      </c>
      <c r="D1504">
        <v>0</v>
      </c>
      <c r="E1504">
        <f>SUM(_xlfn.IFNA((VLOOKUP(defense[[#This Row],[Playerâ–²]],kickers12[#All],4,0)*3+VLOOKUP(defense[[#This Row],[Playerâ–²]],kickers12[#All],5,0)*1),0), C1504*6)</f>
        <v>0</v>
      </c>
      <c r="F1504">
        <v>0</v>
      </c>
      <c r="G1504" s="3" t="s">
        <v>250</v>
      </c>
      <c r="H1504" s="3" t="s">
        <v>218</v>
      </c>
      <c r="I1504">
        <f>_xlfn.IFNA(VLOOKUP(defense[[#This Row],[Playerâ–²]],passing11[#All],4,0),0)</f>
        <v>0</v>
      </c>
      <c r="J1504" s="3">
        <f>_xlfn.IFNA(VLOOKUP(defense[[#This Row],[Playerâ–²]],scrimstats__2813[#All],5,0),0)</f>
        <v>0</v>
      </c>
      <c r="K1504" s="3">
        <f>_xlfn.IFNA(VLOOKUP(defense[[#This Row],[Playerâ–²]],scrimstats__2813[#All],4,0),0)</f>
        <v>14</v>
      </c>
      <c r="L1504">
        <v>0</v>
      </c>
      <c r="N1504" s="3">
        <f t="shared" si="47"/>
        <v>0</v>
      </c>
      <c r="O1504" s="3">
        <f>_xlfn.IFNA(VLOOKUP(defense[[#This Row],[Playerâ–²]],passing11[#All],5,0),0)</f>
        <v>0</v>
      </c>
      <c r="P1504" s="3">
        <f>_xlfn.IFNA(VLOOKUP(defense[[#This Row],[Playerâ–²]],scrimstats__2813[#All],6,0),0)</f>
        <v>0</v>
      </c>
      <c r="Q1504">
        <v>0</v>
      </c>
      <c r="R1504">
        <v>0</v>
      </c>
    </row>
    <row r="1505" spans="1:18">
      <c r="A1505" s="3">
        <v>1504</v>
      </c>
      <c r="B1505" s="3">
        <v>3</v>
      </c>
      <c r="C1505">
        <f t="shared" si="46"/>
        <v>0</v>
      </c>
      <c r="D1505">
        <v>10</v>
      </c>
      <c r="E1505">
        <f>SUM(_xlfn.IFNA((VLOOKUP(defense[[#This Row],[Playerâ–²]],kickers12[#All],4,0)*3+VLOOKUP(defense[[#This Row],[Playerâ–²]],kickers12[#All],5,0)*1),0), C1505*6)</f>
        <v>0</v>
      </c>
      <c r="F1505">
        <v>0</v>
      </c>
      <c r="G1505" s="3" t="s">
        <v>829</v>
      </c>
      <c r="H1505" s="3" t="s">
        <v>194</v>
      </c>
      <c r="I1505">
        <f>_xlfn.IFNA(VLOOKUP(defense[[#This Row],[Playerâ–²]],passing11[#All],4,0),0)</f>
        <v>0</v>
      </c>
      <c r="J1505">
        <f>_xlfn.IFNA(VLOOKUP(defense[[#This Row],[Playerâ–²]],scrimstats__2813[#All],5,0),0)</f>
        <v>0</v>
      </c>
      <c r="K1505">
        <f>_xlfn.IFNA(VLOOKUP(defense[[#This Row],[Playerâ–²]],scrimstats__2813[#All],4,0),0)</f>
        <v>0</v>
      </c>
      <c r="L1505">
        <v>2</v>
      </c>
      <c r="N1505">
        <f t="shared" si="47"/>
        <v>0</v>
      </c>
      <c r="O1505">
        <f>_xlfn.IFNA(VLOOKUP(defense[[#This Row],[Playerâ–²]],passing11[#All],5,0),0)</f>
        <v>0</v>
      </c>
      <c r="P1505">
        <f>_xlfn.IFNA(VLOOKUP(defense[[#This Row],[Playerâ–²]],scrimstats__2813[#All],6,0),0)</f>
        <v>0</v>
      </c>
      <c r="Q1505">
        <v>0</v>
      </c>
      <c r="R1505">
        <v>0</v>
      </c>
    </row>
    <row r="1506" spans="1:18">
      <c r="A1506" s="3">
        <v>1505</v>
      </c>
      <c r="B1506" s="3">
        <v>26</v>
      </c>
      <c r="C1506">
        <f t="shared" si="46"/>
        <v>0</v>
      </c>
      <c r="D1506">
        <v>2</v>
      </c>
      <c r="E1506">
        <f>SUM(_xlfn.IFNA((VLOOKUP(defense[[#This Row],[Playerâ–²]],kickers12[#All],4,0)*3+VLOOKUP(defense[[#This Row],[Playerâ–²]],kickers12[#All],5,0)*1),0), C1506*6)</f>
        <v>0</v>
      </c>
      <c r="F1506">
        <v>0</v>
      </c>
      <c r="G1506" s="3" t="s">
        <v>1605</v>
      </c>
      <c r="H1506" s="3" t="s">
        <v>740</v>
      </c>
      <c r="I1506">
        <f>_xlfn.IFNA(VLOOKUP(defense[[#This Row],[Playerâ–²]],passing11[#All],4,0),0)</f>
        <v>0</v>
      </c>
      <c r="J1506">
        <f>_xlfn.IFNA(VLOOKUP(defense[[#This Row],[Playerâ–²]],scrimstats__2813[#All],5,0),0)</f>
        <v>0</v>
      </c>
      <c r="K1506">
        <f>_xlfn.IFNA(VLOOKUP(defense[[#This Row],[Playerâ–²]],scrimstats__2813[#All],4,0),0)</f>
        <v>0</v>
      </c>
      <c r="L1506">
        <v>0</v>
      </c>
      <c r="N1506">
        <f t="shared" si="47"/>
        <v>0</v>
      </c>
      <c r="O1506">
        <f>_xlfn.IFNA(VLOOKUP(defense[[#This Row],[Playerâ–²]],passing11[#All],5,0),0)</f>
        <v>0</v>
      </c>
      <c r="P1506">
        <f>_xlfn.IFNA(VLOOKUP(defense[[#This Row],[Playerâ–²]],scrimstats__2813[#All],6,0),0)</f>
        <v>0</v>
      </c>
      <c r="Q1506">
        <v>0</v>
      </c>
      <c r="R1506">
        <v>0</v>
      </c>
    </row>
    <row r="1507" spans="1:18">
      <c r="A1507" s="3">
        <v>1506</v>
      </c>
      <c r="B1507" s="3">
        <v>10</v>
      </c>
      <c r="C1507">
        <f t="shared" si="46"/>
        <v>1</v>
      </c>
      <c r="D1507">
        <v>114</v>
      </c>
      <c r="E1507">
        <f>SUM(_xlfn.IFNA((VLOOKUP(defense[[#This Row],[Playerâ–²]],kickers12[#All],4,0)*3+VLOOKUP(defense[[#This Row],[Playerâ–²]],kickers12[#All],5,0)*1),0), C1507*6)</f>
        <v>6</v>
      </c>
      <c r="F1507">
        <v>1</v>
      </c>
      <c r="G1507" s="3" t="s">
        <v>1094</v>
      </c>
      <c r="H1507" s="3" t="s">
        <v>769</v>
      </c>
      <c r="I1507">
        <f>_xlfn.IFNA(VLOOKUP(defense[[#This Row],[Playerâ–²]],passing11[#All],4,0),0)</f>
        <v>0</v>
      </c>
      <c r="J1507">
        <f>_xlfn.IFNA(VLOOKUP(defense[[#This Row],[Playerâ–²]],scrimstats__2813[#All],5,0),0)</f>
        <v>0</v>
      </c>
      <c r="K1507">
        <f>_xlfn.IFNA(VLOOKUP(defense[[#This Row],[Playerâ–²]],scrimstats__2813[#All],4,0),0)</f>
        <v>0</v>
      </c>
      <c r="L1507">
        <v>0.5</v>
      </c>
      <c r="N1507">
        <f t="shared" si="47"/>
        <v>1</v>
      </c>
      <c r="O1507">
        <f>_xlfn.IFNA(VLOOKUP(defense[[#This Row],[Playerâ–²]],passing11[#All],5,0),0)</f>
        <v>0</v>
      </c>
      <c r="P1507">
        <f>_xlfn.IFNA(VLOOKUP(defense[[#This Row],[Playerâ–²]],scrimstats__2813[#All],6,0),0)</f>
        <v>0</v>
      </c>
      <c r="Q1507">
        <v>1</v>
      </c>
      <c r="R1507">
        <v>0</v>
      </c>
    </row>
    <row r="1508" spans="1:18">
      <c r="A1508" s="3">
        <v>1507</v>
      </c>
      <c r="B1508" s="3">
        <v>18</v>
      </c>
      <c r="C1508" s="3">
        <f t="shared" si="46"/>
        <v>21</v>
      </c>
      <c r="D1508">
        <v>0</v>
      </c>
      <c r="E1508">
        <f>SUM(_xlfn.IFNA((VLOOKUP(defense[[#This Row],[Playerâ–²]],kickers12[#All],4,0)*3+VLOOKUP(defense[[#This Row],[Playerâ–²]],kickers12[#All],5,0)*1),0), C1508*6)</f>
        <v>126</v>
      </c>
      <c r="F1508">
        <v>0</v>
      </c>
      <c r="G1508" s="3" t="s">
        <v>476</v>
      </c>
      <c r="H1508" s="3" t="s">
        <v>229</v>
      </c>
      <c r="I1508">
        <f>_xlfn.IFNA(VLOOKUP(defense[[#This Row],[Playerâ–²]],passing11[#All],4,0),0)</f>
        <v>0</v>
      </c>
      <c r="J1508" s="3">
        <f>_xlfn.IFNA(VLOOKUP(defense[[#This Row],[Playerâ–²]],scrimstats__2813[#All],5,0),0)</f>
        <v>1251</v>
      </c>
      <c r="K1508" s="3">
        <f>_xlfn.IFNA(VLOOKUP(defense[[#This Row],[Playerâ–²]],scrimstats__2813[#All],4,0),0)</f>
        <v>580</v>
      </c>
      <c r="L1508">
        <v>0</v>
      </c>
      <c r="N1508" s="3">
        <f t="shared" si="47"/>
        <v>0</v>
      </c>
      <c r="O1508" s="3">
        <f>_xlfn.IFNA(VLOOKUP(defense[[#This Row],[Playerâ–²]],passing11[#All],5,0),0)</f>
        <v>0</v>
      </c>
      <c r="P1508" s="3">
        <f>_xlfn.IFNA(VLOOKUP(defense[[#This Row],[Playerâ–²]],scrimstats__2813[#All],6,0),0)</f>
        <v>21</v>
      </c>
      <c r="Q1508">
        <v>0</v>
      </c>
      <c r="R1508">
        <v>0</v>
      </c>
    </row>
    <row r="1509" spans="1:18">
      <c r="A1509" s="3">
        <v>1508</v>
      </c>
      <c r="B1509" s="3">
        <v>22</v>
      </c>
      <c r="C1509" s="3">
        <f t="shared" si="46"/>
        <v>31</v>
      </c>
      <c r="D1509">
        <v>0</v>
      </c>
      <c r="E1509">
        <f>SUM(_xlfn.IFNA((VLOOKUP(defense[[#This Row],[Playerâ–²]],kickers12[#All],4,0)*3+VLOOKUP(defense[[#This Row],[Playerâ–²]],kickers12[#All],5,0)*1),0), C1509*6)</f>
        <v>186</v>
      </c>
      <c r="F1509">
        <v>0</v>
      </c>
      <c r="G1509" s="3" t="s">
        <v>525</v>
      </c>
      <c r="H1509" s="3" t="s">
        <v>233</v>
      </c>
      <c r="I1509">
        <f>_xlfn.IFNA(VLOOKUP(defense[[#This Row],[Playerâ–²]],passing11[#All],4,0),0)</f>
        <v>4355</v>
      </c>
      <c r="J1509" s="3">
        <f>_xlfn.IFNA(VLOOKUP(defense[[#This Row],[Playerâ–²]],scrimstats__2813[#All],5,0),0)</f>
        <v>35</v>
      </c>
      <c r="K1509" s="3">
        <f>_xlfn.IFNA(VLOOKUP(defense[[#This Row],[Playerâ–²]],scrimstats__2813[#All],4,0),0)</f>
        <v>6</v>
      </c>
      <c r="L1509">
        <v>0</v>
      </c>
      <c r="N1509" s="3">
        <f t="shared" si="47"/>
        <v>0</v>
      </c>
      <c r="O1509" s="3">
        <f>_xlfn.IFNA(VLOOKUP(defense[[#This Row],[Playerâ–²]],passing11[#All],5,0),0)</f>
        <v>29</v>
      </c>
      <c r="P1509" s="3">
        <f>_xlfn.IFNA(VLOOKUP(defense[[#This Row],[Playerâ–²]],scrimstats__2813[#All],6,0),0)</f>
        <v>2</v>
      </c>
      <c r="Q1509">
        <v>0</v>
      </c>
      <c r="R1509">
        <v>0</v>
      </c>
    </row>
    <row r="1510" spans="1:18">
      <c r="A1510" s="3">
        <v>1509</v>
      </c>
      <c r="B1510" s="3">
        <v>28</v>
      </c>
      <c r="C1510">
        <f t="shared" si="46"/>
        <v>0</v>
      </c>
      <c r="D1510">
        <v>24</v>
      </c>
      <c r="E1510">
        <f>SUM(_xlfn.IFNA((VLOOKUP(defense[[#This Row],[Playerâ–²]],kickers12[#All],4,0)*3+VLOOKUP(defense[[#This Row],[Playerâ–²]],kickers12[#All],5,0)*1),0), C1510*6)</f>
        <v>0</v>
      </c>
      <c r="F1510">
        <v>0</v>
      </c>
      <c r="G1510" s="3" t="s">
        <v>715</v>
      </c>
      <c r="H1510" s="3" t="s">
        <v>740</v>
      </c>
      <c r="I1510">
        <f>_xlfn.IFNA(VLOOKUP(defense[[#This Row],[Playerâ–²]],passing11[#All],4,0),0)</f>
        <v>0</v>
      </c>
      <c r="J1510">
        <f>_xlfn.IFNA(VLOOKUP(defense[[#This Row],[Playerâ–²]],scrimstats__2813[#All],5,0),0)</f>
        <v>0</v>
      </c>
      <c r="K1510">
        <f>_xlfn.IFNA(VLOOKUP(defense[[#This Row],[Playerâ–²]],scrimstats__2813[#All],4,0),0)</f>
        <v>0</v>
      </c>
      <c r="L1510">
        <v>4.5</v>
      </c>
      <c r="N1510">
        <f t="shared" si="47"/>
        <v>0</v>
      </c>
      <c r="O1510">
        <f>_xlfn.IFNA(VLOOKUP(defense[[#This Row],[Playerâ–²]],passing11[#All],5,0),0)</f>
        <v>0</v>
      </c>
      <c r="P1510">
        <f>_xlfn.IFNA(VLOOKUP(defense[[#This Row],[Playerâ–²]],scrimstats__2813[#All],6,0),0)</f>
        <v>0</v>
      </c>
      <c r="Q1510">
        <v>0</v>
      </c>
      <c r="R1510">
        <v>0</v>
      </c>
    </row>
    <row r="1511" spans="1:18">
      <c r="A1511" s="3">
        <v>1510</v>
      </c>
      <c r="B1511" s="3">
        <v>15</v>
      </c>
      <c r="C1511" s="3">
        <f t="shared" si="46"/>
        <v>0</v>
      </c>
      <c r="D1511">
        <v>0</v>
      </c>
      <c r="E1511">
        <f>SUM(_xlfn.IFNA((VLOOKUP(defense[[#This Row],[Playerâ–²]],kickers12[#All],4,0)*3+VLOOKUP(defense[[#This Row],[Playerâ–²]],kickers12[#All],5,0)*1),0), C1511*6)</f>
        <v>0</v>
      </c>
      <c r="F1511">
        <v>0</v>
      </c>
      <c r="G1511" s="3" t="s">
        <v>429</v>
      </c>
      <c r="H1511" s="3" t="s">
        <v>216</v>
      </c>
      <c r="I1511">
        <f>_xlfn.IFNA(VLOOKUP(defense[[#This Row],[Playerâ–²]],passing11[#All],4,0),0)</f>
        <v>0</v>
      </c>
      <c r="J1511" s="3">
        <f>_xlfn.IFNA(VLOOKUP(defense[[#This Row],[Playerâ–²]],scrimstats__2813[#All],5,0),0)</f>
        <v>0</v>
      </c>
      <c r="K1511" s="3">
        <f>_xlfn.IFNA(VLOOKUP(defense[[#This Row],[Playerâ–²]],scrimstats__2813[#All],4,0),0)</f>
        <v>41</v>
      </c>
      <c r="L1511">
        <v>0</v>
      </c>
      <c r="N1511" s="3">
        <f t="shared" si="47"/>
        <v>0</v>
      </c>
      <c r="O1511" s="3">
        <f>_xlfn.IFNA(VLOOKUP(defense[[#This Row],[Playerâ–²]],passing11[#All],5,0),0)</f>
        <v>0</v>
      </c>
      <c r="P1511" s="3">
        <f>_xlfn.IFNA(VLOOKUP(defense[[#This Row],[Playerâ–²]],scrimstats__2813[#All],6,0),0)</f>
        <v>0</v>
      </c>
      <c r="Q1511">
        <v>0</v>
      </c>
      <c r="R1511">
        <v>0</v>
      </c>
    </row>
    <row r="1512" spans="1:18">
      <c r="A1512" s="3">
        <v>1511</v>
      </c>
      <c r="B1512" s="3">
        <v>21</v>
      </c>
      <c r="C1512" s="3">
        <f t="shared" si="46"/>
        <v>1</v>
      </c>
      <c r="D1512">
        <v>0</v>
      </c>
      <c r="E1512">
        <f>SUM(_xlfn.IFNA((VLOOKUP(defense[[#This Row],[Playerâ–²]],kickers12[#All],4,0)*3+VLOOKUP(defense[[#This Row],[Playerâ–²]],kickers12[#All],5,0)*1),0), C1512*6)</f>
        <v>6</v>
      </c>
      <c r="F1512">
        <v>0</v>
      </c>
      <c r="G1512" s="3" t="s">
        <v>511</v>
      </c>
      <c r="H1512" s="3" t="s">
        <v>218</v>
      </c>
      <c r="I1512">
        <f>_xlfn.IFNA(VLOOKUP(defense[[#This Row],[Playerâ–²]],passing11[#All],4,0),0)</f>
        <v>0</v>
      </c>
      <c r="J1512" s="3">
        <f>_xlfn.IFNA(VLOOKUP(defense[[#This Row],[Playerâ–²]],scrimstats__2813[#All],5,0),0)</f>
        <v>10</v>
      </c>
      <c r="K1512" s="3">
        <f>_xlfn.IFNA(VLOOKUP(defense[[#This Row],[Playerâ–²]],scrimstats__2813[#All],4,0),0)</f>
        <v>60</v>
      </c>
      <c r="L1512">
        <v>0</v>
      </c>
      <c r="N1512" s="3">
        <f t="shared" si="47"/>
        <v>0</v>
      </c>
      <c r="O1512" s="3">
        <f>_xlfn.IFNA(VLOOKUP(defense[[#This Row],[Playerâ–²]],passing11[#All],5,0),0)</f>
        <v>0</v>
      </c>
      <c r="P1512" s="3">
        <f>_xlfn.IFNA(VLOOKUP(defense[[#This Row],[Playerâ–²]],scrimstats__2813[#All],6,0),0)</f>
        <v>1</v>
      </c>
      <c r="Q1512">
        <v>0</v>
      </c>
      <c r="R1512">
        <v>0</v>
      </c>
    </row>
    <row r="1513" spans="1:18">
      <c r="A1513" s="3">
        <v>1512</v>
      </c>
      <c r="B1513" s="3">
        <v>32</v>
      </c>
      <c r="C1513">
        <f t="shared" si="46"/>
        <v>0</v>
      </c>
      <c r="D1513">
        <v>0</v>
      </c>
      <c r="E1513">
        <f>SUM(_xlfn.IFNA((VLOOKUP(defense[[#This Row],[Playerâ–²]],kickers12[#All],4,0)*3+VLOOKUP(defense[[#This Row],[Playerâ–²]],kickers12[#All],5,0)*1),0), C1513*6)</f>
        <v>0</v>
      </c>
      <c r="F1513">
        <v>0</v>
      </c>
      <c r="G1513" s="3" t="s">
        <v>1821</v>
      </c>
      <c r="H1513" s="3" t="s">
        <v>1822</v>
      </c>
      <c r="I1513">
        <f>_xlfn.IFNA(VLOOKUP(defense[[#This Row],[Playerâ–²]],passing11[#All],4,0),0)</f>
        <v>0</v>
      </c>
      <c r="J1513">
        <f>_xlfn.IFNA(VLOOKUP(defense[[#This Row],[Playerâ–²]],scrimstats__2813[#All],5,0),0)</f>
        <v>0</v>
      </c>
      <c r="K1513">
        <f>_xlfn.IFNA(VLOOKUP(defense[[#This Row],[Playerâ–²]],scrimstats__2813[#All],4,0),0)</f>
        <v>0</v>
      </c>
      <c r="L1513">
        <v>0</v>
      </c>
      <c r="N1513">
        <f t="shared" si="47"/>
        <v>0</v>
      </c>
      <c r="O1513">
        <f>_xlfn.IFNA(VLOOKUP(defense[[#This Row],[Playerâ–²]],passing11[#All],5,0),0)</f>
        <v>0</v>
      </c>
      <c r="P1513">
        <f>_xlfn.IFNA(VLOOKUP(defense[[#This Row],[Playerâ–²]],scrimstats__2813[#All],6,0),0)</f>
        <v>0</v>
      </c>
      <c r="Q1513">
        <v>0</v>
      </c>
      <c r="R1513">
        <v>0</v>
      </c>
    </row>
    <row r="1514" spans="1:18">
      <c r="A1514" s="3">
        <v>1513</v>
      </c>
      <c r="B1514" s="3">
        <v>12</v>
      </c>
      <c r="C1514">
        <f t="shared" si="46"/>
        <v>0</v>
      </c>
      <c r="D1514">
        <v>34</v>
      </c>
      <c r="E1514">
        <f>SUM(_xlfn.IFNA((VLOOKUP(defense[[#This Row],[Playerâ–²]],kickers12[#All],4,0)*3+VLOOKUP(defense[[#This Row],[Playerâ–²]],kickers12[#All],5,0)*1),0), C1514*6)</f>
        <v>0</v>
      </c>
      <c r="F1514">
        <v>0</v>
      </c>
      <c r="G1514" s="3" t="s">
        <v>1151</v>
      </c>
      <c r="H1514" s="3" t="s">
        <v>752</v>
      </c>
      <c r="I1514">
        <f>_xlfn.IFNA(VLOOKUP(defense[[#This Row],[Playerâ–²]],passing11[#All],4,0),0)</f>
        <v>0</v>
      </c>
      <c r="J1514">
        <f>_xlfn.IFNA(VLOOKUP(defense[[#This Row],[Playerâ–²]],scrimstats__2813[#All],5,0),0)</f>
        <v>0</v>
      </c>
      <c r="K1514">
        <f>_xlfn.IFNA(VLOOKUP(defense[[#This Row],[Playerâ–²]],scrimstats__2813[#All],4,0),0)</f>
        <v>0</v>
      </c>
      <c r="L1514">
        <v>0</v>
      </c>
      <c r="N1514">
        <f t="shared" si="47"/>
        <v>0</v>
      </c>
      <c r="O1514">
        <f>_xlfn.IFNA(VLOOKUP(defense[[#This Row],[Playerâ–²]],passing11[#All],5,0),0)</f>
        <v>0</v>
      </c>
      <c r="P1514">
        <f>_xlfn.IFNA(VLOOKUP(defense[[#This Row],[Playerâ–²]],scrimstats__2813[#All],6,0),0)</f>
        <v>0</v>
      </c>
      <c r="Q1514">
        <v>0</v>
      </c>
      <c r="R1514">
        <v>0</v>
      </c>
    </row>
    <row r="1515" spans="1:18">
      <c r="A1515" s="3">
        <v>1514</v>
      </c>
      <c r="B1515" s="3">
        <v>3</v>
      </c>
      <c r="C1515">
        <f t="shared" si="46"/>
        <v>0</v>
      </c>
      <c r="D1515">
        <v>74</v>
      </c>
      <c r="E1515">
        <f>SUM(_xlfn.IFNA((VLOOKUP(defense[[#This Row],[Playerâ–²]],kickers12[#All],4,0)*3+VLOOKUP(defense[[#This Row],[Playerâ–²]],kickers12[#All],5,0)*1),0), C1515*6)</f>
        <v>0</v>
      </c>
      <c r="F1515">
        <v>1</v>
      </c>
      <c r="G1515" s="3" t="s">
        <v>856</v>
      </c>
      <c r="H1515" s="3" t="s">
        <v>773</v>
      </c>
      <c r="I1515">
        <f>_xlfn.IFNA(VLOOKUP(defense[[#This Row],[Playerâ–²]],passing11[#All],4,0),0)</f>
        <v>0</v>
      </c>
      <c r="J1515">
        <f>_xlfn.IFNA(VLOOKUP(defense[[#This Row],[Playerâ–²]],scrimstats__2813[#All],5,0),0)</f>
        <v>0</v>
      </c>
      <c r="K1515">
        <f>_xlfn.IFNA(VLOOKUP(defense[[#This Row],[Playerâ–²]],scrimstats__2813[#All],4,0),0)</f>
        <v>0</v>
      </c>
      <c r="L1515">
        <v>1</v>
      </c>
      <c r="N1515">
        <f t="shared" si="47"/>
        <v>0</v>
      </c>
      <c r="O1515">
        <f>_xlfn.IFNA(VLOOKUP(defense[[#This Row],[Playerâ–²]],passing11[#All],5,0),0)</f>
        <v>0</v>
      </c>
      <c r="P1515">
        <f>_xlfn.IFNA(VLOOKUP(defense[[#This Row],[Playerâ–²]],scrimstats__2813[#All],6,0),0)</f>
        <v>0</v>
      </c>
      <c r="Q1515">
        <v>0</v>
      </c>
      <c r="R1515">
        <v>0</v>
      </c>
    </row>
    <row r="1516" spans="1:18">
      <c r="A1516" s="3">
        <v>1515</v>
      </c>
      <c r="B1516" s="3">
        <v>23</v>
      </c>
      <c r="C1516">
        <f t="shared" si="46"/>
        <v>0</v>
      </c>
      <c r="D1516">
        <v>1</v>
      </c>
      <c r="E1516">
        <f>SUM(_xlfn.IFNA((VLOOKUP(defense[[#This Row],[Playerâ–²]],kickers12[#All],4,0)*3+VLOOKUP(defense[[#This Row],[Playerâ–²]],kickers12[#All],5,0)*1),0), C1516*6)</f>
        <v>0</v>
      </c>
      <c r="F1516">
        <v>0</v>
      </c>
      <c r="G1516" s="3" t="s">
        <v>1508</v>
      </c>
      <c r="H1516" s="3" t="s">
        <v>194</v>
      </c>
      <c r="I1516">
        <f>_xlfn.IFNA(VLOOKUP(defense[[#This Row],[Playerâ–²]],passing11[#All],4,0),0)</f>
        <v>0</v>
      </c>
      <c r="J1516">
        <f>_xlfn.IFNA(VLOOKUP(defense[[#This Row],[Playerâ–²]],scrimstats__2813[#All],5,0),0)</f>
        <v>0</v>
      </c>
      <c r="K1516">
        <f>_xlfn.IFNA(VLOOKUP(defense[[#This Row],[Playerâ–²]],scrimstats__2813[#All],4,0),0)</f>
        <v>0</v>
      </c>
      <c r="L1516">
        <v>0</v>
      </c>
      <c r="N1516">
        <f t="shared" si="47"/>
        <v>0</v>
      </c>
      <c r="O1516">
        <f>_xlfn.IFNA(VLOOKUP(defense[[#This Row],[Playerâ–²]],passing11[#All],5,0),0)</f>
        <v>0</v>
      </c>
      <c r="P1516">
        <f>_xlfn.IFNA(VLOOKUP(defense[[#This Row],[Playerâ–²]],scrimstats__2813[#All],6,0),0)</f>
        <v>0</v>
      </c>
      <c r="Q1516">
        <v>0</v>
      </c>
      <c r="R1516">
        <v>0</v>
      </c>
    </row>
    <row r="1517" spans="1:18">
      <c r="A1517" s="3">
        <v>1516</v>
      </c>
      <c r="B1517" s="3">
        <v>7</v>
      </c>
      <c r="C1517">
        <f t="shared" si="46"/>
        <v>0</v>
      </c>
      <c r="D1517">
        <v>9</v>
      </c>
      <c r="E1517">
        <f>SUM(_xlfn.IFNA((VLOOKUP(defense[[#This Row],[Playerâ–²]],kickers12[#All],4,0)*3+VLOOKUP(defense[[#This Row],[Playerâ–²]],kickers12[#All],5,0)*1),0), C1517*6)</f>
        <v>0</v>
      </c>
      <c r="F1517">
        <v>0</v>
      </c>
      <c r="G1517" s="3" t="s">
        <v>979</v>
      </c>
      <c r="H1517" s="3" t="s">
        <v>747</v>
      </c>
      <c r="I1517">
        <f>_xlfn.IFNA(VLOOKUP(defense[[#This Row],[Playerâ–²]],passing11[#All],4,0),0)</f>
        <v>0</v>
      </c>
      <c r="J1517">
        <f>_xlfn.IFNA(VLOOKUP(defense[[#This Row],[Playerâ–²]],scrimstats__2813[#All],5,0),0)</f>
        <v>0</v>
      </c>
      <c r="K1517">
        <f>_xlfn.IFNA(VLOOKUP(defense[[#This Row],[Playerâ–²]],scrimstats__2813[#All],4,0),0)</f>
        <v>0</v>
      </c>
      <c r="L1517">
        <v>0</v>
      </c>
      <c r="N1517">
        <f t="shared" si="47"/>
        <v>0</v>
      </c>
      <c r="O1517">
        <f>_xlfn.IFNA(VLOOKUP(defense[[#This Row],[Playerâ–²]],passing11[#All],5,0),0)</f>
        <v>0</v>
      </c>
      <c r="P1517">
        <f>_xlfn.IFNA(VLOOKUP(defense[[#This Row],[Playerâ–²]],scrimstats__2813[#All],6,0),0)</f>
        <v>0</v>
      </c>
      <c r="Q1517">
        <v>0</v>
      </c>
      <c r="R1517">
        <v>0</v>
      </c>
    </row>
    <row r="1518" spans="1:18">
      <c r="A1518" s="3">
        <v>1517</v>
      </c>
      <c r="B1518" s="3">
        <v>5</v>
      </c>
      <c r="C1518" s="3">
        <f t="shared" si="46"/>
        <v>2</v>
      </c>
      <c r="D1518">
        <v>0</v>
      </c>
      <c r="E1518">
        <f>SUM(_xlfn.IFNA((VLOOKUP(defense[[#This Row],[Playerâ–²]],kickers12[#All],4,0)*3+VLOOKUP(defense[[#This Row],[Playerâ–²]],kickers12[#All],5,0)*1),0), C1518*6)</f>
        <v>12</v>
      </c>
      <c r="F1518">
        <v>0</v>
      </c>
      <c r="G1518" s="3" t="s">
        <v>287</v>
      </c>
      <c r="H1518" s="3" t="s">
        <v>218</v>
      </c>
      <c r="I1518">
        <f>_xlfn.IFNA(VLOOKUP(defense[[#This Row],[Playerâ–²]],passing11[#All],4,0),0)</f>
        <v>0</v>
      </c>
      <c r="J1518" s="3">
        <f>_xlfn.IFNA(VLOOKUP(defense[[#This Row],[Playerâ–²]],scrimstats__2813[#All],5,0),0)</f>
        <v>0</v>
      </c>
      <c r="K1518" s="3">
        <f>_xlfn.IFNA(VLOOKUP(defense[[#This Row],[Playerâ–²]],scrimstats__2813[#All],4,0),0)</f>
        <v>190</v>
      </c>
      <c r="L1518">
        <v>0</v>
      </c>
      <c r="N1518" s="3">
        <f t="shared" si="47"/>
        <v>0</v>
      </c>
      <c r="O1518" s="3">
        <f>_xlfn.IFNA(VLOOKUP(defense[[#This Row],[Playerâ–²]],passing11[#All],5,0),0)</f>
        <v>0</v>
      </c>
      <c r="P1518" s="3">
        <f>_xlfn.IFNA(VLOOKUP(defense[[#This Row],[Playerâ–²]],scrimstats__2813[#All],6,0),0)</f>
        <v>2</v>
      </c>
      <c r="Q1518">
        <v>0</v>
      </c>
      <c r="R1518">
        <v>0</v>
      </c>
    </row>
    <row r="1519" spans="1:18">
      <c r="A1519" s="3">
        <v>1518</v>
      </c>
      <c r="B1519" s="3">
        <v>19</v>
      </c>
      <c r="C1519">
        <f t="shared" si="46"/>
        <v>0</v>
      </c>
      <c r="D1519">
        <v>30</v>
      </c>
      <c r="E1519">
        <f>SUM(_xlfn.IFNA((VLOOKUP(defense[[#This Row],[Playerâ–²]],kickers12[#All],4,0)*3+VLOOKUP(defense[[#This Row],[Playerâ–²]],kickers12[#All],5,0)*1),0), C1519*6)</f>
        <v>0</v>
      </c>
      <c r="F1519">
        <v>0</v>
      </c>
      <c r="G1519" s="3" t="s">
        <v>1401</v>
      </c>
      <c r="H1519" s="3" t="s">
        <v>1302</v>
      </c>
      <c r="I1519">
        <f>_xlfn.IFNA(VLOOKUP(defense[[#This Row],[Playerâ–²]],passing11[#All],4,0),0)</f>
        <v>0</v>
      </c>
      <c r="J1519">
        <f>_xlfn.IFNA(VLOOKUP(defense[[#This Row],[Playerâ–²]],scrimstats__2813[#All],5,0),0)</f>
        <v>0</v>
      </c>
      <c r="K1519">
        <f>_xlfn.IFNA(VLOOKUP(defense[[#This Row],[Playerâ–²]],scrimstats__2813[#All],4,0),0)</f>
        <v>0</v>
      </c>
      <c r="L1519">
        <v>0</v>
      </c>
      <c r="N1519">
        <f t="shared" si="47"/>
        <v>0</v>
      </c>
      <c r="O1519">
        <f>_xlfn.IFNA(VLOOKUP(defense[[#This Row],[Playerâ–²]],passing11[#All],5,0),0)</f>
        <v>0</v>
      </c>
      <c r="P1519">
        <f>_xlfn.IFNA(VLOOKUP(defense[[#This Row],[Playerâ–²]],scrimstats__2813[#All],6,0),0)</f>
        <v>0</v>
      </c>
      <c r="Q1519">
        <v>0</v>
      </c>
      <c r="R1519">
        <v>0</v>
      </c>
    </row>
    <row r="1520" spans="1:18">
      <c r="A1520" s="3">
        <v>1519</v>
      </c>
      <c r="B1520" s="3">
        <v>12</v>
      </c>
      <c r="C1520">
        <f t="shared" si="46"/>
        <v>0</v>
      </c>
      <c r="D1520">
        <v>3</v>
      </c>
      <c r="E1520">
        <f>SUM(_xlfn.IFNA((VLOOKUP(defense[[#This Row],[Playerâ–²]],kickers12[#All],4,0)*3+VLOOKUP(defense[[#This Row],[Playerâ–²]],kickers12[#All],5,0)*1),0), C1520*6)</f>
        <v>0</v>
      </c>
      <c r="F1520">
        <v>0</v>
      </c>
      <c r="G1520" s="3" t="s">
        <v>2001</v>
      </c>
      <c r="H1520" s="3" t="s">
        <v>239</v>
      </c>
      <c r="I1520">
        <f>_xlfn.IFNA(VLOOKUP(defense[[#This Row],[Playerâ–²]],passing11[#All],4,0),0)</f>
        <v>0</v>
      </c>
      <c r="J1520">
        <f>_xlfn.IFNA(VLOOKUP(defense[[#This Row],[Playerâ–²]],scrimstats__2813[#All],5,0),0)</f>
        <v>0</v>
      </c>
      <c r="K1520">
        <f>_xlfn.IFNA(VLOOKUP(defense[[#This Row],[Playerâ–²]],scrimstats__2813[#All],4,0),0)</f>
        <v>0</v>
      </c>
      <c r="L1520">
        <v>0</v>
      </c>
      <c r="N1520">
        <f t="shared" si="47"/>
        <v>0</v>
      </c>
      <c r="O1520">
        <f>_xlfn.IFNA(VLOOKUP(defense[[#This Row],[Playerâ–²]],passing11[#All],5,0),0)</f>
        <v>0</v>
      </c>
      <c r="P1520">
        <f>_xlfn.IFNA(VLOOKUP(defense[[#This Row],[Playerâ–²]],scrimstats__2813[#All],6,0),0)</f>
        <v>0</v>
      </c>
      <c r="Q1520">
        <v>0</v>
      </c>
      <c r="R1520">
        <v>0</v>
      </c>
    </row>
    <row r="1521" spans="1:18">
      <c r="A1521" s="3">
        <v>1520</v>
      </c>
      <c r="B1521" s="3">
        <v>11</v>
      </c>
      <c r="C1521">
        <f t="shared" si="46"/>
        <v>0</v>
      </c>
      <c r="D1521">
        <v>21</v>
      </c>
      <c r="E1521">
        <f>SUM(_xlfn.IFNA((VLOOKUP(defense[[#This Row],[Playerâ–²]],kickers12[#All],4,0)*3+VLOOKUP(defense[[#This Row],[Playerâ–²]],kickers12[#All],5,0)*1),0), C1521*6)</f>
        <v>0</v>
      </c>
      <c r="F1521">
        <v>1</v>
      </c>
      <c r="G1521" s="3" t="s">
        <v>1110</v>
      </c>
      <c r="H1521" s="3" t="s">
        <v>194</v>
      </c>
      <c r="I1521">
        <f>_xlfn.IFNA(VLOOKUP(defense[[#This Row],[Playerâ–²]],passing11[#All],4,0),0)</f>
        <v>0</v>
      </c>
      <c r="J1521">
        <f>_xlfn.IFNA(VLOOKUP(defense[[#This Row],[Playerâ–²]],scrimstats__2813[#All],5,0),0)</f>
        <v>0</v>
      </c>
      <c r="K1521">
        <f>_xlfn.IFNA(VLOOKUP(defense[[#This Row],[Playerâ–²]],scrimstats__2813[#All],4,0),0)</f>
        <v>0</v>
      </c>
      <c r="L1521">
        <v>0</v>
      </c>
      <c r="N1521">
        <f t="shared" si="47"/>
        <v>0</v>
      </c>
      <c r="O1521">
        <f>_xlfn.IFNA(VLOOKUP(defense[[#This Row],[Playerâ–²]],passing11[#All],5,0),0)</f>
        <v>0</v>
      </c>
      <c r="P1521">
        <f>_xlfn.IFNA(VLOOKUP(defense[[#This Row],[Playerâ–²]],scrimstats__2813[#All],6,0),0)</f>
        <v>0</v>
      </c>
      <c r="Q1521">
        <v>0</v>
      </c>
      <c r="R1521">
        <v>0</v>
      </c>
    </row>
    <row r="1522" spans="1:18">
      <c r="A1522" s="3">
        <v>1521</v>
      </c>
      <c r="B1522" s="3">
        <v>20</v>
      </c>
      <c r="C1522">
        <f t="shared" si="46"/>
        <v>0</v>
      </c>
      <c r="D1522">
        <v>44</v>
      </c>
      <c r="E1522">
        <f>SUM(_xlfn.IFNA((VLOOKUP(defense[[#This Row],[Playerâ–²]],kickers12[#All],4,0)*3+VLOOKUP(defense[[#This Row],[Playerâ–²]],kickers12[#All],5,0)*1),0), C1522*6)</f>
        <v>0</v>
      </c>
      <c r="F1522">
        <v>1</v>
      </c>
      <c r="G1522" s="3" t="s">
        <v>1432</v>
      </c>
      <c r="H1522" s="3" t="s">
        <v>932</v>
      </c>
      <c r="I1522">
        <f>_xlfn.IFNA(VLOOKUP(defense[[#This Row],[Playerâ–²]],passing11[#All],4,0),0)</f>
        <v>0</v>
      </c>
      <c r="J1522">
        <f>_xlfn.IFNA(VLOOKUP(defense[[#This Row],[Playerâ–²]],scrimstats__2813[#All],5,0),0)</f>
        <v>0</v>
      </c>
      <c r="K1522">
        <f>_xlfn.IFNA(VLOOKUP(defense[[#This Row],[Playerâ–²]],scrimstats__2813[#All],4,0),0)</f>
        <v>0</v>
      </c>
      <c r="L1522">
        <v>0</v>
      </c>
      <c r="N1522">
        <f t="shared" si="47"/>
        <v>0</v>
      </c>
      <c r="O1522">
        <f>_xlfn.IFNA(VLOOKUP(defense[[#This Row],[Playerâ–²]],passing11[#All],5,0),0)</f>
        <v>0</v>
      </c>
      <c r="P1522">
        <f>_xlfn.IFNA(VLOOKUP(defense[[#This Row],[Playerâ–²]],scrimstats__2813[#All],6,0),0)</f>
        <v>0</v>
      </c>
      <c r="Q1522">
        <v>0</v>
      </c>
      <c r="R1522">
        <v>0</v>
      </c>
    </row>
    <row r="1523" spans="1:18">
      <c r="A1523" s="3">
        <v>1522</v>
      </c>
      <c r="B1523" s="3">
        <v>10</v>
      </c>
      <c r="C1523">
        <f t="shared" si="46"/>
        <v>0</v>
      </c>
      <c r="D1523">
        <v>23</v>
      </c>
      <c r="E1523">
        <f>SUM(_xlfn.IFNA((VLOOKUP(defense[[#This Row],[Playerâ–²]],kickers12[#All],4,0)*3+VLOOKUP(defense[[#This Row],[Playerâ–²]],kickers12[#All],5,0)*1),0), C1523*6)</f>
        <v>0</v>
      </c>
      <c r="F1523">
        <v>0</v>
      </c>
      <c r="G1523" s="3" t="s">
        <v>1078</v>
      </c>
      <c r="H1523" s="3" t="s">
        <v>850</v>
      </c>
      <c r="I1523">
        <f>_xlfn.IFNA(VLOOKUP(defense[[#This Row],[Playerâ–²]],passing11[#All],4,0),0)</f>
        <v>0</v>
      </c>
      <c r="J1523">
        <f>_xlfn.IFNA(VLOOKUP(defense[[#This Row],[Playerâ–²]],scrimstats__2813[#All],5,0),0)</f>
        <v>0</v>
      </c>
      <c r="K1523">
        <f>_xlfn.IFNA(VLOOKUP(defense[[#This Row],[Playerâ–²]],scrimstats__2813[#All],4,0),0)</f>
        <v>0</v>
      </c>
      <c r="L1523">
        <v>0</v>
      </c>
      <c r="N1523">
        <f t="shared" si="47"/>
        <v>0</v>
      </c>
      <c r="O1523">
        <f>_xlfn.IFNA(VLOOKUP(defense[[#This Row],[Playerâ–²]],passing11[#All],5,0),0)</f>
        <v>0</v>
      </c>
      <c r="P1523">
        <f>_xlfn.IFNA(VLOOKUP(defense[[#This Row],[Playerâ–²]],scrimstats__2813[#All],6,0),0)</f>
        <v>0</v>
      </c>
      <c r="Q1523">
        <v>0</v>
      </c>
      <c r="R1523">
        <v>0</v>
      </c>
    </row>
    <row r="1524" spans="1:18">
      <c r="A1524" s="3">
        <v>1523</v>
      </c>
      <c r="B1524" s="3">
        <v>12</v>
      </c>
      <c r="C1524">
        <f t="shared" si="46"/>
        <v>0</v>
      </c>
      <c r="D1524">
        <v>54</v>
      </c>
      <c r="E1524">
        <f>SUM(_xlfn.IFNA((VLOOKUP(defense[[#This Row],[Playerâ–²]],kickers12[#All],4,0)*3+VLOOKUP(defense[[#This Row],[Playerâ–²]],kickers12[#All],5,0)*1),0), C1524*6)</f>
        <v>0</v>
      </c>
      <c r="F1524">
        <v>0</v>
      </c>
      <c r="G1524" s="3" t="s">
        <v>1156</v>
      </c>
      <c r="H1524" s="3" t="s">
        <v>1157</v>
      </c>
      <c r="I1524">
        <f>_xlfn.IFNA(VLOOKUP(defense[[#This Row],[Playerâ–²]],passing11[#All],4,0),0)</f>
        <v>0</v>
      </c>
      <c r="J1524">
        <f>_xlfn.IFNA(VLOOKUP(defense[[#This Row],[Playerâ–²]],scrimstats__2813[#All],5,0),0)</f>
        <v>0</v>
      </c>
      <c r="K1524">
        <f>_xlfn.IFNA(VLOOKUP(defense[[#This Row],[Playerâ–²]],scrimstats__2813[#All],4,0),0)</f>
        <v>0</v>
      </c>
      <c r="L1524">
        <v>0</v>
      </c>
      <c r="N1524">
        <f t="shared" si="47"/>
        <v>0</v>
      </c>
      <c r="O1524">
        <f>_xlfn.IFNA(VLOOKUP(defense[[#This Row],[Playerâ–²]],passing11[#All],5,0),0)</f>
        <v>0</v>
      </c>
      <c r="P1524">
        <f>_xlfn.IFNA(VLOOKUP(defense[[#This Row],[Playerâ–²]],scrimstats__2813[#All],6,0),0)</f>
        <v>0</v>
      </c>
      <c r="Q1524">
        <v>0</v>
      </c>
      <c r="R1524">
        <v>0</v>
      </c>
    </row>
    <row r="1525" spans="1:18">
      <c r="A1525" s="3">
        <v>1524</v>
      </c>
      <c r="B1525" s="3">
        <v>5</v>
      </c>
      <c r="C1525" s="3">
        <f t="shared" si="46"/>
        <v>0</v>
      </c>
      <c r="D1525">
        <v>0</v>
      </c>
      <c r="E1525">
        <f>SUM(_xlfn.IFNA((VLOOKUP(defense[[#This Row],[Playerâ–²]],kickers12[#All],4,0)*3+VLOOKUP(defense[[#This Row],[Playerâ–²]],kickers12[#All],5,0)*1),0), C1525*6)</f>
        <v>0</v>
      </c>
      <c r="F1525">
        <v>0</v>
      </c>
      <c r="G1525" s="3" t="s">
        <v>281</v>
      </c>
      <c r="H1525" s="3" t="s">
        <v>239</v>
      </c>
      <c r="I1525">
        <f>_xlfn.IFNA(VLOOKUP(defense[[#This Row],[Playerâ–²]],passing11[#All],4,0),0)</f>
        <v>0</v>
      </c>
      <c r="J1525" s="3">
        <f>_xlfn.IFNA(VLOOKUP(defense[[#This Row],[Playerâ–²]],scrimstats__2813[#All],5,0),0)</f>
        <v>17</v>
      </c>
      <c r="K1525" s="3">
        <f>_xlfn.IFNA(VLOOKUP(defense[[#This Row],[Playerâ–²]],scrimstats__2813[#All],4,0),0)</f>
        <v>5</v>
      </c>
      <c r="L1525">
        <v>0</v>
      </c>
      <c r="N1525" s="3">
        <f t="shared" si="47"/>
        <v>0</v>
      </c>
      <c r="O1525" s="3">
        <f>_xlfn.IFNA(VLOOKUP(defense[[#This Row],[Playerâ–²]],passing11[#All],5,0),0)</f>
        <v>0</v>
      </c>
      <c r="P1525" s="3">
        <f>_xlfn.IFNA(VLOOKUP(defense[[#This Row],[Playerâ–²]],scrimstats__2813[#All],6,0),0)</f>
        <v>0</v>
      </c>
      <c r="Q1525">
        <v>0</v>
      </c>
      <c r="R1525">
        <v>0</v>
      </c>
    </row>
    <row r="1526" spans="1:18">
      <c r="A1526" s="3">
        <v>1525</v>
      </c>
      <c r="B1526" s="3">
        <v>17</v>
      </c>
      <c r="C1526" s="3">
        <f t="shared" si="46"/>
        <v>1</v>
      </c>
      <c r="D1526">
        <v>0</v>
      </c>
      <c r="E1526">
        <f>SUM(_xlfn.IFNA((VLOOKUP(defense[[#This Row],[Playerâ–²]],kickers12[#All],4,0)*3+VLOOKUP(defense[[#This Row],[Playerâ–²]],kickers12[#All],5,0)*1),0), C1526*6)</f>
        <v>6</v>
      </c>
      <c r="F1526">
        <v>0</v>
      </c>
      <c r="G1526" s="3" t="s">
        <v>457</v>
      </c>
      <c r="H1526" s="3" t="s">
        <v>218</v>
      </c>
      <c r="I1526">
        <f>_xlfn.IFNA(VLOOKUP(defense[[#This Row],[Playerâ–²]],passing11[#All],4,0),0)</f>
        <v>0</v>
      </c>
      <c r="J1526" s="3">
        <f>_xlfn.IFNA(VLOOKUP(defense[[#This Row],[Playerâ–²]],scrimstats__2813[#All],5,0),0)</f>
        <v>41</v>
      </c>
      <c r="K1526" s="3">
        <f>_xlfn.IFNA(VLOOKUP(defense[[#This Row],[Playerâ–²]],scrimstats__2813[#All],4,0),0)</f>
        <v>186</v>
      </c>
      <c r="L1526">
        <v>0</v>
      </c>
      <c r="N1526" s="3">
        <f t="shared" si="47"/>
        <v>0</v>
      </c>
      <c r="O1526" s="3">
        <f>_xlfn.IFNA(VLOOKUP(defense[[#This Row],[Playerâ–²]],passing11[#All],5,0),0)</f>
        <v>0</v>
      </c>
      <c r="P1526" s="3">
        <f>_xlfn.IFNA(VLOOKUP(defense[[#This Row],[Playerâ–²]],scrimstats__2813[#All],6,0),0)</f>
        <v>1</v>
      </c>
      <c r="Q1526">
        <v>0</v>
      </c>
      <c r="R1526">
        <v>0</v>
      </c>
    </row>
    <row r="1527" spans="1:18">
      <c r="A1527" s="3">
        <v>1526</v>
      </c>
      <c r="B1527" s="3">
        <v>16</v>
      </c>
      <c r="C1527" s="3">
        <f t="shared" si="46"/>
        <v>10</v>
      </c>
      <c r="D1527">
        <v>0</v>
      </c>
      <c r="E1527">
        <f>SUM(_xlfn.IFNA((VLOOKUP(defense[[#This Row],[Playerâ–²]],kickers12[#All],4,0)*3+VLOOKUP(defense[[#This Row],[Playerâ–²]],kickers12[#All],5,0)*1),0), C1527*6)</f>
        <v>60</v>
      </c>
      <c r="F1527">
        <v>0</v>
      </c>
      <c r="G1527" s="3" t="s">
        <v>455</v>
      </c>
      <c r="H1527" s="3" t="s">
        <v>223</v>
      </c>
      <c r="I1527">
        <f>_xlfn.IFNA(VLOOKUP(defense[[#This Row],[Playerâ–²]],passing11[#All],4,0),0)</f>
        <v>0</v>
      </c>
      <c r="J1527" s="3">
        <f>_xlfn.IFNA(VLOOKUP(defense[[#This Row],[Playerâ–²]],scrimstats__2813[#All],5,0),0)</f>
        <v>0</v>
      </c>
      <c r="K1527" s="3">
        <f>_xlfn.IFNA(VLOOKUP(defense[[#This Row],[Playerâ–²]],scrimstats__2813[#All],4,0),0)</f>
        <v>1336</v>
      </c>
      <c r="L1527">
        <v>0</v>
      </c>
      <c r="N1527" s="3">
        <f t="shared" si="47"/>
        <v>0</v>
      </c>
      <c r="O1527" s="3">
        <f>_xlfn.IFNA(VLOOKUP(defense[[#This Row],[Playerâ–²]],passing11[#All],5,0),0)</f>
        <v>0</v>
      </c>
      <c r="P1527" s="3">
        <f>_xlfn.IFNA(VLOOKUP(defense[[#This Row],[Playerâ–²]],scrimstats__2813[#All],6,0),0)</f>
        <v>10</v>
      </c>
      <c r="Q1527">
        <v>0</v>
      </c>
      <c r="R1527">
        <v>0</v>
      </c>
    </row>
    <row r="1528" spans="1:18">
      <c r="A1528" s="3">
        <v>1527</v>
      </c>
      <c r="B1528" s="3">
        <v>1</v>
      </c>
      <c r="C1528">
        <f t="shared" si="46"/>
        <v>0</v>
      </c>
      <c r="D1528">
        <v>79</v>
      </c>
      <c r="E1528">
        <f>SUM(_xlfn.IFNA((VLOOKUP(defense[[#This Row],[Playerâ–²]],kickers12[#All],4,0)*3+VLOOKUP(defense[[#This Row],[Playerâ–²]],kickers12[#All],5,0)*1),0), C1528*6)</f>
        <v>0</v>
      </c>
      <c r="F1528">
        <v>3</v>
      </c>
      <c r="G1528" s="3" t="s">
        <v>770</v>
      </c>
      <c r="H1528" s="3" t="s">
        <v>771</v>
      </c>
      <c r="I1528">
        <f>_xlfn.IFNA(VLOOKUP(defense[[#This Row],[Playerâ–²]],passing11[#All],4,0),0)</f>
        <v>0</v>
      </c>
      <c r="J1528">
        <f>_xlfn.IFNA(VLOOKUP(defense[[#This Row],[Playerâ–²]],scrimstats__2813[#All],5,0),0)</f>
        <v>0</v>
      </c>
      <c r="K1528">
        <f>_xlfn.IFNA(VLOOKUP(defense[[#This Row],[Playerâ–²]],scrimstats__2813[#All],4,0),0)</f>
        <v>0</v>
      </c>
      <c r="L1528">
        <v>0</v>
      </c>
      <c r="N1528">
        <f t="shared" si="47"/>
        <v>0</v>
      </c>
      <c r="O1528">
        <f>_xlfn.IFNA(VLOOKUP(defense[[#This Row],[Playerâ–²]],passing11[#All],5,0),0)</f>
        <v>0</v>
      </c>
      <c r="P1528">
        <f>_xlfn.IFNA(VLOOKUP(defense[[#This Row],[Playerâ–²]],scrimstats__2813[#All],6,0),0)</f>
        <v>0</v>
      </c>
      <c r="Q1528">
        <v>0</v>
      </c>
      <c r="R1528">
        <v>0</v>
      </c>
    </row>
    <row r="1529" spans="1:18">
      <c r="A1529" s="3">
        <v>1528</v>
      </c>
      <c r="B1529" s="3">
        <v>28</v>
      </c>
      <c r="C1529">
        <f t="shared" si="46"/>
        <v>0</v>
      </c>
      <c r="D1529">
        <v>67</v>
      </c>
      <c r="E1529">
        <f>SUM(_xlfn.IFNA((VLOOKUP(defense[[#This Row],[Playerâ–²]],kickers12[#All],4,0)*3+VLOOKUP(defense[[#This Row],[Playerâ–²]],kickers12[#All],5,0)*1),0), C1529*6)</f>
        <v>0</v>
      </c>
      <c r="F1529">
        <v>0</v>
      </c>
      <c r="G1529" s="3" t="s">
        <v>1700</v>
      </c>
      <c r="H1529" s="3" t="s">
        <v>1340</v>
      </c>
      <c r="I1529">
        <f>_xlfn.IFNA(VLOOKUP(defense[[#This Row],[Playerâ–²]],passing11[#All],4,0),0)</f>
        <v>0</v>
      </c>
      <c r="J1529">
        <f>_xlfn.IFNA(VLOOKUP(defense[[#This Row],[Playerâ–²]],scrimstats__2813[#All],5,0),0)</f>
        <v>0</v>
      </c>
      <c r="K1529">
        <f>_xlfn.IFNA(VLOOKUP(defense[[#This Row],[Playerâ–²]],scrimstats__2813[#All],4,0),0)</f>
        <v>0</v>
      </c>
      <c r="L1529">
        <v>0</v>
      </c>
      <c r="N1529">
        <f t="shared" si="47"/>
        <v>0</v>
      </c>
      <c r="O1529">
        <f>_xlfn.IFNA(VLOOKUP(defense[[#This Row],[Playerâ–²]],passing11[#All],5,0),0)</f>
        <v>0</v>
      </c>
      <c r="P1529">
        <f>_xlfn.IFNA(VLOOKUP(defense[[#This Row],[Playerâ–²]],scrimstats__2813[#All],6,0),0)</f>
        <v>0</v>
      </c>
      <c r="Q1529">
        <v>0</v>
      </c>
      <c r="R1529">
        <v>0</v>
      </c>
    </row>
    <row r="1530" spans="1:18">
      <c r="A1530" s="3">
        <v>1529</v>
      </c>
      <c r="B1530" s="3">
        <v>15</v>
      </c>
      <c r="C1530">
        <f t="shared" si="46"/>
        <v>0</v>
      </c>
      <c r="D1530">
        <v>13</v>
      </c>
      <c r="E1530">
        <f>SUM(_xlfn.IFNA((VLOOKUP(defense[[#This Row],[Playerâ–²]],kickers12[#All],4,0)*3+VLOOKUP(defense[[#This Row],[Playerâ–²]],kickers12[#All],5,0)*1),0), C1530*6)</f>
        <v>0</v>
      </c>
      <c r="F1530">
        <v>0</v>
      </c>
      <c r="G1530" s="3" t="s">
        <v>1252</v>
      </c>
      <c r="H1530" s="3" t="s">
        <v>194</v>
      </c>
      <c r="I1530">
        <f>_xlfn.IFNA(VLOOKUP(defense[[#This Row],[Playerâ–²]],passing11[#All],4,0),0)</f>
        <v>0</v>
      </c>
      <c r="J1530">
        <f>_xlfn.IFNA(VLOOKUP(defense[[#This Row],[Playerâ–²]],scrimstats__2813[#All],5,0),0)</f>
        <v>0</v>
      </c>
      <c r="K1530">
        <f>_xlfn.IFNA(VLOOKUP(defense[[#This Row],[Playerâ–²]],scrimstats__2813[#All],4,0),0)</f>
        <v>0</v>
      </c>
      <c r="L1530">
        <v>0</v>
      </c>
      <c r="N1530">
        <f t="shared" si="47"/>
        <v>0</v>
      </c>
      <c r="O1530">
        <f>_xlfn.IFNA(VLOOKUP(defense[[#This Row],[Playerâ–²]],passing11[#All],5,0),0)</f>
        <v>0</v>
      </c>
      <c r="P1530">
        <f>_xlfn.IFNA(VLOOKUP(defense[[#This Row],[Playerâ–²]],scrimstats__2813[#All],6,0),0)</f>
        <v>0</v>
      </c>
      <c r="Q1530">
        <v>0</v>
      </c>
      <c r="R1530">
        <v>0</v>
      </c>
    </row>
    <row r="1531" spans="1:18">
      <c r="A1531" s="3">
        <v>1530</v>
      </c>
      <c r="B1531" s="3">
        <v>28</v>
      </c>
      <c r="C1531">
        <f t="shared" si="46"/>
        <v>0</v>
      </c>
      <c r="D1531">
        <v>5</v>
      </c>
      <c r="E1531">
        <f>SUM(_xlfn.IFNA((VLOOKUP(defense[[#This Row],[Playerâ–²]],kickers12[#All],4,0)*3+VLOOKUP(defense[[#This Row],[Playerâ–²]],kickers12[#All],5,0)*1),0), C1531*6)</f>
        <v>0</v>
      </c>
      <c r="F1531">
        <v>0</v>
      </c>
      <c r="G1531" s="3" t="s">
        <v>611</v>
      </c>
      <c r="H1531" s="3" t="s">
        <v>216</v>
      </c>
      <c r="I1531">
        <f>_xlfn.IFNA(VLOOKUP(defense[[#This Row],[Playerâ–²]],passing11[#All],4,0),0)</f>
        <v>0</v>
      </c>
      <c r="J1531">
        <f>_xlfn.IFNA(VLOOKUP(defense[[#This Row],[Playerâ–²]],scrimstats__2813[#All],5,0),0)</f>
        <v>3</v>
      </c>
      <c r="K1531">
        <f>_xlfn.IFNA(VLOOKUP(defense[[#This Row],[Playerâ–²]],scrimstats__2813[#All],4,0),0)</f>
        <v>35</v>
      </c>
      <c r="L1531">
        <v>0</v>
      </c>
      <c r="N1531">
        <f t="shared" si="47"/>
        <v>0</v>
      </c>
      <c r="O1531">
        <f>_xlfn.IFNA(VLOOKUP(defense[[#This Row],[Playerâ–²]],passing11[#All],5,0),0)</f>
        <v>0</v>
      </c>
      <c r="P1531">
        <f>_xlfn.IFNA(VLOOKUP(defense[[#This Row],[Playerâ–²]],scrimstats__2813[#All],6,0),0)</f>
        <v>0</v>
      </c>
      <c r="Q1531">
        <v>0</v>
      </c>
      <c r="R1531">
        <v>0</v>
      </c>
    </row>
    <row r="1532" spans="1:18">
      <c r="A1532" s="3">
        <v>1531</v>
      </c>
      <c r="B1532" s="3">
        <v>26</v>
      </c>
      <c r="C1532">
        <f t="shared" si="46"/>
        <v>0</v>
      </c>
      <c r="D1532">
        <v>17</v>
      </c>
      <c r="E1532">
        <f>SUM(_xlfn.IFNA((VLOOKUP(defense[[#This Row],[Playerâ–²]],kickers12[#All],4,0)*3+VLOOKUP(defense[[#This Row],[Playerâ–²]],kickers12[#All],5,0)*1),0), C1532*6)</f>
        <v>0</v>
      </c>
      <c r="F1532">
        <v>0</v>
      </c>
      <c r="G1532" s="3" t="s">
        <v>1614</v>
      </c>
      <c r="H1532" s="3" t="s">
        <v>743</v>
      </c>
      <c r="I1532">
        <f>_xlfn.IFNA(VLOOKUP(defense[[#This Row],[Playerâ–²]],passing11[#All],4,0),0)</f>
        <v>0</v>
      </c>
      <c r="J1532">
        <f>_xlfn.IFNA(VLOOKUP(defense[[#This Row],[Playerâ–²]],scrimstats__2813[#All],5,0),0)</f>
        <v>0</v>
      </c>
      <c r="K1532">
        <f>_xlfn.IFNA(VLOOKUP(defense[[#This Row],[Playerâ–²]],scrimstats__2813[#All],4,0),0)</f>
        <v>0</v>
      </c>
      <c r="L1532">
        <v>0</v>
      </c>
      <c r="N1532">
        <f t="shared" si="47"/>
        <v>0</v>
      </c>
      <c r="O1532">
        <f>_xlfn.IFNA(VLOOKUP(defense[[#This Row],[Playerâ–²]],passing11[#All],5,0),0)</f>
        <v>0</v>
      </c>
      <c r="P1532">
        <f>_xlfn.IFNA(VLOOKUP(defense[[#This Row],[Playerâ–²]],scrimstats__2813[#All],6,0),0)</f>
        <v>0</v>
      </c>
      <c r="Q1532">
        <v>0</v>
      </c>
      <c r="R1532">
        <v>0</v>
      </c>
    </row>
    <row r="1533" spans="1:18">
      <c r="A1533" s="3">
        <v>1532</v>
      </c>
      <c r="B1533" s="3">
        <v>4</v>
      </c>
      <c r="C1533">
        <f t="shared" si="46"/>
        <v>0</v>
      </c>
      <c r="D1533">
        <v>54</v>
      </c>
      <c r="E1533">
        <f>SUM(_xlfn.IFNA((VLOOKUP(defense[[#This Row],[Playerâ–²]],kickers12[#All],4,0)*3+VLOOKUP(defense[[#This Row],[Playerâ–²]],kickers12[#All],5,0)*1),0), C1533*6)</f>
        <v>0</v>
      </c>
      <c r="F1533">
        <v>2</v>
      </c>
      <c r="G1533" s="3" t="s">
        <v>894</v>
      </c>
      <c r="H1533" s="3" t="s">
        <v>850</v>
      </c>
      <c r="I1533">
        <f>_xlfn.IFNA(VLOOKUP(defense[[#This Row],[Playerâ–²]],passing11[#All],4,0),0)</f>
        <v>0</v>
      </c>
      <c r="J1533">
        <f>_xlfn.IFNA(VLOOKUP(defense[[#This Row],[Playerâ–²]],scrimstats__2813[#All],5,0),0)</f>
        <v>0</v>
      </c>
      <c r="K1533">
        <f>_xlfn.IFNA(VLOOKUP(defense[[#This Row],[Playerâ–²]],scrimstats__2813[#All],4,0),0)</f>
        <v>0</v>
      </c>
      <c r="L1533">
        <v>0</v>
      </c>
      <c r="N1533">
        <f t="shared" si="47"/>
        <v>0</v>
      </c>
      <c r="O1533">
        <f>_xlfn.IFNA(VLOOKUP(defense[[#This Row],[Playerâ–²]],passing11[#All],5,0),0)</f>
        <v>0</v>
      </c>
      <c r="P1533">
        <f>_xlfn.IFNA(VLOOKUP(defense[[#This Row],[Playerâ–²]],scrimstats__2813[#All],6,0),0)</f>
        <v>0</v>
      </c>
      <c r="Q1533">
        <v>0</v>
      </c>
      <c r="R1533">
        <v>0</v>
      </c>
    </row>
    <row r="1534" spans="1:18">
      <c r="A1534" s="3">
        <v>1533</v>
      </c>
      <c r="B1534" s="3">
        <v>4</v>
      </c>
      <c r="C1534">
        <f t="shared" si="46"/>
        <v>0</v>
      </c>
      <c r="D1534">
        <v>121</v>
      </c>
      <c r="E1534">
        <f>SUM(_xlfn.IFNA((VLOOKUP(defense[[#This Row],[Playerâ–²]],kickers12[#All],4,0)*3+VLOOKUP(defense[[#This Row],[Playerâ–²]],kickers12[#All],5,0)*1),0), C1534*6)</f>
        <v>0</v>
      </c>
      <c r="F1534">
        <v>2</v>
      </c>
      <c r="G1534" s="3" t="s">
        <v>898</v>
      </c>
      <c r="H1534" s="3" t="s">
        <v>899</v>
      </c>
      <c r="I1534">
        <f>_xlfn.IFNA(VLOOKUP(defense[[#This Row],[Playerâ–²]],passing11[#All],4,0),0)</f>
        <v>0</v>
      </c>
      <c r="J1534">
        <f>_xlfn.IFNA(VLOOKUP(defense[[#This Row],[Playerâ–²]],scrimstats__2813[#All],5,0),0)</f>
        <v>0</v>
      </c>
      <c r="K1534">
        <f>_xlfn.IFNA(VLOOKUP(defense[[#This Row],[Playerâ–²]],scrimstats__2813[#All],4,0),0)</f>
        <v>0</v>
      </c>
      <c r="L1534">
        <v>2</v>
      </c>
      <c r="N1534">
        <f t="shared" si="47"/>
        <v>0</v>
      </c>
      <c r="O1534">
        <f>_xlfn.IFNA(VLOOKUP(defense[[#This Row],[Playerâ–²]],passing11[#All],5,0),0)</f>
        <v>0</v>
      </c>
      <c r="P1534">
        <f>_xlfn.IFNA(VLOOKUP(defense[[#This Row],[Playerâ–²]],scrimstats__2813[#All],6,0),0)</f>
        <v>0</v>
      </c>
      <c r="Q1534">
        <v>0</v>
      </c>
      <c r="R1534">
        <v>0</v>
      </c>
    </row>
    <row r="1535" spans="1:18">
      <c r="A1535" s="3">
        <v>1534</v>
      </c>
      <c r="B1535" s="3">
        <v>16</v>
      </c>
      <c r="C1535">
        <f t="shared" si="46"/>
        <v>0</v>
      </c>
      <c r="D1535">
        <v>5</v>
      </c>
      <c r="E1535">
        <f>SUM(_xlfn.IFNA((VLOOKUP(defense[[#This Row],[Playerâ–²]],kickers12[#All],4,0)*3+VLOOKUP(defense[[#This Row],[Playerâ–²]],kickers12[#All],5,0)*1),0), C1535*6)</f>
        <v>0</v>
      </c>
      <c r="F1535">
        <v>0</v>
      </c>
      <c r="G1535" s="3" t="s">
        <v>1284</v>
      </c>
      <c r="H1535" s="3" t="s">
        <v>752</v>
      </c>
      <c r="I1535">
        <f>_xlfn.IFNA(VLOOKUP(defense[[#This Row],[Playerâ–²]],passing11[#All],4,0),0)</f>
        <v>0</v>
      </c>
      <c r="J1535">
        <f>_xlfn.IFNA(VLOOKUP(defense[[#This Row],[Playerâ–²]],scrimstats__2813[#All],5,0),0)</f>
        <v>0</v>
      </c>
      <c r="K1535">
        <f>_xlfn.IFNA(VLOOKUP(defense[[#This Row],[Playerâ–²]],scrimstats__2813[#All],4,0),0)</f>
        <v>0</v>
      </c>
      <c r="L1535">
        <v>0</v>
      </c>
      <c r="N1535">
        <f t="shared" si="47"/>
        <v>0</v>
      </c>
      <c r="O1535">
        <f>_xlfn.IFNA(VLOOKUP(defense[[#This Row],[Playerâ–²]],passing11[#All],5,0),0)</f>
        <v>0</v>
      </c>
      <c r="P1535">
        <f>_xlfn.IFNA(VLOOKUP(defense[[#This Row],[Playerâ–²]],scrimstats__2813[#All],6,0),0)</f>
        <v>0</v>
      </c>
      <c r="Q1535">
        <v>0</v>
      </c>
      <c r="R1535">
        <v>0</v>
      </c>
    </row>
    <row r="1536" spans="1:18">
      <c r="A1536" s="3">
        <v>1535</v>
      </c>
      <c r="B1536" s="3">
        <v>4</v>
      </c>
      <c r="C1536">
        <f t="shared" si="46"/>
        <v>0</v>
      </c>
      <c r="D1536">
        <v>24</v>
      </c>
      <c r="E1536">
        <f>SUM(_xlfn.IFNA((VLOOKUP(defense[[#This Row],[Playerâ–²]],kickers12[#All],4,0)*3+VLOOKUP(defense[[#This Row],[Playerâ–²]],kickers12[#All],5,0)*1),0), C1536*6)</f>
        <v>0</v>
      </c>
      <c r="F1536">
        <v>0</v>
      </c>
      <c r="G1536" s="3" t="s">
        <v>884</v>
      </c>
      <c r="H1536" s="3" t="s">
        <v>755</v>
      </c>
      <c r="I1536">
        <f>_xlfn.IFNA(VLOOKUP(defense[[#This Row],[Playerâ–²]],passing11[#All],4,0),0)</f>
        <v>0</v>
      </c>
      <c r="J1536">
        <f>_xlfn.IFNA(VLOOKUP(defense[[#This Row],[Playerâ–²]],scrimstats__2813[#All],5,0),0)</f>
        <v>0</v>
      </c>
      <c r="K1536">
        <f>_xlfn.IFNA(VLOOKUP(defense[[#This Row],[Playerâ–²]],scrimstats__2813[#All],4,0),0)</f>
        <v>0</v>
      </c>
      <c r="L1536">
        <v>4</v>
      </c>
      <c r="N1536">
        <f t="shared" si="47"/>
        <v>0</v>
      </c>
      <c r="O1536">
        <f>_xlfn.IFNA(VLOOKUP(defense[[#This Row],[Playerâ–²]],passing11[#All],5,0),0)</f>
        <v>0</v>
      </c>
      <c r="P1536">
        <f>_xlfn.IFNA(VLOOKUP(defense[[#This Row],[Playerâ–²]],scrimstats__2813[#All],6,0),0)</f>
        <v>0</v>
      </c>
      <c r="Q1536">
        <v>0</v>
      </c>
      <c r="R1536">
        <v>0</v>
      </c>
    </row>
    <row r="1537" spans="1:18">
      <c r="A1537" s="3">
        <v>1536</v>
      </c>
      <c r="B1537" s="3">
        <v>1</v>
      </c>
      <c r="C1537">
        <f t="shared" si="46"/>
        <v>1</v>
      </c>
      <c r="D1537">
        <v>1</v>
      </c>
      <c r="E1537">
        <f>SUM(_xlfn.IFNA((VLOOKUP(defense[[#This Row],[Playerâ–²]],kickers12[#All],4,0)*3+VLOOKUP(defense[[#This Row],[Playerâ–²]],kickers12[#All],5,0)*1),0), C1537*6)</f>
        <v>6</v>
      </c>
      <c r="F1537">
        <v>0</v>
      </c>
      <c r="G1537" s="3" t="s">
        <v>225</v>
      </c>
      <c r="H1537" s="3" t="s">
        <v>218</v>
      </c>
      <c r="I1537">
        <f>_xlfn.IFNA(VLOOKUP(defense[[#This Row],[Playerâ–²]],passing11[#All],4,0),0)</f>
        <v>0</v>
      </c>
      <c r="J1537">
        <f>_xlfn.IFNA(VLOOKUP(defense[[#This Row],[Playerâ–²]],scrimstats__2813[#All],5,0),0)</f>
        <v>0</v>
      </c>
      <c r="K1537">
        <f>_xlfn.IFNA(VLOOKUP(defense[[#This Row],[Playerâ–²]],scrimstats__2813[#All],4,0),0)</f>
        <v>210</v>
      </c>
      <c r="L1537">
        <v>0</v>
      </c>
      <c r="N1537">
        <f t="shared" si="47"/>
        <v>0</v>
      </c>
      <c r="O1537">
        <f>_xlfn.IFNA(VLOOKUP(defense[[#This Row],[Playerâ–²]],passing11[#All],5,0),0)</f>
        <v>0</v>
      </c>
      <c r="P1537">
        <f>_xlfn.IFNA(VLOOKUP(defense[[#This Row],[Playerâ–²]],scrimstats__2813[#All],6,0),0)</f>
        <v>1</v>
      </c>
      <c r="Q1537">
        <v>0</v>
      </c>
      <c r="R1537">
        <v>0</v>
      </c>
    </row>
    <row r="1538" spans="1:18">
      <c r="A1538" s="3">
        <v>1537</v>
      </c>
      <c r="B1538" s="3">
        <v>29</v>
      </c>
      <c r="C1538" s="3">
        <f t="shared" ref="C1538:C1601" si="48">_xlfn.IFNA(SUM(N1538,O1538,P1538),0)</f>
        <v>1</v>
      </c>
      <c r="D1538">
        <v>0</v>
      </c>
      <c r="E1538">
        <f>SUM(_xlfn.IFNA((VLOOKUP(defense[[#This Row],[Playerâ–²]],kickers12[#All],4,0)*3+VLOOKUP(defense[[#This Row],[Playerâ–²]],kickers12[#All],5,0)*1),0), C1538*6)</f>
        <v>6</v>
      </c>
      <c r="F1538">
        <v>0</v>
      </c>
      <c r="G1538" s="3" t="s">
        <v>630</v>
      </c>
      <c r="H1538" s="3" t="s">
        <v>218</v>
      </c>
      <c r="I1538">
        <f>_xlfn.IFNA(VLOOKUP(defense[[#This Row],[Playerâ–²]],passing11[#All],4,0),0)</f>
        <v>0</v>
      </c>
      <c r="J1538" s="3">
        <f>_xlfn.IFNA(VLOOKUP(defense[[#This Row],[Playerâ–²]],scrimstats__2813[#All],5,0),0)</f>
        <v>0</v>
      </c>
      <c r="K1538" s="3">
        <f>_xlfn.IFNA(VLOOKUP(defense[[#This Row],[Playerâ–²]],scrimstats__2813[#All],4,0),0)</f>
        <v>215</v>
      </c>
      <c r="L1538">
        <v>0</v>
      </c>
      <c r="N1538" s="3">
        <f t="shared" ref="N1538:N1601" si="49">SUM(Q1538,R1538)</f>
        <v>0</v>
      </c>
      <c r="O1538" s="3">
        <f>_xlfn.IFNA(VLOOKUP(defense[[#This Row],[Playerâ–²]],passing11[#All],5,0),0)</f>
        <v>0</v>
      </c>
      <c r="P1538" s="3">
        <f>_xlfn.IFNA(VLOOKUP(defense[[#This Row],[Playerâ–²]],scrimstats__2813[#All],6,0),0)</f>
        <v>1</v>
      </c>
      <c r="Q1538">
        <v>0</v>
      </c>
      <c r="R1538">
        <v>0</v>
      </c>
    </row>
    <row r="1539" spans="1:18">
      <c r="A1539" s="3">
        <v>1538</v>
      </c>
      <c r="B1539" s="3">
        <v>32</v>
      </c>
      <c r="C1539">
        <f t="shared" si="48"/>
        <v>0</v>
      </c>
      <c r="D1539">
        <v>0</v>
      </c>
      <c r="E1539">
        <f>SUM(_xlfn.IFNA((VLOOKUP(defense[[#This Row],[Playerâ–²]],kickers12[#All],4,0)*3+VLOOKUP(defense[[#This Row],[Playerâ–²]],kickers12[#All],5,0)*1),0), C1539*6)</f>
        <v>0</v>
      </c>
      <c r="F1539">
        <v>0</v>
      </c>
      <c r="G1539" s="3" t="s">
        <v>1813</v>
      </c>
      <c r="H1539" s="3" t="s">
        <v>1814</v>
      </c>
      <c r="I1539">
        <f>_xlfn.IFNA(VLOOKUP(defense[[#This Row],[Playerâ–²]],passing11[#All],4,0),0)</f>
        <v>0</v>
      </c>
      <c r="J1539">
        <f>_xlfn.IFNA(VLOOKUP(defense[[#This Row],[Playerâ–²]],scrimstats__2813[#All],5,0),0)</f>
        <v>0</v>
      </c>
      <c r="K1539">
        <f>_xlfn.IFNA(VLOOKUP(defense[[#This Row],[Playerâ–²]],scrimstats__2813[#All],4,0),0)</f>
        <v>0</v>
      </c>
      <c r="L1539">
        <v>0</v>
      </c>
      <c r="N1539">
        <f t="shared" si="49"/>
        <v>0</v>
      </c>
      <c r="O1539">
        <f>_xlfn.IFNA(VLOOKUP(defense[[#This Row],[Playerâ–²]],passing11[#All],5,0),0)</f>
        <v>0</v>
      </c>
      <c r="P1539">
        <f>_xlfn.IFNA(VLOOKUP(defense[[#This Row],[Playerâ–²]],scrimstats__2813[#All],6,0),0)</f>
        <v>0</v>
      </c>
      <c r="Q1539">
        <v>0</v>
      </c>
      <c r="R1539">
        <v>0</v>
      </c>
    </row>
    <row r="1540" spans="1:18">
      <c r="A1540" s="3">
        <v>1539</v>
      </c>
      <c r="B1540" s="3">
        <v>24</v>
      </c>
      <c r="C1540">
        <f t="shared" si="48"/>
        <v>1</v>
      </c>
      <c r="D1540">
        <v>9</v>
      </c>
      <c r="E1540">
        <f>SUM(_xlfn.IFNA((VLOOKUP(defense[[#This Row],[Playerâ–²]],kickers12[#All],4,0)*3+VLOOKUP(defense[[#This Row],[Playerâ–²]],kickers12[#All],5,0)*1),0), C1540*6)</f>
        <v>6</v>
      </c>
      <c r="F1540">
        <v>0</v>
      </c>
      <c r="G1540" s="3" t="s">
        <v>557</v>
      </c>
      <c r="H1540" s="3" t="s">
        <v>194</v>
      </c>
      <c r="I1540">
        <f>_xlfn.IFNA(VLOOKUP(defense[[#This Row],[Playerâ–²]],passing11[#All],4,0),0)</f>
        <v>0</v>
      </c>
      <c r="J1540">
        <f>_xlfn.IFNA(VLOOKUP(defense[[#This Row],[Playerâ–²]],scrimstats__2813[#All],5,0),0)</f>
        <v>113</v>
      </c>
      <c r="K1540">
        <f>_xlfn.IFNA(VLOOKUP(defense[[#This Row],[Playerâ–²]],scrimstats__2813[#All],4,0),0)</f>
        <v>144</v>
      </c>
      <c r="L1540">
        <v>0</v>
      </c>
      <c r="N1540">
        <f t="shared" si="49"/>
        <v>0</v>
      </c>
      <c r="O1540">
        <f>_xlfn.IFNA(VLOOKUP(defense[[#This Row],[Playerâ–²]],passing11[#All],5,0),0)</f>
        <v>0</v>
      </c>
      <c r="P1540">
        <f>_xlfn.IFNA(VLOOKUP(defense[[#This Row],[Playerâ–²]],scrimstats__2813[#All],6,0),0)</f>
        <v>1</v>
      </c>
      <c r="Q1540">
        <v>0</v>
      </c>
      <c r="R1540">
        <v>0</v>
      </c>
    </row>
    <row r="1541" spans="1:18">
      <c r="A1541" s="3">
        <v>1540</v>
      </c>
      <c r="B1541" s="3">
        <v>21</v>
      </c>
      <c r="C1541" s="3">
        <f t="shared" si="48"/>
        <v>5</v>
      </c>
      <c r="D1541">
        <v>0</v>
      </c>
      <c r="E1541">
        <f>SUM(_xlfn.IFNA((VLOOKUP(defense[[#This Row],[Playerâ–²]],kickers12[#All],4,0)*3+VLOOKUP(defense[[#This Row],[Playerâ–²]],kickers12[#All],5,0)*1),0), C1541*6)</f>
        <v>30</v>
      </c>
      <c r="F1541">
        <v>0</v>
      </c>
      <c r="G1541" s="3" t="s">
        <v>520</v>
      </c>
      <c r="H1541" s="3" t="s">
        <v>218</v>
      </c>
      <c r="I1541">
        <f>_xlfn.IFNA(VLOOKUP(defense[[#This Row],[Playerâ–²]],passing11[#All],4,0),0)</f>
        <v>0</v>
      </c>
      <c r="J1541" s="3">
        <f>_xlfn.IFNA(VLOOKUP(defense[[#This Row],[Playerâ–²]],scrimstats__2813[#All],5,0),0)</f>
        <v>0</v>
      </c>
      <c r="K1541" s="3">
        <f>_xlfn.IFNA(VLOOKUP(defense[[#This Row],[Playerâ–²]],scrimstats__2813[#All],4,0),0)</f>
        <v>427</v>
      </c>
      <c r="L1541">
        <v>0</v>
      </c>
      <c r="N1541" s="3">
        <f t="shared" si="49"/>
        <v>0</v>
      </c>
      <c r="O1541" s="3">
        <f>_xlfn.IFNA(VLOOKUP(defense[[#This Row],[Playerâ–²]],passing11[#All],5,0),0)</f>
        <v>0</v>
      </c>
      <c r="P1541" s="3">
        <f>_xlfn.IFNA(VLOOKUP(defense[[#This Row],[Playerâ–²]],scrimstats__2813[#All],6,0),0)</f>
        <v>5</v>
      </c>
      <c r="Q1541">
        <v>0</v>
      </c>
      <c r="R1541">
        <v>0</v>
      </c>
    </row>
    <row r="1542" spans="1:18">
      <c r="A1542" s="3">
        <v>1541</v>
      </c>
      <c r="B1542" s="3">
        <v>32</v>
      </c>
      <c r="C1542">
        <f t="shared" si="48"/>
        <v>0</v>
      </c>
      <c r="D1542">
        <v>1</v>
      </c>
      <c r="E1542">
        <f>SUM(_xlfn.IFNA((VLOOKUP(defense[[#This Row],[Playerâ–²]],kickers12[#All],4,0)*3+VLOOKUP(defense[[#This Row],[Playerâ–²]],kickers12[#All],5,0)*1),0), C1542*6)</f>
        <v>0</v>
      </c>
      <c r="F1542">
        <v>0</v>
      </c>
      <c r="G1542" s="3" t="s">
        <v>1823</v>
      </c>
      <c r="H1542" s="3" t="s">
        <v>733</v>
      </c>
      <c r="I1542">
        <f>_xlfn.IFNA(VLOOKUP(defense[[#This Row],[Playerâ–²]],passing11[#All],4,0),0)</f>
        <v>7</v>
      </c>
      <c r="J1542">
        <f>_xlfn.IFNA(VLOOKUP(defense[[#This Row],[Playerâ–²]],scrimstats__2813[#All],5,0),0)</f>
        <v>0</v>
      </c>
      <c r="K1542">
        <f>_xlfn.IFNA(VLOOKUP(defense[[#This Row],[Playerâ–²]],scrimstats__2813[#All],4,0),0)</f>
        <v>0</v>
      </c>
      <c r="L1542">
        <v>0</v>
      </c>
      <c r="N1542">
        <f t="shared" si="49"/>
        <v>0</v>
      </c>
      <c r="O1542">
        <f>_xlfn.IFNA(VLOOKUP(defense[[#This Row],[Playerâ–²]],passing11[#All],5,0),0)</f>
        <v>0</v>
      </c>
      <c r="P1542">
        <f>_xlfn.IFNA(VLOOKUP(defense[[#This Row],[Playerâ–²]],scrimstats__2813[#All],6,0),0)</f>
        <v>0</v>
      </c>
      <c r="Q1542">
        <v>0</v>
      </c>
      <c r="R1542">
        <v>0</v>
      </c>
    </row>
    <row r="1543" spans="1:18">
      <c r="A1543" s="3">
        <v>1542</v>
      </c>
      <c r="B1543" s="3">
        <v>8</v>
      </c>
      <c r="C1543">
        <f t="shared" si="48"/>
        <v>0</v>
      </c>
      <c r="D1543">
        <v>39</v>
      </c>
      <c r="E1543">
        <f>SUM(_xlfn.IFNA((VLOOKUP(defense[[#This Row],[Playerâ–²]],kickers12[#All],4,0)*3+VLOOKUP(defense[[#This Row],[Playerâ–²]],kickers12[#All],5,0)*1),0), C1543*6)</f>
        <v>0</v>
      </c>
      <c r="F1543">
        <v>0</v>
      </c>
      <c r="G1543" s="3" t="s">
        <v>1018</v>
      </c>
      <c r="H1543" s="3" t="s">
        <v>759</v>
      </c>
      <c r="I1543">
        <f>_xlfn.IFNA(VLOOKUP(defense[[#This Row],[Playerâ–²]],passing11[#All],4,0),0)</f>
        <v>0</v>
      </c>
      <c r="J1543">
        <f>_xlfn.IFNA(VLOOKUP(defense[[#This Row],[Playerâ–²]],scrimstats__2813[#All],5,0),0)</f>
        <v>0</v>
      </c>
      <c r="K1543">
        <f>_xlfn.IFNA(VLOOKUP(defense[[#This Row],[Playerâ–²]],scrimstats__2813[#All],4,0),0)</f>
        <v>0</v>
      </c>
      <c r="L1543">
        <v>0.5</v>
      </c>
      <c r="N1543">
        <f t="shared" si="49"/>
        <v>0</v>
      </c>
      <c r="O1543">
        <f>_xlfn.IFNA(VLOOKUP(defense[[#This Row],[Playerâ–²]],passing11[#All],5,0),0)</f>
        <v>0</v>
      </c>
      <c r="P1543">
        <f>_xlfn.IFNA(VLOOKUP(defense[[#This Row],[Playerâ–²]],scrimstats__2813[#All],6,0),0)</f>
        <v>0</v>
      </c>
      <c r="Q1543">
        <v>0</v>
      </c>
      <c r="R1543">
        <v>0</v>
      </c>
    </row>
    <row r="1544" spans="1:18">
      <c r="A1544" s="3">
        <v>1543</v>
      </c>
      <c r="B1544" s="3">
        <v>17</v>
      </c>
      <c r="C1544">
        <f t="shared" si="48"/>
        <v>0</v>
      </c>
      <c r="D1544">
        <v>3</v>
      </c>
      <c r="E1544">
        <f>SUM(_xlfn.IFNA((VLOOKUP(defense[[#This Row],[Playerâ–²]],kickers12[#All],4,0)*3+VLOOKUP(defense[[#This Row],[Playerâ–²]],kickers12[#All],5,0)*1),0), C1544*6)</f>
        <v>0</v>
      </c>
      <c r="F1544">
        <v>0</v>
      </c>
      <c r="G1544" s="3" t="s">
        <v>1319</v>
      </c>
      <c r="H1544" s="3" t="s">
        <v>194</v>
      </c>
      <c r="I1544">
        <f>_xlfn.IFNA(VLOOKUP(defense[[#This Row],[Playerâ–²]],passing11[#All],4,0),0)</f>
        <v>0</v>
      </c>
      <c r="J1544">
        <f>_xlfn.IFNA(VLOOKUP(defense[[#This Row],[Playerâ–²]],scrimstats__2813[#All],5,0),0)</f>
        <v>0</v>
      </c>
      <c r="K1544">
        <f>_xlfn.IFNA(VLOOKUP(defense[[#This Row],[Playerâ–²]],scrimstats__2813[#All],4,0),0)</f>
        <v>0</v>
      </c>
      <c r="L1544">
        <v>0</v>
      </c>
      <c r="N1544">
        <f t="shared" si="49"/>
        <v>0</v>
      </c>
      <c r="O1544">
        <f>_xlfn.IFNA(VLOOKUP(defense[[#This Row],[Playerâ–²]],passing11[#All],5,0),0)</f>
        <v>0</v>
      </c>
      <c r="P1544">
        <f>_xlfn.IFNA(VLOOKUP(defense[[#This Row],[Playerâ–²]],scrimstats__2813[#All],6,0),0)</f>
        <v>0</v>
      </c>
      <c r="Q1544">
        <v>0</v>
      </c>
      <c r="R1544">
        <v>0</v>
      </c>
    </row>
    <row r="1545" spans="1:18">
      <c r="A1545" s="3">
        <v>1544</v>
      </c>
      <c r="B1545" s="3">
        <v>11</v>
      </c>
      <c r="C1545">
        <f t="shared" si="48"/>
        <v>0</v>
      </c>
      <c r="D1545">
        <v>3</v>
      </c>
      <c r="E1545">
        <f>SUM(_xlfn.IFNA((VLOOKUP(defense[[#This Row],[Playerâ–²]],kickers12[#All],4,0)*3+VLOOKUP(defense[[#This Row],[Playerâ–²]],kickers12[#All],5,0)*1),0), C1545*6)</f>
        <v>0</v>
      </c>
      <c r="F1545">
        <v>0</v>
      </c>
      <c r="G1545" s="3" t="s">
        <v>1099</v>
      </c>
      <c r="H1545" s="3" t="s">
        <v>194</v>
      </c>
      <c r="I1545">
        <f>_xlfn.IFNA(VLOOKUP(defense[[#This Row],[Playerâ–²]],passing11[#All],4,0),0)</f>
        <v>0</v>
      </c>
      <c r="J1545">
        <f>_xlfn.IFNA(VLOOKUP(defense[[#This Row],[Playerâ–²]],scrimstats__2813[#All],5,0),0)</f>
        <v>0</v>
      </c>
      <c r="K1545">
        <f>_xlfn.IFNA(VLOOKUP(defense[[#This Row],[Playerâ–²]],scrimstats__2813[#All],4,0),0)</f>
        <v>0</v>
      </c>
      <c r="L1545">
        <v>0</v>
      </c>
      <c r="N1545">
        <f t="shared" si="49"/>
        <v>0</v>
      </c>
      <c r="O1545">
        <f>_xlfn.IFNA(VLOOKUP(defense[[#This Row],[Playerâ–²]],passing11[#All],5,0),0)</f>
        <v>0</v>
      </c>
      <c r="P1545">
        <f>_xlfn.IFNA(VLOOKUP(defense[[#This Row],[Playerâ–²]],scrimstats__2813[#All],6,0),0)</f>
        <v>0</v>
      </c>
      <c r="Q1545">
        <v>0</v>
      </c>
      <c r="R1545">
        <v>0</v>
      </c>
    </row>
    <row r="1546" spans="1:18">
      <c r="A1546" s="3">
        <v>1545</v>
      </c>
      <c r="B1546" s="3">
        <v>13</v>
      </c>
      <c r="C1546" s="3">
        <f t="shared" si="48"/>
        <v>0</v>
      </c>
      <c r="D1546">
        <v>0</v>
      </c>
      <c r="E1546">
        <f>SUM(_xlfn.IFNA((VLOOKUP(defense[[#This Row],[Playerâ–²]],kickers12[#All],4,0)*3+VLOOKUP(defense[[#This Row],[Playerâ–²]],kickers12[#All],5,0)*1),0), C1546*6)</f>
        <v>0</v>
      </c>
      <c r="F1546">
        <v>0</v>
      </c>
      <c r="G1546" s="3" t="s">
        <v>1877</v>
      </c>
      <c r="H1546" s="3" t="s">
        <v>733</v>
      </c>
      <c r="I1546">
        <f>_xlfn.IFNA(VLOOKUP(defense[[#This Row],[Playerâ–²]],passing11[#All],4,0),0)</f>
        <v>0</v>
      </c>
      <c r="J1546" s="3">
        <f>_xlfn.IFNA(VLOOKUP(defense[[#This Row],[Playerâ–²]],scrimstats__2813[#All],5,0),0)</f>
        <v>0</v>
      </c>
      <c r="K1546" s="3">
        <f>_xlfn.IFNA(VLOOKUP(defense[[#This Row],[Playerâ–²]],scrimstats__2813[#All],4,0),0)</f>
        <v>0</v>
      </c>
      <c r="L1546">
        <v>0</v>
      </c>
      <c r="N1546" s="3">
        <f t="shared" si="49"/>
        <v>0</v>
      </c>
      <c r="O1546" s="3">
        <f>_xlfn.IFNA(VLOOKUP(defense[[#This Row],[Playerâ–²]],passing11[#All],5,0),0)</f>
        <v>0</v>
      </c>
      <c r="P1546" s="3">
        <f>_xlfn.IFNA(VLOOKUP(defense[[#This Row],[Playerâ–²]],scrimstats__2813[#All],6,0),0)</f>
        <v>0</v>
      </c>
      <c r="Q1546">
        <v>0</v>
      </c>
      <c r="R1546">
        <v>0</v>
      </c>
    </row>
    <row r="1547" spans="1:18">
      <c r="A1547" s="3">
        <v>1546</v>
      </c>
      <c r="B1547" s="3">
        <v>12</v>
      </c>
      <c r="C1547">
        <f t="shared" si="48"/>
        <v>0</v>
      </c>
      <c r="D1547">
        <v>2</v>
      </c>
      <c r="E1547">
        <f>SUM(_xlfn.IFNA((VLOOKUP(defense[[#This Row],[Playerâ–²]],kickers12[#All],4,0)*3+VLOOKUP(defense[[#This Row],[Playerâ–²]],kickers12[#All],5,0)*1),0), C1547*6)</f>
        <v>0</v>
      </c>
      <c r="F1547">
        <v>0</v>
      </c>
      <c r="G1547" s="3" t="s">
        <v>1135</v>
      </c>
      <c r="H1547" s="3" t="s">
        <v>194</v>
      </c>
      <c r="I1547">
        <f>_xlfn.IFNA(VLOOKUP(defense[[#This Row],[Playerâ–²]],passing11[#All],4,0),0)</f>
        <v>0</v>
      </c>
      <c r="J1547">
        <f>_xlfn.IFNA(VLOOKUP(defense[[#This Row],[Playerâ–²]],scrimstats__2813[#All],5,0),0)</f>
        <v>0</v>
      </c>
      <c r="K1547">
        <f>_xlfn.IFNA(VLOOKUP(defense[[#This Row],[Playerâ–²]],scrimstats__2813[#All],4,0),0)</f>
        <v>0</v>
      </c>
      <c r="L1547">
        <v>0</v>
      </c>
      <c r="N1547">
        <f t="shared" si="49"/>
        <v>0</v>
      </c>
      <c r="O1547">
        <f>_xlfn.IFNA(VLOOKUP(defense[[#This Row],[Playerâ–²]],passing11[#All],5,0),0)</f>
        <v>0</v>
      </c>
      <c r="P1547">
        <f>_xlfn.IFNA(VLOOKUP(defense[[#This Row],[Playerâ–²]],scrimstats__2813[#All],6,0),0)</f>
        <v>0</v>
      </c>
      <c r="Q1547">
        <v>0</v>
      </c>
      <c r="R1547">
        <v>0</v>
      </c>
    </row>
    <row r="1548" spans="1:18">
      <c r="A1548" s="3">
        <v>1547</v>
      </c>
      <c r="B1548" s="3">
        <v>17</v>
      </c>
      <c r="C1548">
        <f t="shared" si="48"/>
        <v>0</v>
      </c>
      <c r="D1548">
        <v>23</v>
      </c>
      <c r="E1548">
        <f>SUM(_xlfn.IFNA((VLOOKUP(defense[[#This Row],[Playerâ–²]],kickers12[#All],4,0)*3+VLOOKUP(defense[[#This Row],[Playerâ–²]],kickers12[#All],5,0)*1),0), C1548*6)</f>
        <v>0</v>
      </c>
      <c r="F1548">
        <v>1</v>
      </c>
      <c r="G1548" s="3" t="s">
        <v>1334</v>
      </c>
      <c r="H1548" s="3" t="s">
        <v>1298</v>
      </c>
      <c r="I1548">
        <f>_xlfn.IFNA(VLOOKUP(defense[[#This Row],[Playerâ–²]],passing11[#All],4,0),0)</f>
        <v>0</v>
      </c>
      <c r="J1548">
        <f>_xlfn.IFNA(VLOOKUP(defense[[#This Row],[Playerâ–²]],scrimstats__2813[#All],5,0),0)</f>
        <v>0</v>
      </c>
      <c r="K1548">
        <f>_xlfn.IFNA(VLOOKUP(defense[[#This Row],[Playerâ–²]],scrimstats__2813[#All],4,0),0)</f>
        <v>0</v>
      </c>
      <c r="L1548">
        <v>0</v>
      </c>
      <c r="N1548">
        <f t="shared" si="49"/>
        <v>0</v>
      </c>
      <c r="O1548">
        <f>_xlfn.IFNA(VLOOKUP(defense[[#This Row],[Playerâ–²]],passing11[#All],5,0),0)</f>
        <v>0</v>
      </c>
      <c r="P1548">
        <f>_xlfn.IFNA(VLOOKUP(defense[[#This Row],[Playerâ–²]],scrimstats__2813[#All],6,0),0)</f>
        <v>0</v>
      </c>
      <c r="Q1548">
        <v>0</v>
      </c>
      <c r="R1548">
        <v>0</v>
      </c>
    </row>
    <row r="1549" spans="1:18">
      <c r="A1549" s="3">
        <v>1548</v>
      </c>
      <c r="B1549" s="3">
        <v>6</v>
      </c>
      <c r="C1549" s="3">
        <f t="shared" si="48"/>
        <v>6</v>
      </c>
      <c r="D1549">
        <v>0</v>
      </c>
      <c r="E1549">
        <f>SUM(_xlfn.IFNA((VLOOKUP(defense[[#This Row],[Playerâ–²]],kickers12[#All],4,0)*3+VLOOKUP(defense[[#This Row],[Playerâ–²]],kickers12[#All],5,0)*1),0), C1549*6)</f>
        <v>36</v>
      </c>
      <c r="F1549">
        <v>0</v>
      </c>
      <c r="G1549" s="3" t="s">
        <v>309</v>
      </c>
      <c r="H1549" s="3" t="s">
        <v>223</v>
      </c>
      <c r="I1549">
        <f>_xlfn.IFNA(VLOOKUP(defense[[#This Row],[Playerâ–²]],passing11[#All],4,0),0)</f>
        <v>0</v>
      </c>
      <c r="J1549" s="3">
        <f>_xlfn.IFNA(VLOOKUP(defense[[#This Row],[Playerâ–²]],scrimstats__2813[#All],5,0),0)</f>
        <v>2</v>
      </c>
      <c r="K1549" s="3">
        <f>_xlfn.IFNA(VLOOKUP(defense[[#This Row],[Playerâ–²]],scrimstats__2813[#All],4,0),0)</f>
        <v>569</v>
      </c>
      <c r="L1549">
        <v>0</v>
      </c>
      <c r="N1549" s="3">
        <f t="shared" si="49"/>
        <v>0</v>
      </c>
      <c r="O1549" s="3">
        <f>_xlfn.IFNA(VLOOKUP(defense[[#This Row],[Playerâ–²]],passing11[#All],5,0),0)</f>
        <v>0</v>
      </c>
      <c r="P1549" s="3">
        <f>_xlfn.IFNA(VLOOKUP(defense[[#This Row],[Playerâ–²]],scrimstats__2813[#All],6,0),0)</f>
        <v>6</v>
      </c>
      <c r="Q1549">
        <v>0</v>
      </c>
      <c r="R1549">
        <v>0</v>
      </c>
    </row>
    <row r="1550" spans="1:18">
      <c r="A1550" s="3">
        <v>1549</v>
      </c>
      <c r="B1550" s="3">
        <v>22</v>
      </c>
      <c r="C1550">
        <f t="shared" si="48"/>
        <v>0</v>
      </c>
      <c r="D1550">
        <v>57</v>
      </c>
      <c r="E1550">
        <f>SUM(_xlfn.IFNA((VLOOKUP(defense[[#This Row],[Playerâ–²]],kickers12[#All],4,0)*3+VLOOKUP(defense[[#This Row],[Playerâ–²]],kickers12[#All],5,0)*1),0), C1550*6)</f>
        <v>0</v>
      </c>
      <c r="F1550">
        <v>0</v>
      </c>
      <c r="G1550" s="3" t="s">
        <v>1498</v>
      </c>
      <c r="H1550" s="3" t="s">
        <v>755</v>
      </c>
      <c r="I1550">
        <f>_xlfn.IFNA(VLOOKUP(defense[[#This Row],[Playerâ–²]],passing11[#All],4,0),0)</f>
        <v>0</v>
      </c>
      <c r="J1550">
        <f>_xlfn.IFNA(VLOOKUP(defense[[#This Row],[Playerâ–²]],scrimstats__2813[#All],5,0),0)</f>
        <v>0</v>
      </c>
      <c r="K1550">
        <f>_xlfn.IFNA(VLOOKUP(defense[[#This Row],[Playerâ–²]],scrimstats__2813[#All],4,0),0)</f>
        <v>0</v>
      </c>
      <c r="L1550">
        <v>7.5</v>
      </c>
      <c r="N1550">
        <f t="shared" si="49"/>
        <v>0</v>
      </c>
      <c r="O1550">
        <f>_xlfn.IFNA(VLOOKUP(defense[[#This Row],[Playerâ–²]],passing11[#All],5,0),0)</f>
        <v>0</v>
      </c>
      <c r="P1550">
        <f>_xlfn.IFNA(VLOOKUP(defense[[#This Row],[Playerâ–²]],scrimstats__2813[#All],6,0),0)</f>
        <v>0</v>
      </c>
      <c r="Q1550">
        <v>0</v>
      </c>
      <c r="R1550">
        <v>0</v>
      </c>
    </row>
    <row r="1551" spans="1:18">
      <c r="A1551" s="3">
        <v>1550</v>
      </c>
      <c r="B1551" s="3">
        <v>21</v>
      </c>
      <c r="C1551">
        <f t="shared" si="48"/>
        <v>0</v>
      </c>
      <c r="D1551">
        <v>8</v>
      </c>
      <c r="E1551">
        <f>SUM(_xlfn.IFNA((VLOOKUP(defense[[#This Row],[Playerâ–²]],kickers12[#All],4,0)*3+VLOOKUP(defense[[#This Row],[Playerâ–²]],kickers12[#All],5,0)*1),0), C1551*6)</f>
        <v>0</v>
      </c>
      <c r="F1551">
        <v>0</v>
      </c>
      <c r="G1551" s="3" t="s">
        <v>1449</v>
      </c>
      <c r="H1551" s="3" t="s">
        <v>194</v>
      </c>
      <c r="I1551">
        <f>_xlfn.IFNA(VLOOKUP(defense[[#This Row],[Playerâ–²]],passing11[#All],4,0),0)</f>
        <v>0</v>
      </c>
      <c r="J1551">
        <f>_xlfn.IFNA(VLOOKUP(defense[[#This Row],[Playerâ–²]],scrimstats__2813[#All],5,0),0)</f>
        <v>0</v>
      </c>
      <c r="K1551">
        <f>_xlfn.IFNA(VLOOKUP(defense[[#This Row],[Playerâ–²]],scrimstats__2813[#All],4,0),0)</f>
        <v>0</v>
      </c>
      <c r="L1551">
        <v>0</v>
      </c>
      <c r="N1551">
        <f t="shared" si="49"/>
        <v>0</v>
      </c>
      <c r="O1551">
        <f>_xlfn.IFNA(VLOOKUP(defense[[#This Row],[Playerâ–²]],passing11[#All],5,0),0)</f>
        <v>0</v>
      </c>
      <c r="P1551">
        <f>_xlfn.IFNA(VLOOKUP(defense[[#This Row],[Playerâ–²]],scrimstats__2813[#All],6,0),0)</f>
        <v>0</v>
      </c>
      <c r="Q1551">
        <v>0</v>
      </c>
      <c r="R1551">
        <v>0</v>
      </c>
    </row>
    <row r="1552" spans="1:18">
      <c r="A1552" s="3">
        <v>1551</v>
      </c>
      <c r="B1552" s="3">
        <v>32</v>
      </c>
      <c r="C1552" s="3">
        <f t="shared" si="48"/>
        <v>1</v>
      </c>
      <c r="D1552">
        <v>0</v>
      </c>
      <c r="E1552">
        <f>SUM(_xlfn.IFNA((VLOOKUP(defense[[#This Row],[Playerâ–²]],kickers12[#All],4,0)*3+VLOOKUP(defense[[#This Row],[Playerâ–²]],kickers12[#All],5,0)*1),0), C1552*6)</f>
        <v>6</v>
      </c>
      <c r="F1552">
        <v>0</v>
      </c>
      <c r="G1552" s="3" t="s">
        <v>670</v>
      </c>
      <c r="H1552" s="3" t="s">
        <v>218</v>
      </c>
      <c r="I1552">
        <f>_xlfn.IFNA(VLOOKUP(defense[[#This Row],[Playerâ–²]],passing11[#All],4,0),0)</f>
        <v>0</v>
      </c>
      <c r="J1552" s="3">
        <f>_xlfn.IFNA(VLOOKUP(defense[[#This Row],[Playerâ–²]],scrimstats__2813[#All],5,0),0)</f>
        <v>0</v>
      </c>
      <c r="K1552" s="3">
        <f>_xlfn.IFNA(VLOOKUP(defense[[#This Row],[Playerâ–²]],scrimstats__2813[#All],4,0),0)</f>
        <v>75</v>
      </c>
      <c r="L1552">
        <v>0</v>
      </c>
      <c r="N1552" s="3">
        <f t="shared" si="49"/>
        <v>0</v>
      </c>
      <c r="O1552" s="3">
        <f>_xlfn.IFNA(VLOOKUP(defense[[#This Row],[Playerâ–²]],passing11[#All],5,0),0)</f>
        <v>0</v>
      </c>
      <c r="P1552" s="3">
        <f>_xlfn.IFNA(VLOOKUP(defense[[#This Row],[Playerâ–²]],scrimstats__2813[#All],6,0),0)</f>
        <v>1</v>
      </c>
      <c r="Q1552">
        <v>0</v>
      </c>
      <c r="R1552">
        <v>0</v>
      </c>
    </row>
    <row r="1553" spans="1:18">
      <c r="A1553" s="3">
        <v>1552</v>
      </c>
      <c r="B1553" s="3">
        <v>26</v>
      </c>
      <c r="C1553">
        <f t="shared" si="48"/>
        <v>0</v>
      </c>
      <c r="D1553">
        <v>13</v>
      </c>
      <c r="E1553">
        <f>SUM(_xlfn.IFNA((VLOOKUP(defense[[#This Row],[Playerâ–²]],kickers12[#All],4,0)*3+VLOOKUP(defense[[#This Row],[Playerâ–²]],kickers12[#All],5,0)*1),0), C1553*6)</f>
        <v>0</v>
      </c>
      <c r="F1553">
        <v>0</v>
      </c>
      <c r="G1553" s="3" t="s">
        <v>1611</v>
      </c>
      <c r="H1553" s="3" t="s">
        <v>740</v>
      </c>
      <c r="I1553">
        <f>_xlfn.IFNA(VLOOKUP(defense[[#This Row],[Playerâ–²]],passing11[#All],4,0),0)</f>
        <v>0</v>
      </c>
      <c r="J1553">
        <f>_xlfn.IFNA(VLOOKUP(defense[[#This Row],[Playerâ–²]],scrimstats__2813[#All],5,0),0)</f>
        <v>0</v>
      </c>
      <c r="K1553">
        <f>_xlfn.IFNA(VLOOKUP(defense[[#This Row],[Playerâ–²]],scrimstats__2813[#All],4,0),0)</f>
        <v>0</v>
      </c>
      <c r="L1553">
        <v>1</v>
      </c>
      <c r="N1553">
        <f t="shared" si="49"/>
        <v>0</v>
      </c>
      <c r="O1553">
        <f>_xlfn.IFNA(VLOOKUP(defense[[#This Row],[Playerâ–²]],passing11[#All],5,0),0)</f>
        <v>0</v>
      </c>
      <c r="P1553">
        <f>_xlfn.IFNA(VLOOKUP(defense[[#This Row],[Playerâ–²]],scrimstats__2813[#All],6,0),0)</f>
        <v>0</v>
      </c>
      <c r="Q1553">
        <v>0</v>
      </c>
      <c r="R1553">
        <v>0</v>
      </c>
    </row>
    <row r="1554" spans="1:18">
      <c r="A1554" s="3">
        <v>1553</v>
      </c>
      <c r="B1554" s="3">
        <v>32</v>
      </c>
      <c r="C1554">
        <f t="shared" si="48"/>
        <v>0</v>
      </c>
      <c r="D1554">
        <v>1</v>
      </c>
      <c r="E1554">
        <f>SUM(_xlfn.IFNA((VLOOKUP(defense[[#This Row],[Playerâ–²]],kickers12[#All],4,0)*3+VLOOKUP(defense[[#This Row],[Playerâ–²]],kickers12[#All],5,0)*1),0), C1554*6)</f>
        <v>0</v>
      </c>
      <c r="F1554">
        <v>0</v>
      </c>
      <c r="G1554" s="3" t="s">
        <v>1828</v>
      </c>
      <c r="H1554" s="3" t="s">
        <v>194</v>
      </c>
      <c r="I1554">
        <f>_xlfn.IFNA(VLOOKUP(defense[[#This Row],[Playerâ–²]],passing11[#All],4,0),0)</f>
        <v>0</v>
      </c>
      <c r="J1554">
        <f>_xlfn.IFNA(VLOOKUP(defense[[#This Row],[Playerâ–²]],scrimstats__2813[#All],5,0),0)</f>
        <v>0</v>
      </c>
      <c r="K1554">
        <f>_xlfn.IFNA(VLOOKUP(defense[[#This Row],[Playerâ–²]],scrimstats__2813[#All],4,0),0)</f>
        <v>0</v>
      </c>
      <c r="L1554">
        <v>0</v>
      </c>
      <c r="N1554">
        <f t="shared" si="49"/>
        <v>0</v>
      </c>
      <c r="O1554">
        <f>_xlfn.IFNA(VLOOKUP(defense[[#This Row],[Playerâ–²]],passing11[#All],5,0),0)</f>
        <v>0</v>
      </c>
      <c r="P1554">
        <f>_xlfn.IFNA(VLOOKUP(defense[[#This Row],[Playerâ–²]],scrimstats__2813[#All],6,0),0)</f>
        <v>0</v>
      </c>
      <c r="Q1554">
        <v>0</v>
      </c>
      <c r="R1554">
        <v>0</v>
      </c>
    </row>
    <row r="1555" spans="1:18">
      <c r="A1555" s="3">
        <v>1554</v>
      </c>
      <c r="B1555" s="3">
        <v>18</v>
      </c>
      <c r="C1555">
        <f t="shared" si="48"/>
        <v>0</v>
      </c>
      <c r="D1555">
        <v>34</v>
      </c>
      <c r="E1555">
        <f>SUM(_xlfn.IFNA((VLOOKUP(defense[[#This Row],[Playerâ–²]],kickers12[#All],4,0)*3+VLOOKUP(defense[[#This Row],[Playerâ–²]],kickers12[#All],5,0)*1),0), C1555*6)</f>
        <v>0</v>
      </c>
      <c r="F1555">
        <v>2</v>
      </c>
      <c r="G1555" s="3" t="s">
        <v>1372</v>
      </c>
      <c r="H1555" s="3" t="s">
        <v>467</v>
      </c>
      <c r="I1555">
        <f>_xlfn.IFNA(VLOOKUP(defense[[#This Row],[Playerâ–²]],passing11[#All],4,0),0)</f>
        <v>0</v>
      </c>
      <c r="J1555">
        <f>_xlfn.IFNA(VLOOKUP(defense[[#This Row],[Playerâ–²]],scrimstats__2813[#All],5,0),0)</f>
        <v>0</v>
      </c>
      <c r="K1555">
        <f>_xlfn.IFNA(VLOOKUP(defense[[#This Row],[Playerâ–²]],scrimstats__2813[#All],4,0),0)</f>
        <v>0</v>
      </c>
      <c r="L1555">
        <v>0</v>
      </c>
      <c r="N1555">
        <f t="shared" si="49"/>
        <v>0</v>
      </c>
      <c r="O1555">
        <f>_xlfn.IFNA(VLOOKUP(defense[[#This Row],[Playerâ–²]],passing11[#All],5,0),0)</f>
        <v>0</v>
      </c>
      <c r="P1555">
        <f>_xlfn.IFNA(VLOOKUP(defense[[#This Row],[Playerâ–²]],scrimstats__2813[#All],6,0),0)</f>
        <v>0</v>
      </c>
      <c r="Q1555">
        <v>0</v>
      </c>
      <c r="R1555">
        <v>0</v>
      </c>
    </row>
    <row r="1556" spans="1:18">
      <c r="A1556" s="3">
        <v>1555</v>
      </c>
      <c r="B1556" s="3">
        <v>24</v>
      </c>
      <c r="C1556">
        <f t="shared" si="48"/>
        <v>1</v>
      </c>
      <c r="D1556">
        <v>40</v>
      </c>
      <c r="E1556">
        <f>SUM(_xlfn.IFNA((VLOOKUP(defense[[#This Row],[Playerâ–²]],kickers12[#All],4,0)*3+VLOOKUP(defense[[#This Row],[Playerâ–²]],kickers12[#All],5,0)*1),0), C1556*6)</f>
        <v>6</v>
      </c>
      <c r="F1556">
        <v>4</v>
      </c>
      <c r="G1556" s="3" t="s">
        <v>1561</v>
      </c>
      <c r="H1556" s="3" t="s">
        <v>965</v>
      </c>
      <c r="I1556">
        <f>_xlfn.IFNA(VLOOKUP(defense[[#This Row],[Playerâ–²]],passing11[#All],4,0),0)</f>
        <v>0</v>
      </c>
      <c r="J1556">
        <f>_xlfn.IFNA(VLOOKUP(defense[[#This Row],[Playerâ–²]],scrimstats__2813[#All],5,0),0)</f>
        <v>0</v>
      </c>
      <c r="K1556">
        <f>_xlfn.IFNA(VLOOKUP(defense[[#This Row],[Playerâ–²]],scrimstats__2813[#All],4,0),0)</f>
        <v>0</v>
      </c>
      <c r="L1556">
        <v>0</v>
      </c>
      <c r="N1556">
        <f t="shared" si="49"/>
        <v>1</v>
      </c>
      <c r="O1556">
        <f>_xlfn.IFNA(VLOOKUP(defense[[#This Row],[Playerâ–²]],passing11[#All],5,0),0)</f>
        <v>0</v>
      </c>
      <c r="P1556">
        <f>_xlfn.IFNA(VLOOKUP(defense[[#This Row],[Playerâ–²]],scrimstats__2813[#All],6,0),0)</f>
        <v>0</v>
      </c>
      <c r="Q1556">
        <v>1</v>
      </c>
      <c r="R1556">
        <v>0</v>
      </c>
    </row>
    <row r="1557" spans="1:18">
      <c r="A1557" s="3">
        <v>1556</v>
      </c>
      <c r="B1557" s="3">
        <v>3</v>
      </c>
      <c r="C1557">
        <f t="shared" si="48"/>
        <v>1</v>
      </c>
      <c r="D1557">
        <v>1</v>
      </c>
      <c r="E1557">
        <f>SUM(_xlfn.IFNA((VLOOKUP(defense[[#This Row],[Playerâ–²]],kickers12[#All],4,0)*3+VLOOKUP(defense[[#This Row],[Playerâ–²]],kickers12[#All],5,0)*1),0), C1557*6)</f>
        <v>6</v>
      </c>
      <c r="F1557">
        <v>0</v>
      </c>
      <c r="G1557" s="3" t="s">
        <v>208</v>
      </c>
      <c r="H1557" s="3" t="s">
        <v>239</v>
      </c>
      <c r="I1557">
        <f>_xlfn.IFNA(VLOOKUP(defense[[#This Row],[Playerâ–²]],passing11[#All],4,0),0)</f>
        <v>0</v>
      </c>
      <c r="J1557">
        <f>_xlfn.IFNA(VLOOKUP(defense[[#This Row],[Playerâ–²]],scrimstats__2813[#All],5,0),0)</f>
        <v>188</v>
      </c>
      <c r="K1557">
        <f>_xlfn.IFNA(VLOOKUP(defense[[#This Row],[Playerâ–²]],scrimstats__2813[#All],4,0),0)</f>
        <v>235</v>
      </c>
      <c r="L1557">
        <v>0</v>
      </c>
      <c r="N1557">
        <f t="shared" si="49"/>
        <v>0</v>
      </c>
      <c r="O1557">
        <f>_xlfn.IFNA(VLOOKUP(defense[[#This Row],[Playerâ–²]],passing11[#All],5,0),0)</f>
        <v>0</v>
      </c>
      <c r="P1557">
        <f>_xlfn.IFNA(VLOOKUP(defense[[#This Row],[Playerâ–²]],scrimstats__2813[#All],6,0),0)</f>
        <v>1</v>
      </c>
      <c r="Q1557">
        <v>0</v>
      </c>
      <c r="R1557">
        <v>0</v>
      </c>
    </row>
    <row r="1558" spans="1:18">
      <c r="A1558" s="3">
        <v>1557</v>
      </c>
      <c r="B1558" s="3">
        <v>21</v>
      </c>
      <c r="C1558">
        <f t="shared" si="48"/>
        <v>0</v>
      </c>
      <c r="D1558">
        <v>23</v>
      </c>
      <c r="E1558">
        <f>SUM(_xlfn.IFNA((VLOOKUP(defense[[#This Row],[Playerâ–²]],kickers12[#All],4,0)*3+VLOOKUP(defense[[#This Row],[Playerâ–²]],kickers12[#All],5,0)*1),0), C1558*6)</f>
        <v>0</v>
      </c>
      <c r="F1558">
        <v>0</v>
      </c>
      <c r="G1558" s="3" t="s">
        <v>1450</v>
      </c>
      <c r="H1558" s="3" t="s">
        <v>1451</v>
      </c>
      <c r="I1558">
        <f>_xlfn.IFNA(VLOOKUP(defense[[#This Row],[Playerâ–²]],passing11[#All],4,0),0)</f>
        <v>0</v>
      </c>
      <c r="J1558">
        <f>_xlfn.IFNA(VLOOKUP(defense[[#This Row],[Playerâ–²]],scrimstats__2813[#All],5,0),0)</f>
        <v>0</v>
      </c>
      <c r="K1558">
        <f>_xlfn.IFNA(VLOOKUP(defense[[#This Row],[Playerâ–²]],scrimstats__2813[#All],4,0),0)</f>
        <v>0</v>
      </c>
      <c r="L1558">
        <v>2</v>
      </c>
      <c r="N1558">
        <f t="shared" si="49"/>
        <v>0</v>
      </c>
      <c r="O1558">
        <f>_xlfn.IFNA(VLOOKUP(defense[[#This Row],[Playerâ–²]],passing11[#All],5,0),0)</f>
        <v>0</v>
      </c>
      <c r="P1558">
        <f>_xlfn.IFNA(VLOOKUP(defense[[#This Row],[Playerâ–²]],scrimstats__2813[#All],6,0),0)</f>
        <v>0</v>
      </c>
      <c r="Q1558">
        <v>0</v>
      </c>
      <c r="R1558">
        <v>0</v>
      </c>
    </row>
    <row r="1559" spans="1:18">
      <c r="A1559" s="3">
        <v>1558</v>
      </c>
      <c r="B1559" s="3">
        <v>7</v>
      </c>
      <c r="C1559">
        <f t="shared" si="48"/>
        <v>7</v>
      </c>
      <c r="D1559">
        <v>0</v>
      </c>
      <c r="E1559">
        <f>SUM(_xlfn.IFNA((VLOOKUP(defense[[#This Row],[Playerâ–²]],kickers12[#All],4,0)*3+VLOOKUP(defense[[#This Row],[Playerâ–²]],kickers12[#All],5,0)*1),0), C1559*6)</f>
        <v>42</v>
      </c>
      <c r="F1559">
        <v>0</v>
      </c>
      <c r="G1559" s="3" t="s">
        <v>328</v>
      </c>
      <c r="H1559" s="3" t="s">
        <v>230</v>
      </c>
      <c r="I1559">
        <f>_xlfn.IFNA(VLOOKUP(defense[[#This Row],[Playerâ–²]],passing11[#All],4,0),0)</f>
        <v>0</v>
      </c>
      <c r="J1559">
        <f>_xlfn.IFNA(VLOOKUP(defense[[#This Row],[Playerâ–²]],scrimstats__2813[#All],5,0),0)</f>
        <v>3</v>
      </c>
      <c r="K1559">
        <f>_xlfn.IFNA(VLOOKUP(defense[[#This Row],[Playerâ–²]],scrimstats__2813[#All],4,0),0)</f>
        <v>1028</v>
      </c>
      <c r="L1559">
        <v>0</v>
      </c>
      <c r="N1559">
        <f t="shared" si="49"/>
        <v>0</v>
      </c>
      <c r="O1559">
        <f>_xlfn.IFNA(VLOOKUP(defense[[#This Row],[Playerâ–²]],passing11[#All],5,0),0)</f>
        <v>0</v>
      </c>
      <c r="P1559">
        <f>_xlfn.IFNA(VLOOKUP(defense[[#This Row],[Playerâ–²]],scrimstats__2813[#All],6,0),0)</f>
        <v>7</v>
      </c>
      <c r="Q1559">
        <v>0</v>
      </c>
      <c r="R1559">
        <v>0</v>
      </c>
    </row>
    <row r="1560" spans="1:18">
      <c r="A1560" s="3">
        <v>1559</v>
      </c>
      <c r="B1560" s="3">
        <v>20</v>
      </c>
      <c r="C1560" s="3">
        <f t="shared" si="48"/>
        <v>0</v>
      </c>
      <c r="D1560">
        <v>0</v>
      </c>
      <c r="E1560">
        <f>SUM(_xlfn.IFNA((VLOOKUP(defense[[#This Row],[Playerâ–²]],kickers12[#All],4,0)*3+VLOOKUP(defense[[#This Row],[Playerâ–²]],kickers12[#All],5,0)*1),0), C1560*6)</f>
        <v>0</v>
      </c>
      <c r="F1560">
        <v>0</v>
      </c>
      <c r="G1560" s="3" t="s">
        <v>498</v>
      </c>
      <c r="H1560" s="3" t="s">
        <v>219</v>
      </c>
      <c r="I1560">
        <f>_xlfn.IFNA(VLOOKUP(defense[[#This Row],[Playerâ–²]],passing11[#All],4,0),0)</f>
        <v>0</v>
      </c>
      <c r="J1560" s="3">
        <f>_xlfn.IFNA(VLOOKUP(defense[[#This Row],[Playerâ–²]],scrimstats__2813[#All],5,0),0)</f>
        <v>0</v>
      </c>
      <c r="K1560" s="3">
        <f>_xlfn.IFNA(VLOOKUP(defense[[#This Row],[Playerâ–²]],scrimstats__2813[#All],4,0),0)</f>
        <v>77</v>
      </c>
      <c r="L1560">
        <v>0</v>
      </c>
      <c r="N1560" s="3">
        <f t="shared" si="49"/>
        <v>0</v>
      </c>
      <c r="O1560" s="3">
        <f>_xlfn.IFNA(VLOOKUP(defense[[#This Row],[Playerâ–²]],passing11[#All],5,0),0)</f>
        <v>0</v>
      </c>
      <c r="P1560" s="3">
        <f>_xlfn.IFNA(VLOOKUP(defense[[#This Row],[Playerâ–²]],scrimstats__2813[#All],6,0),0)</f>
        <v>0</v>
      </c>
      <c r="Q1560">
        <v>0</v>
      </c>
      <c r="R1560">
        <v>0</v>
      </c>
    </row>
    <row r="1561" spans="1:18">
      <c r="A1561" s="3">
        <v>1560</v>
      </c>
      <c r="B1561" s="3">
        <v>7</v>
      </c>
      <c r="C1561" s="3">
        <f t="shared" si="48"/>
        <v>1</v>
      </c>
      <c r="D1561">
        <v>0</v>
      </c>
      <c r="E1561">
        <f>SUM(_xlfn.IFNA((VLOOKUP(defense[[#This Row],[Playerâ–²]],kickers12[#All],4,0)*3+VLOOKUP(defense[[#This Row],[Playerâ–²]],kickers12[#All],5,0)*1),0), C1561*6)</f>
        <v>6</v>
      </c>
      <c r="F1561">
        <v>0</v>
      </c>
      <c r="G1561" s="3" t="s">
        <v>321</v>
      </c>
      <c r="H1561" s="3" t="s">
        <v>219</v>
      </c>
      <c r="I1561">
        <f>_xlfn.IFNA(VLOOKUP(defense[[#This Row],[Playerâ–²]],passing11[#All],4,0),0)</f>
        <v>0</v>
      </c>
      <c r="J1561" s="3">
        <f>_xlfn.IFNA(VLOOKUP(defense[[#This Row],[Playerâ–²]],scrimstats__2813[#All],5,0),0)</f>
        <v>0</v>
      </c>
      <c r="K1561" s="3">
        <f>_xlfn.IFNA(VLOOKUP(defense[[#This Row],[Playerâ–²]],scrimstats__2813[#All],4,0),0)</f>
        <v>179</v>
      </c>
      <c r="L1561">
        <v>0</v>
      </c>
      <c r="N1561" s="3">
        <f t="shared" si="49"/>
        <v>0</v>
      </c>
      <c r="O1561" s="3">
        <f>_xlfn.IFNA(VLOOKUP(defense[[#This Row],[Playerâ–²]],passing11[#All],5,0),0)</f>
        <v>0</v>
      </c>
      <c r="P1561" s="3">
        <f>_xlfn.IFNA(VLOOKUP(defense[[#This Row],[Playerâ–²]],scrimstats__2813[#All],6,0),0)</f>
        <v>1</v>
      </c>
      <c r="Q1561">
        <v>0</v>
      </c>
      <c r="R1561">
        <v>0</v>
      </c>
    </row>
    <row r="1562" spans="1:18">
      <c r="A1562" s="3">
        <v>1561</v>
      </c>
      <c r="B1562" s="3">
        <v>13</v>
      </c>
      <c r="C1562" s="3">
        <f t="shared" si="48"/>
        <v>0</v>
      </c>
      <c r="D1562">
        <v>0</v>
      </c>
      <c r="E1562">
        <f>SUM(_xlfn.IFNA((VLOOKUP(defense[[#This Row],[Playerâ–²]],kickers12[#All],4,0)*3+VLOOKUP(defense[[#This Row],[Playerâ–²]],kickers12[#All],5,0)*1),0), C1562*6)</f>
        <v>0</v>
      </c>
      <c r="F1562">
        <v>0</v>
      </c>
      <c r="G1562" s="3" t="s">
        <v>398</v>
      </c>
      <c r="H1562" s="3" t="s">
        <v>239</v>
      </c>
      <c r="I1562">
        <f>_xlfn.IFNA(VLOOKUP(defense[[#This Row],[Playerâ–²]],passing11[#All],4,0),0)</f>
        <v>0</v>
      </c>
      <c r="J1562" s="3">
        <f>_xlfn.IFNA(VLOOKUP(defense[[#This Row],[Playerâ–²]],scrimstats__2813[#All],5,0),0)</f>
        <v>0</v>
      </c>
      <c r="K1562" s="3">
        <f>_xlfn.IFNA(VLOOKUP(defense[[#This Row],[Playerâ–²]],scrimstats__2813[#All],4,0),0)</f>
        <v>35</v>
      </c>
      <c r="L1562">
        <v>0</v>
      </c>
      <c r="N1562" s="3">
        <f t="shared" si="49"/>
        <v>0</v>
      </c>
      <c r="O1562" s="3">
        <f>_xlfn.IFNA(VLOOKUP(defense[[#This Row],[Playerâ–²]],passing11[#All],5,0),0)</f>
        <v>0</v>
      </c>
      <c r="P1562" s="3">
        <f>_xlfn.IFNA(VLOOKUP(defense[[#This Row],[Playerâ–²]],scrimstats__2813[#All],6,0),0)</f>
        <v>0</v>
      </c>
      <c r="Q1562">
        <v>0</v>
      </c>
      <c r="R1562">
        <v>0</v>
      </c>
    </row>
    <row r="1563" spans="1:18">
      <c r="A1563" s="3">
        <v>1562</v>
      </c>
      <c r="B1563" s="3">
        <v>18</v>
      </c>
      <c r="C1563">
        <f t="shared" si="48"/>
        <v>2</v>
      </c>
      <c r="D1563">
        <v>0</v>
      </c>
      <c r="E1563">
        <f>SUM(_xlfn.IFNA((VLOOKUP(defense[[#This Row],[Playerâ–²]],kickers12[#All],4,0)*3+VLOOKUP(defense[[#This Row],[Playerâ–²]],kickers12[#All],5,0)*1),0), C1563*6)</f>
        <v>12</v>
      </c>
      <c r="F1563">
        <v>0</v>
      </c>
      <c r="G1563" s="3" t="s">
        <v>472</v>
      </c>
      <c r="H1563" s="3" t="s">
        <v>223</v>
      </c>
      <c r="I1563">
        <f>_xlfn.IFNA(VLOOKUP(defense[[#This Row],[Playerâ–²]],passing11[#All],4,0),0)</f>
        <v>0</v>
      </c>
      <c r="J1563">
        <f>_xlfn.IFNA(VLOOKUP(defense[[#This Row],[Playerâ–²]],scrimstats__2813[#All],5,0),0)</f>
        <v>0</v>
      </c>
      <c r="K1563">
        <f>_xlfn.IFNA(VLOOKUP(defense[[#This Row],[Playerâ–²]],scrimstats__2813[#All],4,0),0)</f>
        <v>292</v>
      </c>
      <c r="L1563">
        <v>0</v>
      </c>
      <c r="N1563">
        <f t="shared" si="49"/>
        <v>0</v>
      </c>
      <c r="O1563">
        <f>_xlfn.IFNA(VLOOKUP(defense[[#This Row],[Playerâ–²]],passing11[#All],5,0),0)</f>
        <v>0</v>
      </c>
      <c r="P1563">
        <f>_xlfn.IFNA(VLOOKUP(defense[[#This Row],[Playerâ–²]],scrimstats__2813[#All],6,0),0)</f>
        <v>2</v>
      </c>
      <c r="Q1563">
        <v>0</v>
      </c>
      <c r="R1563">
        <v>0</v>
      </c>
    </row>
    <row r="1564" spans="1:18">
      <c r="A1564" s="3">
        <v>1563</v>
      </c>
      <c r="B1564" s="3">
        <v>7</v>
      </c>
      <c r="C1564">
        <f t="shared" si="48"/>
        <v>0</v>
      </c>
      <c r="D1564">
        <v>1</v>
      </c>
      <c r="E1564">
        <f>SUM(_xlfn.IFNA((VLOOKUP(defense[[#This Row],[Playerâ–²]],kickers12[#All],4,0)*3+VLOOKUP(defense[[#This Row],[Playerâ–²]],kickers12[#All],5,0)*1),0), C1564*6)</f>
        <v>0</v>
      </c>
      <c r="F1564">
        <v>0</v>
      </c>
      <c r="G1564" s="3" t="s">
        <v>318</v>
      </c>
      <c r="H1564" s="3" t="s">
        <v>219</v>
      </c>
      <c r="I1564">
        <f>_xlfn.IFNA(VLOOKUP(defense[[#This Row],[Playerâ–²]],passing11[#All],4,0),0)</f>
        <v>0</v>
      </c>
      <c r="J1564">
        <f>_xlfn.IFNA(VLOOKUP(defense[[#This Row],[Playerâ–²]],scrimstats__2813[#All],5,0),0)</f>
        <v>0</v>
      </c>
      <c r="K1564">
        <f>_xlfn.IFNA(VLOOKUP(defense[[#This Row],[Playerâ–²]],scrimstats__2813[#All],4,0),0)</f>
        <v>36</v>
      </c>
      <c r="L1564">
        <v>0</v>
      </c>
      <c r="N1564">
        <f t="shared" si="49"/>
        <v>0</v>
      </c>
      <c r="O1564">
        <f>_xlfn.IFNA(VLOOKUP(defense[[#This Row],[Playerâ–²]],passing11[#All],5,0),0)</f>
        <v>0</v>
      </c>
      <c r="P1564">
        <f>_xlfn.IFNA(VLOOKUP(defense[[#This Row],[Playerâ–²]],scrimstats__2813[#All],6,0),0)</f>
        <v>0</v>
      </c>
      <c r="Q1564">
        <v>0</v>
      </c>
      <c r="R1564">
        <v>0</v>
      </c>
    </row>
    <row r="1565" spans="1:18">
      <c r="A1565" s="3">
        <v>1564</v>
      </c>
      <c r="B1565" s="3">
        <v>12</v>
      </c>
      <c r="C1565">
        <f t="shared" si="48"/>
        <v>0</v>
      </c>
      <c r="D1565">
        <v>26</v>
      </c>
      <c r="E1565">
        <f>SUM(_xlfn.IFNA((VLOOKUP(defense[[#This Row],[Playerâ–²]],kickers12[#All],4,0)*3+VLOOKUP(defense[[#This Row],[Playerâ–²]],kickers12[#All],5,0)*1),0), C1565*6)</f>
        <v>0</v>
      </c>
      <c r="F1565">
        <v>0</v>
      </c>
      <c r="G1565" s="3" t="s">
        <v>1145</v>
      </c>
      <c r="H1565" s="3" t="s">
        <v>1146</v>
      </c>
      <c r="I1565">
        <f>_xlfn.IFNA(VLOOKUP(defense[[#This Row],[Playerâ–²]],passing11[#All],4,0),0)</f>
        <v>0</v>
      </c>
      <c r="J1565">
        <f>_xlfn.IFNA(VLOOKUP(defense[[#This Row],[Playerâ–²]],scrimstats__2813[#All],5,0),0)</f>
        <v>0</v>
      </c>
      <c r="K1565">
        <f>_xlfn.IFNA(VLOOKUP(defense[[#This Row],[Playerâ–²]],scrimstats__2813[#All],4,0),0)</f>
        <v>0</v>
      </c>
      <c r="L1565">
        <v>0</v>
      </c>
      <c r="N1565">
        <f t="shared" si="49"/>
        <v>0</v>
      </c>
      <c r="O1565">
        <f>_xlfn.IFNA(VLOOKUP(defense[[#This Row],[Playerâ–²]],passing11[#All],5,0),0)</f>
        <v>0</v>
      </c>
      <c r="P1565">
        <f>_xlfn.IFNA(VLOOKUP(defense[[#This Row],[Playerâ–²]],scrimstats__2813[#All],6,0),0)</f>
        <v>0</v>
      </c>
      <c r="Q1565">
        <v>0</v>
      </c>
      <c r="R1565">
        <v>0</v>
      </c>
    </row>
    <row r="1566" spans="1:18">
      <c r="A1566" s="3">
        <v>1565</v>
      </c>
      <c r="B1566" s="3">
        <v>28</v>
      </c>
      <c r="C1566" s="3">
        <f t="shared" si="48"/>
        <v>10</v>
      </c>
      <c r="D1566">
        <v>0</v>
      </c>
      <c r="E1566">
        <f>SUM(_xlfn.IFNA((VLOOKUP(defense[[#This Row],[Playerâ–²]],kickers12[#All],4,0)*3+VLOOKUP(defense[[#This Row],[Playerâ–²]],kickers12[#All],5,0)*1),0), C1566*6)</f>
        <v>60</v>
      </c>
      <c r="F1566">
        <v>0</v>
      </c>
      <c r="G1566" s="3" t="s">
        <v>621</v>
      </c>
      <c r="H1566" s="3" t="s">
        <v>230</v>
      </c>
      <c r="I1566">
        <f>_xlfn.IFNA(VLOOKUP(defense[[#This Row],[Playerâ–²]],passing11[#All],4,0),0)</f>
        <v>0</v>
      </c>
      <c r="J1566" s="3">
        <f>_xlfn.IFNA(VLOOKUP(defense[[#This Row],[Playerâ–²]],scrimstats__2813[#All],5,0),0)</f>
        <v>69</v>
      </c>
      <c r="K1566" s="3">
        <f>_xlfn.IFNA(VLOOKUP(defense[[#This Row],[Playerâ–²]],scrimstats__2813[#All],4,0),0)</f>
        <v>965</v>
      </c>
      <c r="L1566">
        <v>0</v>
      </c>
      <c r="N1566" s="3">
        <f t="shared" si="49"/>
        <v>0</v>
      </c>
      <c r="O1566" s="3">
        <f>_xlfn.IFNA(VLOOKUP(defense[[#This Row],[Playerâ–²]],passing11[#All],5,0),0)</f>
        <v>0</v>
      </c>
      <c r="P1566" s="3">
        <f>_xlfn.IFNA(VLOOKUP(defense[[#This Row],[Playerâ–²]],scrimstats__2813[#All],6,0),0)</f>
        <v>10</v>
      </c>
      <c r="Q1566">
        <v>0</v>
      </c>
      <c r="R1566">
        <v>0</v>
      </c>
    </row>
    <row r="1567" spans="1:18">
      <c r="A1567" s="3">
        <v>1566</v>
      </c>
      <c r="B1567" s="3">
        <v>27</v>
      </c>
      <c r="C1567">
        <f t="shared" si="48"/>
        <v>0</v>
      </c>
      <c r="D1567">
        <v>16</v>
      </c>
      <c r="E1567">
        <f>SUM(_xlfn.IFNA((VLOOKUP(defense[[#This Row],[Playerâ–²]],kickers12[#All],4,0)*3+VLOOKUP(defense[[#This Row],[Playerâ–²]],kickers12[#All],5,0)*1),0), C1567*6)</f>
        <v>0</v>
      </c>
      <c r="F1567">
        <v>0</v>
      </c>
      <c r="G1567" s="3" t="s">
        <v>1641</v>
      </c>
      <c r="H1567" s="3" t="s">
        <v>1287</v>
      </c>
      <c r="I1567">
        <f>_xlfn.IFNA(VLOOKUP(defense[[#This Row],[Playerâ–²]],passing11[#All],4,0),0)</f>
        <v>0</v>
      </c>
      <c r="J1567">
        <f>_xlfn.IFNA(VLOOKUP(defense[[#This Row],[Playerâ–²]],scrimstats__2813[#All],5,0),0)</f>
        <v>0</v>
      </c>
      <c r="K1567">
        <f>_xlfn.IFNA(VLOOKUP(defense[[#This Row],[Playerâ–²]],scrimstats__2813[#All],4,0),0)</f>
        <v>0</v>
      </c>
      <c r="L1567">
        <v>0</v>
      </c>
      <c r="N1567">
        <f t="shared" si="49"/>
        <v>0</v>
      </c>
      <c r="O1567">
        <f>_xlfn.IFNA(VLOOKUP(defense[[#This Row],[Playerâ–²]],passing11[#All],5,0),0)</f>
        <v>0</v>
      </c>
      <c r="P1567">
        <f>_xlfn.IFNA(VLOOKUP(defense[[#This Row],[Playerâ–²]],scrimstats__2813[#All],6,0),0)</f>
        <v>0</v>
      </c>
      <c r="Q1567">
        <v>0</v>
      </c>
      <c r="R1567">
        <v>0</v>
      </c>
    </row>
    <row r="1568" spans="1:18">
      <c r="A1568" s="3">
        <v>1567</v>
      </c>
      <c r="B1568" s="3">
        <v>28</v>
      </c>
      <c r="C1568">
        <f t="shared" si="48"/>
        <v>0</v>
      </c>
      <c r="D1568">
        <v>1</v>
      </c>
      <c r="E1568">
        <f>SUM(_xlfn.IFNA((VLOOKUP(defense[[#This Row],[Playerâ–²]],kickers12[#All],4,0)*3+VLOOKUP(defense[[#This Row],[Playerâ–²]],kickers12[#All],5,0)*1),0), C1568*6)</f>
        <v>0</v>
      </c>
      <c r="F1568">
        <v>0</v>
      </c>
      <c r="G1568" s="3" t="s">
        <v>1669</v>
      </c>
      <c r="H1568" s="3" t="s">
        <v>194</v>
      </c>
      <c r="I1568">
        <f>_xlfn.IFNA(VLOOKUP(defense[[#This Row],[Playerâ–²]],passing11[#All],4,0),0)</f>
        <v>0</v>
      </c>
      <c r="J1568">
        <f>_xlfn.IFNA(VLOOKUP(defense[[#This Row],[Playerâ–²]],scrimstats__2813[#All],5,0),0)</f>
        <v>0</v>
      </c>
      <c r="K1568">
        <f>_xlfn.IFNA(VLOOKUP(defense[[#This Row],[Playerâ–²]],scrimstats__2813[#All],4,0),0)</f>
        <v>0</v>
      </c>
      <c r="L1568">
        <v>0</v>
      </c>
      <c r="N1568">
        <f t="shared" si="49"/>
        <v>0</v>
      </c>
      <c r="O1568">
        <f>_xlfn.IFNA(VLOOKUP(defense[[#This Row],[Playerâ–²]],passing11[#All],5,0),0)</f>
        <v>0</v>
      </c>
      <c r="P1568">
        <f>_xlfn.IFNA(VLOOKUP(defense[[#This Row],[Playerâ–²]],scrimstats__2813[#All],6,0),0)</f>
        <v>0</v>
      </c>
      <c r="Q1568">
        <v>0</v>
      </c>
      <c r="R1568">
        <v>0</v>
      </c>
    </row>
    <row r="1569" spans="1:18">
      <c r="A1569" s="3">
        <v>1568</v>
      </c>
      <c r="B1569" s="3">
        <v>15</v>
      </c>
      <c r="C1569">
        <f t="shared" si="48"/>
        <v>0</v>
      </c>
      <c r="D1569">
        <v>14</v>
      </c>
      <c r="E1569">
        <f>SUM(_xlfn.IFNA((VLOOKUP(defense[[#This Row],[Playerâ–²]],kickers12[#All],4,0)*3+VLOOKUP(defense[[#This Row],[Playerâ–²]],kickers12[#All],5,0)*1),0), C1569*6)</f>
        <v>0</v>
      </c>
      <c r="F1569">
        <v>0</v>
      </c>
      <c r="G1569" s="3" t="s">
        <v>1254</v>
      </c>
      <c r="H1569" s="3" t="s">
        <v>467</v>
      </c>
      <c r="I1569">
        <f>_xlfn.IFNA(VLOOKUP(defense[[#This Row],[Playerâ–²]],passing11[#All],4,0),0)</f>
        <v>0</v>
      </c>
      <c r="J1569">
        <f>_xlfn.IFNA(VLOOKUP(defense[[#This Row],[Playerâ–²]],scrimstats__2813[#All],5,0),0)</f>
        <v>0</v>
      </c>
      <c r="K1569">
        <f>_xlfn.IFNA(VLOOKUP(defense[[#This Row],[Playerâ–²]],scrimstats__2813[#All],4,0),0)</f>
        <v>0</v>
      </c>
      <c r="L1569">
        <v>0</v>
      </c>
      <c r="N1569">
        <f t="shared" si="49"/>
        <v>0</v>
      </c>
      <c r="O1569">
        <f>_xlfn.IFNA(VLOOKUP(defense[[#This Row],[Playerâ–²]],passing11[#All],5,0),0)</f>
        <v>0</v>
      </c>
      <c r="P1569">
        <f>_xlfn.IFNA(VLOOKUP(defense[[#This Row],[Playerâ–²]],scrimstats__2813[#All],6,0),0)</f>
        <v>0</v>
      </c>
      <c r="Q1569">
        <v>0</v>
      </c>
      <c r="R1569">
        <v>0</v>
      </c>
    </row>
    <row r="1570" spans="1:18">
      <c r="A1570" s="3">
        <v>1569</v>
      </c>
      <c r="B1570" s="3">
        <v>15</v>
      </c>
      <c r="C1570">
        <f t="shared" si="48"/>
        <v>0</v>
      </c>
      <c r="D1570">
        <v>0</v>
      </c>
      <c r="E1570">
        <f>SUM(_xlfn.IFNA((VLOOKUP(defense[[#This Row],[Playerâ–²]],kickers12[#All],4,0)*3+VLOOKUP(defense[[#This Row],[Playerâ–²]],kickers12[#All],5,0)*1),0), C1570*6)</f>
        <v>0</v>
      </c>
      <c r="F1570">
        <v>0</v>
      </c>
      <c r="G1570" s="3" t="s">
        <v>1237</v>
      </c>
      <c r="H1570" s="3" t="s">
        <v>863</v>
      </c>
      <c r="I1570">
        <f>_xlfn.IFNA(VLOOKUP(defense[[#This Row],[Playerâ–²]],passing11[#All],4,0),0)</f>
        <v>0</v>
      </c>
      <c r="J1570">
        <f>_xlfn.IFNA(VLOOKUP(defense[[#This Row],[Playerâ–²]],scrimstats__2813[#All],5,0),0)</f>
        <v>0</v>
      </c>
      <c r="K1570">
        <f>_xlfn.IFNA(VLOOKUP(defense[[#This Row],[Playerâ–²]],scrimstats__2813[#All],4,0),0)</f>
        <v>0</v>
      </c>
      <c r="L1570">
        <v>0</v>
      </c>
      <c r="N1570">
        <f t="shared" si="49"/>
        <v>0</v>
      </c>
      <c r="O1570">
        <f>_xlfn.IFNA(VLOOKUP(defense[[#This Row],[Playerâ–²]],passing11[#All],5,0),0)</f>
        <v>0</v>
      </c>
      <c r="P1570">
        <f>_xlfn.IFNA(VLOOKUP(defense[[#This Row],[Playerâ–²]],scrimstats__2813[#All],6,0),0)</f>
        <v>0</v>
      </c>
      <c r="Q1570">
        <v>0</v>
      </c>
      <c r="R1570">
        <v>0</v>
      </c>
    </row>
    <row r="1571" spans="1:18">
      <c r="A1571" s="3">
        <v>1570</v>
      </c>
      <c r="B1571" s="3">
        <v>14</v>
      </c>
      <c r="C1571">
        <f t="shared" si="48"/>
        <v>0</v>
      </c>
      <c r="D1571">
        <v>13</v>
      </c>
      <c r="E1571">
        <f>SUM(_xlfn.IFNA((VLOOKUP(defense[[#This Row],[Playerâ–²]],kickers12[#All],4,0)*3+VLOOKUP(defense[[#This Row],[Playerâ–²]],kickers12[#All],5,0)*1),0), C1571*6)</f>
        <v>0</v>
      </c>
      <c r="F1571">
        <v>0</v>
      </c>
      <c r="G1571" s="3" t="s">
        <v>1213</v>
      </c>
      <c r="H1571" s="3" t="s">
        <v>1214</v>
      </c>
      <c r="I1571">
        <f>_xlfn.IFNA(VLOOKUP(defense[[#This Row],[Playerâ–²]],passing11[#All],4,0),0)</f>
        <v>0</v>
      </c>
      <c r="J1571">
        <f>_xlfn.IFNA(VLOOKUP(defense[[#This Row],[Playerâ–²]],scrimstats__2813[#All],5,0),0)</f>
        <v>0</v>
      </c>
      <c r="K1571">
        <f>_xlfn.IFNA(VLOOKUP(defense[[#This Row],[Playerâ–²]],scrimstats__2813[#All],4,0),0)</f>
        <v>0</v>
      </c>
      <c r="L1571">
        <v>2</v>
      </c>
      <c r="N1571">
        <f t="shared" si="49"/>
        <v>0</v>
      </c>
      <c r="O1571">
        <f>_xlfn.IFNA(VLOOKUP(defense[[#This Row],[Playerâ–²]],passing11[#All],5,0),0)</f>
        <v>0</v>
      </c>
      <c r="P1571">
        <f>_xlfn.IFNA(VLOOKUP(defense[[#This Row],[Playerâ–²]],scrimstats__2813[#All],6,0),0)</f>
        <v>0</v>
      </c>
      <c r="Q1571">
        <v>0</v>
      </c>
      <c r="R1571">
        <v>0</v>
      </c>
    </row>
    <row r="1572" spans="1:18">
      <c r="A1572" s="3">
        <v>1571</v>
      </c>
      <c r="B1572" s="3">
        <v>13</v>
      </c>
      <c r="C1572">
        <f t="shared" si="48"/>
        <v>0</v>
      </c>
      <c r="D1572">
        <v>89</v>
      </c>
      <c r="E1572">
        <f>SUM(_xlfn.IFNA((VLOOKUP(defense[[#This Row],[Playerâ–²]],kickers12[#All],4,0)*3+VLOOKUP(defense[[#This Row],[Playerâ–²]],kickers12[#All],5,0)*1),0), C1572*6)</f>
        <v>0</v>
      </c>
      <c r="F1572">
        <v>2</v>
      </c>
      <c r="G1572" s="3" t="s">
        <v>1197</v>
      </c>
      <c r="H1572" s="3" t="s">
        <v>1157</v>
      </c>
      <c r="I1572">
        <f>_xlfn.IFNA(VLOOKUP(defense[[#This Row],[Playerâ–²]],passing11[#All],4,0),0)</f>
        <v>0</v>
      </c>
      <c r="J1572">
        <f>_xlfn.IFNA(VLOOKUP(defense[[#This Row],[Playerâ–²]],scrimstats__2813[#All],5,0),0)</f>
        <v>0</v>
      </c>
      <c r="K1572">
        <f>_xlfn.IFNA(VLOOKUP(defense[[#This Row],[Playerâ–²]],scrimstats__2813[#All],4,0),0)</f>
        <v>0</v>
      </c>
      <c r="L1572">
        <v>3</v>
      </c>
      <c r="N1572">
        <f t="shared" si="49"/>
        <v>0</v>
      </c>
      <c r="O1572">
        <f>_xlfn.IFNA(VLOOKUP(defense[[#This Row],[Playerâ–²]],passing11[#All],5,0),0)</f>
        <v>0</v>
      </c>
      <c r="P1572">
        <f>_xlfn.IFNA(VLOOKUP(defense[[#This Row],[Playerâ–²]],scrimstats__2813[#All],6,0),0)</f>
        <v>0</v>
      </c>
      <c r="Q1572">
        <v>0</v>
      </c>
      <c r="R1572">
        <v>0</v>
      </c>
    </row>
    <row r="1573" spans="1:18">
      <c r="A1573" s="3">
        <v>1572</v>
      </c>
      <c r="B1573" s="3">
        <v>16</v>
      </c>
      <c r="C1573">
        <f t="shared" si="48"/>
        <v>13</v>
      </c>
      <c r="D1573">
        <v>0</v>
      </c>
      <c r="E1573">
        <f>SUM(_xlfn.IFNA((VLOOKUP(defense[[#This Row],[Playerâ–²]],kickers12[#All],4,0)*3+VLOOKUP(defense[[#This Row],[Playerâ–²]],kickers12[#All],5,0)*1),0), C1573*6)</f>
        <v>78</v>
      </c>
      <c r="F1573">
        <v>0</v>
      </c>
      <c r="G1573" s="3" t="s">
        <v>454</v>
      </c>
      <c r="H1573" s="3" t="s">
        <v>230</v>
      </c>
      <c r="I1573">
        <f>_xlfn.IFNA(VLOOKUP(defense[[#This Row],[Playerâ–²]],passing11[#All],4,0),0)</f>
        <v>0</v>
      </c>
      <c r="J1573">
        <f>_xlfn.IFNA(VLOOKUP(defense[[#This Row],[Playerâ–²]],scrimstats__2813[#All],5,0),0)</f>
        <v>151</v>
      </c>
      <c r="K1573">
        <f>_xlfn.IFNA(VLOOKUP(defense[[#This Row],[Playerâ–²]],scrimstats__2813[#All],4,0),0)</f>
        <v>1479</v>
      </c>
      <c r="L1573">
        <v>0</v>
      </c>
      <c r="N1573">
        <f t="shared" si="49"/>
        <v>0</v>
      </c>
      <c r="O1573">
        <f>_xlfn.IFNA(VLOOKUP(defense[[#This Row],[Playerâ–²]],passing11[#All],5,0),0)</f>
        <v>0</v>
      </c>
      <c r="P1573">
        <f>_xlfn.IFNA(VLOOKUP(defense[[#This Row],[Playerâ–²]],scrimstats__2813[#All],6,0),0)</f>
        <v>13</v>
      </c>
      <c r="Q1573">
        <v>0</v>
      </c>
      <c r="R1573">
        <v>0</v>
      </c>
    </row>
    <row r="1574" spans="1:18">
      <c r="A1574" s="3">
        <v>1573</v>
      </c>
      <c r="B1574" s="3">
        <v>13</v>
      </c>
      <c r="C1574">
        <f t="shared" si="48"/>
        <v>0</v>
      </c>
      <c r="D1574">
        <v>3</v>
      </c>
      <c r="E1574">
        <f>SUM(_xlfn.IFNA((VLOOKUP(defense[[#This Row],[Playerâ–²]],kickers12[#All],4,0)*3+VLOOKUP(defense[[#This Row],[Playerâ–²]],kickers12[#All],5,0)*1),0), C1574*6)</f>
        <v>0</v>
      </c>
      <c r="F1574">
        <v>0</v>
      </c>
      <c r="G1574" s="3" t="s">
        <v>1171</v>
      </c>
      <c r="H1574" s="3" t="s">
        <v>194</v>
      </c>
      <c r="I1574">
        <f>_xlfn.IFNA(VLOOKUP(defense[[#This Row],[Playerâ–²]],passing11[#All],4,0),0)</f>
        <v>0</v>
      </c>
      <c r="J1574">
        <f>_xlfn.IFNA(VLOOKUP(defense[[#This Row],[Playerâ–²]],scrimstats__2813[#All],5,0),0)</f>
        <v>0</v>
      </c>
      <c r="K1574">
        <f>_xlfn.IFNA(VLOOKUP(defense[[#This Row],[Playerâ–²]],scrimstats__2813[#All],4,0),0)</f>
        <v>0</v>
      </c>
      <c r="L1574">
        <v>0</v>
      </c>
      <c r="N1574">
        <f t="shared" si="49"/>
        <v>0</v>
      </c>
      <c r="O1574">
        <f>_xlfn.IFNA(VLOOKUP(defense[[#This Row],[Playerâ–²]],passing11[#All],5,0),0)</f>
        <v>0</v>
      </c>
      <c r="P1574">
        <f>_xlfn.IFNA(VLOOKUP(defense[[#This Row],[Playerâ–²]],scrimstats__2813[#All],6,0),0)</f>
        <v>0</v>
      </c>
      <c r="Q1574">
        <v>0</v>
      </c>
      <c r="R1574">
        <v>0</v>
      </c>
    </row>
    <row r="1575" spans="1:18">
      <c r="A1575" s="3">
        <v>1574</v>
      </c>
      <c r="B1575" s="3">
        <v>17</v>
      </c>
      <c r="C1575">
        <f t="shared" si="48"/>
        <v>5</v>
      </c>
      <c r="D1575">
        <v>0</v>
      </c>
      <c r="E1575">
        <f>SUM(_xlfn.IFNA((VLOOKUP(defense[[#This Row],[Playerâ–²]],kickers12[#All],4,0)*3+VLOOKUP(defense[[#This Row],[Playerâ–²]],kickers12[#All],5,0)*1),0), C1575*6)</f>
        <v>30</v>
      </c>
      <c r="F1575">
        <v>0</v>
      </c>
      <c r="G1575" s="3" t="s">
        <v>462</v>
      </c>
      <c r="H1575" s="3" t="s">
        <v>218</v>
      </c>
      <c r="I1575">
        <f>_xlfn.IFNA(VLOOKUP(defense[[#This Row],[Playerâ–²]],passing11[#All],4,0),0)</f>
        <v>0</v>
      </c>
      <c r="J1575">
        <f>_xlfn.IFNA(VLOOKUP(defense[[#This Row],[Playerâ–²]],scrimstats__2813[#All],5,0),0)</f>
        <v>15</v>
      </c>
      <c r="K1575">
        <f>_xlfn.IFNA(VLOOKUP(defense[[#This Row],[Playerâ–²]],scrimstats__2813[#All],4,0),0)</f>
        <v>653</v>
      </c>
      <c r="L1575">
        <v>0</v>
      </c>
      <c r="N1575">
        <f t="shared" si="49"/>
        <v>0</v>
      </c>
      <c r="O1575">
        <f>_xlfn.IFNA(VLOOKUP(defense[[#This Row],[Playerâ–²]],passing11[#All],5,0),0)</f>
        <v>0</v>
      </c>
      <c r="P1575">
        <f>_xlfn.IFNA(VLOOKUP(defense[[#This Row],[Playerâ–²]],scrimstats__2813[#All],6,0),0)</f>
        <v>5</v>
      </c>
      <c r="Q1575">
        <v>0</v>
      </c>
      <c r="R1575">
        <v>0</v>
      </c>
    </row>
    <row r="1576" spans="1:18">
      <c r="A1576" s="3">
        <v>1575</v>
      </c>
      <c r="B1576" s="3">
        <v>8</v>
      </c>
      <c r="C1576">
        <f t="shared" si="48"/>
        <v>3</v>
      </c>
      <c r="D1576">
        <v>0</v>
      </c>
      <c r="E1576">
        <f>SUM(_xlfn.IFNA((VLOOKUP(defense[[#This Row],[Playerâ–²]],kickers12[#All],4,0)*3+VLOOKUP(defense[[#This Row],[Playerâ–²]],kickers12[#All],5,0)*1),0), C1576*6)</f>
        <v>18</v>
      </c>
      <c r="F1576">
        <v>0</v>
      </c>
      <c r="G1576" s="3" t="s">
        <v>1003</v>
      </c>
      <c r="H1576" s="3" t="s">
        <v>297</v>
      </c>
      <c r="I1576">
        <f>_xlfn.IFNA(VLOOKUP(defense[[#This Row],[Playerâ–²]],passing11[#All],4,0),0)</f>
        <v>473</v>
      </c>
      <c r="J1576">
        <f>_xlfn.IFNA(VLOOKUP(defense[[#This Row],[Playerâ–²]],scrimstats__2813[#All],5,0),0)</f>
        <v>125</v>
      </c>
      <c r="K1576">
        <f>_xlfn.IFNA(VLOOKUP(defense[[#This Row],[Playerâ–²]],scrimstats__2813[#All],4,0),0)</f>
        <v>0</v>
      </c>
      <c r="L1576">
        <v>0</v>
      </c>
      <c r="N1576">
        <f t="shared" si="49"/>
        <v>0</v>
      </c>
      <c r="O1576">
        <f>_xlfn.IFNA(VLOOKUP(defense[[#This Row],[Playerâ–²]],passing11[#All],5,0),0)</f>
        <v>2</v>
      </c>
      <c r="P1576">
        <f>_xlfn.IFNA(VLOOKUP(defense[[#This Row],[Playerâ–²]],scrimstats__2813[#All],6,0),0)</f>
        <v>1</v>
      </c>
      <c r="Q1576">
        <v>0</v>
      </c>
      <c r="R1576">
        <v>0</v>
      </c>
    </row>
    <row r="1577" spans="1:18">
      <c r="A1577" s="3">
        <v>1576</v>
      </c>
      <c r="B1577" s="3">
        <v>9</v>
      </c>
      <c r="C1577">
        <f t="shared" si="48"/>
        <v>0</v>
      </c>
      <c r="D1577">
        <v>34</v>
      </c>
      <c r="E1577">
        <f>SUM(_xlfn.IFNA((VLOOKUP(defense[[#This Row],[Playerâ–²]],kickers12[#All],4,0)*3+VLOOKUP(defense[[#This Row],[Playerâ–²]],kickers12[#All],5,0)*1),0), C1577*6)</f>
        <v>0</v>
      </c>
      <c r="F1577">
        <v>0</v>
      </c>
      <c r="G1577" s="3" t="s">
        <v>1051</v>
      </c>
      <c r="H1577" s="3" t="s">
        <v>837</v>
      </c>
      <c r="I1577">
        <f>_xlfn.IFNA(VLOOKUP(defense[[#This Row],[Playerâ–²]],passing11[#All],4,0),0)</f>
        <v>0</v>
      </c>
      <c r="J1577">
        <f>_xlfn.IFNA(VLOOKUP(defense[[#This Row],[Playerâ–²]],scrimstats__2813[#All],5,0),0)</f>
        <v>0</v>
      </c>
      <c r="K1577">
        <f>_xlfn.IFNA(VLOOKUP(defense[[#This Row],[Playerâ–²]],scrimstats__2813[#All],4,0),0)</f>
        <v>0</v>
      </c>
      <c r="L1577">
        <v>5.5</v>
      </c>
      <c r="N1577">
        <f t="shared" si="49"/>
        <v>0</v>
      </c>
      <c r="O1577">
        <f>_xlfn.IFNA(VLOOKUP(defense[[#This Row],[Playerâ–²]],passing11[#All],5,0),0)</f>
        <v>0</v>
      </c>
      <c r="P1577">
        <f>_xlfn.IFNA(VLOOKUP(defense[[#This Row],[Playerâ–²]],scrimstats__2813[#All],6,0),0)</f>
        <v>0</v>
      </c>
      <c r="Q1577">
        <v>0</v>
      </c>
      <c r="R1577">
        <v>0</v>
      </c>
    </row>
    <row r="1578" spans="1:18">
      <c r="A1578" s="3">
        <v>1577</v>
      </c>
      <c r="B1578" s="3">
        <v>28</v>
      </c>
      <c r="C1578" s="3">
        <f t="shared" si="48"/>
        <v>0</v>
      </c>
      <c r="D1578">
        <v>0</v>
      </c>
      <c r="E1578">
        <f>SUM(_xlfn.IFNA((VLOOKUP(defense[[#This Row],[Playerâ–²]],kickers12[#All],4,0)*3+VLOOKUP(defense[[#This Row],[Playerâ–²]],kickers12[#All],5,0)*1),0), C1578*6)</f>
        <v>0</v>
      </c>
      <c r="F1578">
        <v>0</v>
      </c>
      <c r="G1578" s="3" t="s">
        <v>607</v>
      </c>
      <c r="H1578" s="3" t="s">
        <v>219</v>
      </c>
      <c r="I1578">
        <f>_xlfn.IFNA(VLOOKUP(defense[[#This Row],[Playerâ–²]],passing11[#All],4,0),0)</f>
        <v>0</v>
      </c>
      <c r="J1578" s="3">
        <f>_xlfn.IFNA(VLOOKUP(defense[[#This Row],[Playerâ–²]],scrimstats__2813[#All],5,0),0)</f>
        <v>0</v>
      </c>
      <c r="K1578" s="3">
        <f>_xlfn.IFNA(VLOOKUP(defense[[#This Row],[Playerâ–²]],scrimstats__2813[#All],4,0),0)</f>
        <v>23</v>
      </c>
      <c r="L1578">
        <v>0</v>
      </c>
      <c r="N1578" s="3">
        <f t="shared" si="49"/>
        <v>0</v>
      </c>
      <c r="O1578" s="3">
        <f>_xlfn.IFNA(VLOOKUP(defense[[#This Row],[Playerâ–²]],passing11[#All],5,0),0)</f>
        <v>0</v>
      </c>
      <c r="P1578" s="3">
        <f>_xlfn.IFNA(VLOOKUP(defense[[#This Row],[Playerâ–²]],scrimstats__2813[#All],6,0),0)</f>
        <v>0</v>
      </c>
      <c r="Q1578">
        <v>0</v>
      </c>
      <c r="R1578">
        <v>0</v>
      </c>
    </row>
    <row r="1579" spans="1:18">
      <c r="A1579" s="3">
        <v>1578</v>
      </c>
      <c r="B1579" s="3">
        <v>27</v>
      </c>
      <c r="C1579">
        <f t="shared" si="48"/>
        <v>0</v>
      </c>
      <c r="D1579">
        <v>22</v>
      </c>
      <c r="E1579">
        <f>SUM(_xlfn.IFNA((VLOOKUP(defense[[#This Row],[Playerâ–²]],kickers12[#All],4,0)*3+VLOOKUP(defense[[#This Row],[Playerâ–²]],kickers12[#All],5,0)*1),0), C1579*6)</f>
        <v>0</v>
      </c>
      <c r="F1579">
        <v>0</v>
      </c>
      <c r="G1579" s="3" t="s">
        <v>1642</v>
      </c>
      <c r="H1579" s="3" t="s">
        <v>745</v>
      </c>
      <c r="I1579">
        <f>_xlfn.IFNA(VLOOKUP(defense[[#This Row],[Playerâ–²]],passing11[#All],4,0),0)</f>
        <v>0</v>
      </c>
      <c r="J1579">
        <f>_xlfn.IFNA(VLOOKUP(defense[[#This Row],[Playerâ–²]],scrimstats__2813[#All],5,0),0)</f>
        <v>0</v>
      </c>
      <c r="K1579">
        <f>_xlfn.IFNA(VLOOKUP(defense[[#This Row],[Playerâ–²]],scrimstats__2813[#All],4,0),0)</f>
        <v>0</v>
      </c>
      <c r="L1579">
        <v>0</v>
      </c>
      <c r="N1579">
        <f t="shared" si="49"/>
        <v>0</v>
      </c>
      <c r="O1579">
        <f>_xlfn.IFNA(VLOOKUP(defense[[#This Row],[Playerâ–²]],passing11[#All],5,0),0)</f>
        <v>0</v>
      </c>
      <c r="P1579">
        <f>_xlfn.IFNA(VLOOKUP(defense[[#This Row],[Playerâ–²]],scrimstats__2813[#All],6,0),0)</f>
        <v>0</v>
      </c>
      <c r="Q1579">
        <v>0</v>
      </c>
      <c r="R1579">
        <v>0</v>
      </c>
    </row>
    <row r="1580" spans="1:18">
      <c r="A1580" s="3">
        <v>1579</v>
      </c>
      <c r="B1580" s="3">
        <v>3</v>
      </c>
      <c r="C1580">
        <f t="shared" si="48"/>
        <v>0</v>
      </c>
      <c r="D1580">
        <v>11</v>
      </c>
      <c r="E1580">
        <f>SUM(_xlfn.IFNA((VLOOKUP(defense[[#This Row],[Playerâ–²]],kickers12[#All],4,0)*3+VLOOKUP(defense[[#This Row],[Playerâ–²]],kickers12[#All],5,0)*1),0), C1580*6)</f>
        <v>0</v>
      </c>
      <c r="F1580">
        <v>0</v>
      </c>
      <c r="G1580" s="3" t="s">
        <v>830</v>
      </c>
      <c r="H1580" s="3" t="s">
        <v>194</v>
      </c>
      <c r="I1580">
        <f>_xlfn.IFNA(VLOOKUP(defense[[#This Row],[Playerâ–²]],passing11[#All],4,0),0)</f>
        <v>0</v>
      </c>
      <c r="J1580">
        <f>_xlfn.IFNA(VLOOKUP(defense[[#This Row],[Playerâ–²]],scrimstats__2813[#All],5,0),0)</f>
        <v>0</v>
      </c>
      <c r="K1580">
        <f>_xlfn.IFNA(VLOOKUP(defense[[#This Row],[Playerâ–²]],scrimstats__2813[#All],4,0),0)</f>
        <v>0</v>
      </c>
      <c r="L1580">
        <v>0.5</v>
      </c>
      <c r="N1580">
        <f t="shared" si="49"/>
        <v>0</v>
      </c>
      <c r="O1580">
        <f>_xlfn.IFNA(VLOOKUP(defense[[#This Row],[Playerâ–²]],passing11[#All],5,0),0)</f>
        <v>0</v>
      </c>
      <c r="P1580">
        <f>_xlfn.IFNA(VLOOKUP(defense[[#This Row],[Playerâ–²]],scrimstats__2813[#All],6,0),0)</f>
        <v>0</v>
      </c>
      <c r="Q1580">
        <v>0</v>
      </c>
      <c r="R1580">
        <v>0</v>
      </c>
    </row>
    <row r="1581" spans="1:18">
      <c r="A1581" s="3">
        <v>1580</v>
      </c>
      <c r="B1581" s="3">
        <v>29</v>
      </c>
      <c r="C1581">
        <f t="shared" si="48"/>
        <v>0</v>
      </c>
      <c r="D1581">
        <v>6</v>
      </c>
      <c r="E1581">
        <f>SUM(_xlfn.IFNA((VLOOKUP(defense[[#This Row],[Playerâ–²]],kickers12[#All],4,0)*3+VLOOKUP(defense[[#This Row],[Playerâ–²]],kickers12[#All],5,0)*1),0), C1581*6)</f>
        <v>0</v>
      </c>
      <c r="F1581">
        <v>0</v>
      </c>
      <c r="G1581" s="3" t="s">
        <v>1718</v>
      </c>
      <c r="H1581" s="3" t="s">
        <v>873</v>
      </c>
      <c r="I1581">
        <f>_xlfn.IFNA(VLOOKUP(defense[[#This Row],[Playerâ–²]],passing11[#All],4,0),0)</f>
        <v>0</v>
      </c>
      <c r="J1581">
        <f>_xlfn.IFNA(VLOOKUP(defense[[#This Row],[Playerâ–²]],scrimstats__2813[#All],5,0),0)</f>
        <v>0</v>
      </c>
      <c r="K1581">
        <f>_xlfn.IFNA(VLOOKUP(defense[[#This Row],[Playerâ–²]],scrimstats__2813[#All],4,0),0)</f>
        <v>0</v>
      </c>
      <c r="L1581">
        <v>0</v>
      </c>
      <c r="N1581">
        <f t="shared" si="49"/>
        <v>0</v>
      </c>
      <c r="O1581">
        <f>_xlfn.IFNA(VLOOKUP(defense[[#This Row],[Playerâ–²]],passing11[#All],5,0),0)</f>
        <v>0</v>
      </c>
      <c r="P1581">
        <f>_xlfn.IFNA(VLOOKUP(defense[[#This Row],[Playerâ–²]],scrimstats__2813[#All],6,0),0)</f>
        <v>0</v>
      </c>
      <c r="Q1581">
        <v>0</v>
      </c>
      <c r="R1581">
        <v>0</v>
      </c>
    </row>
    <row r="1582" spans="1:18">
      <c r="A1582" s="3">
        <v>1581</v>
      </c>
      <c r="B1582" s="3">
        <v>17</v>
      </c>
      <c r="C1582">
        <f t="shared" si="48"/>
        <v>0</v>
      </c>
      <c r="D1582">
        <v>27</v>
      </c>
      <c r="E1582">
        <f>SUM(_xlfn.IFNA((VLOOKUP(defense[[#This Row],[Playerâ–²]],kickers12[#All],4,0)*3+VLOOKUP(defense[[#This Row],[Playerâ–²]],kickers12[#All],5,0)*1),0), C1582*6)</f>
        <v>0</v>
      </c>
      <c r="F1582">
        <v>0</v>
      </c>
      <c r="G1582" s="3" t="s">
        <v>1331</v>
      </c>
      <c r="H1582" s="3" t="s">
        <v>750</v>
      </c>
      <c r="I1582">
        <f>_xlfn.IFNA(VLOOKUP(defense[[#This Row],[Playerâ–²]],passing11[#All],4,0),0)</f>
        <v>0</v>
      </c>
      <c r="J1582">
        <f>_xlfn.IFNA(VLOOKUP(defense[[#This Row],[Playerâ–²]],scrimstats__2813[#All],5,0),0)</f>
        <v>0</v>
      </c>
      <c r="K1582">
        <f>_xlfn.IFNA(VLOOKUP(defense[[#This Row],[Playerâ–²]],scrimstats__2813[#All],4,0),0)</f>
        <v>0</v>
      </c>
      <c r="L1582">
        <v>3.5</v>
      </c>
      <c r="N1582">
        <f t="shared" si="49"/>
        <v>0</v>
      </c>
      <c r="O1582">
        <f>_xlfn.IFNA(VLOOKUP(defense[[#This Row],[Playerâ–²]],passing11[#All],5,0),0)</f>
        <v>0</v>
      </c>
      <c r="P1582">
        <f>_xlfn.IFNA(VLOOKUP(defense[[#This Row],[Playerâ–²]],scrimstats__2813[#All],6,0),0)</f>
        <v>0</v>
      </c>
      <c r="Q1582">
        <v>0</v>
      </c>
      <c r="R1582">
        <v>0</v>
      </c>
    </row>
    <row r="1583" spans="1:18">
      <c r="A1583" s="3">
        <v>1582</v>
      </c>
      <c r="B1583" s="3">
        <v>22</v>
      </c>
      <c r="C1583">
        <f t="shared" si="48"/>
        <v>0</v>
      </c>
      <c r="D1583">
        <v>1</v>
      </c>
      <c r="E1583">
        <f>SUM(_xlfn.IFNA((VLOOKUP(defense[[#This Row],[Playerâ–²]],kickers12[#All],4,0)*3+VLOOKUP(defense[[#This Row],[Playerâ–²]],kickers12[#All],5,0)*1),0), C1583*6)</f>
        <v>0</v>
      </c>
      <c r="F1583">
        <v>0</v>
      </c>
      <c r="G1583" s="3" t="s">
        <v>1473</v>
      </c>
      <c r="H1583" s="3" t="s">
        <v>194</v>
      </c>
      <c r="I1583">
        <f>_xlfn.IFNA(VLOOKUP(defense[[#This Row],[Playerâ–²]],passing11[#All],4,0),0)</f>
        <v>0</v>
      </c>
      <c r="J1583">
        <f>_xlfn.IFNA(VLOOKUP(defense[[#This Row],[Playerâ–²]],scrimstats__2813[#All],5,0),0)</f>
        <v>0</v>
      </c>
      <c r="K1583">
        <f>_xlfn.IFNA(VLOOKUP(defense[[#This Row],[Playerâ–²]],scrimstats__2813[#All],4,0),0)</f>
        <v>0</v>
      </c>
      <c r="L1583">
        <v>0</v>
      </c>
      <c r="N1583">
        <f t="shared" si="49"/>
        <v>0</v>
      </c>
      <c r="O1583">
        <f>_xlfn.IFNA(VLOOKUP(defense[[#This Row],[Playerâ–²]],passing11[#All],5,0),0)</f>
        <v>0</v>
      </c>
      <c r="P1583">
        <f>_xlfn.IFNA(VLOOKUP(defense[[#This Row],[Playerâ–²]],scrimstats__2813[#All],6,0),0)</f>
        <v>0</v>
      </c>
      <c r="Q1583">
        <v>0</v>
      </c>
      <c r="R1583">
        <v>0</v>
      </c>
    </row>
    <row r="1584" spans="1:18">
      <c r="A1584" s="3">
        <v>1583</v>
      </c>
      <c r="B1584" s="3">
        <v>23</v>
      </c>
      <c r="C1584">
        <f t="shared" si="48"/>
        <v>0</v>
      </c>
      <c r="D1584">
        <v>7</v>
      </c>
      <c r="E1584">
        <f>SUM(_xlfn.IFNA((VLOOKUP(defense[[#This Row],[Playerâ–²]],kickers12[#All],4,0)*3+VLOOKUP(defense[[#This Row],[Playerâ–²]],kickers12[#All],5,0)*1),0), C1584*6)</f>
        <v>0</v>
      </c>
      <c r="F1584">
        <v>0</v>
      </c>
      <c r="G1584" s="3" t="s">
        <v>1512</v>
      </c>
      <c r="H1584" s="3" t="s">
        <v>194</v>
      </c>
      <c r="I1584">
        <f>_xlfn.IFNA(VLOOKUP(defense[[#This Row],[Playerâ–²]],passing11[#All],4,0),0)</f>
        <v>0</v>
      </c>
      <c r="J1584">
        <f>_xlfn.IFNA(VLOOKUP(defense[[#This Row],[Playerâ–²]],scrimstats__2813[#All],5,0),0)</f>
        <v>0</v>
      </c>
      <c r="K1584">
        <f>_xlfn.IFNA(VLOOKUP(defense[[#This Row],[Playerâ–²]],scrimstats__2813[#All],4,0),0)</f>
        <v>0</v>
      </c>
      <c r="L1584">
        <v>0</v>
      </c>
      <c r="N1584">
        <f t="shared" si="49"/>
        <v>0</v>
      </c>
      <c r="O1584">
        <f>_xlfn.IFNA(VLOOKUP(defense[[#This Row],[Playerâ–²]],passing11[#All],5,0),0)</f>
        <v>0</v>
      </c>
      <c r="P1584">
        <f>_xlfn.IFNA(VLOOKUP(defense[[#This Row],[Playerâ–²]],scrimstats__2813[#All],6,0),0)</f>
        <v>0</v>
      </c>
      <c r="Q1584">
        <v>0</v>
      </c>
      <c r="R1584">
        <v>0</v>
      </c>
    </row>
    <row r="1585" spans="1:18">
      <c r="A1585" s="3">
        <v>1584</v>
      </c>
      <c r="B1585" s="3">
        <v>27</v>
      </c>
      <c r="C1585">
        <f t="shared" si="48"/>
        <v>4</v>
      </c>
      <c r="D1585">
        <v>1</v>
      </c>
      <c r="E1585">
        <f>SUM(_xlfn.IFNA((VLOOKUP(defense[[#This Row],[Playerâ–²]],kickers12[#All],4,0)*3+VLOOKUP(defense[[#This Row],[Playerâ–²]],kickers12[#All],5,0)*1),0), C1585*6)</f>
        <v>24</v>
      </c>
      <c r="F1585">
        <v>0</v>
      </c>
      <c r="G1585" s="3" t="s">
        <v>602</v>
      </c>
      <c r="H1585" s="3" t="s">
        <v>223</v>
      </c>
      <c r="I1585">
        <f>_xlfn.IFNA(VLOOKUP(defense[[#This Row],[Playerâ–²]],passing11[#All],4,0),0)</f>
        <v>0</v>
      </c>
      <c r="J1585">
        <f>_xlfn.IFNA(VLOOKUP(defense[[#This Row],[Playerâ–²]],scrimstats__2813[#All],5,0),0)</f>
        <v>0</v>
      </c>
      <c r="K1585">
        <f>_xlfn.IFNA(VLOOKUP(defense[[#This Row],[Playerâ–²]],scrimstats__2813[#All],4,0),0)</f>
        <v>610</v>
      </c>
      <c r="L1585">
        <v>0</v>
      </c>
      <c r="N1585">
        <f t="shared" si="49"/>
        <v>0</v>
      </c>
      <c r="O1585">
        <f>_xlfn.IFNA(VLOOKUP(defense[[#This Row],[Playerâ–²]],passing11[#All],5,0),0)</f>
        <v>0</v>
      </c>
      <c r="P1585">
        <f>_xlfn.IFNA(VLOOKUP(defense[[#This Row],[Playerâ–²]],scrimstats__2813[#All],6,0),0)</f>
        <v>4</v>
      </c>
      <c r="Q1585">
        <v>0</v>
      </c>
      <c r="R1585">
        <v>0</v>
      </c>
    </row>
    <row r="1586" spans="1:18">
      <c r="A1586" s="3">
        <v>1585</v>
      </c>
      <c r="B1586" s="3">
        <v>5</v>
      </c>
      <c r="C1586">
        <f t="shared" si="48"/>
        <v>0</v>
      </c>
      <c r="D1586">
        <v>19</v>
      </c>
      <c r="E1586">
        <f>SUM(_xlfn.IFNA((VLOOKUP(defense[[#This Row],[Playerâ–²]],kickers12[#All],4,0)*3+VLOOKUP(defense[[#This Row],[Playerâ–²]],kickers12[#All],5,0)*1),0), C1586*6)</f>
        <v>0</v>
      </c>
      <c r="F1586">
        <v>0</v>
      </c>
      <c r="G1586" s="3" t="s">
        <v>914</v>
      </c>
      <c r="H1586" s="3" t="s">
        <v>194</v>
      </c>
      <c r="I1586">
        <f>_xlfn.IFNA(VLOOKUP(defense[[#This Row],[Playerâ–²]],passing11[#All],4,0),0)</f>
        <v>0</v>
      </c>
      <c r="J1586">
        <f>_xlfn.IFNA(VLOOKUP(defense[[#This Row],[Playerâ–²]],scrimstats__2813[#All],5,0),0)</f>
        <v>0</v>
      </c>
      <c r="K1586">
        <f>_xlfn.IFNA(VLOOKUP(defense[[#This Row],[Playerâ–²]],scrimstats__2813[#All],4,0),0)</f>
        <v>0</v>
      </c>
      <c r="L1586">
        <v>0.5</v>
      </c>
      <c r="N1586">
        <f t="shared" si="49"/>
        <v>0</v>
      </c>
      <c r="O1586">
        <f>_xlfn.IFNA(VLOOKUP(defense[[#This Row],[Playerâ–²]],passing11[#All],5,0),0)</f>
        <v>0</v>
      </c>
      <c r="P1586">
        <f>_xlfn.IFNA(VLOOKUP(defense[[#This Row],[Playerâ–²]],scrimstats__2813[#All],6,0),0)</f>
        <v>0</v>
      </c>
      <c r="Q1586">
        <v>0</v>
      </c>
      <c r="R1586">
        <v>0</v>
      </c>
    </row>
    <row r="1587" spans="1:18">
      <c r="A1587" s="3">
        <v>1586</v>
      </c>
      <c r="B1587" s="3">
        <v>32</v>
      </c>
      <c r="C1587" s="3">
        <f t="shared" si="48"/>
        <v>2</v>
      </c>
      <c r="D1587">
        <v>0</v>
      </c>
      <c r="E1587">
        <f>SUM(_xlfn.IFNA((VLOOKUP(defense[[#This Row],[Playerâ–²]],kickers12[#All],4,0)*3+VLOOKUP(defense[[#This Row],[Playerâ–²]],kickers12[#All],5,0)*1),0), C1587*6)</f>
        <v>12</v>
      </c>
      <c r="F1587">
        <v>0</v>
      </c>
      <c r="G1587" s="3" t="s">
        <v>674</v>
      </c>
      <c r="H1587" s="3" t="s">
        <v>412</v>
      </c>
      <c r="I1587">
        <f>_xlfn.IFNA(VLOOKUP(defense[[#This Row],[Playerâ–²]],passing11[#All],4,0),0)</f>
        <v>0</v>
      </c>
      <c r="J1587" s="3">
        <f>_xlfn.IFNA(VLOOKUP(defense[[#This Row],[Playerâ–²]],scrimstats__2813[#All],5,0),0)</f>
        <v>0</v>
      </c>
      <c r="K1587" s="3">
        <f>_xlfn.IFNA(VLOOKUP(defense[[#This Row],[Playerâ–²]],scrimstats__2813[#All],4,0),0)</f>
        <v>367</v>
      </c>
      <c r="L1587">
        <v>0</v>
      </c>
      <c r="N1587" s="3">
        <f t="shared" si="49"/>
        <v>0</v>
      </c>
      <c r="O1587" s="3">
        <f>_xlfn.IFNA(VLOOKUP(defense[[#This Row],[Playerâ–²]],passing11[#All],5,0),0)</f>
        <v>0</v>
      </c>
      <c r="P1587" s="3">
        <f>_xlfn.IFNA(VLOOKUP(defense[[#This Row],[Playerâ–²]],scrimstats__2813[#All],6,0),0)</f>
        <v>2</v>
      </c>
      <c r="Q1587">
        <v>0</v>
      </c>
      <c r="R1587">
        <v>0</v>
      </c>
    </row>
    <row r="1588" spans="1:18">
      <c r="A1588" s="3">
        <v>1587</v>
      </c>
      <c r="B1588" s="3">
        <v>30</v>
      </c>
      <c r="C1588">
        <f t="shared" si="48"/>
        <v>0</v>
      </c>
      <c r="D1588">
        <v>7</v>
      </c>
      <c r="E1588">
        <f>SUM(_xlfn.IFNA((VLOOKUP(defense[[#This Row],[Playerâ–²]],kickers12[#All],4,0)*3+VLOOKUP(defense[[#This Row],[Playerâ–²]],kickers12[#All],5,0)*1),0), C1588*6)</f>
        <v>0</v>
      </c>
      <c r="F1588">
        <v>0</v>
      </c>
      <c r="G1588" s="3" t="s">
        <v>1761</v>
      </c>
      <c r="H1588" s="3" t="s">
        <v>752</v>
      </c>
      <c r="I1588">
        <f>_xlfn.IFNA(VLOOKUP(defense[[#This Row],[Playerâ–²]],passing11[#All],4,0),0)</f>
        <v>0</v>
      </c>
      <c r="J1588">
        <f>_xlfn.IFNA(VLOOKUP(defense[[#This Row],[Playerâ–²]],scrimstats__2813[#All],5,0),0)</f>
        <v>0</v>
      </c>
      <c r="K1588">
        <f>_xlfn.IFNA(VLOOKUP(defense[[#This Row],[Playerâ–²]],scrimstats__2813[#All],4,0),0)</f>
        <v>0</v>
      </c>
      <c r="L1588">
        <v>0</v>
      </c>
      <c r="N1588">
        <f t="shared" si="49"/>
        <v>0</v>
      </c>
      <c r="O1588">
        <f>_xlfn.IFNA(VLOOKUP(defense[[#This Row],[Playerâ–²]],passing11[#All],5,0),0)</f>
        <v>0</v>
      </c>
      <c r="P1588">
        <f>_xlfn.IFNA(VLOOKUP(defense[[#This Row],[Playerâ–²]],scrimstats__2813[#All],6,0),0)</f>
        <v>0</v>
      </c>
      <c r="Q1588">
        <v>0</v>
      </c>
      <c r="R1588">
        <v>0</v>
      </c>
    </row>
    <row r="1589" spans="1:18">
      <c r="A1589" s="3">
        <v>1588</v>
      </c>
      <c r="B1589" s="3">
        <v>2</v>
      </c>
      <c r="C1589">
        <f t="shared" si="48"/>
        <v>1</v>
      </c>
      <c r="D1589">
        <v>20</v>
      </c>
      <c r="E1589">
        <f>SUM(_xlfn.IFNA((VLOOKUP(defense[[#This Row],[Playerâ–²]],kickers12[#All],4,0)*3+VLOOKUP(defense[[#This Row],[Playerâ–²]],kickers12[#All],5,0)*1),0), C1589*6)</f>
        <v>6</v>
      </c>
      <c r="F1589">
        <v>0</v>
      </c>
      <c r="G1589" s="3" t="s">
        <v>797</v>
      </c>
      <c r="H1589" s="3" t="s">
        <v>755</v>
      </c>
      <c r="I1589">
        <f>_xlfn.IFNA(VLOOKUP(defense[[#This Row],[Playerâ–²]],passing11[#All],4,0),0)</f>
        <v>0</v>
      </c>
      <c r="J1589">
        <f>_xlfn.IFNA(VLOOKUP(defense[[#This Row],[Playerâ–²]],scrimstats__2813[#All],5,0),0)</f>
        <v>0</v>
      </c>
      <c r="K1589">
        <f>_xlfn.IFNA(VLOOKUP(defense[[#This Row],[Playerâ–²]],scrimstats__2813[#All],4,0),0)</f>
        <v>0</v>
      </c>
      <c r="L1589">
        <v>5</v>
      </c>
      <c r="N1589">
        <f t="shared" si="49"/>
        <v>1</v>
      </c>
      <c r="O1589">
        <f>_xlfn.IFNA(VLOOKUP(defense[[#This Row],[Playerâ–²]],passing11[#All],5,0),0)</f>
        <v>0</v>
      </c>
      <c r="P1589">
        <f>_xlfn.IFNA(VLOOKUP(defense[[#This Row],[Playerâ–²]],scrimstats__2813[#All],6,0),0)</f>
        <v>0</v>
      </c>
      <c r="Q1589">
        <v>0</v>
      </c>
      <c r="R1589">
        <v>1</v>
      </c>
    </row>
    <row r="1590" spans="1:18">
      <c r="A1590" s="3">
        <v>1589</v>
      </c>
      <c r="B1590" s="3">
        <v>29</v>
      </c>
      <c r="C1590" s="3">
        <f t="shared" si="48"/>
        <v>0</v>
      </c>
      <c r="D1590">
        <v>0</v>
      </c>
      <c r="E1590">
        <f>SUM(_xlfn.IFNA((VLOOKUP(defense[[#This Row],[Playerâ–²]],kickers12[#All],4,0)*3+VLOOKUP(defense[[#This Row],[Playerâ–²]],kickers12[#All],5,0)*1),0), C1590*6)</f>
        <v>0</v>
      </c>
      <c r="F1590">
        <v>0</v>
      </c>
      <c r="G1590" s="3" t="s">
        <v>196</v>
      </c>
      <c r="H1590" s="3" t="s">
        <v>218</v>
      </c>
      <c r="I1590">
        <f>_xlfn.IFNA(VLOOKUP(defense[[#This Row],[Playerâ–²]],passing11[#All],4,0),0)</f>
        <v>0</v>
      </c>
      <c r="J1590" s="3">
        <f>_xlfn.IFNA(VLOOKUP(defense[[#This Row],[Playerâ–²]],scrimstats__2813[#All],5,0),0)</f>
        <v>0</v>
      </c>
      <c r="K1590" s="3">
        <f>_xlfn.IFNA(VLOOKUP(defense[[#This Row],[Playerâ–²]],scrimstats__2813[#All],4,0),0)</f>
        <v>10</v>
      </c>
      <c r="L1590">
        <v>0</v>
      </c>
      <c r="N1590" s="3">
        <f t="shared" si="49"/>
        <v>0</v>
      </c>
      <c r="O1590" s="3">
        <f>_xlfn.IFNA(VLOOKUP(defense[[#This Row],[Playerâ–²]],passing11[#All],5,0),0)</f>
        <v>0</v>
      </c>
      <c r="P1590" s="3">
        <f>_xlfn.IFNA(VLOOKUP(defense[[#This Row],[Playerâ–²]],scrimstats__2813[#All],6,0),0)</f>
        <v>0</v>
      </c>
      <c r="Q1590">
        <v>0</v>
      </c>
      <c r="R1590">
        <v>0</v>
      </c>
    </row>
    <row r="1591" spans="1:18">
      <c r="A1591" s="3">
        <v>1590</v>
      </c>
      <c r="B1591" s="3">
        <v>21</v>
      </c>
      <c r="C1591">
        <f t="shared" si="48"/>
        <v>0</v>
      </c>
      <c r="D1591">
        <v>4</v>
      </c>
      <c r="E1591">
        <f>SUM(_xlfn.IFNA((VLOOKUP(defense[[#This Row],[Playerâ–²]],kickers12[#All],4,0)*3+VLOOKUP(defense[[#This Row],[Playerâ–²]],kickers12[#All],5,0)*1),0), C1591*6)</f>
        <v>0</v>
      </c>
      <c r="F1591">
        <v>0</v>
      </c>
      <c r="G1591" s="3" t="s">
        <v>1445</v>
      </c>
      <c r="H1591" s="3" t="s">
        <v>194</v>
      </c>
      <c r="I1591">
        <f>_xlfn.IFNA(VLOOKUP(defense[[#This Row],[Playerâ–²]],passing11[#All],4,0),0)</f>
        <v>0</v>
      </c>
      <c r="J1591">
        <f>_xlfn.IFNA(VLOOKUP(defense[[#This Row],[Playerâ–²]],scrimstats__2813[#All],5,0),0)</f>
        <v>0</v>
      </c>
      <c r="K1591">
        <f>_xlfn.IFNA(VLOOKUP(defense[[#This Row],[Playerâ–²]],scrimstats__2813[#All],4,0),0)</f>
        <v>0</v>
      </c>
      <c r="L1591">
        <v>0</v>
      </c>
      <c r="N1591">
        <f t="shared" si="49"/>
        <v>0</v>
      </c>
      <c r="O1591">
        <f>_xlfn.IFNA(VLOOKUP(defense[[#This Row],[Playerâ–²]],passing11[#All],5,0),0)</f>
        <v>0</v>
      </c>
      <c r="P1591">
        <f>_xlfn.IFNA(VLOOKUP(defense[[#This Row],[Playerâ–²]],scrimstats__2813[#All],6,0),0)</f>
        <v>0</v>
      </c>
      <c r="Q1591">
        <v>0</v>
      </c>
      <c r="R1591">
        <v>0</v>
      </c>
    </row>
    <row r="1592" spans="1:18">
      <c r="A1592" s="3">
        <v>1591</v>
      </c>
      <c r="B1592" s="3">
        <v>27</v>
      </c>
      <c r="C1592">
        <f t="shared" si="48"/>
        <v>1</v>
      </c>
      <c r="D1592">
        <v>76</v>
      </c>
      <c r="E1592">
        <f>SUM(_xlfn.IFNA((VLOOKUP(defense[[#This Row],[Playerâ–²]],kickers12[#All],4,0)*3+VLOOKUP(defense[[#This Row],[Playerâ–²]],kickers12[#All],5,0)*1),0), C1592*6)</f>
        <v>6</v>
      </c>
      <c r="F1592">
        <v>1</v>
      </c>
      <c r="G1592" s="3" t="s">
        <v>1659</v>
      </c>
      <c r="H1592" s="3" t="s">
        <v>1660</v>
      </c>
      <c r="I1592">
        <f>_xlfn.IFNA(VLOOKUP(defense[[#This Row],[Playerâ–²]],passing11[#All],4,0),0)</f>
        <v>0</v>
      </c>
      <c r="J1592">
        <f>_xlfn.IFNA(VLOOKUP(defense[[#This Row],[Playerâ–²]],scrimstats__2813[#All],5,0),0)</f>
        <v>0</v>
      </c>
      <c r="K1592">
        <f>_xlfn.IFNA(VLOOKUP(defense[[#This Row],[Playerâ–²]],scrimstats__2813[#All],4,0),0)</f>
        <v>0</v>
      </c>
      <c r="L1592">
        <v>4.5</v>
      </c>
      <c r="N1592">
        <f t="shared" si="49"/>
        <v>1</v>
      </c>
      <c r="O1592">
        <f>_xlfn.IFNA(VLOOKUP(defense[[#This Row],[Playerâ–²]],passing11[#All],5,0),0)</f>
        <v>0</v>
      </c>
      <c r="P1592">
        <f>_xlfn.IFNA(VLOOKUP(defense[[#This Row],[Playerâ–²]],scrimstats__2813[#All],6,0),0)</f>
        <v>0</v>
      </c>
      <c r="Q1592">
        <v>1</v>
      </c>
      <c r="R1592">
        <v>0</v>
      </c>
    </row>
    <row r="1593" spans="1:18">
      <c r="A1593" s="3">
        <v>1592</v>
      </c>
      <c r="B1593" s="3">
        <v>7</v>
      </c>
      <c r="C1593">
        <f t="shared" si="48"/>
        <v>0</v>
      </c>
      <c r="D1593">
        <v>19</v>
      </c>
      <c r="E1593">
        <f>SUM(_xlfn.IFNA((VLOOKUP(defense[[#This Row],[Playerâ–²]],kickers12[#All],4,0)*3+VLOOKUP(defense[[#This Row],[Playerâ–²]],kickers12[#All],5,0)*1),0), C1593*6)</f>
        <v>0</v>
      </c>
      <c r="F1593">
        <v>0</v>
      </c>
      <c r="G1593" s="3" t="s">
        <v>985</v>
      </c>
      <c r="H1593" s="3" t="s">
        <v>750</v>
      </c>
      <c r="I1593">
        <f>_xlfn.IFNA(VLOOKUP(defense[[#This Row],[Playerâ–²]],passing11[#All],4,0),0)</f>
        <v>0</v>
      </c>
      <c r="J1593">
        <f>_xlfn.IFNA(VLOOKUP(defense[[#This Row],[Playerâ–²]],scrimstats__2813[#All],5,0),0)</f>
        <v>0</v>
      </c>
      <c r="K1593">
        <f>_xlfn.IFNA(VLOOKUP(defense[[#This Row],[Playerâ–²]],scrimstats__2813[#All],4,0),0)</f>
        <v>0</v>
      </c>
      <c r="L1593">
        <v>0</v>
      </c>
      <c r="N1593">
        <f t="shared" si="49"/>
        <v>0</v>
      </c>
      <c r="O1593">
        <f>_xlfn.IFNA(VLOOKUP(defense[[#This Row],[Playerâ–²]],passing11[#All],5,0),0)</f>
        <v>0</v>
      </c>
      <c r="P1593">
        <f>_xlfn.IFNA(VLOOKUP(defense[[#This Row],[Playerâ–²]],scrimstats__2813[#All],6,0),0)</f>
        <v>0</v>
      </c>
      <c r="Q1593">
        <v>0</v>
      </c>
      <c r="R1593">
        <v>0</v>
      </c>
    </row>
    <row r="1594" spans="1:18">
      <c r="A1594" s="3">
        <v>1593</v>
      </c>
      <c r="B1594" s="3">
        <v>19</v>
      </c>
      <c r="C1594">
        <f t="shared" si="48"/>
        <v>0</v>
      </c>
      <c r="D1594">
        <v>27</v>
      </c>
      <c r="E1594">
        <f>SUM(_xlfn.IFNA((VLOOKUP(defense[[#This Row],[Playerâ–²]],kickers12[#All],4,0)*3+VLOOKUP(defense[[#This Row],[Playerâ–²]],kickers12[#All],5,0)*1),0), C1594*6)</f>
        <v>0</v>
      </c>
      <c r="F1594">
        <v>0</v>
      </c>
      <c r="G1594" s="3" t="s">
        <v>1398</v>
      </c>
      <c r="H1594" s="3" t="s">
        <v>194</v>
      </c>
      <c r="I1594">
        <f>_xlfn.IFNA(VLOOKUP(defense[[#This Row],[Playerâ–²]],passing11[#All],4,0),0)</f>
        <v>0</v>
      </c>
      <c r="J1594">
        <f>_xlfn.IFNA(VLOOKUP(defense[[#This Row],[Playerâ–²]],scrimstats__2813[#All],5,0),0)</f>
        <v>0</v>
      </c>
      <c r="K1594">
        <f>_xlfn.IFNA(VLOOKUP(defense[[#This Row],[Playerâ–²]],scrimstats__2813[#All],4,0),0)</f>
        <v>0</v>
      </c>
      <c r="L1594">
        <v>2</v>
      </c>
      <c r="N1594">
        <f t="shared" si="49"/>
        <v>0</v>
      </c>
      <c r="O1594">
        <f>_xlfn.IFNA(VLOOKUP(defense[[#This Row],[Playerâ–²]],passing11[#All],5,0),0)</f>
        <v>0</v>
      </c>
      <c r="P1594">
        <f>_xlfn.IFNA(VLOOKUP(defense[[#This Row],[Playerâ–²]],scrimstats__2813[#All],6,0),0)</f>
        <v>0</v>
      </c>
      <c r="Q1594">
        <v>0</v>
      </c>
      <c r="R1594">
        <v>0</v>
      </c>
    </row>
    <row r="1595" spans="1:18">
      <c r="A1595" s="3">
        <v>1594</v>
      </c>
      <c r="B1595" s="3">
        <v>1</v>
      </c>
      <c r="C1595">
        <f t="shared" si="48"/>
        <v>0</v>
      </c>
      <c r="D1595">
        <v>1</v>
      </c>
      <c r="E1595">
        <f>SUM(_xlfn.IFNA((VLOOKUP(defense[[#This Row],[Playerâ–²]],kickers12[#All],4,0)*3+VLOOKUP(defense[[#This Row],[Playerâ–²]],kickers12[#All],5,0)*1),0), C1595*6)</f>
        <v>0</v>
      </c>
      <c r="F1595">
        <v>0</v>
      </c>
      <c r="G1595" s="3" t="s">
        <v>724</v>
      </c>
      <c r="H1595" s="3" t="s">
        <v>194</v>
      </c>
      <c r="I1595">
        <f>_xlfn.IFNA(VLOOKUP(defense[[#This Row],[Playerâ–²]],passing11[#All],4,0),0)</f>
        <v>0</v>
      </c>
      <c r="J1595">
        <f>_xlfn.IFNA(VLOOKUP(defense[[#This Row],[Playerâ–²]],scrimstats__2813[#All],5,0),0)</f>
        <v>0</v>
      </c>
      <c r="K1595">
        <f>_xlfn.IFNA(VLOOKUP(defense[[#This Row],[Playerâ–²]],scrimstats__2813[#All],4,0),0)</f>
        <v>0</v>
      </c>
      <c r="L1595">
        <v>0</v>
      </c>
      <c r="N1595">
        <f t="shared" si="49"/>
        <v>0</v>
      </c>
      <c r="O1595">
        <f>_xlfn.IFNA(VLOOKUP(defense[[#This Row],[Playerâ–²]],passing11[#All],5,0),0)</f>
        <v>0</v>
      </c>
      <c r="P1595">
        <f>_xlfn.IFNA(VLOOKUP(defense[[#This Row],[Playerâ–²]],scrimstats__2813[#All],6,0),0)</f>
        <v>0</v>
      </c>
      <c r="Q1595">
        <v>0</v>
      </c>
      <c r="R1595">
        <v>0</v>
      </c>
    </row>
    <row r="1596" spans="1:18">
      <c r="A1596" s="3">
        <v>1595</v>
      </c>
      <c r="B1596" s="3">
        <v>30</v>
      </c>
      <c r="C1596">
        <f t="shared" si="48"/>
        <v>0</v>
      </c>
      <c r="D1596">
        <v>21</v>
      </c>
      <c r="E1596">
        <f>SUM(_xlfn.IFNA((VLOOKUP(defense[[#This Row],[Playerâ–²]],kickers12[#All],4,0)*3+VLOOKUP(defense[[#This Row],[Playerâ–²]],kickers12[#All],5,0)*1),0), C1596*6)</f>
        <v>0</v>
      </c>
      <c r="F1596">
        <v>0</v>
      </c>
      <c r="G1596" s="3" t="s">
        <v>1766</v>
      </c>
      <c r="H1596" s="3" t="s">
        <v>745</v>
      </c>
      <c r="I1596">
        <f>_xlfn.IFNA(VLOOKUP(defense[[#This Row],[Playerâ–²]],passing11[#All],4,0),0)</f>
        <v>0</v>
      </c>
      <c r="J1596">
        <f>_xlfn.IFNA(VLOOKUP(defense[[#This Row],[Playerâ–²]],scrimstats__2813[#All],5,0),0)</f>
        <v>0</v>
      </c>
      <c r="K1596">
        <f>_xlfn.IFNA(VLOOKUP(defense[[#This Row],[Playerâ–²]],scrimstats__2813[#All],4,0),0)</f>
        <v>0</v>
      </c>
      <c r="L1596">
        <v>2.5</v>
      </c>
      <c r="N1596">
        <f t="shared" si="49"/>
        <v>0</v>
      </c>
      <c r="O1596">
        <f>_xlfn.IFNA(VLOOKUP(defense[[#This Row],[Playerâ–²]],passing11[#All],5,0),0)</f>
        <v>0</v>
      </c>
      <c r="P1596">
        <f>_xlfn.IFNA(VLOOKUP(defense[[#This Row],[Playerâ–²]],scrimstats__2813[#All],6,0),0)</f>
        <v>0</v>
      </c>
      <c r="Q1596">
        <v>0</v>
      </c>
      <c r="R1596">
        <v>0</v>
      </c>
    </row>
    <row r="1597" spans="1:18">
      <c r="A1597" s="3">
        <v>1596</v>
      </c>
      <c r="B1597" s="3">
        <v>17</v>
      </c>
      <c r="C1597" s="3">
        <f t="shared" si="48"/>
        <v>1</v>
      </c>
      <c r="D1597">
        <v>0</v>
      </c>
      <c r="E1597">
        <f>SUM(_xlfn.IFNA((VLOOKUP(defense[[#This Row],[Playerâ–²]],kickers12[#All],4,0)*3+VLOOKUP(defense[[#This Row],[Playerâ–²]],kickers12[#All],5,0)*1),0), C1597*6)</f>
        <v>6</v>
      </c>
      <c r="F1597">
        <v>0</v>
      </c>
      <c r="G1597" s="3" t="s">
        <v>459</v>
      </c>
      <c r="H1597" s="3" t="s">
        <v>223</v>
      </c>
      <c r="I1597">
        <f>_xlfn.IFNA(VLOOKUP(defense[[#This Row],[Playerâ–²]],passing11[#All],4,0),0)</f>
        <v>0</v>
      </c>
      <c r="J1597" s="3">
        <f>_xlfn.IFNA(VLOOKUP(defense[[#This Row],[Playerâ–²]],scrimstats__2813[#All],5,0),0)</f>
        <v>0</v>
      </c>
      <c r="K1597" s="3">
        <f>_xlfn.IFNA(VLOOKUP(defense[[#This Row],[Playerâ–²]],scrimstats__2813[#All],4,0),0)</f>
        <v>210</v>
      </c>
      <c r="L1597">
        <v>0</v>
      </c>
      <c r="N1597" s="3">
        <f t="shared" si="49"/>
        <v>0</v>
      </c>
      <c r="O1597" s="3">
        <f>_xlfn.IFNA(VLOOKUP(defense[[#This Row],[Playerâ–²]],passing11[#All],5,0),0)</f>
        <v>0</v>
      </c>
      <c r="P1597" s="3">
        <f>_xlfn.IFNA(VLOOKUP(defense[[#This Row],[Playerâ–²]],scrimstats__2813[#All],6,0),0)</f>
        <v>1</v>
      </c>
      <c r="Q1597">
        <v>0</v>
      </c>
      <c r="R1597">
        <v>0</v>
      </c>
    </row>
    <row r="1598" spans="1:18">
      <c r="A1598" s="3">
        <v>1597</v>
      </c>
      <c r="B1598" s="3">
        <v>30</v>
      </c>
      <c r="C1598">
        <f t="shared" si="48"/>
        <v>0</v>
      </c>
      <c r="D1598">
        <v>28</v>
      </c>
      <c r="E1598">
        <f>SUM(_xlfn.IFNA((VLOOKUP(defense[[#This Row],[Playerâ–²]],kickers12[#All],4,0)*3+VLOOKUP(defense[[#This Row],[Playerâ–²]],kickers12[#All],5,0)*1),0), C1598*6)</f>
        <v>0</v>
      </c>
      <c r="F1598">
        <v>0</v>
      </c>
      <c r="G1598" s="3" t="s">
        <v>1770</v>
      </c>
      <c r="H1598" s="3" t="s">
        <v>759</v>
      </c>
      <c r="I1598">
        <f>_xlfn.IFNA(VLOOKUP(defense[[#This Row],[Playerâ–²]],passing11[#All],4,0),0)</f>
        <v>0</v>
      </c>
      <c r="J1598">
        <f>_xlfn.IFNA(VLOOKUP(defense[[#This Row],[Playerâ–²]],scrimstats__2813[#All],5,0),0)</f>
        <v>0</v>
      </c>
      <c r="K1598">
        <f>_xlfn.IFNA(VLOOKUP(defense[[#This Row],[Playerâ–²]],scrimstats__2813[#All],4,0),0)</f>
        <v>0</v>
      </c>
      <c r="L1598">
        <v>3</v>
      </c>
      <c r="N1598">
        <f t="shared" si="49"/>
        <v>0</v>
      </c>
      <c r="O1598">
        <f>_xlfn.IFNA(VLOOKUP(defense[[#This Row],[Playerâ–²]],passing11[#All],5,0),0)</f>
        <v>0</v>
      </c>
      <c r="P1598">
        <f>_xlfn.IFNA(VLOOKUP(defense[[#This Row],[Playerâ–²]],scrimstats__2813[#All],6,0),0)</f>
        <v>0</v>
      </c>
      <c r="Q1598">
        <v>0</v>
      </c>
      <c r="R1598">
        <v>0</v>
      </c>
    </row>
    <row r="1599" spans="1:18">
      <c r="A1599" s="3">
        <v>1598</v>
      </c>
      <c r="B1599" s="3">
        <v>10</v>
      </c>
      <c r="C1599">
        <f t="shared" si="48"/>
        <v>0</v>
      </c>
      <c r="D1599">
        <v>48</v>
      </c>
      <c r="E1599">
        <f>SUM(_xlfn.IFNA((VLOOKUP(defense[[#This Row],[Playerâ–²]],kickers12[#All],4,0)*3+VLOOKUP(defense[[#This Row],[Playerâ–²]],kickers12[#All],5,0)*1),0), C1599*6)</f>
        <v>0</v>
      </c>
      <c r="F1599">
        <v>1</v>
      </c>
      <c r="G1599" s="3" t="s">
        <v>1085</v>
      </c>
      <c r="H1599" s="3" t="s">
        <v>769</v>
      </c>
      <c r="I1599">
        <f>_xlfn.IFNA(VLOOKUP(defense[[#This Row],[Playerâ–²]],passing11[#All],4,0),0)</f>
        <v>0</v>
      </c>
      <c r="J1599">
        <f>_xlfn.IFNA(VLOOKUP(defense[[#This Row],[Playerâ–²]],scrimstats__2813[#All],5,0),0)</f>
        <v>0</v>
      </c>
      <c r="K1599">
        <f>_xlfn.IFNA(VLOOKUP(defense[[#This Row],[Playerâ–²]],scrimstats__2813[#All],4,0),0)</f>
        <v>0</v>
      </c>
      <c r="L1599">
        <v>14.5</v>
      </c>
      <c r="N1599">
        <f t="shared" si="49"/>
        <v>0</v>
      </c>
      <c r="O1599">
        <f>_xlfn.IFNA(VLOOKUP(defense[[#This Row],[Playerâ–²]],passing11[#All],5,0),0)</f>
        <v>0</v>
      </c>
      <c r="P1599">
        <f>_xlfn.IFNA(VLOOKUP(defense[[#This Row],[Playerâ–²]],scrimstats__2813[#All],6,0),0)</f>
        <v>0</v>
      </c>
      <c r="Q1599">
        <v>0</v>
      </c>
      <c r="R1599">
        <v>0</v>
      </c>
    </row>
    <row r="1600" spans="1:18">
      <c r="A1600" s="3">
        <v>1599</v>
      </c>
      <c r="B1600" s="3">
        <v>21</v>
      </c>
      <c r="C1600">
        <f t="shared" si="48"/>
        <v>0</v>
      </c>
      <c r="D1600">
        <v>88</v>
      </c>
      <c r="E1600">
        <f>SUM(_xlfn.IFNA((VLOOKUP(defense[[#This Row],[Playerâ–²]],kickers12[#All],4,0)*3+VLOOKUP(defense[[#This Row],[Playerâ–²]],kickers12[#All],5,0)*1),0), C1600*6)</f>
        <v>0</v>
      </c>
      <c r="F1600">
        <v>0</v>
      </c>
      <c r="G1600" s="3" t="s">
        <v>1469</v>
      </c>
      <c r="H1600" s="3" t="s">
        <v>1083</v>
      </c>
      <c r="I1600">
        <f>_xlfn.IFNA(VLOOKUP(defense[[#This Row],[Playerâ–²]],passing11[#All],4,0),0)</f>
        <v>0</v>
      </c>
      <c r="J1600">
        <f>_xlfn.IFNA(VLOOKUP(defense[[#This Row],[Playerâ–²]],scrimstats__2813[#All],5,0),0)</f>
        <v>0</v>
      </c>
      <c r="K1600">
        <f>_xlfn.IFNA(VLOOKUP(defense[[#This Row],[Playerâ–²]],scrimstats__2813[#All],4,0),0)</f>
        <v>0</v>
      </c>
      <c r="L1600">
        <v>1</v>
      </c>
      <c r="N1600">
        <f t="shared" si="49"/>
        <v>0</v>
      </c>
      <c r="O1600">
        <f>_xlfn.IFNA(VLOOKUP(defense[[#This Row],[Playerâ–²]],passing11[#All],5,0),0)</f>
        <v>0</v>
      </c>
      <c r="P1600">
        <f>_xlfn.IFNA(VLOOKUP(defense[[#This Row],[Playerâ–²]],scrimstats__2813[#All],6,0),0)</f>
        <v>0</v>
      </c>
      <c r="Q1600">
        <v>0</v>
      </c>
      <c r="R1600">
        <v>0</v>
      </c>
    </row>
    <row r="1601" spans="1:18">
      <c r="A1601" s="3">
        <v>1600</v>
      </c>
      <c r="B1601" s="3">
        <v>4</v>
      </c>
      <c r="C1601">
        <f t="shared" si="48"/>
        <v>0</v>
      </c>
      <c r="D1601">
        <v>1</v>
      </c>
      <c r="E1601">
        <f>SUM(_xlfn.IFNA((VLOOKUP(defense[[#This Row],[Playerâ–²]],kickers12[#All],4,0)*3+VLOOKUP(defense[[#This Row],[Playerâ–²]],kickers12[#All],5,0)*1),0), C1601*6)</f>
        <v>0</v>
      </c>
      <c r="F1601">
        <v>0</v>
      </c>
      <c r="G1601" s="3" t="s">
        <v>867</v>
      </c>
      <c r="H1601" s="3" t="s">
        <v>868</v>
      </c>
      <c r="I1601">
        <f>_xlfn.IFNA(VLOOKUP(defense[[#This Row],[Playerâ–²]],passing11[#All],4,0),0)</f>
        <v>0</v>
      </c>
      <c r="J1601">
        <f>_xlfn.IFNA(VLOOKUP(defense[[#This Row],[Playerâ–²]],scrimstats__2813[#All],5,0),0)</f>
        <v>0</v>
      </c>
      <c r="K1601">
        <f>_xlfn.IFNA(VLOOKUP(defense[[#This Row],[Playerâ–²]],scrimstats__2813[#All],4,0),0)</f>
        <v>0</v>
      </c>
      <c r="L1601">
        <v>0</v>
      </c>
      <c r="N1601">
        <f t="shared" si="49"/>
        <v>0</v>
      </c>
      <c r="O1601">
        <f>_xlfn.IFNA(VLOOKUP(defense[[#This Row],[Playerâ–²]],passing11[#All],5,0),0)</f>
        <v>0</v>
      </c>
      <c r="P1601">
        <f>_xlfn.IFNA(VLOOKUP(defense[[#This Row],[Playerâ–²]],scrimstats__2813[#All],6,0),0)</f>
        <v>0</v>
      </c>
      <c r="Q1601">
        <v>0</v>
      </c>
      <c r="R1601">
        <v>0</v>
      </c>
    </row>
    <row r="1602" spans="1:18">
      <c r="A1602" s="3">
        <v>1601</v>
      </c>
      <c r="B1602" s="3">
        <v>1</v>
      </c>
      <c r="C1602">
        <f t="shared" ref="C1602:C1647" si="50">_xlfn.IFNA(SUM(N1602,O1602,P1602),0)</f>
        <v>0</v>
      </c>
      <c r="D1602">
        <v>3</v>
      </c>
      <c r="E1602">
        <f>SUM(_xlfn.IFNA((VLOOKUP(defense[[#This Row],[Playerâ–²]],kickers12[#All],4,0)*3+VLOOKUP(defense[[#This Row],[Playerâ–²]],kickers12[#All],5,0)*1),0), C1602*6)</f>
        <v>0</v>
      </c>
      <c r="F1602">
        <v>0</v>
      </c>
      <c r="G1602" s="3" t="s">
        <v>737</v>
      </c>
      <c r="H1602" s="3" t="s">
        <v>194</v>
      </c>
      <c r="I1602">
        <f>_xlfn.IFNA(VLOOKUP(defense[[#This Row],[Playerâ–²]],passing11[#All],4,0),0)</f>
        <v>0</v>
      </c>
      <c r="J1602">
        <f>_xlfn.IFNA(VLOOKUP(defense[[#This Row],[Playerâ–²]],scrimstats__2813[#All],5,0),0)</f>
        <v>0</v>
      </c>
      <c r="K1602">
        <f>_xlfn.IFNA(VLOOKUP(defense[[#This Row],[Playerâ–²]],scrimstats__2813[#All],4,0),0)</f>
        <v>0</v>
      </c>
      <c r="L1602">
        <v>0</v>
      </c>
      <c r="N1602">
        <f t="shared" ref="N1602:N1647" si="51">SUM(Q1602,R1602)</f>
        <v>0</v>
      </c>
      <c r="O1602">
        <f>_xlfn.IFNA(VLOOKUP(defense[[#This Row],[Playerâ–²]],passing11[#All],5,0),0)</f>
        <v>0</v>
      </c>
      <c r="P1602">
        <f>_xlfn.IFNA(VLOOKUP(defense[[#This Row],[Playerâ–²]],scrimstats__2813[#All],6,0),0)</f>
        <v>0</v>
      </c>
      <c r="Q1602">
        <v>0</v>
      </c>
      <c r="R1602">
        <v>0</v>
      </c>
    </row>
    <row r="1603" spans="1:18">
      <c r="A1603" s="3">
        <v>1602</v>
      </c>
      <c r="B1603" s="3">
        <v>7</v>
      </c>
      <c r="C1603">
        <f t="shared" si="50"/>
        <v>0</v>
      </c>
      <c r="D1603">
        <v>33</v>
      </c>
      <c r="E1603">
        <f>SUM(_xlfn.IFNA((VLOOKUP(defense[[#This Row],[Playerâ–²]],kickers12[#All],4,0)*3+VLOOKUP(defense[[#This Row],[Playerâ–²]],kickers12[#All],5,0)*1),0), C1603*6)</f>
        <v>0</v>
      </c>
      <c r="F1603">
        <v>0</v>
      </c>
      <c r="G1603" s="3" t="s">
        <v>987</v>
      </c>
      <c r="H1603" s="3" t="s">
        <v>763</v>
      </c>
      <c r="I1603">
        <f>_xlfn.IFNA(VLOOKUP(defense[[#This Row],[Playerâ–²]],passing11[#All],4,0),0)</f>
        <v>0</v>
      </c>
      <c r="J1603">
        <f>_xlfn.IFNA(VLOOKUP(defense[[#This Row],[Playerâ–²]],scrimstats__2813[#All],5,0),0)</f>
        <v>0</v>
      </c>
      <c r="K1603">
        <f>_xlfn.IFNA(VLOOKUP(defense[[#This Row],[Playerâ–²]],scrimstats__2813[#All],4,0),0)</f>
        <v>0</v>
      </c>
      <c r="L1603">
        <v>0</v>
      </c>
      <c r="N1603">
        <f t="shared" si="51"/>
        <v>0</v>
      </c>
      <c r="O1603">
        <f>_xlfn.IFNA(VLOOKUP(defense[[#This Row],[Playerâ–²]],passing11[#All],5,0),0)</f>
        <v>0</v>
      </c>
      <c r="P1603">
        <f>_xlfn.IFNA(VLOOKUP(defense[[#This Row],[Playerâ–²]],scrimstats__2813[#All],6,0),0)</f>
        <v>0</v>
      </c>
      <c r="Q1603">
        <v>0</v>
      </c>
      <c r="R1603">
        <v>0</v>
      </c>
    </row>
    <row r="1604" spans="1:18">
      <c r="A1604" s="3">
        <v>1603</v>
      </c>
      <c r="B1604" s="3">
        <v>13</v>
      </c>
      <c r="C1604" s="3">
        <f t="shared" si="50"/>
        <v>1</v>
      </c>
      <c r="D1604">
        <v>0</v>
      </c>
      <c r="E1604">
        <f>SUM(_xlfn.IFNA((VLOOKUP(defense[[#This Row],[Playerâ–²]],kickers12[#All],4,0)*3+VLOOKUP(defense[[#This Row],[Playerâ–²]],kickers12[#All],5,0)*1),0), C1604*6)</f>
        <v>6</v>
      </c>
      <c r="F1604">
        <v>0</v>
      </c>
      <c r="G1604" s="3" t="s">
        <v>399</v>
      </c>
      <c r="H1604" s="3" t="s">
        <v>218</v>
      </c>
      <c r="I1604">
        <f>_xlfn.IFNA(VLOOKUP(defense[[#This Row],[Playerâ–²]],passing11[#All],4,0),0)</f>
        <v>0</v>
      </c>
      <c r="J1604" s="3">
        <f>_xlfn.IFNA(VLOOKUP(defense[[#This Row],[Playerâ–²]],scrimstats__2813[#All],5,0),0)</f>
        <v>0</v>
      </c>
      <c r="K1604" s="3">
        <f>_xlfn.IFNA(VLOOKUP(defense[[#This Row],[Playerâ–²]],scrimstats__2813[#All],4,0),0)</f>
        <v>91</v>
      </c>
      <c r="L1604">
        <v>0</v>
      </c>
      <c r="N1604" s="3">
        <f t="shared" si="51"/>
        <v>0</v>
      </c>
      <c r="O1604" s="3">
        <f>_xlfn.IFNA(VLOOKUP(defense[[#This Row],[Playerâ–²]],passing11[#All],5,0),0)</f>
        <v>0</v>
      </c>
      <c r="P1604" s="3">
        <f>_xlfn.IFNA(VLOOKUP(defense[[#This Row],[Playerâ–²]],scrimstats__2813[#All],6,0),0)</f>
        <v>1</v>
      </c>
      <c r="Q1604">
        <v>0</v>
      </c>
      <c r="R1604">
        <v>0</v>
      </c>
    </row>
    <row r="1605" spans="1:18">
      <c r="A1605" s="3">
        <v>1604</v>
      </c>
      <c r="B1605" s="3">
        <v>19</v>
      </c>
      <c r="C1605">
        <f t="shared" si="50"/>
        <v>0</v>
      </c>
      <c r="D1605">
        <v>11</v>
      </c>
      <c r="E1605">
        <f>SUM(_xlfn.IFNA((VLOOKUP(defense[[#This Row],[Playerâ–²]],kickers12[#All],4,0)*3+VLOOKUP(defense[[#This Row],[Playerâ–²]],kickers12[#All],5,0)*1),0), C1605*6)</f>
        <v>0</v>
      </c>
      <c r="F1605">
        <v>1</v>
      </c>
      <c r="G1605" s="3" t="s">
        <v>1396</v>
      </c>
      <c r="H1605" s="3" t="s">
        <v>743</v>
      </c>
      <c r="I1605">
        <f>_xlfn.IFNA(VLOOKUP(defense[[#This Row],[Playerâ–²]],passing11[#All],4,0),0)</f>
        <v>0</v>
      </c>
      <c r="J1605">
        <f>_xlfn.IFNA(VLOOKUP(defense[[#This Row],[Playerâ–²]],scrimstats__2813[#All],5,0),0)</f>
        <v>0</v>
      </c>
      <c r="K1605">
        <f>_xlfn.IFNA(VLOOKUP(defense[[#This Row],[Playerâ–²]],scrimstats__2813[#All],4,0),0)</f>
        <v>0</v>
      </c>
      <c r="L1605">
        <v>0</v>
      </c>
      <c r="N1605">
        <f t="shared" si="51"/>
        <v>0</v>
      </c>
      <c r="O1605">
        <f>_xlfn.IFNA(VLOOKUP(defense[[#This Row],[Playerâ–²]],passing11[#All],5,0),0)</f>
        <v>0</v>
      </c>
      <c r="P1605">
        <f>_xlfn.IFNA(VLOOKUP(defense[[#This Row],[Playerâ–²]],scrimstats__2813[#All],6,0),0)</f>
        <v>0</v>
      </c>
      <c r="Q1605">
        <v>0</v>
      </c>
      <c r="R1605">
        <v>0</v>
      </c>
    </row>
    <row r="1606" spans="1:18">
      <c r="A1606" s="3">
        <v>1605</v>
      </c>
      <c r="B1606" s="3">
        <v>23</v>
      </c>
      <c r="C1606" s="3">
        <f t="shared" si="50"/>
        <v>1</v>
      </c>
      <c r="D1606">
        <v>0</v>
      </c>
      <c r="E1606">
        <f>SUM(_xlfn.IFNA((VLOOKUP(defense[[#This Row],[Playerâ–²]],kickers12[#All],4,0)*3+VLOOKUP(defense[[#This Row],[Playerâ–²]],kickers12[#All],5,0)*1),0), C1606*6)</f>
        <v>6</v>
      </c>
      <c r="F1606">
        <v>0</v>
      </c>
      <c r="G1606" s="3" t="s">
        <v>543</v>
      </c>
      <c r="H1606" s="3" t="s">
        <v>239</v>
      </c>
      <c r="I1606">
        <f>_xlfn.IFNA(VLOOKUP(defense[[#This Row],[Playerâ–²]],passing11[#All],4,0),0)</f>
        <v>0</v>
      </c>
      <c r="J1606" s="3">
        <f>_xlfn.IFNA(VLOOKUP(defense[[#This Row],[Playerâ–²]],scrimstats__2813[#All],5,0),0)</f>
        <v>176</v>
      </c>
      <c r="K1606" s="3">
        <f>_xlfn.IFNA(VLOOKUP(defense[[#This Row],[Playerâ–²]],scrimstats__2813[#All],4,0),0)</f>
        <v>89</v>
      </c>
      <c r="L1606">
        <v>0</v>
      </c>
      <c r="N1606" s="3">
        <f t="shared" si="51"/>
        <v>0</v>
      </c>
      <c r="O1606" s="3">
        <f>_xlfn.IFNA(VLOOKUP(defense[[#This Row],[Playerâ–²]],passing11[#All],5,0),0)</f>
        <v>0</v>
      </c>
      <c r="P1606" s="3">
        <f>_xlfn.IFNA(VLOOKUP(defense[[#This Row],[Playerâ–²]],scrimstats__2813[#All],6,0),0)</f>
        <v>1</v>
      </c>
      <c r="Q1606">
        <v>0</v>
      </c>
      <c r="R1606">
        <v>0</v>
      </c>
    </row>
    <row r="1607" spans="1:18">
      <c r="A1607" s="3">
        <v>1606</v>
      </c>
      <c r="B1607" s="3">
        <v>26</v>
      </c>
      <c r="C1607">
        <f t="shared" si="50"/>
        <v>5</v>
      </c>
      <c r="D1607">
        <v>2</v>
      </c>
      <c r="E1607">
        <f>SUM(_xlfn.IFNA((VLOOKUP(defense[[#This Row],[Playerâ–²]],kickers12[#All],4,0)*3+VLOOKUP(defense[[#This Row],[Playerâ–²]],kickers12[#All],5,0)*1),0), C1607*6)</f>
        <v>30</v>
      </c>
      <c r="F1607">
        <v>0</v>
      </c>
      <c r="G1607" s="3" t="s">
        <v>587</v>
      </c>
      <c r="H1607" s="3" t="s">
        <v>239</v>
      </c>
      <c r="I1607">
        <f>_xlfn.IFNA(VLOOKUP(defense[[#This Row],[Playerâ–²]],passing11[#All],4,0),0)</f>
        <v>0</v>
      </c>
      <c r="J1607">
        <f>_xlfn.IFNA(VLOOKUP(defense[[#This Row],[Playerâ–²]],scrimstats__2813[#All],5,0),0)</f>
        <v>364</v>
      </c>
      <c r="K1607">
        <f>_xlfn.IFNA(VLOOKUP(defense[[#This Row],[Playerâ–²]],scrimstats__2813[#All],4,0),0)</f>
        <v>230</v>
      </c>
      <c r="L1607">
        <v>0</v>
      </c>
      <c r="N1607">
        <f t="shared" si="51"/>
        <v>0</v>
      </c>
      <c r="O1607">
        <f>_xlfn.IFNA(VLOOKUP(defense[[#This Row],[Playerâ–²]],passing11[#All],5,0),0)</f>
        <v>0</v>
      </c>
      <c r="P1607">
        <f>_xlfn.IFNA(VLOOKUP(defense[[#This Row],[Playerâ–²]],scrimstats__2813[#All],6,0),0)</f>
        <v>5</v>
      </c>
      <c r="Q1607">
        <v>0</v>
      </c>
      <c r="R1607">
        <v>0</v>
      </c>
    </row>
    <row r="1608" spans="1:18">
      <c r="A1608" s="3">
        <v>1607</v>
      </c>
      <c r="B1608" s="3">
        <v>5</v>
      </c>
      <c r="C1608">
        <f t="shared" si="50"/>
        <v>0</v>
      </c>
      <c r="D1608">
        <v>24</v>
      </c>
      <c r="E1608">
        <f>SUM(_xlfn.IFNA((VLOOKUP(defense[[#This Row],[Playerâ–²]],kickers12[#All],4,0)*3+VLOOKUP(defense[[#This Row],[Playerâ–²]],kickers12[#All],5,0)*1),0), C1608*6)</f>
        <v>0</v>
      </c>
      <c r="F1608">
        <v>0</v>
      </c>
      <c r="G1608" s="3" t="s">
        <v>921</v>
      </c>
      <c r="H1608" s="3" t="s">
        <v>755</v>
      </c>
      <c r="I1608">
        <f>_xlfn.IFNA(VLOOKUP(defense[[#This Row],[Playerâ–²]],passing11[#All],4,0),0)</f>
        <v>0</v>
      </c>
      <c r="J1608">
        <f>_xlfn.IFNA(VLOOKUP(defense[[#This Row],[Playerâ–²]],scrimstats__2813[#All],5,0),0)</f>
        <v>0</v>
      </c>
      <c r="K1608">
        <f>_xlfn.IFNA(VLOOKUP(defense[[#This Row],[Playerâ–²]],scrimstats__2813[#All],4,0),0)</f>
        <v>0</v>
      </c>
      <c r="L1608">
        <v>1.5</v>
      </c>
      <c r="N1608">
        <f t="shared" si="51"/>
        <v>0</v>
      </c>
      <c r="O1608">
        <f>_xlfn.IFNA(VLOOKUP(defense[[#This Row],[Playerâ–²]],passing11[#All],5,0),0)</f>
        <v>0</v>
      </c>
      <c r="P1608">
        <f>_xlfn.IFNA(VLOOKUP(defense[[#This Row],[Playerâ–²]],scrimstats__2813[#All],6,0),0)</f>
        <v>0</v>
      </c>
      <c r="Q1608">
        <v>0</v>
      </c>
      <c r="R1608">
        <v>0</v>
      </c>
    </row>
    <row r="1609" spans="1:18">
      <c r="A1609" s="3">
        <v>1608</v>
      </c>
      <c r="B1609" s="3">
        <v>2</v>
      </c>
      <c r="C1609">
        <f t="shared" si="50"/>
        <v>0</v>
      </c>
      <c r="D1609">
        <v>0</v>
      </c>
      <c r="E1609">
        <f>SUM(_xlfn.IFNA((VLOOKUP(defense[[#This Row],[Playerâ–²]],kickers12[#All],4,0)*3+VLOOKUP(defense[[#This Row],[Playerâ–²]],kickers12[#All],5,0)*1),0), C1609*6)</f>
        <v>0</v>
      </c>
      <c r="F1609">
        <v>0</v>
      </c>
      <c r="G1609" s="3" t="s">
        <v>777</v>
      </c>
      <c r="H1609" s="3" t="s">
        <v>778</v>
      </c>
      <c r="I1609">
        <f>_xlfn.IFNA(VLOOKUP(defense[[#This Row],[Playerâ–²]],passing11[#All],4,0),0)</f>
        <v>0</v>
      </c>
      <c r="J1609">
        <f>_xlfn.IFNA(VLOOKUP(defense[[#This Row],[Playerâ–²]],scrimstats__2813[#All],5,0),0)</f>
        <v>0</v>
      </c>
      <c r="K1609">
        <f>_xlfn.IFNA(VLOOKUP(defense[[#This Row],[Playerâ–²]],scrimstats__2813[#All],4,0),0)</f>
        <v>0</v>
      </c>
      <c r="L1609">
        <v>0</v>
      </c>
      <c r="N1609">
        <f t="shared" si="51"/>
        <v>0</v>
      </c>
      <c r="O1609">
        <f>_xlfn.IFNA(VLOOKUP(defense[[#This Row],[Playerâ–²]],passing11[#All],5,0),0)</f>
        <v>0</v>
      </c>
      <c r="P1609">
        <f>_xlfn.IFNA(VLOOKUP(defense[[#This Row],[Playerâ–²]],scrimstats__2813[#All],6,0),0)</f>
        <v>0</v>
      </c>
      <c r="Q1609">
        <v>0</v>
      </c>
      <c r="R1609">
        <v>0</v>
      </c>
    </row>
    <row r="1610" spans="1:18">
      <c r="A1610" s="3">
        <v>1609</v>
      </c>
      <c r="B1610" s="3">
        <v>31</v>
      </c>
      <c r="C1610">
        <f t="shared" si="50"/>
        <v>0</v>
      </c>
      <c r="D1610">
        <v>113</v>
      </c>
      <c r="E1610">
        <f>SUM(_xlfn.IFNA((VLOOKUP(defense[[#This Row],[Playerâ–²]],kickers12[#All],4,0)*3+VLOOKUP(defense[[#This Row],[Playerâ–²]],kickers12[#All],5,0)*1),0), C1610*6)</f>
        <v>0</v>
      </c>
      <c r="F1610">
        <v>0</v>
      </c>
      <c r="G1610" s="3" t="s">
        <v>1812</v>
      </c>
      <c r="H1610" s="3" t="s">
        <v>769</v>
      </c>
      <c r="I1610">
        <f>_xlfn.IFNA(VLOOKUP(defense[[#This Row],[Playerâ–²]],passing11[#All],4,0),0)</f>
        <v>0</v>
      </c>
      <c r="J1610">
        <f>_xlfn.IFNA(VLOOKUP(defense[[#This Row],[Playerâ–²]],scrimstats__2813[#All],5,0),0)</f>
        <v>0</v>
      </c>
      <c r="K1610">
        <f>_xlfn.IFNA(VLOOKUP(defense[[#This Row],[Playerâ–²]],scrimstats__2813[#All],4,0),0)</f>
        <v>0</v>
      </c>
      <c r="L1610">
        <v>4.5</v>
      </c>
      <c r="N1610">
        <f t="shared" si="51"/>
        <v>0</v>
      </c>
      <c r="O1610">
        <f>_xlfn.IFNA(VLOOKUP(defense[[#This Row],[Playerâ–²]],passing11[#All],5,0),0)</f>
        <v>0</v>
      </c>
      <c r="P1610">
        <f>_xlfn.IFNA(VLOOKUP(defense[[#This Row],[Playerâ–²]],scrimstats__2813[#All],6,0),0)</f>
        <v>0</v>
      </c>
      <c r="Q1610">
        <v>0</v>
      </c>
      <c r="R1610">
        <v>0</v>
      </c>
    </row>
    <row r="1611" spans="1:18">
      <c r="A1611" s="3">
        <v>1610</v>
      </c>
      <c r="B1611" s="3">
        <v>13</v>
      </c>
      <c r="C1611">
        <f t="shared" si="50"/>
        <v>0</v>
      </c>
      <c r="D1611">
        <v>39</v>
      </c>
      <c r="E1611">
        <f>SUM(_xlfn.IFNA((VLOOKUP(defense[[#This Row],[Playerâ–²]],kickers12[#All],4,0)*3+VLOOKUP(defense[[#This Row],[Playerâ–²]],kickers12[#All],5,0)*1),0), C1611*6)</f>
        <v>0</v>
      </c>
      <c r="F1611">
        <v>0</v>
      </c>
      <c r="G1611" s="3" t="s">
        <v>1186</v>
      </c>
      <c r="H1611" s="3" t="s">
        <v>769</v>
      </c>
      <c r="I1611">
        <f>_xlfn.IFNA(VLOOKUP(defense[[#This Row],[Playerâ–²]],passing11[#All],4,0),0)</f>
        <v>0</v>
      </c>
      <c r="J1611">
        <f>_xlfn.IFNA(VLOOKUP(defense[[#This Row],[Playerâ–²]],scrimstats__2813[#All],5,0),0)</f>
        <v>0</v>
      </c>
      <c r="K1611">
        <f>_xlfn.IFNA(VLOOKUP(defense[[#This Row],[Playerâ–²]],scrimstats__2813[#All],4,0),0)</f>
        <v>0</v>
      </c>
      <c r="L1611">
        <v>4</v>
      </c>
      <c r="N1611">
        <f t="shared" si="51"/>
        <v>0</v>
      </c>
      <c r="O1611">
        <f>_xlfn.IFNA(VLOOKUP(defense[[#This Row],[Playerâ–²]],passing11[#All],5,0),0)</f>
        <v>0</v>
      </c>
      <c r="P1611">
        <f>_xlfn.IFNA(VLOOKUP(defense[[#This Row],[Playerâ–²]],scrimstats__2813[#All],6,0),0)</f>
        <v>0</v>
      </c>
      <c r="Q1611">
        <v>0</v>
      </c>
      <c r="R1611">
        <v>0</v>
      </c>
    </row>
    <row r="1612" spans="1:18">
      <c r="A1612" s="3">
        <v>1611</v>
      </c>
      <c r="B1612" s="3">
        <v>21</v>
      </c>
      <c r="C1612">
        <f t="shared" si="50"/>
        <v>0</v>
      </c>
      <c r="D1612">
        <v>3</v>
      </c>
      <c r="E1612">
        <f>SUM(_xlfn.IFNA((VLOOKUP(defense[[#This Row],[Playerâ–²]],kickers12[#All],4,0)*3+VLOOKUP(defense[[#This Row],[Playerâ–²]],kickers12[#All],5,0)*1),0), C1612*6)</f>
        <v>136</v>
      </c>
      <c r="F1612">
        <v>0</v>
      </c>
      <c r="G1612" s="3" t="s">
        <v>1443</v>
      </c>
      <c r="H1612" s="3" t="s">
        <v>1010</v>
      </c>
      <c r="I1612">
        <f>_xlfn.IFNA(VLOOKUP(defense[[#This Row],[Playerâ–²]],passing11[#All],4,0),0)</f>
        <v>0</v>
      </c>
      <c r="J1612">
        <f>_xlfn.IFNA(VLOOKUP(defense[[#This Row],[Playerâ–²]],scrimstats__2813[#All],5,0),0)</f>
        <v>0</v>
      </c>
      <c r="K1612">
        <f>_xlfn.IFNA(VLOOKUP(defense[[#This Row],[Playerâ–²]],scrimstats__2813[#All],4,0),0)</f>
        <v>0</v>
      </c>
      <c r="L1612">
        <v>0</v>
      </c>
      <c r="N1612">
        <f t="shared" si="51"/>
        <v>0</v>
      </c>
      <c r="O1612">
        <f>_xlfn.IFNA(VLOOKUP(defense[[#This Row],[Playerâ–²]],passing11[#All],5,0),0)</f>
        <v>0</v>
      </c>
      <c r="P1612">
        <f>_xlfn.IFNA(VLOOKUP(defense[[#This Row],[Playerâ–²]],scrimstats__2813[#All],6,0),0)</f>
        <v>0</v>
      </c>
      <c r="Q1612">
        <v>0</v>
      </c>
      <c r="R1612">
        <v>0</v>
      </c>
    </row>
    <row r="1613" spans="1:18">
      <c r="A1613" s="3">
        <v>1612</v>
      </c>
      <c r="B1613" s="3">
        <v>28</v>
      </c>
      <c r="C1613" s="3">
        <f t="shared" si="50"/>
        <v>2</v>
      </c>
      <c r="D1613">
        <v>0</v>
      </c>
      <c r="E1613">
        <f>SUM(_xlfn.IFNA((VLOOKUP(defense[[#This Row],[Playerâ–²]],kickers12[#All],4,0)*3+VLOOKUP(defense[[#This Row],[Playerâ–²]],kickers12[#All],5,0)*1),0), C1613*6)</f>
        <v>12</v>
      </c>
      <c r="F1613">
        <v>0</v>
      </c>
      <c r="G1613" s="3" t="s">
        <v>613</v>
      </c>
      <c r="H1613" s="3" t="s">
        <v>219</v>
      </c>
      <c r="I1613">
        <f>_xlfn.IFNA(VLOOKUP(defense[[#This Row],[Playerâ–²]],passing11[#All],4,0),0)</f>
        <v>0</v>
      </c>
      <c r="J1613" s="3">
        <f>_xlfn.IFNA(VLOOKUP(defense[[#This Row],[Playerâ–²]],scrimstats__2813[#All],5,0),0)</f>
        <v>0</v>
      </c>
      <c r="K1613" s="3">
        <f>_xlfn.IFNA(VLOOKUP(defense[[#This Row],[Playerâ–²]],scrimstats__2813[#All],4,0),0)</f>
        <v>156</v>
      </c>
      <c r="L1613">
        <v>0</v>
      </c>
      <c r="N1613" s="3">
        <f t="shared" si="51"/>
        <v>0</v>
      </c>
      <c r="O1613" s="3">
        <f>_xlfn.IFNA(VLOOKUP(defense[[#This Row],[Playerâ–²]],passing11[#All],5,0),0)</f>
        <v>0</v>
      </c>
      <c r="P1613" s="3">
        <f>_xlfn.IFNA(VLOOKUP(defense[[#This Row],[Playerâ–²]],scrimstats__2813[#All],6,0),0)</f>
        <v>2</v>
      </c>
      <c r="Q1613">
        <v>0</v>
      </c>
      <c r="R1613">
        <v>0</v>
      </c>
    </row>
    <row r="1614" spans="1:18">
      <c r="A1614" s="3">
        <v>1613</v>
      </c>
      <c r="B1614" s="3">
        <v>13</v>
      </c>
      <c r="C1614" s="3">
        <f t="shared" si="50"/>
        <v>4</v>
      </c>
      <c r="D1614">
        <v>0</v>
      </c>
      <c r="E1614">
        <f>SUM(_xlfn.IFNA((VLOOKUP(defense[[#This Row],[Playerâ–²]],kickers12[#All],4,0)*3+VLOOKUP(defense[[#This Row],[Playerâ–²]],kickers12[#All],5,0)*1),0), C1614*6)</f>
        <v>24</v>
      </c>
      <c r="F1614">
        <v>0</v>
      </c>
      <c r="G1614" s="3" t="s">
        <v>406</v>
      </c>
      <c r="H1614" s="3" t="s">
        <v>218</v>
      </c>
      <c r="I1614">
        <f>_xlfn.IFNA(VLOOKUP(defense[[#This Row],[Playerâ–²]],passing11[#All],4,0),0)</f>
        <v>0</v>
      </c>
      <c r="J1614" s="3">
        <f>_xlfn.IFNA(VLOOKUP(defense[[#This Row],[Playerâ–²]],scrimstats__2813[#All],5,0),0)</f>
        <v>0</v>
      </c>
      <c r="K1614" s="3">
        <f>_xlfn.IFNA(VLOOKUP(defense[[#This Row],[Playerâ–²]],scrimstats__2813[#All],4,0),0)</f>
        <v>503</v>
      </c>
      <c r="L1614">
        <v>0</v>
      </c>
      <c r="N1614" s="3">
        <f t="shared" si="51"/>
        <v>0</v>
      </c>
      <c r="O1614" s="3">
        <f>_xlfn.IFNA(VLOOKUP(defense[[#This Row],[Playerâ–²]],passing11[#All],5,0),0)</f>
        <v>0</v>
      </c>
      <c r="P1614" s="3">
        <f>_xlfn.IFNA(VLOOKUP(defense[[#This Row],[Playerâ–²]],scrimstats__2813[#All],6,0),0)</f>
        <v>4</v>
      </c>
      <c r="Q1614">
        <v>0</v>
      </c>
      <c r="R1614">
        <v>0</v>
      </c>
    </row>
    <row r="1615" spans="1:18">
      <c r="A1615" s="3">
        <v>1614</v>
      </c>
      <c r="B1615" s="3">
        <v>10</v>
      </c>
      <c r="C1615">
        <f t="shared" si="50"/>
        <v>0</v>
      </c>
      <c r="D1615">
        <v>41</v>
      </c>
      <c r="E1615">
        <f>SUM(_xlfn.IFNA((VLOOKUP(defense[[#This Row],[Playerâ–²]],kickers12[#All],4,0)*3+VLOOKUP(defense[[#This Row],[Playerâ–²]],kickers12[#All],5,0)*1),0), C1615*6)</f>
        <v>0</v>
      </c>
      <c r="F1615">
        <v>1</v>
      </c>
      <c r="G1615" s="3" t="s">
        <v>1082</v>
      </c>
      <c r="H1615" s="3" t="s">
        <v>1083</v>
      </c>
      <c r="I1615">
        <f>_xlfn.IFNA(VLOOKUP(defense[[#This Row],[Playerâ–²]],passing11[#All],4,0),0)</f>
        <v>0</v>
      </c>
      <c r="J1615">
        <f>_xlfn.IFNA(VLOOKUP(defense[[#This Row],[Playerâ–²]],scrimstats__2813[#All],5,0),0)</f>
        <v>0</v>
      </c>
      <c r="K1615">
        <f>_xlfn.IFNA(VLOOKUP(defense[[#This Row],[Playerâ–²]],scrimstats__2813[#All],4,0),0)</f>
        <v>0</v>
      </c>
      <c r="L1615">
        <v>0</v>
      </c>
      <c r="N1615">
        <f t="shared" si="51"/>
        <v>0</v>
      </c>
      <c r="O1615">
        <f>_xlfn.IFNA(VLOOKUP(defense[[#This Row],[Playerâ–²]],passing11[#All],5,0),0)</f>
        <v>0</v>
      </c>
      <c r="P1615">
        <f>_xlfn.IFNA(VLOOKUP(defense[[#This Row],[Playerâ–²]],scrimstats__2813[#All],6,0),0)</f>
        <v>0</v>
      </c>
      <c r="Q1615">
        <v>0</v>
      </c>
      <c r="R1615">
        <v>0</v>
      </c>
    </row>
    <row r="1616" spans="1:18">
      <c r="A1616" s="3">
        <v>1615</v>
      </c>
      <c r="B1616" s="3">
        <v>12</v>
      </c>
      <c r="C1616">
        <f t="shared" si="50"/>
        <v>0</v>
      </c>
      <c r="D1616">
        <v>1</v>
      </c>
      <c r="E1616">
        <f>SUM(_xlfn.IFNA((VLOOKUP(defense[[#This Row],[Playerâ–²]],kickers12[#All],4,0)*3+VLOOKUP(defense[[#This Row],[Playerâ–²]],kickers12[#All],5,0)*1),0), C1616*6)</f>
        <v>0</v>
      </c>
      <c r="F1616">
        <v>0</v>
      </c>
      <c r="G1616" s="3" t="s">
        <v>1131</v>
      </c>
      <c r="H1616" s="3" t="s">
        <v>194</v>
      </c>
      <c r="I1616">
        <f>_xlfn.IFNA(VLOOKUP(defense[[#This Row],[Playerâ–²]],passing11[#All],4,0),0)</f>
        <v>0</v>
      </c>
      <c r="J1616">
        <f>_xlfn.IFNA(VLOOKUP(defense[[#This Row],[Playerâ–²]],scrimstats__2813[#All],5,0),0)</f>
        <v>0</v>
      </c>
      <c r="K1616">
        <f>_xlfn.IFNA(VLOOKUP(defense[[#This Row],[Playerâ–²]],scrimstats__2813[#All],4,0),0)</f>
        <v>0</v>
      </c>
      <c r="L1616">
        <v>0</v>
      </c>
      <c r="N1616">
        <f t="shared" si="51"/>
        <v>0</v>
      </c>
      <c r="O1616">
        <f>_xlfn.IFNA(VLOOKUP(defense[[#This Row],[Playerâ–²]],passing11[#All],5,0),0)</f>
        <v>0</v>
      </c>
      <c r="P1616">
        <f>_xlfn.IFNA(VLOOKUP(defense[[#This Row],[Playerâ–²]],scrimstats__2813[#All],6,0),0)</f>
        <v>0</v>
      </c>
      <c r="Q1616">
        <v>0</v>
      </c>
      <c r="R1616">
        <v>0</v>
      </c>
    </row>
    <row r="1617" spans="1:18">
      <c r="A1617" s="3">
        <v>1616</v>
      </c>
      <c r="B1617" s="3">
        <v>31</v>
      </c>
      <c r="C1617">
        <f t="shared" si="50"/>
        <v>0</v>
      </c>
      <c r="D1617">
        <v>16</v>
      </c>
      <c r="E1617">
        <f>SUM(_xlfn.IFNA((VLOOKUP(defense[[#This Row],[Playerâ–²]],kickers12[#All],4,0)*3+VLOOKUP(defense[[#This Row],[Playerâ–²]],kickers12[#All],5,0)*1),0), C1617*6)</f>
        <v>0</v>
      </c>
      <c r="F1617">
        <v>0</v>
      </c>
      <c r="G1617" s="3" t="s">
        <v>1793</v>
      </c>
      <c r="H1617" s="3" t="s">
        <v>750</v>
      </c>
      <c r="I1617">
        <f>_xlfn.IFNA(VLOOKUP(defense[[#This Row],[Playerâ–²]],passing11[#All],4,0),0)</f>
        <v>0</v>
      </c>
      <c r="J1617">
        <f>_xlfn.IFNA(VLOOKUP(defense[[#This Row],[Playerâ–²]],scrimstats__2813[#All],5,0),0)</f>
        <v>0</v>
      </c>
      <c r="K1617">
        <f>_xlfn.IFNA(VLOOKUP(defense[[#This Row],[Playerâ–²]],scrimstats__2813[#All],4,0),0)</f>
        <v>0</v>
      </c>
      <c r="L1617">
        <v>0</v>
      </c>
      <c r="N1617">
        <f t="shared" si="51"/>
        <v>0</v>
      </c>
      <c r="O1617">
        <f>_xlfn.IFNA(VLOOKUP(defense[[#This Row],[Playerâ–²]],passing11[#All],5,0),0)</f>
        <v>0</v>
      </c>
      <c r="P1617">
        <f>_xlfn.IFNA(VLOOKUP(defense[[#This Row],[Playerâ–²]],scrimstats__2813[#All],6,0),0)</f>
        <v>0</v>
      </c>
      <c r="Q1617">
        <v>0</v>
      </c>
      <c r="R1617">
        <v>0</v>
      </c>
    </row>
    <row r="1618" spans="1:18">
      <c r="A1618" s="3">
        <v>1617</v>
      </c>
      <c r="B1618" s="3">
        <v>30</v>
      </c>
      <c r="C1618">
        <f t="shared" si="50"/>
        <v>0</v>
      </c>
      <c r="D1618">
        <v>10</v>
      </c>
      <c r="E1618">
        <f>SUM(_xlfn.IFNA((VLOOKUP(defense[[#This Row],[Playerâ–²]],kickers12[#All],4,0)*3+VLOOKUP(defense[[#This Row],[Playerâ–²]],kickers12[#All],5,0)*1),0), C1618*6)</f>
        <v>0</v>
      </c>
      <c r="F1618">
        <v>0</v>
      </c>
      <c r="G1618" s="3" t="s">
        <v>1762</v>
      </c>
      <c r="H1618" s="3" t="s">
        <v>740</v>
      </c>
      <c r="I1618">
        <f>_xlfn.IFNA(VLOOKUP(defense[[#This Row],[Playerâ–²]],passing11[#All],4,0),0)</f>
        <v>0</v>
      </c>
      <c r="J1618">
        <f>_xlfn.IFNA(VLOOKUP(defense[[#This Row],[Playerâ–²]],scrimstats__2813[#All],5,0),0)</f>
        <v>0</v>
      </c>
      <c r="K1618">
        <f>_xlfn.IFNA(VLOOKUP(defense[[#This Row],[Playerâ–²]],scrimstats__2813[#All],4,0),0)</f>
        <v>0</v>
      </c>
      <c r="L1618">
        <v>1</v>
      </c>
      <c r="N1618">
        <f t="shared" si="51"/>
        <v>0</v>
      </c>
      <c r="O1618">
        <f>_xlfn.IFNA(VLOOKUP(defense[[#This Row],[Playerâ–²]],passing11[#All],5,0),0)</f>
        <v>0</v>
      </c>
      <c r="P1618">
        <f>_xlfn.IFNA(VLOOKUP(defense[[#This Row],[Playerâ–²]],scrimstats__2813[#All],6,0),0)</f>
        <v>0</v>
      </c>
      <c r="Q1618">
        <v>0</v>
      </c>
      <c r="R1618">
        <v>0</v>
      </c>
    </row>
    <row r="1619" spans="1:18">
      <c r="A1619" s="3">
        <v>1618</v>
      </c>
      <c r="B1619" s="3">
        <v>19</v>
      </c>
      <c r="C1619">
        <f t="shared" si="50"/>
        <v>0</v>
      </c>
      <c r="D1619">
        <v>4</v>
      </c>
      <c r="E1619">
        <f>SUM(_xlfn.IFNA((VLOOKUP(defense[[#This Row],[Playerâ–²]],kickers12[#All],4,0)*3+VLOOKUP(defense[[#This Row],[Playerâ–²]],kickers12[#All],5,0)*1),0), C1619*6)</f>
        <v>0</v>
      </c>
      <c r="F1619">
        <v>0</v>
      </c>
      <c r="G1619" s="3" t="s">
        <v>1389</v>
      </c>
      <c r="H1619" s="3" t="s">
        <v>194</v>
      </c>
      <c r="I1619">
        <f>_xlfn.IFNA(VLOOKUP(defense[[#This Row],[Playerâ–²]],passing11[#All],4,0),0)</f>
        <v>0</v>
      </c>
      <c r="J1619">
        <f>_xlfn.IFNA(VLOOKUP(defense[[#This Row],[Playerâ–²]],scrimstats__2813[#All],5,0),0)</f>
        <v>0</v>
      </c>
      <c r="K1619">
        <f>_xlfn.IFNA(VLOOKUP(defense[[#This Row],[Playerâ–²]],scrimstats__2813[#All],4,0),0)</f>
        <v>0</v>
      </c>
      <c r="L1619">
        <v>2</v>
      </c>
      <c r="N1619">
        <f t="shared" si="51"/>
        <v>0</v>
      </c>
      <c r="O1619">
        <f>_xlfn.IFNA(VLOOKUP(defense[[#This Row],[Playerâ–²]],passing11[#All],5,0),0)</f>
        <v>0</v>
      </c>
      <c r="P1619">
        <f>_xlfn.IFNA(VLOOKUP(defense[[#This Row],[Playerâ–²]],scrimstats__2813[#All],6,0),0)</f>
        <v>0</v>
      </c>
      <c r="Q1619">
        <v>0</v>
      </c>
      <c r="R1619">
        <v>0</v>
      </c>
    </row>
    <row r="1620" spans="1:18">
      <c r="A1620" s="3">
        <v>1619</v>
      </c>
      <c r="B1620" s="3">
        <v>7</v>
      </c>
      <c r="C1620">
        <f t="shared" si="50"/>
        <v>0</v>
      </c>
      <c r="D1620">
        <v>41</v>
      </c>
      <c r="E1620">
        <f>SUM(_xlfn.IFNA((VLOOKUP(defense[[#This Row],[Playerâ–²]],kickers12[#All],4,0)*3+VLOOKUP(defense[[#This Row],[Playerâ–²]],kickers12[#All],5,0)*1),0), C1620*6)</f>
        <v>0</v>
      </c>
      <c r="F1620">
        <v>0</v>
      </c>
      <c r="G1620" s="3" t="s">
        <v>995</v>
      </c>
      <c r="H1620" s="3" t="s">
        <v>848</v>
      </c>
      <c r="I1620">
        <f>_xlfn.IFNA(VLOOKUP(defense[[#This Row],[Playerâ–²]],passing11[#All],4,0),0)</f>
        <v>0</v>
      </c>
      <c r="J1620">
        <f>_xlfn.IFNA(VLOOKUP(defense[[#This Row],[Playerâ–²]],scrimstats__2813[#All],5,0),0)</f>
        <v>0</v>
      </c>
      <c r="K1620">
        <f>_xlfn.IFNA(VLOOKUP(defense[[#This Row],[Playerâ–²]],scrimstats__2813[#All],4,0),0)</f>
        <v>0</v>
      </c>
      <c r="L1620">
        <v>0</v>
      </c>
      <c r="N1620">
        <f t="shared" si="51"/>
        <v>0</v>
      </c>
      <c r="O1620">
        <f>_xlfn.IFNA(VLOOKUP(defense[[#This Row],[Playerâ–²]],passing11[#All],5,0),0)</f>
        <v>0</v>
      </c>
      <c r="P1620">
        <f>_xlfn.IFNA(VLOOKUP(defense[[#This Row],[Playerâ–²]],scrimstats__2813[#All],6,0),0)</f>
        <v>0</v>
      </c>
      <c r="Q1620">
        <v>0</v>
      </c>
      <c r="R1620">
        <v>0</v>
      </c>
    </row>
    <row r="1621" spans="1:18">
      <c r="A1621" s="3">
        <v>1620</v>
      </c>
      <c r="B1621" s="3">
        <v>3</v>
      </c>
      <c r="C1621">
        <f t="shared" si="50"/>
        <v>0</v>
      </c>
      <c r="D1621">
        <v>3</v>
      </c>
      <c r="E1621">
        <f>SUM(_xlfn.IFNA((VLOOKUP(defense[[#This Row],[Playerâ–²]],kickers12[#All],4,0)*3+VLOOKUP(defense[[#This Row],[Playerâ–²]],kickers12[#All],5,0)*1),0), C1621*6)</f>
        <v>0</v>
      </c>
      <c r="F1621">
        <v>0</v>
      </c>
      <c r="G1621" s="3" t="s">
        <v>826</v>
      </c>
      <c r="H1621" s="3" t="s">
        <v>194</v>
      </c>
      <c r="I1621">
        <f>_xlfn.IFNA(VLOOKUP(defense[[#This Row],[Playerâ–²]],passing11[#All],4,0),0)</f>
        <v>0</v>
      </c>
      <c r="J1621">
        <f>_xlfn.IFNA(VLOOKUP(defense[[#This Row],[Playerâ–²]],scrimstats__2813[#All],5,0),0)</f>
        <v>0</v>
      </c>
      <c r="K1621">
        <f>_xlfn.IFNA(VLOOKUP(defense[[#This Row],[Playerâ–²]],scrimstats__2813[#All],4,0),0)</f>
        <v>0</v>
      </c>
      <c r="L1621">
        <v>1</v>
      </c>
      <c r="N1621">
        <f t="shared" si="51"/>
        <v>0</v>
      </c>
      <c r="O1621">
        <f>_xlfn.IFNA(VLOOKUP(defense[[#This Row],[Playerâ–²]],passing11[#All],5,0),0)</f>
        <v>0</v>
      </c>
      <c r="P1621">
        <f>_xlfn.IFNA(VLOOKUP(defense[[#This Row],[Playerâ–²]],scrimstats__2813[#All],6,0),0)</f>
        <v>0</v>
      </c>
      <c r="Q1621">
        <v>0</v>
      </c>
      <c r="R1621">
        <v>0</v>
      </c>
    </row>
    <row r="1622" spans="1:18">
      <c r="A1622" s="3">
        <v>1621</v>
      </c>
      <c r="B1622" s="3">
        <v>3</v>
      </c>
      <c r="C1622" s="3">
        <f t="shared" si="50"/>
        <v>1</v>
      </c>
      <c r="D1622">
        <v>0</v>
      </c>
      <c r="E1622">
        <f>SUM(_xlfn.IFNA((VLOOKUP(defense[[#This Row],[Playerâ–²]],kickers12[#All],4,0)*3+VLOOKUP(defense[[#This Row],[Playerâ–²]],kickers12[#All],5,0)*1),0), C1622*6)</f>
        <v>6</v>
      </c>
      <c r="F1622">
        <v>0</v>
      </c>
      <c r="G1622" s="3" t="s">
        <v>263</v>
      </c>
      <c r="H1622" s="3" t="s">
        <v>230</v>
      </c>
      <c r="I1622">
        <f>_xlfn.IFNA(VLOOKUP(defense[[#This Row],[Playerâ–²]],passing11[#All],4,0),0)</f>
        <v>0</v>
      </c>
      <c r="J1622" s="3">
        <f>_xlfn.IFNA(VLOOKUP(defense[[#This Row],[Playerâ–²]],scrimstats__2813[#All],5,0),0)</f>
        <v>13</v>
      </c>
      <c r="K1622" s="3">
        <f>_xlfn.IFNA(VLOOKUP(defense[[#This Row],[Playerâ–²]],scrimstats__2813[#All],4,0),0)</f>
        <v>651</v>
      </c>
      <c r="L1622">
        <v>0</v>
      </c>
      <c r="N1622" s="3">
        <f t="shared" si="51"/>
        <v>0</v>
      </c>
      <c r="O1622" s="3">
        <f>_xlfn.IFNA(VLOOKUP(defense[[#This Row],[Playerâ–²]],passing11[#All],5,0),0)</f>
        <v>0</v>
      </c>
      <c r="P1622" s="3">
        <f>_xlfn.IFNA(VLOOKUP(defense[[#This Row],[Playerâ–²]],scrimstats__2813[#All],6,0),0)</f>
        <v>1</v>
      </c>
      <c r="Q1622">
        <v>0</v>
      </c>
      <c r="R1622">
        <v>0</v>
      </c>
    </row>
    <row r="1623" spans="1:18">
      <c r="A1623" s="3">
        <v>1622</v>
      </c>
      <c r="B1623" s="3">
        <v>4</v>
      </c>
      <c r="C1623">
        <f t="shared" si="50"/>
        <v>0</v>
      </c>
      <c r="D1623">
        <v>0</v>
      </c>
      <c r="E1623">
        <f>SUM(_xlfn.IFNA((VLOOKUP(defense[[#This Row],[Playerâ–²]],kickers12[#All],4,0)*3+VLOOKUP(defense[[#This Row],[Playerâ–²]],kickers12[#All],5,0)*1),0), C1623*6)</f>
        <v>0</v>
      </c>
      <c r="F1623">
        <v>0</v>
      </c>
      <c r="G1623" s="3" t="s">
        <v>859</v>
      </c>
      <c r="H1623" s="3" t="s">
        <v>860</v>
      </c>
      <c r="I1623">
        <f>_xlfn.IFNA(VLOOKUP(defense[[#This Row],[Playerâ–²]],passing11[#All],4,0),0)</f>
        <v>0</v>
      </c>
      <c r="J1623">
        <f>_xlfn.IFNA(VLOOKUP(defense[[#This Row],[Playerâ–²]],scrimstats__2813[#All],5,0),0)</f>
        <v>0</v>
      </c>
      <c r="K1623">
        <f>_xlfn.IFNA(VLOOKUP(defense[[#This Row],[Playerâ–²]],scrimstats__2813[#All],4,0),0)</f>
        <v>0</v>
      </c>
      <c r="L1623">
        <v>0</v>
      </c>
      <c r="N1623">
        <f t="shared" si="51"/>
        <v>0</v>
      </c>
      <c r="O1623">
        <f>_xlfn.IFNA(VLOOKUP(defense[[#This Row],[Playerâ–²]],passing11[#All],5,0),0)</f>
        <v>0</v>
      </c>
      <c r="P1623">
        <f>_xlfn.IFNA(VLOOKUP(defense[[#This Row],[Playerâ–²]],scrimstats__2813[#All],6,0),0)</f>
        <v>0</v>
      </c>
      <c r="Q1623">
        <v>0</v>
      </c>
      <c r="R1623">
        <v>0</v>
      </c>
    </row>
    <row r="1624" spans="1:18">
      <c r="A1624" s="3">
        <v>1623</v>
      </c>
      <c r="B1624" s="3">
        <v>19</v>
      </c>
      <c r="C1624">
        <f t="shared" si="50"/>
        <v>0</v>
      </c>
      <c r="D1624">
        <v>35</v>
      </c>
      <c r="E1624">
        <f>SUM(_xlfn.IFNA((VLOOKUP(defense[[#This Row],[Playerâ–²]],kickers12[#All],4,0)*3+VLOOKUP(defense[[#This Row],[Playerâ–²]],kickers12[#All],5,0)*1),0), C1624*6)</f>
        <v>0</v>
      </c>
      <c r="F1624">
        <v>7</v>
      </c>
      <c r="G1624" s="3" t="s">
        <v>1404</v>
      </c>
      <c r="H1624" s="3" t="s">
        <v>765</v>
      </c>
      <c r="I1624">
        <f>_xlfn.IFNA(VLOOKUP(defense[[#This Row],[Playerâ–²]],passing11[#All],4,0),0)</f>
        <v>0</v>
      </c>
      <c r="J1624">
        <f>_xlfn.IFNA(VLOOKUP(defense[[#This Row],[Playerâ–²]],scrimstats__2813[#All],5,0),0)</f>
        <v>0</v>
      </c>
      <c r="K1624">
        <f>_xlfn.IFNA(VLOOKUP(defense[[#This Row],[Playerâ–²]],scrimstats__2813[#All],4,0),0)</f>
        <v>0</v>
      </c>
      <c r="L1624">
        <v>0</v>
      </c>
      <c r="N1624">
        <f t="shared" si="51"/>
        <v>0</v>
      </c>
      <c r="O1624">
        <f>_xlfn.IFNA(VLOOKUP(defense[[#This Row],[Playerâ–²]],passing11[#All],5,0),0)</f>
        <v>0</v>
      </c>
      <c r="P1624">
        <f>_xlfn.IFNA(VLOOKUP(defense[[#This Row],[Playerâ–²]],scrimstats__2813[#All],6,0),0)</f>
        <v>0</v>
      </c>
      <c r="Q1624">
        <v>0</v>
      </c>
      <c r="R1624">
        <v>0</v>
      </c>
    </row>
    <row r="1625" spans="1:18">
      <c r="A1625" s="3">
        <v>1624</v>
      </c>
      <c r="B1625" s="3">
        <v>27</v>
      </c>
      <c r="C1625" s="3">
        <f t="shared" si="50"/>
        <v>0</v>
      </c>
      <c r="D1625">
        <v>0</v>
      </c>
      <c r="E1625">
        <f>SUM(_xlfn.IFNA((VLOOKUP(defense[[#This Row],[Playerâ–²]],kickers12[#All],4,0)*3+VLOOKUP(defense[[#This Row],[Playerâ–²]],kickers12[#All],5,0)*1),0), C1625*6)</f>
        <v>0</v>
      </c>
      <c r="F1625">
        <v>0</v>
      </c>
      <c r="G1625" s="3" t="s">
        <v>597</v>
      </c>
      <c r="H1625" s="3" t="s">
        <v>219</v>
      </c>
      <c r="I1625">
        <f>_xlfn.IFNA(VLOOKUP(defense[[#This Row],[Playerâ–²]],passing11[#All],4,0),0)</f>
        <v>0</v>
      </c>
      <c r="J1625" s="3">
        <f>_xlfn.IFNA(VLOOKUP(defense[[#This Row],[Playerâ–²]],scrimstats__2813[#All],5,0),0)</f>
        <v>0</v>
      </c>
      <c r="K1625" s="3">
        <f>_xlfn.IFNA(VLOOKUP(defense[[#This Row],[Playerâ–²]],scrimstats__2813[#All],4,0),0)</f>
        <v>86</v>
      </c>
      <c r="L1625">
        <v>0</v>
      </c>
      <c r="N1625" s="3">
        <f t="shared" si="51"/>
        <v>0</v>
      </c>
      <c r="O1625" s="3">
        <f>_xlfn.IFNA(VLOOKUP(defense[[#This Row],[Playerâ–²]],passing11[#All],5,0),0)</f>
        <v>0</v>
      </c>
      <c r="P1625" s="3">
        <f>_xlfn.IFNA(VLOOKUP(defense[[#This Row],[Playerâ–²]],scrimstats__2813[#All],6,0),0)</f>
        <v>0</v>
      </c>
      <c r="Q1625">
        <v>0</v>
      </c>
      <c r="R1625">
        <v>0</v>
      </c>
    </row>
    <row r="1626" spans="1:18">
      <c r="A1626" s="3">
        <v>1625</v>
      </c>
      <c r="B1626" s="3">
        <v>20</v>
      </c>
      <c r="C1626">
        <f t="shared" si="50"/>
        <v>0</v>
      </c>
      <c r="D1626">
        <v>47</v>
      </c>
      <c r="E1626">
        <f>SUM(_xlfn.IFNA((VLOOKUP(defense[[#This Row],[Playerâ–²]],kickers12[#All],4,0)*3+VLOOKUP(defense[[#This Row],[Playerâ–²]],kickers12[#All],5,0)*1),0), C1626*6)</f>
        <v>0</v>
      </c>
      <c r="F1626">
        <v>1</v>
      </c>
      <c r="G1626" s="3" t="s">
        <v>1437</v>
      </c>
      <c r="H1626" s="3" t="s">
        <v>848</v>
      </c>
      <c r="I1626">
        <f>_xlfn.IFNA(VLOOKUP(defense[[#This Row],[Playerâ–²]],passing11[#All],4,0),0)</f>
        <v>0</v>
      </c>
      <c r="J1626">
        <f>_xlfn.IFNA(VLOOKUP(defense[[#This Row],[Playerâ–²]],scrimstats__2813[#All],5,0),0)</f>
        <v>0</v>
      </c>
      <c r="K1626">
        <f>_xlfn.IFNA(VLOOKUP(defense[[#This Row],[Playerâ–²]],scrimstats__2813[#All],4,0),0)</f>
        <v>0</v>
      </c>
      <c r="L1626">
        <v>0</v>
      </c>
      <c r="N1626">
        <f t="shared" si="51"/>
        <v>0</v>
      </c>
      <c r="O1626">
        <f>_xlfn.IFNA(VLOOKUP(defense[[#This Row],[Playerâ–²]],passing11[#All],5,0),0)</f>
        <v>0</v>
      </c>
      <c r="P1626">
        <f>_xlfn.IFNA(VLOOKUP(defense[[#This Row],[Playerâ–²]],scrimstats__2813[#All],6,0),0)</f>
        <v>0</v>
      </c>
      <c r="Q1626">
        <v>0</v>
      </c>
      <c r="R1626">
        <v>0</v>
      </c>
    </row>
    <row r="1627" spans="1:18">
      <c r="A1627" s="3">
        <v>1626</v>
      </c>
      <c r="B1627" s="3">
        <v>16</v>
      </c>
      <c r="C1627">
        <f t="shared" si="50"/>
        <v>0</v>
      </c>
      <c r="D1627">
        <v>47</v>
      </c>
      <c r="E1627">
        <f>SUM(_xlfn.IFNA((VLOOKUP(defense[[#This Row],[Playerâ–²]],kickers12[#All],4,0)*3+VLOOKUP(defense[[#This Row],[Playerâ–²]],kickers12[#All],5,0)*1),0), C1627*6)</f>
        <v>0</v>
      </c>
      <c r="F1627">
        <v>0</v>
      </c>
      <c r="G1627" s="3" t="s">
        <v>1296</v>
      </c>
      <c r="H1627" s="3" t="s">
        <v>1146</v>
      </c>
      <c r="I1627">
        <f>_xlfn.IFNA(VLOOKUP(defense[[#This Row],[Playerâ–²]],passing11[#All],4,0),0)</f>
        <v>0</v>
      </c>
      <c r="J1627">
        <f>_xlfn.IFNA(VLOOKUP(defense[[#This Row],[Playerâ–²]],scrimstats__2813[#All],5,0),0)</f>
        <v>0</v>
      </c>
      <c r="K1627">
        <f>_xlfn.IFNA(VLOOKUP(defense[[#This Row],[Playerâ–²]],scrimstats__2813[#All],4,0),0)</f>
        <v>0</v>
      </c>
      <c r="L1627">
        <v>2.5</v>
      </c>
      <c r="N1627">
        <f t="shared" si="51"/>
        <v>0</v>
      </c>
      <c r="O1627">
        <f>_xlfn.IFNA(VLOOKUP(defense[[#This Row],[Playerâ–²]],passing11[#All],5,0),0)</f>
        <v>0</v>
      </c>
      <c r="P1627">
        <f>_xlfn.IFNA(VLOOKUP(defense[[#This Row],[Playerâ–²]],scrimstats__2813[#All],6,0),0)</f>
        <v>0</v>
      </c>
      <c r="Q1627">
        <v>0</v>
      </c>
      <c r="R1627">
        <v>0</v>
      </c>
    </row>
    <row r="1628" spans="1:18">
      <c r="A1628" s="3">
        <v>1627</v>
      </c>
      <c r="B1628" s="3">
        <v>9</v>
      </c>
      <c r="C1628">
        <f t="shared" si="50"/>
        <v>0</v>
      </c>
      <c r="D1628">
        <v>56</v>
      </c>
      <c r="E1628">
        <f>SUM(_xlfn.IFNA((VLOOKUP(defense[[#This Row],[Playerâ–²]],kickers12[#All],4,0)*3+VLOOKUP(defense[[#This Row],[Playerâ–²]],kickers12[#All],5,0)*1),0), C1628*6)</f>
        <v>0</v>
      </c>
      <c r="F1628">
        <v>2</v>
      </c>
      <c r="G1628" s="3" t="s">
        <v>1055</v>
      </c>
      <c r="H1628" s="3" t="s">
        <v>775</v>
      </c>
      <c r="I1628">
        <f>_xlfn.IFNA(VLOOKUP(defense[[#This Row],[Playerâ–²]],passing11[#All],4,0),0)</f>
        <v>0</v>
      </c>
      <c r="J1628">
        <f>_xlfn.IFNA(VLOOKUP(defense[[#This Row],[Playerâ–²]],scrimstats__2813[#All],5,0),0)</f>
        <v>0</v>
      </c>
      <c r="K1628">
        <f>_xlfn.IFNA(VLOOKUP(defense[[#This Row],[Playerâ–²]],scrimstats__2813[#All],4,0),0)</f>
        <v>0</v>
      </c>
      <c r="L1628">
        <v>0</v>
      </c>
      <c r="N1628">
        <f t="shared" si="51"/>
        <v>0</v>
      </c>
      <c r="O1628">
        <f>_xlfn.IFNA(VLOOKUP(defense[[#This Row],[Playerâ–²]],passing11[#All],5,0),0)</f>
        <v>0</v>
      </c>
      <c r="P1628">
        <f>_xlfn.IFNA(VLOOKUP(defense[[#This Row],[Playerâ–²]],scrimstats__2813[#All],6,0),0)</f>
        <v>0</v>
      </c>
      <c r="Q1628">
        <v>0</v>
      </c>
      <c r="R1628">
        <v>0</v>
      </c>
    </row>
    <row r="1629" spans="1:18">
      <c r="A1629" s="3">
        <v>1628</v>
      </c>
      <c r="B1629" s="3">
        <v>8</v>
      </c>
      <c r="C1629">
        <f t="shared" si="50"/>
        <v>0</v>
      </c>
      <c r="D1629">
        <v>1</v>
      </c>
      <c r="E1629">
        <f>SUM(_xlfn.IFNA((VLOOKUP(defense[[#This Row],[Playerâ–²]],kickers12[#All],4,0)*3+VLOOKUP(defense[[#This Row],[Playerâ–²]],kickers12[#All],5,0)*1),0), C1629*6)</f>
        <v>0</v>
      </c>
      <c r="F1629">
        <v>0</v>
      </c>
      <c r="G1629" s="3" t="s">
        <v>1007</v>
      </c>
      <c r="H1629" s="3" t="s">
        <v>194</v>
      </c>
      <c r="I1629">
        <f>_xlfn.IFNA(VLOOKUP(defense[[#This Row],[Playerâ–²]],passing11[#All],4,0),0)</f>
        <v>0</v>
      </c>
      <c r="J1629">
        <f>_xlfn.IFNA(VLOOKUP(defense[[#This Row],[Playerâ–²]],scrimstats__2813[#All],5,0),0)</f>
        <v>0</v>
      </c>
      <c r="K1629">
        <f>_xlfn.IFNA(VLOOKUP(defense[[#This Row],[Playerâ–²]],scrimstats__2813[#All],4,0),0)</f>
        <v>0</v>
      </c>
      <c r="L1629">
        <v>0</v>
      </c>
      <c r="N1629">
        <f t="shared" si="51"/>
        <v>0</v>
      </c>
      <c r="O1629">
        <f>_xlfn.IFNA(VLOOKUP(defense[[#This Row],[Playerâ–²]],passing11[#All],5,0),0)</f>
        <v>0</v>
      </c>
      <c r="P1629">
        <f>_xlfn.IFNA(VLOOKUP(defense[[#This Row],[Playerâ–²]],scrimstats__2813[#All],6,0),0)</f>
        <v>0</v>
      </c>
      <c r="Q1629">
        <v>0</v>
      </c>
      <c r="R1629">
        <v>0</v>
      </c>
    </row>
    <row r="1630" spans="1:18">
      <c r="A1630" s="3">
        <v>1629</v>
      </c>
      <c r="B1630" s="3">
        <v>15</v>
      </c>
      <c r="C1630">
        <f t="shared" si="50"/>
        <v>0</v>
      </c>
      <c r="D1630">
        <v>28</v>
      </c>
      <c r="E1630">
        <f>SUM(_xlfn.IFNA((VLOOKUP(defense[[#This Row],[Playerâ–²]],kickers12[#All],4,0)*3+VLOOKUP(defense[[#This Row],[Playerâ–²]],kickers12[#All],5,0)*1),0), C1630*6)</f>
        <v>0</v>
      </c>
      <c r="F1630">
        <v>0</v>
      </c>
      <c r="G1630" s="3" t="s">
        <v>1263</v>
      </c>
      <c r="H1630" s="3" t="s">
        <v>755</v>
      </c>
      <c r="I1630">
        <f>_xlfn.IFNA(VLOOKUP(defense[[#This Row],[Playerâ–²]],passing11[#All],4,0),0)</f>
        <v>0</v>
      </c>
      <c r="J1630">
        <f>_xlfn.IFNA(VLOOKUP(defense[[#This Row],[Playerâ–²]],scrimstats__2813[#All],5,0),0)</f>
        <v>0</v>
      </c>
      <c r="K1630">
        <f>_xlfn.IFNA(VLOOKUP(defense[[#This Row],[Playerâ–²]],scrimstats__2813[#All],4,0),0)</f>
        <v>0</v>
      </c>
      <c r="L1630">
        <v>9.5</v>
      </c>
      <c r="N1630">
        <f t="shared" si="51"/>
        <v>0</v>
      </c>
      <c r="O1630">
        <f>_xlfn.IFNA(VLOOKUP(defense[[#This Row],[Playerâ–²]],passing11[#All],5,0),0)</f>
        <v>0</v>
      </c>
      <c r="P1630">
        <f>_xlfn.IFNA(VLOOKUP(defense[[#This Row],[Playerâ–²]],scrimstats__2813[#All],6,0),0)</f>
        <v>0</v>
      </c>
      <c r="Q1630">
        <v>0</v>
      </c>
      <c r="R1630">
        <v>0</v>
      </c>
    </row>
    <row r="1631" spans="1:18">
      <c r="A1631" s="3">
        <v>1630</v>
      </c>
      <c r="B1631" s="3">
        <v>32</v>
      </c>
      <c r="C1631">
        <f t="shared" si="50"/>
        <v>0</v>
      </c>
      <c r="D1631">
        <v>96</v>
      </c>
      <c r="E1631">
        <f>SUM(_xlfn.IFNA((VLOOKUP(defense[[#This Row],[Playerâ–²]],kickers12[#All],4,0)*3+VLOOKUP(defense[[#This Row],[Playerâ–²]],kickers12[#All],5,0)*1),0), C1631*6)</f>
        <v>0</v>
      </c>
      <c r="F1631">
        <v>0</v>
      </c>
      <c r="G1631" s="3" t="s">
        <v>1854</v>
      </c>
      <c r="H1631" s="3" t="s">
        <v>767</v>
      </c>
      <c r="I1631">
        <f>_xlfn.IFNA(VLOOKUP(defense[[#This Row],[Playerâ–²]],passing11[#All],4,0),0)</f>
        <v>0</v>
      </c>
      <c r="J1631">
        <f>_xlfn.IFNA(VLOOKUP(defense[[#This Row],[Playerâ–²]],scrimstats__2813[#All],5,0),0)</f>
        <v>0</v>
      </c>
      <c r="K1631">
        <f>_xlfn.IFNA(VLOOKUP(defense[[#This Row],[Playerâ–²]],scrimstats__2813[#All],4,0),0)</f>
        <v>0</v>
      </c>
      <c r="L1631">
        <v>1</v>
      </c>
      <c r="N1631">
        <f t="shared" si="51"/>
        <v>0</v>
      </c>
      <c r="O1631">
        <f>_xlfn.IFNA(VLOOKUP(defense[[#This Row],[Playerâ–²]],passing11[#All],5,0),0)</f>
        <v>0</v>
      </c>
      <c r="P1631">
        <f>_xlfn.IFNA(VLOOKUP(defense[[#This Row],[Playerâ–²]],scrimstats__2813[#All],6,0),0)</f>
        <v>0</v>
      </c>
      <c r="Q1631">
        <v>0</v>
      </c>
      <c r="R1631">
        <v>0</v>
      </c>
    </row>
    <row r="1632" spans="1:18">
      <c r="A1632" s="3">
        <v>1631</v>
      </c>
      <c r="B1632" s="3">
        <v>13</v>
      </c>
      <c r="C1632">
        <f t="shared" si="50"/>
        <v>1</v>
      </c>
      <c r="D1632">
        <v>107</v>
      </c>
      <c r="E1632">
        <f>SUM(_xlfn.IFNA((VLOOKUP(defense[[#This Row],[Playerâ–²]],kickers12[#All],4,0)*3+VLOOKUP(defense[[#This Row],[Playerâ–²]],kickers12[#All],5,0)*1),0), C1632*6)</f>
        <v>6</v>
      </c>
      <c r="F1632">
        <v>1</v>
      </c>
      <c r="G1632" s="3" t="s">
        <v>1200</v>
      </c>
      <c r="H1632" s="3" t="s">
        <v>769</v>
      </c>
      <c r="I1632">
        <f>_xlfn.IFNA(VLOOKUP(defense[[#This Row],[Playerâ–²]],passing11[#All],4,0),0)</f>
        <v>0</v>
      </c>
      <c r="J1632">
        <f>_xlfn.IFNA(VLOOKUP(defense[[#This Row],[Playerâ–²]],scrimstats__2813[#All],5,0),0)</f>
        <v>0</v>
      </c>
      <c r="K1632">
        <f>_xlfn.IFNA(VLOOKUP(defense[[#This Row],[Playerâ–²]],scrimstats__2813[#All],4,0),0)</f>
        <v>0</v>
      </c>
      <c r="L1632">
        <v>0</v>
      </c>
      <c r="N1632">
        <f t="shared" si="51"/>
        <v>1</v>
      </c>
      <c r="O1632">
        <f>_xlfn.IFNA(VLOOKUP(defense[[#This Row],[Playerâ–²]],passing11[#All],5,0),0)</f>
        <v>0</v>
      </c>
      <c r="P1632">
        <f>_xlfn.IFNA(VLOOKUP(defense[[#This Row],[Playerâ–²]],scrimstats__2813[#All],6,0),0)</f>
        <v>0</v>
      </c>
      <c r="Q1632">
        <v>1</v>
      </c>
      <c r="R1632">
        <v>0</v>
      </c>
    </row>
    <row r="1633" spans="1:18">
      <c r="A1633" s="3">
        <v>1632</v>
      </c>
      <c r="B1633" s="3">
        <v>26</v>
      </c>
      <c r="C1633" s="3">
        <f t="shared" si="50"/>
        <v>8</v>
      </c>
      <c r="D1633">
        <v>0</v>
      </c>
      <c r="E1633">
        <f>SUM(_xlfn.IFNA((VLOOKUP(defense[[#This Row],[Playerâ–²]],kickers12[#All],4,0)*3+VLOOKUP(defense[[#This Row],[Playerâ–²]],kickers12[#All],5,0)*1),0), C1633*6)</f>
        <v>48</v>
      </c>
      <c r="F1633">
        <v>0</v>
      </c>
      <c r="G1633" s="3" t="s">
        <v>590</v>
      </c>
      <c r="H1633" s="3" t="s">
        <v>223</v>
      </c>
      <c r="I1633">
        <f>_xlfn.IFNA(VLOOKUP(defense[[#This Row],[Playerâ–²]],passing11[#All],4,0),0)</f>
        <v>0</v>
      </c>
      <c r="J1633" s="3">
        <f>_xlfn.IFNA(VLOOKUP(defense[[#This Row],[Playerâ–²]],scrimstats__2813[#All],5,0),0)</f>
        <v>0</v>
      </c>
      <c r="K1633" s="3">
        <f>_xlfn.IFNA(VLOOKUP(defense[[#This Row],[Playerâ–²]],scrimstats__2813[#All],4,0),0)</f>
        <v>1163</v>
      </c>
      <c r="L1633">
        <v>0</v>
      </c>
      <c r="N1633" s="3">
        <f t="shared" si="51"/>
        <v>0</v>
      </c>
      <c r="O1633" s="3">
        <f>_xlfn.IFNA(VLOOKUP(defense[[#This Row],[Playerâ–²]],passing11[#All],5,0),0)</f>
        <v>0</v>
      </c>
      <c r="P1633" s="3">
        <f>_xlfn.IFNA(VLOOKUP(defense[[#This Row],[Playerâ–²]],scrimstats__2813[#All],6,0),0)</f>
        <v>8</v>
      </c>
      <c r="Q1633">
        <v>0</v>
      </c>
      <c r="R1633">
        <v>0</v>
      </c>
    </row>
    <row r="1634" spans="1:18">
      <c r="A1634" s="3">
        <v>1633</v>
      </c>
      <c r="B1634" s="3">
        <v>10</v>
      </c>
      <c r="C1634">
        <f t="shared" si="50"/>
        <v>0</v>
      </c>
      <c r="D1634">
        <v>33</v>
      </c>
      <c r="E1634">
        <f>SUM(_xlfn.IFNA((VLOOKUP(defense[[#This Row],[Playerâ–²]],kickers12[#All],4,0)*3+VLOOKUP(defense[[#This Row],[Playerâ–²]],kickers12[#All],5,0)*1),0), C1634*6)</f>
        <v>0</v>
      </c>
      <c r="F1634">
        <v>0</v>
      </c>
      <c r="G1634" s="3" t="s">
        <v>1076</v>
      </c>
      <c r="H1634" s="3" t="s">
        <v>194</v>
      </c>
      <c r="I1634">
        <f>_xlfn.IFNA(VLOOKUP(defense[[#This Row],[Playerâ–²]],passing11[#All],4,0),0)</f>
        <v>0</v>
      </c>
      <c r="J1634">
        <f>_xlfn.IFNA(VLOOKUP(defense[[#This Row],[Playerâ–²]],scrimstats__2813[#All],5,0),0)</f>
        <v>0</v>
      </c>
      <c r="K1634">
        <f>_xlfn.IFNA(VLOOKUP(defense[[#This Row],[Playerâ–²]],scrimstats__2813[#All],4,0),0)</f>
        <v>0</v>
      </c>
      <c r="L1634">
        <v>1.5</v>
      </c>
      <c r="N1634">
        <f t="shared" si="51"/>
        <v>0</v>
      </c>
      <c r="O1634">
        <f>_xlfn.IFNA(VLOOKUP(defense[[#This Row],[Playerâ–²]],passing11[#All],5,0),0)</f>
        <v>0</v>
      </c>
      <c r="P1634">
        <f>_xlfn.IFNA(VLOOKUP(defense[[#This Row],[Playerâ–²]],scrimstats__2813[#All],6,0),0)</f>
        <v>0</v>
      </c>
      <c r="Q1634">
        <v>0</v>
      </c>
      <c r="R1634">
        <v>0</v>
      </c>
    </row>
    <row r="1635" spans="1:18">
      <c r="A1635" s="3">
        <v>1634</v>
      </c>
      <c r="B1635" s="3">
        <v>21</v>
      </c>
      <c r="C1635">
        <f t="shared" si="50"/>
        <v>2</v>
      </c>
      <c r="D1635">
        <v>2</v>
      </c>
      <c r="E1635">
        <f>SUM(_xlfn.IFNA((VLOOKUP(defense[[#This Row],[Playerâ–²]],kickers12[#All],4,0)*3+VLOOKUP(defense[[#This Row],[Playerâ–²]],kickers12[#All],5,0)*1),0), C1635*6)</f>
        <v>12</v>
      </c>
      <c r="F1635">
        <v>0</v>
      </c>
      <c r="G1635" s="3" t="s">
        <v>513</v>
      </c>
      <c r="H1635" s="3" t="s">
        <v>216</v>
      </c>
      <c r="I1635">
        <f>_xlfn.IFNA(VLOOKUP(defense[[#This Row],[Playerâ–²]],passing11[#All],4,0),0)</f>
        <v>0</v>
      </c>
      <c r="J1635">
        <f>_xlfn.IFNA(VLOOKUP(defense[[#This Row],[Playerâ–²]],scrimstats__2813[#All],5,0),0)</f>
        <v>41</v>
      </c>
      <c r="K1635">
        <f>_xlfn.IFNA(VLOOKUP(defense[[#This Row],[Playerâ–²]],scrimstats__2813[#All],4,0),0)</f>
        <v>14</v>
      </c>
      <c r="L1635">
        <v>0</v>
      </c>
      <c r="N1635">
        <f t="shared" si="51"/>
        <v>0</v>
      </c>
      <c r="O1635">
        <f>_xlfn.IFNA(VLOOKUP(defense[[#This Row],[Playerâ–²]],passing11[#All],5,0),0)</f>
        <v>0</v>
      </c>
      <c r="P1635">
        <f>_xlfn.IFNA(VLOOKUP(defense[[#This Row],[Playerâ–²]],scrimstats__2813[#All],6,0),0)</f>
        <v>2</v>
      </c>
      <c r="Q1635">
        <v>0</v>
      </c>
      <c r="R1635">
        <v>0</v>
      </c>
    </row>
    <row r="1636" spans="1:18">
      <c r="A1636" s="3">
        <v>1635</v>
      </c>
      <c r="B1636" s="3">
        <v>1</v>
      </c>
      <c r="C1636">
        <f t="shared" si="50"/>
        <v>0</v>
      </c>
      <c r="D1636">
        <v>14</v>
      </c>
      <c r="E1636">
        <f>SUM(_xlfn.IFNA((VLOOKUP(defense[[#This Row],[Playerâ–²]],kickers12[#All],4,0)*3+VLOOKUP(defense[[#This Row],[Playerâ–²]],kickers12[#All],5,0)*1),0), C1636*6)</f>
        <v>0</v>
      </c>
      <c r="F1636">
        <v>0</v>
      </c>
      <c r="G1636" s="3" t="s">
        <v>744</v>
      </c>
      <c r="H1636" s="3" t="s">
        <v>745</v>
      </c>
      <c r="I1636">
        <f>_xlfn.IFNA(VLOOKUP(defense[[#This Row],[Playerâ–²]],passing11[#All],4,0),0)</f>
        <v>0</v>
      </c>
      <c r="J1636">
        <f>_xlfn.IFNA(VLOOKUP(defense[[#This Row],[Playerâ–²]],scrimstats__2813[#All],5,0),0)</f>
        <v>0</v>
      </c>
      <c r="K1636">
        <f>_xlfn.IFNA(VLOOKUP(defense[[#This Row],[Playerâ–²]],scrimstats__2813[#All],4,0),0)</f>
        <v>0</v>
      </c>
      <c r="L1636">
        <v>3.5</v>
      </c>
      <c r="N1636">
        <f t="shared" si="51"/>
        <v>0</v>
      </c>
      <c r="O1636">
        <f>_xlfn.IFNA(VLOOKUP(defense[[#This Row],[Playerâ–²]],passing11[#All],5,0),0)</f>
        <v>0</v>
      </c>
      <c r="P1636">
        <f>_xlfn.IFNA(VLOOKUP(defense[[#This Row],[Playerâ–²]],scrimstats__2813[#All],6,0),0)</f>
        <v>0</v>
      </c>
      <c r="Q1636">
        <v>0</v>
      </c>
      <c r="R1636">
        <v>0</v>
      </c>
    </row>
    <row r="1637" spans="1:18">
      <c r="A1637" s="3">
        <v>1636</v>
      </c>
      <c r="B1637" s="3">
        <v>14</v>
      </c>
      <c r="C1637">
        <f t="shared" si="50"/>
        <v>2</v>
      </c>
      <c r="D1637">
        <v>2</v>
      </c>
      <c r="E1637">
        <f>SUM(_xlfn.IFNA((VLOOKUP(defense[[#This Row],[Playerâ–²]],kickers12[#All],4,0)*3+VLOOKUP(defense[[#This Row],[Playerâ–²]],kickers12[#All],5,0)*1),0), C1637*6)</f>
        <v>12</v>
      </c>
      <c r="F1637">
        <v>0</v>
      </c>
      <c r="G1637" s="3" t="s">
        <v>419</v>
      </c>
      <c r="H1637" s="3" t="s">
        <v>218</v>
      </c>
      <c r="I1637">
        <f>_xlfn.IFNA(VLOOKUP(defense[[#This Row],[Playerâ–²]],passing11[#All],4,0),0)</f>
        <v>0</v>
      </c>
      <c r="J1637">
        <f>_xlfn.IFNA(VLOOKUP(defense[[#This Row],[Playerâ–²]],scrimstats__2813[#All],5,0),0)</f>
        <v>10</v>
      </c>
      <c r="K1637">
        <f>_xlfn.IFNA(VLOOKUP(defense[[#This Row],[Playerâ–²]],scrimstats__2813[#All],4,0),0)</f>
        <v>268</v>
      </c>
      <c r="L1637">
        <v>0</v>
      </c>
      <c r="N1637">
        <f t="shared" si="51"/>
        <v>0</v>
      </c>
      <c r="O1637">
        <f>_xlfn.IFNA(VLOOKUP(defense[[#This Row],[Playerâ–²]],passing11[#All],5,0),0)</f>
        <v>0</v>
      </c>
      <c r="P1637">
        <f>_xlfn.IFNA(VLOOKUP(defense[[#This Row],[Playerâ–²]],scrimstats__2813[#All],6,0),0)</f>
        <v>2</v>
      </c>
      <c r="Q1637">
        <v>0</v>
      </c>
      <c r="R1637">
        <v>0</v>
      </c>
    </row>
    <row r="1638" spans="1:18">
      <c r="A1638" s="3">
        <v>1637</v>
      </c>
      <c r="B1638" s="3">
        <v>3</v>
      </c>
      <c r="C1638">
        <f t="shared" si="50"/>
        <v>0</v>
      </c>
      <c r="D1638">
        <v>1</v>
      </c>
      <c r="E1638">
        <f>SUM(_xlfn.IFNA((VLOOKUP(defense[[#This Row],[Playerâ–²]],kickers12[#All],4,0)*3+VLOOKUP(defense[[#This Row],[Playerâ–²]],kickers12[#All],5,0)*1),0), C1638*6)</f>
        <v>0</v>
      </c>
      <c r="F1638">
        <v>0</v>
      </c>
      <c r="G1638" s="3" t="s">
        <v>821</v>
      </c>
      <c r="H1638" s="3" t="s">
        <v>194</v>
      </c>
      <c r="I1638">
        <f>_xlfn.IFNA(VLOOKUP(defense[[#This Row],[Playerâ–²]],passing11[#All],4,0),0)</f>
        <v>0</v>
      </c>
      <c r="J1638">
        <f>_xlfn.IFNA(VLOOKUP(defense[[#This Row],[Playerâ–²]],scrimstats__2813[#All],5,0),0)</f>
        <v>0</v>
      </c>
      <c r="K1638">
        <f>_xlfn.IFNA(VLOOKUP(defense[[#This Row],[Playerâ–²]],scrimstats__2813[#All],4,0),0)</f>
        <v>0</v>
      </c>
      <c r="L1638">
        <v>0</v>
      </c>
      <c r="N1638">
        <f t="shared" si="51"/>
        <v>0</v>
      </c>
      <c r="O1638">
        <f>_xlfn.IFNA(VLOOKUP(defense[[#This Row],[Playerâ–²]],passing11[#All],5,0),0)</f>
        <v>0</v>
      </c>
      <c r="P1638">
        <f>_xlfn.IFNA(VLOOKUP(defense[[#This Row],[Playerâ–²]],scrimstats__2813[#All],6,0),0)</f>
        <v>0</v>
      </c>
      <c r="Q1638">
        <v>0</v>
      </c>
      <c r="R1638">
        <v>0</v>
      </c>
    </row>
    <row r="1639" spans="1:18">
      <c r="A1639" s="3">
        <v>1638</v>
      </c>
      <c r="B1639" s="3">
        <v>32</v>
      </c>
      <c r="C1639">
        <f t="shared" si="50"/>
        <v>0</v>
      </c>
      <c r="D1639">
        <v>10</v>
      </c>
      <c r="E1639">
        <f>SUM(_xlfn.IFNA((VLOOKUP(defense[[#This Row],[Playerâ–²]],kickers12[#All],4,0)*3+VLOOKUP(defense[[#This Row],[Playerâ–²]],kickers12[#All],5,0)*1),0), C1639*6)</f>
        <v>0</v>
      </c>
      <c r="F1639">
        <v>0</v>
      </c>
      <c r="G1639" s="3" t="s">
        <v>1832</v>
      </c>
      <c r="H1639" s="3" t="s">
        <v>194</v>
      </c>
      <c r="I1639">
        <f>_xlfn.IFNA(VLOOKUP(defense[[#This Row],[Playerâ–²]],passing11[#All],4,0),0)</f>
        <v>0</v>
      </c>
      <c r="J1639">
        <f>_xlfn.IFNA(VLOOKUP(defense[[#This Row],[Playerâ–²]],scrimstats__2813[#All],5,0),0)</f>
        <v>0</v>
      </c>
      <c r="K1639">
        <f>_xlfn.IFNA(VLOOKUP(defense[[#This Row],[Playerâ–²]],scrimstats__2813[#All],4,0),0)</f>
        <v>0</v>
      </c>
      <c r="L1639">
        <v>0</v>
      </c>
      <c r="N1639">
        <f t="shared" si="51"/>
        <v>0</v>
      </c>
      <c r="O1639">
        <f>_xlfn.IFNA(VLOOKUP(defense[[#This Row],[Playerâ–²]],passing11[#All],5,0),0)</f>
        <v>0</v>
      </c>
      <c r="P1639">
        <f>_xlfn.IFNA(VLOOKUP(defense[[#This Row],[Playerâ–²]],scrimstats__2813[#All],6,0),0)</f>
        <v>0</v>
      </c>
      <c r="Q1639">
        <v>0</v>
      </c>
      <c r="R1639">
        <v>0</v>
      </c>
    </row>
    <row r="1640" spans="1:18">
      <c r="A1640" s="3">
        <v>1639</v>
      </c>
      <c r="B1640" s="3">
        <v>21</v>
      </c>
      <c r="C1640">
        <f t="shared" si="50"/>
        <v>0</v>
      </c>
      <c r="D1640">
        <v>1</v>
      </c>
      <c r="E1640">
        <f>SUM(_xlfn.IFNA((VLOOKUP(defense[[#This Row],[Playerâ–²]],kickers12[#All],4,0)*3+VLOOKUP(defense[[#This Row],[Playerâ–²]],kickers12[#All],5,0)*1),0), C1640*6)</f>
        <v>0</v>
      </c>
      <c r="F1640">
        <v>0</v>
      </c>
      <c r="G1640" s="3" t="s">
        <v>1441</v>
      </c>
      <c r="H1640" s="3" t="s">
        <v>194</v>
      </c>
      <c r="I1640">
        <f>_xlfn.IFNA(VLOOKUP(defense[[#This Row],[Playerâ–²]],passing11[#All],4,0),0)</f>
        <v>0</v>
      </c>
      <c r="J1640">
        <f>_xlfn.IFNA(VLOOKUP(defense[[#This Row],[Playerâ–²]],scrimstats__2813[#All],5,0),0)</f>
        <v>0</v>
      </c>
      <c r="K1640">
        <f>_xlfn.IFNA(VLOOKUP(defense[[#This Row],[Playerâ–²]],scrimstats__2813[#All],4,0),0)</f>
        <v>0</v>
      </c>
      <c r="L1640">
        <v>0</v>
      </c>
      <c r="N1640">
        <f t="shared" si="51"/>
        <v>0</v>
      </c>
      <c r="O1640">
        <f>_xlfn.IFNA(VLOOKUP(defense[[#This Row],[Playerâ–²]],passing11[#All],5,0),0)</f>
        <v>0</v>
      </c>
      <c r="P1640">
        <f>_xlfn.IFNA(VLOOKUP(defense[[#This Row],[Playerâ–²]],scrimstats__2813[#All],6,0),0)</f>
        <v>0</v>
      </c>
      <c r="Q1640">
        <v>0</v>
      </c>
      <c r="R1640">
        <v>0</v>
      </c>
    </row>
    <row r="1641" spans="1:18">
      <c r="A1641" s="3">
        <v>1640</v>
      </c>
      <c r="B1641" s="3">
        <v>11</v>
      </c>
      <c r="C1641">
        <f t="shared" si="50"/>
        <v>3</v>
      </c>
      <c r="D1641">
        <v>4</v>
      </c>
      <c r="E1641">
        <f>SUM(_xlfn.IFNA((VLOOKUP(defense[[#This Row],[Playerâ–²]],kickers12[#All],4,0)*3+VLOOKUP(defense[[#This Row],[Playerâ–²]],kickers12[#All],5,0)*1),0), C1641*6)</f>
        <v>18</v>
      </c>
      <c r="F1641">
        <v>0</v>
      </c>
      <c r="G1641" s="3" t="s">
        <v>368</v>
      </c>
      <c r="H1641" s="3" t="s">
        <v>239</v>
      </c>
      <c r="I1641">
        <f>_xlfn.IFNA(VLOOKUP(defense[[#This Row],[Playerâ–²]],passing11[#All],4,0),0)</f>
        <v>0</v>
      </c>
      <c r="J1641">
        <f>_xlfn.IFNA(VLOOKUP(defense[[#This Row],[Playerâ–²]],scrimstats__2813[#All],5,0),0)</f>
        <v>265</v>
      </c>
      <c r="K1641">
        <f>_xlfn.IFNA(VLOOKUP(defense[[#This Row],[Playerâ–²]],scrimstats__2813[#All],4,0),0)</f>
        <v>56</v>
      </c>
      <c r="L1641">
        <v>0</v>
      </c>
      <c r="N1641">
        <f t="shared" si="51"/>
        <v>0</v>
      </c>
      <c r="O1641">
        <f>_xlfn.IFNA(VLOOKUP(defense[[#This Row],[Playerâ–²]],passing11[#All],5,0),0)</f>
        <v>0</v>
      </c>
      <c r="P1641">
        <f>_xlfn.IFNA(VLOOKUP(defense[[#This Row],[Playerâ–²]],scrimstats__2813[#All],6,0),0)</f>
        <v>3</v>
      </c>
      <c r="Q1641">
        <v>0</v>
      </c>
      <c r="R1641">
        <v>0</v>
      </c>
    </row>
    <row r="1642" spans="1:18">
      <c r="A1642" s="3">
        <v>1641</v>
      </c>
      <c r="B1642" s="3">
        <v>3</v>
      </c>
      <c r="C1642">
        <f t="shared" si="50"/>
        <v>0</v>
      </c>
      <c r="D1642">
        <v>45</v>
      </c>
      <c r="E1642">
        <f>SUM(_xlfn.IFNA((VLOOKUP(defense[[#This Row],[Playerâ–²]],kickers12[#All],4,0)*3+VLOOKUP(defense[[#This Row],[Playerâ–²]],kickers12[#All],5,0)*1),0), C1642*6)</f>
        <v>0</v>
      </c>
      <c r="F1642">
        <v>0</v>
      </c>
      <c r="G1642" s="3" t="s">
        <v>844</v>
      </c>
      <c r="H1642" s="3" t="s">
        <v>845</v>
      </c>
      <c r="I1642">
        <f>_xlfn.IFNA(VLOOKUP(defense[[#This Row],[Playerâ–²]],passing11[#All],4,0),0)</f>
        <v>0</v>
      </c>
      <c r="J1642">
        <f>_xlfn.IFNA(VLOOKUP(defense[[#This Row],[Playerâ–²]],scrimstats__2813[#All],5,0),0)</f>
        <v>0</v>
      </c>
      <c r="K1642">
        <f>_xlfn.IFNA(VLOOKUP(defense[[#This Row],[Playerâ–²]],scrimstats__2813[#All],4,0),0)</f>
        <v>0</v>
      </c>
      <c r="L1642">
        <v>8.5</v>
      </c>
      <c r="N1642">
        <f t="shared" si="51"/>
        <v>0</v>
      </c>
      <c r="O1642">
        <f>_xlfn.IFNA(VLOOKUP(defense[[#This Row],[Playerâ–²]],passing11[#All],5,0),0)</f>
        <v>0</v>
      </c>
      <c r="P1642">
        <f>_xlfn.IFNA(VLOOKUP(defense[[#This Row],[Playerâ–²]],scrimstats__2813[#All],6,0),0)</f>
        <v>0</v>
      </c>
      <c r="Q1642">
        <v>0</v>
      </c>
      <c r="R1642">
        <v>0</v>
      </c>
    </row>
    <row r="1643" spans="1:18">
      <c r="A1643" s="3">
        <v>1642</v>
      </c>
      <c r="B1643" s="3">
        <v>14</v>
      </c>
      <c r="C1643">
        <f t="shared" si="50"/>
        <v>0</v>
      </c>
      <c r="D1643">
        <v>29</v>
      </c>
      <c r="E1643">
        <f>SUM(_xlfn.IFNA((VLOOKUP(defense[[#This Row],[Playerâ–²]],kickers12[#All],4,0)*3+VLOOKUP(defense[[#This Row],[Playerâ–²]],kickers12[#All],5,0)*1),0), C1643*6)</f>
        <v>0</v>
      </c>
      <c r="F1643">
        <v>0</v>
      </c>
      <c r="G1643" s="3" t="s">
        <v>1218</v>
      </c>
      <c r="H1643" s="3" t="s">
        <v>750</v>
      </c>
      <c r="I1643">
        <f>_xlfn.IFNA(VLOOKUP(defense[[#This Row],[Playerâ–²]],passing11[#All],4,0),0)</f>
        <v>0</v>
      </c>
      <c r="J1643">
        <f>_xlfn.IFNA(VLOOKUP(defense[[#This Row],[Playerâ–²]],scrimstats__2813[#All],5,0),0)</f>
        <v>0</v>
      </c>
      <c r="K1643">
        <f>_xlfn.IFNA(VLOOKUP(defense[[#This Row],[Playerâ–²]],scrimstats__2813[#All],4,0),0)</f>
        <v>0</v>
      </c>
      <c r="L1643">
        <v>0</v>
      </c>
      <c r="N1643">
        <f t="shared" si="51"/>
        <v>0</v>
      </c>
      <c r="O1643">
        <f>_xlfn.IFNA(VLOOKUP(defense[[#This Row],[Playerâ–²]],passing11[#All],5,0),0)</f>
        <v>0</v>
      </c>
      <c r="P1643">
        <f>_xlfn.IFNA(VLOOKUP(defense[[#This Row],[Playerâ–²]],scrimstats__2813[#All],6,0),0)</f>
        <v>0</v>
      </c>
      <c r="Q1643">
        <v>0</v>
      </c>
      <c r="R1643">
        <v>0</v>
      </c>
    </row>
    <row r="1644" spans="1:18">
      <c r="A1644" s="3">
        <v>1643</v>
      </c>
      <c r="B1644" s="3">
        <v>23</v>
      </c>
      <c r="C1644">
        <f t="shared" si="50"/>
        <v>0</v>
      </c>
      <c r="D1644">
        <v>3</v>
      </c>
      <c r="E1644">
        <f>SUM(_xlfn.IFNA((VLOOKUP(defense[[#This Row],[Playerâ–²]],kickers12[#All],4,0)*3+VLOOKUP(defense[[#This Row],[Playerâ–²]],kickers12[#All],5,0)*1),0), C1644*6)</f>
        <v>0</v>
      </c>
      <c r="F1644">
        <v>0</v>
      </c>
      <c r="G1644" s="3" t="s">
        <v>1511</v>
      </c>
      <c r="H1644" s="3" t="s">
        <v>194</v>
      </c>
      <c r="I1644">
        <f>_xlfn.IFNA(VLOOKUP(defense[[#This Row],[Playerâ–²]],passing11[#All],4,0),0)</f>
        <v>0</v>
      </c>
      <c r="J1644">
        <f>_xlfn.IFNA(VLOOKUP(defense[[#This Row],[Playerâ–²]],scrimstats__2813[#All],5,0),0)</f>
        <v>0</v>
      </c>
      <c r="K1644">
        <f>_xlfn.IFNA(VLOOKUP(defense[[#This Row],[Playerâ–²]],scrimstats__2813[#All],4,0),0)</f>
        <v>0</v>
      </c>
      <c r="L1644">
        <v>0</v>
      </c>
      <c r="N1644">
        <f t="shared" si="51"/>
        <v>0</v>
      </c>
      <c r="O1644">
        <f>_xlfn.IFNA(VLOOKUP(defense[[#This Row],[Playerâ–²]],passing11[#All],5,0),0)</f>
        <v>0</v>
      </c>
      <c r="P1644">
        <f>_xlfn.IFNA(VLOOKUP(defense[[#This Row],[Playerâ–²]],scrimstats__2813[#All],6,0),0)</f>
        <v>0</v>
      </c>
      <c r="Q1644">
        <v>0</v>
      </c>
      <c r="R1644">
        <v>0</v>
      </c>
    </row>
    <row r="1645" spans="1:18">
      <c r="A1645" s="3">
        <v>1644</v>
      </c>
      <c r="B1645" s="3">
        <v>1</v>
      </c>
      <c r="C1645" s="3">
        <f t="shared" si="50"/>
        <v>0</v>
      </c>
      <c r="D1645">
        <v>0</v>
      </c>
      <c r="E1645">
        <f>SUM(_xlfn.IFNA((VLOOKUP(defense[[#This Row],[Playerâ–²]],kickers12[#All],4,0)*3+VLOOKUP(defense[[#This Row],[Playerâ–²]],kickers12[#All],5,0)*1),0), C1645*6)</f>
        <v>35</v>
      </c>
      <c r="F1645">
        <v>0</v>
      </c>
      <c r="G1645" s="3" t="s">
        <v>1858</v>
      </c>
      <c r="H1645" s="3" t="s">
        <v>1316</v>
      </c>
      <c r="I1645">
        <f>_xlfn.IFNA(VLOOKUP(defense[[#This Row],[Playerâ–²]],passing11[#All],4,0),0)</f>
        <v>0</v>
      </c>
      <c r="J1645" s="3">
        <f>_xlfn.IFNA(VLOOKUP(defense[[#This Row],[Playerâ–²]],scrimstats__2813[#All],5,0),0)</f>
        <v>0</v>
      </c>
      <c r="K1645" s="3">
        <f>_xlfn.IFNA(VLOOKUP(defense[[#This Row],[Playerâ–²]],scrimstats__2813[#All],4,0),0)</f>
        <v>0</v>
      </c>
      <c r="L1645">
        <v>0</v>
      </c>
      <c r="N1645" s="3">
        <f t="shared" si="51"/>
        <v>0</v>
      </c>
      <c r="O1645" s="3">
        <f>_xlfn.IFNA(VLOOKUP(defense[[#This Row],[Playerâ–²]],passing11[#All],5,0),0)</f>
        <v>0</v>
      </c>
      <c r="P1645" s="3">
        <f>_xlfn.IFNA(VLOOKUP(defense[[#This Row],[Playerâ–²]],scrimstats__2813[#All],6,0),0)</f>
        <v>0</v>
      </c>
      <c r="Q1645">
        <v>0</v>
      </c>
      <c r="R1645">
        <v>0</v>
      </c>
    </row>
    <row r="1646" spans="1:18">
      <c r="A1646" s="3">
        <v>1645</v>
      </c>
      <c r="B1646" s="3">
        <v>4</v>
      </c>
      <c r="C1646" s="3">
        <f t="shared" si="50"/>
        <v>7</v>
      </c>
      <c r="D1646">
        <v>0</v>
      </c>
      <c r="E1646">
        <f>SUM(_xlfn.IFNA((VLOOKUP(defense[[#This Row],[Playerâ–²]],kickers12[#All],4,0)*3+VLOOKUP(defense[[#This Row],[Playerâ–²]],kickers12[#All],5,0)*1),0), C1646*6)</f>
        <v>42</v>
      </c>
      <c r="F1646">
        <v>0</v>
      </c>
      <c r="G1646" s="3" t="s">
        <v>280</v>
      </c>
      <c r="H1646" s="3" t="s">
        <v>230</v>
      </c>
      <c r="I1646">
        <f>_xlfn.IFNA(VLOOKUP(defense[[#This Row],[Playerâ–²]],passing11[#All],4,0),0)</f>
        <v>0</v>
      </c>
      <c r="J1646" s="3">
        <f>_xlfn.IFNA(VLOOKUP(defense[[#This Row],[Playerâ–²]],scrimstats__2813[#All],5,0),0)</f>
        <v>0</v>
      </c>
      <c r="K1646" s="3">
        <f>_xlfn.IFNA(VLOOKUP(defense[[#This Row],[Playerâ–²]],scrimstats__2813[#All],4,0),0)</f>
        <v>652</v>
      </c>
      <c r="L1646">
        <v>0</v>
      </c>
      <c r="N1646" s="3">
        <f t="shared" si="51"/>
        <v>0</v>
      </c>
      <c r="O1646" s="3">
        <f>_xlfn.IFNA(VLOOKUP(defense[[#This Row],[Playerâ–²]],passing11[#All],5,0),0)</f>
        <v>0</v>
      </c>
      <c r="P1646" s="3">
        <f>_xlfn.IFNA(VLOOKUP(defense[[#This Row],[Playerâ–²]],scrimstats__2813[#All],6,0),0)</f>
        <v>7</v>
      </c>
      <c r="Q1646">
        <v>0</v>
      </c>
      <c r="R1646">
        <v>0</v>
      </c>
    </row>
    <row r="1647" spans="1:18">
      <c r="A1647" s="3">
        <v>1646</v>
      </c>
      <c r="B1647" s="3">
        <v>1</v>
      </c>
      <c r="C1647">
        <f t="shared" si="50"/>
        <v>0</v>
      </c>
      <c r="D1647">
        <v>16</v>
      </c>
      <c r="E1647">
        <f>SUM(_xlfn.IFNA((VLOOKUP(defense[[#This Row],[Playerâ–²]],kickers12[#All],4,0)*3+VLOOKUP(defense[[#This Row],[Playerâ–²]],kickers12[#All],5,0)*1),0), C1647*6)</f>
        <v>0</v>
      </c>
      <c r="F1647">
        <v>0</v>
      </c>
      <c r="G1647" s="3" t="s">
        <v>749</v>
      </c>
      <c r="H1647" s="3" t="s">
        <v>750</v>
      </c>
      <c r="I1647">
        <f>_xlfn.IFNA(VLOOKUP(defense[[#This Row],[Playerâ–²]],passing11[#All],4,0),0)</f>
        <v>0</v>
      </c>
      <c r="J1647">
        <f>_xlfn.IFNA(VLOOKUP(defense[[#This Row],[Playerâ–²]],scrimstats__2813[#All],5,0),0)</f>
        <v>0</v>
      </c>
      <c r="K1647">
        <f>_xlfn.IFNA(VLOOKUP(defense[[#This Row],[Playerâ–²]],scrimstats__2813[#All],4,0),0)</f>
        <v>0</v>
      </c>
      <c r="L1647">
        <v>0</v>
      </c>
      <c r="N1647">
        <f t="shared" si="51"/>
        <v>0</v>
      </c>
      <c r="O1647">
        <f>_xlfn.IFNA(VLOOKUP(defense[[#This Row],[Playerâ–²]],passing11[#All],5,0),0)</f>
        <v>0</v>
      </c>
      <c r="P1647">
        <f>_xlfn.IFNA(VLOOKUP(defense[[#This Row],[Playerâ–²]],scrimstats__2813[#All],6,0),0)</f>
        <v>0</v>
      </c>
      <c r="Q1647">
        <v>0</v>
      </c>
      <c r="R1647">
        <v>0</v>
      </c>
    </row>
    <row r="1648" spans="1:18">
      <c r="A1648" s="3"/>
      <c r="B1648" s="3"/>
      <c r="G1648" s="3"/>
      <c r="H1648" s="3"/>
      <c r="J1648">
        <f>_xlfn.IFNA(VLOOKUP(defense[[#This Row],[Playerâ–²]],scrimstats__2813[#All],5,0),0)</f>
        <v>0</v>
      </c>
      <c r="K1648">
        <f>_xlfn.IFNA(VLOOKUP(defense[[#This Row],[Playerâ–²]],scrimstats__2813[#All],4,0),0)</f>
        <v>0</v>
      </c>
      <c r="O1648">
        <f>_xlfn.IFNA(VLOOKUP(defense[[#This Row],[Playerâ–²]],passing11[#All],5,0),0)</f>
        <v>0</v>
      </c>
      <c r="P1648">
        <f>_xlfn.IFNA(VLOOKUP(defense[[#This Row],[Playerâ–²]],scrimstats__2813[#All],6,0),0)</f>
        <v>0</v>
      </c>
    </row>
  </sheetData>
  <phoneticPr fontId="3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7 4 e 1 e 5 a b - d 9 f 8 - 4 2 4 4 - 8 b 4 c - e 6 6 2 f c b d 0 9 2 9 "   x m l n s = " h t t p : / / s c h e m a s . m i c r o s o f t . c o m / D a t a M a s h u p " > A A A A A P M E A A B Q S w M E F A A C A A g A T m p 1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T m p 1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q d U 8 9 d 4 3 l 6 g E A A I w Q A A A T A B w A R m 9 y b X V s Y X M v U 2 V j d G l v b j E u b S C i G A A o o B Q A A A A A A A A A A A A A A A A A A A A A A A A A A A D t V l 1 q 2 0 A Q f j f 4 D s v 6 R Q Y h s E l T m q C H I j d t H 9 I 6 k Q s t U S l r a Z w s 3 p + w s z I x J t A 7 9 A Y 9 Q o 6 Q 3 K Q n 6 T q S 6 w Q Z H E w E D U g v k r 4 Z f Z r h + 5 h Z h N R y r U h c 3 H u H 7 V a 7 h R f M Q E Y M p B x m X J 2 T k A i w 7 R Z x V 6 x z k 4 J D I p w F A 5 3 m E p T 1 j r i A I N L K u h f 0 a H S Q f E E w m G R M K Z Z 8 V j A w f A b J K h + T f 9 y B v b K 0 6 5 8 N Q H D J L Z i Q + t Q n k R a 5 V B j u + + S d S n X m M s N e / 1 X f J y e 5 t h D b u Y B w / R h 8 0 g q + d / 2 i x g 4 d G i 1 d L C M f g G W u E O o K H r G x S y w j J e 4 V 7 f j k r M T f C h G n T D C D o T X 5 Q 8 r o g q l z x z i a X 8 K a b m S Y w o k 2 s i h 4 G U R v w / / 9 x Y I O B Z u D u f v 9 5 + e v 2 x v X o 3 X J x M K V v f b J g k 7 Y F B S T U A m M Z A U a a q x g 3 7 I l 9 l H Z / b 1 g W U b x 7 e A x d t 1 t t 7 j a 2 N J D 5 T O Y g E K o Q f e S e Y v q b x r V n 6 i 6 0 3 a 7 6 g X 2 o 1 d F 4 + m K U e V y D O Y e j L Q c 7 2 S b K U + n r u 0 a b F M y N 8 P i m W x z 9 P 6 4 a o a v w + O d Z L 9 k i P V s i Z J 5 i + y v G 9 m f c 0 d s H C t P t E K H Y m q 4 R M s s E q / f p T W Y Y v 2 H x h d 1 + s K B m 1 b G 6 e m O h 4 o O X Q 2 K m o z R T I s X N y 1 W J 4 a a H N E c G / 7 j Y 8 P j X b H X 7 I q X 4 Y H 6 d s V f U E s B A i 0 A F A A C A A g A T m p 1 T 9 e 9 W q K n A A A A + A A A A B I A A A A A A A A A A A A A A A A A A A A A A E N v b m Z p Z y 9 Q Y W N r Y W d l L n h t b F B L A Q I t A B Q A A g A I A E 5 q d U 8 P y u m r p A A A A O k A A A A T A A A A A A A A A A A A A A A A A P M A A A B b Q 2 9 u d G V u d F 9 U e X B l c 1 0 u e G 1 s U E s B A i 0 A F A A C A A g A T m p 1 T z 1 3 j e X q A Q A A j B A A A B M A A A A A A A A A A A A A A A A A 5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l A A A A A A A A A 0 U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j a W V 2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E 3 O j Q 3 O j E w L j c 1 M T I x M z J a I i A v P j x F b n R y e S B U e X B l P S J G a W x s Q 2 9 s d W 1 u V H l w Z X M i I F Z h b H V l P S J z Q m d Z R 0 J n T U Q i I C 8 + P E V u d H J 5 I F R 5 c G U 9 I k Z p b G x D b 2 x 1 b W 5 O Y W 1 l c y I g V m F s d W U 9 I n N b J n F 1 b 3 Q 7 U G x h e W V y w 6 L i g J P C s i Z x d W 9 0 O y w m c X V v d D t m Y W t l b m F t Z S Z x d W 9 0 O y w m c X V v d D t U b S Z x d W 9 0 O y w m c X V v d D t Q b 3 M m c X V v d D s s J n F 1 b 3 Q 7 W W R z J n F 1 b 3 Q 7 L C Z x d W 9 0 O 1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a W V 2 a W 5 n L 0 N o Y W 5 n Z W Q g V H l w Z S 5 7 U G x h e W V y w 6 L i g J P C s i w w f S Z x d W 9 0 O y w m c X V v d D t T Z W N 0 a W 9 u M S 9 y Z W N p Z X Z p b m c v Q 2 h h b m d l Z C B U e X B l L n t m Y W t l b m F t Z S w x f S Z x d W 9 0 O y w m c X V v d D t T Z W N 0 a W 9 u M S 9 y Z W N p Z X Z p b m c v Q 2 h h b m d l Z C B U e X B l L n t U b S w y f S Z x d W 9 0 O y w m c X V v d D t T Z W N 0 a W 9 u M S 9 y Z W N p Z X Z p b m c v Q 2 h h b m d l Z C B U e X B l L n t Q b 3 M s M 3 0 m c X V v d D s s J n F 1 b 3 Q 7 U 2 V j d G l v b j E v c m V j a W V 2 a W 5 n L 0 N o Y W 5 n Z W Q g V H l w Z S 5 7 W W R z L D R 9 J n F 1 b 3 Q 7 L C Z x d W 9 0 O 1 N l Y 3 R p b 2 4 x L 3 J l Y 2 l l d m l u Z y 9 D a G F u Z 2 V k I F R 5 c G U u e 1 R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Y 2 l l d m l u Z y 9 D a G F u Z 2 V k I F R 5 c G U u e 1 B s Y X l l c s O i 4 o C T w r I s M H 0 m c X V v d D s s J n F 1 b 3 Q 7 U 2 V j d G l v b j E v c m V j a W V 2 a W 5 n L 0 N o Y W 5 n Z W Q g V H l w Z S 5 7 Z m F r Z W 5 h b W U s M X 0 m c X V v d D s s J n F 1 b 3 Q 7 U 2 V j d G l v b j E v c m V j a W V 2 a W 5 n L 0 N o Y W 5 n Z W Q g V H l w Z S 5 7 V G 0 s M n 0 m c X V v d D s s J n F 1 b 3 Q 7 U 2 V j d G l v b j E v c m V j a W V 2 a W 5 n L 0 N o Y W 5 n Z W Q g V H l w Z S 5 7 U G 9 z L D N 9 J n F 1 b 3 Q 7 L C Z x d W 9 0 O 1 N l Y 3 R p b 2 4 x L 3 J l Y 2 l l d m l u Z y 9 D a G F u Z 2 V k I F R 5 c G U u e 1 l k c y w 0 f S Z x d W 9 0 O y w m c X V v d D t T Z W N 0 a W 9 u M S 9 y Z W N p Z X Z p b m c v Q 2 h h b m d l Z C B U e X B l L n t U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a W V 2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l l d m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p Z X Z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m Z W 5 z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z Q 3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E x L T I w V D E 3 O j U w O j Q y L j c 0 O D g z M j h a I i A v P j x F b n R y e S B U e X B l P S J G a W x s Q 2 9 s d W 1 u V H l w Z X M i I F Z h b H V l P S J z Q m d Z R 0 J n T U R B d 1 V E I i A v P j x F b n R y e S B U e X B l P S J G a W x s Q 2 9 s d W 1 u T m F t Z X M i I F Z h b H V l P S J z W y Z x d W 9 0 O 1 B s Y X l l c s O i 4 o C T w r I m c X V v d D s s J n F 1 b 3 Q 7 Z m F r Z W 5 h b W U m c X V v d D s s J n F 1 b 3 Q 7 V G 0 m c X V v d D s s J n F 1 b 3 Q 7 U G 9 z J n F 1 b 3 Q 7 L C Z x d W 9 0 O 0 l u d C Z x d W 9 0 O y w m c X V v d D t U R C Z x d W 9 0 O y w m c X V v d D t U R F 8 x J n F 1 b 3 Q 7 L C Z x d W 9 0 O 1 N r J n F 1 b 3 Q 7 L C Z x d W 9 0 O 0 N v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l b n N l L 0 N o Y W 5 n Z W Q g V H l w Z S 5 7 U G x h e W V y w 6 L i g J P C s i w w f S Z x d W 9 0 O y w m c X V v d D t T Z W N 0 a W 9 u M S 9 k Z W Z l b n N l L 0 N o Y W 5 n Z W Q g V H l w Z S 5 7 Z m F r Z W 5 h b W U s M X 0 m c X V v d D s s J n F 1 b 3 Q 7 U 2 V j d G l v b j E v Z G V m Z W 5 z Z S 9 D a G F u Z 2 V k I F R 5 c G U u e 1 R t L D J 9 J n F 1 b 3 Q 7 L C Z x d W 9 0 O 1 N l Y 3 R p b 2 4 x L 2 R l Z m V u c 2 U v Q 2 h h b m d l Z C B U e X B l L n t Q b 3 M s M 3 0 m c X V v d D s s J n F 1 b 3 Q 7 U 2 V j d G l v b j E v Z G V m Z W 5 z Z S 9 D a G F u Z 2 V k I F R 5 c G U u e 0 l u d C w 0 f S Z x d W 9 0 O y w m c X V v d D t T Z W N 0 a W 9 u M S 9 k Z W Z l b n N l L 0 N o Y W 5 n Z W Q g V H l w Z S 5 7 V E Q s N X 0 m c X V v d D s s J n F 1 b 3 Q 7 U 2 V j d G l v b j E v Z G V m Z W 5 z Z S 9 D a G F u Z 2 V k I F R 5 c G U u e 1 R E X z E s N n 0 m c X V v d D s s J n F 1 b 3 Q 7 U 2 V j d G l v b j E v Z G V m Z W 5 z Z S 9 D a G F u Z 2 V k I F R 5 c G U u e 1 N r L D d 9 J n F 1 b 3 Q 7 L C Z x d W 9 0 O 1 N l Y 3 R p b 2 4 x L 2 R l Z m V u c 2 U v Q 2 h h b m d l Z C B U e X B l L n t D b 2 1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l Z m V u c 2 U v Q 2 h h b m d l Z C B U e X B l L n t Q b G F 5 Z X L D o u K A k 8 K y L D B 9 J n F 1 b 3 Q 7 L C Z x d W 9 0 O 1 N l Y 3 R p b 2 4 x L 2 R l Z m V u c 2 U v Q 2 h h b m d l Z C B U e X B l L n t m Y W t l b m F t Z S w x f S Z x d W 9 0 O y w m c X V v d D t T Z W N 0 a W 9 u M S 9 k Z W Z l b n N l L 0 N o Y W 5 n Z W Q g V H l w Z S 5 7 V G 0 s M n 0 m c X V v d D s s J n F 1 b 3 Q 7 U 2 V j d G l v b j E v Z G V m Z W 5 z Z S 9 D a G F u Z 2 V k I F R 5 c G U u e 1 B v c y w z f S Z x d W 9 0 O y w m c X V v d D t T Z W N 0 a W 9 u M S 9 k Z W Z l b n N l L 0 N o Y W 5 n Z W Q g V H l w Z S 5 7 S W 5 0 L D R 9 J n F 1 b 3 Q 7 L C Z x d W 9 0 O 1 N l Y 3 R p b 2 4 x L 2 R l Z m V u c 2 U v Q 2 h h b m d l Z C B U e X B l L n t U R C w 1 f S Z x d W 9 0 O y w m c X V v d D t T Z W N 0 a W 9 u M S 9 k Z W Z l b n N l L 0 N o Y W 5 n Z W Q g V H l w Z S 5 7 V E R f M S w 2 f S Z x d W 9 0 O y w m c X V v d D t T Z W N 0 a W 9 u M S 9 k Z W Z l b n N l L 0 N o Y W 5 n Z W Q g V H l w Z S 5 7 U 2 s s N 3 0 m c X V v d D s s J n F 1 b 3 Q 7 U 2 V j d G l v b j E v Z G V m Z W 5 z Z S 9 D a G F u Z 2 V k I F R 5 c G U u e 0 N v b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j a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E 3 O j U y O j M y L j M z M j I 0 M j J a I i A v P j x F b n R y e S B U e X B l P S J G a W x s Q 2 9 s d W 1 u V H l w Z X M i I F Z h b H V l P S J z Q m d Z R 0 J n T U Q i I C 8 + P E V u d H J 5 I F R 5 c G U 9 I k Z p b G x D b 2 x 1 b W 5 O Y W 1 l c y I g V m F s d W U 9 I n N b J n F 1 b 3 Q 7 U G x h e W V y w 6 L i g J P C s i Z x d W 9 0 O y w m c X V v d D t m Y W t l b m F t Z S Z x d W 9 0 O y w m c X V v d D t U b S Z x d W 9 0 O y w m c X V v d D t Q b 3 M m c X V v d D s s J n F 1 b 3 Q 7 R k d N J n F 1 b 3 Q 7 L C Z x d W 9 0 O 1 h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p Y 2 t l c n M v Q 2 h h b m d l Z C B U e X B l L n t Q b G F 5 Z X L D o u K A k 8 K y L D B 9 J n F 1 b 3 Q 7 L C Z x d W 9 0 O 1 N l Y 3 R p b 2 4 x L 2 t p Y 2 t l c n M v Q 2 h h b m d l Z C B U e X B l L n t m Y W t l b m F t Z S w x f S Z x d W 9 0 O y w m c X V v d D t T Z W N 0 a W 9 u M S 9 r a W N r Z X J z L 0 N o Y W 5 n Z W Q g V H l w Z S 5 7 V G 0 s M n 0 m c X V v d D s s J n F 1 b 3 Q 7 U 2 V j d G l v b j E v a 2 l j a 2 V y c y 9 D a G F u Z 2 V k I F R 5 c G U u e 1 B v c y w z f S Z x d W 9 0 O y w m c X V v d D t T Z W N 0 a W 9 u M S 9 r a W N r Z X J z L 0 N o Y W 5 n Z W Q g V H l w Z S 5 7 R k d N L D R 9 J n F 1 b 3 Q 7 L C Z x d W 9 0 O 1 N l Y 3 R p b 2 4 x L 2 t p Y 2 t l c n M v Q 2 h h b m d l Z C B U e X B l L n t Y U E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2 l j a 2 V y c y 9 D a G F u Z 2 V k I F R 5 c G U u e 1 B s Y X l l c s O i 4 o C T w r I s M H 0 m c X V v d D s s J n F 1 b 3 Q 7 U 2 V j d G l v b j E v a 2 l j a 2 V y c y 9 D a G F u Z 2 V k I F R 5 c G U u e 2 Z h a 2 V u Y W 1 l L D F 9 J n F 1 b 3 Q 7 L C Z x d W 9 0 O 1 N l Y 3 R p b 2 4 x L 2 t p Y 2 t l c n M v Q 2 h h b m d l Z C B U e X B l L n t U b S w y f S Z x d W 9 0 O y w m c X V v d D t T Z W N 0 a W 9 u M S 9 r a W N r Z X J z L 0 N o Y W 5 n Z W Q g V H l w Z S 5 7 U G 9 z L D N 9 J n F 1 b 3 Q 7 L C Z x d W 9 0 O 1 N l Y 3 R p b 2 4 x L 2 t p Y 2 t l c n M v Q 2 h h b m d l Z C B U e X B l L n t G R 0 0 s N H 0 m c X V v d D s s J n F 1 b 3 Q 7 U 2 V j d G l v b j E v a 2 l j a 2 V y c y 9 D a G F u Z 2 V k I F R 5 c G U u e 1 h Q T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l j a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W N r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Y 2 t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E 3 O j U 5 O j E w L j Q 3 M j g 2 M T B a I i A v P j x F b n R y e S B U e X B l P S J G a W x s Q 2 9 s d W 1 u V H l w Z X M i I F Z h b H V l P S J z Q m d Z R 0 J n T U R B d z 0 9 I i A v P j x F b n R y e S B U e X B l P S J G a W x s Q 2 9 s d W 1 u T m F t Z X M i I F Z h b H V l P S J z W y Z x d W 9 0 O 1 B s Y X l l c s O i 4 o C T w r I m c X V v d D s s J n F 1 b 3 Q 7 Z m F r Z W 5 h b W U m c X V v d D s s J n F 1 b 3 Q 7 V G 0 m c X V v d D s s J n F 1 b 3 Q 7 U G 9 z J n F 1 b 3 Q 7 L C Z x d W 9 0 O 1 l k c y Z x d W 9 0 O y w m c X V v d D t U R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N z a W 5 n L 0 N o Y W 5 n Z W Q g V H l w Z S 5 7 U G x h e W V y w 6 L i g J P C s i w w f S Z x d W 9 0 O y w m c X V v d D t T Z W N 0 a W 9 u M S 9 w Y X N z a W 5 n L 0 N o Y W 5 n Z W Q g V H l w Z S 5 7 Z m F r Z W 5 h b W U s M X 0 m c X V v d D s s J n F 1 b 3 Q 7 U 2 V j d G l v b j E v c G F z c 2 l u Z y 9 D a G F u Z 2 V k I F R 5 c G U u e 1 R t L D J 9 J n F 1 b 3 Q 7 L C Z x d W 9 0 O 1 N l Y 3 R p b 2 4 x L 3 B h c 3 N p b m c v Q 2 h h b m d l Z C B U e X B l L n t Q b 3 M s M 3 0 m c X V v d D s s J n F 1 b 3 Q 7 U 2 V j d G l v b j E v c G F z c 2 l u Z y 9 D a G F u Z 2 V k I F R 5 c G U u e 1 l k c y w 0 f S Z x d W 9 0 O y w m c X V v d D t T Z W N 0 a W 9 u M S 9 w Y X N z a W 5 n L 0 N o Y W 5 n Z W Q g V H l w Z S 5 7 V E Q s N X 0 m c X V v d D s s J n F 1 b 3 Q 7 U 2 V j d G l v b j E v c G F z c 2 l u Z y 9 D a G F u Z 2 V k I F R 5 c G U u e 0 l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Y X N z a W 5 n L 0 N o Y W 5 n Z W Q g V H l w Z S 5 7 U G x h e W V y w 6 L i g J P C s i w w f S Z x d W 9 0 O y w m c X V v d D t T Z W N 0 a W 9 u M S 9 w Y X N z a W 5 n L 0 N o Y W 5 n Z W Q g V H l w Z S 5 7 Z m F r Z W 5 h b W U s M X 0 m c X V v d D s s J n F 1 b 3 Q 7 U 2 V j d G l v b j E v c G F z c 2 l u Z y 9 D a G F u Z 2 V k I F R 5 c G U u e 1 R t L D J 9 J n F 1 b 3 Q 7 L C Z x d W 9 0 O 1 N l Y 3 R p b 2 4 x L 3 B h c 3 N p b m c v Q 2 h h b m d l Z C B U e X B l L n t Q b 3 M s M 3 0 m c X V v d D s s J n F 1 b 3 Q 7 U 2 V j d G l v b j E v c G F z c 2 l u Z y 9 D a G F u Z 2 V k I F R 5 c G U u e 1 l k c y w 0 f S Z x d W 9 0 O y w m c X V v d D t T Z W N 0 a W 9 u M S 9 w Y X N z a W 5 n L 0 N o Y W 5 n Z W Q g V H l w Z S 5 7 V E Q s N X 0 m c X V v d D s s J n F 1 b 3 Q 7 U 2 V j d G l v b j E v c G F z c 2 l u Z y 9 D a G F u Z 2 V k I F R 5 c G U u e 0 l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b X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x O D o w N z o 1 N i 4 0 N j U 3 N j U 4 W i I g L z 4 8 R W 5 0 c n k g V H l w Z T 0 i R m l s b E N v b H V t b l R 5 c G V z I i B W Y W x 1 Z T 0 i c 0 J n W U d C Z 0 1 E Q X c 9 P S I g L z 4 8 R W 5 0 c n k g V H l w Z T 0 i R m l s b E N v b H V t b k 5 h b W V z I i B W Y W x 1 Z T 0 i c 1 s m c X V v d D t Q b G F 5 Z X L D o u K A k 8 K y J n F 1 b 3 Q 7 L C Z x d W 9 0 O 2 Z h a 2 V u Y W 1 l J n F 1 b 3 Q 7 L C Z x d W 9 0 O 1 R t J n F 1 b 3 Q 7 L C Z x d W 9 0 O 1 B v c y Z x d W 9 0 O y w m c X V v d D t Z Z H M m c X V v d D s s J n F 1 b 3 Q 7 W W R z X z E m c X V v d D s s J n F 1 b 3 Q 7 U l J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t c 3 R h d H M g K D I p L 0 N o Y W 5 n Z W Q g V H l w Z S 5 7 U G x h e W V y w 6 L i g J P C s i w w f S Z x d W 9 0 O y w m c X V v d D t T Z W N 0 a W 9 u M S 9 z Y 3 J p b X N 0 Y X R z I C g y K S 9 D a G F u Z 2 V k I F R 5 c G U u e 2 Z h a 2 V u Y W 1 l L D F 9 J n F 1 b 3 Q 7 L C Z x d W 9 0 O 1 N l Y 3 R p b 2 4 x L 3 N j c m l t c 3 R h d H M g K D I p L 0 N o Y W 5 n Z W Q g V H l w Z S 5 7 V G 0 s M n 0 m c X V v d D s s J n F 1 b 3 Q 7 U 2 V j d G l v b j E v c 2 N y a W 1 z d G F 0 c y A o M i k v Q 2 h h b m d l Z C B U e X B l L n t Q b 3 M s M 3 0 m c X V v d D s s J n F 1 b 3 Q 7 U 2 V j d G l v b j E v c 2 N y a W 1 z d G F 0 c y A o M i k v Q 2 h h b m d l Z C B U e X B l L n t Z Z H M s N H 0 m c X V v d D s s J n F 1 b 3 Q 7 U 2 V j d G l v b j E v c 2 N y a W 1 z d G F 0 c y A o M i k v Q 2 h h b m d l Z C B U e X B l L n t Z Z H N f M S w 1 f S Z x d W 9 0 O y w m c X V v d D t T Z W N 0 a W 9 u M S 9 z Y 3 J p b X N 0 Y X R z I C g y K S 9 D a G F u Z 2 V k I F R 5 c G U u e 1 J S V E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N y a W 1 z d G F 0 c y A o M i k v Q 2 h h b m d l Z C B U e X B l L n t Q b G F 5 Z X L D o u K A k 8 K y L D B 9 J n F 1 b 3 Q 7 L C Z x d W 9 0 O 1 N l Y 3 R p b 2 4 x L 3 N j c m l t c 3 R h d H M g K D I p L 0 N o Y W 5 n Z W Q g V H l w Z S 5 7 Z m F r Z W 5 h b W U s M X 0 m c X V v d D s s J n F 1 b 3 Q 7 U 2 V j d G l v b j E v c 2 N y a W 1 z d G F 0 c y A o M i k v Q 2 h h b m d l Z C B U e X B l L n t U b S w y f S Z x d W 9 0 O y w m c X V v d D t T Z W N 0 a W 9 u M S 9 z Y 3 J p b X N 0 Y X R z I C g y K S 9 D a G F u Z 2 V k I F R 5 c G U u e 1 B v c y w z f S Z x d W 9 0 O y w m c X V v d D t T Z W N 0 a W 9 u M S 9 z Y 3 J p b X N 0 Y X R z I C g y K S 9 D a G F u Z 2 V k I F R 5 c G U u e 1 l k c y w 0 f S Z x d W 9 0 O y w m c X V v d D t T Z W N 0 a W 9 u M S 9 z Y 3 J p b X N 0 Y X R z I C g y K S 9 D a G F u Z 2 V k I F R 5 c G U u e 1 l k c 1 8 x L D V 9 J n F 1 b 3 Q 7 L C Z x d W 9 0 O 1 N l Y 3 R p b 2 4 x L 3 N j c m l t c 3 R h d H M g K D I p L 0 N o Y W 5 n Z W Q g V H l w Z S 5 7 U l J U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W 1 z d G F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b X N 0 Y X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t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z c 2 l u Z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x N z o 1 O T o x M C 4 0 N z I 4 N j E w W i I g L z 4 8 R W 5 0 c n k g V H l w Z T 0 i R m l s b E N v b H V t b l R 5 c G V z I i B W Y W x 1 Z T 0 i c 0 J n W U d C Z 0 1 E Q X c 9 P S I g L z 4 8 R W 5 0 c n k g V H l w Z T 0 i R m l s b E N v b H V t b k 5 h b W V z I i B W Y W x 1 Z T 0 i c 1 s m c X V v d D t Q b G F 5 Z X L D o u K A k 8 K y J n F 1 b 3 Q 7 L C Z x d W 9 0 O 2 Z h a 2 V u Y W 1 l J n F 1 b 3 Q 7 L C Z x d W 9 0 O 1 R t J n F 1 b 3 Q 7 L C Z x d W 9 0 O 1 B v c y Z x d W 9 0 O y w m c X V v d D t Z Z H M m c X V v d D s s J n F 1 b 3 Q 7 V E Q m c X V v d D s s J n F 1 b 3 Q 7 S W 5 0 J n F 1 b 3 Q 7 X S I g L z 4 8 R W 5 0 c n k g V H l w Z T 0 i R m l s b F N 0 Y X R 1 c y I g V m F s d W U 9 I n N D b 2 1 w b G V 0 Z S I g L z 4 8 R W 5 0 c n k g V H l w Z T 0 i R m l s b E N v d W 5 0 I i B W Y W x 1 Z T 0 i b D E w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z c 2 l u Z y 9 D a G F u Z 2 V k I F R 5 c G U u e 1 B s Y X l l c s O i 4 o C T w r I s M H 0 m c X V v d D s s J n F 1 b 3 Q 7 U 2 V j d G l v b j E v c G F z c 2 l u Z y 9 D a G F u Z 2 V k I F R 5 c G U u e 2 Z h a 2 V u Y W 1 l L D F 9 J n F 1 b 3 Q 7 L C Z x d W 9 0 O 1 N l Y 3 R p b 2 4 x L 3 B h c 3 N p b m c v Q 2 h h b m d l Z C B U e X B l L n t U b S w y f S Z x d W 9 0 O y w m c X V v d D t T Z W N 0 a W 9 u M S 9 w Y X N z a W 5 n L 0 N o Y W 5 n Z W Q g V H l w Z S 5 7 U G 9 z L D N 9 J n F 1 b 3 Q 7 L C Z x d W 9 0 O 1 N l Y 3 R p b 2 4 x L 3 B h c 3 N p b m c v Q 2 h h b m d l Z C B U e X B l L n t Z Z H M s N H 0 m c X V v d D s s J n F 1 b 3 Q 7 U 2 V j d G l v b j E v c G F z c 2 l u Z y 9 D a G F u Z 2 V k I F R 5 c G U u e 1 R E L D V 9 J n F 1 b 3 Q 7 L C Z x d W 9 0 O 1 N l Y 3 R p b 2 4 x L 3 B h c 3 N p b m c v Q 2 h h b m d l Z C B U e X B l L n t J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z c 2 l u Z y 9 D a G F u Z 2 V k I F R 5 c G U u e 1 B s Y X l l c s O i 4 o C T w r I s M H 0 m c X V v d D s s J n F 1 b 3 Q 7 U 2 V j d G l v b j E v c G F z c 2 l u Z y 9 D a G F u Z 2 V k I F R 5 c G U u e 2 Z h a 2 V u Y W 1 l L D F 9 J n F 1 b 3 Q 7 L C Z x d W 9 0 O 1 N l Y 3 R p b 2 4 x L 3 B h c 3 N p b m c v Q 2 h h b m d l Z C B U e X B l L n t U b S w y f S Z x d W 9 0 O y w m c X V v d D t T Z W N 0 a W 9 u M S 9 w Y X N z a W 5 n L 0 N o Y W 5 n Z W Q g V H l w Z S 5 7 U G 9 z L D N 9 J n F 1 b 3 Q 7 L C Z x d W 9 0 O 1 N l Y 3 R p b 2 4 x L 3 B h c 3 N p b m c v Q 2 h h b m d l Z C B U e X B l L n t Z Z H M s N H 0 m c X V v d D s s J n F 1 b 3 Q 7 U 2 V j d G l v b j E v c G F z c 2 l u Z y 9 D a G F u Z 2 V k I F R 5 c G U u e 1 R E L D V 9 J n F 1 b 3 Q 7 L C Z x d W 9 0 O 1 N l Y 3 R p b 2 4 x L 3 B h c 3 N p b m c v Q 2 h h b m d l Z C B U e X B l L n t J b n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N z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2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Y 2 t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a W N r Z X J z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E 3 O j U y O j M y L j M z M j I 0 M j J a I i A v P j x F b n R y e S B U e X B l P S J G a W x s Q 2 9 s d W 1 u V H l w Z X M i I F Z h b H V l P S J z Q m d Z R 0 J n T U Q i I C 8 + P E V u d H J 5 I F R 5 c G U 9 I k Z p b G x D b 2 x 1 b W 5 O Y W 1 l c y I g V m F s d W U 9 I n N b J n F 1 b 3 Q 7 U G x h e W V y w 6 L i g J P C s i Z x d W 9 0 O y w m c X V v d D t m Y W t l b m F t Z S Z x d W 9 0 O y w m c X V v d D t U b S Z x d W 9 0 O y w m c X V v d D t Q b 3 M m c X V v d D s s J n F 1 b 3 Q 7 R k d N J n F 1 b 3 Q 7 L C Z x d W 9 0 O 1 h Q T S Z x d W 9 0 O 1 0 i I C 8 + P E V u d H J 5 I F R 5 c G U 9 I k Z p b G x T d G F 0 d X M i I F Z h b H V l P S J z Q 2 9 t c G x l d G U i I C 8 + P E V u d H J 5 I F R 5 c G U 9 I k Z p b G x D b 3 V u d C I g V m F s d W U 9 I m w 3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j a 2 V y c y 9 D a G F u Z 2 V k I F R 5 c G U u e 1 B s Y X l l c s O i 4 o C T w r I s M H 0 m c X V v d D s s J n F 1 b 3 Q 7 U 2 V j d G l v b j E v a 2 l j a 2 V y c y 9 D a G F u Z 2 V k I F R 5 c G U u e 2 Z h a 2 V u Y W 1 l L D F 9 J n F 1 b 3 Q 7 L C Z x d W 9 0 O 1 N l Y 3 R p b 2 4 x L 2 t p Y 2 t l c n M v Q 2 h h b m d l Z C B U e X B l L n t U b S w y f S Z x d W 9 0 O y w m c X V v d D t T Z W N 0 a W 9 u M S 9 r a W N r Z X J z L 0 N o Y W 5 n Z W Q g V H l w Z S 5 7 U G 9 z L D N 9 J n F 1 b 3 Q 7 L C Z x d W 9 0 O 1 N l Y 3 R p b 2 4 x L 2 t p Y 2 t l c n M v Q 2 h h b m d l Z C B U e X B l L n t G R 0 0 s N H 0 m c X V v d D s s J n F 1 b 3 Q 7 U 2 V j d G l v b j E v a 2 l j a 2 V y c y 9 D a G F u Z 2 V k I F R 5 c G U u e 1 h Q T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a W N r Z X J z L 0 N o Y W 5 n Z W Q g V H l w Z S 5 7 U G x h e W V y w 6 L i g J P C s i w w f S Z x d W 9 0 O y w m c X V v d D t T Z W N 0 a W 9 u M S 9 r a W N r Z X J z L 0 N o Y W 5 n Z W Q g V H l w Z S 5 7 Z m F r Z W 5 h b W U s M X 0 m c X V v d D s s J n F 1 b 3 Q 7 U 2 V j d G l v b j E v a 2 l j a 2 V y c y 9 D a G F u Z 2 V k I F R 5 c G U u e 1 R t L D J 9 J n F 1 b 3 Q 7 L C Z x d W 9 0 O 1 N l Y 3 R p b 2 4 x L 2 t p Y 2 t l c n M v Q 2 h h b m d l Z C B U e X B l L n t Q b 3 M s M 3 0 m c X V v d D s s J n F 1 b 3 Q 7 U 2 V j d G l v b j E v a 2 l j a 2 V y c y 9 D a G F u Z 2 V k I F R 5 c G U u e 0 Z H T S w 0 f S Z x d W 9 0 O y w m c X V v d D t T Z W N 0 a W 9 u M S 9 r a W N r Z X J z L 0 N o Y W 5 n Z W Q g V H l w Z S 5 7 W F B N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l j a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W N r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Y 2 t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b X N 0 Y X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c m l t c 3 R h d H N f X z I 4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S 0 y M F Q x O D o w N z o 1 N i 4 0 N j U 3 N j U 4 W i I g L z 4 8 R W 5 0 c n k g V H l w Z T 0 i R m l s b E N v b H V t b l R 5 c G V z I i B W Y W x 1 Z T 0 i c 0 J n W U d C Z 0 1 E Q X c 9 P S I g L z 4 8 R W 5 0 c n k g V H l w Z T 0 i R m l s b E N v b H V t b k 5 h b W V z I i B W Y W x 1 Z T 0 i c 1 s m c X V v d D t Q b G F 5 Z X L D o u K A k 8 K y J n F 1 b 3 Q 7 L C Z x d W 9 0 O 2 Z h a 2 V u Y W 1 l J n F 1 b 3 Q 7 L C Z x d W 9 0 O 1 R t J n F 1 b 3 Q 7 L C Z x d W 9 0 O 1 B v c y Z x d W 9 0 O y w m c X V v d D t Z Z H M m c X V v d D s s J n F 1 b 3 Q 7 W W R z X z E m c X V v d D s s J n F 1 b 3 Q 7 U l J U R C Z x d W 9 0 O 1 0 i I C 8 + P E V u d H J 5 I F R 5 c G U 9 I k Z p b G x T d G F 0 d X M i I F Z h b H V l P S J z Q 2 9 t c G x l d G U i I C 8 + P E V u d H J 5 I F R 5 c G U 9 I k Z p b G x D b 3 V u d C I g V m F s d W U 9 I m w 1 N T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W 1 z d G F 0 c y A o M i k v Q 2 h h b m d l Z C B U e X B l L n t Q b G F 5 Z X L D o u K A k 8 K y L D B 9 J n F 1 b 3 Q 7 L C Z x d W 9 0 O 1 N l Y 3 R p b 2 4 x L 3 N j c m l t c 3 R h d H M g K D I p L 0 N o Y W 5 n Z W Q g V H l w Z S 5 7 Z m F r Z W 5 h b W U s M X 0 m c X V v d D s s J n F 1 b 3 Q 7 U 2 V j d G l v b j E v c 2 N y a W 1 z d G F 0 c y A o M i k v Q 2 h h b m d l Z C B U e X B l L n t U b S w y f S Z x d W 9 0 O y w m c X V v d D t T Z W N 0 a W 9 u M S 9 z Y 3 J p b X N 0 Y X R z I C g y K S 9 D a G F u Z 2 V k I F R 5 c G U u e 1 B v c y w z f S Z x d W 9 0 O y w m c X V v d D t T Z W N 0 a W 9 u M S 9 z Y 3 J p b X N 0 Y X R z I C g y K S 9 D a G F u Z 2 V k I F R 5 c G U u e 1 l k c y w 0 f S Z x d W 9 0 O y w m c X V v d D t T Z W N 0 a W 9 u M S 9 z Y 3 J p b X N 0 Y X R z I C g y K S 9 D a G F u Z 2 V k I F R 5 c G U u e 1 l k c 1 8 x L D V 9 J n F 1 b 3 Q 7 L C Z x d W 9 0 O 1 N l Y 3 R p b 2 4 x L 3 N j c m l t c 3 R h d H M g K D I p L 0 N o Y W 5 n Z W Q g V H l w Z S 5 7 U l J U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3 J p b X N 0 Y X R z I C g y K S 9 D a G F u Z 2 V k I F R 5 c G U u e 1 B s Y X l l c s O i 4 o C T w r I s M H 0 m c X V v d D s s J n F 1 b 3 Q 7 U 2 V j d G l v b j E v c 2 N y a W 1 z d G F 0 c y A o M i k v Q 2 h h b m d l Z C B U e X B l L n t m Y W t l b m F t Z S w x f S Z x d W 9 0 O y w m c X V v d D t T Z W N 0 a W 9 u M S 9 z Y 3 J p b X N 0 Y X R z I C g y K S 9 D a G F u Z 2 V k I F R 5 c G U u e 1 R t L D J 9 J n F 1 b 3 Q 7 L C Z x d W 9 0 O 1 N l Y 3 R p b 2 4 x L 3 N j c m l t c 3 R h d H M g K D I p L 0 N o Y W 5 n Z W Q g V H l w Z S 5 7 U G 9 z L D N 9 J n F 1 b 3 Q 7 L C Z x d W 9 0 O 1 N l Y 3 R p b 2 4 x L 3 N j c m l t c 3 R h d H M g K D I p L 0 N o Y W 5 n Z W Q g V H l w Z S 5 7 W W R z L D R 9 J n F 1 b 3 Q 7 L C Z x d W 9 0 O 1 N l Y 3 R p b 2 4 x L 3 N j c m l t c 3 R h d H M g K D I p L 0 N o Y W 5 n Z W Q g V H l w Z S 5 7 W W R z X z E s N X 0 m c X V v d D s s J n F 1 b 3 Q 7 U 2 V j d G l v b j E v c 2 N y a W 1 z d G F 0 c y A o M i k v Q 2 h h b m d l Z C B U e X B l L n t S U l R E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N y a W 1 z d G F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b X N 0 Y X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t c 3 R h d H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0 a F / 7 T U 0 U K a 1 l v w 6 J m I d w A A A A A C A A A A A A A Q Z g A A A A E A A C A A A A D X a f C w 4 D + J 0 y 9 P s 5 z 7 8 k 4 z m Z x M 7 A k I Y + v o n c v j T o u E 5 A A A A A A O g A A A A A I A A C A A A A B 8 J f 5 a W y I T N g 0 y G V m C e e V J 4 O 0 m p m P / P j / M 8 q K S a M v c U l A A A A D 3 2 C 8 S Q J g V v h K J K W o h V s 0 M f p w v L 1 K Z r O a w G r i u 3 a J j t Z B b + b g l F E s 1 q l b F b y 0 j B L F l q d D + w A J L u a o b + g E l r g + j Y x l 4 2 + t 5 6 i k p j V o j / v S x L 0 A A A A D j t k V X i A R u t i t p K 2 C U 1 e b p C 7 r U I X P P 2 J F i E i Y h + R Z 5 N q W E 1 5 Q y R / S i w c R T G h X m 5 9 G t K G 5 K A P r t D e d H b X i c 2 U C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B5C7553078B4CB319958426F6062E" ma:contentTypeVersion="8" ma:contentTypeDescription="Create a new document." ma:contentTypeScope="" ma:versionID="a510a42d6823391bced593d0dfb7f91a">
  <xsd:schema xmlns:xsd="http://www.w3.org/2001/XMLSchema" xmlns:xs="http://www.w3.org/2001/XMLSchema" xmlns:p="http://schemas.microsoft.com/office/2006/metadata/properties" xmlns:ns3="3f198ee6-fa55-476d-8791-dfe54e0e62b5" targetNamespace="http://schemas.microsoft.com/office/2006/metadata/properties" ma:root="true" ma:fieldsID="48730420805c82793f0d50a874f7e7a8" ns3:_="">
    <xsd:import namespace="3f198ee6-fa55-476d-8791-dfe54e0e62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98ee6-fa55-476d-8791-dfe54e0e6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46C95B-2BCE-43B6-AB8F-7C09C7CD8CF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27750B4-3A99-4220-825E-842FE82E2F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98ee6-fa55-476d-8791-dfe54e0e6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5CA6D1-22D2-4649-A013-8CB5E3ED969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1022BAB-80C8-475B-8A54-953792B5A8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Coach</vt:lpstr>
      <vt:lpstr>FrontOfficeMember</vt:lpstr>
      <vt:lpstr>Game</vt:lpstr>
      <vt:lpstr>Players</vt:lpstr>
      <vt:lpstr>ImportantSheet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NAVARRO</dc:creator>
  <cp:lastModifiedBy>DAN NAVARRO</cp:lastModifiedBy>
  <dcterms:created xsi:type="dcterms:W3CDTF">2019-11-18T16:37:27Z</dcterms:created>
  <dcterms:modified xsi:type="dcterms:W3CDTF">2019-11-21T20:41:42Z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0x01010036DB5C7553078B4CB319958426F6062E</vt:lpwstr>
  </property>
</Properties>
</file>