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dodatkowa 2016\Zadanie 4\"/>
    </mc:Choice>
  </mc:AlternateContent>
  <xr:revisionPtr revIDLastSave="0" documentId="13_ncr:1_{A733B366-244E-4E35-825D-85FB80F1F9BA}" xr6:coauthVersionLast="47" xr6:coauthVersionMax="47" xr10:uidLastSave="{00000000-0000-0000-0000-000000000000}"/>
  <bookViews>
    <workbookView xWindow="-98" yWindow="-98" windowWidth="21795" windowHeight="12975" activeTab="4" xr2:uid="{69ABA67F-A647-4D0B-A2F6-BE59870B7C35}"/>
  </bookViews>
  <sheets>
    <sheet name="ubezpieczenia" sheetId="8" r:id="rId1"/>
    <sheet name="Zadanie 1" sheetId="7" r:id="rId2"/>
    <sheet name="Zadanie 2" sheetId="9" r:id="rId3"/>
    <sheet name="Zadanie 3" sheetId="10" r:id="rId4"/>
    <sheet name="Zadanie 4" sheetId="13" r:id="rId5"/>
  </sheets>
  <definedNames>
    <definedName name="ExternalData_1" localSheetId="0" hidden="1">ubezpieczenia!$A$1:$D$332</definedName>
    <definedName name="ExternalData_1" localSheetId="1" hidden="1">'Zadanie 1'!$A$1:$D$332</definedName>
    <definedName name="ExternalData_1" localSheetId="2" hidden="1">'Zadanie 2'!$A$1:$D$332</definedName>
    <definedName name="ExternalData_1" localSheetId="4" hidden="1">'Zadanie 4'!$A$1:$D$332</definedName>
    <definedName name="ExternalData_2" localSheetId="3" hidden="1">'Zadanie 3'!$A$1:$D$332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3" l="1"/>
  <c r="K5" i="13"/>
  <c r="K6" i="13"/>
  <c r="K7" i="13"/>
  <c r="K8" i="13"/>
  <c r="K3" i="13"/>
  <c r="F57" i="13"/>
  <c r="F73" i="13"/>
  <c r="F74" i="13"/>
  <c r="F75" i="13"/>
  <c r="F76" i="13"/>
  <c r="F77" i="13"/>
  <c r="F78" i="13"/>
  <c r="F104" i="13"/>
  <c r="F120" i="13"/>
  <c r="F121" i="13"/>
  <c r="F136" i="13"/>
  <c r="F137" i="13"/>
  <c r="F153" i="13"/>
  <c r="F200" i="13"/>
  <c r="F201" i="13"/>
  <c r="F216" i="13"/>
  <c r="F217" i="13"/>
  <c r="F219" i="13"/>
  <c r="F267" i="13"/>
  <c r="F312" i="13"/>
  <c r="F328" i="13"/>
  <c r="F329" i="13"/>
  <c r="F331" i="13"/>
  <c r="F332" i="13"/>
  <c r="E2" i="13"/>
  <c r="F2" i="13" s="1"/>
  <c r="E3" i="13"/>
  <c r="F3" i="13" s="1"/>
  <c r="E4" i="13"/>
  <c r="F4" i="13" s="1"/>
  <c r="E5" i="13"/>
  <c r="F5" i="13" s="1"/>
  <c r="E6" i="13"/>
  <c r="F6" i="13" s="1"/>
  <c r="E7" i="13"/>
  <c r="F7" i="13" s="1"/>
  <c r="E8" i="13"/>
  <c r="F8" i="13" s="1"/>
  <c r="E9" i="13"/>
  <c r="F9" i="13" s="1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F15" i="13" s="1"/>
  <c r="E16" i="13"/>
  <c r="F16" i="13" s="1"/>
  <c r="E17" i="13"/>
  <c r="F17" i="13" s="1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F25" i="13" s="1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F33" i="13" s="1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F41" i="13" s="1"/>
  <c r="E42" i="13"/>
  <c r="F42" i="13" s="1"/>
  <c r="E43" i="13"/>
  <c r="F43" i="13" s="1"/>
  <c r="E44" i="13"/>
  <c r="F44" i="13" s="1"/>
  <c r="E45" i="13"/>
  <c r="F45" i="13" s="1"/>
  <c r="E46" i="13"/>
  <c r="F46" i="13" s="1"/>
  <c r="E47" i="13"/>
  <c r="F47" i="13" s="1"/>
  <c r="E48" i="13"/>
  <c r="F48" i="13" s="1"/>
  <c r="E49" i="13"/>
  <c r="F49" i="13" s="1"/>
  <c r="E50" i="13"/>
  <c r="F50" i="13" s="1"/>
  <c r="E51" i="13"/>
  <c r="F51" i="13" s="1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E58" i="13"/>
  <c r="F58" i="13" s="1"/>
  <c r="E59" i="13"/>
  <c r="F59" i="13" s="1"/>
  <c r="E60" i="13"/>
  <c r="F60" i="13" s="1"/>
  <c r="E61" i="13"/>
  <c r="F61" i="13" s="1"/>
  <c r="E62" i="13"/>
  <c r="F62" i="13" s="1"/>
  <c r="E63" i="13"/>
  <c r="F63" i="13" s="1"/>
  <c r="E64" i="13"/>
  <c r="F64" i="13" s="1"/>
  <c r="E65" i="13"/>
  <c r="F65" i="13" s="1"/>
  <c r="E66" i="13"/>
  <c r="F66" i="13" s="1"/>
  <c r="E67" i="13"/>
  <c r="F67" i="13" s="1"/>
  <c r="E68" i="13"/>
  <c r="F68" i="13" s="1"/>
  <c r="E69" i="13"/>
  <c r="F69" i="13" s="1"/>
  <c r="E70" i="13"/>
  <c r="F70" i="13" s="1"/>
  <c r="E71" i="13"/>
  <c r="F71" i="13" s="1"/>
  <c r="E72" i="13"/>
  <c r="F72" i="13" s="1"/>
  <c r="E73" i="13"/>
  <c r="E74" i="13"/>
  <c r="E75" i="13"/>
  <c r="E76" i="13"/>
  <c r="E77" i="13"/>
  <c r="E78" i="13"/>
  <c r="E79" i="13"/>
  <c r="F79" i="13" s="1"/>
  <c r="E80" i="13"/>
  <c r="F80" i="13" s="1"/>
  <c r="E81" i="13"/>
  <c r="F81" i="13" s="1"/>
  <c r="E82" i="13"/>
  <c r="F82" i="13" s="1"/>
  <c r="E83" i="13"/>
  <c r="F83" i="13" s="1"/>
  <c r="E84" i="13"/>
  <c r="F84" i="13" s="1"/>
  <c r="E85" i="13"/>
  <c r="F85" i="13" s="1"/>
  <c r="E86" i="13"/>
  <c r="F86" i="13" s="1"/>
  <c r="E87" i="13"/>
  <c r="F87" i="13" s="1"/>
  <c r="E88" i="13"/>
  <c r="F88" i="13" s="1"/>
  <c r="E89" i="13"/>
  <c r="F89" i="13" s="1"/>
  <c r="E90" i="13"/>
  <c r="F90" i="13" s="1"/>
  <c r="E91" i="13"/>
  <c r="F91" i="13" s="1"/>
  <c r="E92" i="13"/>
  <c r="F92" i="13" s="1"/>
  <c r="E93" i="13"/>
  <c r="F93" i="13" s="1"/>
  <c r="E94" i="13"/>
  <c r="F94" i="13" s="1"/>
  <c r="E95" i="13"/>
  <c r="F95" i="13" s="1"/>
  <c r="E96" i="13"/>
  <c r="F96" i="13" s="1"/>
  <c r="E97" i="13"/>
  <c r="F97" i="13" s="1"/>
  <c r="E98" i="13"/>
  <c r="F98" i="13" s="1"/>
  <c r="E99" i="13"/>
  <c r="F99" i="13" s="1"/>
  <c r="E100" i="13"/>
  <c r="F100" i="13" s="1"/>
  <c r="E101" i="13"/>
  <c r="F101" i="13" s="1"/>
  <c r="E102" i="13"/>
  <c r="F102" i="13" s="1"/>
  <c r="E103" i="13"/>
  <c r="F103" i="13" s="1"/>
  <c r="E104" i="13"/>
  <c r="E105" i="13"/>
  <c r="F105" i="13" s="1"/>
  <c r="E106" i="13"/>
  <c r="F106" i="13" s="1"/>
  <c r="E107" i="13"/>
  <c r="F107" i="13" s="1"/>
  <c r="E108" i="13"/>
  <c r="F108" i="13" s="1"/>
  <c r="E109" i="13"/>
  <c r="F109" i="13" s="1"/>
  <c r="E110" i="13"/>
  <c r="F110" i="13" s="1"/>
  <c r="E111" i="13"/>
  <c r="F111" i="13" s="1"/>
  <c r="E112" i="13"/>
  <c r="F112" i="13" s="1"/>
  <c r="E113" i="13"/>
  <c r="F113" i="13" s="1"/>
  <c r="E114" i="13"/>
  <c r="F114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E121" i="13"/>
  <c r="E122" i="13"/>
  <c r="F122" i="13" s="1"/>
  <c r="E123" i="13"/>
  <c r="F123" i="13" s="1"/>
  <c r="E124" i="13"/>
  <c r="F124" i="13" s="1"/>
  <c r="E125" i="13"/>
  <c r="F125" i="13" s="1"/>
  <c r="E126" i="13"/>
  <c r="F126" i="13" s="1"/>
  <c r="E127" i="13"/>
  <c r="F127" i="13" s="1"/>
  <c r="E128" i="13"/>
  <c r="F128" i="13" s="1"/>
  <c r="E129" i="13"/>
  <c r="F129" i="13" s="1"/>
  <c r="E130" i="13"/>
  <c r="F130" i="13" s="1"/>
  <c r="E131" i="13"/>
  <c r="F131" i="13" s="1"/>
  <c r="E132" i="13"/>
  <c r="F132" i="13" s="1"/>
  <c r="E133" i="13"/>
  <c r="F133" i="13" s="1"/>
  <c r="E134" i="13"/>
  <c r="F134" i="13" s="1"/>
  <c r="E135" i="13"/>
  <c r="F135" i="13" s="1"/>
  <c r="E136" i="13"/>
  <c r="E137" i="13"/>
  <c r="E138" i="13"/>
  <c r="F138" i="13" s="1"/>
  <c r="E139" i="13"/>
  <c r="F139" i="13" s="1"/>
  <c r="E140" i="13"/>
  <c r="F140" i="13" s="1"/>
  <c r="E141" i="13"/>
  <c r="F141" i="13" s="1"/>
  <c r="E142" i="13"/>
  <c r="F142" i="13" s="1"/>
  <c r="E143" i="13"/>
  <c r="F143" i="13" s="1"/>
  <c r="E144" i="13"/>
  <c r="F144" i="13" s="1"/>
  <c r="E145" i="13"/>
  <c r="F145" i="13" s="1"/>
  <c r="E146" i="13"/>
  <c r="F146" i="13" s="1"/>
  <c r="E147" i="13"/>
  <c r="F147" i="13" s="1"/>
  <c r="E148" i="13"/>
  <c r="F148" i="13" s="1"/>
  <c r="E149" i="13"/>
  <c r="F149" i="13" s="1"/>
  <c r="E150" i="13"/>
  <c r="F150" i="13" s="1"/>
  <c r="E151" i="13"/>
  <c r="F151" i="13" s="1"/>
  <c r="E152" i="13"/>
  <c r="F152" i="13" s="1"/>
  <c r="E153" i="13"/>
  <c r="E154" i="13"/>
  <c r="F154" i="13" s="1"/>
  <c r="E155" i="13"/>
  <c r="F155" i="13" s="1"/>
  <c r="E156" i="13"/>
  <c r="F156" i="13" s="1"/>
  <c r="E157" i="13"/>
  <c r="F157" i="13" s="1"/>
  <c r="E158" i="13"/>
  <c r="F158" i="13" s="1"/>
  <c r="E159" i="13"/>
  <c r="F159" i="13" s="1"/>
  <c r="E160" i="13"/>
  <c r="F160" i="13" s="1"/>
  <c r="E161" i="13"/>
  <c r="F161" i="13" s="1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68" i="13"/>
  <c r="F168" i="13" s="1"/>
  <c r="E169" i="13"/>
  <c r="F169" i="13" s="1"/>
  <c r="E170" i="13"/>
  <c r="F170" i="13" s="1"/>
  <c r="E171" i="13"/>
  <c r="F171" i="13" s="1"/>
  <c r="E172" i="13"/>
  <c r="F172" i="13" s="1"/>
  <c r="E173" i="13"/>
  <c r="F173" i="13" s="1"/>
  <c r="E174" i="13"/>
  <c r="F174" i="13" s="1"/>
  <c r="E175" i="13"/>
  <c r="F175" i="13" s="1"/>
  <c r="E176" i="13"/>
  <c r="F176" i="13" s="1"/>
  <c r="E177" i="13"/>
  <c r="F177" i="13" s="1"/>
  <c r="E178" i="13"/>
  <c r="F178" i="13" s="1"/>
  <c r="E179" i="13"/>
  <c r="F179" i="13" s="1"/>
  <c r="E180" i="13"/>
  <c r="F180" i="13" s="1"/>
  <c r="E181" i="13"/>
  <c r="F181" i="13" s="1"/>
  <c r="E182" i="13"/>
  <c r="F182" i="13" s="1"/>
  <c r="E183" i="13"/>
  <c r="F183" i="13" s="1"/>
  <c r="E184" i="13"/>
  <c r="F184" i="13" s="1"/>
  <c r="E185" i="13"/>
  <c r="F185" i="13" s="1"/>
  <c r="E186" i="13"/>
  <c r="F186" i="13" s="1"/>
  <c r="E187" i="13"/>
  <c r="F187" i="13" s="1"/>
  <c r="E188" i="13"/>
  <c r="F188" i="13" s="1"/>
  <c r="E189" i="13"/>
  <c r="F189" i="13" s="1"/>
  <c r="E190" i="13"/>
  <c r="F190" i="13" s="1"/>
  <c r="E191" i="13"/>
  <c r="F191" i="13" s="1"/>
  <c r="E192" i="13"/>
  <c r="F192" i="13" s="1"/>
  <c r="E193" i="13"/>
  <c r="F193" i="13" s="1"/>
  <c r="E194" i="13"/>
  <c r="F194" i="13" s="1"/>
  <c r="E195" i="13"/>
  <c r="F195" i="13" s="1"/>
  <c r="E196" i="13"/>
  <c r="F196" i="13" s="1"/>
  <c r="E197" i="13"/>
  <c r="F197" i="13" s="1"/>
  <c r="E198" i="13"/>
  <c r="F198" i="13" s="1"/>
  <c r="E199" i="13"/>
  <c r="F199" i="13" s="1"/>
  <c r="E200" i="13"/>
  <c r="E201" i="13"/>
  <c r="E202" i="13"/>
  <c r="F202" i="13" s="1"/>
  <c r="E203" i="13"/>
  <c r="F203" i="13" s="1"/>
  <c r="E204" i="13"/>
  <c r="F204" i="13" s="1"/>
  <c r="E205" i="13"/>
  <c r="F205" i="13" s="1"/>
  <c r="E206" i="13"/>
  <c r="F206" i="13" s="1"/>
  <c r="E207" i="13"/>
  <c r="F207" i="13" s="1"/>
  <c r="E208" i="13"/>
  <c r="F208" i="13" s="1"/>
  <c r="E209" i="13"/>
  <c r="F209" i="13" s="1"/>
  <c r="E210" i="13"/>
  <c r="F210" i="13" s="1"/>
  <c r="E211" i="13"/>
  <c r="F211" i="13" s="1"/>
  <c r="E212" i="13"/>
  <c r="F212" i="13" s="1"/>
  <c r="E213" i="13"/>
  <c r="F213" i="13" s="1"/>
  <c r="E214" i="13"/>
  <c r="F214" i="13" s="1"/>
  <c r="E215" i="13"/>
  <c r="F215" i="13" s="1"/>
  <c r="E216" i="13"/>
  <c r="E217" i="13"/>
  <c r="E218" i="13"/>
  <c r="F218" i="13" s="1"/>
  <c r="E219" i="13"/>
  <c r="E220" i="13"/>
  <c r="F220" i="13" s="1"/>
  <c r="E221" i="13"/>
  <c r="F221" i="13" s="1"/>
  <c r="E222" i="13"/>
  <c r="F222" i="13" s="1"/>
  <c r="E223" i="13"/>
  <c r="F223" i="13" s="1"/>
  <c r="E224" i="13"/>
  <c r="F224" i="13" s="1"/>
  <c r="E225" i="13"/>
  <c r="F225" i="13" s="1"/>
  <c r="E226" i="13"/>
  <c r="F226" i="13" s="1"/>
  <c r="E227" i="13"/>
  <c r="F227" i="13" s="1"/>
  <c r="E228" i="13"/>
  <c r="F228" i="13" s="1"/>
  <c r="E229" i="13"/>
  <c r="F229" i="13" s="1"/>
  <c r="E230" i="13"/>
  <c r="F230" i="13" s="1"/>
  <c r="E231" i="13"/>
  <c r="F231" i="13" s="1"/>
  <c r="E232" i="13"/>
  <c r="F232" i="13" s="1"/>
  <c r="E233" i="13"/>
  <c r="F233" i="13" s="1"/>
  <c r="E234" i="13"/>
  <c r="F234" i="13" s="1"/>
  <c r="E235" i="13"/>
  <c r="F235" i="13" s="1"/>
  <c r="E236" i="13"/>
  <c r="F236" i="13" s="1"/>
  <c r="E237" i="13"/>
  <c r="F237" i="13" s="1"/>
  <c r="E238" i="13"/>
  <c r="F238" i="13" s="1"/>
  <c r="E239" i="13"/>
  <c r="F239" i="13" s="1"/>
  <c r="E240" i="13"/>
  <c r="F240" i="13" s="1"/>
  <c r="E241" i="13"/>
  <c r="F241" i="13" s="1"/>
  <c r="E242" i="13"/>
  <c r="F242" i="13" s="1"/>
  <c r="E243" i="13"/>
  <c r="F243" i="13" s="1"/>
  <c r="E244" i="13"/>
  <c r="F244" i="13" s="1"/>
  <c r="E245" i="13"/>
  <c r="F245" i="13" s="1"/>
  <c r="E246" i="13"/>
  <c r="F246" i="13" s="1"/>
  <c r="E247" i="13"/>
  <c r="F247" i="13" s="1"/>
  <c r="E248" i="13"/>
  <c r="F248" i="13" s="1"/>
  <c r="E249" i="13"/>
  <c r="F249" i="13" s="1"/>
  <c r="E250" i="13"/>
  <c r="F250" i="13" s="1"/>
  <c r="E251" i="13"/>
  <c r="F251" i="13" s="1"/>
  <c r="E252" i="13"/>
  <c r="F252" i="13" s="1"/>
  <c r="E253" i="13"/>
  <c r="F253" i="13" s="1"/>
  <c r="E254" i="13"/>
  <c r="F254" i="13" s="1"/>
  <c r="E255" i="13"/>
  <c r="F255" i="13" s="1"/>
  <c r="E256" i="13"/>
  <c r="F256" i="13" s="1"/>
  <c r="E257" i="13"/>
  <c r="F257" i="13" s="1"/>
  <c r="E258" i="13"/>
  <c r="F258" i="13" s="1"/>
  <c r="E259" i="13"/>
  <c r="F259" i="13" s="1"/>
  <c r="E260" i="13"/>
  <c r="F260" i="13" s="1"/>
  <c r="E261" i="13"/>
  <c r="F261" i="13" s="1"/>
  <c r="E262" i="13"/>
  <c r="F262" i="13" s="1"/>
  <c r="E263" i="13"/>
  <c r="F263" i="13" s="1"/>
  <c r="E264" i="13"/>
  <c r="F264" i="13" s="1"/>
  <c r="E265" i="13"/>
  <c r="F265" i="13" s="1"/>
  <c r="E266" i="13"/>
  <c r="F266" i="13" s="1"/>
  <c r="E267" i="13"/>
  <c r="E268" i="13"/>
  <c r="F268" i="13" s="1"/>
  <c r="E269" i="13"/>
  <c r="F269" i="13" s="1"/>
  <c r="E270" i="13"/>
  <c r="F270" i="13" s="1"/>
  <c r="E271" i="13"/>
  <c r="F271" i="13" s="1"/>
  <c r="E272" i="13"/>
  <c r="F272" i="13" s="1"/>
  <c r="E273" i="13"/>
  <c r="F273" i="13" s="1"/>
  <c r="E274" i="13"/>
  <c r="F274" i="13" s="1"/>
  <c r="E275" i="13"/>
  <c r="F275" i="13" s="1"/>
  <c r="E276" i="13"/>
  <c r="F276" i="13" s="1"/>
  <c r="E277" i="13"/>
  <c r="F277" i="13" s="1"/>
  <c r="E278" i="13"/>
  <c r="F278" i="13" s="1"/>
  <c r="E279" i="13"/>
  <c r="F279" i="13" s="1"/>
  <c r="E280" i="13"/>
  <c r="F280" i="13" s="1"/>
  <c r="E281" i="13"/>
  <c r="F281" i="13" s="1"/>
  <c r="E282" i="13"/>
  <c r="F282" i="13" s="1"/>
  <c r="E283" i="13"/>
  <c r="F283" i="13" s="1"/>
  <c r="E284" i="13"/>
  <c r="F284" i="13" s="1"/>
  <c r="E285" i="13"/>
  <c r="F285" i="13" s="1"/>
  <c r="E286" i="13"/>
  <c r="F286" i="13" s="1"/>
  <c r="E287" i="13"/>
  <c r="F287" i="13" s="1"/>
  <c r="E288" i="13"/>
  <c r="F288" i="13" s="1"/>
  <c r="E289" i="13"/>
  <c r="F289" i="13" s="1"/>
  <c r="E290" i="13"/>
  <c r="F290" i="13" s="1"/>
  <c r="E291" i="13"/>
  <c r="F291" i="13" s="1"/>
  <c r="E292" i="13"/>
  <c r="F292" i="13" s="1"/>
  <c r="E293" i="13"/>
  <c r="F293" i="13" s="1"/>
  <c r="E294" i="13"/>
  <c r="F294" i="13" s="1"/>
  <c r="E295" i="13"/>
  <c r="F295" i="13" s="1"/>
  <c r="E296" i="13"/>
  <c r="F296" i="13" s="1"/>
  <c r="E297" i="13"/>
  <c r="F297" i="13" s="1"/>
  <c r="E298" i="13"/>
  <c r="F298" i="13" s="1"/>
  <c r="E299" i="13"/>
  <c r="F299" i="13" s="1"/>
  <c r="E300" i="13"/>
  <c r="F300" i="13" s="1"/>
  <c r="E301" i="13"/>
  <c r="F301" i="13" s="1"/>
  <c r="E302" i="13"/>
  <c r="F302" i="13" s="1"/>
  <c r="E303" i="13"/>
  <c r="F303" i="13" s="1"/>
  <c r="E304" i="13"/>
  <c r="F304" i="13" s="1"/>
  <c r="E305" i="13"/>
  <c r="F305" i="13" s="1"/>
  <c r="E306" i="13"/>
  <c r="F306" i="13" s="1"/>
  <c r="E307" i="13"/>
  <c r="F307" i="13" s="1"/>
  <c r="E308" i="13"/>
  <c r="F308" i="13" s="1"/>
  <c r="E309" i="13"/>
  <c r="F309" i="13" s="1"/>
  <c r="E310" i="13"/>
  <c r="F310" i="13" s="1"/>
  <c r="E311" i="13"/>
  <c r="F311" i="13" s="1"/>
  <c r="E312" i="13"/>
  <c r="E313" i="13"/>
  <c r="F313" i="13" s="1"/>
  <c r="E314" i="13"/>
  <c r="F314" i="13" s="1"/>
  <c r="E315" i="13"/>
  <c r="F315" i="13" s="1"/>
  <c r="E316" i="13"/>
  <c r="F316" i="13" s="1"/>
  <c r="E317" i="13"/>
  <c r="F317" i="13" s="1"/>
  <c r="E318" i="13"/>
  <c r="F318" i="13" s="1"/>
  <c r="E319" i="13"/>
  <c r="F319" i="13" s="1"/>
  <c r="E320" i="13"/>
  <c r="F320" i="13" s="1"/>
  <c r="E321" i="13"/>
  <c r="F321" i="13" s="1"/>
  <c r="E322" i="13"/>
  <c r="F322" i="13" s="1"/>
  <c r="E323" i="13"/>
  <c r="F323" i="13" s="1"/>
  <c r="E324" i="13"/>
  <c r="F324" i="13" s="1"/>
  <c r="E325" i="13"/>
  <c r="F325" i="13" s="1"/>
  <c r="E326" i="13"/>
  <c r="F326" i="13" s="1"/>
  <c r="E327" i="13"/>
  <c r="F327" i="13" s="1"/>
  <c r="E328" i="13"/>
  <c r="E329" i="13"/>
  <c r="E330" i="13"/>
  <c r="F330" i="13" s="1"/>
  <c r="E331" i="13"/>
  <c r="E332" i="13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J13" i="10" s="1"/>
  <c r="F14" i="10"/>
  <c r="G14" i="10" s="1"/>
  <c r="J14" i="10" s="1"/>
  <c r="F15" i="10"/>
  <c r="G15" i="10" s="1"/>
  <c r="F16" i="10"/>
  <c r="G16" i="10" s="1"/>
  <c r="F17" i="10"/>
  <c r="G17" i="10" s="1"/>
  <c r="F18" i="10"/>
  <c r="G18" i="10" s="1"/>
  <c r="J18" i="10" s="1"/>
  <c r="F19" i="10"/>
  <c r="G19" i="10" s="1"/>
  <c r="J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J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J39" i="10" s="1"/>
  <c r="F40" i="10"/>
  <c r="G40" i="10" s="1"/>
  <c r="F41" i="10"/>
  <c r="G41" i="10" s="1"/>
  <c r="F42" i="10"/>
  <c r="G42" i="10" s="1"/>
  <c r="F43" i="10"/>
  <c r="G43" i="10" s="1"/>
  <c r="J43" i="10" s="1"/>
  <c r="F44" i="10"/>
  <c r="G44" i="10" s="1"/>
  <c r="J44" i="10" s="1"/>
  <c r="F45" i="10"/>
  <c r="G45" i="10" s="1"/>
  <c r="J45" i="10" s="1"/>
  <c r="F46" i="10"/>
  <c r="G46" i="10" s="1"/>
  <c r="J46" i="10" s="1"/>
  <c r="F47" i="10"/>
  <c r="G47" i="10" s="1"/>
  <c r="J47" i="10" s="1"/>
  <c r="F48" i="10"/>
  <c r="G48" i="10" s="1"/>
  <c r="J48" i="10" s="1"/>
  <c r="F49" i="10"/>
  <c r="G49" i="10" s="1"/>
  <c r="J49" i="10" s="1"/>
  <c r="F50" i="10"/>
  <c r="G50" i="10" s="1"/>
  <c r="F51" i="10"/>
  <c r="G51" i="10" s="1"/>
  <c r="F52" i="10"/>
  <c r="G52" i="10" s="1"/>
  <c r="F53" i="10"/>
  <c r="G53" i="10" s="1"/>
  <c r="F54" i="10"/>
  <c r="G54" i="10" s="1"/>
  <c r="J54" i="10" s="1"/>
  <c r="F55" i="10"/>
  <c r="G55" i="10" s="1"/>
  <c r="J55" i="10" s="1"/>
  <c r="F56" i="10"/>
  <c r="G56" i="10" s="1"/>
  <c r="F57" i="10"/>
  <c r="G57" i="10" s="1"/>
  <c r="F58" i="10"/>
  <c r="G58" i="10" s="1"/>
  <c r="J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F65" i="10"/>
  <c r="G65" i="10" s="1"/>
  <c r="F66" i="10"/>
  <c r="G66" i="10" s="1"/>
  <c r="J66" i="10" s="1"/>
  <c r="F67" i="10"/>
  <c r="G67" i="10" s="1"/>
  <c r="F68" i="10"/>
  <c r="G68" i="10" s="1"/>
  <c r="F69" i="10"/>
  <c r="G69" i="10" s="1"/>
  <c r="F70" i="10"/>
  <c r="G70" i="10" s="1"/>
  <c r="J70" i="10" s="1"/>
  <c r="F71" i="10"/>
  <c r="G71" i="10" s="1"/>
  <c r="F72" i="10"/>
  <c r="G72" i="10" s="1"/>
  <c r="F73" i="10"/>
  <c r="G73" i="10" s="1"/>
  <c r="J73" i="10" s="1"/>
  <c r="F74" i="10"/>
  <c r="G74" i="10" s="1"/>
  <c r="J74" i="10" s="1"/>
  <c r="F75" i="10"/>
  <c r="G75" i="10" s="1"/>
  <c r="F76" i="10"/>
  <c r="G76" i="10" s="1"/>
  <c r="F77" i="10"/>
  <c r="G77" i="10" s="1"/>
  <c r="J77" i="10" s="1"/>
  <c r="F78" i="10"/>
  <c r="G78" i="10" s="1"/>
  <c r="J78" i="10" s="1"/>
  <c r="F79" i="10"/>
  <c r="G79" i="10" s="1"/>
  <c r="J79" i="10" s="1"/>
  <c r="F80" i="10"/>
  <c r="G80" i="10" s="1"/>
  <c r="F81" i="10"/>
  <c r="G81" i="10" s="1"/>
  <c r="J81" i="10" s="1"/>
  <c r="F82" i="10"/>
  <c r="G82" i="10" s="1"/>
  <c r="J82" i="10" s="1"/>
  <c r="F83" i="10"/>
  <c r="G83" i="10" s="1"/>
  <c r="J83" i="10" s="1"/>
  <c r="F84" i="10"/>
  <c r="G84" i="10" s="1"/>
  <c r="J84" i="10" s="1"/>
  <c r="F85" i="10"/>
  <c r="G85" i="10" s="1"/>
  <c r="F86" i="10"/>
  <c r="G86" i="10" s="1"/>
  <c r="J86" i="10" s="1"/>
  <c r="F87" i="10"/>
  <c r="G87" i="10" s="1"/>
  <c r="F88" i="10"/>
  <c r="G88" i="10" s="1"/>
  <c r="F89" i="10"/>
  <c r="G89" i="10" s="1"/>
  <c r="F90" i="10"/>
  <c r="G90" i="10" s="1"/>
  <c r="F91" i="10"/>
  <c r="G91" i="10" s="1"/>
  <c r="J91" i="10" s="1"/>
  <c r="F92" i="10"/>
  <c r="G92" i="10" s="1"/>
  <c r="J92" i="10" s="1"/>
  <c r="F93" i="10"/>
  <c r="G93" i="10" s="1"/>
  <c r="F94" i="10"/>
  <c r="G94" i="10" s="1"/>
  <c r="F95" i="10"/>
  <c r="G95" i="10" s="1"/>
  <c r="J95" i="10" s="1"/>
  <c r="F96" i="10"/>
  <c r="G96" i="10" s="1"/>
  <c r="F97" i="10"/>
  <c r="G97" i="10" s="1"/>
  <c r="F98" i="10"/>
  <c r="G98" i="10" s="1"/>
  <c r="F99" i="10"/>
  <c r="G99" i="10" s="1"/>
  <c r="F100" i="10"/>
  <c r="G100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J107" i="10" s="1"/>
  <c r="F108" i="10"/>
  <c r="G108" i="10" s="1"/>
  <c r="J108" i="10" s="1"/>
  <c r="F109" i="10"/>
  <c r="G109" i="10" s="1"/>
  <c r="J109" i="10" s="1"/>
  <c r="F110" i="10"/>
  <c r="G110" i="10" s="1"/>
  <c r="J110" i="10" s="1"/>
  <c r="F111" i="10"/>
  <c r="G111" i="10" s="1"/>
  <c r="J111" i="10" s="1"/>
  <c r="F112" i="10"/>
  <c r="G112" i="10" s="1"/>
  <c r="F113" i="10"/>
  <c r="G113" i="10" s="1"/>
  <c r="J113" i="10" s="1"/>
  <c r="F114" i="10"/>
  <c r="G114" i="10" s="1"/>
  <c r="F115" i="10"/>
  <c r="G115" i="10" s="1"/>
  <c r="F116" i="10"/>
  <c r="G116" i="10" s="1"/>
  <c r="F117" i="10"/>
  <c r="G117" i="10" s="1"/>
  <c r="F118" i="10"/>
  <c r="G118" i="10" s="1"/>
  <c r="F119" i="10"/>
  <c r="G119" i="10" s="1"/>
  <c r="F120" i="10"/>
  <c r="G120" i="10" s="1"/>
  <c r="F121" i="10"/>
  <c r="G121" i="10" s="1"/>
  <c r="F122" i="10"/>
  <c r="G122" i="10" s="1"/>
  <c r="J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0" i="10"/>
  <c r="G130" i="10" s="1"/>
  <c r="J130" i="10" s="1"/>
  <c r="F131" i="10"/>
  <c r="G131" i="10" s="1"/>
  <c r="J131" i="10" s="1"/>
  <c r="F132" i="10"/>
  <c r="G132" i="10" s="1"/>
  <c r="J132" i="10" s="1"/>
  <c r="F133" i="10"/>
  <c r="G133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J141" i="10" s="1"/>
  <c r="F142" i="10"/>
  <c r="G142" i="10" s="1"/>
  <c r="J142" i="10" s="1"/>
  <c r="F143" i="10"/>
  <c r="G143" i="10" s="1"/>
  <c r="F144" i="10"/>
  <c r="G144" i="10" s="1"/>
  <c r="F145" i="10"/>
  <c r="G145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J150" i="10" s="1"/>
  <c r="F151" i="10"/>
  <c r="G151" i="10" s="1"/>
  <c r="F152" i="10"/>
  <c r="G152" i="10" s="1"/>
  <c r="F153" i="10"/>
  <c r="G153" i="10" s="1"/>
  <c r="J153" i="10" s="1"/>
  <c r="F154" i="10"/>
  <c r="G154" i="10" s="1"/>
  <c r="F155" i="10"/>
  <c r="G155" i="10" s="1"/>
  <c r="F156" i="10"/>
  <c r="G156" i="10" s="1"/>
  <c r="J156" i="10" s="1"/>
  <c r="F157" i="10"/>
  <c r="G157" i="10" s="1"/>
  <c r="F158" i="10"/>
  <c r="G158" i="10" s="1"/>
  <c r="F159" i="10"/>
  <c r="G159" i="10" s="1"/>
  <c r="F160" i="10"/>
  <c r="G160" i="10" s="1"/>
  <c r="F161" i="10"/>
  <c r="G161" i="10" s="1"/>
  <c r="F162" i="10"/>
  <c r="G162" i="10" s="1"/>
  <c r="F163" i="10"/>
  <c r="G163" i="10" s="1"/>
  <c r="F164" i="10"/>
  <c r="G164" i="10" s="1"/>
  <c r="F165" i="10"/>
  <c r="G165" i="10" s="1"/>
  <c r="F166" i="10"/>
  <c r="G166" i="10" s="1"/>
  <c r="F167" i="10"/>
  <c r="G167" i="10" s="1"/>
  <c r="F168" i="10"/>
  <c r="G168" i="10" s="1"/>
  <c r="F169" i="10"/>
  <c r="G169" i="10" s="1"/>
  <c r="F170" i="10"/>
  <c r="G170" i="10" s="1"/>
  <c r="F171" i="10"/>
  <c r="G171" i="10" s="1"/>
  <c r="F172" i="10"/>
  <c r="G172" i="10" s="1"/>
  <c r="J172" i="10" s="1"/>
  <c r="F173" i="10"/>
  <c r="G173" i="10" s="1"/>
  <c r="J173" i="10" s="1"/>
  <c r="F174" i="10"/>
  <c r="G174" i="10" s="1"/>
  <c r="J174" i="10" s="1"/>
  <c r="F175" i="10"/>
  <c r="G175" i="10" s="1"/>
  <c r="J175" i="10" s="1"/>
  <c r="F176" i="10"/>
  <c r="G176" i="10" s="1"/>
  <c r="J176" i="10" s="1"/>
  <c r="F177" i="10"/>
  <c r="G177" i="10" s="1"/>
  <c r="J177" i="10" s="1"/>
  <c r="F178" i="10"/>
  <c r="G178" i="10" s="1"/>
  <c r="J178" i="10" s="1"/>
  <c r="F179" i="10"/>
  <c r="G179" i="10" s="1"/>
  <c r="F180" i="10"/>
  <c r="G180" i="10" s="1"/>
  <c r="F181" i="10"/>
  <c r="G181" i="10" s="1"/>
  <c r="F182" i="10"/>
  <c r="G182" i="10" s="1"/>
  <c r="J182" i="10" s="1"/>
  <c r="F183" i="10"/>
  <c r="G183" i="10" s="1"/>
  <c r="F184" i="10"/>
  <c r="G184" i="10" s="1"/>
  <c r="F185" i="10"/>
  <c r="G185" i="10" s="1"/>
  <c r="F186" i="10"/>
  <c r="G186" i="10" s="1"/>
  <c r="F187" i="10"/>
  <c r="G187" i="10" s="1"/>
  <c r="J187" i="10" s="1"/>
  <c r="F188" i="10"/>
  <c r="G188" i="10" s="1"/>
  <c r="J188" i="10" s="1"/>
  <c r="F189" i="10"/>
  <c r="G189" i="10" s="1"/>
  <c r="J189" i="10" s="1"/>
  <c r="F190" i="10"/>
  <c r="G190" i="10" s="1"/>
  <c r="F191" i="10"/>
  <c r="G191" i="10" s="1"/>
  <c r="F192" i="10"/>
  <c r="G192" i="10" s="1"/>
  <c r="F193" i="10"/>
  <c r="G193" i="10" s="1"/>
  <c r="F194" i="10"/>
  <c r="G194" i="10" s="1"/>
  <c r="J194" i="10" s="1"/>
  <c r="F195" i="10"/>
  <c r="G195" i="10" s="1"/>
  <c r="J195" i="10" s="1"/>
  <c r="F196" i="10"/>
  <c r="G196" i="10" s="1"/>
  <c r="J196" i="10" s="1"/>
  <c r="F197" i="10"/>
  <c r="G197" i="10" s="1"/>
  <c r="F198" i="10"/>
  <c r="G198" i="10" s="1"/>
  <c r="F199" i="10"/>
  <c r="G199" i="10" s="1"/>
  <c r="F200" i="10"/>
  <c r="G200" i="10" s="1"/>
  <c r="F201" i="10"/>
  <c r="G201" i="10" s="1"/>
  <c r="F202" i="10"/>
  <c r="G202" i="10" s="1"/>
  <c r="F203" i="10"/>
  <c r="G203" i="10" s="1"/>
  <c r="F204" i="10"/>
  <c r="G204" i="10" s="1"/>
  <c r="F205" i="10"/>
  <c r="G205" i="10" s="1"/>
  <c r="J205" i="10" s="1"/>
  <c r="F206" i="10"/>
  <c r="G206" i="10" s="1"/>
  <c r="J206" i="10" s="1"/>
  <c r="F207" i="10"/>
  <c r="G207" i="10" s="1"/>
  <c r="J207" i="10" s="1"/>
  <c r="F208" i="10"/>
  <c r="G208" i="10" s="1"/>
  <c r="F209" i="10"/>
  <c r="G209" i="10" s="1"/>
  <c r="F210" i="10"/>
  <c r="G210" i="10" s="1"/>
  <c r="J210" i="10" s="1"/>
  <c r="F211" i="10"/>
  <c r="G211" i="10" s="1"/>
  <c r="J211" i="10" s="1"/>
  <c r="F212" i="10"/>
  <c r="G212" i="10" s="1"/>
  <c r="J212" i="10" s="1"/>
  <c r="F213" i="10"/>
  <c r="G213" i="10" s="1"/>
  <c r="F214" i="10"/>
  <c r="G214" i="10" s="1"/>
  <c r="J214" i="10" s="1"/>
  <c r="F215" i="10"/>
  <c r="G215" i="10" s="1"/>
  <c r="F216" i="10"/>
  <c r="G216" i="10" s="1"/>
  <c r="F217" i="10"/>
  <c r="G217" i="10" s="1"/>
  <c r="J217" i="10" s="1"/>
  <c r="F218" i="10"/>
  <c r="G218" i="10" s="1"/>
  <c r="J218" i="10" s="1"/>
  <c r="F219" i="10"/>
  <c r="G219" i="10" s="1"/>
  <c r="F220" i="10"/>
  <c r="G220" i="10" s="1"/>
  <c r="J220" i="10" s="1"/>
  <c r="F221" i="10"/>
  <c r="G221" i="10" s="1"/>
  <c r="J221" i="10" s="1"/>
  <c r="F222" i="10"/>
  <c r="G222" i="10" s="1"/>
  <c r="J222" i="10" s="1"/>
  <c r="F223" i="10"/>
  <c r="G223" i="10" s="1"/>
  <c r="J223" i="10" s="1"/>
  <c r="F224" i="10"/>
  <c r="G224" i="10" s="1"/>
  <c r="F225" i="10"/>
  <c r="G225" i="10" s="1"/>
  <c r="J225" i="10" s="1"/>
  <c r="F226" i="10"/>
  <c r="G226" i="10" s="1"/>
  <c r="F227" i="10"/>
  <c r="G227" i="10" s="1"/>
  <c r="F228" i="10"/>
  <c r="G228" i="10" s="1"/>
  <c r="F229" i="10"/>
  <c r="G229" i="10" s="1"/>
  <c r="F230" i="10"/>
  <c r="G230" i="10" s="1"/>
  <c r="F231" i="10"/>
  <c r="G231" i="10" s="1"/>
  <c r="F232" i="10"/>
  <c r="G232" i="10" s="1"/>
  <c r="F233" i="10"/>
  <c r="G233" i="10" s="1"/>
  <c r="J233" i="10" s="1"/>
  <c r="F234" i="10"/>
  <c r="G234" i="10" s="1"/>
  <c r="F235" i="10"/>
  <c r="G235" i="10" s="1"/>
  <c r="F236" i="10"/>
  <c r="G236" i="10" s="1"/>
  <c r="F237" i="10"/>
  <c r="G237" i="10" s="1"/>
  <c r="J237" i="10" s="1"/>
  <c r="F238" i="10"/>
  <c r="G238" i="10" s="1"/>
  <c r="J238" i="10" s="1"/>
  <c r="F239" i="10"/>
  <c r="G239" i="10" s="1"/>
  <c r="F240" i="10"/>
  <c r="G240" i="10" s="1"/>
  <c r="F241" i="10"/>
  <c r="G241" i="10" s="1"/>
  <c r="F242" i="10"/>
  <c r="G242" i="10" s="1"/>
  <c r="J242" i="10" s="1"/>
  <c r="F243" i="10"/>
  <c r="G243" i="10" s="1"/>
  <c r="F244" i="10"/>
  <c r="G244" i="10" s="1"/>
  <c r="F245" i="10"/>
  <c r="G245" i="10" s="1"/>
  <c r="F246" i="10"/>
  <c r="G246" i="10" s="1"/>
  <c r="F247" i="10"/>
  <c r="G247" i="10" s="1"/>
  <c r="F248" i="10"/>
  <c r="G248" i="10" s="1"/>
  <c r="F249" i="10"/>
  <c r="G249" i="10" s="1"/>
  <c r="J249" i="10" s="1"/>
  <c r="F250" i="10"/>
  <c r="G250" i="10" s="1"/>
  <c r="F251" i="10"/>
  <c r="G251" i="10" s="1"/>
  <c r="J251" i="10" s="1"/>
  <c r="F252" i="10"/>
  <c r="G252" i="10" s="1"/>
  <c r="J252" i="10" s="1"/>
  <c r="F253" i="10"/>
  <c r="G253" i="10" s="1"/>
  <c r="J253" i="10" s="1"/>
  <c r="F254" i="10"/>
  <c r="G254" i="10" s="1"/>
  <c r="J254" i="10" s="1"/>
  <c r="F255" i="10"/>
  <c r="G255" i="10" s="1"/>
  <c r="J255" i="10" s="1"/>
  <c r="F256" i="10"/>
  <c r="G256" i="10" s="1"/>
  <c r="F257" i="10"/>
  <c r="G257" i="10" s="1"/>
  <c r="F258" i="10"/>
  <c r="G258" i="10" s="1"/>
  <c r="F259" i="10"/>
  <c r="G259" i="10" s="1"/>
  <c r="F260" i="10"/>
  <c r="G260" i="10" s="1"/>
  <c r="F261" i="10"/>
  <c r="G261" i="10" s="1"/>
  <c r="F262" i="10"/>
  <c r="G262" i="10" s="1"/>
  <c r="F263" i="10"/>
  <c r="G263" i="10" s="1"/>
  <c r="F264" i="10"/>
  <c r="G264" i="10" s="1"/>
  <c r="F265" i="10"/>
  <c r="G265" i="10" s="1"/>
  <c r="F266" i="10"/>
  <c r="G266" i="10" s="1"/>
  <c r="J266" i="10" s="1"/>
  <c r="F267" i="10"/>
  <c r="G267" i="10" s="1"/>
  <c r="F268" i="10"/>
  <c r="G268" i="10" s="1"/>
  <c r="F269" i="10"/>
  <c r="G269" i="10" s="1"/>
  <c r="F270" i="10"/>
  <c r="G270" i="10" s="1"/>
  <c r="F271" i="10"/>
  <c r="G271" i="10" s="1"/>
  <c r="F272" i="10"/>
  <c r="G272" i="10" s="1"/>
  <c r="F273" i="10"/>
  <c r="G273" i="10" s="1"/>
  <c r="F274" i="10"/>
  <c r="G274" i="10" s="1"/>
  <c r="J274" i="10" s="1"/>
  <c r="F275" i="10"/>
  <c r="G275" i="10" s="1"/>
  <c r="J275" i="10" s="1"/>
  <c r="F276" i="10"/>
  <c r="G276" i="10" s="1"/>
  <c r="J276" i="10" s="1"/>
  <c r="F277" i="10"/>
  <c r="G277" i="10" s="1"/>
  <c r="F278" i="10"/>
  <c r="G278" i="10" s="1"/>
  <c r="J278" i="10" s="1"/>
  <c r="F279" i="10"/>
  <c r="G279" i="10" s="1"/>
  <c r="F280" i="10"/>
  <c r="G280" i="10" s="1"/>
  <c r="F281" i="10"/>
  <c r="G281" i="10" s="1"/>
  <c r="F282" i="10"/>
  <c r="G282" i="10" s="1"/>
  <c r="F283" i="10"/>
  <c r="G283" i="10" s="1"/>
  <c r="J283" i="10" s="1"/>
  <c r="F284" i="10"/>
  <c r="G284" i="10" s="1"/>
  <c r="J284" i="10" s="1"/>
  <c r="F285" i="10"/>
  <c r="G285" i="10" s="1"/>
  <c r="J285" i="10" s="1"/>
  <c r="F286" i="10"/>
  <c r="G286" i="10" s="1"/>
  <c r="J286" i="10" s="1"/>
  <c r="F287" i="10"/>
  <c r="G287" i="10" s="1"/>
  <c r="F288" i="10"/>
  <c r="G288" i="10" s="1"/>
  <c r="J288" i="10" s="1"/>
  <c r="F289" i="10"/>
  <c r="G289" i="10" s="1"/>
  <c r="F290" i="10"/>
  <c r="G290" i="10" s="1"/>
  <c r="F291" i="10"/>
  <c r="G291" i="10" s="1"/>
  <c r="F292" i="10"/>
  <c r="G292" i="10" s="1"/>
  <c r="F293" i="10"/>
  <c r="G293" i="10" s="1"/>
  <c r="F294" i="10"/>
  <c r="G294" i="10" s="1"/>
  <c r="J294" i="10" s="1"/>
  <c r="F295" i="10"/>
  <c r="G295" i="10" s="1"/>
  <c r="F296" i="10"/>
  <c r="G296" i="10" s="1"/>
  <c r="F297" i="10"/>
  <c r="G297" i="10" s="1"/>
  <c r="J297" i="10" s="1"/>
  <c r="F298" i="10"/>
  <c r="G298" i="10" s="1"/>
  <c r="J298" i="10" s="1"/>
  <c r="F299" i="10"/>
  <c r="G299" i="10" s="1"/>
  <c r="J299" i="10" s="1"/>
  <c r="F300" i="10"/>
  <c r="G300" i="10" s="1"/>
  <c r="J300" i="10" s="1"/>
  <c r="F301" i="10"/>
  <c r="G301" i="10" s="1"/>
  <c r="F302" i="10"/>
  <c r="G302" i="10" s="1"/>
  <c r="F303" i="10"/>
  <c r="G303" i="10" s="1"/>
  <c r="F304" i="10"/>
  <c r="G304" i="10" s="1"/>
  <c r="F305" i="10"/>
  <c r="G305" i="10" s="1"/>
  <c r="J305" i="10" s="1"/>
  <c r="F306" i="10"/>
  <c r="G306" i="10" s="1"/>
  <c r="F307" i="10"/>
  <c r="G307" i="10" s="1"/>
  <c r="F308" i="10"/>
  <c r="G308" i="10" s="1"/>
  <c r="F309" i="10"/>
  <c r="G309" i="10" s="1"/>
  <c r="F310" i="10"/>
  <c r="G310" i="10" s="1"/>
  <c r="J310" i="10" s="1"/>
  <c r="F311" i="10"/>
  <c r="G311" i="10" s="1"/>
  <c r="F312" i="10"/>
  <c r="G312" i="10" s="1"/>
  <c r="F313" i="10"/>
  <c r="G313" i="10" s="1"/>
  <c r="J313" i="10" s="1"/>
  <c r="F314" i="10"/>
  <c r="G314" i="10" s="1"/>
  <c r="F315" i="10"/>
  <c r="G315" i="10" s="1"/>
  <c r="F316" i="10"/>
  <c r="G316" i="10" s="1"/>
  <c r="J316" i="10" s="1"/>
  <c r="F317" i="10"/>
  <c r="G317" i="10" s="1"/>
  <c r="J317" i="10" s="1"/>
  <c r="F318" i="10"/>
  <c r="G318" i="10" s="1"/>
  <c r="J318" i="10" s="1"/>
  <c r="F319" i="10"/>
  <c r="G319" i="10" s="1"/>
  <c r="F320" i="10"/>
  <c r="G320" i="10" s="1"/>
  <c r="F321" i="10"/>
  <c r="G321" i="10" s="1"/>
  <c r="F322" i="10"/>
  <c r="G322" i="10" s="1"/>
  <c r="J322" i="10" s="1"/>
  <c r="F323" i="10"/>
  <c r="G323" i="10" s="1"/>
  <c r="J323" i="10" s="1"/>
  <c r="F324" i="10"/>
  <c r="G324" i="10" s="1"/>
  <c r="J324" i="10" s="1"/>
  <c r="F325" i="10"/>
  <c r="G325" i="10" s="1"/>
  <c r="F326" i="10"/>
  <c r="G326" i="10" s="1"/>
  <c r="F327" i="10"/>
  <c r="G327" i="10" s="1"/>
  <c r="F328" i="10"/>
  <c r="G328" i="10" s="1"/>
  <c r="F329" i="10"/>
  <c r="G329" i="10" s="1"/>
  <c r="F330" i="10"/>
  <c r="G330" i="10" s="1"/>
  <c r="F331" i="10"/>
  <c r="G331" i="10" s="1"/>
  <c r="J331" i="10" s="1"/>
  <c r="F332" i="10"/>
  <c r="G332" i="10" s="1"/>
  <c r="J332" i="10" s="1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F4" i="7"/>
  <c r="F5" i="7"/>
  <c r="F6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I159" i="10" l="1"/>
  <c r="I303" i="10"/>
  <c r="I287" i="10"/>
  <c r="K287" i="10" s="1"/>
  <c r="J329" i="10"/>
  <c r="I123" i="10"/>
  <c r="I139" i="10"/>
  <c r="I155" i="10"/>
  <c r="I203" i="10"/>
  <c r="I315" i="10"/>
  <c r="I124" i="10"/>
  <c r="I140" i="10"/>
  <c r="K140" i="10" s="1"/>
  <c r="I204" i="10"/>
  <c r="J139" i="10"/>
  <c r="K139" i="10" s="1"/>
  <c r="J41" i="10"/>
  <c r="J224" i="10"/>
  <c r="I172" i="10"/>
  <c r="K172" i="10" s="1"/>
  <c r="J121" i="10"/>
  <c r="I28" i="10"/>
  <c r="J219" i="10"/>
  <c r="K219" i="10" s="1"/>
  <c r="J105" i="10"/>
  <c r="J89" i="10"/>
  <c r="I76" i="10"/>
  <c r="K76" i="10" s="1"/>
  <c r="J76" i="10"/>
  <c r="J75" i="10"/>
  <c r="J155" i="10"/>
  <c r="K155" i="10" s="1"/>
  <c r="J315" i="10"/>
  <c r="K315" i="10" s="1"/>
  <c r="J12" i="10"/>
  <c r="J11" i="10"/>
  <c r="K11" i="10" s="1"/>
  <c r="I9" i="10"/>
  <c r="I25" i="10"/>
  <c r="I89" i="10"/>
  <c r="I105" i="10"/>
  <c r="K105" i="10" s="1"/>
  <c r="I265" i="10"/>
  <c r="I256" i="10"/>
  <c r="I80" i="10"/>
  <c r="I71" i="10"/>
  <c r="I199" i="10"/>
  <c r="I295" i="10"/>
  <c r="J256" i="10"/>
  <c r="J140" i="10"/>
  <c r="I268" i="10"/>
  <c r="I75" i="10"/>
  <c r="K75" i="10" s="1"/>
  <c r="J23" i="10"/>
  <c r="I87" i="10"/>
  <c r="I183" i="10"/>
  <c r="I311" i="10"/>
  <c r="I267" i="10"/>
  <c r="I224" i="10"/>
  <c r="K224" i="10" s="1"/>
  <c r="I12" i="10"/>
  <c r="J204" i="10"/>
  <c r="I27" i="10"/>
  <c r="I219" i="10"/>
  <c r="I11" i="10"/>
  <c r="I273" i="10"/>
  <c r="J296" i="10"/>
  <c r="J152" i="10"/>
  <c r="J151" i="10"/>
  <c r="J40" i="10"/>
  <c r="I185" i="10"/>
  <c r="J312" i="10"/>
  <c r="J129" i="10"/>
  <c r="I296" i="10"/>
  <c r="K296" i="10" s="1"/>
  <c r="I200" i="10"/>
  <c r="I72" i="10"/>
  <c r="J279" i="10"/>
  <c r="J97" i="10"/>
  <c r="I215" i="10"/>
  <c r="I167" i="10"/>
  <c r="J270" i="10"/>
  <c r="J236" i="10"/>
  <c r="J203" i="10"/>
  <c r="J171" i="10"/>
  <c r="J127" i="10"/>
  <c r="J96" i="10"/>
  <c r="J61" i="10"/>
  <c r="J29" i="10"/>
  <c r="I326" i="10"/>
  <c r="I161" i="10"/>
  <c r="J119" i="10"/>
  <c r="J184" i="10"/>
  <c r="I201" i="10"/>
  <c r="I121" i="10"/>
  <c r="K121" i="10" s="1"/>
  <c r="I328" i="10"/>
  <c r="I56" i="10"/>
  <c r="J62" i="10"/>
  <c r="I151" i="10"/>
  <c r="J304" i="10"/>
  <c r="J269" i="10"/>
  <c r="J235" i="10"/>
  <c r="J201" i="10"/>
  <c r="J169" i="10"/>
  <c r="J126" i="10"/>
  <c r="J60" i="10"/>
  <c r="J28" i="10"/>
  <c r="I257" i="10"/>
  <c r="J328" i="10"/>
  <c r="J281" i="10"/>
  <c r="J104" i="10"/>
  <c r="I57" i="10"/>
  <c r="J280" i="10"/>
  <c r="J103" i="10"/>
  <c r="I312" i="10"/>
  <c r="I232" i="10"/>
  <c r="I168" i="10"/>
  <c r="I88" i="10"/>
  <c r="I327" i="10"/>
  <c r="I231" i="10"/>
  <c r="I23" i="10"/>
  <c r="J303" i="10"/>
  <c r="J268" i="10"/>
  <c r="J200" i="10"/>
  <c r="J168" i="10"/>
  <c r="J125" i="10"/>
  <c r="J94" i="10"/>
  <c r="J59" i="10"/>
  <c r="J27" i="10"/>
  <c r="I244" i="10"/>
  <c r="J120" i="10"/>
  <c r="J327" i="10"/>
  <c r="J248" i="10"/>
  <c r="I329" i="10"/>
  <c r="I41" i="10"/>
  <c r="J71" i="10"/>
  <c r="I216" i="10"/>
  <c r="I40" i="10"/>
  <c r="J311" i="10"/>
  <c r="J128" i="10"/>
  <c r="J302" i="10"/>
  <c r="J267" i="10"/>
  <c r="J232" i="10"/>
  <c r="J199" i="10"/>
  <c r="J158" i="10"/>
  <c r="J124" i="10"/>
  <c r="J93" i="10"/>
  <c r="J56" i="10"/>
  <c r="J25" i="10"/>
  <c r="I115" i="10"/>
  <c r="I67" i="10"/>
  <c r="I51" i="10"/>
  <c r="I35" i="10"/>
  <c r="I3" i="10"/>
  <c r="J183" i="10"/>
  <c r="J247" i="10"/>
  <c r="J72" i="10"/>
  <c r="I169" i="10"/>
  <c r="I184" i="10"/>
  <c r="I104" i="10"/>
  <c r="I279" i="10"/>
  <c r="I103" i="10"/>
  <c r="J301" i="10"/>
  <c r="J257" i="10"/>
  <c r="J231" i="10"/>
  <c r="J190" i="10"/>
  <c r="J157" i="10"/>
  <c r="J123" i="10"/>
  <c r="J24" i="10"/>
  <c r="J166" i="10"/>
  <c r="J102" i="10"/>
  <c r="I309" i="10"/>
  <c r="K309" i="10" s="1"/>
  <c r="J309" i="10"/>
  <c r="J229" i="10"/>
  <c r="I165" i="10"/>
  <c r="J165" i="10"/>
  <c r="J101" i="10"/>
  <c r="J37" i="10"/>
  <c r="J326" i="10"/>
  <c r="J246" i="10"/>
  <c r="J118" i="10"/>
  <c r="I38" i="10"/>
  <c r="J38" i="10"/>
  <c r="J325" i="10"/>
  <c r="I261" i="10"/>
  <c r="J261" i="10"/>
  <c r="I197" i="10"/>
  <c r="J197" i="10"/>
  <c r="J133" i="10"/>
  <c r="I69" i="10"/>
  <c r="J69" i="10"/>
  <c r="I21" i="10"/>
  <c r="J21" i="10"/>
  <c r="J262" i="10"/>
  <c r="J198" i="10"/>
  <c r="J134" i="10"/>
  <c r="J22" i="10"/>
  <c r="J293" i="10"/>
  <c r="I213" i="10"/>
  <c r="J213" i="10"/>
  <c r="I149" i="10"/>
  <c r="J149" i="10"/>
  <c r="I85" i="10"/>
  <c r="J85" i="10"/>
  <c r="I5" i="10"/>
  <c r="J5" i="10"/>
  <c r="J230" i="10"/>
  <c r="J6" i="10"/>
  <c r="I277" i="10"/>
  <c r="J277" i="10"/>
  <c r="J245" i="10"/>
  <c r="I181" i="10"/>
  <c r="J181" i="10"/>
  <c r="J117" i="10"/>
  <c r="I53" i="10"/>
  <c r="J53" i="10"/>
  <c r="I308" i="10"/>
  <c r="J308" i="10"/>
  <c r="J244" i="10"/>
  <c r="I180" i="10"/>
  <c r="J180" i="10"/>
  <c r="I52" i="10"/>
  <c r="J52" i="10"/>
  <c r="I147" i="10"/>
  <c r="J147" i="10"/>
  <c r="I306" i="10"/>
  <c r="J306" i="10"/>
  <c r="I258" i="10"/>
  <c r="J258" i="10"/>
  <c r="I162" i="10"/>
  <c r="J162" i="10"/>
  <c r="I114" i="10"/>
  <c r="J114" i="10"/>
  <c r="I34" i="10"/>
  <c r="J34" i="10"/>
  <c r="J273" i="10"/>
  <c r="J145" i="10"/>
  <c r="J17" i="10"/>
  <c r="J16" i="10"/>
  <c r="J321" i="10"/>
  <c r="J271" i="10"/>
  <c r="J15" i="10"/>
  <c r="J320" i="10"/>
  <c r="J192" i="10"/>
  <c r="J319" i="10"/>
  <c r="J191" i="10"/>
  <c r="J295" i="10"/>
  <c r="J240" i="10"/>
  <c r="J167" i="10"/>
  <c r="J112" i="10"/>
  <c r="I330" i="10"/>
  <c r="K330" i="10" s="1"/>
  <c r="J330" i="10"/>
  <c r="I314" i="10"/>
  <c r="J314" i="10"/>
  <c r="I282" i="10"/>
  <c r="J282" i="10"/>
  <c r="I250" i="10"/>
  <c r="J250" i="10"/>
  <c r="I234" i="10"/>
  <c r="J234" i="10"/>
  <c r="I202" i="10"/>
  <c r="J202" i="10"/>
  <c r="I186" i="10"/>
  <c r="J186" i="10"/>
  <c r="I170" i="10"/>
  <c r="J170" i="10"/>
  <c r="I154" i="10"/>
  <c r="J154" i="10"/>
  <c r="I138" i="10"/>
  <c r="J138" i="10"/>
  <c r="I106" i="10"/>
  <c r="J106" i="10"/>
  <c r="I90" i="10"/>
  <c r="J90" i="10"/>
  <c r="I42" i="10"/>
  <c r="J42" i="10"/>
  <c r="I26" i="10"/>
  <c r="J26" i="10"/>
  <c r="I10" i="10"/>
  <c r="J10" i="10"/>
  <c r="J289" i="10"/>
  <c r="J239" i="10"/>
  <c r="J216" i="10"/>
  <c r="J161" i="10"/>
  <c r="J88" i="10"/>
  <c r="J33" i="10"/>
  <c r="I148" i="10"/>
  <c r="J148" i="10"/>
  <c r="J100" i="10"/>
  <c r="I36" i="10"/>
  <c r="J36" i="10"/>
  <c r="I307" i="10"/>
  <c r="J307" i="10"/>
  <c r="I243" i="10"/>
  <c r="J243" i="10"/>
  <c r="I179" i="10"/>
  <c r="J179" i="10"/>
  <c r="I146" i="10"/>
  <c r="J146" i="10"/>
  <c r="J50" i="10"/>
  <c r="J65" i="10"/>
  <c r="J64" i="10"/>
  <c r="J63" i="10"/>
  <c r="J265" i="10"/>
  <c r="J215" i="10"/>
  <c r="J160" i="10"/>
  <c r="J137" i="10"/>
  <c r="J87" i="10"/>
  <c r="J32" i="10"/>
  <c r="J9" i="10"/>
  <c r="I260" i="10"/>
  <c r="J260" i="10"/>
  <c r="J228" i="10"/>
  <c r="I164" i="10"/>
  <c r="J164" i="10"/>
  <c r="J116" i="10"/>
  <c r="I20" i="10"/>
  <c r="J20" i="10"/>
  <c r="I291" i="10"/>
  <c r="J291" i="10"/>
  <c r="J227" i="10"/>
  <c r="I163" i="10"/>
  <c r="J163" i="10"/>
  <c r="J226" i="10"/>
  <c r="J272" i="10"/>
  <c r="J144" i="10"/>
  <c r="J193" i="10"/>
  <c r="J143" i="10"/>
  <c r="J241" i="10"/>
  <c r="I249" i="10"/>
  <c r="K249" i="10" s="1"/>
  <c r="J287" i="10"/>
  <c r="J264" i="10"/>
  <c r="J209" i="10"/>
  <c r="J159" i="10"/>
  <c r="J136" i="10"/>
  <c r="J31" i="10"/>
  <c r="J8" i="10"/>
  <c r="I292" i="10"/>
  <c r="J292" i="10"/>
  <c r="I68" i="10"/>
  <c r="J68" i="10"/>
  <c r="I4" i="10"/>
  <c r="J4" i="10"/>
  <c r="I259" i="10"/>
  <c r="J259" i="10"/>
  <c r="I290" i="10"/>
  <c r="J290" i="10"/>
  <c r="J98" i="10"/>
  <c r="H2" i="10"/>
  <c r="I2" i="10" s="1"/>
  <c r="J2" i="10"/>
  <c r="J263" i="10"/>
  <c r="J208" i="10"/>
  <c r="J185" i="10"/>
  <c r="J135" i="10"/>
  <c r="J80" i="10"/>
  <c r="J57" i="10"/>
  <c r="J7" i="10"/>
  <c r="I171" i="10"/>
  <c r="J115" i="10"/>
  <c r="J99" i="10"/>
  <c r="J67" i="10"/>
  <c r="J51" i="10"/>
  <c r="J35" i="10"/>
  <c r="J3" i="10"/>
  <c r="I310" i="10"/>
  <c r="K310" i="10" s="1"/>
  <c r="I278" i="10"/>
  <c r="K286" i="10"/>
  <c r="I48" i="10"/>
  <c r="K48" i="10" s="1"/>
  <c r="I294" i="10"/>
  <c r="I214" i="10"/>
  <c r="I182" i="10"/>
  <c r="I150" i="10"/>
  <c r="I86" i="10"/>
  <c r="I70" i="10"/>
  <c r="I54" i="10"/>
  <c r="I305" i="10"/>
  <c r="I81" i="10"/>
  <c r="I95" i="10"/>
  <c r="K95" i="10"/>
  <c r="I47" i="10"/>
  <c r="K47" i="10"/>
  <c r="I113" i="10"/>
  <c r="I288" i="10"/>
  <c r="K288" i="10"/>
  <c r="I223" i="10"/>
  <c r="K223" i="10"/>
  <c r="I111" i="10"/>
  <c r="K111" i="10"/>
  <c r="I266" i="10"/>
  <c r="K266" i="10"/>
  <c r="I122" i="10"/>
  <c r="K122" i="10" s="1"/>
  <c r="I298" i="10"/>
  <c r="I218" i="10"/>
  <c r="I74" i="10"/>
  <c r="I58" i="10"/>
  <c r="K58" i="10" s="1"/>
  <c r="I332" i="10"/>
  <c r="K332" i="10" s="1"/>
  <c r="I252" i="10"/>
  <c r="I156" i="10"/>
  <c r="I92" i="10"/>
  <c r="I331" i="10"/>
  <c r="I251" i="10"/>
  <c r="K251" i="10"/>
  <c r="I313" i="10"/>
  <c r="I297" i="10"/>
  <c r="I233" i="10"/>
  <c r="I217" i="10"/>
  <c r="I153" i="10"/>
  <c r="I73" i="10"/>
  <c r="I55" i="10"/>
  <c r="I39" i="10"/>
  <c r="I166" i="10"/>
  <c r="I84" i="10"/>
  <c r="I276" i="10"/>
  <c r="I175" i="10"/>
  <c r="K175" i="10" s="1"/>
  <c r="I133" i="10"/>
  <c r="I325" i="10"/>
  <c r="I132" i="10"/>
  <c r="I324" i="10"/>
  <c r="I127" i="10"/>
  <c r="I293" i="10"/>
  <c r="I101" i="10"/>
  <c r="I283" i="10"/>
  <c r="I97" i="10"/>
  <c r="I229" i="10"/>
  <c r="I255" i="10"/>
  <c r="I37" i="10"/>
  <c r="I50" i="10"/>
  <c r="I241" i="10"/>
  <c r="I225" i="10"/>
  <c r="I209" i="10"/>
  <c r="I193" i="10"/>
  <c r="I145" i="10"/>
  <c r="I129" i="10"/>
  <c r="I49" i="10"/>
  <c r="I17" i="10"/>
  <c r="I242" i="10"/>
  <c r="I320" i="10"/>
  <c r="I208" i="10"/>
  <c r="I192" i="10"/>
  <c r="I160" i="10"/>
  <c r="I144" i="10"/>
  <c r="I64" i="10"/>
  <c r="I16" i="10"/>
  <c r="I319" i="10"/>
  <c r="I271" i="10"/>
  <c r="I239" i="10"/>
  <c r="I207" i="10"/>
  <c r="I191" i="10"/>
  <c r="I143" i="10"/>
  <c r="I79" i="10"/>
  <c r="K79" i="10" s="1"/>
  <c r="I63" i="10"/>
  <c r="I15" i="10"/>
  <c r="I177" i="10"/>
  <c r="I285" i="10"/>
  <c r="I176" i="10"/>
  <c r="I22" i="10"/>
  <c r="I198" i="10"/>
  <c r="I284" i="10"/>
  <c r="I196" i="10"/>
  <c r="I109" i="10"/>
  <c r="I289" i="10"/>
  <c r="I253" i="10"/>
  <c r="I220" i="10"/>
  <c r="I108" i="10"/>
  <c r="I33" i="10"/>
  <c r="I107" i="10"/>
  <c r="I321" i="10"/>
  <c r="I173" i="10"/>
  <c r="I134" i="10"/>
  <c r="I102" i="10"/>
  <c r="I65" i="10"/>
  <c r="I31" i="10"/>
  <c r="I237" i="10"/>
  <c r="I93" i="10"/>
  <c r="I274" i="10"/>
  <c r="I235" i="10"/>
  <c r="I194" i="10"/>
  <c r="I125" i="10"/>
  <c r="I91" i="10"/>
  <c r="I230" i="10"/>
  <c r="I157" i="10"/>
  <c r="I29" i="10"/>
  <c r="I317" i="10"/>
  <c r="K317" i="10" s="1"/>
  <c r="I60" i="10"/>
  <c r="I236" i="10"/>
  <c r="I300" i="10"/>
  <c r="K300" i="10" s="1"/>
  <c r="I82" i="10"/>
  <c r="I45" i="10"/>
  <c r="I30" i="10"/>
  <c r="I130" i="10"/>
  <c r="I59" i="10"/>
  <c r="I299" i="10"/>
  <c r="I189" i="10"/>
  <c r="I112" i="10"/>
  <c r="I44" i="10"/>
  <c r="I6" i="10"/>
  <c r="I61" i="10"/>
  <c r="I316" i="10"/>
  <c r="I301" i="10"/>
  <c r="I188" i="10"/>
  <c r="I43" i="10"/>
  <c r="I142" i="10"/>
  <c r="I83" i="10"/>
  <c r="I136" i="10"/>
  <c r="I247" i="10"/>
  <c r="I18" i="10"/>
  <c r="I227" i="10"/>
  <c r="I270" i="10"/>
  <c r="I195" i="10"/>
  <c r="K195" i="10" s="1"/>
  <c r="I141" i="10"/>
  <c r="I275" i="10"/>
  <c r="I323" i="10"/>
  <c r="I190" i="10"/>
  <c r="I158" i="10"/>
  <c r="I280" i="10"/>
  <c r="I248" i="10"/>
  <c r="I120" i="10"/>
  <c r="I24" i="10"/>
  <c r="I322" i="10"/>
  <c r="I46" i="10"/>
  <c r="I263" i="10"/>
  <c r="I119" i="10"/>
  <c r="I246" i="10"/>
  <c r="I118" i="10"/>
  <c r="I262" i="10"/>
  <c r="I238" i="10"/>
  <c r="I211" i="10"/>
  <c r="I178" i="10"/>
  <c r="I14" i="10"/>
  <c r="I254" i="10"/>
  <c r="I222" i="10"/>
  <c r="K222" i="10" s="1"/>
  <c r="I131" i="10"/>
  <c r="I137" i="10"/>
  <c r="I264" i="10"/>
  <c r="I152" i="10"/>
  <c r="I8" i="10"/>
  <c r="I19" i="10"/>
  <c r="I135" i="10"/>
  <c r="I7" i="10"/>
  <c r="I212" i="10"/>
  <c r="I245" i="10"/>
  <c r="I117" i="10"/>
  <c r="I210" i="10"/>
  <c r="I126" i="10"/>
  <c r="I99" i="10"/>
  <c r="I206" i="10"/>
  <c r="I110" i="10"/>
  <c r="I302" i="10"/>
  <c r="I228" i="10"/>
  <c r="I116" i="10"/>
  <c r="I100" i="10"/>
  <c r="I318" i="10"/>
  <c r="I94" i="10"/>
  <c r="I66" i="10"/>
  <c r="I226" i="10"/>
  <c r="I98" i="10"/>
  <c r="I286" i="10"/>
  <c r="I174" i="10"/>
  <c r="I281" i="10"/>
  <c r="I62" i="10"/>
  <c r="I269" i="10"/>
  <c r="I205" i="10"/>
  <c r="I13" i="10"/>
  <c r="K13" i="10" s="1"/>
  <c r="K28" i="10" l="1"/>
  <c r="K203" i="10"/>
  <c r="K256" i="10"/>
  <c r="K41" i="10"/>
  <c r="K98" i="10"/>
  <c r="K185" i="10"/>
  <c r="K64" i="10"/>
  <c r="K257" i="10"/>
  <c r="K204" i="10"/>
  <c r="K291" i="10"/>
  <c r="K145" i="10"/>
  <c r="K264" i="10"/>
  <c r="K40" i="10"/>
  <c r="K171" i="10"/>
  <c r="K12" i="10"/>
  <c r="K312" i="10"/>
  <c r="K56" i="10"/>
  <c r="K53" i="10"/>
  <c r="K90" i="10"/>
  <c r="K103" i="10"/>
  <c r="K179" i="10"/>
  <c r="K57" i="10"/>
  <c r="K42" i="10"/>
  <c r="K27" i="10"/>
  <c r="K258" i="10"/>
  <c r="K21" i="10"/>
  <c r="K112" i="10"/>
  <c r="K311" i="10"/>
  <c r="K126" i="10"/>
  <c r="K250" i="10"/>
  <c r="K314" i="10"/>
  <c r="K186" i="10"/>
  <c r="K5" i="10"/>
  <c r="I32" i="10"/>
  <c r="K32" i="10" s="1"/>
  <c r="I96" i="10"/>
  <c r="K96" i="10" s="1"/>
  <c r="I304" i="10"/>
  <c r="K304" i="10" s="1"/>
  <c r="K306" i="10"/>
  <c r="K243" i="10"/>
  <c r="K73" i="10"/>
  <c r="K69" i="10"/>
  <c r="K259" i="10"/>
  <c r="K74" i="10"/>
  <c r="K85" i="10"/>
  <c r="K184" i="10"/>
  <c r="K86" i="10"/>
  <c r="K148" i="10"/>
  <c r="K278" i="10"/>
  <c r="I240" i="10"/>
  <c r="K240" i="10" s="1"/>
  <c r="K169" i="10"/>
  <c r="K34" i="10"/>
  <c r="K167" i="10"/>
  <c r="K294" i="10"/>
  <c r="I221" i="10"/>
  <c r="K221" i="10" s="1"/>
  <c r="K129" i="10"/>
  <c r="K308" i="10"/>
  <c r="K114" i="10"/>
  <c r="K92" i="10"/>
  <c r="K298" i="10"/>
  <c r="K305" i="10"/>
  <c r="K168" i="10"/>
  <c r="K245" i="10"/>
  <c r="K149" i="10"/>
  <c r="I78" i="10"/>
  <c r="K78" i="10" s="1"/>
  <c r="K23" i="10"/>
  <c r="K82" i="10"/>
  <c r="K201" i="10"/>
  <c r="K215" i="10"/>
  <c r="I187" i="10"/>
  <c r="K187" i="10" s="1"/>
  <c r="K303" i="10"/>
  <c r="K267" i="10"/>
  <c r="K231" i="10"/>
  <c r="I77" i="10"/>
  <c r="K77" i="10" s="1"/>
  <c r="K68" i="10"/>
  <c r="K150" i="10"/>
  <c r="K290" i="10"/>
  <c r="K7" i="10"/>
  <c r="K3" i="10"/>
  <c r="K4" i="10"/>
  <c r="K152" i="10"/>
  <c r="K20" i="10"/>
  <c r="K80" i="10"/>
  <c r="K327" i="10"/>
  <c r="K268" i="10"/>
  <c r="K72" i="10"/>
  <c r="K38" i="10"/>
  <c r="K180" i="10"/>
  <c r="K200" i="10"/>
  <c r="K19" i="10"/>
  <c r="K55" i="10"/>
  <c r="K297" i="10"/>
  <c r="K161" i="10"/>
  <c r="K159" i="10"/>
  <c r="K328" i="10"/>
  <c r="K151" i="10"/>
  <c r="K124" i="10"/>
  <c r="I272" i="10"/>
  <c r="K272" i="10" s="1"/>
  <c r="K232" i="10"/>
  <c r="K182" i="10"/>
  <c r="K119" i="10"/>
  <c r="K307" i="10"/>
  <c r="K181" i="10"/>
  <c r="I128" i="10"/>
  <c r="K128" i="10" s="1"/>
  <c r="K113" i="10"/>
  <c r="K70" i="10"/>
  <c r="K329" i="10"/>
  <c r="K279" i="10"/>
  <c r="K104" i="10"/>
  <c r="K123" i="10"/>
  <c r="K2" i="10"/>
  <c r="K213" i="10"/>
  <c r="K277" i="10"/>
  <c r="K276" i="10"/>
  <c r="K227" i="10"/>
  <c r="K49" i="10"/>
  <c r="K16" i="10"/>
  <c r="K146" i="10"/>
  <c r="K261" i="10"/>
  <c r="K24" i="10"/>
  <c r="K162" i="10"/>
  <c r="K165" i="10"/>
  <c r="K137" i="10"/>
  <c r="K115" i="10"/>
  <c r="K52" i="10"/>
  <c r="K125" i="10"/>
  <c r="K273" i="10"/>
  <c r="K238" i="10"/>
  <c r="K216" i="10"/>
  <c r="K260" i="10"/>
  <c r="K17" i="10"/>
  <c r="K138" i="10"/>
  <c r="K292" i="10"/>
  <c r="K320" i="10"/>
  <c r="K323" i="10"/>
  <c r="K88" i="10"/>
  <c r="K9" i="10"/>
  <c r="K44" i="10"/>
  <c r="K36" i="10"/>
  <c r="K10" i="10"/>
  <c r="K282" i="10"/>
  <c r="K197" i="10"/>
  <c r="K8" i="10"/>
  <c r="K46" i="10"/>
  <c r="K164" i="10"/>
  <c r="K316" i="10"/>
  <c r="K35" i="10"/>
  <c r="K26" i="10"/>
  <c r="K25" i="10"/>
  <c r="K248" i="10"/>
  <c r="K160" i="10"/>
  <c r="K147" i="10"/>
  <c r="K106" i="10"/>
  <c r="K283" i="10"/>
  <c r="K239" i="10"/>
  <c r="K51" i="10"/>
  <c r="K116" i="10"/>
  <c r="K67" i="10"/>
  <c r="K170" i="10"/>
  <c r="K254" i="10"/>
  <c r="K192" i="10"/>
  <c r="K37" i="10"/>
  <c r="K163" i="10"/>
  <c r="K143" i="10"/>
  <c r="K202" i="10"/>
  <c r="K247" i="10"/>
  <c r="K218" i="10"/>
  <c r="K50" i="10"/>
  <c r="K183" i="10"/>
  <c r="K99" i="10"/>
  <c r="K199" i="10"/>
  <c r="K284" i="10"/>
  <c r="K83" i="10"/>
  <c r="K269" i="10"/>
  <c r="K326" i="10"/>
  <c r="K263" i="10"/>
  <c r="K280" i="10"/>
  <c r="K191" i="10"/>
  <c r="K156" i="10"/>
  <c r="K275" i="10"/>
  <c r="K45" i="10"/>
  <c r="K135" i="10"/>
  <c r="K154" i="10"/>
  <c r="K136" i="10"/>
  <c r="K131" i="10"/>
  <c r="K210" i="10"/>
  <c r="K242" i="10"/>
  <c r="K234" i="10"/>
  <c r="K206" i="10"/>
  <c r="K198" i="10"/>
  <c r="K214" i="10"/>
  <c r="K271" i="10"/>
  <c r="K207" i="10"/>
  <c r="K87" i="10"/>
  <c r="K193" i="10"/>
  <c r="K313" i="10"/>
  <c r="K211" i="10"/>
  <c r="K226" i="10"/>
  <c r="K101" i="10"/>
  <c r="K120" i="10"/>
  <c r="K89" i="10"/>
  <c r="K189" i="10"/>
  <c r="K71" i="10"/>
  <c r="K196" i="10"/>
  <c r="K18" i="10"/>
  <c r="K322" i="10"/>
  <c r="K331" i="10"/>
  <c r="K14" i="10"/>
  <c r="K110" i="10"/>
  <c r="K133" i="10"/>
  <c r="K117" i="10"/>
  <c r="K60" i="10"/>
  <c r="K130" i="10"/>
  <c r="K65" i="10"/>
  <c r="K134" i="10"/>
  <c r="K289" i="10"/>
  <c r="K100" i="10"/>
  <c r="K39" i="10"/>
  <c r="K178" i="10"/>
  <c r="K141" i="10"/>
  <c r="K244" i="10"/>
  <c r="K225" i="10"/>
  <c r="K6" i="10"/>
  <c r="K176" i="10"/>
  <c r="K194" i="10"/>
  <c r="K252" i="10"/>
  <c r="K61" i="10"/>
  <c r="K319" i="10"/>
  <c r="K246" i="10"/>
  <c r="K59" i="10"/>
  <c r="K81" i="10"/>
  <c r="K293" i="10"/>
  <c r="K299" i="10"/>
  <c r="K118" i="10"/>
  <c r="K31" i="10"/>
  <c r="K302" i="10"/>
  <c r="K188" i="10"/>
  <c r="K208" i="10"/>
  <c r="K166" i="10"/>
  <c r="K177" i="10"/>
  <c r="K253" i="10"/>
  <c r="K30" i="10"/>
  <c r="K190" i="10"/>
  <c r="K158" i="10"/>
  <c r="K228" i="10"/>
  <c r="K144" i="10"/>
  <c r="K229" i="10"/>
  <c r="K29" i="10"/>
  <c r="K217" i="10"/>
  <c r="K270" i="10"/>
  <c r="K174" i="10"/>
  <c r="K102" i="10"/>
  <c r="K209" i="10"/>
  <c r="K321" i="10"/>
  <c r="K54" i="10"/>
  <c r="K285" i="10"/>
  <c r="K91" i="10"/>
  <c r="K127" i="10"/>
  <c r="K220" i="10"/>
  <c r="K157" i="10"/>
  <c r="K262" i="10"/>
  <c r="K324" i="10"/>
  <c r="K109" i="10"/>
  <c r="K241" i="10"/>
  <c r="K255" i="10"/>
  <c r="K153" i="10"/>
  <c r="K233" i="10"/>
  <c r="K132" i="10"/>
  <c r="K318" i="10"/>
  <c r="K62" i="10"/>
  <c r="K22" i="10"/>
  <c r="K93" i="10"/>
  <c r="K43" i="10"/>
  <c r="K107" i="10"/>
  <c r="K295" i="10"/>
  <c r="K237" i="10"/>
  <c r="K212" i="10"/>
  <c r="K66" i="10"/>
  <c r="K108" i="10"/>
  <c r="K173" i="10"/>
  <c r="K15" i="10"/>
  <c r="K230" i="10"/>
  <c r="K236" i="10"/>
  <c r="K142" i="10"/>
  <c r="K63" i="10"/>
  <c r="K94" i="10"/>
  <c r="K205" i="10"/>
  <c r="K97" i="10"/>
  <c r="K84" i="10"/>
  <c r="K265" i="10"/>
  <c r="K274" i="10"/>
  <c r="K33" i="10"/>
  <c r="K235" i="10"/>
  <c r="K281" i="10"/>
  <c r="K325" i="10"/>
  <c r="K301" i="10"/>
  <c r="N2" i="10" l="1"/>
  <c r="N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  <connection id="7" xr16:uid="{AAD5F429-6401-4F4D-A04C-08DC9CAEE5C6}" keepAlive="1" name="Zapytanie — ubezpieczenia" description="Połączenie z zapytaniem „ubezpieczenia” w skoroszycie." type="5" refreshedVersion="8" background="1" saveData="1">
    <dbPr connection="Provider=Microsoft.Mashup.OleDb.1;Data Source=$Workbook$;Location=ubezpieczenia;Extended Properties=&quot;&quot;" command="SELECT * FROM [ubezpieczenia]"/>
  </connection>
  <connection id="8" xr16:uid="{5A1BB84F-7353-467C-813F-11F2D4B7E92A}" keepAlive="1" name="Zapytanie — ubezpieczenia (2)" description="Połączenie z zapytaniem „ubezpieczenia (2)” w skoroszycie." type="5" refreshedVersion="8" background="1" saveData="1">
    <dbPr connection="Provider=Microsoft.Mashup.OleDb.1;Data Source=$Workbook$;Location=&quot;ubezpieczenia (2)&quot;;Extended Properties=&quot;&quot;" command="SELECT * FROM [ubezpieczenia (2)]"/>
  </connection>
  <connection id="9" xr16:uid="{EE5EDCCD-DBB0-4F70-8A1C-79D853D0D72F}" keepAlive="1" name="Zapytanie — ubezpieczenia (3)" description="Połączenie z zapytaniem „ubezpieczenia (3)” w skoroszycie." type="5" refreshedVersion="8" background="1" saveData="1">
    <dbPr connection="Provider=Microsoft.Mashup.OleDb.1;Data Source=$Workbook$;Location=&quot;ubezpieczenia (3)&quot;;Extended Properties=&quot;&quot;" command="SELECT * FROM [ubezpieczenia (3)]"/>
  </connection>
  <connection id="10" xr16:uid="{32FD9744-66F6-473B-B5AA-F44BA071693D}" keepAlive="1" name="Zapytanie — ubezpieczenia (4)" description="Połączenie z zapytaniem „ubezpieczenia (4)” w skoroszycie." type="5" refreshedVersion="8" background="1" saveData="1">
    <dbPr connection="Provider=Microsoft.Mashup.OleDb.1;Data Source=$Workbook$;Location=&quot;ubezpieczenia (4)&quot;;Extended Properties=&quot;&quot;" command="SELECT * FROM [ubezpieczenia (4)]"/>
  </connection>
  <connection id="11" xr16:uid="{3D73FD96-1F19-4857-9943-9C204F443DAA}" keepAlive="1" name="Zapytanie — ubezpieczenia (5)" description="Połączenie z zapytaniem „ubezpieczenia (5)” w skoroszycie." type="5" refreshedVersion="8" background="1" saveData="1">
    <dbPr connection="Provider=Microsoft.Mashup.OleDb.1;Data Source=$Workbook$;Location=&quot;ubezpieczenia (5)&quot;;Extended Properties=&quot;&quot;" command="SELECT * FROM [ubezpieczenia (5)]"/>
  </connection>
  <connection id="12" xr16:uid="{236B5496-C611-4D5D-BBF4-A0C8315F8555}" keepAlive="1" name="Zapytanie — ubezpieczenia (6)" description="Połączenie z zapytaniem „ubezpieczenia (6)” w skoroszycie." type="5" refreshedVersion="8" background="1" saveData="1">
    <dbPr connection="Provider=Microsoft.Mashup.OleDb.1;Data Source=$Workbook$;Location=&quot;ubezpieczenia (6)&quot;;Extended Properties=&quot;&quot;" command="SELECT * FROM [ubezpieczenia (6)]"/>
  </connection>
  <connection id="13" xr16:uid="{855D7DBD-2A7F-436F-B9D9-12131845D889}" keepAlive="1" name="Zapytanie — ubezpieczenia (7)" description="Połączenie z zapytaniem „ubezpieczenia (7)” w skoroszycie." type="5" refreshedVersion="8" background="1" saveData="1">
    <dbPr connection="Provider=Microsoft.Mashup.OleDb.1;Data Source=$Workbook$;Location=&quot;ubezpieczenia (7)&quot;;Extended Properties=&quot;&quot;" command="SELECT * FROM [ubezpieczenia (7)]"/>
  </connection>
</connections>
</file>

<file path=xl/sharedStrings.xml><?xml version="1.0" encoding="utf-8"?>
<sst xmlns="http://schemas.openxmlformats.org/spreadsheetml/2006/main" count="5014" uniqueCount="452">
  <si>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</si>
  <si>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</si>
  <si>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</si>
  <si>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</si>
  <si>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</si>
  <si>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</si>
  <si>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</si>
  <si>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</si>
  <si>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</si>
  <si>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</si>
  <si>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</si>
  <si>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</si>
  <si>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</si>
  <si>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</si>
  <si>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</si>
  <si>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</si>
  <si>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</si>
  <si>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</si>
  <si>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</si>
  <si>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</si>
  <si>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</si>
  <si>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</si>
  <si>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</si>
  <si>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</si>
  <si>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</si>
  <si>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</si>
  <si>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</si>
  <si>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</si>
  <si>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</si>
  <si>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</si>
  <si>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</si>
  <si>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</si>
  <si>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</si>
  <si>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</si>
  <si>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</si>
  <si>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</si>
  <si>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</si>
  <si>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</si>
  <si>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</si>
  <si>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</si>
  <si>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</si>
  <si>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</si>
  <si>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</si>
  <si>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</si>
  <si>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</si>
  <si>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</si>
  <si>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</si>
  <si>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</si>
  <si>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</si>
  <si>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</si>
  <si>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</si>
  <si>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</si>
  <si>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</si>
  <si>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</si>
  <si>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</si>
  <si>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</si>
  <si>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</si>
  <si>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</si>
  <si>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</si>
  <si>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</si>
  <si>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</si>
  <si>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</si>
  <si>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</si>
  <si>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</si>
  <si>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</si>
  <si>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</si>
  <si>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</si>
  <si>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</si>
  <si>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</si>
  <si>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</si>
  <si>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</si>
  <si>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</si>
  <si>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</si>
  <si>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</si>
  <si>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</si>
  <si>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</si>
  <si>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</si>
  <si>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</si>
  <si>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</si>
  <si>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</si>
  <si>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</si>
  <si>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</si>
  <si>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</si>
  <si>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</si>
  <si>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</si>
  <si>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</si>
  <si>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</si>
  <si>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</si>
  <si>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</si>
  <si>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</si>
  <si>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</si>
  <si>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</si>
  <si>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</si>
  <si>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</si>
  <si>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</si>
  <si>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</si>
  <si>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</si>
  <si>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</si>
  <si>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</si>
  <si>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</si>
  <si>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</si>
  <si>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</si>
  <si>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</si>
  <si>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</si>
  <si>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</si>
  <si>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</si>
  <si>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</si>
  <si>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</si>
  <si>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</si>
  <si>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</si>
  <si>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</si>
  <si>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</si>
  <si>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</si>
  <si>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</si>
  <si>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</si>
  <si>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</si>
  <si>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</si>
  <si>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</si>
  <si>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</si>
  <si>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</si>
  <si>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</si>
  <si>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</si>
  <si>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</si>
  <si>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</si>
  <si>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</si>
  <si>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</si>
  <si>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</si>
  <si>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</si>
  <si>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</si>
  <si>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</si>
  <si>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</si>
  <si>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</si>
  <si>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</si>
  <si>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</si>
  <si>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</si>
  <si>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</si>
  <si>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</si>
  <si>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</si>
  <si>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</si>
  <si>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</si>
  <si>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</si>
  <si>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</si>
  <si>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</si>
  <si>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</si>
  <si>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</si>
  <si>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</si>
  <si>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</si>
  <si>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</si>
  <si>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</si>
  <si>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</si>
  <si>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</si>
  <si>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</si>
  <si>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</si>
  <si>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</si>
  <si>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</si>
  <si>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</si>
  <si>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</si>
  <si>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</si>
  <si>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</si>
  <si>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</si>
  <si>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</si>
  <si>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</si>
  <si>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</si>
  <si>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</si>
  <si>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</si>
  <si>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</si>
  <si>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</si>
  <si>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</si>
  <si>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</si>
  <si>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</si>
  <si>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</si>
  <si>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</si>
  <si>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</si>
  <si>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</si>
  <si>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</si>
  <si>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</si>
  <si>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</si>
  <si>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</si>
  <si>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</si>
  <si>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</si>
  <si>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</si>
  <si>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</si>
  <si>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</si>
  <si>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</si>
  <si>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</si>
  <si>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</si>
  <si>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</si>
  <si>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</si>
  <si>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</si>
  <si>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</si>
  <si>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</si>
  <si>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</si>
  <si>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</si>
  <si>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</si>
  <si>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</si>
  <si>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</si>
  <si>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</si>
  <si>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</si>
  <si>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</si>
  <si>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</si>
  <si>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</si>
  <si>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</si>
  <si>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</si>
  <si>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</si>
  <si>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</si>
  <si>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</si>
  <si>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</si>
  <si>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</si>
  <si>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</si>
  <si>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</si>
  <si>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</si>
  <si>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</si>
  <si>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</si>
  <si>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</si>
  <si>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</si>
  <si>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</si>
  <si>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</si>
  <si>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</si>
  <si>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</si>
  <si>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</si>
  <si>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</si>
  <si>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</si>
  <si>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</si>
  <si>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</si>
  <si>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</si>
  <si>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</si>
  <si>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</si>
  <si>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</si>
  <si>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</si>
  <si>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</si>
  <si>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</si>
  <si>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</si>
  <si>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</si>
  <si>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</si>
  <si>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</si>
  <si>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</si>
  <si>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</si>
  <si>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</si>
  <si>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</si>
  <si>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</si>
  <si>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</si>
  <si>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</si>
  <si>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</si>
  <si>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</si>
  <si>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</si>
  <si>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</si>
  <si>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</si>
  <si>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</si>
  <si>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</si>
  <si>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</si>
  <si>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</si>
  <si>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</si>
  <si>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</si>
  <si>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</si>
  <si>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</si>
  <si>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</si>
  <si>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</si>
  <si>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</si>
  <si>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</si>
  <si>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</si>
  <si>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</si>
  <si>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</si>
  <si>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</si>
  <si>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</si>
  <si>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</si>
  <si>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</si>
  <si>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</si>
  <si>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</si>
  <si>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</si>
  <si>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</si>
  <si>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</si>
  <si>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</si>
  <si>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</si>
  <si>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</si>
  <si>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</si>
  <si>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</si>
  <si>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</si>
  <si>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</si>
  <si>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</si>
  <si>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</si>
  <si>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</si>
  <si>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</si>
  <si>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</si>
  <si>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</si>
  <si>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</si>
  <si>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</si>
  <si>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</si>
  <si>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</si>
  <si>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</si>
  <si>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</si>
  <si>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</si>
  <si>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</si>
  <si>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</si>
  <si>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</si>
  <si>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</si>
  <si>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</si>
  <si>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</si>
  <si>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</si>
  <si>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</si>
  <si>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</si>
  <si>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</si>
  <si>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</si>
  <si>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</si>
  <si>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</si>
  <si>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</si>
  <si>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</si>
  <si>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</si>
  <si>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</si>
  <si>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</si>
  <si>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</si>
  <si>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</si>
  <si>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</si>
  <si>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</si>
  <si>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</si>
  <si>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</si>
  <si>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</si>
  <si>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</si>
  <si>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</si>
  <si>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</si>
  <si>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</si>
  <si>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</si>
  <si>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</si>
  <si>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</si>
  <si>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</si>
  <si>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</si>
  <si>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</si>
  <si>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</si>
  <si>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</si>
  <si>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</si>
  <si>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</si>
  <si>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</si>
  <si>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</si>
  <si>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</si>
  <si>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</si>
  <si>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</si>
  <si>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</si>
  <si>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</si>
  <si>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</si>
  <si>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</si>
  <si>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</si>
  <si>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</si>
  <si>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</si>
  <si>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</si>
  <si>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</si>
  <si>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</si>
  <si>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</si>
  <si>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</si>
  <si>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</si>
  <si>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</si>
  <si>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</si>
  <si>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</si>
  <si>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</si>
  <si>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</si>
  <si>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</si>
  <si>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</si>
  <si>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</si>
  <si>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</si>
  <si>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</si>
  <si>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</si>
  <si>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</si>
  <si>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</si>
  <si>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</si>
  <si>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</si>
  <si>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</si>
  <si>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</si>
  <si>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</si>
  <si>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</si>
  <si>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</si>
  <si>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</si>
  <si>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</si>
  <si>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</si>
  <si>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</si>
  <si>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</si>
  <si>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</si>
  <si>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</si>
  <si>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</si>
  <si>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</si>
  <si>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</si>
  <si>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</si>
  <si>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</si>
  <si>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</si>
  <si>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</si>
  <si>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</si>
  <si>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</si>
  <si>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</si>
  <si>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</si>
  <si>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</si>
  <si>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</si>
  <si>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</si>
  <si>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</si>
  <si>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</si>
  <si>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</si>
  <si>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</si>
  <si>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</si>
  <si>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</si>
  <si>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</si>
  <si>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</si>
  <si>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</si>
  <si>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</si>
  <si>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</si>
  <si>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</si>
  <si>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</si>
  <si>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</si>
  <si>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</si>
  <si>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</si>
  <si>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</si>
  <si>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</si>
  <si>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</si>
  <si>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</si>
  <si>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</si>
  <si>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</si>
  <si>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</si>
  <si>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</si>
  <si>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</si>
  <si>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</si>
  <si>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</si>
  <si>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</si>
  <si>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</si>
  <si>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</si>
  <si>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</si>
  <si>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</si>
  <si>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</si>
  <si>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</si>
  <si>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</si>
  <si>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</si>
  <si>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</si>
  <si>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</si>
  <si>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</si>
  <si>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</si>
  <si>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</si>
  <si>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</si>
  <si>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</si>
  <si>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Miesiąc</t>
  </si>
  <si>
    <t>Etykiety wierszy</t>
  </si>
  <si>
    <t>Suma końcowa</t>
  </si>
  <si>
    <t>Indeks</t>
  </si>
  <si>
    <t>Liczba z Indeks</t>
  </si>
  <si>
    <t>Kobieta</t>
  </si>
  <si>
    <t>Suma z Kobieta</t>
  </si>
  <si>
    <t>Rok urodzenia</t>
  </si>
  <si>
    <t>Procent ubezpieczneiaa</t>
  </si>
  <si>
    <t>Dodatek</t>
  </si>
  <si>
    <t>Ubezpieczneii</t>
  </si>
  <si>
    <t>Koncowa</t>
  </si>
  <si>
    <t>Rok</t>
  </si>
  <si>
    <t>Przedział 20-29</t>
  </si>
  <si>
    <t>Przedział 30-39</t>
  </si>
  <si>
    <t>Przedział 40 - 49</t>
  </si>
  <si>
    <t>Przedział 50 -59</t>
  </si>
  <si>
    <t>Przedzaił 60 - 69</t>
  </si>
  <si>
    <t>Przedział 70 - 79</t>
  </si>
  <si>
    <t>Liczba osob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</si>
</sst>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4'!$K$10</c:f>
              <c:strCache>
                <c:ptCount val="1"/>
                <c:pt idx="0">
                  <c:v>Liczba osob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4'!$J$11:$J$16</c:f>
              <c:strCache>
                <c:ptCount val="6"/>
                <c:pt idx="0">
                  <c:v>Przedział 20-29</c:v>
                </c:pt>
                <c:pt idx="1">
                  <c:v>Przedział 30-39</c:v>
                </c:pt>
                <c:pt idx="2">
                  <c:v>Przedział 40 - 49</c:v>
                </c:pt>
                <c:pt idx="3">
                  <c:v>Przedział 50 -59</c:v>
                </c:pt>
                <c:pt idx="4">
                  <c:v>Przedzaił 60 - 69</c:v>
                </c:pt>
                <c:pt idx="5">
                  <c:v>Przedział 70 - 79</c:v>
                </c:pt>
              </c:strCache>
            </c:strRef>
          </c:cat>
          <c:val>
            <c:numRef>
              <c:f>'Zadanie 4'!$K$11:$K$16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D-4D2D-863C-91F2F70F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638031"/>
        <c:axId val="1456638511"/>
      </c:barChart>
      <c:catAx>
        <c:axId val="14566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38511"/>
        <c:crosses val="autoZero"/>
        <c:auto val="1"/>
        <c:lblAlgn val="ctr"/>
        <c:lblOffset val="100"/>
        <c:noMultiLvlLbl val="0"/>
      </c:catAx>
      <c:valAx>
        <c:axId val="14566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3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645318</xdr:colOff>
      <xdr:row>20</xdr:row>
      <xdr:rowOff>171450</xdr:rowOff>
    </xdr:from>
    <xdr:to>
      <xdr:col>14</xdr:col>
      <xdr:colOff>35718</xdr:colOff>
      <xdr:row>36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FFA7E8-D061-2090-613E-5A513AA8E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43.33032685185" createdVersion="8" refreshedVersion="8" minRefreshableVersion="3" recordCount="331" xr:uid="{B8EF9211-90F5-4107-8F8F-73ABE2D00D3D}">
  <cacheSource type="worksheet">
    <worksheetSource name="ubezpieczenia3"/>
  </cacheSource>
  <cacheFields count="6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ąc" numFmtId="0">
      <sharedItems containsSemiMixedTypes="0" containsString="0" containsNumber="1" containsInteger="1" minValue="1" maxValue="12" count="12">
        <n v="10"/>
        <n v="9"/>
        <n v="5"/>
        <n v="11"/>
        <n v="2"/>
        <n v="3"/>
        <n v="6"/>
        <n v="12"/>
        <n v="8"/>
        <n v="1"/>
        <n v="7"/>
        <n v="4"/>
      </sharedItems>
    </cacheField>
    <cacheField name="Indeks" numFmtId="0">
      <sharedItems containsSemiMixedTypes="0" containsString="0" containsNumber="1" containsInteger="1" minValue="1" maxValue="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43.331375925925" createdVersion="8" refreshedVersion="8" minRefreshableVersion="3" recordCount="331" xr:uid="{A812B816-2791-4C76-9297-CB7456488CE7}">
  <cacheSource type="worksheet">
    <worksheetSource name="ubezpieczenia4"/>
  </cacheSource>
  <cacheFields count="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Kobiet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x v="0"/>
    <n v="1"/>
  </r>
  <r>
    <s v="Nesterowicz"/>
    <s v="Piotr"/>
    <d v="1984-09-27T00:00:00"/>
    <s v="wies"/>
    <x v="1"/>
    <n v="2"/>
  </r>
  <r>
    <s v="Adamus"/>
    <s v="Magdalena"/>
    <d v="1967-10-08T00:00:00"/>
    <s v="duze miasto"/>
    <x v="0"/>
    <n v="3"/>
  </r>
  <r>
    <s v="Kowalski"/>
    <s v="Hubert"/>
    <d v="1986-05-12T00:00:00"/>
    <s v="wies"/>
    <x v="2"/>
    <n v="4"/>
  </r>
  <r>
    <s v="Zamojska"/>
    <s v="Maria"/>
    <d v="1962-05-14T00:00:00"/>
    <s v="wies"/>
    <x v="2"/>
    <n v="5"/>
  </r>
  <r>
    <s v="Matecki"/>
    <s v="Adam"/>
    <d v="1986-10-09T00:00:00"/>
    <s v="duze miasto"/>
    <x v="0"/>
    <n v="6"/>
  </r>
  <r>
    <s v="Potocki"/>
    <s v="Anna"/>
    <d v="1991-11-27T00:00:00"/>
    <s v="srednie miasto"/>
    <x v="3"/>
    <n v="7"/>
  </r>
  <r>
    <s v="Przybylska"/>
    <s v="Laura"/>
    <d v="1983-02-25T00:00:00"/>
    <s v="srednie miasto"/>
    <x v="4"/>
    <n v="8"/>
  </r>
  <r>
    <s v="Monachijski"/>
    <s v="Piotr"/>
    <d v="1991-11-26T00:00:00"/>
    <s v="srednie miasto"/>
    <x v="3"/>
    <n v="9"/>
  </r>
  <r>
    <s v="Cender"/>
    <s v="Urszula"/>
    <d v="1985-03-05T00:00:00"/>
    <s v="srednie miasto"/>
    <x v="5"/>
    <n v="10"/>
  </r>
  <r>
    <s v="Badowski"/>
    <s v="Bogdan"/>
    <d v="1947-06-29T00:00:00"/>
    <s v="srednie miasto"/>
    <x v="6"/>
    <n v="11"/>
  </r>
  <r>
    <s v="Mazurowski"/>
    <s v="Janusz"/>
    <d v="1991-03-24T00:00:00"/>
    <s v="duze miasto"/>
    <x v="5"/>
    <n v="12"/>
  </r>
  <r>
    <s v="Lasota"/>
    <s v="Piotr"/>
    <d v="1971-06-09T00:00:00"/>
    <s v="duze miasto"/>
    <x v="6"/>
    <n v="13"/>
  </r>
  <r>
    <s v="Olczak"/>
    <s v="Damian"/>
    <d v="1946-12-08T00:00:00"/>
    <s v="duze miasto"/>
    <x v="7"/>
    <n v="14"/>
  </r>
  <r>
    <s v="Kolesinski"/>
    <s v="Konstanty"/>
    <d v="1971-03-27T00:00:00"/>
    <s v="duze miasto"/>
    <x v="5"/>
    <n v="15"/>
  </r>
  <r>
    <s v="Pakulski"/>
    <s v="Bogdan"/>
    <d v="1982-08-30T00:00:00"/>
    <s v="srednie miasto"/>
    <x v="8"/>
    <n v="16"/>
  </r>
  <r>
    <s v="Banasiak"/>
    <s v="Paulina"/>
    <d v="1981-03-23T00:00:00"/>
    <s v="wies"/>
    <x v="5"/>
    <n v="17"/>
  </r>
  <r>
    <s v="Bajdek"/>
    <s v="Katarzyna"/>
    <d v="1995-09-03T00:00:00"/>
    <s v="male miasto"/>
    <x v="1"/>
    <n v="18"/>
  </r>
  <r>
    <s v="Chojnacka"/>
    <s v="Monika"/>
    <d v="1963-10-25T00:00:00"/>
    <s v="wies"/>
    <x v="0"/>
    <n v="19"/>
  </r>
  <r>
    <s v="Karpowicz"/>
    <s v="Anna"/>
    <d v="1945-03-02T00:00:00"/>
    <s v="srednie miasto"/>
    <x v="5"/>
    <n v="20"/>
  </r>
  <r>
    <s v="Korcela"/>
    <s v="Marta"/>
    <d v="1954-05-28T00:00:00"/>
    <s v="duze miasto"/>
    <x v="2"/>
    <n v="21"/>
  </r>
  <r>
    <s v="Deska"/>
    <s v="Ewa"/>
    <d v="1971-03-26T00:00:00"/>
    <s v="srednie miasto"/>
    <x v="5"/>
    <n v="22"/>
  </r>
  <r>
    <s v="Krencik"/>
    <s v="Maciej"/>
    <d v="1968-09-29T00:00:00"/>
    <s v="male miasto"/>
    <x v="1"/>
    <n v="23"/>
  </r>
  <r>
    <s v="Nawrot"/>
    <s v="Janusz"/>
    <d v="1991-06-22T00:00:00"/>
    <s v="wies"/>
    <x v="6"/>
    <n v="24"/>
  </r>
  <r>
    <s v="Legnicka"/>
    <s v="Karolina"/>
    <d v="1984-10-14T00:00:00"/>
    <s v="duze miasto"/>
    <x v="0"/>
    <n v="25"/>
  </r>
  <r>
    <s v="Wenecka"/>
    <s v="Justyna"/>
    <d v="1953-01-09T00:00:00"/>
    <s v="duze miasto"/>
    <x v="9"/>
    <n v="26"/>
  </r>
  <r>
    <s v="Kaleta"/>
    <s v="Natalia"/>
    <d v="1964-10-18T00:00:00"/>
    <s v="male miasto"/>
    <x v="0"/>
    <n v="27"/>
  </r>
  <r>
    <s v="Samarskyi"/>
    <s v="Kostiantyn"/>
    <d v="1954-05-07T00:00:00"/>
    <s v="duze miasto"/>
    <x v="2"/>
    <n v="28"/>
  </r>
  <r>
    <s v="Tkacz"/>
    <s v="Adam"/>
    <d v="1948-12-29T00:00:00"/>
    <s v="wies"/>
    <x v="7"/>
    <n v="29"/>
  </r>
  <r>
    <s v="Borsuk"/>
    <s v="Magdalena"/>
    <d v="1968-07-26T00:00:00"/>
    <s v="duze miasto"/>
    <x v="10"/>
    <n v="30"/>
  </r>
  <r>
    <s v="Anusz"/>
    <s v="Anna"/>
    <d v="1950-04-14T00:00:00"/>
    <s v="duze miasto"/>
    <x v="11"/>
    <n v="31"/>
  </r>
  <r>
    <s v="Trzebnicka"/>
    <s v="Anna"/>
    <d v="1959-03-21T00:00:00"/>
    <s v="srednie miasto"/>
    <x v="5"/>
    <n v="32"/>
  </r>
  <r>
    <s v="Bardzio"/>
    <s v="Celina"/>
    <d v="1944-01-04T00:00:00"/>
    <s v="male miasto"/>
    <x v="9"/>
    <n v="33"/>
  </r>
  <r>
    <s v="Firlej"/>
    <s v="Anna"/>
    <d v="1983-11-20T00:00:00"/>
    <s v="srednie miasto"/>
    <x v="3"/>
    <n v="34"/>
  </r>
  <r>
    <s v="Sadcza"/>
    <s v="Romuald"/>
    <d v="1959-03-24T00:00:00"/>
    <s v="duze miasto"/>
    <x v="5"/>
    <n v="35"/>
  </r>
  <r>
    <s v="Uniejewski"/>
    <s v="Tobiasz"/>
    <d v="1962-07-16T00:00:00"/>
    <s v="srednie miasto"/>
    <x v="10"/>
    <n v="36"/>
  </r>
  <r>
    <s v="Iwaszko"/>
    <s v="Katarzyna"/>
    <d v="1962-10-25T00:00:00"/>
    <s v="duze miasto"/>
    <x v="0"/>
    <n v="37"/>
  </r>
  <r>
    <s v="Rutkowski"/>
    <s v="Sebastian"/>
    <d v="1979-01-01T00:00:00"/>
    <s v="srednie miasto"/>
    <x v="9"/>
    <n v="38"/>
  </r>
  <r>
    <s v="Kubiak"/>
    <s v="Aleksandra"/>
    <d v="1975-04-26T00:00:00"/>
    <s v="wies"/>
    <x v="11"/>
    <n v="39"/>
  </r>
  <r>
    <s v="Krakowska"/>
    <s v="Karolina"/>
    <d v="1967-09-29T00:00:00"/>
    <s v="duze miasto"/>
    <x v="1"/>
    <n v="40"/>
  </r>
  <r>
    <s v="Uss"/>
    <s v="Adrian"/>
    <d v="1973-02-08T00:00:00"/>
    <s v="male miasto"/>
    <x v="4"/>
    <n v="41"/>
  </r>
  <r>
    <s v="Zasada"/>
    <s v="Joanna"/>
    <d v="1951-08-07T00:00:00"/>
    <s v="srednie miasto"/>
    <x v="8"/>
    <n v="42"/>
  </r>
  <r>
    <s v="Majka"/>
    <s v="Danuta"/>
    <d v="1992-10-22T00:00:00"/>
    <s v="duze miasto"/>
    <x v="0"/>
    <n v="43"/>
  </r>
  <r>
    <s v="Kaczmar"/>
    <s v="Monika"/>
    <d v="1995-03-15T00:00:00"/>
    <s v="duze miasto"/>
    <x v="5"/>
    <n v="44"/>
  </r>
  <r>
    <s v="Adamczyk"/>
    <s v="Irena"/>
    <d v="1979-03-15T00:00:00"/>
    <s v="srednie miasto"/>
    <x v="5"/>
    <n v="45"/>
  </r>
  <r>
    <s v="Jasiak"/>
    <s v="Monika"/>
    <d v="1948-03-20T00:00:00"/>
    <s v="male miasto"/>
    <x v="5"/>
    <n v="46"/>
  </r>
  <r>
    <s v="Sosnowski"/>
    <s v="Arkadiusz"/>
    <d v="1971-03-10T00:00:00"/>
    <s v="duze miasto"/>
    <x v="5"/>
    <n v="47"/>
  </r>
  <r>
    <s v="Bydgoska"/>
    <s v="Karolina"/>
    <d v="1946-09-05T00:00:00"/>
    <s v="duze miasto"/>
    <x v="1"/>
    <n v="48"/>
  </r>
  <r>
    <s v="Szulgo"/>
    <s v="Marek"/>
    <d v="1948-08-12T00:00:00"/>
    <s v="srednie miasto"/>
    <x v="8"/>
    <n v="49"/>
  </r>
  <r>
    <s v="Szczygielski"/>
    <s v="Tadeusz"/>
    <d v="1982-07-23T00:00:00"/>
    <s v="srednie miasto"/>
    <x v="10"/>
    <n v="50"/>
  </r>
  <r>
    <s v="Magierowicz"/>
    <s v="Patryk"/>
    <d v="1962-04-22T00:00:00"/>
    <s v="male miasto"/>
    <x v="11"/>
    <n v="51"/>
  </r>
  <r>
    <s v="Biegaj"/>
    <s v="Karolina"/>
    <d v="1948-10-24T00:00:00"/>
    <s v="srednie miasto"/>
    <x v="0"/>
    <n v="52"/>
  </r>
  <r>
    <s v="Boss"/>
    <s v="Anna"/>
    <d v="1944-04-06T00:00:00"/>
    <s v="srednie miasto"/>
    <x v="11"/>
    <n v="53"/>
  </r>
  <r>
    <s v="Rusu"/>
    <s v="Siergiu"/>
    <d v="1987-12-07T00:00:00"/>
    <s v="srednie miasto"/>
    <x v="7"/>
    <n v="54"/>
  </r>
  <r>
    <s v="Lipski"/>
    <s v="Adam"/>
    <d v="1955-08-31T00:00:00"/>
    <s v="duze miasto"/>
    <x v="8"/>
    <n v="55"/>
  </r>
  <r>
    <s v="Milcarz"/>
    <s v="Maciej"/>
    <d v="1953-01-16T00:00:00"/>
    <s v="srednie miasto"/>
    <x v="9"/>
    <n v="56"/>
  </r>
  <r>
    <s v="Czarnoleska"/>
    <s v="Patrycja"/>
    <d v="1995-04-29T00:00:00"/>
    <s v="duze miasto"/>
    <x v="11"/>
    <n v="57"/>
  </r>
  <r>
    <s v="Rejkowicz"/>
    <s v="Maria"/>
    <d v="1965-02-02T00:00:00"/>
    <s v="wies"/>
    <x v="4"/>
    <n v="58"/>
  </r>
  <r>
    <s v="Rybicka"/>
    <s v="Martyna"/>
    <d v="1980-05-30T00:00:00"/>
    <s v="duze miasto"/>
    <x v="2"/>
    <n v="59"/>
  </r>
  <r>
    <s v="Gajak"/>
    <s v="Agnieszka"/>
    <d v="1974-12-07T00:00:00"/>
    <s v="duze miasto"/>
    <x v="7"/>
    <n v="60"/>
  </r>
  <r>
    <s v="Zakowicz"/>
    <s v="Kacper"/>
    <d v="1952-02-08T00:00:00"/>
    <s v="srednie miasto"/>
    <x v="4"/>
    <n v="61"/>
  </r>
  <r>
    <s v="Chorzowska"/>
    <s v="Paulina"/>
    <d v="1975-03-22T00:00:00"/>
    <s v="duze miasto"/>
    <x v="5"/>
    <n v="62"/>
  </r>
  <r>
    <s v="Belgracka"/>
    <s v="Karolina"/>
    <d v="1956-09-21T00:00:00"/>
    <s v="srednie miasto"/>
    <x v="1"/>
    <n v="63"/>
  </r>
  <r>
    <s v="Paszewski"/>
    <s v="Piotr"/>
    <d v="1960-10-17T00:00:00"/>
    <s v="male miasto"/>
    <x v="0"/>
    <n v="64"/>
  </r>
  <r>
    <s v="Wielogorski"/>
    <s v="Karol"/>
    <d v="1947-07-28T00:00:00"/>
    <s v="duze miasto"/>
    <x v="10"/>
    <n v="65"/>
  </r>
  <r>
    <s v="Kowalczyk"/>
    <s v="Karol"/>
    <d v="1993-11-07T00:00:00"/>
    <s v="male miasto"/>
    <x v="3"/>
    <n v="66"/>
  </r>
  <r>
    <s v="Marzec"/>
    <s v="Maciej"/>
    <d v="1970-09-10T00:00:00"/>
    <s v="male miasto"/>
    <x v="1"/>
    <n v="67"/>
  </r>
  <r>
    <s v="Kaczan"/>
    <s v="Ewa"/>
    <d v="1955-06-02T00:00:00"/>
    <s v="male miasto"/>
    <x v="6"/>
    <n v="68"/>
  </r>
  <r>
    <s v="Cichocka"/>
    <s v="Anna"/>
    <d v="1969-07-31T00:00:00"/>
    <s v="duze miasto"/>
    <x v="10"/>
    <n v="69"/>
  </r>
  <r>
    <s v="Wichrowa"/>
    <s v="Ewa"/>
    <d v="1952-02-24T00:00:00"/>
    <s v="wies"/>
    <x v="4"/>
    <n v="70"/>
  </r>
  <r>
    <s v="Wpawska"/>
    <s v="Barbara"/>
    <d v="1951-07-02T00:00:00"/>
    <s v="duze miasto"/>
    <x v="10"/>
    <n v="71"/>
  </r>
  <r>
    <s v="Bugajska"/>
    <s v="Julia"/>
    <d v="1946-09-27T00:00:00"/>
    <s v="male miasto"/>
    <x v="1"/>
    <n v="72"/>
  </r>
  <r>
    <s v="Adaszek"/>
    <s v="Barbara"/>
    <d v="1991-02-08T00:00:00"/>
    <s v="srednie miasto"/>
    <x v="4"/>
    <n v="73"/>
  </r>
  <r>
    <s v="Mielecka"/>
    <s v="Joanna"/>
    <d v="1946-07-04T00:00:00"/>
    <s v="srednie miasto"/>
    <x v="10"/>
    <n v="74"/>
  </r>
  <r>
    <s v="Radu"/>
    <s v="Daniel"/>
    <d v="1991-06-19T00:00:00"/>
    <s v="male miasto"/>
    <x v="6"/>
    <n v="75"/>
  </r>
  <r>
    <s v="Chorzowska"/>
    <s v="Joanna"/>
    <d v="1968-08-20T00:00:00"/>
    <s v="srednie miasto"/>
    <x v="8"/>
    <n v="76"/>
  </r>
  <r>
    <s v="Szymenderski"/>
    <s v="Olaf"/>
    <d v="1993-05-11T00:00:00"/>
    <s v="male miasto"/>
    <x v="2"/>
    <n v="77"/>
  </r>
  <r>
    <s v="Adamczyk"/>
    <s v="Karolina"/>
    <d v="1953-06-12T00:00:00"/>
    <s v="wies"/>
    <x v="6"/>
    <n v="78"/>
  </r>
  <r>
    <s v="Banasik"/>
    <s v="Zofia"/>
    <d v="1974-09-12T00:00:00"/>
    <s v="wies"/>
    <x v="1"/>
    <n v="79"/>
  </r>
  <r>
    <s v="Kostrzewa"/>
    <s v="Piotr"/>
    <d v="1974-11-14T00:00:00"/>
    <s v="duze miasto"/>
    <x v="3"/>
    <n v="80"/>
  </r>
  <r>
    <s v="Gazda"/>
    <s v="Alicja"/>
    <d v="1956-06-12T00:00:00"/>
    <s v="duze miasto"/>
    <x v="6"/>
    <n v="81"/>
  </r>
  <r>
    <s v="Lubelska"/>
    <s v="Justyna"/>
    <d v="1952-09-19T00:00:00"/>
    <s v="duze miasto"/>
    <x v="1"/>
    <n v="82"/>
  </r>
  <r>
    <s v="Grabowska"/>
    <s v="Klaudia"/>
    <d v="1959-12-14T00:00:00"/>
    <s v="duze miasto"/>
    <x v="7"/>
    <n v="83"/>
  </r>
  <r>
    <s v="Talaska"/>
    <s v="Marcin"/>
    <d v="1946-03-12T00:00:00"/>
    <s v="duze miasto"/>
    <x v="5"/>
    <n v="84"/>
  </r>
  <r>
    <s v="Lewandowski"/>
    <s v="Bartosz"/>
    <d v="1995-07-13T00:00:00"/>
    <s v="srednie miasto"/>
    <x v="10"/>
    <n v="85"/>
  </r>
  <r>
    <s v="Durka"/>
    <s v="Kornelia"/>
    <d v="1943-11-18T00:00:00"/>
    <s v="duze miasto"/>
    <x v="3"/>
    <n v="86"/>
  </r>
  <r>
    <s v="Krynicka"/>
    <s v="Justyna"/>
    <d v="1991-07-27T00:00:00"/>
    <s v="srednie miasto"/>
    <x v="10"/>
    <n v="87"/>
  </r>
  <r>
    <s v="Baran"/>
    <s v="Leon"/>
    <d v="1951-09-21T00:00:00"/>
    <s v="srednie miasto"/>
    <x v="1"/>
    <n v="88"/>
  </r>
  <r>
    <s v="Pleszewska"/>
    <s v="Patrycja"/>
    <d v="1988-03-17T00:00:00"/>
    <s v="duze miasto"/>
    <x v="5"/>
    <n v="89"/>
  </r>
  <r>
    <s v="Kika"/>
    <s v="Marcelina"/>
    <d v="1986-12-25T00:00:00"/>
    <s v="wies"/>
    <x v="7"/>
    <n v="90"/>
  </r>
  <r>
    <s v="Legnicka"/>
    <s v="Maryla"/>
    <d v="1983-11-13T00:00:00"/>
    <s v="male miasto"/>
    <x v="3"/>
    <n v="91"/>
  </r>
  <r>
    <s v="Kijowski"/>
    <s v="Wojciech"/>
    <d v="1993-07-27T00:00:00"/>
    <s v="male miasto"/>
    <x v="10"/>
    <n v="92"/>
  </r>
  <r>
    <s v="Antczak"/>
    <s v="Klaudia"/>
    <d v="1991-02-12T00:00:00"/>
    <s v="duze miasto"/>
    <x v="4"/>
    <n v="93"/>
  </r>
  <r>
    <s v="Krakowska"/>
    <s v="Teresa"/>
    <d v="1959-12-13T00:00:00"/>
    <s v="duze miasto"/>
    <x v="7"/>
    <n v="94"/>
  </r>
  <r>
    <s v="Suwalska"/>
    <s v="Paulina"/>
    <d v="1950-12-07T00:00:00"/>
    <s v="male miasto"/>
    <x v="7"/>
    <n v="95"/>
  </r>
  <r>
    <s v="Karwatowska"/>
    <s v="Marzena"/>
    <d v="1951-10-09T00:00:00"/>
    <s v="duze miasto"/>
    <x v="0"/>
    <n v="96"/>
  </r>
  <r>
    <s v="Sofijska"/>
    <s v="Ewa"/>
    <d v="1946-09-11T00:00:00"/>
    <s v="wies"/>
    <x v="1"/>
    <n v="97"/>
  </r>
  <r>
    <s v="Sadecki"/>
    <s v="Andrzej"/>
    <d v="1961-12-04T00:00:00"/>
    <s v="wies"/>
    <x v="7"/>
    <n v="98"/>
  </r>
  <r>
    <s v="Podlaska"/>
    <s v="Paulina"/>
    <d v="1954-01-16T00:00:00"/>
    <s v="duze miasto"/>
    <x v="9"/>
    <n v="99"/>
  </r>
  <r>
    <s v="Augustowska"/>
    <s v="Zofia"/>
    <d v="1966-04-25T00:00:00"/>
    <s v="srednie miasto"/>
    <x v="11"/>
    <n v="100"/>
  </r>
  <r>
    <s v="Piotrkowska"/>
    <s v="Paulina"/>
    <d v="1947-01-29T00:00:00"/>
    <s v="male miasto"/>
    <x v="9"/>
    <n v="101"/>
  </r>
  <r>
    <s v="Sopocka"/>
    <s v="Karolina"/>
    <d v="1987-08-24T00:00:00"/>
    <s v="duze miasto"/>
    <x v="8"/>
    <n v="102"/>
  </r>
  <r>
    <s v="Piotrkowska"/>
    <s v="Katarzyna"/>
    <d v="1964-10-29T00:00:00"/>
    <s v="duze miasto"/>
    <x v="0"/>
    <n v="103"/>
  </r>
  <r>
    <s v="Krakowska"/>
    <s v="Beata"/>
    <d v="1971-11-02T00:00:00"/>
    <s v="duze miasto"/>
    <x v="3"/>
    <n v="104"/>
  </r>
  <r>
    <s v="Kalinowski"/>
    <s v="Szymon"/>
    <d v="1984-04-02T00:00:00"/>
    <s v="srednie miasto"/>
    <x v="11"/>
    <n v="105"/>
  </r>
  <r>
    <s v="Rzymski"/>
    <s v="Robert"/>
    <d v="1970-09-07T00:00:00"/>
    <s v="srednie miasto"/>
    <x v="1"/>
    <n v="106"/>
  </r>
  <r>
    <s v="Kowalik"/>
    <s v="Malgorzata"/>
    <d v="1945-04-02T00:00:00"/>
    <s v="male miasto"/>
    <x v="11"/>
    <n v="107"/>
  </r>
  <r>
    <s v="Bajda"/>
    <s v="Ewelina"/>
    <d v="1983-08-02T00:00:00"/>
    <s v="male miasto"/>
    <x v="8"/>
    <n v="108"/>
  </r>
  <r>
    <s v="Kapala"/>
    <s v="Adrian"/>
    <d v="1986-07-08T00:00:00"/>
    <s v="duze miasto"/>
    <x v="10"/>
    <n v="109"/>
  </r>
  <r>
    <s v="Szklarska"/>
    <s v="Marzena"/>
    <d v="1977-10-29T00:00:00"/>
    <s v="duze miasto"/>
    <x v="0"/>
    <n v="110"/>
  </r>
  <r>
    <s v="Jagos"/>
    <s v="Wioletta"/>
    <d v="1963-05-08T00:00:00"/>
    <s v="duze miasto"/>
    <x v="2"/>
    <n v="111"/>
  </r>
  <r>
    <s v="Szklarska"/>
    <s v="Dominika"/>
    <d v="1981-10-02T00:00:00"/>
    <s v="duze miasto"/>
    <x v="0"/>
    <n v="112"/>
  </r>
  <r>
    <s v="Bolkowski"/>
    <s v="Jan"/>
    <d v="1989-02-06T00:00:00"/>
    <s v="male miasto"/>
    <x v="4"/>
    <n v="113"/>
  </r>
  <r>
    <s v="Barszcz"/>
    <s v="Patryk"/>
    <d v="1980-05-20T00:00:00"/>
    <s v="duze miasto"/>
    <x v="2"/>
    <n v="114"/>
  </r>
  <r>
    <s v="Kot"/>
    <s v="Maciej"/>
    <d v="1948-08-27T00:00:00"/>
    <s v="male miasto"/>
    <x v="8"/>
    <n v="115"/>
  </r>
  <r>
    <s v="Junak"/>
    <s v="Roxana"/>
    <d v="1978-03-31T00:00:00"/>
    <s v="srednie miasto"/>
    <x v="5"/>
    <n v="116"/>
  </r>
  <r>
    <s v="Setniewska"/>
    <s v="Wiktoria"/>
    <d v="1957-11-30T00:00:00"/>
    <s v="male miasto"/>
    <x v="3"/>
    <n v="117"/>
  </r>
  <r>
    <s v="Hajkiewicz"/>
    <s v="Justyna"/>
    <d v="1949-10-12T00:00:00"/>
    <s v="duze miasto"/>
    <x v="0"/>
    <n v="118"/>
  </r>
  <r>
    <s v="Balcerzak"/>
    <s v="Ilona"/>
    <d v="1956-06-24T00:00:00"/>
    <s v="srednie miasto"/>
    <x v="6"/>
    <n v="119"/>
  </r>
  <r>
    <s v="Litewka"/>
    <s v="Maciej"/>
    <d v="1994-01-30T00:00:00"/>
    <s v="duze miasto"/>
    <x v="9"/>
    <n v="120"/>
  </r>
  <r>
    <s v="Kotala"/>
    <s v="Anna"/>
    <d v="1970-01-14T00:00:00"/>
    <s v="srednie miasto"/>
    <x v="9"/>
    <n v="121"/>
  </r>
  <r>
    <s v="Aronowska"/>
    <s v="Halina"/>
    <d v="1980-05-09T00:00:00"/>
    <s v="duze miasto"/>
    <x v="2"/>
    <n v="122"/>
  </r>
  <r>
    <s v="Katowicka"/>
    <s v="Dorota"/>
    <d v="1959-06-03T00:00:00"/>
    <s v="srednie miasto"/>
    <x v="6"/>
    <n v="123"/>
  </r>
  <r>
    <s v="Bitner"/>
    <s v="Halina"/>
    <d v="1955-12-13T00:00:00"/>
    <s v="duze miasto"/>
    <x v="7"/>
    <n v="124"/>
  </r>
  <r>
    <s v="Sochacki"/>
    <s v="Marcin"/>
    <d v="1967-01-03T00:00:00"/>
    <s v="duze miasto"/>
    <x v="9"/>
    <n v="125"/>
  </r>
  <r>
    <s v="Skrok"/>
    <s v="Arkadiusz"/>
    <d v="1973-04-19T00:00:00"/>
    <s v="srednie miasto"/>
    <x v="11"/>
    <n v="126"/>
  </r>
  <r>
    <s v="Bartosiak"/>
    <s v="Kazimiera"/>
    <d v="1948-05-15T00:00:00"/>
    <s v="duze miasto"/>
    <x v="2"/>
    <n v="127"/>
  </r>
  <r>
    <s v="Siedlecka"/>
    <s v="Rozalia"/>
    <d v="1947-08-03T00:00:00"/>
    <s v="duze miasto"/>
    <x v="8"/>
    <n v="128"/>
  </r>
  <r>
    <s v="Muchewicz"/>
    <s v="Piotr"/>
    <d v="1946-06-23T00:00:00"/>
    <s v="srednie miasto"/>
    <x v="6"/>
    <n v="129"/>
  </r>
  <r>
    <s v="Pilipczuk"/>
    <s v="Mariusz"/>
    <d v="1992-06-24T00:00:00"/>
    <s v="male miasto"/>
    <x v="6"/>
    <n v="130"/>
  </r>
  <r>
    <s v="Krakowska"/>
    <s v="Paulina"/>
    <d v="1992-10-08T00:00:00"/>
    <s v="srednie miasto"/>
    <x v="0"/>
    <n v="131"/>
  </r>
  <r>
    <s v="Bielun"/>
    <s v="Urszula"/>
    <d v="1983-07-01T00:00:00"/>
    <s v="wies"/>
    <x v="10"/>
    <n v="132"/>
  </r>
  <r>
    <s v="Grzeskowiak"/>
    <s v="Szymon"/>
    <d v="1960-06-23T00:00:00"/>
    <s v="wies"/>
    <x v="6"/>
    <n v="133"/>
  </r>
  <r>
    <s v="Karpek"/>
    <s v="Paulina"/>
    <d v="1976-06-27T00:00:00"/>
    <s v="srednie miasto"/>
    <x v="6"/>
    <n v="134"/>
  </r>
  <r>
    <s v="Kowal"/>
    <s v="Ewa"/>
    <d v="1965-01-20T00:00:00"/>
    <s v="duze miasto"/>
    <x v="9"/>
    <n v="135"/>
  </r>
  <r>
    <s v="Augustyn"/>
    <s v="Zofia"/>
    <d v="1968-11-16T00:00:00"/>
    <s v="srednie miasto"/>
    <x v="3"/>
    <n v="136"/>
  </r>
  <r>
    <s v="Filipczuk"/>
    <s v="Paulina"/>
    <d v="1967-12-18T00:00:00"/>
    <s v="duze miasto"/>
    <x v="7"/>
    <n v="137"/>
  </r>
  <r>
    <s v="Miklas"/>
    <s v="Maciej"/>
    <d v="1991-06-09T00:00:00"/>
    <s v="wies"/>
    <x v="6"/>
    <n v="138"/>
  </r>
  <r>
    <s v="Vasina"/>
    <s v="Adam"/>
    <d v="1995-04-06T00:00:00"/>
    <s v="wies"/>
    <x v="11"/>
    <n v="139"/>
  </r>
  <r>
    <s v="Bydgoska"/>
    <s v="Inga"/>
    <d v="1955-10-12T00:00:00"/>
    <s v="duze miasto"/>
    <x v="0"/>
    <n v="140"/>
  </r>
  <r>
    <s v="Banasiewicz"/>
    <s v="Beata"/>
    <d v="1969-08-01T00:00:00"/>
    <s v="duze miasto"/>
    <x v="8"/>
    <n v="141"/>
  </r>
  <r>
    <s v="Fryziel"/>
    <s v="Daria"/>
    <d v="1958-12-29T00:00:00"/>
    <s v="duze miasto"/>
    <x v="7"/>
    <n v="142"/>
  </r>
  <r>
    <s v="Bedka"/>
    <s v="Justyna"/>
    <d v="1985-07-04T00:00:00"/>
    <s v="wies"/>
    <x v="10"/>
    <n v="143"/>
  </r>
  <r>
    <s v="Banaszczyk"/>
    <s v="Barbara"/>
    <d v="1977-12-13T00:00:00"/>
    <s v="duze miasto"/>
    <x v="7"/>
    <n v="144"/>
  </r>
  <r>
    <s v="Ptaszek"/>
    <s v="Janusz"/>
    <d v="1993-11-14T00:00:00"/>
    <s v="duze miasto"/>
    <x v="3"/>
    <n v="145"/>
  </r>
  <r>
    <s v="Rey"/>
    <s v="Tadeusz"/>
    <d v="1968-05-14T00:00:00"/>
    <s v="srednie miasto"/>
    <x v="2"/>
    <n v="146"/>
  </r>
  <r>
    <s v="Zeller"/>
    <s v="Teresa"/>
    <d v="1951-06-08T00:00:00"/>
    <s v="wies"/>
    <x v="6"/>
    <n v="147"/>
  </r>
  <r>
    <s v="Majcherczyk"/>
    <s v="Maciej"/>
    <d v="1975-08-05T00:00:00"/>
    <s v="wies"/>
    <x v="8"/>
    <n v="148"/>
  </r>
  <r>
    <s v="Grabicka"/>
    <s v="Grazyna"/>
    <d v="1971-05-18T00:00:00"/>
    <s v="duze miasto"/>
    <x v="2"/>
    <n v="149"/>
  </r>
  <r>
    <s v="Praska"/>
    <s v="Anna"/>
    <d v="1950-01-22T00:00:00"/>
    <s v="srednie miasto"/>
    <x v="9"/>
    <n v="150"/>
  </r>
  <r>
    <s v="Jakus"/>
    <s v="Piotr"/>
    <d v="1992-04-02T00:00:00"/>
    <s v="duze miasto"/>
    <x v="11"/>
    <n v="151"/>
  </r>
  <r>
    <s v="Grdulska"/>
    <s v="Danuta"/>
    <d v="1969-07-20T00:00:00"/>
    <s v="duze miasto"/>
    <x v="10"/>
    <n v="152"/>
  </r>
  <r>
    <s v="Badowski"/>
    <s v="Karol"/>
    <d v="1959-08-07T00:00:00"/>
    <s v="srednie miasto"/>
    <x v="8"/>
    <n v="153"/>
  </r>
  <r>
    <s v="Majkut"/>
    <s v="Maciej"/>
    <d v="1972-07-10T00:00:00"/>
    <s v="srednie miasto"/>
    <x v="10"/>
    <n v="154"/>
  </r>
  <r>
    <s v="Cabaj"/>
    <s v="Martyna"/>
    <d v="1979-02-11T00:00:00"/>
    <s v="wies"/>
    <x v="4"/>
    <n v="155"/>
  </r>
  <r>
    <s v="Malecka"/>
    <s v="Stefania"/>
    <d v="1991-08-04T00:00:00"/>
    <s v="duze miasto"/>
    <x v="8"/>
    <n v="156"/>
  </r>
  <r>
    <s v="Gagatek"/>
    <s v="Stefan"/>
    <d v="1967-03-08T00:00:00"/>
    <s v="duze miasto"/>
    <x v="5"/>
    <n v="157"/>
  </r>
  <r>
    <s v="Otwocka"/>
    <s v="Ewelia"/>
    <d v="1976-08-20T00:00:00"/>
    <s v="srednie miasto"/>
    <x v="8"/>
    <n v="158"/>
  </r>
  <r>
    <s v="Pleszewska"/>
    <s v="Krystyna"/>
    <d v="1972-02-06T00:00:00"/>
    <s v="male miasto"/>
    <x v="4"/>
    <n v="159"/>
  </r>
  <r>
    <s v="Sabatowicz"/>
    <s v="Szymon"/>
    <d v="1985-02-17T00:00:00"/>
    <s v="duze miasto"/>
    <x v="4"/>
    <n v="160"/>
  </r>
  <r>
    <s v="Magiera"/>
    <s v="Robert"/>
    <d v="1971-06-28T00:00:00"/>
    <s v="male miasto"/>
    <x v="6"/>
    <n v="161"/>
  </r>
  <r>
    <s v="Klekotko"/>
    <s v="Justyna"/>
    <d v="1963-09-18T00:00:00"/>
    <s v="srednie miasto"/>
    <x v="1"/>
    <n v="162"/>
  </r>
  <r>
    <s v="Nowak"/>
    <s v="Damian"/>
    <d v="1990-03-20T00:00:00"/>
    <s v="male miasto"/>
    <x v="5"/>
    <n v="163"/>
  </r>
  <r>
    <s v="Doszko"/>
    <s v="Katarzyna"/>
    <d v="1954-02-04T00:00:00"/>
    <s v="wies"/>
    <x v="4"/>
    <n v="164"/>
  </r>
  <r>
    <s v="Rozwalka"/>
    <s v="Wojciech"/>
    <d v="1974-10-22T00:00:00"/>
    <s v="wies"/>
    <x v="0"/>
    <n v="165"/>
  </r>
  <r>
    <s v="Aleksandrowicz"/>
    <s v="Krystyna"/>
    <d v="1959-10-15T00:00:00"/>
    <s v="srednie miasto"/>
    <x v="0"/>
    <n v="166"/>
  </r>
  <r>
    <s v="Kilarski"/>
    <s v="Ewa"/>
    <d v="1957-08-19T00:00:00"/>
    <s v="male miasto"/>
    <x v="8"/>
    <n v="167"/>
  </r>
  <r>
    <s v="Rykowski"/>
    <s v="Roman"/>
    <d v="1985-09-02T00:00:00"/>
    <s v="male miasto"/>
    <x v="1"/>
    <n v="168"/>
  </r>
  <r>
    <s v="Skierniewicka"/>
    <s v="Malwina"/>
    <d v="1947-01-12T00:00:00"/>
    <s v="duze miasto"/>
    <x v="9"/>
    <n v="169"/>
  </r>
  <r>
    <s v="Wronka"/>
    <s v="Cezary"/>
    <d v="1988-06-11T00:00:00"/>
    <s v="srednie miasto"/>
    <x v="6"/>
    <n v="170"/>
  </r>
  <r>
    <s v="Wroniszewski"/>
    <s v="Mieszko"/>
    <d v="1987-10-31T00:00:00"/>
    <s v="duze miasto"/>
    <x v="0"/>
    <n v="171"/>
  </r>
  <r>
    <s v="Andrzejewska"/>
    <s v="Barbara"/>
    <d v="1986-12-03T00:00:00"/>
    <s v="srednie miasto"/>
    <x v="7"/>
    <n v="172"/>
  </r>
  <r>
    <s v="Klimaszewski"/>
    <s v="Krzysztof"/>
    <d v="1951-01-20T00:00:00"/>
    <s v="male miasto"/>
    <x v="9"/>
    <n v="173"/>
  </r>
  <r>
    <s v="Pachnowski"/>
    <s v="Jacek"/>
    <d v="1945-10-24T00:00:00"/>
    <s v="srednie miasto"/>
    <x v="0"/>
    <n v="174"/>
  </r>
  <r>
    <s v="Klimaszewska"/>
    <s v="Ewa"/>
    <d v="1968-07-17T00:00:00"/>
    <s v="duze miasto"/>
    <x v="10"/>
    <n v="175"/>
  </r>
  <r>
    <s v="Malik"/>
    <s v="Jakub"/>
    <d v="1947-06-24T00:00:00"/>
    <s v="srednie miasto"/>
    <x v="6"/>
    <n v="176"/>
  </r>
  <r>
    <s v="Grzeskowiak"/>
    <s v="Szymon"/>
    <d v="1963-05-26T00:00:00"/>
    <s v="wies"/>
    <x v="2"/>
    <n v="177"/>
  </r>
  <r>
    <s v="Lwowska"/>
    <s v="Paulina"/>
    <d v="1946-12-30T00:00:00"/>
    <s v="duze miasto"/>
    <x v="7"/>
    <n v="178"/>
  </r>
  <r>
    <s v="Adamowicz"/>
    <s v="Jolanta"/>
    <d v="1966-12-30T00:00:00"/>
    <s v="duze miasto"/>
    <x v="7"/>
    <n v="179"/>
  </r>
  <r>
    <s v="Pastuszka"/>
    <s v="Marzena"/>
    <d v="1994-07-08T00:00:00"/>
    <s v="srednie miasto"/>
    <x v="10"/>
    <n v="180"/>
  </r>
  <r>
    <s v="Kalitowski"/>
    <s v="Marcin"/>
    <d v="1950-04-01T00:00:00"/>
    <s v="srednie miasto"/>
    <x v="11"/>
    <n v="181"/>
  </r>
  <r>
    <s v="Miller"/>
    <s v="Zbigniew"/>
    <d v="1993-04-10T00:00:00"/>
    <s v="duze miasto"/>
    <x v="11"/>
    <n v="182"/>
  </r>
  <r>
    <s v="Bartkiewicz"/>
    <s v="Elwira"/>
    <d v="1947-06-13T00:00:00"/>
    <s v="duze miasto"/>
    <x v="6"/>
    <n v="183"/>
  </r>
  <r>
    <s v="Dmochowska"/>
    <s v="Katarzyna"/>
    <d v="1991-11-08T00:00:00"/>
    <s v="male miasto"/>
    <x v="3"/>
    <n v="184"/>
  </r>
  <r>
    <s v="Szostek"/>
    <s v="Krzysztof"/>
    <d v="1966-11-15T00:00:00"/>
    <s v="srednie miasto"/>
    <x v="3"/>
    <n v="185"/>
  </r>
  <r>
    <s v="Paprocki"/>
    <s v="Konrad"/>
    <d v="1952-11-09T00:00:00"/>
    <s v="male miasto"/>
    <x v="3"/>
    <n v="186"/>
  </r>
  <r>
    <s v="Holmes"/>
    <s v="Barbara"/>
    <d v="1972-11-23T00:00:00"/>
    <s v="duze miasto"/>
    <x v="3"/>
    <n v="187"/>
  </r>
  <r>
    <s v="Kozar"/>
    <s v="Robert"/>
    <d v="1959-12-13T00:00:00"/>
    <s v="duze miasto"/>
    <x v="7"/>
    <n v="188"/>
  </r>
  <r>
    <s v="Bednarska"/>
    <s v="Karolina"/>
    <d v="1995-06-15T00:00:00"/>
    <s v="duze miasto"/>
    <x v="6"/>
    <n v="189"/>
  </r>
  <r>
    <s v="Piotrkowska"/>
    <s v="Zuzanna"/>
    <d v="1953-12-19T00:00:00"/>
    <s v="duze miasto"/>
    <x v="7"/>
    <n v="190"/>
  </r>
  <r>
    <s v="Antos"/>
    <s v="Karolina"/>
    <d v="1976-05-13T00:00:00"/>
    <s v="srednie miasto"/>
    <x v="2"/>
    <n v="191"/>
  </r>
  <r>
    <s v="Kumur"/>
    <s v="Genowefa"/>
    <d v="1977-04-11T00:00:00"/>
    <s v="duze miasto"/>
    <x v="11"/>
    <n v="192"/>
  </r>
  <r>
    <s v="Wilczko"/>
    <s v="Adrian"/>
    <d v="1982-01-03T00:00:00"/>
    <s v="wies"/>
    <x v="9"/>
    <n v="193"/>
  </r>
  <r>
    <s v="Bugajski"/>
    <s v="Jan"/>
    <d v="1963-04-10T00:00:00"/>
    <s v="duze miasto"/>
    <x v="11"/>
    <n v="194"/>
  </r>
  <r>
    <s v="Florczuk"/>
    <s v="Katarzyna"/>
    <d v="1967-12-02T00:00:00"/>
    <s v="duze miasto"/>
    <x v="7"/>
    <n v="195"/>
  </r>
  <r>
    <s v="Bielec"/>
    <s v="Maria"/>
    <d v="1948-03-09T00:00:00"/>
    <s v="male miasto"/>
    <x v="5"/>
    <n v="196"/>
  </r>
  <r>
    <s v="Busz"/>
    <s v="Jan"/>
    <d v="1958-01-14T00:00:00"/>
    <s v="wies"/>
    <x v="9"/>
    <n v="197"/>
  </r>
  <r>
    <s v="Balicka"/>
    <s v="Anna"/>
    <d v="1981-10-20T00:00:00"/>
    <s v="duze miasto"/>
    <x v="0"/>
    <n v="198"/>
  </r>
  <r>
    <s v="Badowska"/>
    <s v="Danuta"/>
    <d v="1953-10-27T00:00:00"/>
    <s v="srednie miasto"/>
    <x v="0"/>
    <n v="199"/>
  </r>
  <r>
    <s v="Labryga"/>
    <s v="Piotr"/>
    <d v="1961-08-21T00:00:00"/>
    <s v="duze miasto"/>
    <x v="8"/>
    <n v="200"/>
  </r>
  <r>
    <s v="Barcik"/>
    <s v="Barbara"/>
    <d v="1969-05-09T00:00:00"/>
    <s v="duze miasto"/>
    <x v="2"/>
    <n v="201"/>
  </r>
  <r>
    <s v="Ksel"/>
    <s v="Krzysztof"/>
    <d v="1955-04-02T00:00:00"/>
    <s v="male miasto"/>
    <x v="11"/>
    <n v="202"/>
  </r>
  <r>
    <s v="Skrzypek"/>
    <s v="Bartosz"/>
    <d v="1952-05-27T00:00:00"/>
    <s v="duze miasto"/>
    <x v="2"/>
    <n v="203"/>
  </r>
  <r>
    <s v="Konstantinova"/>
    <s v="Alexandra"/>
    <d v="1949-09-06T00:00:00"/>
    <s v="duze miasto"/>
    <x v="1"/>
    <n v="204"/>
  </r>
  <r>
    <s v="Kowalska"/>
    <s v="Karolina"/>
    <d v="1971-08-01T00:00:00"/>
    <s v="srednie miasto"/>
    <x v="8"/>
    <n v="205"/>
  </r>
  <r>
    <s v="Wojtkowiak"/>
    <s v="Marcin"/>
    <d v="1984-04-26T00:00:00"/>
    <s v="male miasto"/>
    <x v="11"/>
    <n v="206"/>
  </r>
  <r>
    <s v="Jurecka"/>
    <s v="Kinga"/>
    <d v="1967-05-31T00:00:00"/>
    <s v="duze miasto"/>
    <x v="2"/>
    <n v="207"/>
  </r>
  <r>
    <s v="Popowski"/>
    <s v="Adam"/>
    <d v="1987-02-10T00:00:00"/>
    <s v="srednie miasto"/>
    <x v="4"/>
    <n v="208"/>
  </r>
  <r>
    <s v="Pietrzyk"/>
    <s v="Anita"/>
    <d v="1993-08-20T00:00:00"/>
    <s v="duze miasto"/>
    <x v="8"/>
    <n v="209"/>
  </r>
  <r>
    <s v="Sieduszewski"/>
    <s v="Piotr"/>
    <d v="1974-02-19T00:00:00"/>
    <s v="wies"/>
    <x v="4"/>
    <n v="210"/>
  </r>
  <r>
    <s v="Pryk"/>
    <s v="Tymon"/>
    <d v="1949-06-04T00:00:00"/>
    <s v="wies"/>
    <x v="6"/>
    <n v="211"/>
  </r>
  <r>
    <s v="Maj"/>
    <s v="Maciej"/>
    <d v="1974-01-30T00:00:00"/>
    <s v="duze miasto"/>
    <x v="9"/>
    <n v="212"/>
  </r>
  <r>
    <s v="Marciszewski"/>
    <s v="Roman"/>
    <d v="1984-12-23T00:00:00"/>
    <s v="srednie miasto"/>
    <x v="7"/>
    <n v="213"/>
  </r>
  <r>
    <s v="Adamski"/>
    <s v="Jerzy"/>
    <d v="1995-07-13T00:00:00"/>
    <s v="duze miasto"/>
    <x v="10"/>
    <n v="214"/>
  </r>
  <r>
    <s v="Albert"/>
    <s v="Jerzy"/>
    <d v="1960-07-04T00:00:00"/>
    <s v="srednie miasto"/>
    <x v="10"/>
    <n v="215"/>
  </r>
  <r>
    <s v="Polkowicka"/>
    <s v="Dominika"/>
    <d v="1944-07-14T00:00:00"/>
    <s v="duze miasto"/>
    <x v="10"/>
    <n v="216"/>
  </r>
  <r>
    <s v="Cieplik"/>
    <s v="Marta"/>
    <d v="1987-11-22T00:00:00"/>
    <s v="duze miasto"/>
    <x v="3"/>
    <n v="217"/>
  </r>
  <r>
    <s v="Parczewska"/>
    <s v="Malwina"/>
    <d v="1971-03-04T00:00:00"/>
    <s v="wies"/>
    <x v="5"/>
    <n v="218"/>
  </r>
  <r>
    <s v="Pisarska"/>
    <s v="Alicja"/>
    <d v="1990-06-16T00:00:00"/>
    <s v="duze miasto"/>
    <x v="6"/>
    <n v="219"/>
  </r>
  <r>
    <s v="Basiak"/>
    <s v="Anna"/>
    <d v="1983-12-21T00:00:00"/>
    <s v="wies"/>
    <x v="7"/>
    <n v="220"/>
  </r>
  <r>
    <s v="Janicka"/>
    <s v="Paulina"/>
    <d v="1969-02-09T00:00:00"/>
    <s v="duze miasto"/>
    <x v="4"/>
    <n v="221"/>
  </r>
  <r>
    <s v="Engel"/>
    <s v="Anna"/>
    <d v="1975-09-02T00:00:00"/>
    <s v="duze miasto"/>
    <x v="1"/>
    <n v="222"/>
  </r>
  <r>
    <s v="Plichta"/>
    <s v="Robert"/>
    <d v="1970-03-17T00:00:00"/>
    <s v="duze miasto"/>
    <x v="5"/>
    <n v="223"/>
  </r>
  <r>
    <s v="Barszczewska"/>
    <s v="Cecylia"/>
    <d v="1975-10-16T00:00:00"/>
    <s v="srednie miasto"/>
    <x v="0"/>
    <n v="224"/>
  </r>
  <r>
    <s v="Szklarska"/>
    <s v="Tekla"/>
    <d v="1989-09-14T00:00:00"/>
    <s v="wies"/>
    <x v="1"/>
    <n v="225"/>
  </r>
  <r>
    <s v="Aleksandrowicz"/>
    <s v="Barbara"/>
    <d v="1972-03-22T00:00:00"/>
    <s v="wies"/>
    <x v="5"/>
    <n v="226"/>
  </r>
  <r>
    <s v="Kuc"/>
    <s v="Danuta"/>
    <d v="1958-11-19T00:00:00"/>
    <s v="srednie miasto"/>
    <x v="3"/>
    <n v="227"/>
  </r>
  <r>
    <s v="Kogut"/>
    <s v="Magdalena"/>
    <d v="1989-10-09T00:00:00"/>
    <s v="srednie miasto"/>
    <x v="0"/>
    <n v="228"/>
  </r>
  <r>
    <s v="Sopocka"/>
    <s v="Olivia"/>
    <d v="1966-07-15T00:00:00"/>
    <s v="srednie miasto"/>
    <x v="10"/>
    <n v="229"/>
  </r>
  <r>
    <s v="Berezowska"/>
    <s v="Anita"/>
    <d v="1984-03-06T00:00:00"/>
    <s v="wies"/>
    <x v="5"/>
    <n v="230"/>
  </r>
  <r>
    <s v="Walczak"/>
    <s v="Maciej"/>
    <d v="1954-05-09T00:00:00"/>
    <s v="duze miasto"/>
    <x v="2"/>
    <n v="231"/>
  </r>
  <r>
    <s v="Guzik"/>
    <s v="Anna"/>
    <d v="1988-01-05T00:00:00"/>
    <s v="duze miasto"/>
    <x v="9"/>
    <n v="232"/>
  </r>
  <r>
    <s v="Modzelewski"/>
    <s v="Mateusz"/>
    <d v="1949-01-06T00:00:00"/>
    <s v="duze miasto"/>
    <x v="9"/>
    <n v="233"/>
  </r>
  <r>
    <s v="Dudek"/>
    <s v="Marzena"/>
    <d v="1954-11-29T00:00:00"/>
    <s v="duze miasto"/>
    <x v="3"/>
    <n v="234"/>
  </r>
  <r>
    <s v="Banach"/>
    <s v="Leon"/>
    <d v="1984-06-30T00:00:00"/>
    <s v="wies"/>
    <x v="6"/>
    <n v="235"/>
  </r>
  <r>
    <s v="Klasz"/>
    <s v="Marcin"/>
    <d v="1961-06-03T00:00:00"/>
    <s v="srednie miasto"/>
    <x v="6"/>
    <n v="236"/>
  </r>
  <r>
    <s v="Banasik"/>
    <s v="Irena"/>
    <d v="1946-09-03T00:00:00"/>
    <s v="duze miasto"/>
    <x v="1"/>
    <n v="237"/>
  </r>
  <r>
    <s v="Kisiel"/>
    <s v="Dawid"/>
    <d v="1967-09-17T00:00:00"/>
    <s v="srednie miasto"/>
    <x v="1"/>
    <n v="238"/>
  </r>
  <r>
    <s v="Geldner"/>
    <s v="Magdalena"/>
    <d v="1950-11-22T00:00:00"/>
    <s v="srednie miasto"/>
    <x v="3"/>
    <n v="239"/>
  </r>
  <r>
    <s v="Rygielski"/>
    <s v="Maciej"/>
    <d v="1956-09-29T00:00:00"/>
    <s v="duze miasto"/>
    <x v="1"/>
    <n v="240"/>
  </r>
  <r>
    <s v="Ossowski"/>
    <s v="Karol"/>
    <d v="1964-01-25T00:00:00"/>
    <s v="srednie miasto"/>
    <x v="9"/>
    <n v="241"/>
  </r>
  <r>
    <s v="Kisielewska"/>
    <s v="Greta"/>
    <d v="1946-10-09T00:00:00"/>
    <s v="srednie miasto"/>
    <x v="0"/>
    <n v="242"/>
  </r>
  <r>
    <s v="Nyski"/>
    <s v="Piotr"/>
    <d v="1983-06-14T00:00:00"/>
    <s v="duze miasto"/>
    <x v="6"/>
    <n v="243"/>
  </r>
  <r>
    <s v="Kopec"/>
    <s v="Anna"/>
    <d v="1956-07-15T00:00:00"/>
    <s v="duze miasto"/>
    <x v="10"/>
    <n v="244"/>
  </r>
  <r>
    <s v="Sznyrowska"/>
    <s v="Wiktoria"/>
    <d v="1989-03-13T00:00:00"/>
    <s v="duze miasto"/>
    <x v="5"/>
    <n v="245"/>
  </r>
  <r>
    <s v="Tichoniuk"/>
    <s v="Marcin"/>
    <d v="1949-12-01T00:00:00"/>
    <s v="duze miasto"/>
    <x v="7"/>
    <n v="246"/>
  </r>
  <r>
    <s v="Dul"/>
    <s v="Dominika"/>
    <d v="1966-04-28T00:00:00"/>
    <s v="srednie miasto"/>
    <x v="11"/>
    <n v="247"/>
  </r>
  <r>
    <s v="Grzegorczyk"/>
    <s v="Marta"/>
    <d v="1974-09-27T00:00:00"/>
    <s v="srednie miasto"/>
    <x v="1"/>
    <n v="248"/>
  </r>
  <r>
    <s v="Grzywacz"/>
    <s v="Wanda"/>
    <d v="1950-05-15T00:00:00"/>
    <s v="duze miasto"/>
    <x v="2"/>
    <n v="249"/>
  </r>
  <r>
    <s v="Banach"/>
    <s v="Dorota"/>
    <d v="1994-03-07T00:00:00"/>
    <s v="duze miasto"/>
    <x v="5"/>
    <n v="250"/>
  </r>
  <r>
    <s v="Legnicka"/>
    <s v="Karina"/>
    <d v="1958-11-24T00:00:00"/>
    <s v="duze miasto"/>
    <x v="3"/>
    <n v="251"/>
  </r>
  <r>
    <s v="Barabasz"/>
    <s v="Krystyna"/>
    <d v="1986-12-03T00:00:00"/>
    <s v="srednie miasto"/>
    <x v="7"/>
    <n v="252"/>
  </r>
  <r>
    <s v="Borowska"/>
    <s v="Ewelina"/>
    <d v="1993-09-23T00:00:00"/>
    <s v="srednie miasto"/>
    <x v="1"/>
    <n v="253"/>
  </r>
  <r>
    <s v="Cedro"/>
    <s v="Zofia"/>
    <d v="1952-07-08T00:00:00"/>
    <s v="wies"/>
    <x v="10"/>
    <n v="254"/>
  </r>
  <r>
    <s v="Sieradzki"/>
    <s v="Piotr"/>
    <d v="1975-01-30T00:00:00"/>
    <s v="duze miasto"/>
    <x v="9"/>
    <n v="255"/>
  </r>
  <r>
    <s v="Sar"/>
    <s v="Wojciech"/>
    <d v="1964-10-15T00:00:00"/>
    <s v="duze miasto"/>
    <x v="0"/>
    <n v="256"/>
  </r>
  <r>
    <s v="Kordaszewska"/>
    <s v="Magdalena"/>
    <d v="1948-04-26T00:00:00"/>
    <s v="srednie miasto"/>
    <x v="11"/>
    <n v="257"/>
  </r>
  <r>
    <s v="Bauer"/>
    <s v="Jagoda"/>
    <d v="1969-11-23T00:00:00"/>
    <s v="srednie miasto"/>
    <x v="3"/>
    <n v="258"/>
  </r>
  <r>
    <s v="Brychcy"/>
    <s v="Agata"/>
    <d v="1995-02-28T00:00:00"/>
    <s v="wies"/>
    <x v="4"/>
    <n v="259"/>
  </r>
  <r>
    <s v="Potocki"/>
    <s v="Grzegorz"/>
    <d v="1947-12-30T00:00:00"/>
    <s v="duze miasto"/>
    <x v="7"/>
    <n v="260"/>
  </r>
  <r>
    <s v="Kordaszewski"/>
    <s v="Piotr"/>
    <d v="1988-12-05T00:00:00"/>
    <s v="srednie miasto"/>
    <x v="7"/>
    <n v="261"/>
  </r>
  <r>
    <s v="Wiatrowski"/>
    <s v="Roman"/>
    <d v="1994-07-18T00:00:00"/>
    <s v="duze miasto"/>
    <x v="10"/>
    <n v="262"/>
  </r>
  <r>
    <s v="Albert"/>
    <s v="Joanna"/>
    <d v="1978-01-01T00:00:00"/>
    <s v="duze miasto"/>
    <x v="9"/>
    <n v="263"/>
  </r>
  <r>
    <s v="Balcer"/>
    <s v="Iwona"/>
    <d v="1989-06-30T00:00:00"/>
    <s v="wies"/>
    <x v="6"/>
    <n v="264"/>
  </r>
  <r>
    <s v="Augustowska"/>
    <s v="Irma"/>
    <d v="1974-03-24T00:00:00"/>
    <s v="srednie miasto"/>
    <x v="5"/>
    <n v="265"/>
  </r>
  <r>
    <s v="Jackowska"/>
    <s v="Maria"/>
    <d v="1980-02-08T00:00:00"/>
    <s v="duze miasto"/>
    <x v="4"/>
    <n v="266"/>
  </r>
  <r>
    <s v="Adamczyk"/>
    <s v="Julia"/>
    <d v="1950-06-23T00:00:00"/>
    <s v="srednie miasto"/>
    <x v="6"/>
    <n v="267"/>
  </r>
  <r>
    <s v="Sosnowiecka"/>
    <s v="Dorota"/>
    <d v="1994-03-13T00:00:00"/>
    <s v="duze miasto"/>
    <x v="5"/>
    <n v="268"/>
  </r>
  <r>
    <s v="Henrykowski"/>
    <s v="Kornel"/>
    <d v="1973-01-25T00:00:00"/>
    <s v="duze miasto"/>
    <x v="9"/>
    <n v="269"/>
  </r>
  <r>
    <s v="Szklarska"/>
    <s v="Karolina"/>
    <d v="1966-10-11T00:00:00"/>
    <s v="srednie miasto"/>
    <x v="0"/>
    <n v="270"/>
  </r>
  <r>
    <s v="Podczasiak"/>
    <s v="Jadwiga"/>
    <d v="1960-04-04T00:00:00"/>
    <s v="duze miasto"/>
    <x v="11"/>
    <n v="271"/>
  </r>
  <r>
    <s v="Skrzydlowski"/>
    <s v="Dawid"/>
    <d v="1947-02-09T00:00:00"/>
    <s v="wies"/>
    <x v="4"/>
    <n v="272"/>
  </r>
  <r>
    <s v="Genewski"/>
    <s v="Andrzej"/>
    <d v="1961-09-23T00:00:00"/>
    <s v="srednie miasto"/>
    <x v="1"/>
    <n v="273"/>
  </r>
  <r>
    <s v="Bienias"/>
    <s v="Alina"/>
    <d v="1956-09-24T00:00:00"/>
    <s v="duze miasto"/>
    <x v="1"/>
    <n v="274"/>
  </r>
  <r>
    <s v="Madrycki"/>
    <s v="Janusz"/>
    <d v="1968-03-03T00:00:00"/>
    <s v="duze miasto"/>
    <x v="5"/>
    <n v="275"/>
  </r>
  <r>
    <s v="Opolska"/>
    <s v="Paulina"/>
    <d v="1956-12-19T00:00:00"/>
    <s v="duze miasto"/>
    <x v="7"/>
    <n v="276"/>
  </r>
  <r>
    <s v="Barwicka"/>
    <s v="Zofia"/>
    <d v="1982-10-11T00:00:00"/>
    <s v="duze miasto"/>
    <x v="0"/>
    <n v="277"/>
  </r>
  <r>
    <s v="Leniak"/>
    <s v="Jacek"/>
    <d v="1958-02-05T00:00:00"/>
    <s v="wies"/>
    <x v="4"/>
    <n v="278"/>
  </r>
  <r>
    <s v="Kapanowska"/>
    <s v="Marta"/>
    <d v="1955-04-14T00:00:00"/>
    <s v="srednie miasto"/>
    <x v="11"/>
    <n v="279"/>
  </r>
  <r>
    <s v="Lech"/>
    <s v="Bartosz"/>
    <d v="1946-12-01T00:00:00"/>
    <s v="srednie miasto"/>
    <x v="7"/>
    <n v="280"/>
  </r>
  <r>
    <s v="Kaczocha"/>
    <s v="Maciej"/>
    <d v="1989-10-21T00:00:00"/>
    <s v="srednie miasto"/>
    <x v="0"/>
    <n v="281"/>
  </r>
  <r>
    <s v="Nowak"/>
    <s v="Anna"/>
    <d v="1970-09-28T00:00:00"/>
    <s v="duze miasto"/>
    <x v="1"/>
    <n v="282"/>
  </r>
  <r>
    <s v="Kozar"/>
    <s v="Artur"/>
    <d v="1987-09-08T00:00:00"/>
    <s v="duze miasto"/>
    <x v="1"/>
    <n v="283"/>
  </r>
  <r>
    <s v="Barszczewska"/>
    <s v="Halina"/>
    <d v="1986-05-24T00:00:00"/>
    <s v="srednie miasto"/>
    <x v="2"/>
    <n v="284"/>
  </r>
  <r>
    <s v="Bartoszek"/>
    <s v="Justyna"/>
    <d v="1952-06-08T00:00:00"/>
    <s v="srednie miasto"/>
    <x v="6"/>
    <n v="285"/>
  </r>
  <r>
    <s v="Gawlowska"/>
    <s v="Enrika"/>
    <d v="1960-01-19T00:00:00"/>
    <s v="srednie miasto"/>
    <x v="9"/>
    <n v="286"/>
  </r>
  <r>
    <s v="Balcerowska"/>
    <s v="Iwona"/>
    <d v="1977-03-03T00:00:00"/>
    <s v="duze miasto"/>
    <x v="5"/>
    <n v="287"/>
  </r>
  <r>
    <s v="Nagaj"/>
    <s v="Mieszko"/>
    <d v="1993-11-18T00:00:00"/>
    <s v="duze miasto"/>
    <x v="3"/>
    <n v="288"/>
  </r>
  <r>
    <s v="Jakubczyk"/>
    <s v="Agnieszka"/>
    <d v="1967-06-29T00:00:00"/>
    <s v="srednie miasto"/>
    <x v="6"/>
    <n v="289"/>
  </r>
  <r>
    <s v="Aleksander"/>
    <s v="Barbara"/>
    <d v="1949-04-22T00:00:00"/>
    <s v="srednie miasto"/>
    <x v="11"/>
    <n v="290"/>
  </r>
  <r>
    <s v="Wiek"/>
    <s v="Jadwiga"/>
    <d v="1972-07-26T00:00:00"/>
    <s v="male miasto"/>
    <x v="10"/>
    <n v="291"/>
  </r>
  <r>
    <s v="Suchocki"/>
    <s v="Andrzej"/>
    <d v="1983-02-21T00:00:00"/>
    <s v="male miasto"/>
    <x v="4"/>
    <n v="292"/>
  </r>
  <r>
    <s v="Augustowska"/>
    <s v="Justyna"/>
    <d v="1946-07-08T00:00:00"/>
    <s v="duze miasto"/>
    <x v="10"/>
    <n v="293"/>
  </r>
  <r>
    <s v="Michalik"/>
    <s v="Wojciech"/>
    <d v="1965-07-27T00:00:00"/>
    <s v="duze miasto"/>
    <x v="10"/>
    <n v="294"/>
  </r>
  <r>
    <s v="Bandera"/>
    <s v="Ewa"/>
    <d v="1973-07-26T00:00:00"/>
    <s v="duze miasto"/>
    <x v="10"/>
    <n v="295"/>
  </r>
  <r>
    <s v="Rybicki"/>
    <s v="Jakub"/>
    <d v="1947-04-11T00:00:00"/>
    <s v="male miasto"/>
    <x v="11"/>
    <n v="296"/>
  </r>
  <r>
    <s v="Lysiak"/>
    <s v="Helena"/>
    <d v="1986-07-19T00:00:00"/>
    <s v="srednie miasto"/>
    <x v="10"/>
    <n v="297"/>
  </r>
  <r>
    <s v="Balcerek"/>
    <s v="Zofia"/>
    <d v="1958-03-20T00:00:00"/>
    <s v="duze miasto"/>
    <x v="5"/>
    <n v="298"/>
  </r>
  <r>
    <s v="Blacharz"/>
    <s v="Krystyna"/>
    <d v="1981-02-05T00:00:00"/>
    <s v="male miasto"/>
    <x v="4"/>
    <n v="299"/>
  </r>
  <r>
    <s v="Augustowska"/>
    <s v="Anna"/>
    <d v="1984-07-12T00:00:00"/>
    <s v="srednie miasto"/>
    <x v="10"/>
    <n v="300"/>
  </r>
  <r>
    <s v="Kaczorowska"/>
    <s v="Agnieszka"/>
    <d v="1987-05-27T00:00:00"/>
    <s v="duze miasto"/>
    <x v="2"/>
    <n v="301"/>
  </r>
  <r>
    <s v="Kisielewski"/>
    <s v="Krystian"/>
    <d v="1964-01-08T00:00:00"/>
    <s v="duze miasto"/>
    <x v="9"/>
    <n v="302"/>
  </r>
  <r>
    <s v="Sikora"/>
    <s v="Norbert"/>
    <d v="1987-11-16T00:00:00"/>
    <s v="srednie miasto"/>
    <x v="3"/>
    <n v="303"/>
  </r>
  <r>
    <s v="Warszawska"/>
    <s v="Rita"/>
    <d v="1961-10-01T00:00:00"/>
    <s v="male miasto"/>
    <x v="0"/>
    <n v="304"/>
  </r>
  <r>
    <s v="Barszczewska"/>
    <s v="Anna"/>
    <d v="1961-08-15T00:00:00"/>
    <s v="duze miasto"/>
    <x v="8"/>
    <n v="305"/>
  </r>
  <r>
    <s v="Moskiewski"/>
    <s v="Sebastian"/>
    <d v="1980-10-16T00:00:00"/>
    <s v="srednie miasto"/>
    <x v="0"/>
    <n v="306"/>
  </r>
  <r>
    <s v="Pogrebniak"/>
    <s v="Jegor"/>
    <d v="1961-04-27T00:00:00"/>
    <s v="duze miasto"/>
    <x v="11"/>
    <n v="307"/>
  </r>
  <r>
    <s v="Gates"/>
    <s v="Anna"/>
    <d v="1977-09-26T00:00:00"/>
    <s v="wies"/>
    <x v="1"/>
    <n v="308"/>
  </r>
  <r>
    <s v="Zaprawa"/>
    <s v="Marcin"/>
    <d v="1944-06-21T00:00:00"/>
    <s v="srednie miasto"/>
    <x v="6"/>
    <n v="309"/>
  </r>
  <r>
    <s v="Mazgaj"/>
    <s v="Szymon"/>
    <d v="1989-11-24T00:00:00"/>
    <s v="duze miasto"/>
    <x v="3"/>
    <n v="310"/>
  </r>
  <r>
    <s v="Samborski"/>
    <s v="Bartosz"/>
    <d v="1964-05-31T00:00:00"/>
    <s v="srednie miasto"/>
    <x v="2"/>
    <n v="311"/>
  </r>
  <r>
    <s v="Barcikowska"/>
    <s v="Zyta"/>
    <d v="1977-12-30T00:00:00"/>
    <s v="duze miasto"/>
    <x v="7"/>
    <n v="312"/>
  </r>
  <r>
    <s v="Radziejowski"/>
    <s v="Krystian"/>
    <d v="1957-04-10T00:00:00"/>
    <s v="duze miasto"/>
    <x v="11"/>
    <n v="313"/>
  </r>
  <r>
    <s v="Baranek"/>
    <s v="Magdalena"/>
    <d v="1993-07-14T00:00:00"/>
    <s v="srednie miasto"/>
    <x v="10"/>
    <n v="314"/>
  </r>
  <r>
    <s v="Wosiak"/>
    <s v="Roman"/>
    <d v="1988-07-17T00:00:00"/>
    <s v="srednie miasto"/>
    <x v="10"/>
    <n v="315"/>
  </r>
  <r>
    <s v="Cichawa"/>
    <s v="Dorota"/>
    <d v="1945-07-22T00:00:00"/>
    <s v="duze miasto"/>
    <x v="10"/>
    <n v="316"/>
  </r>
  <r>
    <s v="Smutnicki"/>
    <s v="Tomasz"/>
    <d v="1977-04-02T00:00:00"/>
    <s v="duze miasto"/>
    <x v="11"/>
    <n v="317"/>
  </r>
  <r>
    <s v="Kotala"/>
    <s v="Dominik"/>
    <d v="1989-05-18T00:00:00"/>
    <s v="male miasto"/>
    <x v="2"/>
    <n v="318"/>
  </r>
  <r>
    <s v="Gralewicz"/>
    <s v="Ewelina"/>
    <d v="1978-05-26T00:00:00"/>
    <s v="male miasto"/>
    <x v="2"/>
    <n v="319"/>
  </r>
  <r>
    <s v="Matczak"/>
    <s v="Piotr"/>
    <d v="1983-04-12T00:00:00"/>
    <s v="duze miasto"/>
    <x v="11"/>
    <n v="320"/>
  </r>
  <r>
    <s v="Chorzowska"/>
    <s v="Jadwiga"/>
    <d v="1993-01-02T00:00:00"/>
    <s v="duze miasto"/>
    <x v="9"/>
    <n v="321"/>
  </r>
  <r>
    <s v="Grzybek"/>
    <s v="Karolina"/>
    <d v="1973-11-06T00:00:00"/>
    <s v="duze miasto"/>
    <x v="3"/>
    <n v="322"/>
  </r>
  <r>
    <s v="Bartel"/>
    <s v="Ewa"/>
    <d v="1958-06-03T00:00:00"/>
    <s v="duze miasto"/>
    <x v="6"/>
    <n v="323"/>
  </r>
  <r>
    <s v="Kosaty"/>
    <s v="Marek"/>
    <d v="1968-11-08T00:00:00"/>
    <s v="srednie miasto"/>
    <x v="3"/>
    <n v="324"/>
  </r>
  <r>
    <s v="Pietkiewicz"/>
    <s v="Piotr"/>
    <d v="1955-09-08T00:00:00"/>
    <s v="duze miasto"/>
    <x v="1"/>
    <n v="325"/>
  </r>
  <r>
    <s v="Alot"/>
    <s v="Zofia"/>
    <d v="1943-12-05T00:00:00"/>
    <s v="srednie miasto"/>
    <x v="7"/>
    <n v="326"/>
  </r>
  <r>
    <s v="Glazik"/>
    <s v="Paulina"/>
    <d v="1950-11-01T00:00:00"/>
    <s v="duze miasto"/>
    <x v="3"/>
    <n v="327"/>
  </r>
  <r>
    <s v="Parczewska"/>
    <s v="Kazimiera"/>
    <d v="1993-01-07T00:00:00"/>
    <s v="duze miasto"/>
    <x v="9"/>
    <n v="328"/>
  </r>
  <r>
    <s v="Barczuk"/>
    <s v="Maja"/>
    <d v="1984-02-08T00:00:00"/>
    <s v="duze miasto"/>
    <x v="4"/>
    <n v="329"/>
  </r>
  <r>
    <s v="Szkutnik"/>
    <s v="Bartosz"/>
    <d v="1961-11-19T00:00:00"/>
    <s v="wies"/>
    <x v="3"/>
    <n v="330"/>
  </r>
  <r>
    <s v="Podstawa"/>
    <s v="Jadwiga"/>
    <d v="1952-05-09T00:00:00"/>
    <s v="duze miasto"/>
    <x v="2"/>
    <n v="3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x v="0"/>
    <n v="1"/>
  </r>
  <r>
    <s v="Nesterowicz"/>
    <s v="Piotr"/>
    <d v="1984-09-27T00:00:00"/>
    <x v="1"/>
    <n v="0"/>
  </r>
  <r>
    <s v="Adamus"/>
    <s v="Magdalena"/>
    <d v="1967-10-08T00:00:00"/>
    <x v="2"/>
    <n v="1"/>
  </r>
  <r>
    <s v="Kowalski"/>
    <s v="Hubert"/>
    <d v="1986-05-12T00:00:00"/>
    <x v="1"/>
    <n v="0"/>
  </r>
  <r>
    <s v="Zamojska"/>
    <s v="Maria"/>
    <d v="1962-05-14T00:00:00"/>
    <x v="1"/>
    <n v="1"/>
  </r>
  <r>
    <s v="Matecki"/>
    <s v="Adam"/>
    <d v="1986-10-09T00:00:00"/>
    <x v="2"/>
    <n v="0"/>
  </r>
  <r>
    <s v="Potocki"/>
    <s v="Anna"/>
    <d v="1991-11-27T00:00:00"/>
    <x v="0"/>
    <n v="1"/>
  </r>
  <r>
    <s v="Przybylska"/>
    <s v="Laura"/>
    <d v="1983-02-25T00:00:00"/>
    <x v="0"/>
    <n v="1"/>
  </r>
  <r>
    <s v="Monachijski"/>
    <s v="Piotr"/>
    <d v="1991-11-26T00:00:00"/>
    <x v="0"/>
    <n v="0"/>
  </r>
  <r>
    <s v="Cender"/>
    <s v="Urszula"/>
    <d v="1985-03-05T00:00:00"/>
    <x v="0"/>
    <n v="1"/>
  </r>
  <r>
    <s v="Badowski"/>
    <s v="Bogdan"/>
    <d v="1947-06-29T00:00:00"/>
    <x v="0"/>
    <n v="0"/>
  </r>
  <r>
    <s v="Mazurowski"/>
    <s v="Janusz"/>
    <d v="1991-03-24T00:00:00"/>
    <x v="2"/>
    <n v="0"/>
  </r>
  <r>
    <s v="Lasota"/>
    <s v="Piotr"/>
    <d v="1971-06-09T00:00:00"/>
    <x v="2"/>
    <n v="0"/>
  </r>
  <r>
    <s v="Olczak"/>
    <s v="Damian"/>
    <d v="1946-12-08T00:00:00"/>
    <x v="2"/>
    <n v="0"/>
  </r>
  <r>
    <s v="Kolesinski"/>
    <s v="Konstanty"/>
    <d v="1971-03-27T00:00:00"/>
    <x v="2"/>
    <n v="0"/>
  </r>
  <r>
    <s v="Pakulski"/>
    <s v="Bogdan"/>
    <d v="1982-08-30T00:00:00"/>
    <x v="0"/>
    <n v="0"/>
  </r>
  <r>
    <s v="Banasiak"/>
    <s v="Paulina"/>
    <d v="1981-03-23T00:00:00"/>
    <x v="1"/>
    <n v="1"/>
  </r>
  <r>
    <s v="Bajdek"/>
    <s v="Katarzyna"/>
    <d v="1995-09-03T00:00:00"/>
    <x v="3"/>
    <n v="1"/>
  </r>
  <r>
    <s v="Chojnacka"/>
    <s v="Monika"/>
    <d v="1963-10-25T00:00:00"/>
    <x v="1"/>
    <n v="1"/>
  </r>
  <r>
    <s v="Karpowicz"/>
    <s v="Anna"/>
    <d v="1945-03-02T00:00:00"/>
    <x v="0"/>
    <n v="1"/>
  </r>
  <r>
    <s v="Korcela"/>
    <s v="Marta"/>
    <d v="1954-05-28T00:00:00"/>
    <x v="2"/>
    <n v="1"/>
  </r>
  <r>
    <s v="Deska"/>
    <s v="Ewa"/>
    <d v="1971-03-26T00:00:00"/>
    <x v="0"/>
    <n v="1"/>
  </r>
  <r>
    <s v="Krencik"/>
    <s v="Maciej"/>
    <d v="1968-09-29T00:00:00"/>
    <x v="3"/>
    <n v="0"/>
  </r>
  <r>
    <s v="Nawrot"/>
    <s v="Janusz"/>
    <d v="1991-06-22T00:00:00"/>
    <x v="1"/>
    <n v="0"/>
  </r>
  <r>
    <s v="Legnicka"/>
    <s v="Karolina"/>
    <d v="1984-10-14T00:00:00"/>
    <x v="2"/>
    <n v="1"/>
  </r>
  <r>
    <s v="Wenecka"/>
    <s v="Justyna"/>
    <d v="1953-01-09T00:00:00"/>
    <x v="2"/>
    <n v="1"/>
  </r>
  <r>
    <s v="Kaleta"/>
    <s v="Natalia"/>
    <d v="1964-10-18T00:00:00"/>
    <x v="3"/>
    <n v="1"/>
  </r>
  <r>
    <s v="Samarskyi"/>
    <s v="Kostiantyn"/>
    <d v="1954-05-07T00:00:00"/>
    <x v="2"/>
    <n v="0"/>
  </r>
  <r>
    <s v="Tkacz"/>
    <s v="Adam"/>
    <d v="1948-12-29T00:00:00"/>
    <x v="1"/>
    <n v="0"/>
  </r>
  <r>
    <s v="Borsuk"/>
    <s v="Magdalena"/>
    <d v="1968-07-26T00:00:00"/>
    <x v="2"/>
    <n v="1"/>
  </r>
  <r>
    <s v="Anusz"/>
    <s v="Anna"/>
    <d v="1950-04-14T00:00:00"/>
    <x v="2"/>
    <n v="1"/>
  </r>
  <r>
    <s v="Trzebnicka"/>
    <s v="Anna"/>
    <d v="1959-03-21T00:00:00"/>
    <x v="0"/>
    <n v="1"/>
  </r>
  <r>
    <s v="Bardzio"/>
    <s v="Celina"/>
    <d v="1944-01-04T00:00:00"/>
    <x v="3"/>
    <n v="1"/>
  </r>
  <r>
    <s v="Firlej"/>
    <s v="Anna"/>
    <d v="1983-11-20T00:00:00"/>
    <x v="0"/>
    <n v="1"/>
  </r>
  <r>
    <s v="Sadcza"/>
    <s v="Romuald"/>
    <d v="1959-03-24T00:00:00"/>
    <x v="2"/>
    <n v="0"/>
  </r>
  <r>
    <s v="Uniejewski"/>
    <s v="Tobiasz"/>
    <d v="1962-07-16T00:00:00"/>
    <x v="0"/>
    <n v="0"/>
  </r>
  <r>
    <s v="Iwaszko"/>
    <s v="Katarzyna"/>
    <d v="1962-10-25T00:00:00"/>
    <x v="2"/>
    <n v="1"/>
  </r>
  <r>
    <s v="Rutkowski"/>
    <s v="Sebastian"/>
    <d v="1979-01-01T00:00:00"/>
    <x v="0"/>
    <n v="0"/>
  </r>
  <r>
    <s v="Kubiak"/>
    <s v="Aleksandra"/>
    <d v="1975-04-26T00:00:00"/>
    <x v="1"/>
    <n v="1"/>
  </r>
  <r>
    <s v="Krakowska"/>
    <s v="Karolina"/>
    <d v="1967-09-29T00:00:00"/>
    <x v="2"/>
    <n v="1"/>
  </r>
  <r>
    <s v="Uss"/>
    <s v="Adrian"/>
    <d v="1973-02-08T00:00:00"/>
    <x v="3"/>
    <n v="0"/>
  </r>
  <r>
    <s v="Zasada"/>
    <s v="Joanna"/>
    <d v="1951-08-07T00:00:00"/>
    <x v="0"/>
    <n v="1"/>
  </r>
  <r>
    <s v="Majka"/>
    <s v="Danuta"/>
    <d v="1992-10-22T00:00:00"/>
    <x v="2"/>
    <n v="1"/>
  </r>
  <r>
    <s v="Kaczmar"/>
    <s v="Monika"/>
    <d v="1995-03-15T00:00:00"/>
    <x v="2"/>
    <n v="1"/>
  </r>
  <r>
    <s v="Adamczyk"/>
    <s v="Irena"/>
    <d v="1979-03-15T00:00:00"/>
    <x v="0"/>
    <n v="1"/>
  </r>
  <r>
    <s v="Jasiak"/>
    <s v="Monika"/>
    <d v="1948-03-20T00:00:00"/>
    <x v="3"/>
    <n v="1"/>
  </r>
  <r>
    <s v="Sosnowski"/>
    <s v="Arkadiusz"/>
    <d v="1971-03-10T00:00:00"/>
    <x v="2"/>
    <n v="0"/>
  </r>
  <r>
    <s v="Bydgoska"/>
    <s v="Karolina"/>
    <d v="1946-09-05T00:00:00"/>
    <x v="2"/>
    <n v="1"/>
  </r>
  <r>
    <s v="Szulgo"/>
    <s v="Marek"/>
    <d v="1948-08-12T00:00:00"/>
    <x v="0"/>
    <n v="0"/>
  </r>
  <r>
    <s v="Szczygielski"/>
    <s v="Tadeusz"/>
    <d v="1982-07-23T00:00:00"/>
    <x v="0"/>
    <n v="0"/>
  </r>
  <r>
    <s v="Magierowicz"/>
    <s v="Patryk"/>
    <d v="1962-04-22T00:00:00"/>
    <x v="3"/>
    <n v="0"/>
  </r>
  <r>
    <s v="Biegaj"/>
    <s v="Karolina"/>
    <d v="1948-10-24T00:00:00"/>
    <x v="0"/>
    <n v="1"/>
  </r>
  <r>
    <s v="Boss"/>
    <s v="Anna"/>
    <d v="1944-04-06T00:00:00"/>
    <x v="0"/>
    <n v="1"/>
  </r>
  <r>
    <s v="Rusu"/>
    <s v="Siergiu"/>
    <d v="1987-12-07T00:00:00"/>
    <x v="0"/>
    <n v="0"/>
  </r>
  <r>
    <s v="Lipski"/>
    <s v="Adam"/>
    <d v="1955-08-31T00:00:00"/>
    <x v="2"/>
    <n v="0"/>
  </r>
  <r>
    <s v="Milcarz"/>
    <s v="Maciej"/>
    <d v="1953-01-16T00:00:00"/>
    <x v="0"/>
    <n v="0"/>
  </r>
  <r>
    <s v="Czarnoleska"/>
    <s v="Patrycja"/>
    <d v="1995-04-29T00:00:00"/>
    <x v="2"/>
    <n v="1"/>
  </r>
  <r>
    <s v="Rejkowicz"/>
    <s v="Maria"/>
    <d v="1965-02-02T00:00:00"/>
    <x v="1"/>
    <n v="1"/>
  </r>
  <r>
    <s v="Rybicka"/>
    <s v="Martyna"/>
    <d v="1980-05-30T00:00:00"/>
    <x v="2"/>
    <n v="1"/>
  </r>
  <r>
    <s v="Gajak"/>
    <s v="Agnieszka"/>
    <d v="1974-12-07T00:00:00"/>
    <x v="2"/>
    <n v="1"/>
  </r>
  <r>
    <s v="Zakowicz"/>
    <s v="Kacper"/>
    <d v="1952-02-08T00:00:00"/>
    <x v="0"/>
    <n v="0"/>
  </r>
  <r>
    <s v="Chorzowska"/>
    <s v="Paulina"/>
    <d v="1975-03-22T00:00:00"/>
    <x v="2"/>
    <n v="1"/>
  </r>
  <r>
    <s v="Belgracka"/>
    <s v="Karolina"/>
    <d v="1956-09-21T00:00:00"/>
    <x v="0"/>
    <n v="1"/>
  </r>
  <r>
    <s v="Paszewski"/>
    <s v="Piotr"/>
    <d v="1960-10-17T00:00:00"/>
    <x v="3"/>
    <n v="0"/>
  </r>
  <r>
    <s v="Wielogorski"/>
    <s v="Karol"/>
    <d v="1947-07-28T00:00:00"/>
    <x v="2"/>
    <n v="0"/>
  </r>
  <r>
    <s v="Kowalczyk"/>
    <s v="Karol"/>
    <d v="1993-11-07T00:00:00"/>
    <x v="3"/>
    <n v="0"/>
  </r>
  <r>
    <s v="Marzec"/>
    <s v="Maciej"/>
    <d v="1970-09-10T00:00:00"/>
    <x v="3"/>
    <n v="0"/>
  </r>
  <r>
    <s v="Kaczan"/>
    <s v="Ewa"/>
    <d v="1955-06-02T00:00:00"/>
    <x v="3"/>
    <n v="1"/>
  </r>
  <r>
    <s v="Cichocka"/>
    <s v="Anna"/>
    <d v="1969-07-31T00:00:00"/>
    <x v="2"/>
    <n v="1"/>
  </r>
  <r>
    <s v="Wichrowa"/>
    <s v="Ewa"/>
    <d v="1952-02-24T00:00:00"/>
    <x v="1"/>
    <n v="1"/>
  </r>
  <r>
    <s v="Wpawska"/>
    <s v="Barbara"/>
    <d v="1951-07-02T00:00:00"/>
    <x v="2"/>
    <n v="1"/>
  </r>
  <r>
    <s v="Bugajska"/>
    <s v="Julia"/>
    <d v="1946-09-27T00:00:00"/>
    <x v="3"/>
    <n v="1"/>
  </r>
  <r>
    <s v="Adaszek"/>
    <s v="Barbara"/>
    <d v="1991-02-08T00:00:00"/>
    <x v="0"/>
    <n v="1"/>
  </r>
  <r>
    <s v="Mielecka"/>
    <s v="Joanna"/>
    <d v="1946-07-04T00:00:00"/>
    <x v="0"/>
    <n v="1"/>
  </r>
  <r>
    <s v="Radu"/>
    <s v="Daniel"/>
    <d v="1991-06-19T00:00:00"/>
    <x v="3"/>
    <n v="0"/>
  </r>
  <r>
    <s v="Chorzowska"/>
    <s v="Joanna"/>
    <d v="1968-08-20T00:00:00"/>
    <x v="0"/>
    <n v="1"/>
  </r>
  <r>
    <s v="Szymenderski"/>
    <s v="Olaf"/>
    <d v="1993-05-11T00:00:00"/>
    <x v="3"/>
    <n v="0"/>
  </r>
  <r>
    <s v="Adamczyk"/>
    <s v="Karolina"/>
    <d v="1953-06-12T00:00:00"/>
    <x v="1"/>
    <n v="1"/>
  </r>
  <r>
    <s v="Banasik"/>
    <s v="Zofia"/>
    <d v="1974-09-12T00:00:00"/>
    <x v="1"/>
    <n v="1"/>
  </r>
  <r>
    <s v="Kostrzewa"/>
    <s v="Piotr"/>
    <d v="1974-11-14T00:00:00"/>
    <x v="2"/>
    <n v="0"/>
  </r>
  <r>
    <s v="Gazda"/>
    <s v="Alicja"/>
    <d v="1956-06-12T00:00:00"/>
    <x v="2"/>
    <n v="1"/>
  </r>
  <r>
    <s v="Lubelska"/>
    <s v="Justyna"/>
    <d v="1952-09-19T00:00:00"/>
    <x v="2"/>
    <n v="1"/>
  </r>
  <r>
    <s v="Grabowska"/>
    <s v="Klaudia"/>
    <d v="1959-12-14T00:00:00"/>
    <x v="2"/>
    <n v="1"/>
  </r>
  <r>
    <s v="Talaska"/>
    <s v="Marcin"/>
    <d v="1946-03-12T00:00:00"/>
    <x v="2"/>
    <n v="0"/>
  </r>
  <r>
    <s v="Lewandowski"/>
    <s v="Bartosz"/>
    <d v="1995-07-13T00:00:00"/>
    <x v="0"/>
    <n v="0"/>
  </r>
  <r>
    <s v="Durka"/>
    <s v="Kornelia"/>
    <d v="1943-11-18T00:00:00"/>
    <x v="2"/>
    <n v="1"/>
  </r>
  <r>
    <s v="Krynicka"/>
    <s v="Justyna"/>
    <d v="1991-07-27T00:00:00"/>
    <x v="0"/>
    <n v="1"/>
  </r>
  <r>
    <s v="Baran"/>
    <s v="Leon"/>
    <d v="1951-09-21T00:00:00"/>
    <x v="0"/>
    <n v="0"/>
  </r>
  <r>
    <s v="Pleszewska"/>
    <s v="Patrycja"/>
    <d v="1988-03-17T00:00:00"/>
    <x v="2"/>
    <n v="1"/>
  </r>
  <r>
    <s v="Kika"/>
    <s v="Marcelina"/>
    <d v="1986-12-25T00:00:00"/>
    <x v="1"/>
    <n v="1"/>
  </r>
  <r>
    <s v="Legnicka"/>
    <s v="Maryla"/>
    <d v="1983-11-13T00:00:00"/>
    <x v="3"/>
    <n v="1"/>
  </r>
  <r>
    <s v="Kijowski"/>
    <s v="Wojciech"/>
    <d v="1993-07-27T00:00:00"/>
    <x v="3"/>
    <n v="0"/>
  </r>
  <r>
    <s v="Antczak"/>
    <s v="Klaudia"/>
    <d v="1991-02-12T00:00:00"/>
    <x v="2"/>
    <n v="1"/>
  </r>
  <r>
    <s v="Krakowska"/>
    <s v="Teresa"/>
    <d v="1959-12-13T00:00:00"/>
    <x v="2"/>
    <n v="1"/>
  </r>
  <r>
    <s v="Suwalska"/>
    <s v="Paulina"/>
    <d v="1950-12-07T00:00:00"/>
    <x v="3"/>
    <n v="1"/>
  </r>
  <r>
    <s v="Karwatowska"/>
    <s v="Marzena"/>
    <d v="1951-10-09T00:00:00"/>
    <x v="2"/>
    <n v="1"/>
  </r>
  <r>
    <s v="Sofijska"/>
    <s v="Ewa"/>
    <d v="1946-09-11T00:00:00"/>
    <x v="1"/>
    <n v="1"/>
  </r>
  <r>
    <s v="Sadecki"/>
    <s v="Andrzej"/>
    <d v="1961-12-04T00:00:00"/>
    <x v="1"/>
    <n v="0"/>
  </r>
  <r>
    <s v="Podlaska"/>
    <s v="Paulina"/>
    <d v="1954-01-16T00:00:00"/>
    <x v="2"/>
    <n v="1"/>
  </r>
  <r>
    <s v="Augustowska"/>
    <s v="Zofia"/>
    <d v="1966-04-25T00:00:00"/>
    <x v="0"/>
    <n v="1"/>
  </r>
  <r>
    <s v="Piotrkowska"/>
    <s v="Paulina"/>
    <d v="1947-01-29T00:00:00"/>
    <x v="3"/>
    <n v="1"/>
  </r>
  <r>
    <s v="Sopocka"/>
    <s v="Karolina"/>
    <d v="1987-08-24T00:00:00"/>
    <x v="2"/>
    <n v="1"/>
  </r>
  <r>
    <s v="Piotrkowska"/>
    <s v="Katarzyna"/>
    <d v="1964-10-29T00:00:00"/>
    <x v="2"/>
    <n v="1"/>
  </r>
  <r>
    <s v="Krakowska"/>
    <s v="Beata"/>
    <d v="1971-11-02T00:00:00"/>
    <x v="2"/>
    <n v="1"/>
  </r>
  <r>
    <s v="Kalinowski"/>
    <s v="Szymon"/>
    <d v="1984-04-02T00:00:00"/>
    <x v="0"/>
    <n v="0"/>
  </r>
  <r>
    <s v="Rzymski"/>
    <s v="Robert"/>
    <d v="1970-09-07T00:00:00"/>
    <x v="0"/>
    <n v="0"/>
  </r>
  <r>
    <s v="Kowalik"/>
    <s v="Malgorzata"/>
    <d v="1945-04-02T00:00:00"/>
    <x v="3"/>
    <n v="1"/>
  </r>
  <r>
    <s v="Bajda"/>
    <s v="Ewelina"/>
    <d v="1983-08-02T00:00:00"/>
    <x v="3"/>
    <n v="1"/>
  </r>
  <r>
    <s v="Kapala"/>
    <s v="Adrian"/>
    <d v="1986-07-08T00:00:00"/>
    <x v="2"/>
    <n v="0"/>
  </r>
  <r>
    <s v="Szklarska"/>
    <s v="Marzena"/>
    <d v="1977-10-29T00:00:00"/>
    <x v="2"/>
    <n v="1"/>
  </r>
  <r>
    <s v="Jagos"/>
    <s v="Wioletta"/>
    <d v="1963-05-08T00:00:00"/>
    <x v="2"/>
    <n v="1"/>
  </r>
  <r>
    <s v="Szklarska"/>
    <s v="Dominika"/>
    <d v="1981-10-02T00:00:00"/>
    <x v="2"/>
    <n v="1"/>
  </r>
  <r>
    <s v="Bolkowski"/>
    <s v="Jan"/>
    <d v="1989-02-06T00:00:00"/>
    <x v="3"/>
    <n v="0"/>
  </r>
  <r>
    <s v="Barszcz"/>
    <s v="Patryk"/>
    <d v="1980-05-20T00:00:00"/>
    <x v="2"/>
    <n v="0"/>
  </r>
  <r>
    <s v="Kot"/>
    <s v="Maciej"/>
    <d v="1948-08-27T00:00:00"/>
    <x v="3"/>
    <n v="0"/>
  </r>
  <r>
    <s v="Junak"/>
    <s v="Roxana"/>
    <d v="1978-03-31T00:00:00"/>
    <x v="0"/>
    <n v="1"/>
  </r>
  <r>
    <s v="Setniewska"/>
    <s v="Wiktoria"/>
    <d v="1957-11-30T00:00:00"/>
    <x v="3"/>
    <n v="1"/>
  </r>
  <r>
    <s v="Hajkiewicz"/>
    <s v="Justyna"/>
    <d v="1949-10-12T00:00:00"/>
    <x v="2"/>
    <n v="1"/>
  </r>
  <r>
    <s v="Balcerzak"/>
    <s v="Ilona"/>
    <d v="1956-06-24T00:00:00"/>
    <x v="0"/>
    <n v="1"/>
  </r>
  <r>
    <s v="Litewka"/>
    <s v="Maciej"/>
    <d v="1994-01-30T00:00:00"/>
    <x v="2"/>
    <n v="0"/>
  </r>
  <r>
    <s v="Kotala"/>
    <s v="Anna"/>
    <d v="1970-01-14T00:00:00"/>
    <x v="0"/>
    <n v="1"/>
  </r>
  <r>
    <s v="Aronowska"/>
    <s v="Halina"/>
    <d v="1980-05-09T00:00:00"/>
    <x v="2"/>
    <n v="1"/>
  </r>
  <r>
    <s v="Katowicka"/>
    <s v="Dorota"/>
    <d v="1959-06-03T00:00:00"/>
    <x v="0"/>
    <n v="1"/>
  </r>
  <r>
    <s v="Bitner"/>
    <s v="Halina"/>
    <d v="1955-12-13T00:00:00"/>
    <x v="2"/>
    <n v="1"/>
  </r>
  <r>
    <s v="Sochacki"/>
    <s v="Marcin"/>
    <d v="1967-01-03T00:00:00"/>
    <x v="2"/>
    <n v="0"/>
  </r>
  <r>
    <s v="Skrok"/>
    <s v="Arkadiusz"/>
    <d v="1973-04-19T00:00:00"/>
    <x v="0"/>
    <n v="0"/>
  </r>
  <r>
    <s v="Bartosiak"/>
    <s v="Kazimiera"/>
    <d v="1948-05-15T00:00:00"/>
    <x v="2"/>
    <n v="1"/>
  </r>
  <r>
    <s v="Siedlecka"/>
    <s v="Rozalia"/>
    <d v="1947-08-03T00:00:00"/>
    <x v="2"/>
    <n v="1"/>
  </r>
  <r>
    <s v="Muchewicz"/>
    <s v="Piotr"/>
    <d v="1946-06-23T00:00:00"/>
    <x v="0"/>
    <n v="0"/>
  </r>
  <r>
    <s v="Pilipczuk"/>
    <s v="Mariusz"/>
    <d v="1992-06-24T00:00:00"/>
    <x v="3"/>
    <n v="0"/>
  </r>
  <r>
    <s v="Krakowska"/>
    <s v="Paulina"/>
    <d v="1992-10-08T00:00:00"/>
    <x v="0"/>
    <n v="1"/>
  </r>
  <r>
    <s v="Bielun"/>
    <s v="Urszula"/>
    <d v="1983-07-01T00:00:00"/>
    <x v="1"/>
    <n v="1"/>
  </r>
  <r>
    <s v="Grzeskowiak"/>
    <s v="Szymon"/>
    <d v="1960-06-23T00:00:00"/>
    <x v="1"/>
    <n v="0"/>
  </r>
  <r>
    <s v="Karpek"/>
    <s v="Paulina"/>
    <d v="1976-06-27T00:00:00"/>
    <x v="0"/>
    <n v="1"/>
  </r>
  <r>
    <s v="Kowal"/>
    <s v="Ewa"/>
    <d v="1965-01-20T00:00:00"/>
    <x v="2"/>
    <n v="1"/>
  </r>
  <r>
    <s v="Augustyn"/>
    <s v="Zofia"/>
    <d v="1968-11-16T00:00:00"/>
    <x v="0"/>
    <n v="1"/>
  </r>
  <r>
    <s v="Filipczuk"/>
    <s v="Paulina"/>
    <d v="1967-12-18T00:00:00"/>
    <x v="2"/>
    <n v="1"/>
  </r>
  <r>
    <s v="Miklas"/>
    <s v="Maciej"/>
    <d v="1991-06-09T00:00:00"/>
    <x v="1"/>
    <n v="0"/>
  </r>
  <r>
    <s v="Vasina"/>
    <s v="Adam"/>
    <d v="1995-04-06T00:00:00"/>
    <x v="1"/>
    <n v="0"/>
  </r>
  <r>
    <s v="Bydgoska"/>
    <s v="Inga"/>
    <d v="1955-10-12T00:00:00"/>
    <x v="2"/>
    <n v="1"/>
  </r>
  <r>
    <s v="Banasiewicz"/>
    <s v="Beata"/>
    <d v="1969-08-01T00:00:00"/>
    <x v="2"/>
    <n v="1"/>
  </r>
  <r>
    <s v="Fryziel"/>
    <s v="Daria"/>
    <d v="1958-12-29T00:00:00"/>
    <x v="2"/>
    <n v="1"/>
  </r>
  <r>
    <s v="Bedka"/>
    <s v="Justyna"/>
    <d v="1985-07-04T00:00:00"/>
    <x v="1"/>
    <n v="1"/>
  </r>
  <r>
    <s v="Banaszczyk"/>
    <s v="Barbara"/>
    <d v="1977-12-13T00:00:00"/>
    <x v="2"/>
    <n v="1"/>
  </r>
  <r>
    <s v="Ptaszek"/>
    <s v="Janusz"/>
    <d v="1993-11-14T00:00:00"/>
    <x v="2"/>
    <n v="0"/>
  </r>
  <r>
    <s v="Rey"/>
    <s v="Tadeusz"/>
    <d v="1968-05-14T00:00:00"/>
    <x v="0"/>
    <n v="0"/>
  </r>
  <r>
    <s v="Zeller"/>
    <s v="Teresa"/>
    <d v="1951-06-08T00:00:00"/>
    <x v="1"/>
    <n v="1"/>
  </r>
  <r>
    <s v="Majcherczyk"/>
    <s v="Maciej"/>
    <d v="1975-08-05T00:00:00"/>
    <x v="1"/>
    <n v="0"/>
  </r>
  <r>
    <s v="Grabicka"/>
    <s v="Grazyna"/>
    <d v="1971-05-18T00:00:00"/>
    <x v="2"/>
    <n v="1"/>
  </r>
  <r>
    <s v="Praska"/>
    <s v="Anna"/>
    <d v="1950-01-22T00:00:00"/>
    <x v="0"/>
    <n v="1"/>
  </r>
  <r>
    <s v="Jakus"/>
    <s v="Piotr"/>
    <d v="1992-04-02T00:00:00"/>
    <x v="2"/>
    <n v="0"/>
  </r>
  <r>
    <s v="Grdulska"/>
    <s v="Danuta"/>
    <d v="1969-07-20T00:00:00"/>
    <x v="2"/>
    <n v="1"/>
  </r>
  <r>
    <s v="Badowski"/>
    <s v="Karol"/>
    <d v="1959-08-07T00:00:00"/>
    <x v="0"/>
    <n v="0"/>
  </r>
  <r>
    <s v="Majkut"/>
    <s v="Maciej"/>
    <d v="1972-07-10T00:00:00"/>
    <x v="0"/>
    <n v="0"/>
  </r>
  <r>
    <s v="Cabaj"/>
    <s v="Martyna"/>
    <d v="1979-02-11T00:00:00"/>
    <x v="1"/>
    <n v="1"/>
  </r>
  <r>
    <s v="Malecka"/>
    <s v="Stefania"/>
    <d v="1991-08-04T00:00:00"/>
    <x v="2"/>
    <n v="1"/>
  </r>
  <r>
    <s v="Gagatek"/>
    <s v="Stefan"/>
    <d v="1967-03-08T00:00:00"/>
    <x v="2"/>
    <n v="0"/>
  </r>
  <r>
    <s v="Otwocka"/>
    <s v="Ewelia"/>
    <d v="1976-08-20T00:00:00"/>
    <x v="0"/>
    <n v="1"/>
  </r>
  <r>
    <s v="Pleszewska"/>
    <s v="Krystyna"/>
    <d v="1972-02-06T00:00:00"/>
    <x v="3"/>
    <n v="1"/>
  </r>
  <r>
    <s v="Sabatowicz"/>
    <s v="Szymon"/>
    <d v="1985-02-17T00:00:00"/>
    <x v="2"/>
    <n v="0"/>
  </r>
  <r>
    <s v="Magiera"/>
    <s v="Robert"/>
    <d v="1971-06-28T00:00:00"/>
    <x v="3"/>
    <n v="0"/>
  </r>
  <r>
    <s v="Klekotko"/>
    <s v="Justyna"/>
    <d v="1963-09-18T00:00:00"/>
    <x v="0"/>
    <n v="1"/>
  </r>
  <r>
    <s v="Nowak"/>
    <s v="Damian"/>
    <d v="1990-03-20T00:00:00"/>
    <x v="3"/>
    <n v="0"/>
  </r>
  <r>
    <s v="Doszko"/>
    <s v="Katarzyna"/>
    <d v="1954-02-04T00:00:00"/>
    <x v="1"/>
    <n v="1"/>
  </r>
  <r>
    <s v="Rozwalka"/>
    <s v="Wojciech"/>
    <d v="1974-10-22T00:00:00"/>
    <x v="1"/>
    <n v="0"/>
  </r>
  <r>
    <s v="Aleksandrowicz"/>
    <s v="Krystyna"/>
    <d v="1959-10-15T00:00:00"/>
    <x v="0"/>
    <n v="1"/>
  </r>
  <r>
    <s v="Kilarski"/>
    <s v="Ewa"/>
    <d v="1957-08-19T00:00:00"/>
    <x v="3"/>
    <n v="1"/>
  </r>
  <r>
    <s v="Rykowski"/>
    <s v="Roman"/>
    <d v="1985-09-02T00:00:00"/>
    <x v="3"/>
    <n v="0"/>
  </r>
  <r>
    <s v="Skierniewicka"/>
    <s v="Malwina"/>
    <d v="1947-01-12T00:00:00"/>
    <x v="2"/>
    <n v="1"/>
  </r>
  <r>
    <s v="Wronka"/>
    <s v="Cezary"/>
    <d v="1988-06-11T00:00:00"/>
    <x v="0"/>
    <n v="0"/>
  </r>
  <r>
    <s v="Wroniszewski"/>
    <s v="Mieszko"/>
    <d v="1987-10-31T00:00:00"/>
    <x v="2"/>
    <n v="0"/>
  </r>
  <r>
    <s v="Andrzejewska"/>
    <s v="Barbara"/>
    <d v="1986-12-03T00:00:00"/>
    <x v="0"/>
    <n v="1"/>
  </r>
  <r>
    <s v="Klimaszewski"/>
    <s v="Krzysztof"/>
    <d v="1951-01-20T00:00:00"/>
    <x v="3"/>
    <n v="0"/>
  </r>
  <r>
    <s v="Pachnowski"/>
    <s v="Jacek"/>
    <d v="1945-10-24T00:00:00"/>
    <x v="0"/>
    <n v="0"/>
  </r>
  <r>
    <s v="Klimaszewska"/>
    <s v="Ewa"/>
    <d v="1968-07-17T00:00:00"/>
    <x v="2"/>
    <n v="1"/>
  </r>
  <r>
    <s v="Malik"/>
    <s v="Jakub"/>
    <d v="1947-06-24T00:00:00"/>
    <x v="0"/>
    <n v="0"/>
  </r>
  <r>
    <s v="Grzeskowiak"/>
    <s v="Szymon"/>
    <d v="1963-05-26T00:00:00"/>
    <x v="1"/>
    <n v="0"/>
  </r>
  <r>
    <s v="Lwowska"/>
    <s v="Paulina"/>
    <d v="1946-12-30T00:00:00"/>
    <x v="2"/>
    <n v="1"/>
  </r>
  <r>
    <s v="Adamowicz"/>
    <s v="Jolanta"/>
    <d v="1966-12-30T00:00:00"/>
    <x v="2"/>
    <n v="1"/>
  </r>
  <r>
    <s v="Pastuszka"/>
    <s v="Marzena"/>
    <d v="1994-07-08T00:00:00"/>
    <x v="0"/>
    <n v="1"/>
  </r>
  <r>
    <s v="Kalitowski"/>
    <s v="Marcin"/>
    <d v="1950-04-01T00:00:00"/>
    <x v="0"/>
    <n v="0"/>
  </r>
  <r>
    <s v="Miller"/>
    <s v="Zbigniew"/>
    <d v="1993-04-10T00:00:00"/>
    <x v="2"/>
    <n v="0"/>
  </r>
  <r>
    <s v="Bartkiewicz"/>
    <s v="Elwira"/>
    <d v="1947-06-13T00:00:00"/>
    <x v="2"/>
    <n v="1"/>
  </r>
  <r>
    <s v="Dmochowska"/>
    <s v="Katarzyna"/>
    <d v="1991-11-08T00:00:00"/>
    <x v="3"/>
    <n v="1"/>
  </r>
  <r>
    <s v="Szostek"/>
    <s v="Krzysztof"/>
    <d v="1966-11-15T00:00:00"/>
    <x v="0"/>
    <n v="0"/>
  </r>
  <r>
    <s v="Paprocki"/>
    <s v="Konrad"/>
    <d v="1952-11-09T00:00:00"/>
    <x v="3"/>
    <n v="0"/>
  </r>
  <r>
    <s v="Holmes"/>
    <s v="Barbara"/>
    <d v="1972-11-23T00:00:00"/>
    <x v="2"/>
    <n v="1"/>
  </r>
  <r>
    <s v="Kozar"/>
    <s v="Robert"/>
    <d v="1959-12-13T00:00:00"/>
    <x v="2"/>
    <n v="0"/>
  </r>
  <r>
    <s v="Bednarska"/>
    <s v="Karolina"/>
    <d v="1995-06-15T00:00:00"/>
    <x v="2"/>
    <n v="1"/>
  </r>
  <r>
    <s v="Piotrkowska"/>
    <s v="Zuzanna"/>
    <d v="1953-12-19T00:00:00"/>
    <x v="2"/>
    <n v="1"/>
  </r>
  <r>
    <s v="Antos"/>
    <s v="Karolina"/>
    <d v="1976-05-13T00:00:00"/>
    <x v="0"/>
    <n v="1"/>
  </r>
  <r>
    <s v="Kumur"/>
    <s v="Genowefa"/>
    <d v="1977-04-11T00:00:00"/>
    <x v="2"/>
    <n v="1"/>
  </r>
  <r>
    <s v="Wilczko"/>
    <s v="Adrian"/>
    <d v="1982-01-03T00:00:00"/>
    <x v="1"/>
    <n v="0"/>
  </r>
  <r>
    <s v="Bugajski"/>
    <s v="Jan"/>
    <d v="1963-04-10T00:00:00"/>
    <x v="2"/>
    <n v="0"/>
  </r>
  <r>
    <s v="Florczuk"/>
    <s v="Katarzyna"/>
    <d v="1967-12-02T00:00:00"/>
    <x v="2"/>
    <n v="1"/>
  </r>
  <r>
    <s v="Bielec"/>
    <s v="Maria"/>
    <d v="1948-03-09T00:00:00"/>
    <x v="3"/>
    <n v="1"/>
  </r>
  <r>
    <s v="Busz"/>
    <s v="Jan"/>
    <d v="1958-01-14T00:00:00"/>
    <x v="1"/>
    <n v="0"/>
  </r>
  <r>
    <s v="Balicka"/>
    <s v="Anna"/>
    <d v="1981-10-20T00:00:00"/>
    <x v="2"/>
    <n v="1"/>
  </r>
  <r>
    <s v="Badowska"/>
    <s v="Danuta"/>
    <d v="1953-10-27T00:00:00"/>
    <x v="0"/>
    <n v="1"/>
  </r>
  <r>
    <s v="Labryga"/>
    <s v="Piotr"/>
    <d v="1961-08-21T00:00:00"/>
    <x v="2"/>
    <n v="0"/>
  </r>
  <r>
    <s v="Barcik"/>
    <s v="Barbara"/>
    <d v="1969-05-09T00:00:00"/>
    <x v="2"/>
    <n v="1"/>
  </r>
  <r>
    <s v="Ksel"/>
    <s v="Krzysztof"/>
    <d v="1955-04-02T00:00:00"/>
    <x v="3"/>
    <n v="0"/>
  </r>
  <r>
    <s v="Skrzypek"/>
    <s v="Bartosz"/>
    <d v="1952-05-27T00:00:00"/>
    <x v="2"/>
    <n v="0"/>
  </r>
  <r>
    <s v="Konstantinova"/>
    <s v="Alexandra"/>
    <d v="1949-09-06T00:00:00"/>
    <x v="2"/>
    <n v="1"/>
  </r>
  <r>
    <s v="Kowalska"/>
    <s v="Karolina"/>
    <d v="1971-08-01T00:00:00"/>
    <x v="0"/>
    <n v="1"/>
  </r>
  <r>
    <s v="Wojtkowiak"/>
    <s v="Marcin"/>
    <d v="1984-04-26T00:00:00"/>
    <x v="3"/>
    <n v="0"/>
  </r>
  <r>
    <s v="Jurecka"/>
    <s v="Kinga"/>
    <d v="1967-05-31T00:00:00"/>
    <x v="2"/>
    <n v="1"/>
  </r>
  <r>
    <s v="Popowski"/>
    <s v="Adam"/>
    <d v="1987-02-10T00:00:00"/>
    <x v="0"/>
    <n v="0"/>
  </r>
  <r>
    <s v="Pietrzyk"/>
    <s v="Anita"/>
    <d v="1993-08-20T00:00:00"/>
    <x v="2"/>
    <n v="1"/>
  </r>
  <r>
    <s v="Sieduszewski"/>
    <s v="Piotr"/>
    <d v="1974-02-19T00:00:00"/>
    <x v="1"/>
    <n v="0"/>
  </r>
  <r>
    <s v="Pryk"/>
    <s v="Tymon"/>
    <d v="1949-06-04T00:00:00"/>
    <x v="1"/>
    <n v="0"/>
  </r>
  <r>
    <s v="Maj"/>
    <s v="Maciej"/>
    <d v="1974-01-30T00:00:00"/>
    <x v="2"/>
    <n v="0"/>
  </r>
  <r>
    <s v="Marciszewski"/>
    <s v="Roman"/>
    <d v="1984-12-23T00:00:00"/>
    <x v="0"/>
    <n v="0"/>
  </r>
  <r>
    <s v="Adamski"/>
    <s v="Jerzy"/>
    <d v="1995-07-13T00:00:00"/>
    <x v="2"/>
    <n v="0"/>
  </r>
  <r>
    <s v="Albert"/>
    <s v="Jerzy"/>
    <d v="1960-07-04T00:00:00"/>
    <x v="0"/>
    <n v="0"/>
  </r>
  <r>
    <s v="Polkowicka"/>
    <s v="Dominika"/>
    <d v="1944-07-14T00:00:00"/>
    <x v="2"/>
    <n v="1"/>
  </r>
  <r>
    <s v="Cieplik"/>
    <s v="Marta"/>
    <d v="1987-11-22T00:00:00"/>
    <x v="2"/>
    <n v="1"/>
  </r>
  <r>
    <s v="Parczewska"/>
    <s v="Malwina"/>
    <d v="1971-03-04T00:00:00"/>
    <x v="1"/>
    <n v="1"/>
  </r>
  <r>
    <s v="Pisarska"/>
    <s v="Alicja"/>
    <d v="1990-06-16T00:00:00"/>
    <x v="2"/>
    <n v="1"/>
  </r>
  <r>
    <s v="Basiak"/>
    <s v="Anna"/>
    <d v="1983-12-21T00:00:00"/>
    <x v="1"/>
    <n v="1"/>
  </r>
  <r>
    <s v="Janicka"/>
    <s v="Paulina"/>
    <d v="1969-02-09T00:00:00"/>
    <x v="2"/>
    <n v="1"/>
  </r>
  <r>
    <s v="Engel"/>
    <s v="Anna"/>
    <d v="1975-09-02T00:00:00"/>
    <x v="2"/>
    <n v="1"/>
  </r>
  <r>
    <s v="Plichta"/>
    <s v="Robert"/>
    <d v="1970-03-17T00:00:00"/>
    <x v="2"/>
    <n v="0"/>
  </r>
  <r>
    <s v="Barszczewska"/>
    <s v="Cecylia"/>
    <d v="1975-10-16T00:00:00"/>
    <x v="0"/>
    <n v="1"/>
  </r>
  <r>
    <s v="Szklarska"/>
    <s v="Tekla"/>
    <d v="1989-09-14T00:00:00"/>
    <x v="1"/>
    <n v="1"/>
  </r>
  <r>
    <s v="Aleksandrowicz"/>
    <s v="Barbara"/>
    <d v="1972-03-22T00:00:00"/>
    <x v="1"/>
    <n v="1"/>
  </r>
  <r>
    <s v="Kuc"/>
    <s v="Danuta"/>
    <d v="1958-11-19T00:00:00"/>
    <x v="0"/>
    <n v="1"/>
  </r>
  <r>
    <s v="Kogut"/>
    <s v="Magdalena"/>
    <d v="1989-10-09T00:00:00"/>
    <x v="0"/>
    <n v="1"/>
  </r>
  <r>
    <s v="Sopocka"/>
    <s v="Olivia"/>
    <d v="1966-07-15T00:00:00"/>
    <x v="0"/>
    <n v="1"/>
  </r>
  <r>
    <s v="Berezowska"/>
    <s v="Anita"/>
    <d v="1984-03-06T00:00:00"/>
    <x v="1"/>
    <n v="1"/>
  </r>
  <r>
    <s v="Walczak"/>
    <s v="Maciej"/>
    <d v="1954-05-09T00:00:00"/>
    <x v="2"/>
    <n v="0"/>
  </r>
  <r>
    <s v="Guzik"/>
    <s v="Anna"/>
    <d v="1988-01-05T00:00:00"/>
    <x v="2"/>
    <n v="1"/>
  </r>
  <r>
    <s v="Modzelewski"/>
    <s v="Mateusz"/>
    <d v="1949-01-06T00:00:00"/>
    <x v="2"/>
    <n v="0"/>
  </r>
  <r>
    <s v="Dudek"/>
    <s v="Marzena"/>
    <d v="1954-11-29T00:00:00"/>
    <x v="2"/>
    <n v="1"/>
  </r>
  <r>
    <s v="Banach"/>
    <s v="Leon"/>
    <d v="1984-06-30T00:00:00"/>
    <x v="1"/>
    <n v="0"/>
  </r>
  <r>
    <s v="Klasz"/>
    <s v="Marcin"/>
    <d v="1961-06-03T00:00:00"/>
    <x v="0"/>
    <n v="0"/>
  </r>
  <r>
    <s v="Banasik"/>
    <s v="Irena"/>
    <d v="1946-09-03T00:00:00"/>
    <x v="2"/>
    <n v="1"/>
  </r>
  <r>
    <s v="Kisiel"/>
    <s v="Dawid"/>
    <d v="1967-09-17T00:00:00"/>
    <x v="0"/>
    <n v="0"/>
  </r>
  <r>
    <s v="Geldner"/>
    <s v="Magdalena"/>
    <d v="1950-11-22T00:00:00"/>
    <x v="0"/>
    <n v="1"/>
  </r>
  <r>
    <s v="Rygielski"/>
    <s v="Maciej"/>
    <d v="1956-09-29T00:00:00"/>
    <x v="2"/>
    <n v="0"/>
  </r>
  <r>
    <s v="Ossowski"/>
    <s v="Karol"/>
    <d v="1964-01-25T00:00:00"/>
    <x v="0"/>
    <n v="0"/>
  </r>
  <r>
    <s v="Kisielewska"/>
    <s v="Greta"/>
    <d v="1946-10-09T00:00:00"/>
    <x v="0"/>
    <n v="1"/>
  </r>
  <r>
    <s v="Nyski"/>
    <s v="Piotr"/>
    <d v="1983-06-14T00:00:00"/>
    <x v="2"/>
    <n v="0"/>
  </r>
  <r>
    <s v="Kopec"/>
    <s v="Anna"/>
    <d v="1956-07-15T00:00:00"/>
    <x v="2"/>
    <n v="1"/>
  </r>
  <r>
    <s v="Sznyrowska"/>
    <s v="Wiktoria"/>
    <d v="1989-03-13T00:00:00"/>
    <x v="2"/>
    <n v="1"/>
  </r>
  <r>
    <s v="Tichoniuk"/>
    <s v="Marcin"/>
    <d v="1949-12-01T00:00:00"/>
    <x v="2"/>
    <n v="0"/>
  </r>
  <r>
    <s v="Dul"/>
    <s v="Dominika"/>
    <d v="1966-04-28T00:00:00"/>
    <x v="0"/>
    <n v="1"/>
  </r>
  <r>
    <s v="Grzegorczyk"/>
    <s v="Marta"/>
    <d v="1974-09-27T00:00:00"/>
    <x v="0"/>
    <n v="1"/>
  </r>
  <r>
    <s v="Grzywacz"/>
    <s v="Wanda"/>
    <d v="1950-05-15T00:00:00"/>
    <x v="2"/>
    <n v="1"/>
  </r>
  <r>
    <s v="Banach"/>
    <s v="Dorota"/>
    <d v="1994-03-07T00:00:00"/>
    <x v="2"/>
    <n v="1"/>
  </r>
  <r>
    <s v="Legnicka"/>
    <s v="Karina"/>
    <d v="1958-11-24T00:00:00"/>
    <x v="2"/>
    <n v="1"/>
  </r>
  <r>
    <s v="Barabasz"/>
    <s v="Krystyna"/>
    <d v="1986-12-03T00:00:00"/>
    <x v="0"/>
    <n v="1"/>
  </r>
  <r>
    <s v="Borowska"/>
    <s v="Ewelina"/>
    <d v="1993-09-23T00:00:00"/>
    <x v="0"/>
    <n v="1"/>
  </r>
  <r>
    <s v="Cedro"/>
    <s v="Zofia"/>
    <d v="1952-07-08T00:00:00"/>
    <x v="1"/>
    <n v="1"/>
  </r>
  <r>
    <s v="Sieradzki"/>
    <s v="Piotr"/>
    <d v="1975-01-30T00:00:00"/>
    <x v="2"/>
    <n v="0"/>
  </r>
  <r>
    <s v="Sar"/>
    <s v="Wojciech"/>
    <d v="1964-10-15T00:00:00"/>
    <x v="2"/>
    <n v="0"/>
  </r>
  <r>
    <s v="Kordaszewska"/>
    <s v="Magdalena"/>
    <d v="1948-04-26T00:00:00"/>
    <x v="0"/>
    <n v="1"/>
  </r>
  <r>
    <s v="Bauer"/>
    <s v="Jagoda"/>
    <d v="1969-11-23T00:00:00"/>
    <x v="0"/>
    <n v="1"/>
  </r>
  <r>
    <s v="Brychcy"/>
    <s v="Agata"/>
    <d v="1995-02-28T00:00:00"/>
    <x v="1"/>
    <n v="1"/>
  </r>
  <r>
    <s v="Potocki"/>
    <s v="Grzegorz"/>
    <d v="1947-12-30T00:00:00"/>
    <x v="2"/>
    <n v="0"/>
  </r>
  <r>
    <s v="Kordaszewski"/>
    <s v="Piotr"/>
    <d v="1988-12-05T00:00:00"/>
    <x v="0"/>
    <n v="0"/>
  </r>
  <r>
    <s v="Wiatrowski"/>
    <s v="Roman"/>
    <d v="1994-07-18T00:00:00"/>
    <x v="2"/>
    <n v="0"/>
  </r>
  <r>
    <s v="Albert"/>
    <s v="Joanna"/>
    <d v="1978-01-01T00:00:00"/>
    <x v="2"/>
    <n v="1"/>
  </r>
  <r>
    <s v="Balcer"/>
    <s v="Iwona"/>
    <d v="1989-06-30T00:00:00"/>
    <x v="1"/>
    <n v="1"/>
  </r>
  <r>
    <s v="Augustowska"/>
    <s v="Irma"/>
    <d v="1974-03-24T00:00:00"/>
    <x v="0"/>
    <n v="1"/>
  </r>
  <r>
    <s v="Jackowska"/>
    <s v="Maria"/>
    <d v="1980-02-08T00:00:00"/>
    <x v="2"/>
    <n v="1"/>
  </r>
  <r>
    <s v="Adamczyk"/>
    <s v="Julia"/>
    <d v="1950-06-23T00:00:00"/>
    <x v="0"/>
    <n v="1"/>
  </r>
  <r>
    <s v="Sosnowiecka"/>
    <s v="Dorota"/>
    <d v="1994-03-13T00:00:00"/>
    <x v="2"/>
    <n v="1"/>
  </r>
  <r>
    <s v="Henrykowski"/>
    <s v="Kornel"/>
    <d v="1973-01-25T00:00:00"/>
    <x v="2"/>
    <n v="0"/>
  </r>
  <r>
    <s v="Szklarska"/>
    <s v="Karolina"/>
    <d v="1966-10-11T00:00:00"/>
    <x v="0"/>
    <n v="1"/>
  </r>
  <r>
    <s v="Podczasiak"/>
    <s v="Jadwiga"/>
    <d v="1960-04-04T00:00:00"/>
    <x v="2"/>
    <n v="1"/>
  </r>
  <r>
    <s v="Skrzydlowski"/>
    <s v="Dawid"/>
    <d v="1947-02-09T00:00:00"/>
    <x v="1"/>
    <n v="0"/>
  </r>
  <r>
    <s v="Genewski"/>
    <s v="Andrzej"/>
    <d v="1961-09-23T00:00:00"/>
    <x v="0"/>
    <n v="0"/>
  </r>
  <r>
    <s v="Bienias"/>
    <s v="Alina"/>
    <d v="1956-09-24T00:00:00"/>
    <x v="2"/>
    <n v="1"/>
  </r>
  <r>
    <s v="Madrycki"/>
    <s v="Janusz"/>
    <d v="1968-03-03T00:00:00"/>
    <x v="2"/>
    <n v="0"/>
  </r>
  <r>
    <s v="Opolska"/>
    <s v="Paulina"/>
    <d v="1956-12-19T00:00:00"/>
    <x v="2"/>
    <n v="1"/>
  </r>
  <r>
    <s v="Barwicka"/>
    <s v="Zofia"/>
    <d v="1982-10-11T00:00:00"/>
    <x v="2"/>
    <n v="1"/>
  </r>
  <r>
    <s v="Leniak"/>
    <s v="Jacek"/>
    <d v="1958-02-05T00:00:00"/>
    <x v="1"/>
    <n v="0"/>
  </r>
  <r>
    <s v="Kapanowska"/>
    <s v="Marta"/>
    <d v="1955-04-14T00:00:00"/>
    <x v="0"/>
    <n v="1"/>
  </r>
  <r>
    <s v="Lech"/>
    <s v="Bartosz"/>
    <d v="1946-12-01T00:00:00"/>
    <x v="0"/>
    <n v="0"/>
  </r>
  <r>
    <s v="Kaczocha"/>
    <s v="Maciej"/>
    <d v="1989-10-21T00:00:00"/>
    <x v="0"/>
    <n v="0"/>
  </r>
  <r>
    <s v="Nowak"/>
    <s v="Anna"/>
    <d v="1970-09-28T00:00:00"/>
    <x v="2"/>
    <n v="1"/>
  </r>
  <r>
    <s v="Kozar"/>
    <s v="Artur"/>
    <d v="1987-09-08T00:00:00"/>
    <x v="2"/>
    <n v="0"/>
  </r>
  <r>
    <s v="Barszczewska"/>
    <s v="Halina"/>
    <d v="1986-05-24T00:00:00"/>
    <x v="0"/>
    <n v="1"/>
  </r>
  <r>
    <s v="Bartoszek"/>
    <s v="Justyna"/>
    <d v="1952-06-08T00:00:00"/>
    <x v="0"/>
    <n v="1"/>
  </r>
  <r>
    <s v="Gawlowska"/>
    <s v="Enrika"/>
    <d v="1960-01-19T00:00:00"/>
    <x v="0"/>
    <n v="1"/>
  </r>
  <r>
    <s v="Balcerowska"/>
    <s v="Iwona"/>
    <d v="1977-03-03T00:00:00"/>
    <x v="2"/>
    <n v="1"/>
  </r>
  <r>
    <s v="Nagaj"/>
    <s v="Mieszko"/>
    <d v="1993-11-18T00:00:00"/>
    <x v="2"/>
    <n v="0"/>
  </r>
  <r>
    <s v="Jakubczyk"/>
    <s v="Agnieszka"/>
    <d v="1967-06-29T00:00:00"/>
    <x v="0"/>
    <n v="1"/>
  </r>
  <r>
    <s v="Aleksander"/>
    <s v="Barbara"/>
    <d v="1949-04-22T00:00:00"/>
    <x v="0"/>
    <n v="1"/>
  </r>
  <r>
    <s v="Wiek"/>
    <s v="Jadwiga"/>
    <d v="1972-07-26T00:00:00"/>
    <x v="3"/>
    <n v="1"/>
  </r>
  <r>
    <s v="Suchocki"/>
    <s v="Andrzej"/>
    <d v="1983-02-21T00:00:00"/>
    <x v="3"/>
    <n v="0"/>
  </r>
  <r>
    <s v="Augustowska"/>
    <s v="Justyna"/>
    <d v="1946-07-08T00:00:00"/>
    <x v="2"/>
    <n v="1"/>
  </r>
  <r>
    <s v="Michalik"/>
    <s v="Wojciech"/>
    <d v="1965-07-27T00:00:00"/>
    <x v="2"/>
    <n v="0"/>
  </r>
  <r>
    <s v="Bandera"/>
    <s v="Ewa"/>
    <d v="1973-07-26T00:00:00"/>
    <x v="2"/>
    <n v="1"/>
  </r>
  <r>
    <s v="Rybicki"/>
    <s v="Jakub"/>
    <d v="1947-04-11T00:00:00"/>
    <x v="3"/>
    <n v="0"/>
  </r>
  <r>
    <s v="Lysiak"/>
    <s v="Helena"/>
    <d v="1986-07-19T00:00:00"/>
    <x v="0"/>
    <n v="1"/>
  </r>
  <r>
    <s v="Balcerek"/>
    <s v="Zofia"/>
    <d v="1958-03-20T00:00:00"/>
    <x v="2"/>
    <n v="1"/>
  </r>
  <r>
    <s v="Blacharz"/>
    <s v="Krystyna"/>
    <d v="1981-02-05T00:00:00"/>
    <x v="3"/>
    <n v="1"/>
  </r>
  <r>
    <s v="Augustowska"/>
    <s v="Anna"/>
    <d v="1984-07-12T00:00:00"/>
    <x v="0"/>
    <n v="1"/>
  </r>
  <r>
    <s v="Kaczorowska"/>
    <s v="Agnieszka"/>
    <d v="1987-05-27T00:00:00"/>
    <x v="2"/>
    <n v="1"/>
  </r>
  <r>
    <s v="Kisielewski"/>
    <s v="Krystian"/>
    <d v="1964-01-08T00:00:00"/>
    <x v="2"/>
    <n v="0"/>
  </r>
  <r>
    <s v="Sikora"/>
    <s v="Norbert"/>
    <d v="1987-11-16T00:00:00"/>
    <x v="0"/>
    <n v="0"/>
  </r>
  <r>
    <s v="Warszawska"/>
    <s v="Rita"/>
    <d v="1961-10-01T00:00:00"/>
    <x v="3"/>
    <n v="1"/>
  </r>
  <r>
    <s v="Barszczewska"/>
    <s v="Anna"/>
    <d v="1961-08-15T00:00:00"/>
    <x v="2"/>
    <n v="1"/>
  </r>
  <r>
    <s v="Moskiewski"/>
    <s v="Sebastian"/>
    <d v="1980-10-16T00:00:00"/>
    <x v="0"/>
    <n v="0"/>
  </r>
  <r>
    <s v="Pogrebniak"/>
    <s v="Jegor"/>
    <d v="1961-04-27T00:00:00"/>
    <x v="2"/>
    <n v="0"/>
  </r>
  <r>
    <s v="Gates"/>
    <s v="Anna"/>
    <d v="1977-09-26T00:00:00"/>
    <x v="1"/>
    <n v="1"/>
  </r>
  <r>
    <s v="Zaprawa"/>
    <s v="Marcin"/>
    <d v="1944-06-21T00:00:00"/>
    <x v="0"/>
    <n v="0"/>
  </r>
  <r>
    <s v="Mazgaj"/>
    <s v="Szymon"/>
    <d v="1989-11-24T00:00:00"/>
    <x v="2"/>
    <n v="0"/>
  </r>
  <r>
    <s v="Samborski"/>
    <s v="Bartosz"/>
    <d v="1964-05-31T00:00:00"/>
    <x v="0"/>
    <n v="0"/>
  </r>
  <r>
    <s v="Barcikowska"/>
    <s v="Zyta"/>
    <d v="1977-12-30T00:00:00"/>
    <x v="2"/>
    <n v="1"/>
  </r>
  <r>
    <s v="Radziejowski"/>
    <s v="Krystian"/>
    <d v="1957-04-10T00:00:00"/>
    <x v="2"/>
    <n v="0"/>
  </r>
  <r>
    <s v="Baranek"/>
    <s v="Magdalena"/>
    <d v="1993-07-14T00:00:00"/>
    <x v="0"/>
    <n v="1"/>
  </r>
  <r>
    <s v="Wosiak"/>
    <s v="Roman"/>
    <d v="1988-07-17T00:00:00"/>
    <x v="0"/>
    <n v="0"/>
  </r>
  <r>
    <s v="Cichawa"/>
    <s v="Dorota"/>
    <d v="1945-07-22T00:00:00"/>
    <x v="2"/>
    <n v="1"/>
  </r>
  <r>
    <s v="Smutnicki"/>
    <s v="Tomasz"/>
    <d v="1977-04-02T00:00:00"/>
    <x v="2"/>
    <n v="0"/>
  </r>
  <r>
    <s v="Kotala"/>
    <s v="Dominik"/>
    <d v="1989-05-18T00:00:00"/>
    <x v="3"/>
    <n v="0"/>
  </r>
  <r>
    <s v="Gralewicz"/>
    <s v="Ewelina"/>
    <d v="1978-05-26T00:00:00"/>
    <x v="3"/>
    <n v="1"/>
  </r>
  <r>
    <s v="Matczak"/>
    <s v="Piotr"/>
    <d v="1983-04-12T00:00:00"/>
    <x v="2"/>
    <n v="0"/>
  </r>
  <r>
    <s v="Chorzowska"/>
    <s v="Jadwiga"/>
    <d v="1993-01-02T00:00:00"/>
    <x v="2"/>
    <n v="1"/>
  </r>
  <r>
    <s v="Grzybek"/>
    <s v="Karolina"/>
    <d v="1973-11-06T00:00:00"/>
    <x v="2"/>
    <n v="1"/>
  </r>
  <r>
    <s v="Bartel"/>
    <s v="Ewa"/>
    <d v="1958-06-03T00:00:00"/>
    <x v="2"/>
    <n v="1"/>
  </r>
  <r>
    <s v="Kosaty"/>
    <s v="Marek"/>
    <d v="1968-11-08T00:00:00"/>
    <x v="0"/>
    <n v="0"/>
  </r>
  <r>
    <s v="Pietkiewicz"/>
    <s v="Piotr"/>
    <d v="1955-09-08T00:00:00"/>
    <x v="2"/>
    <n v="0"/>
  </r>
  <r>
    <s v="Alot"/>
    <s v="Zofia"/>
    <d v="1943-12-05T00:00:00"/>
    <x v="0"/>
    <n v="1"/>
  </r>
  <r>
    <s v="Glazik"/>
    <s v="Paulina"/>
    <d v="1950-11-01T00:00:00"/>
    <x v="2"/>
    <n v="1"/>
  </r>
  <r>
    <s v="Parczewska"/>
    <s v="Kazimiera"/>
    <d v="1993-01-07T00:00:00"/>
    <x v="2"/>
    <n v="1"/>
  </r>
  <r>
    <s v="Barczuk"/>
    <s v="Maja"/>
    <d v="1984-02-08T00:00:00"/>
    <x v="2"/>
    <n v="1"/>
  </r>
  <r>
    <s v="Szkutnik"/>
    <s v="Bartosz"/>
    <d v="1961-11-19T00:00:00"/>
    <x v="1"/>
    <n v="0"/>
  </r>
  <r>
    <s v="Podstawa"/>
    <s v="Jadwiga"/>
    <d v="1952-05-09T00:00:00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3DB8A-C729-48D7-9357-5B21BDA70300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2:I15" firstHeaderRow="1" firstDataRow="1" firstDataCol="1"/>
  <pivotFields count="6">
    <pivotField showAll="0"/>
    <pivotField showAll="0"/>
    <pivotField numFmtId="14" showAll="0"/>
    <pivotField showAll="0"/>
    <pivotField axis="axisRow" showAll="0">
      <items count="13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Indeks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DB2E1-F17C-429F-9DA6-6ABBBAFC154C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7" firstHeaderRow="1" firstDataRow="1" firstDataCol="1"/>
  <pivotFields count="5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Kobie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36F4937-6969-4C78-B676-0E25BAC6761A}" autoFormatId="16" applyNumberFormats="0" applyBorderFormats="0" applyFontFormats="0" applyPatternFormats="0" applyAlignmentFormats="0" applyWidthHeightFormats="0">
  <queryTableRefresh nextId="5">
    <queryTableFields count="4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9EBFD32-F80F-4738-B66A-DFD2D3D4C7D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D2990B5-B250-48B4-850B-0962BF649DA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682155E3-A5ED-48F8-8EDF-D08806A1E5BB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B75907F-D296-4A57-98E9-07FCFA3959A6}" autoFormatId="16" applyNumberFormats="0" applyBorderFormats="0" applyFontFormats="0" applyPatternFormats="0" applyAlignmentFormats="0" applyWidthHeightFormats="0">
  <queryTableRefresh nextId="9" unboundColumnsRight="2">
    <queryTableFields count="6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77C2C-82F9-4CEB-B2DD-1867295C5CD7}" name="ubezpieczenia" displayName="ubezpieczenia" ref="A1:D332" tableType="queryTable" totalsRowShown="0">
  <autoFilter ref="A1:D332" xr:uid="{D2377C2C-82F9-4CEB-B2DD-1867295C5CD7}"/>
  <tableColumns count="4">
    <tableColumn id="1" xr3:uid="{070A217F-FF18-45E7-AF4D-2E3A6BD03726}" uniqueName="1" name="Nazwisko" queryTableFieldId="1" dataDxfId="31"/>
    <tableColumn id="2" xr3:uid="{CDAE6053-0BA3-4AF3-894A-69AB3CFF577B}" uniqueName="2" name="Imie" queryTableFieldId="2" dataDxfId="30"/>
    <tableColumn id="3" xr3:uid="{E23DE3A5-98C6-4B3B-B17D-A43E74B354CE}" uniqueName="3" name="Data_urodz" queryTableFieldId="3" dataDxfId="29"/>
    <tableColumn id="4" xr3:uid="{C33EF969-7B19-4726-9368-C20E3599F2A3}" uniqueName="4" name="Miejsce_zamieszkania" queryTableFieldId="4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9F7393-9979-4B41-AFEB-2CC4595D2E63}" name="ubezpieczenia3" displayName="ubezpieczenia3" ref="A1:F332" tableType="queryTable" totalsRowShown="0">
  <autoFilter ref="A1:F332" xr:uid="{DF9F7393-9979-4B41-AFEB-2CC4595D2E63}"/>
  <tableColumns count="6">
    <tableColumn id="1" xr3:uid="{07E4DA89-0EDD-439F-85B3-2D16C4A62267}" uniqueName="1" name="Nazwisko" queryTableFieldId="1" dataDxfId="27"/>
    <tableColumn id="2" xr3:uid="{4B2C3737-4C94-4178-9891-1064BBCFD8D0}" uniqueName="2" name="Imie" queryTableFieldId="2" dataDxfId="26"/>
    <tableColumn id="3" xr3:uid="{D78043B9-A408-445A-A981-B8104FD52E84}" uniqueName="3" name="Data_urodz" queryTableFieldId="3" dataDxfId="25"/>
    <tableColumn id="4" xr3:uid="{DB251DDD-5DC0-4226-A665-DCADE376A6D5}" uniqueName="4" name="Miejsce_zamieszkania" queryTableFieldId="4" dataDxfId="24"/>
    <tableColumn id="5" xr3:uid="{06A23E2E-D51D-4052-96B2-9C9E611D4452}" uniqueName="5" name="Miesiąc" queryTableFieldId="5" dataDxfId="23">
      <calculatedColumnFormula>MONTH(ubezpieczenia3[[#This Row],[Data_urodz]])</calculatedColumnFormula>
    </tableColumn>
    <tableColumn id="6" xr3:uid="{B8FF9480-1098-4B89-8BC1-4AE1E130852E}" uniqueName="6" name="Indeks" queryTableFieldId="6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7C3641-8743-4CAA-A39B-5FBC837B2471}" name="ubezpieczenia4" displayName="ubezpieczenia4" ref="A1:E332" tableType="queryTable" totalsRowShown="0">
  <autoFilter ref="A1:E332" xr:uid="{047C3641-8743-4CAA-A39B-5FBC837B2471}"/>
  <tableColumns count="5">
    <tableColumn id="1" xr3:uid="{E88B4947-D8A1-4EB7-990C-35167CF8DA25}" uniqueName="1" name="Nazwisko" queryTableFieldId="1" dataDxfId="21"/>
    <tableColumn id="2" xr3:uid="{B03F0ECC-AADA-4C63-A489-8EF222968D56}" uniqueName="2" name="Imie" queryTableFieldId="2" dataDxfId="20"/>
    <tableColumn id="3" xr3:uid="{661595CD-D4DE-4063-B6E4-CFE54B1DF751}" uniqueName="3" name="Data_urodz" queryTableFieldId="3" dataDxfId="19"/>
    <tableColumn id="4" xr3:uid="{D02AE681-81D1-4F38-9EF5-28BAC795D483}" uniqueName="4" name="Miejsce_zamieszkania" queryTableFieldId="4" dataDxfId="18"/>
    <tableColumn id="5" xr3:uid="{4CF0B7F6-FA54-4644-9222-D0D1111E92CC}" uniqueName="5" name="Kobieta" queryTableFieldId="5" dataDxfId="17">
      <calculatedColumnFormula>IF(RIGHT(ubezpieczenia4[[#This Row],[Imie]],1) = "a", 1, 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FA5083-6561-4E7F-BE1D-685B27625F49}" name="ubezpieczenia46" displayName="ubezpieczenia46" ref="A1:K332" tableType="queryTable" totalsRowShown="0">
  <autoFilter ref="A1:K332" xr:uid="{A3FA5083-6561-4E7F-BE1D-685B27625F49}"/>
  <tableColumns count="11">
    <tableColumn id="1" xr3:uid="{A1586B7F-85DF-41B4-B464-EB724B1BC28B}" uniqueName="1" name="Nazwisko" queryTableFieldId="1" dataDxfId="16"/>
    <tableColumn id="2" xr3:uid="{EF181F18-5E9C-4336-B62F-62006F8DB65B}" uniqueName="2" name="Imie" queryTableFieldId="2" dataDxfId="15"/>
    <tableColumn id="3" xr3:uid="{119224AA-E7D2-416D-B530-26E06E9717EF}" uniqueName="3" name="Data_urodz" queryTableFieldId="3" dataDxfId="14"/>
    <tableColumn id="4" xr3:uid="{71FCD632-4DB6-4D87-8E18-08B75440F416}" uniqueName="4" name="Miejsce_zamieszkania" queryTableFieldId="4" dataDxfId="13"/>
    <tableColumn id="5" xr3:uid="{1032F575-8A38-43F9-849E-D1924136BE55}" uniqueName="5" name="Kobieta" queryTableFieldId="5" dataDxfId="12">
      <calculatedColumnFormula>IF(RIGHT(ubezpieczenia46[[#This Row],[Imie]],1) = "a", 1, 0)</calculatedColumnFormula>
    </tableColumn>
    <tableColumn id="6" xr3:uid="{6D0688F9-BC48-43A7-B5DC-F25C113ACE91}" uniqueName="6" name="Rok urodzenia" queryTableFieldId="6" dataDxfId="11">
      <calculatedColumnFormula>YEAR(ubezpieczenia46[[#This Row],[Data_urodz]])</calculatedColumnFormula>
    </tableColumn>
    <tableColumn id="7" xr3:uid="{5363C46A-37C1-42EC-8EB3-7A345937AC4E}" uniqueName="7" name="Wiek" queryTableFieldId="7" dataDxfId="10">
      <calculatedColumnFormula>2016-ubezpieczenia46[[#This Row],[Rok urodzenia]]</calculatedColumnFormula>
    </tableColumn>
    <tableColumn id="8" xr3:uid="{6F09DF89-6543-41AB-BAF7-397D1DC8473F}" uniqueName="8" name="Procent ubezpieczneiaa" queryTableFieldId="8" dataDxfId="9">
      <calculatedColumnFormula>IF(ubezpieczenia46[[#This Row],[Wiek]]&lt;=30, 0.001, IF(ubezpieczenia46[[#This Row],[Wiek]]&lt;=45, 0.0015, 0.0012))</calculatedColumnFormula>
    </tableColumn>
    <tableColumn id="9" xr3:uid="{399AD407-8423-400A-8F85-3C49F1903888}" uniqueName="9" name="Ubezpieczneii" queryTableFieldId="9" dataDxfId="8">
      <calculatedColumnFormula>IF(ubezpieczenia46[[#This Row],[Kobieta]] = 1, ubezpieczenia46[[#This Row],[Procent ubezpieczneiaa]]*25000, ubezpieczenia46[[#This Row],[Procent ubezpieczneiaa]]*30000)</calculatedColumnFormula>
    </tableColumn>
    <tableColumn id="10" xr3:uid="{99F8019F-C485-40BE-A2D1-03391BB4DF84}" uniqueName="10" name="Dodatek" queryTableFieldId="10" dataDxfId="7">
      <calculatedColumnFormula>IF(ubezpieczenia46[[#This Row],[Wiek]]&gt;60, 49, 0)</calculatedColumnFormula>
    </tableColumn>
    <tableColumn id="11" xr3:uid="{CD295167-F8B7-4765-B389-779B615452C2}" uniqueName="11" name="Koncowa" queryTableFieldId="11" dataDxfId="6">
      <calculatedColumnFormula>SUM(ubezpieczenia46[[#This Row],[Ubezpieczneii]:[Dodatek]])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1EB97-07C7-47EC-8EDF-982291D28B24}" name="ubezpieczenia5" displayName="ubezpieczenia5" ref="A1:F332" tableType="queryTable" totalsRowShown="0">
  <autoFilter ref="A1:F332" xr:uid="{C2A1EB97-07C7-47EC-8EDF-982291D28B24}"/>
  <tableColumns count="6">
    <tableColumn id="1" xr3:uid="{0EFA1AEF-941F-4CAD-A600-2D357381A98C}" uniqueName="1" name="Nazwisko" queryTableFieldId="1" dataDxfId="5"/>
    <tableColumn id="2" xr3:uid="{93E1C3BF-21D5-4EAD-BF77-7D7887C41F7C}" uniqueName="2" name="Imie" queryTableFieldId="2" dataDxfId="4"/>
    <tableColumn id="3" xr3:uid="{7423B719-BAD1-49BF-A02B-A3FCFD0D8487}" uniqueName="3" name="Data_urodz" queryTableFieldId="3" dataDxfId="3"/>
    <tableColumn id="4" xr3:uid="{96220893-AB3B-4A31-9AB5-CD98BEA1D18E}" uniqueName="4" name="Miejsce_zamieszkania" queryTableFieldId="4" dataDxfId="2"/>
    <tableColumn id="5" xr3:uid="{BAF5C30F-2FCD-4DD2-8E70-298DC6FB3B69}" uniqueName="5" name="Rok" queryTableFieldId="5" dataDxfId="1">
      <calculatedColumnFormula>YEAR(ubezpieczenia5[[#This Row],[Data_urodz]])</calculatedColumnFormula>
    </tableColumn>
    <tableColumn id="6" xr3:uid="{282E62BA-EDB0-4DEC-8E89-7B23FB2F3EE0}" uniqueName="6" name="Wiek" queryTableFieldId="6" dataDxfId="0">
      <calculatedColumnFormula>2016-ubezpieczenia5[[#This Row],[Rok]]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E1CE-B645-40AD-B848-3C0421232AF1}">
  <dimension ref="A1:D332"/>
  <sheetViews>
    <sheetView workbookViewId="0">
      <selection sqref="A1:XFD1048576"/>
    </sheetView>
  </sheetViews>
  <sheetFormatPr defaultRowHeight="14.25" x14ac:dyDescent="0.45"/>
  <cols>
    <col min="1" max="1" width="12.9296875" bestFit="1" customWidth="1"/>
    <col min="2" max="2" width="9.33203125" bestFit="1" customWidth="1"/>
    <col min="3" max="3" width="11.86328125" bestFit="1" customWidth="1"/>
    <col min="4" max="4" width="20.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s="1">
        <v>22190</v>
      </c>
      <c r="D2" t="s">
        <v>6</v>
      </c>
    </row>
    <row r="3" spans="1:4" x14ac:dyDescent="0.45">
      <c r="A3" t="s">
        <v>7</v>
      </c>
      <c r="B3" t="s">
        <v>8</v>
      </c>
      <c r="C3" s="1">
        <v>30952</v>
      </c>
      <c r="D3" t="s">
        <v>9</v>
      </c>
    </row>
    <row r="4" spans="1:4" x14ac:dyDescent="0.45">
      <c r="A4" t="s">
        <v>10</v>
      </c>
      <c r="B4" t="s">
        <v>11</v>
      </c>
      <c r="C4" s="1">
        <v>24753</v>
      </c>
      <c r="D4" t="s">
        <v>12</v>
      </c>
    </row>
    <row r="5" spans="1:4" x14ac:dyDescent="0.45">
      <c r="A5" t="s">
        <v>13</v>
      </c>
      <c r="B5" t="s">
        <v>14</v>
      </c>
      <c r="C5" s="1">
        <v>31544</v>
      </c>
      <c r="D5" t="s">
        <v>9</v>
      </c>
    </row>
    <row r="6" spans="1:4" x14ac:dyDescent="0.45">
      <c r="A6" t="s">
        <v>15</v>
      </c>
      <c r="B6" t="s">
        <v>16</v>
      </c>
      <c r="C6" s="1">
        <v>22780</v>
      </c>
      <c r="D6" t="s">
        <v>9</v>
      </c>
    </row>
    <row r="7" spans="1:4" x14ac:dyDescent="0.45">
      <c r="A7" t="s">
        <v>17</v>
      </c>
      <c r="B7" t="s">
        <v>18</v>
      </c>
      <c r="C7" s="1">
        <v>31694</v>
      </c>
      <c r="D7" t="s">
        <v>12</v>
      </c>
    </row>
    <row r="8" spans="1:4" x14ac:dyDescent="0.45">
      <c r="A8" t="s">
        <v>19</v>
      </c>
      <c r="B8" t="s">
        <v>20</v>
      </c>
      <c r="C8" s="1">
        <v>33569</v>
      </c>
      <c r="D8" t="s">
        <v>6</v>
      </c>
    </row>
    <row r="9" spans="1:4" x14ac:dyDescent="0.45">
      <c r="A9" t="s">
        <v>21</v>
      </c>
      <c r="B9" t="s">
        <v>22</v>
      </c>
      <c r="C9" s="1">
        <v>30372</v>
      </c>
      <c r="D9" t="s">
        <v>6</v>
      </c>
    </row>
    <row r="10" spans="1:4" x14ac:dyDescent="0.45">
      <c r="A10" t="s">
        <v>23</v>
      </c>
      <c r="B10" t="s">
        <v>8</v>
      </c>
      <c r="C10" s="1">
        <v>33568</v>
      </c>
      <c r="D10" t="s">
        <v>6</v>
      </c>
    </row>
    <row r="11" spans="1:4" x14ac:dyDescent="0.45">
      <c r="A11" t="s">
        <v>24</v>
      </c>
      <c r="B11" t="s">
        <v>25</v>
      </c>
      <c r="C11" s="1">
        <v>31111</v>
      </c>
      <c r="D11" t="s">
        <v>6</v>
      </c>
    </row>
    <row r="12" spans="1:4" x14ac:dyDescent="0.45">
      <c r="A12" t="s">
        <v>26</v>
      </c>
      <c r="B12" t="s">
        <v>27</v>
      </c>
      <c r="C12" s="1">
        <v>17347</v>
      </c>
      <c r="D12" t="s">
        <v>6</v>
      </c>
    </row>
    <row r="13" spans="1:4" x14ac:dyDescent="0.45">
      <c r="A13" t="s">
        <v>28</v>
      </c>
      <c r="B13" t="s">
        <v>29</v>
      </c>
      <c r="C13" s="1">
        <v>33321</v>
      </c>
      <c r="D13" t="s">
        <v>12</v>
      </c>
    </row>
    <row r="14" spans="1:4" x14ac:dyDescent="0.45">
      <c r="A14" t="s">
        <v>30</v>
      </c>
      <c r="B14" t="s">
        <v>8</v>
      </c>
      <c r="C14" s="1">
        <v>26093</v>
      </c>
      <c r="D14" t="s">
        <v>12</v>
      </c>
    </row>
    <row r="15" spans="1:4" x14ac:dyDescent="0.45">
      <c r="A15" t="s">
        <v>31</v>
      </c>
      <c r="B15" t="s">
        <v>32</v>
      </c>
      <c r="C15" s="1">
        <v>17144</v>
      </c>
      <c r="D15" t="s">
        <v>12</v>
      </c>
    </row>
    <row r="16" spans="1:4" x14ac:dyDescent="0.45">
      <c r="A16" t="s">
        <v>33</v>
      </c>
      <c r="B16" t="s">
        <v>34</v>
      </c>
      <c r="C16" s="1">
        <v>26019</v>
      </c>
      <c r="D16" t="s">
        <v>12</v>
      </c>
    </row>
    <row r="17" spans="1:4" x14ac:dyDescent="0.45">
      <c r="A17" t="s">
        <v>35</v>
      </c>
      <c r="B17" t="s">
        <v>27</v>
      </c>
      <c r="C17" s="1">
        <v>30193</v>
      </c>
      <c r="D17" t="s">
        <v>6</v>
      </c>
    </row>
    <row r="18" spans="1:4" x14ac:dyDescent="0.45">
      <c r="A18" t="s">
        <v>36</v>
      </c>
      <c r="B18" t="s">
        <v>37</v>
      </c>
      <c r="C18" s="1">
        <v>29668</v>
      </c>
      <c r="D18" t="s">
        <v>9</v>
      </c>
    </row>
    <row r="19" spans="1:4" x14ac:dyDescent="0.45">
      <c r="A19" t="s">
        <v>38</v>
      </c>
      <c r="B19" t="s">
        <v>39</v>
      </c>
      <c r="C19" s="1">
        <v>34945</v>
      </c>
      <c r="D19" t="s">
        <v>40</v>
      </c>
    </row>
    <row r="20" spans="1:4" x14ac:dyDescent="0.45">
      <c r="A20" t="s">
        <v>41</v>
      </c>
      <c r="B20" t="s">
        <v>42</v>
      </c>
      <c r="C20" s="1">
        <v>23309</v>
      </c>
      <c r="D20" t="s">
        <v>9</v>
      </c>
    </row>
    <row r="21" spans="1:4" x14ac:dyDescent="0.45">
      <c r="A21" t="s">
        <v>43</v>
      </c>
      <c r="B21" t="s">
        <v>20</v>
      </c>
      <c r="C21" s="1">
        <v>16498</v>
      </c>
      <c r="D21" t="s">
        <v>6</v>
      </c>
    </row>
    <row r="22" spans="1:4" x14ac:dyDescent="0.45">
      <c r="A22" t="s">
        <v>44</v>
      </c>
      <c r="B22" t="s">
        <v>45</v>
      </c>
      <c r="C22" s="1">
        <v>19872</v>
      </c>
      <c r="D22" t="s">
        <v>12</v>
      </c>
    </row>
    <row r="23" spans="1:4" x14ac:dyDescent="0.45">
      <c r="A23" t="s">
        <v>46</v>
      </c>
      <c r="B23" t="s">
        <v>47</v>
      </c>
      <c r="C23" s="1">
        <v>26018</v>
      </c>
      <c r="D23" t="s">
        <v>6</v>
      </c>
    </row>
    <row r="24" spans="1:4" x14ac:dyDescent="0.45">
      <c r="A24" t="s">
        <v>48</v>
      </c>
      <c r="B24" t="s">
        <v>49</v>
      </c>
      <c r="C24" s="1">
        <v>25110</v>
      </c>
      <c r="D24" t="s">
        <v>40</v>
      </c>
    </row>
    <row r="25" spans="1:4" x14ac:dyDescent="0.45">
      <c r="A25" t="s">
        <v>50</v>
      </c>
      <c r="B25" t="s">
        <v>29</v>
      </c>
      <c r="C25" s="1">
        <v>33411</v>
      </c>
      <c r="D25" t="s">
        <v>9</v>
      </c>
    </row>
    <row r="26" spans="1:4" x14ac:dyDescent="0.45">
      <c r="A26" t="s">
        <v>51</v>
      </c>
      <c r="B26" t="s">
        <v>52</v>
      </c>
      <c r="C26" s="1">
        <v>30969</v>
      </c>
      <c r="D26" t="s">
        <v>12</v>
      </c>
    </row>
    <row r="27" spans="1:4" x14ac:dyDescent="0.45">
      <c r="A27" t="s">
        <v>53</v>
      </c>
      <c r="B27" t="s">
        <v>54</v>
      </c>
      <c r="C27" s="1">
        <v>19368</v>
      </c>
      <c r="D27" t="s">
        <v>12</v>
      </c>
    </row>
    <row r="28" spans="1:4" x14ac:dyDescent="0.45">
      <c r="A28" t="s">
        <v>55</v>
      </c>
      <c r="B28" t="s">
        <v>56</v>
      </c>
      <c r="C28" s="1">
        <v>23668</v>
      </c>
      <c r="D28" t="s">
        <v>40</v>
      </c>
    </row>
    <row r="29" spans="1:4" x14ac:dyDescent="0.45">
      <c r="A29" t="s">
        <v>57</v>
      </c>
      <c r="B29" t="s">
        <v>58</v>
      </c>
      <c r="C29" s="1">
        <v>19851</v>
      </c>
      <c r="D29" t="s">
        <v>12</v>
      </c>
    </row>
    <row r="30" spans="1:4" x14ac:dyDescent="0.45">
      <c r="A30" t="s">
        <v>59</v>
      </c>
      <c r="B30" t="s">
        <v>18</v>
      </c>
      <c r="C30" s="1">
        <v>17896</v>
      </c>
      <c r="D30" t="s">
        <v>9</v>
      </c>
    </row>
    <row r="31" spans="1:4" x14ac:dyDescent="0.45">
      <c r="A31" t="s">
        <v>60</v>
      </c>
      <c r="B31" t="s">
        <v>11</v>
      </c>
      <c r="C31" s="1">
        <v>25045</v>
      </c>
      <c r="D31" t="s">
        <v>12</v>
      </c>
    </row>
    <row r="32" spans="1:4" x14ac:dyDescent="0.45">
      <c r="A32" t="s">
        <v>61</v>
      </c>
      <c r="B32" t="s">
        <v>20</v>
      </c>
      <c r="C32" s="1">
        <v>18367</v>
      </c>
      <c r="D32" t="s">
        <v>12</v>
      </c>
    </row>
    <row r="33" spans="1:4" x14ac:dyDescent="0.45">
      <c r="A33" t="s">
        <v>62</v>
      </c>
      <c r="B33" t="s">
        <v>20</v>
      </c>
      <c r="C33" s="1">
        <v>21630</v>
      </c>
      <c r="D33" t="s">
        <v>6</v>
      </c>
    </row>
    <row r="34" spans="1:4" x14ac:dyDescent="0.45">
      <c r="A34" t="s">
        <v>63</v>
      </c>
      <c r="B34" t="s">
        <v>64</v>
      </c>
      <c r="C34" s="1">
        <v>16075</v>
      </c>
      <c r="D34" t="s">
        <v>40</v>
      </c>
    </row>
    <row r="35" spans="1:4" x14ac:dyDescent="0.45">
      <c r="A35" t="s">
        <v>65</v>
      </c>
      <c r="B35" t="s">
        <v>20</v>
      </c>
      <c r="C35" s="1">
        <v>30640</v>
      </c>
      <c r="D35" t="s">
        <v>6</v>
      </c>
    </row>
    <row r="36" spans="1:4" x14ac:dyDescent="0.45">
      <c r="A36" t="s">
        <v>66</v>
      </c>
      <c r="B36" t="s">
        <v>67</v>
      </c>
      <c r="C36" s="1">
        <v>21633</v>
      </c>
      <c r="D36" t="s">
        <v>12</v>
      </c>
    </row>
    <row r="37" spans="1:4" x14ac:dyDescent="0.45">
      <c r="A37" t="s">
        <v>68</v>
      </c>
      <c r="B37" t="s">
        <v>69</v>
      </c>
      <c r="C37" s="1">
        <v>22843</v>
      </c>
      <c r="D37" t="s">
        <v>6</v>
      </c>
    </row>
    <row r="38" spans="1:4" x14ac:dyDescent="0.45">
      <c r="A38" t="s">
        <v>70</v>
      </c>
      <c r="B38" t="s">
        <v>39</v>
      </c>
      <c r="C38" s="1">
        <v>22944</v>
      </c>
      <c r="D38" t="s">
        <v>12</v>
      </c>
    </row>
    <row r="39" spans="1:4" x14ac:dyDescent="0.45">
      <c r="A39" t="s">
        <v>71</v>
      </c>
      <c r="B39" t="s">
        <v>72</v>
      </c>
      <c r="C39" s="1">
        <v>28856</v>
      </c>
      <c r="D39" t="s">
        <v>6</v>
      </c>
    </row>
    <row r="40" spans="1:4" x14ac:dyDescent="0.45">
      <c r="A40" t="s">
        <v>73</v>
      </c>
      <c r="B40" t="s">
        <v>74</v>
      </c>
      <c r="C40" s="1">
        <v>27510</v>
      </c>
      <c r="D40" t="s">
        <v>9</v>
      </c>
    </row>
    <row r="41" spans="1:4" x14ac:dyDescent="0.45">
      <c r="A41" t="s">
        <v>75</v>
      </c>
      <c r="B41" t="s">
        <v>52</v>
      </c>
      <c r="C41" s="1">
        <v>24744</v>
      </c>
      <c r="D41" t="s">
        <v>12</v>
      </c>
    </row>
    <row r="42" spans="1:4" x14ac:dyDescent="0.45">
      <c r="A42" t="s">
        <v>76</v>
      </c>
      <c r="B42" t="s">
        <v>77</v>
      </c>
      <c r="C42" s="1">
        <v>26703</v>
      </c>
      <c r="D42" t="s">
        <v>40</v>
      </c>
    </row>
    <row r="43" spans="1:4" x14ac:dyDescent="0.45">
      <c r="A43" t="s">
        <v>78</v>
      </c>
      <c r="B43" t="s">
        <v>79</v>
      </c>
      <c r="C43" s="1">
        <v>18847</v>
      </c>
      <c r="D43" t="s">
        <v>6</v>
      </c>
    </row>
    <row r="44" spans="1:4" x14ac:dyDescent="0.45">
      <c r="A44" t="s">
        <v>80</v>
      </c>
      <c r="B44" t="s">
        <v>81</v>
      </c>
      <c r="C44" s="1">
        <v>33899</v>
      </c>
      <c r="D44" t="s">
        <v>12</v>
      </c>
    </row>
    <row r="45" spans="1:4" x14ac:dyDescent="0.45">
      <c r="A45" t="s">
        <v>82</v>
      </c>
      <c r="B45" t="s">
        <v>42</v>
      </c>
      <c r="C45" s="1">
        <v>34773</v>
      </c>
      <c r="D45" t="s">
        <v>12</v>
      </c>
    </row>
    <row r="46" spans="1:4" x14ac:dyDescent="0.45">
      <c r="A46" t="s">
        <v>83</v>
      </c>
      <c r="B46" t="s">
        <v>84</v>
      </c>
      <c r="C46" s="1">
        <v>28929</v>
      </c>
      <c r="D46" t="s">
        <v>6</v>
      </c>
    </row>
    <row r="47" spans="1:4" x14ac:dyDescent="0.45">
      <c r="A47" t="s">
        <v>85</v>
      </c>
      <c r="B47" t="s">
        <v>42</v>
      </c>
      <c r="C47" s="1">
        <v>17612</v>
      </c>
      <c r="D47" t="s">
        <v>40</v>
      </c>
    </row>
    <row r="48" spans="1:4" x14ac:dyDescent="0.45">
      <c r="A48" t="s">
        <v>86</v>
      </c>
      <c r="B48" t="s">
        <v>87</v>
      </c>
      <c r="C48" s="1">
        <v>26002</v>
      </c>
      <c r="D48" t="s">
        <v>12</v>
      </c>
    </row>
    <row r="49" spans="1:4" x14ac:dyDescent="0.45">
      <c r="A49" t="s">
        <v>88</v>
      </c>
      <c r="B49" t="s">
        <v>52</v>
      </c>
      <c r="C49" s="1">
        <v>17050</v>
      </c>
      <c r="D49" t="s">
        <v>12</v>
      </c>
    </row>
    <row r="50" spans="1:4" x14ac:dyDescent="0.45">
      <c r="A50" t="s">
        <v>89</v>
      </c>
      <c r="B50" t="s">
        <v>90</v>
      </c>
      <c r="C50" s="1">
        <v>17757</v>
      </c>
      <c r="D50" t="s">
        <v>6</v>
      </c>
    </row>
    <row r="51" spans="1:4" x14ac:dyDescent="0.45">
      <c r="A51" t="s">
        <v>91</v>
      </c>
      <c r="B51" t="s">
        <v>92</v>
      </c>
      <c r="C51" s="1">
        <v>30155</v>
      </c>
      <c r="D51" t="s">
        <v>6</v>
      </c>
    </row>
    <row r="52" spans="1:4" x14ac:dyDescent="0.45">
      <c r="A52" t="s">
        <v>93</v>
      </c>
      <c r="B52" t="s">
        <v>94</v>
      </c>
      <c r="C52" s="1">
        <v>22758</v>
      </c>
      <c r="D52" t="s">
        <v>40</v>
      </c>
    </row>
    <row r="53" spans="1:4" x14ac:dyDescent="0.45">
      <c r="A53" t="s">
        <v>95</v>
      </c>
      <c r="B53" t="s">
        <v>52</v>
      </c>
      <c r="C53" s="1">
        <v>17830</v>
      </c>
      <c r="D53" t="s">
        <v>6</v>
      </c>
    </row>
    <row r="54" spans="1:4" x14ac:dyDescent="0.45">
      <c r="A54" t="s">
        <v>96</v>
      </c>
      <c r="B54" t="s">
        <v>20</v>
      </c>
      <c r="C54" s="1">
        <v>16168</v>
      </c>
      <c r="D54" t="s">
        <v>6</v>
      </c>
    </row>
    <row r="55" spans="1:4" x14ac:dyDescent="0.45">
      <c r="A55" t="s">
        <v>97</v>
      </c>
      <c r="B55" t="s">
        <v>98</v>
      </c>
      <c r="C55" s="1">
        <v>32118</v>
      </c>
      <c r="D55" t="s">
        <v>6</v>
      </c>
    </row>
    <row r="56" spans="1:4" x14ac:dyDescent="0.45">
      <c r="A56" t="s">
        <v>99</v>
      </c>
      <c r="B56" t="s">
        <v>18</v>
      </c>
      <c r="C56" s="1">
        <v>20332</v>
      </c>
      <c r="D56" t="s">
        <v>12</v>
      </c>
    </row>
    <row r="57" spans="1:4" x14ac:dyDescent="0.45">
      <c r="A57" t="s">
        <v>100</v>
      </c>
      <c r="B57" t="s">
        <v>49</v>
      </c>
      <c r="C57" s="1">
        <v>19375</v>
      </c>
      <c r="D57" t="s">
        <v>6</v>
      </c>
    </row>
    <row r="58" spans="1:4" x14ac:dyDescent="0.45">
      <c r="A58" t="s">
        <v>101</v>
      </c>
      <c r="B58" t="s">
        <v>102</v>
      </c>
      <c r="C58" s="1">
        <v>34818</v>
      </c>
      <c r="D58" t="s">
        <v>12</v>
      </c>
    </row>
    <row r="59" spans="1:4" x14ac:dyDescent="0.45">
      <c r="A59" t="s">
        <v>103</v>
      </c>
      <c r="B59" t="s">
        <v>16</v>
      </c>
      <c r="C59" s="1">
        <v>23775</v>
      </c>
      <c r="D59" t="s">
        <v>9</v>
      </c>
    </row>
    <row r="60" spans="1:4" x14ac:dyDescent="0.45">
      <c r="A60" t="s">
        <v>104</v>
      </c>
      <c r="B60" t="s">
        <v>105</v>
      </c>
      <c r="C60" s="1">
        <v>29371</v>
      </c>
      <c r="D60" t="s">
        <v>12</v>
      </c>
    </row>
    <row r="61" spans="1:4" x14ac:dyDescent="0.45">
      <c r="A61" t="s">
        <v>106</v>
      </c>
      <c r="B61" t="s">
        <v>107</v>
      </c>
      <c r="C61" s="1">
        <v>27370</v>
      </c>
      <c r="D61" t="s">
        <v>12</v>
      </c>
    </row>
    <row r="62" spans="1:4" x14ac:dyDescent="0.45">
      <c r="A62" t="s">
        <v>108</v>
      </c>
      <c r="B62" t="s">
        <v>109</v>
      </c>
      <c r="C62" s="1">
        <v>19032</v>
      </c>
      <c r="D62" t="s">
        <v>6</v>
      </c>
    </row>
    <row r="63" spans="1:4" x14ac:dyDescent="0.45">
      <c r="A63" t="s">
        <v>110</v>
      </c>
      <c r="B63" t="s">
        <v>37</v>
      </c>
      <c r="C63" s="1">
        <v>27475</v>
      </c>
      <c r="D63" t="s">
        <v>12</v>
      </c>
    </row>
    <row r="64" spans="1:4" x14ac:dyDescent="0.45">
      <c r="A64" t="s">
        <v>111</v>
      </c>
      <c r="B64" t="s">
        <v>52</v>
      </c>
      <c r="C64" s="1">
        <v>20719</v>
      </c>
      <c r="D64" t="s">
        <v>6</v>
      </c>
    </row>
    <row r="65" spans="1:4" x14ac:dyDescent="0.45">
      <c r="A65" t="s">
        <v>112</v>
      </c>
      <c r="B65" t="s">
        <v>8</v>
      </c>
      <c r="C65" s="1">
        <v>22206</v>
      </c>
      <c r="D65" t="s">
        <v>40</v>
      </c>
    </row>
    <row r="66" spans="1:4" x14ac:dyDescent="0.45">
      <c r="A66" t="s">
        <v>113</v>
      </c>
      <c r="B66" t="s">
        <v>114</v>
      </c>
      <c r="C66" s="1">
        <v>17376</v>
      </c>
      <c r="D66" t="s">
        <v>12</v>
      </c>
    </row>
    <row r="67" spans="1:4" x14ac:dyDescent="0.45">
      <c r="A67" t="s">
        <v>115</v>
      </c>
      <c r="B67" t="s">
        <v>114</v>
      </c>
      <c r="C67" s="1">
        <v>34280</v>
      </c>
      <c r="D67" t="s">
        <v>40</v>
      </c>
    </row>
    <row r="68" spans="1:4" x14ac:dyDescent="0.45">
      <c r="A68" t="s">
        <v>116</v>
      </c>
      <c r="B68" t="s">
        <v>49</v>
      </c>
      <c r="C68" s="1">
        <v>25821</v>
      </c>
      <c r="D68" t="s">
        <v>40</v>
      </c>
    </row>
    <row r="69" spans="1:4" x14ac:dyDescent="0.45">
      <c r="A69" t="s">
        <v>117</v>
      </c>
      <c r="B69" t="s">
        <v>47</v>
      </c>
      <c r="C69" s="1">
        <v>20242</v>
      </c>
      <c r="D69" t="s">
        <v>40</v>
      </c>
    </row>
    <row r="70" spans="1:4" x14ac:dyDescent="0.45">
      <c r="A70" t="s">
        <v>118</v>
      </c>
      <c r="B70" t="s">
        <v>20</v>
      </c>
      <c r="C70" s="1">
        <v>25415</v>
      </c>
      <c r="D70" t="s">
        <v>12</v>
      </c>
    </row>
    <row r="71" spans="1:4" x14ac:dyDescent="0.45">
      <c r="A71" t="s">
        <v>119</v>
      </c>
      <c r="B71" t="s">
        <v>47</v>
      </c>
      <c r="C71" s="1">
        <v>19048</v>
      </c>
      <c r="D71" t="s">
        <v>9</v>
      </c>
    </row>
    <row r="72" spans="1:4" x14ac:dyDescent="0.45">
      <c r="A72" t="s">
        <v>120</v>
      </c>
      <c r="B72" t="s">
        <v>121</v>
      </c>
      <c r="C72" s="1">
        <v>18811</v>
      </c>
      <c r="D72" t="s">
        <v>12</v>
      </c>
    </row>
    <row r="73" spans="1:4" x14ac:dyDescent="0.45">
      <c r="A73" t="s">
        <v>122</v>
      </c>
      <c r="B73" t="s">
        <v>123</v>
      </c>
      <c r="C73" s="1">
        <v>17072</v>
      </c>
      <c r="D73" t="s">
        <v>40</v>
      </c>
    </row>
    <row r="74" spans="1:4" x14ac:dyDescent="0.45">
      <c r="A74" t="s">
        <v>124</v>
      </c>
      <c r="B74" t="s">
        <v>121</v>
      </c>
      <c r="C74" s="1">
        <v>33277</v>
      </c>
      <c r="D74" t="s">
        <v>6</v>
      </c>
    </row>
    <row r="75" spans="1:4" x14ac:dyDescent="0.45">
      <c r="A75" t="s">
        <v>125</v>
      </c>
      <c r="B75" t="s">
        <v>79</v>
      </c>
      <c r="C75" s="1">
        <v>16987</v>
      </c>
      <c r="D75" t="s">
        <v>6</v>
      </c>
    </row>
    <row r="76" spans="1:4" x14ac:dyDescent="0.45">
      <c r="A76" t="s">
        <v>126</v>
      </c>
      <c r="B76" t="s">
        <v>127</v>
      </c>
      <c r="C76" s="1">
        <v>33408</v>
      </c>
      <c r="D76" t="s">
        <v>40</v>
      </c>
    </row>
    <row r="77" spans="1:4" x14ac:dyDescent="0.45">
      <c r="A77" t="s">
        <v>110</v>
      </c>
      <c r="B77" t="s">
        <v>79</v>
      </c>
      <c r="C77" s="1">
        <v>25070</v>
      </c>
      <c r="D77" t="s">
        <v>6</v>
      </c>
    </row>
    <row r="78" spans="1:4" x14ac:dyDescent="0.45">
      <c r="A78" t="s">
        <v>128</v>
      </c>
      <c r="B78" t="s">
        <v>129</v>
      </c>
      <c r="C78" s="1">
        <v>34100</v>
      </c>
      <c r="D78" t="s">
        <v>40</v>
      </c>
    </row>
    <row r="79" spans="1:4" x14ac:dyDescent="0.45">
      <c r="A79" t="s">
        <v>83</v>
      </c>
      <c r="B79" t="s">
        <v>52</v>
      </c>
      <c r="C79" s="1">
        <v>19522</v>
      </c>
      <c r="D79" t="s">
        <v>9</v>
      </c>
    </row>
    <row r="80" spans="1:4" x14ac:dyDescent="0.45">
      <c r="A80" t="s">
        <v>130</v>
      </c>
      <c r="B80" t="s">
        <v>131</v>
      </c>
      <c r="C80" s="1">
        <v>27284</v>
      </c>
      <c r="D80" t="s">
        <v>9</v>
      </c>
    </row>
    <row r="81" spans="1:4" x14ac:dyDescent="0.45">
      <c r="A81" t="s">
        <v>132</v>
      </c>
      <c r="B81" t="s">
        <v>8</v>
      </c>
      <c r="C81" s="1">
        <v>27347</v>
      </c>
      <c r="D81" t="s">
        <v>12</v>
      </c>
    </row>
    <row r="82" spans="1:4" x14ac:dyDescent="0.45">
      <c r="A82" t="s">
        <v>133</v>
      </c>
      <c r="B82" t="s">
        <v>134</v>
      </c>
      <c r="C82" s="1">
        <v>20618</v>
      </c>
      <c r="D82" t="s">
        <v>12</v>
      </c>
    </row>
    <row r="83" spans="1:4" x14ac:dyDescent="0.45">
      <c r="A83" t="s">
        <v>135</v>
      </c>
      <c r="B83" t="s">
        <v>54</v>
      </c>
      <c r="C83" s="1">
        <v>19256</v>
      </c>
      <c r="D83" t="s">
        <v>12</v>
      </c>
    </row>
    <row r="84" spans="1:4" x14ac:dyDescent="0.45">
      <c r="A84" t="s">
        <v>136</v>
      </c>
      <c r="B84" t="s">
        <v>137</v>
      </c>
      <c r="C84" s="1">
        <v>21898</v>
      </c>
      <c r="D84" t="s">
        <v>12</v>
      </c>
    </row>
    <row r="85" spans="1:4" x14ac:dyDescent="0.45">
      <c r="A85" t="s">
        <v>138</v>
      </c>
      <c r="B85" t="s">
        <v>139</v>
      </c>
      <c r="C85" s="1">
        <v>16873</v>
      </c>
      <c r="D85" t="s">
        <v>12</v>
      </c>
    </row>
    <row r="86" spans="1:4" x14ac:dyDescent="0.45">
      <c r="A86" t="s">
        <v>140</v>
      </c>
      <c r="B86" t="s">
        <v>141</v>
      </c>
      <c r="C86" s="1">
        <v>34893</v>
      </c>
      <c r="D86" t="s">
        <v>6</v>
      </c>
    </row>
    <row r="87" spans="1:4" x14ac:dyDescent="0.45">
      <c r="A87" t="s">
        <v>142</v>
      </c>
      <c r="B87" t="s">
        <v>143</v>
      </c>
      <c r="C87" s="1">
        <v>16028</v>
      </c>
      <c r="D87" t="s">
        <v>12</v>
      </c>
    </row>
    <row r="88" spans="1:4" x14ac:dyDescent="0.45">
      <c r="A88" t="s">
        <v>144</v>
      </c>
      <c r="B88" t="s">
        <v>54</v>
      </c>
      <c r="C88" s="1">
        <v>33446</v>
      </c>
      <c r="D88" t="s">
        <v>6</v>
      </c>
    </row>
    <row r="89" spans="1:4" x14ac:dyDescent="0.45">
      <c r="A89" t="s">
        <v>145</v>
      </c>
      <c r="B89" t="s">
        <v>146</v>
      </c>
      <c r="C89" s="1">
        <v>18892</v>
      </c>
      <c r="D89" t="s">
        <v>6</v>
      </c>
    </row>
    <row r="90" spans="1:4" x14ac:dyDescent="0.45">
      <c r="A90" t="s">
        <v>147</v>
      </c>
      <c r="B90" t="s">
        <v>102</v>
      </c>
      <c r="C90" s="1">
        <v>32219</v>
      </c>
      <c r="D90" t="s">
        <v>12</v>
      </c>
    </row>
    <row r="91" spans="1:4" x14ac:dyDescent="0.45">
      <c r="A91" t="s">
        <v>148</v>
      </c>
      <c r="B91" t="s">
        <v>149</v>
      </c>
      <c r="C91" s="1">
        <v>31771</v>
      </c>
      <c r="D91" t="s">
        <v>9</v>
      </c>
    </row>
    <row r="92" spans="1:4" x14ac:dyDescent="0.45">
      <c r="A92" t="s">
        <v>51</v>
      </c>
      <c r="B92" t="s">
        <v>150</v>
      </c>
      <c r="C92" s="1">
        <v>30633</v>
      </c>
      <c r="D92" t="s">
        <v>40</v>
      </c>
    </row>
    <row r="93" spans="1:4" x14ac:dyDescent="0.45">
      <c r="A93" t="s">
        <v>151</v>
      </c>
      <c r="B93" t="s">
        <v>152</v>
      </c>
      <c r="C93" s="1">
        <v>34177</v>
      </c>
      <c r="D93" t="s">
        <v>40</v>
      </c>
    </row>
    <row r="94" spans="1:4" x14ac:dyDescent="0.45">
      <c r="A94" t="s">
        <v>153</v>
      </c>
      <c r="B94" t="s">
        <v>137</v>
      </c>
      <c r="C94" s="1">
        <v>33281</v>
      </c>
      <c r="D94" t="s">
        <v>12</v>
      </c>
    </row>
    <row r="95" spans="1:4" x14ac:dyDescent="0.45">
      <c r="A95" t="s">
        <v>75</v>
      </c>
      <c r="B95" t="s">
        <v>154</v>
      </c>
      <c r="C95" s="1">
        <v>21897</v>
      </c>
      <c r="D95" t="s">
        <v>12</v>
      </c>
    </row>
    <row r="96" spans="1:4" x14ac:dyDescent="0.45">
      <c r="A96" t="s">
        <v>155</v>
      </c>
      <c r="B96" t="s">
        <v>37</v>
      </c>
      <c r="C96" s="1">
        <v>18604</v>
      </c>
      <c r="D96" t="s">
        <v>40</v>
      </c>
    </row>
    <row r="97" spans="1:4" x14ac:dyDescent="0.45">
      <c r="A97" t="s">
        <v>156</v>
      </c>
      <c r="B97" t="s">
        <v>157</v>
      </c>
      <c r="C97" s="1">
        <v>18910</v>
      </c>
      <c r="D97" t="s">
        <v>12</v>
      </c>
    </row>
    <row r="98" spans="1:4" x14ac:dyDescent="0.45">
      <c r="A98" t="s">
        <v>158</v>
      </c>
      <c r="B98" t="s">
        <v>47</v>
      </c>
      <c r="C98" s="1">
        <v>17056</v>
      </c>
      <c r="D98" t="s">
        <v>9</v>
      </c>
    </row>
    <row r="99" spans="1:4" x14ac:dyDescent="0.45">
      <c r="A99" t="s">
        <v>159</v>
      </c>
      <c r="B99" t="s">
        <v>160</v>
      </c>
      <c r="C99" s="1">
        <v>22619</v>
      </c>
      <c r="D99" t="s">
        <v>9</v>
      </c>
    </row>
    <row r="100" spans="1:4" x14ac:dyDescent="0.45">
      <c r="A100" t="s">
        <v>161</v>
      </c>
      <c r="B100" t="s">
        <v>37</v>
      </c>
      <c r="C100" s="1">
        <v>19740</v>
      </c>
      <c r="D100" t="s">
        <v>12</v>
      </c>
    </row>
    <row r="101" spans="1:4" x14ac:dyDescent="0.45">
      <c r="A101" t="s">
        <v>162</v>
      </c>
      <c r="B101" t="s">
        <v>131</v>
      </c>
      <c r="C101" s="1">
        <v>24222</v>
      </c>
      <c r="D101" t="s">
        <v>6</v>
      </c>
    </row>
    <row r="102" spans="1:4" x14ac:dyDescent="0.45">
      <c r="A102" t="s">
        <v>163</v>
      </c>
      <c r="B102" t="s">
        <v>37</v>
      </c>
      <c r="C102" s="1">
        <v>17196</v>
      </c>
      <c r="D102" t="s">
        <v>40</v>
      </c>
    </row>
    <row r="103" spans="1:4" x14ac:dyDescent="0.45">
      <c r="A103" t="s">
        <v>164</v>
      </c>
      <c r="B103" t="s">
        <v>52</v>
      </c>
      <c r="C103" s="1">
        <v>32013</v>
      </c>
      <c r="D103" t="s">
        <v>12</v>
      </c>
    </row>
    <row r="104" spans="1:4" x14ac:dyDescent="0.45">
      <c r="A104" t="s">
        <v>163</v>
      </c>
      <c r="B104" t="s">
        <v>39</v>
      </c>
      <c r="C104" s="1">
        <v>23679</v>
      </c>
      <c r="D104" t="s">
        <v>12</v>
      </c>
    </row>
    <row r="105" spans="1:4" x14ac:dyDescent="0.45">
      <c r="A105" t="s">
        <v>75</v>
      </c>
      <c r="B105" t="s">
        <v>165</v>
      </c>
      <c r="C105" s="1">
        <v>26239</v>
      </c>
      <c r="D105" t="s">
        <v>12</v>
      </c>
    </row>
    <row r="106" spans="1:4" x14ac:dyDescent="0.45">
      <c r="A106" t="s">
        <v>166</v>
      </c>
      <c r="B106" t="s">
        <v>167</v>
      </c>
      <c r="C106" s="1">
        <v>30774</v>
      </c>
      <c r="D106" t="s">
        <v>6</v>
      </c>
    </row>
    <row r="107" spans="1:4" x14ac:dyDescent="0.45">
      <c r="A107" t="s">
        <v>168</v>
      </c>
      <c r="B107" t="s">
        <v>169</v>
      </c>
      <c r="C107" s="1">
        <v>25818</v>
      </c>
      <c r="D107" t="s">
        <v>6</v>
      </c>
    </row>
    <row r="108" spans="1:4" x14ac:dyDescent="0.45">
      <c r="A108" t="s">
        <v>170</v>
      </c>
      <c r="B108" t="s">
        <v>171</v>
      </c>
      <c r="C108" s="1">
        <v>16529</v>
      </c>
      <c r="D108" t="s">
        <v>40</v>
      </c>
    </row>
    <row r="109" spans="1:4" x14ac:dyDescent="0.45">
      <c r="A109" t="s">
        <v>172</v>
      </c>
      <c r="B109" t="s">
        <v>5</v>
      </c>
      <c r="C109" s="1">
        <v>30530</v>
      </c>
      <c r="D109" t="s">
        <v>40</v>
      </c>
    </row>
    <row r="110" spans="1:4" x14ac:dyDescent="0.45">
      <c r="A110" t="s">
        <v>173</v>
      </c>
      <c r="B110" t="s">
        <v>77</v>
      </c>
      <c r="C110" s="1">
        <v>31601</v>
      </c>
      <c r="D110" t="s">
        <v>12</v>
      </c>
    </row>
    <row r="111" spans="1:4" x14ac:dyDescent="0.45">
      <c r="A111" t="s">
        <v>174</v>
      </c>
      <c r="B111" t="s">
        <v>157</v>
      </c>
      <c r="C111" s="1">
        <v>28427</v>
      </c>
      <c r="D111" t="s">
        <v>12</v>
      </c>
    </row>
    <row r="112" spans="1:4" x14ac:dyDescent="0.45">
      <c r="A112" t="s">
        <v>175</v>
      </c>
      <c r="B112" t="s">
        <v>176</v>
      </c>
      <c r="C112" s="1">
        <v>23139</v>
      </c>
      <c r="D112" t="s">
        <v>12</v>
      </c>
    </row>
    <row r="113" spans="1:4" x14ac:dyDescent="0.45">
      <c r="A113" t="s">
        <v>174</v>
      </c>
      <c r="B113" t="s">
        <v>177</v>
      </c>
      <c r="C113" s="1">
        <v>29861</v>
      </c>
      <c r="D113" t="s">
        <v>12</v>
      </c>
    </row>
    <row r="114" spans="1:4" x14ac:dyDescent="0.45">
      <c r="A114" t="s">
        <v>178</v>
      </c>
      <c r="B114" t="s">
        <v>179</v>
      </c>
      <c r="C114" s="1">
        <v>32545</v>
      </c>
      <c r="D114" t="s">
        <v>40</v>
      </c>
    </row>
    <row r="115" spans="1:4" x14ac:dyDescent="0.45">
      <c r="A115" t="s">
        <v>180</v>
      </c>
      <c r="B115" t="s">
        <v>94</v>
      </c>
      <c r="C115" s="1">
        <v>29361</v>
      </c>
      <c r="D115" t="s">
        <v>12</v>
      </c>
    </row>
    <row r="116" spans="1:4" x14ac:dyDescent="0.45">
      <c r="A116" t="s">
        <v>181</v>
      </c>
      <c r="B116" t="s">
        <v>49</v>
      </c>
      <c r="C116" s="1">
        <v>17772</v>
      </c>
      <c r="D116" t="s">
        <v>40</v>
      </c>
    </row>
    <row r="117" spans="1:4" x14ac:dyDescent="0.45">
      <c r="A117" t="s">
        <v>182</v>
      </c>
      <c r="B117" t="s">
        <v>183</v>
      </c>
      <c r="C117" s="1">
        <v>28580</v>
      </c>
      <c r="D117" t="s">
        <v>6</v>
      </c>
    </row>
    <row r="118" spans="1:4" x14ac:dyDescent="0.45">
      <c r="A118" t="s">
        <v>184</v>
      </c>
      <c r="B118" t="s">
        <v>185</v>
      </c>
      <c r="C118" s="1">
        <v>21154</v>
      </c>
      <c r="D118" t="s">
        <v>40</v>
      </c>
    </row>
    <row r="119" spans="1:4" x14ac:dyDescent="0.45">
      <c r="A119" t="s">
        <v>186</v>
      </c>
      <c r="B119" t="s">
        <v>54</v>
      </c>
      <c r="C119" s="1">
        <v>18183</v>
      </c>
      <c r="D119" t="s">
        <v>12</v>
      </c>
    </row>
    <row r="120" spans="1:4" x14ac:dyDescent="0.45">
      <c r="A120" t="s">
        <v>187</v>
      </c>
      <c r="B120" t="s">
        <v>188</v>
      </c>
      <c r="C120" s="1">
        <v>20630</v>
      </c>
      <c r="D120" t="s">
        <v>6</v>
      </c>
    </row>
    <row r="121" spans="1:4" x14ac:dyDescent="0.45">
      <c r="A121" t="s">
        <v>189</v>
      </c>
      <c r="B121" t="s">
        <v>49</v>
      </c>
      <c r="C121" s="1">
        <v>34364</v>
      </c>
      <c r="D121" t="s">
        <v>12</v>
      </c>
    </row>
    <row r="122" spans="1:4" x14ac:dyDescent="0.45">
      <c r="A122" t="s">
        <v>190</v>
      </c>
      <c r="B122" t="s">
        <v>20</v>
      </c>
      <c r="C122" s="1">
        <v>25582</v>
      </c>
      <c r="D122" t="s">
        <v>6</v>
      </c>
    </row>
    <row r="123" spans="1:4" x14ac:dyDescent="0.45">
      <c r="A123" t="s">
        <v>191</v>
      </c>
      <c r="B123" t="s">
        <v>192</v>
      </c>
      <c r="C123" s="1">
        <v>29350</v>
      </c>
      <c r="D123" t="s">
        <v>12</v>
      </c>
    </row>
    <row r="124" spans="1:4" x14ac:dyDescent="0.45">
      <c r="A124" t="s">
        <v>193</v>
      </c>
      <c r="B124" t="s">
        <v>194</v>
      </c>
      <c r="C124" s="1">
        <v>21704</v>
      </c>
      <c r="D124" t="s">
        <v>6</v>
      </c>
    </row>
    <row r="125" spans="1:4" x14ac:dyDescent="0.45">
      <c r="A125" t="s">
        <v>195</v>
      </c>
      <c r="B125" t="s">
        <v>192</v>
      </c>
      <c r="C125" s="1">
        <v>20436</v>
      </c>
      <c r="D125" t="s">
        <v>12</v>
      </c>
    </row>
    <row r="126" spans="1:4" x14ac:dyDescent="0.45">
      <c r="A126" t="s">
        <v>196</v>
      </c>
      <c r="B126" t="s">
        <v>139</v>
      </c>
      <c r="C126" s="1">
        <v>24475</v>
      </c>
      <c r="D126" t="s">
        <v>12</v>
      </c>
    </row>
    <row r="127" spans="1:4" x14ac:dyDescent="0.45">
      <c r="A127" t="s">
        <v>197</v>
      </c>
      <c r="B127" t="s">
        <v>87</v>
      </c>
      <c r="C127" s="1">
        <v>26773</v>
      </c>
      <c r="D127" t="s">
        <v>6</v>
      </c>
    </row>
    <row r="128" spans="1:4" x14ac:dyDescent="0.45">
      <c r="A128" t="s">
        <v>198</v>
      </c>
      <c r="B128" t="s">
        <v>199</v>
      </c>
      <c r="C128" s="1">
        <v>17668</v>
      </c>
      <c r="D128" t="s">
        <v>12</v>
      </c>
    </row>
    <row r="129" spans="1:4" x14ac:dyDescent="0.45">
      <c r="A129" t="s">
        <v>200</v>
      </c>
      <c r="B129" t="s">
        <v>201</v>
      </c>
      <c r="C129" s="1">
        <v>17382</v>
      </c>
      <c r="D129" t="s">
        <v>12</v>
      </c>
    </row>
    <row r="130" spans="1:4" x14ac:dyDescent="0.45">
      <c r="A130" t="s">
        <v>202</v>
      </c>
      <c r="B130" t="s">
        <v>8</v>
      </c>
      <c r="C130" s="1">
        <v>16976</v>
      </c>
      <c r="D130" t="s">
        <v>6</v>
      </c>
    </row>
    <row r="131" spans="1:4" x14ac:dyDescent="0.45">
      <c r="A131" t="s">
        <v>203</v>
      </c>
      <c r="B131" t="s">
        <v>204</v>
      </c>
      <c r="C131" s="1">
        <v>33779</v>
      </c>
      <c r="D131" t="s">
        <v>40</v>
      </c>
    </row>
    <row r="132" spans="1:4" x14ac:dyDescent="0.45">
      <c r="A132" t="s">
        <v>75</v>
      </c>
      <c r="B132" t="s">
        <v>37</v>
      </c>
      <c r="C132" s="1">
        <v>33885</v>
      </c>
      <c r="D132" t="s">
        <v>6</v>
      </c>
    </row>
    <row r="133" spans="1:4" x14ac:dyDescent="0.45">
      <c r="A133" t="s">
        <v>205</v>
      </c>
      <c r="B133" t="s">
        <v>25</v>
      </c>
      <c r="C133" s="1">
        <v>30498</v>
      </c>
      <c r="D133" t="s">
        <v>9</v>
      </c>
    </row>
    <row r="134" spans="1:4" x14ac:dyDescent="0.45">
      <c r="A134" t="s">
        <v>206</v>
      </c>
      <c r="B134" t="s">
        <v>167</v>
      </c>
      <c r="C134" s="1">
        <v>22090</v>
      </c>
      <c r="D134" t="s">
        <v>9</v>
      </c>
    </row>
    <row r="135" spans="1:4" x14ac:dyDescent="0.45">
      <c r="A135" t="s">
        <v>207</v>
      </c>
      <c r="B135" t="s">
        <v>37</v>
      </c>
      <c r="C135" s="1">
        <v>27938</v>
      </c>
      <c r="D135" t="s">
        <v>6</v>
      </c>
    </row>
    <row r="136" spans="1:4" x14ac:dyDescent="0.45">
      <c r="A136" t="s">
        <v>208</v>
      </c>
      <c r="B136" t="s">
        <v>47</v>
      </c>
      <c r="C136" s="1">
        <v>23762</v>
      </c>
      <c r="D136" t="s">
        <v>12</v>
      </c>
    </row>
    <row r="137" spans="1:4" x14ac:dyDescent="0.45">
      <c r="A137" t="s">
        <v>209</v>
      </c>
      <c r="B137" t="s">
        <v>131</v>
      </c>
      <c r="C137" s="1">
        <v>25158</v>
      </c>
      <c r="D137" t="s">
        <v>6</v>
      </c>
    </row>
    <row r="138" spans="1:4" x14ac:dyDescent="0.45">
      <c r="A138" t="s">
        <v>210</v>
      </c>
      <c r="B138" t="s">
        <v>37</v>
      </c>
      <c r="C138" s="1">
        <v>24824</v>
      </c>
      <c r="D138" t="s">
        <v>12</v>
      </c>
    </row>
    <row r="139" spans="1:4" x14ac:dyDescent="0.45">
      <c r="A139" t="s">
        <v>211</v>
      </c>
      <c r="B139" t="s">
        <v>49</v>
      </c>
      <c r="C139" s="1">
        <v>33398</v>
      </c>
      <c r="D139" t="s">
        <v>9</v>
      </c>
    </row>
    <row r="140" spans="1:4" x14ac:dyDescent="0.45">
      <c r="A140" t="s">
        <v>212</v>
      </c>
      <c r="B140" t="s">
        <v>18</v>
      </c>
      <c r="C140" s="1">
        <v>34795</v>
      </c>
      <c r="D140" t="s">
        <v>9</v>
      </c>
    </row>
    <row r="141" spans="1:4" x14ac:dyDescent="0.45">
      <c r="A141" t="s">
        <v>88</v>
      </c>
      <c r="B141" t="s">
        <v>213</v>
      </c>
      <c r="C141" s="1">
        <v>20374</v>
      </c>
      <c r="D141" t="s">
        <v>12</v>
      </c>
    </row>
    <row r="142" spans="1:4" x14ac:dyDescent="0.45">
      <c r="A142" t="s">
        <v>214</v>
      </c>
      <c r="B142" t="s">
        <v>165</v>
      </c>
      <c r="C142" s="1">
        <v>25416</v>
      </c>
      <c r="D142" t="s">
        <v>12</v>
      </c>
    </row>
    <row r="143" spans="1:4" x14ac:dyDescent="0.45">
      <c r="A143" t="s">
        <v>215</v>
      </c>
      <c r="B143" t="s">
        <v>216</v>
      </c>
      <c r="C143" s="1">
        <v>21548</v>
      </c>
      <c r="D143" t="s">
        <v>12</v>
      </c>
    </row>
    <row r="144" spans="1:4" x14ac:dyDescent="0.45">
      <c r="A144" t="s">
        <v>217</v>
      </c>
      <c r="B144" t="s">
        <v>54</v>
      </c>
      <c r="C144" s="1">
        <v>31232</v>
      </c>
      <c r="D144" t="s">
        <v>9</v>
      </c>
    </row>
    <row r="145" spans="1:4" x14ac:dyDescent="0.45">
      <c r="A145" t="s">
        <v>218</v>
      </c>
      <c r="B145" t="s">
        <v>121</v>
      </c>
      <c r="C145" s="1">
        <v>28472</v>
      </c>
      <c r="D145" t="s">
        <v>12</v>
      </c>
    </row>
    <row r="146" spans="1:4" x14ac:dyDescent="0.45">
      <c r="A146" t="s">
        <v>219</v>
      </c>
      <c r="B146" t="s">
        <v>29</v>
      </c>
      <c r="C146" s="1">
        <v>34287</v>
      </c>
      <c r="D146" t="s">
        <v>12</v>
      </c>
    </row>
    <row r="147" spans="1:4" x14ac:dyDescent="0.45">
      <c r="A147" t="s">
        <v>220</v>
      </c>
      <c r="B147" t="s">
        <v>92</v>
      </c>
      <c r="C147" s="1">
        <v>24972</v>
      </c>
      <c r="D147" t="s">
        <v>6</v>
      </c>
    </row>
    <row r="148" spans="1:4" x14ac:dyDescent="0.45">
      <c r="A148" t="s">
        <v>221</v>
      </c>
      <c r="B148" t="s">
        <v>154</v>
      </c>
      <c r="C148" s="1">
        <v>18787</v>
      </c>
      <c r="D148" t="s">
        <v>9</v>
      </c>
    </row>
    <row r="149" spans="1:4" x14ac:dyDescent="0.45">
      <c r="A149" t="s">
        <v>222</v>
      </c>
      <c r="B149" t="s">
        <v>49</v>
      </c>
      <c r="C149" s="1">
        <v>27611</v>
      </c>
      <c r="D149" t="s">
        <v>9</v>
      </c>
    </row>
    <row r="150" spans="1:4" x14ac:dyDescent="0.45">
      <c r="A150" t="s">
        <v>223</v>
      </c>
      <c r="B150" t="s">
        <v>224</v>
      </c>
      <c r="C150" s="1">
        <v>26071</v>
      </c>
      <c r="D150" t="s">
        <v>12</v>
      </c>
    </row>
    <row r="151" spans="1:4" x14ac:dyDescent="0.45">
      <c r="A151" t="s">
        <v>225</v>
      </c>
      <c r="B151" t="s">
        <v>20</v>
      </c>
      <c r="C151" s="1">
        <v>18285</v>
      </c>
      <c r="D151" t="s">
        <v>6</v>
      </c>
    </row>
    <row r="152" spans="1:4" x14ac:dyDescent="0.45">
      <c r="A152" t="s">
        <v>226</v>
      </c>
      <c r="B152" t="s">
        <v>8</v>
      </c>
      <c r="C152" s="1">
        <v>33696</v>
      </c>
      <c r="D152" t="s">
        <v>12</v>
      </c>
    </row>
    <row r="153" spans="1:4" x14ac:dyDescent="0.45">
      <c r="A153" t="s">
        <v>227</v>
      </c>
      <c r="B153" t="s">
        <v>81</v>
      </c>
      <c r="C153" s="1">
        <v>25404</v>
      </c>
      <c r="D153" t="s">
        <v>12</v>
      </c>
    </row>
    <row r="154" spans="1:4" x14ac:dyDescent="0.45">
      <c r="A154" t="s">
        <v>26</v>
      </c>
      <c r="B154" t="s">
        <v>114</v>
      </c>
      <c r="C154" s="1">
        <v>21769</v>
      </c>
      <c r="D154" t="s">
        <v>6</v>
      </c>
    </row>
    <row r="155" spans="1:4" x14ac:dyDescent="0.45">
      <c r="A155" t="s">
        <v>228</v>
      </c>
      <c r="B155" t="s">
        <v>49</v>
      </c>
      <c r="C155" s="1">
        <v>26490</v>
      </c>
      <c r="D155" t="s">
        <v>6</v>
      </c>
    </row>
    <row r="156" spans="1:4" x14ac:dyDescent="0.45">
      <c r="A156" t="s">
        <v>229</v>
      </c>
      <c r="B156" t="s">
        <v>105</v>
      </c>
      <c r="C156" s="1">
        <v>28897</v>
      </c>
      <c r="D156" t="s">
        <v>9</v>
      </c>
    </row>
    <row r="157" spans="1:4" x14ac:dyDescent="0.45">
      <c r="A157" t="s">
        <v>230</v>
      </c>
      <c r="B157" t="s">
        <v>231</v>
      </c>
      <c r="C157" s="1">
        <v>33454</v>
      </c>
      <c r="D157" t="s">
        <v>12</v>
      </c>
    </row>
    <row r="158" spans="1:4" x14ac:dyDescent="0.45">
      <c r="A158" t="s">
        <v>232</v>
      </c>
      <c r="B158" t="s">
        <v>233</v>
      </c>
      <c r="C158" s="1">
        <v>24539</v>
      </c>
      <c r="D158" t="s">
        <v>12</v>
      </c>
    </row>
    <row r="159" spans="1:4" x14ac:dyDescent="0.45">
      <c r="A159" t="s">
        <v>234</v>
      </c>
      <c r="B159" t="s">
        <v>235</v>
      </c>
      <c r="C159" s="1">
        <v>27992</v>
      </c>
      <c r="D159" t="s">
        <v>6</v>
      </c>
    </row>
    <row r="160" spans="1:4" x14ac:dyDescent="0.45">
      <c r="A160" t="s">
        <v>147</v>
      </c>
      <c r="B160" t="s">
        <v>236</v>
      </c>
      <c r="C160" s="1">
        <v>26335</v>
      </c>
      <c r="D160" t="s">
        <v>40</v>
      </c>
    </row>
    <row r="161" spans="1:4" x14ac:dyDescent="0.45">
      <c r="A161" t="s">
        <v>237</v>
      </c>
      <c r="B161" t="s">
        <v>167</v>
      </c>
      <c r="C161" s="1">
        <v>31095</v>
      </c>
      <c r="D161" t="s">
        <v>12</v>
      </c>
    </row>
    <row r="162" spans="1:4" x14ac:dyDescent="0.45">
      <c r="A162" t="s">
        <v>238</v>
      </c>
      <c r="B162" t="s">
        <v>169</v>
      </c>
      <c r="C162" s="1">
        <v>26112</v>
      </c>
      <c r="D162" t="s">
        <v>40</v>
      </c>
    </row>
    <row r="163" spans="1:4" x14ac:dyDescent="0.45">
      <c r="A163" t="s">
        <v>239</v>
      </c>
      <c r="B163" t="s">
        <v>54</v>
      </c>
      <c r="C163" s="1">
        <v>23272</v>
      </c>
      <c r="D163" t="s">
        <v>6</v>
      </c>
    </row>
    <row r="164" spans="1:4" x14ac:dyDescent="0.45">
      <c r="A164" t="s">
        <v>240</v>
      </c>
      <c r="B164" t="s">
        <v>32</v>
      </c>
      <c r="C164" s="1">
        <v>32952</v>
      </c>
      <c r="D164" t="s">
        <v>40</v>
      </c>
    </row>
    <row r="165" spans="1:4" x14ac:dyDescent="0.45">
      <c r="A165" t="s">
        <v>241</v>
      </c>
      <c r="B165" t="s">
        <v>39</v>
      </c>
      <c r="C165" s="1">
        <v>19759</v>
      </c>
      <c r="D165" t="s">
        <v>9</v>
      </c>
    </row>
    <row r="166" spans="1:4" x14ac:dyDescent="0.45">
      <c r="A166" t="s">
        <v>242</v>
      </c>
      <c r="B166" t="s">
        <v>152</v>
      </c>
      <c r="C166" s="1">
        <v>27324</v>
      </c>
      <c r="D166" t="s">
        <v>9</v>
      </c>
    </row>
    <row r="167" spans="1:4" x14ac:dyDescent="0.45">
      <c r="A167" t="s">
        <v>243</v>
      </c>
      <c r="B167" t="s">
        <v>236</v>
      </c>
      <c r="C167" s="1">
        <v>21838</v>
      </c>
      <c r="D167" t="s">
        <v>6</v>
      </c>
    </row>
    <row r="168" spans="1:4" x14ac:dyDescent="0.45">
      <c r="A168" t="s">
        <v>244</v>
      </c>
      <c r="B168" t="s">
        <v>47</v>
      </c>
      <c r="C168" s="1">
        <v>21051</v>
      </c>
      <c r="D168" t="s">
        <v>40</v>
      </c>
    </row>
    <row r="169" spans="1:4" x14ac:dyDescent="0.45">
      <c r="A169" t="s">
        <v>245</v>
      </c>
      <c r="B169" t="s">
        <v>246</v>
      </c>
      <c r="C169" s="1">
        <v>31292</v>
      </c>
      <c r="D169" t="s">
        <v>40</v>
      </c>
    </row>
    <row r="170" spans="1:4" x14ac:dyDescent="0.45">
      <c r="A170" t="s">
        <v>247</v>
      </c>
      <c r="B170" t="s">
        <v>248</v>
      </c>
      <c r="C170" s="1">
        <v>17179</v>
      </c>
      <c r="D170" t="s">
        <v>12</v>
      </c>
    </row>
    <row r="171" spans="1:4" x14ac:dyDescent="0.45">
      <c r="A171" t="s">
        <v>249</v>
      </c>
      <c r="B171" t="s">
        <v>250</v>
      </c>
      <c r="C171" s="1">
        <v>32305</v>
      </c>
      <c r="D171" t="s">
        <v>6</v>
      </c>
    </row>
    <row r="172" spans="1:4" x14ac:dyDescent="0.45">
      <c r="A172" t="s">
        <v>251</v>
      </c>
      <c r="B172" t="s">
        <v>252</v>
      </c>
      <c r="C172" s="1">
        <v>32081</v>
      </c>
      <c r="D172" t="s">
        <v>12</v>
      </c>
    </row>
    <row r="173" spans="1:4" x14ac:dyDescent="0.45">
      <c r="A173" t="s">
        <v>253</v>
      </c>
      <c r="B173" t="s">
        <v>121</v>
      </c>
      <c r="C173" s="1">
        <v>31749</v>
      </c>
      <c r="D173" t="s">
        <v>6</v>
      </c>
    </row>
    <row r="174" spans="1:4" x14ac:dyDescent="0.45">
      <c r="A174" t="s">
        <v>254</v>
      </c>
      <c r="B174" t="s">
        <v>255</v>
      </c>
      <c r="C174" s="1">
        <v>18648</v>
      </c>
      <c r="D174" t="s">
        <v>40</v>
      </c>
    </row>
    <row r="175" spans="1:4" x14ac:dyDescent="0.45">
      <c r="A175" t="s">
        <v>256</v>
      </c>
      <c r="B175" t="s">
        <v>257</v>
      </c>
      <c r="C175" s="1">
        <v>16734</v>
      </c>
      <c r="D175" t="s">
        <v>6</v>
      </c>
    </row>
    <row r="176" spans="1:4" x14ac:dyDescent="0.45">
      <c r="A176" t="s">
        <v>258</v>
      </c>
      <c r="B176" t="s">
        <v>47</v>
      </c>
      <c r="C176" s="1">
        <v>25036</v>
      </c>
      <c r="D176" t="s">
        <v>12</v>
      </c>
    </row>
    <row r="177" spans="1:4" x14ac:dyDescent="0.45">
      <c r="A177" t="s">
        <v>259</v>
      </c>
      <c r="B177" t="s">
        <v>260</v>
      </c>
      <c r="C177" s="1">
        <v>17342</v>
      </c>
      <c r="D177" t="s">
        <v>6</v>
      </c>
    </row>
    <row r="178" spans="1:4" x14ac:dyDescent="0.45">
      <c r="A178" t="s">
        <v>206</v>
      </c>
      <c r="B178" t="s">
        <v>167</v>
      </c>
      <c r="C178" s="1">
        <v>23157</v>
      </c>
      <c r="D178" t="s">
        <v>9</v>
      </c>
    </row>
    <row r="179" spans="1:4" x14ac:dyDescent="0.45">
      <c r="A179" t="s">
        <v>261</v>
      </c>
      <c r="B179" t="s">
        <v>37</v>
      </c>
      <c r="C179" s="1">
        <v>17166</v>
      </c>
      <c r="D179" t="s">
        <v>12</v>
      </c>
    </row>
    <row r="180" spans="1:4" x14ac:dyDescent="0.45">
      <c r="A180" t="s">
        <v>262</v>
      </c>
      <c r="B180" t="s">
        <v>263</v>
      </c>
      <c r="C180" s="1">
        <v>24471</v>
      </c>
      <c r="D180" t="s">
        <v>12</v>
      </c>
    </row>
    <row r="181" spans="1:4" x14ac:dyDescent="0.45">
      <c r="A181" t="s">
        <v>264</v>
      </c>
      <c r="B181" t="s">
        <v>157</v>
      </c>
      <c r="C181" s="1">
        <v>34523</v>
      </c>
      <c r="D181" t="s">
        <v>6</v>
      </c>
    </row>
    <row r="182" spans="1:4" x14ac:dyDescent="0.45">
      <c r="A182" t="s">
        <v>265</v>
      </c>
      <c r="B182" t="s">
        <v>139</v>
      </c>
      <c r="C182" s="1">
        <v>18354</v>
      </c>
      <c r="D182" t="s">
        <v>6</v>
      </c>
    </row>
    <row r="183" spans="1:4" x14ac:dyDescent="0.45">
      <c r="A183" t="s">
        <v>266</v>
      </c>
      <c r="B183" t="s">
        <v>267</v>
      </c>
      <c r="C183" s="1">
        <v>34069</v>
      </c>
      <c r="D183" t="s">
        <v>12</v>
      </c>
    </row>
    <row r="184" spans="1:4" x14ac:dyDescent="0.45">
      <c r="A184" t="s">
        <v>268</v>
      </c>
      <c r="B184" t="s">
        <v>269</v>
      </c>
      <c r="C184" s="1">
        <v>17331</v>
      </c>
      <c r="D184" t="s">
        <v>12</v>
      </c>
    </row>
    <row r="185" spans="1:4" x14ac:dyDescent="0.45">
      <c r="A185" t="s">
        <v>270</v>
      </c>
      <c r="B185" t="s">
        <v>39</v>
      </c>
      <c r="C185" s="1">
        <v>33550</v>
      </c>
      <c r="D185" t="s">
        <v>40</v>
      </c>
    </row>
    <row r="186" spans="1:4" x14ac:dyDescent="0.45">
      <c r="A186" t="s">
        <v>271</v>
      </c>
      <c r="B186" t="s">
        <v>255</v>
      </c>
      <c r="C186" s="1">
        <v>24426</v>
      </c>
      <c r="D186" t="s">
        <v>6</v>
      </c>
    </row>
    <row r="187" spans="1:4" x14ac:dyDescent="0.45">
      <c r="A187" t="s">
        <v>272</v>
      </c>
      <c r="B187" t="s">
        <v>273</v>
      </c>
      <c r="C187" s="1">
        <v>19307</v>
      </c>
      <c r="D187" t="s">
        <v>40</v>
      </c>
    </row>
    <row r="188" spans="1:4" x14ac:dyDescent="0.45">
      <c r="A188" t="s">
        <v>274</v>
      </c>
      <c r="B188" t="s">
        <v>121</v>
      </c>
      <c r="C188" s="1">
        <v>26626</v>
      </c>
      <c r="D188" t="s">
        <v>12</v>
      </c>
    </row>
    <row r="189" spans="1:4" x14ac:dyDescent="0.45">
      <c r="A189" t="s">
        <v>275</v>
      </c>
      <c r="B189" t="s">
        <v>169</v>
      </c>
      <c r="C189" s="1">
        <v>21897</v>
      </c>
      <c r="D189" t="s">
        <v>12</v>
      </c>
    </row>
    <row r="190" spans="1:4" x14ac:dyDescent="0.45">
      <c r="A190" t="s">
        <v>276</v>
      </c>
      <c r="B190" t="s">
        <v>52</v>
      </c>
      <c r="C190" s="1">
        <v>34865</v>
      </c>
      <c r="D190" t="s">
        <v>12</v>
      </c>
    </row>
    <row r="191" spans="1:4" x14ac:dyDescent="0.45">
      <c r="A191" t="s">
        <v>163</v>
      </c>
      <c r="B191" t="s">
        <v>277</v>
      </c>
      <c r="C191" s="1">
        <v>19712</v>
      </c>
      <c r="D191" t="s">
        <v>12</v>
      </c>
    </row>
    <row r="192" spans="1:4" x14ac:dyDescent="0.45">
      <c r="A192" t="s">
        <v>278</v>
      </c>
      <c r="B192" t="s">
        <v>52</v>
      </c>
      <c r="C192" s="1">
        <v>27893</v>
      </c>
      <c r="D192" t="s">
        <v>6</v>
      </c>
    </row>
    <row r="193" spans="1:4" x14ac:dyDescent="0.45">
      <c r="A193" t="s">
        <v>279</v>
      </c>
      <c r="B193" t="s">
        <v>280</v>
      </c>
      <c r="C193" s="1">
        <v>28226</v>
      </c>
      <c r="D193" t="s">
        <v>12</v>
      </c>
    </row>
    <row r="194" spans="1:4" x14ac:dyDescent="0.45">
      <c r="A194" t="s">
        <v>281</v>
      </c>
      <c r="B194" t="s">
        <v>77</v>
      </c>
      <c r="C194" s="1">
        <v>29954</v>
      </c>
      <c r="D194" t="s">
        <v>9</v>
      </c>
    </row>
    <row r="195" spans="1:4" x14ac:dyDescent="0.45">
      <c r="A195" t="s">
        <v>282</v>
      </c>
      <c r="B195" t="s">
        <v>179</v>
      </c>
      <c r="C195" s="1">
        <v>23111</v>
      </c>
      <c r="D195" t="s">
        <v>12</v>
      </c>
    </row>
    <row r="196" spans="1:4" x14ac:dyDescent="0.45">
      <c r="A196" t="s">
        <v>283</v>
      </c>
      <c r="B196" t="s">
        <v>39</v>
      </c>
      <c r="C196" s="1">
        <v>24808</v>
      </c>
      <c r="D196" t="s">
        <v>12</v>
      </c>
    </row>
    <row r="197" spans="1:4" x14ac:dyDescent="0.45">
      <c r="A197" t="s">
        <v>284</v>
      </c>
      <c r="B197" t="s">
        <v>16</v>
      </c>
      <c r="C197" s="1">
        <v>17601</v>
      </c>
      <c r="D197" t="s">
        <v>40</v>
      </c>
    </row>
    <row r="198" spans="1:4" x14ac:dyDescent="0.45">
      <c r="A198" t="s">
        <v>285</v>
      </c>
      <c r="B198" t="s">
        <v>179</v>
      </c>
      <c r="C198" s="1">
        <v>21199</v>
      </c>
      <c r="D198" t="s">
        <v>9</v>
      </c>
    </row>
    <row r="199" spans="1:4" x14ac:dyDescent="0.45">
      <c r="A199" t="s">
        <v>286</v>
      </c>
      <c r="B199" t="s">
        <v>20</v>
      </c>
      <c r="C199" s="1">
        <v>29879</v>
      </c>
      <c r="D199" t="s">
        <v>12</v>
      </c>
    </row>
    <row r="200" spans="1:4" x14ac:dyDescent="0.45">
      <c r="A200" t="s">
        <v>287</v>
      </c>
      <c r="B200" t="s">
        <v>81</v>
      </c>
      <c r="C200" s="1">
        <v>19659</v>
      </c>
      <c r="D200" t="s">
        <v>6</v>
      </c>
    </row>
    <row r="201" spans="1:4" x14ac:dyDescent="0.45">
      <c r="A201" t="s">
        <v>288</v>
      </c>
      <c r="B201" t="s">
        <v>8</v>
      </c>
      <c r="C201" s="1">
        <v>22514</v>
      </c>
      <c r="D201" t="s">
        <v>12</v>
      </c>
    </row>
    <row r="202" spans="1:4" x14ac:dyDescent="0.45">
      <c r="A202" t="s">
        <v>289</v>
      </c>
      <c r="B202" t="s">
        <v>121</v>
      </c>
      <c r="C202" s="1">
        <v>25332</v>
      </c>
      <c r="D202" t="s">
        <v>12</v>
      </c>
    </row>
    <row r="203" spans="1:4" x14ac:dyDescent="0.45">
      <c r="A203" t="s">
        <v>290</v>
      </c>
      <c r="B203" t="s">
        <v>255</v>
      </c>
      <c r="C203" s="1">
        <v>20181</v>
      </c>
      <c r="D203" t="s">
        <v>40</v>
      </c>
    </row>
    <row r="204" spans="1:4" x14ac:dyDescent="0.45">
      <c r="A204" t="s">
        <v>291</v>
      </c>
      <c r="B204" t="s">
        <v>141</v>
      </c>
      <c r="C204" s="1">
        <v>19141</v>
      </c>
      <c r="D204" t="s">
        <v>12</v>
      </c>
    </row>
    <row r="205" spans="1:4" x14ac:dyDescent="0.45">
      <c r="A205" t="s">
        <v>292</v>
      </c>
      <c r="B205" t="s">
        <v>293</v>
      </c>
      <c r="C205" s="1">
        <v>18147</v>
      </c>
      <c r="D205" t="s">
        <v>12</v>
      </c>
    </row>
    <row r="206" spans="1:4" x14ac:dyDescent="0.45">
      <c r="A206" t="s">
        <v>294</v>
      </c>
      <c r="B206" t="s">
        <v>52</v>
      </c>
      <c r="C206" s="1">
        <v>26146</v>
      </c>
      <c r="D206" t="s">
        <v>6</v>
      </c>
    </row>
    <row r="207" spans="1:4" x14ac:dyDescent="0.45">
      <c r="A207" t="s">
        <v>295</v>
      </c>
      <c r="B207" t="s">
        <v>139</v>
      </c>
      <c r="C207" s="1">
        <v>30798</v>
      </c>
      <c r="D207" t="s">
        <v>40</v>
      </c>
    </row>
    <row r="208" spans="1:4" x14ac:dyDescent="0.45">
      <c r="A208" t="s">
        <v>296</v>
      </c>
      <c r="B208" t="s">
        <v>297</v>
      </c>
      <c r="C208" s="1">
        <v>24623</v>
      </c>
      <c r="D208" t="s">
        <v>12</v>
      </c>
    </row>
    <row r="209" spans="1:4" x14ac:dyDescent="0.45">
      <c r="A209" t="s">
        <v>298</v>
      </c>
      <c r="B209" t="s">
        <v>18</v>
      </c>
      <c r="C209" s="1">
        <v>31818</v>
      </c>
      <c r="D209" t="s">
        <v>6</v>
      </c>
    </row>
    <row r="210" spans="1:4" x14ac:dyDescent="0.45">
      <c r="A210" t="s">
        <v>299</v>
      </c>
      <c r="B210" t="s">
        <v>300</v>
      </c>
      <c r="C210" s="1">
        <v>34201</v>
      </c>
      <c r="D210" t="s">
        <v>12</v>
      </c>
    </row>
    <row r="211" spans="1:4" x14ac:dyDescent="0.45">
      <c r="A211" t="s">
        <v>301</v>
      </c>
      <c r="B211" t="s">
        <v>8</v>
      </c>
      <c r="C211" s="1">
        <v>27079</v>
      </c>
      <c r="D211" t="s">
        <v>9</v>
      </c>
    </row>
    <row r="212" spans="1:4" x14ac:dyDescent="0.45">
      <c r="A212" t="s">
        <v>302</v>
      </c>
      <c r="B212" t="s">
        <v>303</v>
      </c>
      <c r="C212" s="1">
        <v>18053</v>
      </c>
      <c r="D212" t="s">
        <v>9</v>
      </c>
    </row>
    <row r="213" spans="1:4" x14ac:dyDescent="0.45">
      <c r="A213" t="s">
        <v>304</v>
      </c>
      <c r="B213" t="s">
        <v>49</v>
      </c>
      <c r="C213" s="1">
        <v>27059</v>
      </c>
      <c r="D213" t="s">
        <v>12</v>
      </c>
    </row>
    <row r="214" spans="1:4" x14ac:dyDescent="0.45">
      <c r="A214" t="s">
        <v>305</v>
      </c>
      <c r="B214" t="s">
        <v>246</v>
      </c>
      <c r="C214" s="1">
        <v>31039</v>
      </c>
      <c r="D214" t="s">
        <v>6</v>
      </c>
    </row>
    <row r="215" spans="1:4" x14ac:dyDescent="0.45">
      <c r="A215" t="s">
        <v>306</v>
      </c>
      <c r="B215" t="s">
        <v>307</v>
      </c>
      <c r="C215" s="1">
        <v>34893</v>
      </c>
      <c r="D215" t="s">
        <v>12</v>
      </c>
    </row>
    <row r="216" spans="1:4" x14ac:dyDescent="0.45">
      <c r="A216" t="s">
        <v>308</v>
      </c>
      <c r="B216" t="s">
        <v>307</v>
      </c>
      <c r="C216" s="1">
        <v>22101</v>
      </c>
      <c r="D216" t="s">
        <v>6</v>
      </c>
    </row>
    <row r="217" spans="1:4" x14ac:dyDescent="0.45">
      <c r="A217" t="s">
        <v>309</v>
      </c>
      <c r="B217" t="s">
        <v>177</v>
      </c>
      <c r="C217" s="1">
        <v>16267</v>
      </c>
      <c r="D217" t="s">
        <v>12</v>
      </c>
    </row>
    <row r="218" spans="1:4" x14ac:dyDescent="0.45">
      <c r="A218" t="s">
        <v>310</v>
      </c>
      <c r="B218" t="s">
        <v>45</v>
      </c>
      <c r="C218" s="1">
        <v>32103</v>
      </c>
      <c r="D218" t="s">
        <v>12</v>
      </c>
    </row>
    <row r="219" spans="1:4" x14ac:dyDescent="0.45">
      <c r="A219" t="s">
        <v>311</v>
      </c>
      <c r="B219" t="s">
        <v>248</v>
      </c>
      <c r="C219" s="1">
        <v>25996</v>
      </c>
      <c r="D219" t="s">
        <v>9</v>
      </c>
    </row>
    <row r="220" spans="1:4" x14ac:dyDescent="0.45">
      <c r="A220" t="s">
        <v>312</v>
      </c>
      <c r="B220" t="s">
        <v>134</v>
      </c>
      <c r="C220" s="1">
        <v>33040</v>
      </c>
      <c r="D220" t="s">
        <v>12</v>
      </c>
    </row>
    <row r="221" spans="1:4" x14ac:dyDescent="0.45">
      <c r="A221" t="s">
        <v>313</v>
      </c>
      <c r="B221" t="s">
        <v>20</v>
      </c>
      <c r="C221" s="1">
        <v>30671</v>
      </c>
      <c r="D221" t="s">
        <v>9</v>
      </c>
    </row>
    <row r="222" spans="1:4" x14ac:dyDescent="0.45">
      <c r="A222" t="s">
        <v>314</v>
      </c>
      <c r="B222" t="s">
        <v>37</v>
      </c>
      <c r="C222" s="1">
        <v>25243</v>
      </c>
      <c r="D222" t="s">
        <v>12</v>
      </c>
    </row>
    <row r="223" spans="1:4" x14ac:dyDescent="0.45">
      <c r="A223" t="s">
        <v>315</v>
      </c>
      <c r="B223" t="s">
        <v>20</v>
      </c>
      <c r="C223" s="1">
        <v>27639</v>
      </c>
      <c r="D223" t="s">
        <v>12</v>
      </c>
    </row>
    <row r="224" spans="1:4" x14ac:dyDescent="0.45">
      <c r="A224" t="s">
        <v>316</v>
      </c>
      <c r="B224" t="s">
        <v>169</v>
      </c>
      <c r="C224" s="1">
        <v>25644</v>
      </c>
      <c r="D224" t="s">
        <v>12</v>
      </c>
    </row>
    <row r="225" spans="1:4" x14ac:dyDescent="0.45">
      <c r="A225" t="s">
        <v>317</v>
      </c>
      <c r="B225" t="s">
        <v>318</v>
      </c>
      <c r="C225" s="1">
        <v>27683</v>
      </c>
      <c r="D225" t="s">
        <v>6</v>
      </c>
    </row>
    <row r="226" spans="1:4" x14ac:dyDescent="0.45">
      <c r="A226" t="s">
        <v>174</v>
      </c>
      <c r="B226" t="s">
        <v>319</v>
      </c>
      <c r="C226" s="1">
        <v>32765</v>
      </c>
      <c r="D226" t="s">
        <v>9</v>
      </c>
    </row>
    <row r="227" spans="1:4" x14ac:dyDescent="0.45">
      <c r="A227" t="s">
        <v>243</v>
      </c>
      <c r="B227" t="s">
        <v>121</v>
      </c>
      <c r="C227" s="1">
        <v>26380</v>
      </c>
      <c r="D227" t="s">
        <v>9</v>
      </c>
    </row>
    <row r="228" spans="1:4" x14ac:dyDescent="0.45">
      <c r="A228" t="s">
        <v>320</v>
      </c>
      <c r="B228" t="s">
        <v>81</v>
      </c>
      <c r="C228" s="1">
        <v>21508</v>
      </c>
      <c r="D228" t="s">
        <v>6</v>
      </c>
    </row>
    <row r="229" spans="1:4" x14ac:dyDescent="0.45">
      <c r="A229" t="s">
        <v>321</v>
      </c>
      <c r="B229" t="s">
        <v>11</v>
      </c>
      <c r="C229" s="1">
        <v>32790</v>
      </c>
      <c r="D229" t="s">
        <v>6</v>
      </c>
    </row>
    <row r="230" spans="1:4" x14ac:dyDescent="0.45">
      <c r="A230" t="s">
        <v>164</v>
      </c>
      <c r="B230" t="s">
        <v>322</v>
      </c>
      <c r="C230" s="1">
        <v>24303</v>
      </c>
      <c r="D230" t="s">
        <v>6</v>
      </c>
    </row>
    <row r="231" spans="1:4" x14ac:dyDescent="0.45">
      <c r="A231" t="s">
        <v>323</v>
      </c>
      <c r="B231" t="s">
        <v>300</v>
      </c>
      <c r="C231" s="1">
        <v>30747</v>
      </c>
      <c r="D231" t="s">
        <v>9</v>
      </c>
    </row>
    <row r="232" spans="1:4" x14ac:dyDescent="0.45">
      <c r="A232" t="s">
        <v>324</v>
      </c>
      <c r="B232" t="s">
        <v>49</v>
      </c>
      <c r="C232" s="1">
        <v>19853</v>
      </c>
      <c r="D232" t="s">
        <v>12</v>
      </c>
    </row>
    <row r="233" spans="1:4" x14ac:dyDescent="0.45">
      <c r="A233" t="s">
        <v>325</v>
      </c>
      <c r="B233" t="s">
        <v>20</v>
      </c>
      <c r="C233" s="1">
        <v>32147</v>
      </c>
      <c r="D233" t="s">
        <v>12</v>
      </c>
    </row>
    <row r="234" spans="1:4" x14ac:dyDescent="0.45">
      <c r="A234" t="s">
        <v>326</v>
      </c>
      <c r="B234" t="s">
        <v>327</v>
      </c>
      <c r="C234" s="1">
        <v>17904</v>
      </c>
      <c r="D234" t="s">
        <v>12</v>
      </c>
    </row>
    <row r="235" spans="1:4" x14ac:dyDescent="0.45">
      <c r="A235" t="s">
        <v>328</v>
      </c>
      <c r="B235" t="s">
        <v>157</v>
      </c>
      <c r="C235" s="1">
        <v>20057</v>
      </c>
      <c r="D235" t="s">
        <v>12</v>
      </c>
    </row>
    <row r="236" spans="1:4" x14ac:dyDescent="0.45">
      <c r="A236" t="s">
        <v>329</v>
      </c>
      <c r="B236" t="s">
        <v>146</v>
      </c>
      <c r="C236" s="1">
        <v>30863</v>
      </c>
      <c r="D236" t="s">
        <v>9</v>
      </c>
    </row>
    <row r="237" spans="1:4" x14ac:dyDescent="0.45">
      <c r="A237" t="s">
        <v>330</v>
      </c>
      <c r="B237" t="s">
        <v>139</v>
      </c>
      <c r="C237" s="1">
        <v>22435</v>
      </c>
      <c r="D237" t="s">
        <v>6</v>
      </c>
    </row>
    <row r="238" spans="1:4" x14ac:dyDescent="0.45">
      <c r="A238" t="s">
        <v>130</v>
      </c>
      <c r="B238" t="s">
        <v>84</v>
      </c>
      <c r="C238" s="1">
        <v>17048</v>
      </c>
      <c r="D238" t="s">
        <v>12</v>
      </c>
    </row>
    <row r="239" spans="1:4" x14ac:dyDescent="0.45">
      <c r="A239" t="s">
        <v>331</v>
      </c>
      <c r="B239" t="s">
        <v>332</v>
      </c>
      <c r="C239" s="1">
        <v>24732</v>
      </c>
      <c r="D239" t="s">
        <v>6</v>
      </c>
    </row>
    <row r="240" spans="1:4" x14ac:dyDescent="0.45">
      <c r="A240" t="s">
        <v>333</v>
      </c>
      <c r="B240" t="s">
        <v>11</v>
      </c>
      <c r="C240" s="1">
        <v>18589</v>
      </c>
      <c r="D240" t="s">
        <v>6</v>
      </c>
    </row>
    <row r="241" spans="1:4" x14ac:dyDescent="0.45">
      <c r="A241" t="s">
        <v>334</v>
      </c>
      <c r="B241" t="s">
        <v>49</v>
      </c>
      <c r="C241" s="1">
        <v>20727</v>
      </c>
      <c r="D241" t="s">
        <v>12</v>
      </c>
    </row>
    <row r="242" spans="1:4" x14ac:dyDescent="0.45">
      <c r="A242" t="s">
        <v>335</v>
      </c>
      <c r="B242" t="s">
        <v>114</v>
      </c>
      <c r="C242" s="1">
        <v>23401</v>
      </c>
      <c r="D242" t="s">
        <v>6</v>
      </c>
    </row>
    <row r="243" spans="1:4" x14ac:dyDescent="0.45">
      <c r="A243" t="s">
        <v>336</v>
      </c>
      <c r="B243" t="s">
        <v>337</v>
      </c>
      <c r="C243" s="1">
        <v>17084</v>
      </c>
      <c r="D243" t="s">
        <v>6</v>
      </c>
    </row>
    <row r="244" spans="1:4" x14ac:dyDescent="0.45">
      <c r="A244" t="s">
        <v>338</v>
      </c>
      <c r="B244" t="s">
        <v>8</v>
      </c>
      <c r="C244" s="1">
        <v>30481</v>
      </c>
      <c r="D244" t="s">
        <v>12</v>
      </c>
    </row>
    <row r="245" spans="1:4" x14ac:dyDescent="0.45">
      <c r="A245" t="s">
        <v>339</v>
      </c>
      <c r="B245" t="s">
        <v>20</v>
      </c>
      <c r="C245" s="1">
        <v>20651</v>
      </c>
      <c r="D245" t="s">
        <v>12</v>
      </c>
    </row>
    <row r="246" spans="1:4" x14ac:dyDescent="0.45">
      <c r="A246" t="s">
        <v>340</v>
      </c>
      <c r="B246" t="s">
        <v>185</v>
      </c>
      <c r="C246" s="1">
        <v>32580</v>
      </c>
      <c r="D246" t="s">
        <v>12</v>
      </c>
    </row>
    <row r="247" spans="1:4" x14ac:dyDescent="0.45">
      <c r="A247" t="s">
        <v>341</v>
      </c>
      <c r="B247" t="s">
        <v>139</v>
      </c>
      <c r="C247" s="1">
        <v>18233</v>
      </c>
      <c r="D247" t="s">
        <v>12</v>
      </c>
    </row>
    <row r="248" spans="1:4" x14ac:dyDescent="0.45">
      <c r="A248" t="s">
        <v>342</v>
      </c>
      <c r="B248" t="s">
        <v>177</v>
      </c>
      <c r="C248" s="1">
        <v>24225</v>
      </c>
      <c r="D248" t="s">
        <v>6</v>
      </c>
    </row>
    <row r="249" spans="1:4" x14ac:dyDescent="0.45">
      <c r="A249" t="s">
        <v>343</v>
      </c>
      <c r="B249" t="s">
        <v>45</v>
      </c>
      <c r="C249" s="1">
        <v>27299</v>
      </c>
      <c r="D249" t="s">
        <v>6</v>
      </c>
    </row>
    <row r="250" spans="1:4" x14ac:dyDescent="0.45">
      <c r="A250" t="s">
        <v>344</v>
      </c>
      <c r="B250" t="s">
        <v>345</v>
      </c>
      <c r="C250" s="1">
        <v>18398</v>
      </c>
      <c r="D250" t="s">
        <v>12</v>
      </c>
    </row>
    <row r="251" spans="1:4" x14ac:dyDescent="0.45">
      <c r="A251" t="s">
        <v>329</v>
      </c>
      <c r="B251" t="s">
        <v>194</v>
      </c>
      <c r="C251" s="1">
        <v>34400</v>
      </c>
      <c r="D251" t="s">
        <v>12</v>
      </c>
    </row>
    <row r="252" spans="1:4" x14ac:dyDescent="0.45">
      <c r="A252" t="s">
        <v>51</v>
      </c>
      <c r="B252" t="s">
        <v>346</v>
      </c>
      <c r="C252" s="1">
        <v>21513</v>
      </c>
      <c r="D252" t="s">
        <v>12</v>
      </c>
    </row>
    <row r="253" spans="1:4" x14ac:dyDescent="0.45">
      <c r="A253" t="s">
        <v>347</v>
      </c>
      <c r="B253" t="s">
        <v>236</v>
      </c>
      <c r="C253" s="1">
        <v>31749</v>
      </c>
      <c r="D253" t="s">
        <v>6</v>
      </c>
    </row>
    <row r="254" spans="1:4" x14ac:dyDescent="0.45">
      <c r="A254" t="s">
        <v>348</v>
      </c>
      <c r="B254" t="s">
        <v>5</v>
      </c>
      <c r="C254" s="1">
        <v>34235</v>
      </c>
      <c r="D254" t="s">
        <v>6</v>
      </c>
    </row>
    <row r="255" spans="1:4" x14ac:dyDescent="0.45">
      <c r="A255" t="s">
        <v>349</v>
      </c>
      <c r="B255" t="s">
        <v>131</v>
      </c>
      <c r="C255" s="1">
        <v>19183</v>
      </c>
      <c r="D255" t="s">
        <v>9</v>
      </c>
    </row>
    <row r="256" spans="1:4" x14ac:dyDescent="0.45">
      <c r="A256" t="s">
        <v>350</v>
      </c>
      <c r="B256" t="s">
        <v>8</v>
      </c>
      <c r="C256" s="1">
        <v>27424</v>
      </c>
      <c r="D256" t="s">
        <v>12</v>
      </c>
    </row>
    <row r="257" spans="1:4" x14ac:dyDescent="0.45">
      <c r="A257" t="s">
        <v>351</v>
      </c>
      <c r="B257" t="s">
        <v>152</v>
      </c>
      <c r="C257" s="1">
        <v>23665</v>
      </c>
      <c r="D257" t="s">
        <v>12</v>
      </c>
    </row>
    <row r="258" spans="1:4" x14ac:dyDescent="0.45">
      <c r="A258" t="s">
        <v>352</v>
      </c>
      <c r="B258" t="s">
        <v>11</v>
      </c>
      <c r="C258" s="1">
        <v>17649</v>
      </c>
      <c r="D258" t="s">
        <v>6</v>
      </c>
    </row>
    <row r="259" spans="1:4" x14ac:dyDescent="0.45">
      <c r="A259" t="s">
        <v>353</v>
      </c>
      <c r="B259" t="s">
        <v>354</v>
      </c>
      <c r="C259" s="1">
        <v>25530</v>
      </c>
      <c r="D259" t="s">
        <v>6</v>
      </c>
    </row>
    <row r="260" spans="1:4" x14ac:dyDescent="0.45">
      <c r="A260" t="s">
        <v>355</v>
      </c>
      <c r="B260" t="s">
        <v>356</v>
      </c>
      <c r="C260" s="1">
        <v>34758</v>
      </c>
      <c r="D260" t="s">
        <v>9</v>
      </c>
    </row>
    <row r="261" spans="1:4" x14ac:dyDescent="0.45">
      <c r="A261" t="s">
        <v>19</v>
      </c>
      <c r="B261" t="s">
        <v>357</v>
      </c>
      <c r="C261" s="1">
        <v>17531</v>
      </c>
      <c r="D261" t="s">
        <v>12</v>
      </c>
    </row>
    <row r="262" spans="1:4" x14ac:dyDescent="0.45">
      <c r="A262" t="s">
        <v>358</v>
      </c>
      <c r="B262" t="s">
        <v>8</v>
      </c>
      <c r="C262" s="1">
        <v>32482</v>
      </c>
      <c r="D262" t="s">
        <v>6</v>
      </c>
    </row>
    <row r="263" spans="1:4" x14ac:dyDescent="0.45">
      <c r="A263" t="s">
        <v>359</v>
      </c>
      <c r="B263" t="s">
        <v>246</v>
      </c>
      <c r="C263" s="1">
        <v>34533</v>
      </c>
      <c r="D263" t="s">
        <v>12</v>
      </c>
    </row>
    <row r="264" spans="1:4" x14ac:dyDescent="0.45">
      <c r="A264" t="s">
        <v>308</v>
      </c>
      <c r="B264" t="s">
        <v>79</v>
      </c>
      <c r="C264" s="1">
        <v>28491</v>
      </c>
      <c r="D264" t="s">
        <v>12</v>
      </c>
    </row>
    <row r="265" spans="1:4" x14ac:dyDescent="0.45">
      <c r="A265" t="s">
        <v>360</v>
      </c>
      <c r="B265" t="s">
        <v>361</v>
      </c>
      <c r="C265" s="1">
        <v>32689</v>
      </c>
      <c r="D265" t="s">
        <v>9</v>
      </c>
    </row>
    <row r="266" spans="1:4" x14ac:dyDescent="0.45">
      <c r="A266" t="s">
        <v>162</v>
      </c>
      <c r="B266" t="s">
        <v>362</v>
      </c>
      <c r="C266" s="1">
        <v>27112</v>
      </c>
      <c r="D266" t="s">
        <v>6</v>
      </c>
    </row>
    <row r="267" spans="1:4" x14ac:dyDescent="0.45">
      <c r="A267" t="s">
        <v>363</v>
      </c>
      <c r="B267" t="s">
        <v>16</v>
      </c>
      <c r="C267" s="1">
        <v>29259</v>
      </c>
      <c r="D267" t="s">
        <v>12</v>
      </c>
    </row>
    <row r="268" spans="1:4" x14ac:dyDescent="0.45">
      <c r="A268" t="s">
        <v>83</v>
      </c>
      <c r="B268" t="s">
        <v>123</v>
      </c>
      <c r="C268" s="1">
        <v>18437</v>
      </c>
      <c r="D268" t="s">
        <v>6</v>
      </c>
    </row>
    <row r="269" spans="1:4" x14ac:dyDescent="0.45">
      <c r="A269" t="s">
        <v>364</v>
      </c>
      <c r="B269" t="s">
        <v>194</v>
      </c>
      <c r="C269" s="1">
        <v>34406</v>
      </c>
      <c r="D269" t="s">
        <v>12</v>
      </c>
    </row>
    <row r="270" spans="1:4" x14ac:dyDescent="0.45">
      <c r="A270" t="s">
        <v>365</v>
      </c>
      <c r="B270" t="s">
        <v>366</v>
      </c>
      <c r="C270" s="1">
        <v>26689</v>
      </c>
      <c r="D270" t="s">
        <v>12</v>
      </c>
    </row>
    <row r="271" spans="1:4" x14ac:dyDescent="0.45">
      <c r="A271" t="s">
        <v>174</v>
      </c>
      <c r="B271" t="s">
        <v>52</v>
      </c>
      <c r="C271" s="1">
        <v>24391</v>
      </c>
      <c r="D271" t="s">
        <v>6</v>
      </c>
    </row>
    <row r="272" spans="1:4" x14ac:dyDescent="0.45">
      <c r="A272" t="s">
        <v>367</v>
      </c>
      <c r="B272" t="s">
        <v>368</v>
      </c>
      <c r="C272" s="1">
        <v>22010</v>
      </c>
      <c r="D272" t="s">
        <v>12</v>
      </c>
    </row>
    <row r="273" spans="1:4" x14ac:dyDescent="0.45">
      <c r="A273" t="s">
        <v>369</v>
      </c>
      <c r="B273" t="s">
        <v>332</v>
      </c>
      <c r="C273" s="1">
        <v>17207</v>
      </c>
      <c r="D273" t="s">
        <v>9</v>
      </c>
    </row>
    <row r="274" spans="1:4" x14ac:dyDescent="0.45">
      <c r="A274" t="s">
        <v>370</v>
      </c>
      <c r="B274" t="s">
        <v>160</v>
      </c>
      <c r="C274" s="1">
        <v>22547</v>
      </c>
      <c r="D274" t="s">
        <v>6</v>
      </c>
    </row>
    <row r="275" spans="1:4" x14ac:dyDescent="0.45">
      <c r="A275" t="s">
        <v>371</v>
      </c>
      <c r="B275" t="s">
        <v>372</v>
      </c>
      <c r="C275" s="1">
        <v>20722</v>
      </c>
      <c r="D275" t="s">
        <v>12</v>
      </c>
    </row>
    <row r="276" spans="1:4" x14ac:dyDescent="0.45">
      <c r="A276" t="s">
        <v>373</v>
      </c>
      <c r="B276" t="s">
        <v>29</v>
      </c>
      <c r="C276" s="1">
        <v>24900</v>
      </c>
      <c r="D276" t="s">
        <v>12</v>
      </c>
    </row>
    <row r="277" spans="1:4" x14ac:dyDescent="0.45">
      <c r="A277" t="s">
        <v>374</v>
      </c>
      <c r="B277" t="s">
        <v>37</v>
      </c>
      <c r="C277" s="1">
        <v>20808</v>
      </c>
      <c r="D277" t="s">
        <v>12</v>
      </c>
    </row>
    <row r="278" spans="1:4" x14ac:dyDescent="0.45">
      <c r="A278" t="s">
        <v>375</v>
      </c>
      <c r="B278" t="s">
        <v>131</v>
      </c>
      <c r="C278" s="1">
        <v>30235</v>
      </c>
      <c r="D278" t="s">
        <v>12</v>
      </c>
    </row>
    <row r="279" spans="1:4" x14ac:dyDescent="0.45">
      <c r="A279" t="s">
        <v>376</v>
      </c>
      <c r="B279" t="s">
        <v>257</v>
      </c>
      <c r="C279" s="1">
        <v>21221</v>
      </c>
      <c r="D279" t="s">
        <v>9</v>
      </c>
    </row>
    <row r="280" spans="1:4" x14ac:dyDescent="0.45">
      <c r="A280" t="s">
        <v>377</v>
      </c>
      <c r="B280" t="s">
        <v>45</v>
      </c>
      <c r="C280" s="1">
        <v>20193</v>
      </c>
      <c r="D280" t="s">
        <v>6</v>
      </c>
    </row>
    <row r="281" spans="1:4" x14ac:dyDescent="0.45">
      <c r="A281" t="s">
        <v>378</v>
      </c>
      <c r="B281" t="s">
        <v>141</v>
      </c>
      <c r="C281" s="1">
        <v>17137</v>
      </c>
      <c r="D281" t="s">
        <v>6</v>
      </c>
    </row>
    <row r="282" spans="1:4" x14ac:dyDescent="0.45">
      <c r="A282" t="s">
        <v>379</v>
      </c>
      <c r="B282" t="s">
        <v>49</v>
      </c>
      <c r="C282" s="1">
        <v>32802</v>
      </c>
      <c r="D282" t="s">
        <v>6</v>
      </c>
    </row>
    <row r="283" spans="1:4" x14ac:dyDescent="0.45">
      <c r="A283" t="s">
        <v>240</v>
      </c>
      <c r="B283" t="s">
        <v>20</v>
      </c>
      <c r="C283" s="1">
        <v>25839</v>
      </c>
      <c r="D283" t="s">
        <v>12</v>
      </c>
    </row>
    <row r="284" spans="1:4" x14ac:dyDescent="0.45">
      <c r="A284" t="s">
        <v>275</v>
      </c>
      <c r="B284" t="s">
        <v>380</v>
      </c>
      <c r="C284" s="1">
        <v>32028</v>
      </c>
      <c r="D284" t="s">
        <v>12</v>
      </c>
    </row>
    <row r="285" spans="1:4" x14ac:dyDescent="0.45">
      <c r="A285" t="s">
        <v>317</v>
      </c>
      <c r="B285" t="s">
        <v>192</v>
      </c>
      <c r="C285" s="1">
        <v>31556</v>
      </c>
      <c r="D285" t="s">
        <v>6</v>
      </c>
    </row>
    <row r="286" spans="1:4" x14ac:dyDescent="0.45">
      <c r="A286" t="s">
        <v>381</v>
      </c>
      <c r="B286" t="s">
        <v>54</v>
      </c>
      <c r="C286" s="1">
        <v>19153</v>
      </c>
      <c r="D286" t="s">
        <v>6</v>
      </c>
    </row>
    <row r="287" spans="1:4" x14ac:dyDescent="0.45">
      <c r="A287" t="s">
        <v>382</v>
      </c>
      <c r="B287" t="s">
        <v>383</v>
      </c>
      <c r="C287" s="1">
        <v>21934</v>
      </c>
      <c r="D287" t="s">
        <v>6</v>
      </c>
    </row>
    <row r="288" spans="1:4" x14ac:dyDescent="0.45">
      <c r="A288" t="s">
        <v>384</v>
      </c>
      <c r="B288" t="s">
        <v>361</v>
      </c>
      <c r="C288" s="1">
        <v>28187</v>
      </c>
      <c r="D288" t="s">
        <v>12</v>
      </c>
    </row>
    <row r="289" spans="1:4" x14ac:dyDescent="0.45">
      <c r="A289" t="s">
        <v>385</v>
      </c>
      <c r="B289" t="s">
        <v>252</v>
      </c>
      <c r="C289" s="1">
        <v>34291</v>
      </c>
      <c r="D289" t="s">
        <v>12</v>
      </c>
    </row>
    <row r="290" spans="1:4" x14ac:dyDescent="0.45">
      <c r="A290" t="s">
        <v>386</v>
      </c>
      <c r="B290" t="s">
        <v>107</v>
      </c>
      <c r="C290" s="1">
        <v>24652</v>
      </c>
      <c r="D290" t="s">
        <v>6</v>
      </c>
    </row>
    <row r="291" spans="1:4" x14ac:dyDescent="0.45">
      <c r="A291" t="s">
        <v>387</v>
      </c>
      <c r="B291" t="s">
        <v>121</v>
      </c>
      <c r="C291" s="1">
        <v>18010</v>
      </c>
      <c r="D291" t="s">
        <v>6</v>
      </c>
    </row>
    <row r="292" spans="1:4" x14ac:dyDescent="0.45">
      <c r="A292" t="s">
        <v>388</v>
      </c>
      <c r="B292" t="s">
        <v>368</v>
      </c>
      <c r="C292" s="1">
        <v>26506</v>
      </c>
      <c r="D292" t="s">
        <v>40</v>
      </c>
    </row>
    <row r="293" spans="1:4" x14ac:dyDescent="0.45">
      <c r="A293" t="s">
        <v>389</v>
      </c>
      <c r="B293" t="s">
        <v>160</v>
      </c>
      <c r="C293" s="1">
        <v>30368</v>
      </c>
      <c r="D293" t="s">
        <v>40</v>
      </c>
    </row>
    <row r="294" spans="1:4" x14ac:dyDescent="0.45">
      <c r="A294" t="s">
        <v>162</v>
      </c>
      <c r="B294" t="s">
        <v>54</v>
      </c>
      <c r="C294" s="1">
        <v>16991</v>
      </c>
      <c r="D294" t="s">
        <v>12</v>
      </c>
    </row>
    <row r="295" spans="1:4" x14ac:dyDescent="0.45">
      <c r="A295" t="s">
        <v>390</v>
      </c>
      <c r="B295" t="s">
        <v>152</v>
      </c>
      <c r="C295" s="1">
        <v>23950</v>
      </c>
      <c r="D295" t="s">
        <v>12</v>
      </c>
    </row>
    <row r="296" spans="1:4" x14ac:dyDescent="0.45">
      <c r="A296" t="s">
        <v>391</v>
      </c>
      <c r="B296" t="s">
        <v>47</v>
      </c>
      <c r="C296" s="1">
        <v>26871</v>
      </c>
      <c r="D296" t="s">
        <v>12</v>
      </c>
    </row>
    <row r="297" spans="1:4" x14ac:dyDescent="0.45">
      <c r="A297" t="s">
        <v>392</v>
      </c>
      <c r="B297" t="s">
        <v>260</v>
      </c>
      <c r="C297" s="1">
        <v>17268</v>
      </c>
      <c r="D297" t="s">
        <v>40</v>
      </c>
    </row>
    <row r="298" spans="1:4" x14ac:dyDescent="0.45">
      <c r="A298" t="s">
        <v>393</v>
      </c>
      <c r="B298" t="s">
        <v>394</v>
      </c>
      <c r="C298" s="1">
        <v>31612</v>
      </c>
      <c r="D298" t="s">
        <v>6</v>
      </c>
    </row>
    <row r="299" spans="1:4" x14ac:dyDescent="0.45">
      <c r="A299" t="s">
        <v>395</v>
      </c>
      <c r="B299" t="s">
        <v>131</v>
      </c>
      <c r="C299" s="1">
        <v>21264</v>
      </c>
      <c r="D299" t="s">
        <v>12</v>
      </c>
    </row>
    <row r="300" spans="1:4" x14ac:dyDescent="0.45">
      <c r="A300" t="s">
        <v>396</v>
      </c>
      <c r="B300" t="s">
        <v>236</v>
      </c>
      <c r="C300" s="1">
        <v>29622</v>
      </c>
      <c r="D300" t="s">
        <v>40</v>
      </c>
    </row>
    <row r="301" spans="1:4" x14ac:dyDescent="0.45">
      <c r="A301" t="s">
        <v>162</v>
      </c>
      <c r="B301" t="s">
        <v>20</v>
      </c>
      <c r="C301" s="1">
        <v>30875</v>
      </c>
      <c r="D301" t="s">
        <v>6</v>
      </c>
    </row>
    <row r="302" spans="1:4" x14ac:dyDescent="0.45">
      <c r="A302" t="s">
        <v>397</v>
      </c>
      <c r="B302" t="s">
        <v>107</v>
      </c>
      <c r="C302" s="1">
        <v>31924</v>
      </c>
      <c r="D302" t="s">
        <v>12</v>
      </c>
    </row>
    <row r="303" spans="1:4" x14ac:dyDescent="0.45">
      <c r="A303" t="s">
        <v>398</v>
      </c>
      <c r="B303" t="s">
        <v>399</v>
      </c>
      <c r="C303" s="1">
        <v>23384</v>
      </c>
      <c r="D303" t="s">
        <v>12</v>
      </c>
    </row>
    <row r="304" spans="1:4" x14ac:dyDescent="0.45">
      <c r="A304" t="s">
        <v>400</v>
      </c>
      <c r="B304" t="s">
        <v>401</v>
      </c>
      <c r="C304" s="1">
        <v>32097</v>
      </c>
      <c r="D304" t="s">
        <v>6</v>
      </c>
    </row>
    <row r="305" spans="1:4" x14ac:dyDescent="0.45">
      <c r="A305" t="s">
        <v>402</v>
      </c>
      <c r="B305" t="s">
        <v>403</v>
      </c>
      <c r="C305" s="1">
        <v>22555</v>
      </c>
      <c r="D305" t="s">
        <v>40</v>
      </c>
    </row>
    <row r="306" spans="1:4" x14ac:dyDescent="0.45">
      <c r="A306" t="s">
        <v>317</v>
      </c>
      <c r="B306" t="s">
        <v>20</v>
      </c>
      <c r="C306" s="1">
        <v>22508</v>
      </c>
      <c r="D306" t="s">
        <v>12</v>
      </c>
    </row>
    <row r="307" spans="1:4" x14ac:dyDescent="0.45">
      <c r="A307" t="s">
        <v>404</v>
      </c>
      <c r="B307" t="s">
        <v>72</v>
      </c>
      <c r="C307" s="1">
        <v>29510</v>
      </c>
      <c r="D307" t="s">
        <v>6</v>
      </c>
    </row>
    <row r="308" spans="1:4" x14ac:dyDescent="0.45">
      <c r="A308" t="s">
        <v>405</v>
      </c>
      <c r="B308" t="s">
        <v>406</v>
      </c>
      <c r="C308" s="1">
        <v>22398</v>
      </c>
      <c r="D308" t="s">
        <v>12</v>
      </c>
    </row>
    <row r="309" spans="1:4" x14ac:dyDescent="0.45">
      <c r="A309" t="s">
        <v>407</v>
      </c>
      <c r="B309" t="s">
        <v>20</v>
      </c>
      <c r="C309" s="1">
        <v>28394</v>
      </c>
      <c r="D309" t="s">
        <v>9</v>
      </c>
    </row>
    <row r="310" spans="1:4" x14ac:dyDescent="0.45">
      <c r="A310" t="s">
        <v>408</v>
      </c>
      <c r="B310" t="s">
        <v>139</v>
      </c>
      <c r="C310" s="1">
        <v>16244</v>
      </c>
      <c r="D310" t="s">
        <v>6</v>
      </c>
    </row>
    <row r="311" spans="1:4" x14ac:dyDescent="0.45">
      <c r="A311" t="s">
        <v>409</v>
      </c>
      <c r="B311" t="s">
        <v>167</v>
      </c>
      <c r="C311" s="1">
        <v>32836</v>
      </c>
      <c r="D311" t="s">
        <v>12</v>
      </c>
    </row>
    <row r="312" spans="1:4" x14ac:dyDescent="0.45">
      <c r="A312" t="s">
        <v>410</v>
      </c>
      <c r="B312" t="s">
        <v>141</v>
      </c>
      <c r="C312" s="1">
        <v>23528</v>
      </c>
      <c r="D312" t="s">
        <v>6</v>
      </c>
    </row>
    <row r="313" spans="1:4" x14ac:dyDescent="0.45">
      <c r="A313" t="s">
        <v>411</v>
      </c>
      <c r="B313" t="s">
        <v>412</v>
      </c>
      <c r="C313" s="1">
        <v>28489</v>
      </c>
      <c r="D313" t="s">
        <v>12</v>
      </c>
    </row>
    <row r="314" spans="1:4" x14ac:dyDescent="0.45">
      <c r="A314" t="s">
        <v>413</v>
      </c>
      <c r="B314" t="s">
        <v>399</v>
      </c>
      <c r="C314" s="1">
        <v>20920</v>
      </c>
      <c r="D314" t="s">
        <v>12</v>
      </c>
    </row>
    <row r="315" spans="1:4" x14ac:dyDescent="0.45">
      <c r="A315" t="s">
        <v>414</v>
      </c>
      <c r="B315" t="s">
        <v>11</v>
      </c>
      <c r="C315" s="1">
        <v>34164</v>
      </c>
      <c r="D315" t="s">
        <v>6</v>
      </c>
    </row>
    <row r="316" spans="1:4" x14ac:dyDescent="0.45">
      <c r="A316" t="s">
        <v>415</v>
      </c>
      <c r="B316" t="s">
        <v>246</v>
      </c>
      <c r="C316" s="1">
        <v>32341</v>
      </c>
      <c r="D316" t="s">
        <v>6</v>
      </c>
    </row>
    <row r="317" spans="1:4" x14ac:dyDescent="0.45">
      <c r="A317" t="s">
        <v>416</v>
      </c>
      <c r="B317" t="s">
        <v>194</v>
      </c>
      <c r="C317" s="1">
        <v>16640</v>
      </c>
      <c r="D317" t="s">
        <v>12</v>
      </c>
    </row>
    <row r="318" spans="1:4" x14ac:dyDescent="0.45">
      <c r="A318" t="s">
        <v>417</v>
      </c>
      <c r="B318" t="s">
        <v>418</v>
      </c>
      <c r="C318" s="1">
        <v>28217</v>
      </c>
      <c r="D318" t="s">
        <v>12</v>
      </c>
    </row>
    <row r="319" spans="1:4" x14ac:dyDescent="0.45">
      <c r="A319" t="s">
        <v>190</v>
      </c>
      <c r="B319" t="s">
        <v>419</v>
      </c>
      <c r="C319" s="1">
        <v>32646</v>
      </c>
      <c r="D319" t="s">
        <v>40</v>
      </c>
    </row>
    <row r="320" spans="1:4" x14ac:dyDescent="0.45">
      <c r="A320" t="s">
        <v>420</v>
      </c>
      <c r="B320" t="s">
        <v>5</v>
      </c>
      <c r="C320" s="1">
        <v>28636</v>
      </c>
      <c r="D320" t="s">
        <v>40</v>
      </c>
    </row>
    <row r="321" spans="1:4" x14ac:dyDescent="0.45">
      <c r="A321" t="s">
        <v>421</v>
      </c>
      <c r="B321" t="s">
        <v>8</v>
      </c>
      <c r="C321" s="1">
        <v>30418</v>
      </c>
      <c r="D321" t="s">
        <v>12</v>
      </c>
    </row>
    <row r="322" spans="1:4" x14ac:dyDescent="0.45">
      <c r="A322" t="s">
        <v>110</v>
      </c>
      <c r="B322" t="s">
        <v>368</v>
      </c>
      <c r="C322" s="1">
        <v>33971</v>
      </c>
      <c r="D322" t="s">
        <v>12</v>
      </c>
    </row>
    <row r="323" spans="1:4" x14ac:dyDescent="0.45">
      <c r="A323" t="s">
        <v>422</v>
      </c>
      <c r="B323" t="s">
        <v>52</v>
      </c>
      <c r="C323" s="1">
        <v>26974</v>
      </c>
      <c r="D323" t="s">
        <v>12</v>
      </c>
    </row>
    <row r="324" spans="1:4" x14ac:dyDescent="0.45">
      <c r="A324" t="s">
        <v>423</v>
      </c>
      <c r="B324" t="s">
        <v>47</v>
      </c>
      <c r="C324" s="1">
        <v>21339</v>
      </c>
      <c r="D324" t="s">
        <v>12</v>
      </c>
    </row>
    <row r="325" spans="1:4" x14ac:dyDescent="0.45">
      <c r="A325" t="s">
        <v>424</v>
      </c>
      <c r="B325" t="s">
        <v>90</v>
      </c>
      <c r="C325" s="1">
        <v>25150</v>
      </c>
      <c r="D325" t="s">
        <v>6</v>
      </c>
    </row>
    <row r="326" spans="1:4" x14ac:dyDescent="0.45">
      <c r="A326" t="s">
        <v>425</v>
      </c>
      <c r="B326" t="s">
        <v>8</v>
      </c>
      <c r="C326" s="1">
        <v>20340</v>
      </c>
      <c r="D326" t="s">
        <v>12</v>
      </c>
    </row>
    <row r="327" spans="1:4" x14ac:dyDescent="0.45">
      <c r="A327" t="s">
        <v>426</v>
      </c>
      <c r="B327" t="s">
        <v>131</v>
      </c>
      <c r="C327" s="1">
        <v>16045</v>
      </c>
      <c r="D327" t="s">
        <v>6</v>
      </c>
    </row>
    <row r="328" spans="1:4" x14ac:dyDescent="0.45">
      <c r="A328" t="s">
        <v>427</v>
      </c>
      <c r="B328" t="s">
        <v>37</v>
      </c>
      <c r="C328" s="1">
        <v>18568</v>
      </c>
      <c r="D328" t="s">
        <v>12</v>
      </c>
    </row>
    <row r="329" spans="1:4" x14ac:dyDescent="0.45">
      <c r="A329" t="s">
        <v>311</v>
      </c>
      <c r="B329" t="s">
        <v>199</v>
      </c>
      <c r="C329" s="1">
        <v>33976</v>
      </c>
      <c r="D329" t="s">
        <v>12</v>
      </c>
    </row>
    <row r="330" spans="1:4" x14ac:dyDescent="0.45">
      <c r="A330" t="s">
        <v>428</v>
      </c>
      <c r="B330" t="s">
        <v>429</v>
      </c>
      <c r="C330" s="1">
        <v>30720</v>
      </c>
      <c r="D330" t="s">
        <v>12</v>
      </c>
    </row>
    <row r="331" spans="1:4" x14ac:dyDescent="0.45">
      <c r="A331" t="s">
        <v>430</v>
      </c>
      <c r="B331" t="s">
        <v>141</v>
      </c>
      <c r="C331" s="1">
        <v>22604</v>
      </c>
      <c r="D331" t="s">
        <v>9</v>
      </c>
    </row>
    <row r="332" spans="1:4" x14ac:dyDescent="0.45">
      <c r="A332" t="s">
        <v>431</v>
      </c>
      <c r="B332" t="s">
        <v>368</v>
      </c>
      <c r="C332" s="1">
        <v>19123</v>
      </c>
      <c r="D332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I332"/>
  <sheetViews>
    <sheetView workbookViewId="0">
      <selection activeCell="J7" sqref="J7"/>
    </sheetView>
  </sheetViews>
  <sheetFormatPr defaultRowHeight="14.25" x14ac:dyDescent="0.45"/>
  <cols>
    <col min="1" max="1" width="12.9296875" bestFit="1" customWidth="1"/>
    <col min="2" max="2" width="9.33203125" bestFit="1" customWidth="1"/>
    <col min="3" max="3" width="11.86328125" bestFit="1" customWidth="1"/>
    <col min="4" max="4" width="20.6640625" bestFit="1" customWidth="1"/>
    <col min="7" max="8" width="15.6640625" bestFit="1" customWidth="1"/>
    <col min="9" max="9" width="12.53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435</v>
      </c>
    </row>
    <row r="2" spans="1:9" x14ac:dyDescent="0.45">
      <c r="A2" t="s">
        <v>4</v>
      </c>
      <c r="B2" t="s">
        <v>5</v>
      </c>
      <c r="C2" s="1">
        <v>22190</v>
      </c>
      <c r="D2" t="s">
        <v>6</v>
      </c>
      <c r="E2">
        <f>MONTH(ubezpieczenia3[[#This Row],[Data_urodz]])</f>
        <v>10</v>
      </c>
      <c r="F2">
        <v>1</v>
      </c>
      <c r="H2" s="2" t="s">
        <v>433</v>
      </c>
      <c r="I2" t="s">
        <v>436</v>
      </c>
    </row>
    <row r="3" spans="1:9" x14ac:dyDescent="0.45">
      <c r="A3" t="s">
        <v>7</v>
      </c>
      <c r="B3" t="s">
        <v>8</v>
      </c>
      <c r="C3" s="1">
        <v>30952</v>
      </c>
      <c r="D3" t="s">
        <v>9</v>
      </c>
      <c r="E3">
        <f>MONTH(ubezpieczenia3[[#This Row],[Data_urodz]])</f>
        <v>9</v>
      </c>
      <c r="F3">
        <f>F2+1</f>
        <v>2</v>
      </c>
      <c r="H3" s="3">
        <v>1</v>
      </c>
      <c r="I3">
        <v>26</v>
      </c>
    </row>
    <row r="4" spans="1:9" x14ac:dyDescent="0.45">
      <c r="A4" t="s">
        <v>10</v>
      </c>
      <c r="B4" t="s">
        <v>11</v>
      </c>
      <c r="C4" s="1">
        <v>24753</v>
      </c>
      <c r="D4" t="s">
        <v>12</v>
      </c>
      <c r="E4">
        <f>MONTH(ubezpieczenia3[[#This Row],[Data_urodz]])</f>
        <v>10</v>
      </c>
      <c r="F4">
        <f t="shared" ref="F4:F67" si="0">F3+1</f>
        <v>3</v>
      </c>
      <c r="H4" s="3">
        <v>2</v>
      </c>
      <c r="I4">
        <v>22</v>
      </c>
    </row>
    <row r="5" spans="1:9" x14ac:dyDescent="0.45">
      <c r="A5" t="s">
        <v>13</v>
      </c>
      <c r="B5" t="s">
        <v>14</v>
      </c>
      <c r="C5" s="1">
        <v>31544</v>
      </c>
      <c r="D5" t="s">
        <v>9</v>
      </c>
      <c r="E5">
        <f>MONTH(ubezpieczenia3[[#This Row],[Data_urodz]])</f>
        <v>5</v>
      </c>
      <c r="F5">
        <f t="shared" si="0"/>
        <v>4</v>
      </c>
      <c r="H5" s="3">
        <v>3</v>
      </c>
      <c r="I5">
        <v>30</v>
      </c>
    </row>
    <row r="6" spans="1:9" x14ac:dyDescent="0.45">
      <c r="A6" t="s">
        <v>15</v>
      </c>
      <c r="B6" t="s">
        <v>16</v>
      </c>
      <c r="C6" s="1">
        <v>22780</v>
      </c>
      <c r="D6" t="s">
        <v>9</v>
      </c>
      <c r="E6">
        <f>MONTH(ubezpieczenia3[[#This Row],[Data_urodz]])</f>
        <v>5</v>
      </c>
      <c r="F6">
        <f t="shared" si="0"/>
        <v>5</v>
      </c>
      <c r="H6" s="3">
        <v>4</v>
      </c>
      <c r="I6">
        <v>27</v>
      </c>
    </row>
    <row r="7" spans="1:9" x14ac:dyDescent="0.45">
      <c r="A7" t="s">
        <v>17</v>
      </c>
      <c r="B7" t="s">
        <v>18</v>
      </c>
      <c r="C7" s="1">
        <v>31694</v>
      </c>
      <c r="D7" t="s">
        <v>12</v>
      </c>
      <c r="E7">
        <f>MONTH(ubezpieczenia3[[#This Row],[Data_urodz]])</f>
        <v>10</v>
      </c>
      <c r="F7">
        <f t="shared" si="0"/>
        <v>6</v>
      </c>
      <c r="H7" s="3">
        <v>5</v>
      </c>
      <c r="I7">
        <v>25</v>
      </c>
    </row>
    <row r="8" spans="1:9" x14ac:dyDescent="0.45">
      <c r="A8" t="s">
        <v>19</v>
      </c>
      <c r="B8" t="s">
        <v>20</v>
      </c>
      <c r="C8" s="1">
        <v>33569</v>
      </c>
      <c r="D8" t="s">
        <v>6</v>
      </c>
      <c r="E8">
        <f>MONTH(ubezpieczenia3[[#This Row],[Data_urodz]])</f>
        <v>11</v>
      </c>
      <c r="F8">
        <f t="shared" si="0"/>
        <v>7</v>
      </c>
      <c r="H8" s="3">
        <v>6</v>
      </c>
      <c r="I8">
        <v>31</v>
      </c>
    </row>
    <row r="9" spans="1:9" x14ac:dyDescent="0.45">
      <c r="A9" t="s">
        <v>21</v>
      </c>
      <c r="B9" t="s">
        <v>22</v>
      </c>
      <c r="C9" s="1">
        <v>30372</v>
      </c>
      <c r="D9" t="s">
        <v>6</v>
      </c>
      <c r="E9">
        <f>MONTH(ubezpieczenia3[[#This Row],[Data_urodz]])</f>
        <v>2</v>
      </c>
      <c r="F9">
        <f t="shared" si="0"/>
        <v>8</v>
      </c>
      <c r="H9" s="3">
        <v>7</v>
      </c>
      <c r="I9">
        <v>33</v>
      </c>
    </row>
    <row r="10" spans="1:9" x14ac:dyDescent="0.45">
      <c r="A10" t="s">
        <v>23</v>
      </c>
      <c r="B10" t="s">
        <v>8</v>
      </c>
      <c r="C10" s="1">
        <v>33568</v>
      </c>
      <c r="D10" t="s">
        <v>6</v>
      </c>
      <c r="E10">
        <f>MONTH(ubezpieczenia3[[#This Row],[Data_urodz]])</f>
        <v>11</v>
      </c>
      <c r="F10">
        <f t="shared" si="0"/>
        <v>9</v>
      </c>
      <c r="H10" s="3">
        <v>8</v>
      </c>
      <c r="I10">
        <v>19</v>
      </c>
    </row>
    <row r="11" spans="1:9" x14ac:dyDescent="0.45">
      <c r="A11" t="s">
        <v>24</v>
      </c>
      <c r="B11" t="s">
        <v>25</v>
      </c>
      <c r="C11" s="1">
        <v>31111</v>
      </c>
      <c r="D11" t="s">
        <v>6</v>
      </c>
      <c r="E11">
        <f>MONTH(ubezpieczenia3[[#This Row],[Data_urodz]])</f>
        <v>3</v>
      </c>
      <c r="F11">
        <f t="shared" si="0"/>
        <v>10</v>
      </c>
      <c r="H11" s="3">
        <v>9</v>
      </c>
      <c r="I11">
        <v>29</v>
      </c>
    </row>
    <row r="12" spans="1:9" x14ac:dyDescent="0.45">
      <c r="A12" t="s">
        <v>26</v>
      </c>
      <c r="B12" t="s">
        <v>27</v>
      </c>
      <c r="C12" s="1">
        <v>17347</v>
      </c>
      <c r="D12" t="s">
        <v>6</v>
      </c>
      <c r="E12">
        <f>MONTH(ubezpieczenia3[[#This Row],[Data_urodz]])</f>
        <v>6</v>
      </c>
      <c r="F12">
        <f t="shared" si="0"/>
        <v>11</v>
      </c>
      <c r="H12" s="3">
        <v>10</v>
      </c>
      <c r="I12">
        <v>32</v>
      </c>
    </row>
    <row r="13" spans="1:9" x14ac:dyDescent="0.45">
      <c r="A13" t="s">
        <v>28</v>
      </c>
      <c r="B13" t="s">
        <v>29</v>
      </c>
      <c r="C13" s="1">
        <v>33321</v>
      </c>
      <c r="D13" t="s">
        <v>12</v>
      </c>
      <c r="E13">
        <f>MONTH(ubezpieczenia3[[#This Row],[Data_urodz]])</f>
        <v>3</v>
      </c>
      <c r="F13">
        <f t="shared" si="0"/>
        <v>12</v>
      </c>
      <c r="H13" s="3">
        <v>11</v>
      </c>
      <c r="I13">
        <v>28</v>
      </c>
    </row>
    <row r="14" spans="1:9" x14ac:dyDescent="0.45">
      <c r="A14" t="s">
        <v>30</v>
      </c>
      <c r="B14" t="s">
        <v>8</v>
      </c>
      <c r="C14" s="1">
        <v>26093</v>
      </c>
      <c r="D14" t="s">
        <v>12</v>
      </c>
      <c r="E14">
        <f>MONTH(ubezpieczenia3[[#This Row],[Data_urodz]])</f>
        <v>6</v>
      </c>
      <c r="F14">
        <f t="shared" si="0"/>
        <v>13</v>
      </c>
      <c r="H14" s="3">
        <v>12</v>
      </c>
      <c r="I14">
        <v>29</v>
      </c>
    </row>
    <row r="15" spans="1:9" x14ac:dyDescent="0.45">
      <c r="A15" t="s">
        <v>31</v>
      </c>
      <c r="B15" t="s">
        <v>32</v>
      </c>
      <c r="C15" s="1">
        <v>17144</v>
      </c>
      <c r="D15" t="s">
        <v>12</v>
      </c>
      <c r="E15">
        <f>MONTH(ubezpieczenia3[[#This Row],[Data_urodz]])</f>
        <v>12</v>
      </c>
      <c r="F15">
        <f t="shared" si="0"/>
        <v>14</v>
      </c>
      <c r="H15" s="3" t="s">
        <v>434</v>
      </c>
      <c r="I15">
        <v>331</v>
      </c>
    </row>
    <row r="16" spans="1:9" x14ac:dyDescent="0.45">
      <c r="A16" t="s">
        <v>33</v>
      </c>
      <c r="B16" t="s">
        <v>34</v>
      </c>
      <c r="C16" s="1">
        <v>26019</v>
      </c>
      <c r="D16" t="s">
        <v>12</v>
      </c>
      <c r="E16">
        <f>MONTH(ubezpieczenia3[[#This Row],[Data_urodz]])</f>
        <v>3</v>
      </c>
      <c r="F16">
        <f t="shared" si="0"/>
        <v>15</v>
      </c>
    </row>
    <row r="17" spans="1:6" x14ac:dyDescent="0.45">
      <c r="A17" t="s">
        <v>35</v>
      </c>
      <c r="B17" t="s">
        <v>27</v>
      </c>
      <c r="C17" s="1">
        <v>30193</v>
      </c>
      <c r="D17" t="s">
        <v>6</v>
      </c>
      <c r="E17">
        <f>MONTH(ubezpieczenia3[[#This Row],[Data_urodz]])</f>
        <v>8</v>
      </c>
      <c r="F17">
        <f t="shared" si="0"/>
        <v>16</v>
      </c>
    </row>
    <row r="18" spans="1:6" x14ac:dyDescent="0.45">
      <c r="A18" t="s">
        <v>36</v>
      </c>
      <c r="B18" t="s">
        <v>37</v>
      </c>
      <c r="C18" s="1">
        <v>29668</v>
      </c>
      <c r="D18" t="s">
        <v>9</v>
      </c>
      <c r="E18">
        <f>MONTH(ubezpieczenia3[[#This Row],[Data_urodz]])</f>
        <v>3</v>
      </c>
      <c r="F18">
        <f t="shared" si="0"/>
        <v>17</v>
      </c>
    </row>
    <row r="19" spans="1:6" x14ac:dyDescent="0.45">
      <c r="A19" t="s">
        <v>38</v>
      </c>
      <c r="B19" t="s">
        <v>39</v>
      </c>
      <c r="C19" s="1">
        <v>34945</v>
      </c>
      <c r="D19" t="s">
        <v>40</v>
      </c>
      <c r="E19">
        <f>MONTH(ubezpieczenia3[[#This Row],[Data_urodz]])</f>
        <v>9</v>
      </c>
      <c r="F19">
        <f t="shared" si="0"/>
        <v>18</v>
      </c>
    </row>
    <row r="20" spans="1:6" x14ac:dyDescent="0.45">
      <c r="A20" t="s">
        <v>41</v>
      </c>
      <c r="B20" t="s">
        <v>42</v>
      </c>
      <c r="C20" s="1">
        <v>23309</v>
      </c>
      <c r="D20" t="s">
        <v>9</v>
      </c>
      <c r="E20">
        <f>MONTH(ubezpieczenia3[[#This Row],[Data_urodz]])</f>
        <v>10</v>
      </c>
      <c r="F20">
        <f t="shared" si="0"/>
        <v>19</v>
      </c>
    </row>
    <row r="21" spans="1:6" x14ac:dyDescent="0.45">
      <c r="A21" t="s">
        <v>43</v>
      </c>
      <c r="B21" t="s">
        <v>20</v>
      </c>
      <c r="C21" s="1">
        <v>16498</v>
      </c>
      <c r="D21" t="s">
        <v>6</v>
      </c>
      <c r="E21">
        <f>MONTH(ubezpieczenia3[[#This Row],[Data_urodz]])</f>
        <v>3</v>
      </c>
      <c r="F21">
        <f t="shared" si="0"/>
        <v>20</v>
      </c>
    </row>
    <row r="22" spans="1:6" x14ac:dyDescent="0.45">
      <c r="A22" t="s">
        <v>44</v>
      </c>
      <c r="B22" t="s">
        <v>45</v>
      </c>
      <c r="C22" s="1">
        <v>19872</v>
      </c>
      <c r="D22" t="s">
        <v>12</v>
      </c>
      <c r="E22">
        <f>MONTH(ubezpieczenia3[[#This Row],[Data_urodz]])</f>
        <v>5</v>
      </c>
      <c r="F22">
        <f t="shared" si="0"/>
        <v>21</v>
      </c>
    </row>
    <row r="23" spans="1:6" x14ac:dyDescent="0.45">
      <c r="A23" t="s">
        <v>46</v>
      </c>
      <c r="B23" t="s">
        <v>47</v>
      </c>
      <c r="C23" s="1">
        <v>26018</v>
      </c>
      <c r="D23" t="s">
        <v>6</v>
      </c>
      <c r="E23">
        <f>MONTH(ubezpieczenia3[[#This Row],[Data_urodz]])</f>
        <v>3</v>
      </c>
      <c r="F23">
        <f t="shared" si="0"/>
        <v>22</v>
      </c>
    </row>
    <row r="24" spans="1:6" x14ac:dyDescent="0.45">
      <c r="A24" t="s">
        <v>48</v>
      </c>
      <c r="B24" t="s">
        <v>49</v>
      </c>
      <c r="C24" s="1">
        <v>25110</v>
      </c>
      <c r="D24" t="s">
        <v>40</v>
      </c>
      <c r="E24">
        <f>MONTH(ubezpieczenia3[[#This Row],[Data_urodz]])</f>
        <v>9</v>
      </c>
      <c r="F24">
        <f t="shared" si="0"/>
        <v>23</v>
      </c>
    </row>
    <row r="25" spans="1:6" x14ac:dyDescent="0.45">
      <c r="A25" t="s">
        <v>50</v>
      </c>
      <c r="B25" t="s">
        <v>29</v>
      </c>
      <c r="C25" s="1">
        <v>33411</v>
      </c>
      <c r="D25" t="s">
        <v>9</v>
      </c>
      <c r="E25">
        <f>MONTH(ubezpieczenia3[[#This Row],[Data_urodz]])</f>
        <v>6</v>
      </c>
      <c r="F25">
        <f t="shared" si="0"/>
        <v>24</v>
      </c>
    </row>
    <row r="26" spans="1:6" x14ac:dyDescent="0.45">
      <c r="A26" t="s">
        <v>51</v>
      </c>
      <c r="B26" t="s">
        <v>52</v>
      </c>
      <c r="C26" s="1">
        <v>30969</v>
      </c>
      <c r="D26" t="s">
        <v>12</v>
      </c>
      <c r="E26">
        <f>MONTH(ubezpieczenia3[[#This Row],[Data_urodz]])</f>
        <v>10</v>
      </c>
      <c r="F26">
        <f t="shared" si="0"/>
        <v>25</v>
      </c>
    </row>
    <row r="27" spans="1:6" x14ac:dyDescent="0.45">
      <c r="A27" t="s">
        <v>53</v>
      </c>
      <c r="B27" t="s">
        <v>54</v>
      </c>
      <c r="C27" s="1">
        <v>19368</v>
      </c>
      <c r="D27" t="s">
        <v>12</v>
      </c>
      <c r="E27">
        <f>MONTH(ubezpieczenia3[[#This Row],[Data_urodz]])</f>
        <v>1</v>
      </c>
      <c r="F27">
        <f t="shared" si="0"/>
        <v>26</v>
      </c>
    </row>
    <row r="28" spans="1:6" x14ac:dyDescent="0.45">
      <c r="A28" t="s">
        <v>55</v>
      </c>
      <c r="B28" t="s">
        <v>56</v>
      </c>
      <c r="C28" s="1">
        <v>23668</v>
      </c>
      <c r="D28" t="s">
        <v>40</v>
      </c>
      <c r="E28">
        <f>MONTH(ubezpieczenia3[[#This Row],[Data_urodz]])</f>
        <v>10</v>
      </c>
      <c r="F28">
        <f t="shared" si="0"/>
        <v>27</v>
      </c>
    </row>
    <row r="29" spans="1:6" x14ac:dyDescent="0.45">
      <c r="A29" t="s">
        <v>57</v>
      </c>
      <c r="B29" t="s">
        <v>58</v>
      </c>
      <c r="C29" s="1">
        <v>19851</v>
      </c>
      <c r="D29" t="s">
        <v>12</v>
      </c>
      <c r="E29">
        <f>MONTH(ubezpieczenia3[[#This Row],[Data_urodz]])</f>
        <v>5</v>
      </c>
      <c r="F29">
        <f t="shared" si="0"/>
        <v>28</v>
      </c>
    </row>
    <row r="30" spans="1:6" x14ac:dyDescent="0.45">
      <c r="A30" t="s">
        <v>59</v>
      </c>
      <c r="B30" t="s">
        <v>18</v>
      </c>
      <c r="C30" s="1">
        <v>17896</v>
      </c>
      <c r="D30" t="s">
        <v>9</v>
      </c>
      <c r="E30">
        <f>MONTH(ubezpieczenia3[[#This Row],[Data_urodz]])</f>
        <v>12</v>
      </c>
      <c r="F30">
        <f t="shared" si="0"/>
        <v>29</v>
      </c>
    </row>
    <row r="31" spans="1:6" x14ac:dyDescent="0.45">
      <c r="A31" t="s">
        <v>60</v>
      </c>
      <c r="B31" t="s">
        <v>11</v>
      </c>
      <c r="C31" s="1">
        <v>25045</v>
      </c>
      <c r="D31" t="s">
        <v>12</v>
      </c>
      <c r="E31">
        <f>MONTH(ubezpieczenia3[[#This Row],[Data_urodz]])</f>
        <v>7</v>
      </c>
      <c r="F31">
        <f t="shared" si="0"/>
        <v>30</v>
      </c>
    </row>
    <row r="32" spans="1:6" x14ac:dyDescent="0.45">
      <c r="A32" t="s">
        <v>61</v>
      </c>
      <c r="B32" t="s">
        <v>20</v>
      </c>
      <c r="C32" s="1">
        <v>18367</v>
      </c>
      <c r="D32" t="s">
        <v>12</v>
      </c>
      <c r="E32">
        <f>MONTH(ubezpieczenia3[[#This Row],[Data_urodz]])</f>
        <v>4</v>
      </c>
      <c r="F32">
        <f t="shared" si="0"/>
        <v>31</v>
      </c>
    </row>
    <row r="33" spans="1:6" x14ac:dyDescent="0.45">
      <c r="A33" t="s">
        <v>62</v>
      </c>
      <c r="B33" t="s">
        <v>20</v>
      </c>
      <c r="C33" s="1">
        <v>21630</v>
      </c>
      <c r="D33" t="s">
        <v>6</v>
      </c>
      <c r="E33">
        <f>MONTH(ubezpieczenia3[[#This Row],[Data_urodz]])</f>
        <v>3</v>
      </c>
      <c r="F33">
        <f t="shared" si="0"/>
        <v>32</v>
      </c>
    </row>
    <row r="34" spans="1:6" x14ac:dyDescent="0.45">
      <c r="A34" t="s">
        <v>63</v>
      </c>
      <c r="B34" t="s">
        <v>64</v>
      </c>
      <c r="C34" s="1">
        <v>16075</v>
      </c>
      <c r="D34" t="s">
        <v>40</v>
      </c>
      <c r="E34">
        <f>MONTH(ubezpieczenia3[[#This Row],[Data_urodz]])</f>
        <v>1</v>
      </c>
      <c r="F34">
        <f t="shared" si="0"/>
        <v>33</v>
      </c>
    </row>
    <row r="35" spans="1:6" x14ac:dyDescent="0.45">
      <c r="A35" t="s">
        <v>65</v>
      </c>
      <c r="B35" t="s">
        <v>20</v>
      </c>
      <c r="C35" s="1">
        <v>30640</v>
      </c>
      <c r="D35" t="s">
        <v>6</v>
      </c>
      <c r="E35">
        <f>MONTH(ubezpieczenia3[[#This Row],[Data_urodz]])</f>
        <v>11</v>
      </c>
      <c r="F35">
        <f t="shared" si="0"/>
        <v>34</v>
      </c>
    </row>
    <row r="36" spans="1:6" x14ac:dyDescent="0.45">
      <c r="A36" t="s">
        <v>66</v>
      </c>
      <c r="B36" t="s">
        <v>67</v>
      </c>
      <c r="C36" s="1">
        <v>21633</v>
      </c>
      <c r="D36" t="s">
        <v>12</v>
      </c>
      <c r="E36">
        <f>MONTH(ubezpieczenia3[[#This Row],[Data_urodz]])</f>
        <v>3</v>
      </c>
      <c r="F36">
        <f t="shared" si="0"/>
        <v>35</v>
      </c>
    </row>
    <row r="37" spans="1:6" x14ac:dyDescent="0.45">
      <c r="A37" t="s">
        <v>68</v>
      </c>
      <c r="B37" t="s">
        <v>69</v>
      </c>
      <c r="C37" s="1">
        <v>22843</v>
      </c>
      <c r="D37" t="s">
        <v>6</v>
      </c>
      <c r="E37">
        <f>MONTH(ubezpieczenia3[[#This Row],[Data_urodz]])</f>
        <v>7</v>
      </c>
      <c r="F37">
        <f t="shared" si="0"/>
        <v>36</v>
      </c>
    </row>
    <row r="38" spans="1:6" x14ac:dyDescent="0.45">
      <c r="A38" t="s">
        <v>70</v>
      </c>
      <c r="B38" t="s">
        <v>39</v>
      </c>
      <c r="C38" s="1">
        <v>22944</v>
      </c>
      <c r="D38" t="s">
        <v>12</v>
      </c>
      <c r="E38">
        <f>MONTH(ubezpieczenia3[[#This Row],[Data_urodz]])</f>
        <v>10</v>
      </c>
      <c r="F38">
        <f t="shared" si="0"/>
        <v>37</v>
      </c>
    </row>
    <row r="39" spans="1:6" x14ac:dyDescent="0.45">
      <c r="A39" t="s">
        <v>71</v>
      </c>
      <c r="B39" t="s">
        <v>72</v>
      </c>
      <c r="C39" s="1">
        <v>28856</v>
      </c>
      <c r="D39" t="s">
        <v>6</v>
      </c>
      <c r="E39">
        <f>MONTH(ubezpieczenia3[[#This Row],[Data_urodz]])</f>
        <v>1</v>
      </c>
      <c r="F39">
        <f t="shared" si="0"/>
        <v>38</v>
      </c>
    </row>
    <row r="40" spans="1:6" x14ac:dyDescent="0.45">
      <c r="A40" t="s">
        <v>73</v>
      </c>
      <c r="B40" t="s">
        <v>74</v>
      </c>
      <c r="C40" s="1">
        <v>27510</v>
      </c>
      <c r="D40" t="s">
        <v>9</v>
      </c>
      <c r="E40">
        <f>MONTH(ubezpieczenia3[[#This Row],[Data_urodz]])</f>
        <v>4</v>
      </c>
      <c r="F40">
        <f t="shared" si="0"/>
        <v>39</v>
      </c>
    </row>
    <row r="41" spans="1:6" x14ac:dyDescent="0.45">
      <c r="A41" t="s">
        <v>75</v>
      </c>
      <c r="B41" t="s">
        <v>52</v>
      </c>
      <c r="C41" s="1">
        <v>24744</v>
      </c>
      <c r="D41" t="s">
        <v>12</v>
      </c>
      <c r="E41">
        <f>MONTH(ubezpieczenia3[[#This Row],[Data_urodz]])</f>
        <v>9</v>
      </c>
      <c r="F41">
        <f t="shared" si="0"/>
        <v>40</v>
      </c>
    </row>
    <row r="42" spans="1:6" x14ac:dyDescent="0.45">
      <c r="A42" t="s">
        <v>76</v>
      </c>
      <c r="B42" t="s">
        <v>77</v>
      </c>
      <c r="C42" s="1">
        <v>26703</v>
      </c>
      <c r="D42" t="s">
        <v>40</v>
      </c>
      <c r="E42">
        <f>MONTH(ubezpieczenia3[[#This Row],[Data_urodz]])</f>
        <v>2</v>
      </c>
      <c r="F42">
        <f t="shared" si="0"/>
        <v>41</v>
      </c>
    </row>
    <row r="43" spans="1:6" x14ac:dyDescent="0.45">
      <c r="A43" t="s">
        <v>78</v>
      </c>
      <c r="B43" t="s">
        <v>79</v>
      </c>
      <c r="C43" s="1">
        <v>18847</v>
      </c>
      <c r="D43" t="s">
        <v>6</v>
      </c>
      <c r="E43">
        <f>MONTH(ubezpieczenia3[[#This Row],[Data_urodz]])</f>
        <v>8</v>
      </c>
      <c r="F43">
        <f t="shared" si="0"/>
        <v>42</v>
      </c>
    </row>
    <row r="44" spans="1:6" x14ac:dyDescent="0.45">
      <c r="A44" t="s">
        <v>80</v>
      </c>
      <c r="B44" t="s">
        <v>81</v>
      </c>
      <c r="C44" s="1">
        <v>33899</v>
      </c>
      <c r="D44" t="s">
        <v>12</v>
      </c>
      <c r="E44">
        <f>MONTH(ubezpieczenia3[[#This Row],[Data_urodz]])</f>
        <v>10</v>
      </c>
      <c r="F44">
        <f t="shared" si="0"/>
        <v>43</v>
      </c>
    </row>
    <row r="45" spans="1:6" x14ac:dyDescent="0.45">
      <c r="A45" t="s">
        <v>82</v>
      </c>
      <c r="B45" t="s">
        <v>42</v>
      </c>
      <c r="C45" s="1">
        <v>34773</v>
      </c>
      <c r="D45" t="s">
        <v>12</v>
      </c>
      <c r="E45">
        <f>MONTH(ubezpieczenia3[[#This Row],[Data_urodz]])</f>
        <v>3</v>
      </c>
      <c r="F45">
        <f t="shared" si="0"/>
        <v>44</v>
      </c>
    </row>
    <row r="46" spans="1:6" x14ac:dyDescent="0.45">
      <c r="A46" t="s">
        <v>83</v>
      </c>
      <c r="B46" t="s">
        <v>84</v>
      </c>
      <c r="C46" s="1">
        <v>28929</v>
      </c>
      <c r="D46" t="s">
        <v>6</v>
      </c>
      <c r="E46">
        <f>MONTH(ubezpieczenia3[[#This Row],[Data_urodz]])</f>
        <v>3</v>
      </c>
      <c r="F46">
        <f t="shared" si="0"/>
        <v>45</v>
      </c>
    </row>
    <row r="47" spans="1:6" x14ac:dyDescent="0.45">
      <c r="A47" t="s">
        <v>85</v>
      </c>
      <c r="B47" t="s">
        <v>42</v>
      </c>
      <c r="C47" s="1">
        <v>17612</v>
      </c>
      <c r="D47" t="s">
        <v>40</v>
      </c>
      <c r="E47">
        <f>MONTH(ubezpieczenia3[[#This Row],[Data_urodz]])</f>
        <v>3</v>
      </c>
      <c r="F47">
        <f t="shared" si="0"/>
        <v>46</v>
      </c>
    </row>
    <row r="48" spans="1:6" x14ac:dyDescent="0.45">
      <c r="A48" t="s">
        <v>86</v>
      </c>
      <c r="B48" t="s">
        <v>87</v>
      </c>
      <c r="C48" s="1">
        <v>26002</v>
      </c>
      <c r="D48" t="s">
        <v>12</v>
      </c>
      <c r="E48">
        <f>MONTH(ubezpieczenia3[[#This Row],[Data_urodz]])</f>
        <v>3</v>
      </c>
      <c r="F48">
        <f t="shared" si="0"/>
        <v>47</v>
      </c>
    </row>
    <row r="49" spans="1:6" x14ac:dyDescent="0.45">
      <c r="A49" t="s">
        <v>88</v>
      </c>
      <c r="B49" t="s">
        <v>52</v>
      </c>
      <c r="C49" s="1">
        <v>17050</v>
      </c>
      <c r="D49" t="s">
        <v>12</v>
      </c>
      <c r="E49">
        <f>MONTH(ubezpieczenia3[[#This Row],[Data_urodz]])</f>
        <v>9</v>
      </c>
      <c r="F49">
        <f t="shared" si="0"/>
        <v>48</v>
      </c>
    </row>
    <row r="50" spans="1:6" x14ac:dyDescent="0.45">
      <c r="A50" t="s">
        <v>89</v>
      </c>
      <c r="B50" t="s">
        <v>90</v>
      </c>
      <c r="C50" s="1">
        <v>17757</v>
      </c>
      <c r="D50" t="s">
        <v>6</v>
      </c>
      <c r="E50">
        <f>MONTH(ubezpieczenia3[[#This Row],[Data_urodz]])</f>
        <v>8</v>
      </c>
      <c r="F50">
        <f t="shared" si="0"/>
        <v>49</v>
      </c>
    </row>
    <row r="51" spans="1:6" x14ac:dyDescent="0.45">
      <c r="A51" t="s">
        <v>91</v>
      </c>
      <c r="B51" t="s">
        <v>92</v>
      </c>
      <c r="C51" s="1">
        <v>30155</v>
      </c>
      <c r="D51" t="s">
        <v>6</v>
      </c>
      <c r="E51">
        <f>MONTH(ubezpieczenia3[[#This Row],[Data_urodz]])</f>
        <v>7</v>
      </c>
      <c r="F51">
        <f t="shared" si="0"/>
        <v>50</v>
      </c>
    </row>
    <row r="52" spans="1:6" x14ac:dyDescent="0.45">
      <c r="A52" t="s">
        <v>93</v>
      </c>
      <c r="B52" t="s">
        <v>94</v>
      </c>
      <c r="C52" s="1">
        <v>22758</v>
      </c>
      <c r="D52" t="s">
        <v>40</v>
      </c>
      <c r="E52">
        <f>MONTH(ubezpieczenia3[[#This Row],[Data_urodz]])</f>
        <v>4</v>
      </c>
      <c r="F52">
        <f t="shared" si="0"/>
        <v>51</v>
      </c>
    </row>
    <row r="53" spans="1:6" x14ac:dyDescent="0.45">
      <c r="A53" t="s">
        <v>95</v>
      </c>
      <c r="B53" t="s">
        <v>52</v>
      </c>
      <c r="C53" s="1">
        <v>17830</v>
      </c>
      <c r="D53" t="s">
        <v>6</v>
      </c>
      <c r="E53">
        <f>MONTH(ubezpieczenia3[[#This Row],[Data_urodz]])</f>
        <v>10</v>
      </c>
      <c r="F53">
        <f t="shared" si="0"/>
        <v>52</v>
      </c>
    </row>
    <row r="54" spans="1:6" x14ac:dyDescent="0.45">
      <c r="A54" t="s">
        <v>96</v>
      </c>
      <c r="B54" t="s">
        <v>20</v>
      </c>
      <c r="C54" s="1">
        <v>16168</v>
      </c>
      <c r="D54" t="s">
        <v>6</v>
      </c>
      <c r="E54">
        <f>MONTH(ubezpieczenia3[[#This Row],[Data_urodz]])</f>
        <v>4</v>
      </c>
      <c r="F54">
        <f t="shared" si="0"/>
        <v>53</v>
      </c>
    </row>
    <row r="55" spans="1:6" x14ac:dyDescent="0.45">
      <c r="A55" t="s">
        <v>97</v>
      </c>
      <c r="B55" t="s">
        <v>98</v>
      </c>
      <c r="C55" s="1">
        <v>32118</v>
      </c>
      <c r="D55" t="s">
        <v>6</v>
      </c>
      <c r="E55">
        <f>MONTH(ubezpieczenia3[[#This Row],[Data_urodz]])</f>
        <v>12</v>
      </c>
      <c r="F55">
        <f t="shared" si="0"/>
        <v>54</v>
      </c>
    </row>
    <row r="56" spans="1:6" x14ac:dyDescent="0.45">
      <c r="A56" t="s">
        <v>99</v>
      </c>
      <c r="B56" t="s">
        <v>18</v>
      </c>
      <c r="C56" s="1">
        <v>20332</v>
      </c>
      <c r="D56" t="s">
        <v>12</v>
      </c>
      <c r="E56">
        <f>MONTH(ubezpieczenia3[[#This Row],[Data_urodz]])</f>
        <v>8</v>
      </c>
      <c r="F56">
        <f t="shared" si="0"/>
        <v>55</v>
      </c>
    </row>
    <row r="57" spans="1:6" x14ac:dyDescent="0.45">
      <c r="A57" t="s">
        <v>100</v>
      </c>
      <c r="B57" t="s">
        <v>49</v>
      </c>
      <c r="C57" s="1">
        <v>19375</v>
      </c>
      <c r="D57" t="s">
        <v>6</v>
      </c>
      <c r="E57">
        <f>MONTH(ubezpieczenia3[[#This Row],[Data_urodz]])</f>
        <v>1</v>
      </c>
      <c r="F57">
        <f t="shared" si="0"/>
        <v>56</v>
      </c>
    </row>
    <row r="58" spans="1:6" x14ac:dyDescent="0.45">
      <c r="A58" t="s">
        <v>101</v>
      </c>
      <c r="B58" t="s">
        <v>102</v>
      </c>
      <c r="C58" s="1">
        <v>34818</v>
      </c>
      <c r="D58" t="s">
        <v>12</v>
      </c>
      <c r="E58">
        <f>MONTH(ubezpieczenia3[[#This Row],[Data_urodz]])</f>
        <v>4</v>
      </c>
      <c r="F58">
        <f t="shared" si="0"/>
        <v>57</v>
      </c>
    </row>
    <row r="59" spans="1:6" x14ac:dyDescent="0.45">
      <c r="A59" t="s">
        <v>103</v>
      </c>
      <c r="B59" t="s">
        <v>16</v>
      </c>
      <c r="C59" s="1">
        <v>23775</v>
      </c>
      <c r="D59" t="s">
        <v>9</v>
      </c>
      <c r="E59">
        <f>MONTH(ubezpieczenia3[[#This Row],[Data_urodz]])</f>
        <v>2</v>
      </c>
      <c r="F59">
        <f t="shared" si="0"/>
        <v>58</v>
      </c>
    </row>
    <row r="60" spans="1:6" x14ac:dyDescent="0.45">
      <c r="A60" t="s">
        <v>104</v>
      </c>
      <c r="B60" t="s">
        <v>105</v>
      </c>
      <c r="C60" s="1">
        <v>29371</v>
      </c>
      <c r="D60" t="s">
        <v>12</v>
      </c>
      <c r="E60">
        <f>MONTH(ubezpieczenia3[[#This Row],[Data_urodz]])</f>
        <v>5</v>
      </c>
      <c r="F60">
        <f t="shared" si="0"/>
        <v>59</v>
      </c>
    </row>
    <row r="61" spans="1:6" x14ac:dyDescent="0.45">
      <c r="A61" t="s">
        <v>106</v>
      </c>
      <c r="B61" t="s">
        <v>107</v>
      </c>
      <c r="C61" s="1">
        <v>27370</v>
      </c>
      <c r="D61" t="s">
        <v>12</v>
      </c>
      <c r="E61">
        <f>MONTH(ubezpieczenia3[[#This Row],[Data_urodz]])</f>
        <v>12</v>
      </c>
      <c r="F61">
        <f t="shared" si="0"/>
        <v>60</v>
      </c>
    </row>
    <row r="62" spans="1:6" x14ac:dyDescent="0.45">
      <c r="A62" t="s">
        <v>108</v>
      </c>
      <c r="B62" t="s">
        <v>109</v>
      </c>
      <c r="C62" s="1">
        <v>19032</v>
      </c>
      <c r="D62" t="s">
        <v>6</v>
      </c>
      <c r="E62">
        <f>MONTH(ubezpieczenia3[[#This Row],[Data_urodz]])</f>
        <v>2</v>
      </c>
      <c r="F62">
        <f t="shared" si="0"/>
        <v>61</v>
      </c>
    </row>
    <row r="63" spans="1:6" x14ac:dyDescent="0.45">
      <c r="A63" t="s">
        <v>110</v>
      </c>
      <c r="B63" t="s">
        <v>37</v>
      </c>
      <c r="C63" s="1">
        <v>27475</v>
      </c>
      <c r="D63" t="s">
        <v>12</v>
      </c>
      <c r="E63">
        <f>MONTH(ubezpieczenia3[[#This Row],[Data_urodz]])</f>
        <v>3</v>
      </c>
      <c r="F63">
        <f t="shared" si="0"/>
        <v>62</v>
      </c>
    </row>
    <row r="64" spans="1:6" x14ac:dyDescent="0.45">
      <c r="A64" t="s">
        <v>111</v>
      </c>
      <c r="B64" t="s">
        <v>52</v>
      </c>
      <c r="C64" s="1">
        <v>20719</v>
      </c>
      <c r="D64" t="s">
        <v>6</v>
      </c>
      <c r="E64">
        <f>MONTH(ubezpieczenia3[[#This Row],[Data_urodz]])</f>
        <v>9</v>
      </c>
      <c r="F64">
        <f t="shared" si="0"/>
        <v>63</v>
      </c>
    </row>
    <row r="65" spans="1:6" x14ac:dyDescent="0.45">
      <c r="A65" t="s">
        <v>112</v>
      </c>
      <c r="B65" t="s">
        <v>8</v>
      </c>
      <c r="C65" s="1">
        <v>22206</v>
      </c>
      <c r="D65" t="s">
        <v>40</v>
      </c>
      <c r="E65">
        <f>MONTH(ubezpieczenia3[[#This Row],[Data_urodz]])</f>
        <v>10</v>
      </c>
      <c r="F65">
        <f t="shared" si="0"/>
        <v>64</v>
      </c>
    </row>
    <row r="66" spans="1:6" x14ac:dyDescent="0.45">
      <c r="A66" t="s">
        <v>113</v>
      </c>
      <c r="B66" t="s">
        <v>114</v>
      </c>
      <c r="C66" s="1">
        <v>17376</v>
      </c>
      <c r="D66" t="s">
        <v>12</v>
      </c>
      <c r="E66">
        <f>MONTH(ubezpieczenia3[[#This Row],[Data_urodz]])</f>
        <v>7</v>
      </c>
      <c r="F66">
        <f t="shared" si="0"/>
        <v>65</v>
      </c>
    </row>
    <row r="67" spans="1:6" x14ac:dyDescent="0.45">
      <c r="A67" t="s">
        <v>115</v>
      </c>
      <c r="B67" t="s">
        <v>114</v>
      </c>
      <c r="C67" s="1">
        <v>34280</v>
      </c>
      <c r="D67" t="s">
        <v>40</v>
      </c>
      <c r="E67">
        <f>MONTH(ubezpieczenia3[[#This Row],[Data_urodz]])</f>
        <v>11</v>
      </c>
      <c r="F67">
        <f t="shared" si="0"/>
        <v>66</v>
      </c>
    </row>
    <row r="68" spans="1:6" x14ac:dyDescent="0.45">
      <c r="A68" t="s">
        <v>116</v>
      </c>
      <c r="B68" t="s">
        <v>49</v>
      </c>
      <c r="C68" s="1">
        <v>25821</v>
      </c>
      <c r="D68" t="s">
        <v>40</v>
      </c>
      <c r="E68">
        <f>MONTH(ubezpieczenia3[[#This Row],[Data_urodz]])</f>
        <v>9</v>
      </c>
      <c r="F68">
        <f t="shared" ref="F68:F131" si="1">F67+1</f>
        <v>67</v>
      </c>
    </row>
    <row r="69" spans="1:6" x14ac:dyDescent="0.45">
      <c r="A69" t="s">
        <v>117</v>
      </c>
      <c r="B69" t="s">
        <v>47</v>
      </c>
      <c r="C69" s="1">
        <v>20242</v>
      </c>
      <c r="D69" t="s">
        <v>40</v>
      </c>
      <c r="E69">
        <f>MONTH(ubezpieczenia3[[#This Row],[Data_urodz]])</f>
        <v>6</v>
      </c>
      <c r="F69">
        <f t="shared" si="1"/>
        <v>68</v>
      </c>
    </row>
    <row r="70" spans="1:6" x14ac:dyDescent="0.45">
      <c r="A70" t="s">
        <v>118</v>
      </c>
      <c r="B70" t="s">
        <v>20</v>
      </c>
      <c r="C70" s="1">
        <v>25415</v>
      </c>
      <c r="D70" t="s">
        <v>12</v>
      </c>
      <c r="E70">
        <f>MONTH(ubezpieczenia3[[#This Row],[Data_urodz]])</f>
        <v>7</v>
      </c>
      <c r="F70">
        <f t="shared" si="1"/>
        <v>69</v>
      </c>
    </row>
    <row r="71" spans="1:6" x14ac:dyDescent="0.45">
      <c r="A71" t="s">
        <v>119</v>
      </c>
      <c r="B71" t="s">
        <v>47</v>
      </c>
      <c r="C71" s="1">
        <v>19048</v>
      </c>
      <c r="D71" t="s">
        <v>9</v>
      </c>
      <c r="E71">
        <f>MONTH(ubezpieczenia3[[#This Row],[Data_urodz]])</f>
        <v>2</v>
      </c>
      <c r="F71">
        <f t="shared" si="1"/>
        <v>70</v>
      </c>
    </row>
    <row r="72" spans="1:6" x14ac:dyDescent="0.45">
      <c r="A72" t="s">
        <v>120</v>
      </c>
      <c r="B72" t="s">
        <v>121</v>
      </c>
      <c r="C72" s="1">
        <v>18811</v>
      </c>
      <c r="D72" t="s">
        <v>12</v>
      </c>
      <c r="E72">
        <f>MONTH(ubezpieczenia3[[#This Row],[Data_urodz]])</f>
        <v>7</v>
      </c>
      <c r="F72">
        <f t="shared" si="1"/>
        <v>71</v>
      </c>
    </row>
    <row r="73" spans="1:6" x14ac:dyDescent="0.45">
      <c r="A73" t="s">
        <v>122</v>
      </c>
      <c r="B73" t="s">
        <v>123</v>
      </c>
      <c r="C73" s="1">
        <v>17072</v>
      </c>
      <c r="D73" t="s">
        <v>40</v>
      </c>
      <c r="E73">
        <f>MONTH(ubezpieczenia3[[#This Row],[Data_urodz]])</f>
        <v>9</v>
      </c>
      <c r="F73">
        <f t="shared" si="1"/>
        <v>72</v>
      </c>
    </row>
    <row r="74" spans="1:6" x14ac:dyDescent="0.45">
      <c r="A74" t="s">
        <v>124</v>
      </c>
      <c r="B74" t="s">
        <v>121</v>
      </c>
      <c r="C74" s="1">
        <v>33277</v>
      </c>
      <c r="D74" t="s">
        <v>6</v>
      </c>
      <c r="E74">
        <f>MONTH(ubezpieczenia3[[#This Row],[Data_urodz]])</f>
        <v>2</v>
      </c>
      <c r="F74">
        <f t="shared" si="1"/>
        <v>73</v>
      </c>
    </row>
    <row r="75" spans="1:6" x14ac:dyDescent="0.45">
      <c r="A75" t="s">
        <v>125</v>
      </c>
      <c r="B75" t="s">
        <v>79</v>
      </c>
      <c r="C75" s="1">
        <v>16987</v>
      </c>
      <c r="D75" t="s">
        <v>6</v>
      </c>
      <c r="E75">
        <f>MONTH(ubezpieczenia3[[#This Row],[Data_urodz]])</f>
        <v>7</v>
      </c>
      <c r="F75">
        <f t="shared" si="1"/>
        <v>74</v>
      </c>
    </row>
    <row r="76" spans="1:6" x14ac:dyDescent="0.45">
      <c r="A76" t="s">
        <v>126</v>
      </c>
      <c r="B76" t="s">
        <v>127</v>
      </c>
      <c r="C76" s="1">
        <v>33408</v>
      </c>
      <c r="D76" t="s">
        <v>40</v>
      </c>
      <c r="E76">
        <f>MONTH(ubezpieczenia3[[#This Row],[Data_urodz]])</f>
        <v>6</v>
      </c>
      <c r="F76">
        <f t="shared" si="1"/>
        <v>75</v>
      </c>
    </row>
    <row r="77" spans="1:6" x14ac:dyDescent="0.45">
      <c r="A77" t="s">
        <v>110</v>
      </c>
      <c r="B77" t="s">
        <v>79</v>
      </c>
      <c r="C77" s="1">
        <v>25070</v>
      </c>
      <c r="D77" t="s">
        <v>6</v>
      </c>
      <c r="E77">
        <f>MONTH(ubezpieczenia3[[#This Row],[Data_urodz]])</f>
        <v>8</v>
      </c>
      <c r="F77">
        <f t="shared" si="1"/>
        <v>76</v>
      </c>
    </row>
    <row r="78" spans="1:6" x14ac:dyDescent="0.45">
      <c r="A78" t="s">
        <v>128</v>
      </c>
      <c r="B78" t="s">
        <v>129</v>
      </c>
      <c r="C78" s="1">
        <v>34100</v>
      </c>
      <c r="D78" t="s">
        <v>40</v>
      </c>
      <c r="E78">
        <f>MONTH(ubezpieczenia3[[#This Row],[Data_urodz]])</f>
        <v>5</v>
      </c>
      <c r="F78">
        <f t="shared" si="1"/>
        <v>77</v>
      </c>
    </row>
    <row r="79" spans="1:6" x14ac:dyDescent="0.45">
      <c r="A79" t="s">
        <v>83</v>
      </c>
      <c r="B79" t="s">
        <v>52</v>
      </c>
      <c r="C79" s="1">
        <v>19522</v>
      </c>
      <c r="D79" t="s">
        <v>9</v>
      </c>
      <c r="E79">
        <f>MONTH(ubezpieczenia3[[#This Row],[Data_urodz]])</f>
        <v>6</v>
      </c>
      <c r="F79">
        <f t="shared" si="1"/>
        <v>78</v>
      </c>
    </row>
    <row r="80" spans="1:6" x14ac:dyDescent="0.45">
      <c r="A80" t="s">
        <v>130</v>
      </c>
      <c r="B80" t="s">
        <v>131</v>
      </c>
      <c r="C80" s="1">
        <v>27284</v>
      </c>
      <c r="D80" t="s">
        <v>9</v>
      </c>
      <c r="E80">
        <f>MONTH(ubezpieczenia3[[#This Row],[Data_urodz]])</f>
        <v>9</v>
      </c>
      <c r="F80">
        <f t="shared" si="1"/>
        <v>79</v>
      </c>
    </row>
    <row r="81" spans="1:6" x14ac:dyDescent="0.45">
      <c r="A81" t="s">
        <v>132</v>
      </c>
      <c r="B81" t="s">
        <v>8</v>
      </c>
      <c r="C81" s="1">
        <v>27347</v>
      </c>
      <c r="D81" t="s">
        <v>12</v>
      </c>
      <c r="E81">
        <f>MONTH(ubezpieczenia3[[#This Row],[Data_urodz]])</f>
        <v>11</v>
      </c>
      <c r="F81">
        <f t="shared" si="1"/>
        <v>80</v>
      </c>
    </row>
    <row r="82" spans="1:6" x14ac:dyDescent="0.45">
      <c r="A82" t="s">
        <v>133</v>
      </c>
      <c r="B82" t="s">
        <v>134</v>
      </c>
      <c r="C82" s="1">
        <v>20618</v>
      </c>
      <c r="D82" t="s">
        <v>12</v>
      </c>
      <c r="E82">
        <f>MONTH(ubezpieczenia3[[#This Row],[Data_urodz]])</f>
        <v>6</v>
      </c>
      <c r="F82">
        <f t="shared" si="1"/>
        <v>81</v>
      </c>
    </row>
    <row r="83" spans="1:6" x14ac:dyDescent="0.45">
      <c r="A83" t="s">
        <v>135</v>
      </c>
      <c r="B83" t="s">
        <v>54</v>
      </c>
      <c r="C83" s="1">
        <v>19256</v>
      </c>
      <c r="D83" t="s">
        <v>12</v>
      </c>
      <c r="E83">
        <f>MONTH(ubezpieczenia3[[#This Row],[Data_urodz]])</f>
        <v>9</v>
      </c>
      <c r="F83">
        <f t="shared" si="1"/>
        <v>82</v>
      </c>
    </row>
    <row r="84" spans="1:6" x14ac:dyDescent="0.45">
      <c r="A84" t="s">
        <v>136</v>
      </c>
      <c r="B84" t="s">
        <v>137</v>
      </c>
      <c r="C84" s="1">
        <v>21898</v>
      </c>
      <c r="D84" t="s">
        <v>12</v>
      </c>
      <c r="E84">
        <f>MONTH(ubezpieczenia3[[#This Row],[Data_urodz]])</f>
        <v>12</v>
      </c>
      <c r="F84">
        <f t="shared" si="1"/>
        <v>83</v>
      </c>
    </row>
    <row r="85" spans="1:6" x14ac:dyDescent="0.45">
      <c r="A85" t="s">
        <v>138</v>
      </c>
      <c r="B85" t="s">
        <v>139</v>
      </c>
      <c r="C85" s="1">
        <v>16873</v>
      </c>
      <c r="D85" t="s">
        <v>12</v>
      </c>
      <c r="E85">
        <f>MONTH(ubezpieczenia3[[#This Row],[Data_urodz]])</f>
        <v>3</v>
      </c>
      <c r="F85">
        <f t="shared" si="1"/>
        <v>84</v>
      </c>
    </row>
    <row r="86" spans="1:6" x14ac:dyDescent="0.45">
      <c r="A86" t="s">
        <v>140</v>
      </c>
      <c r="B86" t="s">
        <v>141</v>
      </c>
      <c r="C86" s="1">
        <v>34893</v>
      </c>
      <c r="D86" t="s">
        <v>6</v>
      </c>
      <c r="E86">
        <f>MONTH(ubezpieczenia3[[#This Row],[Data_urodz]])</f>
        <v>7</v>
      </c>
      <c r="F86">
        <f t="shared" si="1"/>
        <v>85</v>
      </c>
    </row>
    <row r="87" spans="1:6" x14ac:dyDescent="0.45">
      <c r="A87" t="s">
        <v>142</v>
      </c>
      <c r="B87" t="s">
        <v>143</v>
      </c>
      <c r="C87" s="1">
        <v>16028</v>
      </c>
      <c r="D87" t="s">
        <v>12</v>
      </c>
      <c r="E87">
        <f>MONTH(ubezpieczenia3[[#This Row],[Data_urodz]])</f>
        <v>11</v>
      </c>
      <c r="F87">
        <f t="shared" si="1"/>
        <v>86</v>
      </c>
    </row>
    <row r="88" spans="1:6" x14ac:dyDescent="0.45">
      <c r="A88" t="s">
        <v>144</v>
      </c>
      <c r="B88" t="s">
        <v>54</v>
      </c>
      <c r="C88" s="1">
        <v>33446</v>
      </c>
      <c r="D88" t="s">
        <v>6</v>
      </c>
      <c r="E88">
        <f>MONTH(ubezpieczenia3[[#This Row],[Data_urodz]])</f>
        <v>7</v>
      </c>
      <c r="F88">
        <f t="shared" si="1"/>
        <v>87</v>
      </c>
    </row>
    <row r="89" spans="1:6" x14ac:dyDescent="0.45">
      <c r="A89" t="s">
        <v>145</v>
      </c>
      <c r="B89" t="s">
        <v>146</v>
      </c>
      <c r="C89" s="1">
        <v>18892</v>
      </c>
      <c r="D89" t="s">
        <v>6</v>
      </c>
      <c r="E89">
        <f>MONTH(ubezpieczenia3[[#This Row],[Data_urodz]])</f>
        <v>9</v>
      </c>
      <c r="F89">
        <f t="shared" si="1"/>
        <v>88</v>
      </c>
    </row>
    <row r="90" spans="1:6" x14ac:dyDescent="0.45">
      <c r="A90" t="s">
        <v>147</v>
      </c>
      <c r="B90" t="s">
        <v>102</v>
      </c>
      <c r="C90" s="1">
        <v>32219</v>
      </c>
      <c r="D90" t="s">
        <v>12</v>
      </c>
      <c r="E90">
        <f>MONTH(ubezpieczenia3[[#This Row],[Data_urodz]])</f>
        <v>3</v>
      </c>
      <c r="F90">
        <f t="shared" si="1"/>
        <v>89</v>
      </c>
    </row>
    <row r="91" spans="1:6" x14ac:dyDescent="0.45">
      <c r="A91" t="s">
        <v>148</v>
      </c>
      <c r="B91" t="s">
        <v>149</v>
      </c>
      <c r="C91" s="1">
        <v>31771</v>
      </c>
      <c r="D91" t="s">
        <v>9</v>
      </c>
      <c r="E91">
        <f>MONTH(ubezpieczenia3[[#This Row],[Data_urodz]])</f>
        <v>12</v>
      </c>
      <c r="F91">
        <f t="shared" si="1"/>
        <v>90</v>
      </c>
    </row>
    <row r="92" spans="1:6" x14ac:dyDescent="0.45">
      <c r="A92" t="s">
        <v>51</v>
      </c>
      <c r="B92" t="s">
        <v>150</v>
      </c>
      <c r="C92" s="1">
        <v>30633</v>
      </c>
      <c r="D92" t="s">
        <v>40</v>
      </c>
      <c r="E92">
        <f>MONTH(ubezpieczenia3[[#This Row],[Data_urodz]])</f>
        <v>11</v>
      </c>
      <c r="F92">
        <f t="shared" si="1"/>
        <v>91</v>
      </c>
    </row>
    <row r="93" spans="1:6" x14ac:dyDescent="0.45">
      <c r="A93" t="s">
        <v>151</v>
      </c>
      <c r="B93" t="s">
        <v>152</v>
      </c>
      <c r="C93" s="1">
        <v>34177</v>
      </c>
      <c r="D93" t="s">
        <v>40</v>
      </c>
      <c r="E93">
        <f>MONTH(ubezpieczenia3[[#This Row],[Data_urodz]])</f>
        <v>7</v>
      </c>
      <c r="F93">
        <f t="shared" si="1"/>
        <v>92</v>
      </c>
    </row>
    <row r="94" spans="1:6" x14ac:dyDescent="0.45">
      <c r="A94" t="s">
        <v>153</v>
      </c>
      <c r="B94" t="s">
        <v>137</v>
      </c>
      <c r="C94" s="1">
        <v>33281</v>
      </c>
      <c r="D94" t="s">
        <v>12</v>
      </c>
      <c r="E94">
        <f>MONTH(ubezpieczenia3[[#This Row],[Data_urodz]])</f>
        <v>2</v>
      </c>
      <c r="F94">
        <f t="shared" si="1"/>
        <v>93</v>
      </c>
    </row>
    <row r="95" spans="1:6" x14ac:dyDescent="0.45">
      <c r="A95" t="s">
        <v>75</v>
      </c>
      <c r="B95" t="s">
        <v>154</v>
      </c>
      <c r="C95" s="1">
        <v>21897</v>
      </c>
      <c r="D95" t="s">
        <v>12</v>
      </c>
      <c r="E95">
        <f>MONTH(ubezpieczenia3[[#This Row],[Data_urodz]])</f>
        <v>12</v>
      </c>
      <c r="F95">
        <f t="shared" si="1"/>
        <v>94</v>
      </c>
    </row>
    <row r="96" spans="1:6" x14ac:dyDescent="0.45">
      <c r="A96" t="s">
        <v>155</v>
      </c>
      <c r="B96" t="s">
        <v>37</v>
      </c>
      <c r="C96" s="1">
        <v>18604</v>
      </c>
      <c r="D96" t="s">
        <v>40</v>
      </c>
      <c r="E96">
        <f>MONTH(ubezpieczenia3[[#This Row],[Data_urodz]])</f>
        <v>12</v>
      </c>
      <c r="F96">
        <f t="shared" si="1"/>
        <v>95</v>
      </c>
    </row>
    <row r="97" spans="1:6" x14ac:dyDescent="0.45">
      <c r="A97" t="s">
        <v>156</v>
      </c>
      <c r="B97" t="s">
        <v>157</v>
      </c>
      <c r="C97" s="1">
        <v>18910</v>
      </c>
      <c r="D97" t="s">
        <v>12</v>
      </c>
      <c r="E97">
        <f>MONTH(ubezpieczenia3[[#This Row],[Data_urodz]])</f>
        <v>10</v>
      </c>
      <c r="F97">
        <f t="shared" si="1"/>
        <v>96</v>
      </c>
    </row>
    <row r="98" spans="1:6" x14ac:dyDescent="0.45">
      <c r="A98" t="s">
        <v>158</v>
      </c>
      <c r="B98" t="s">
        <v>47</v>
      </c>
      <c r="C98" s="1">
        <v>17056</v>
      </c>
      <c r="D98" t="s">
        <v>9</v>
      </c>
      <c r="E98">
        <f>MONTH(ubezpieczenia3[[#This Row],[Data_urodz]])</f>
        <v>9</v>
      </c>
      <c r="F98">
        <f t="shared" si="1"/>
        <v>97</v>
      </c>
    </row>
    <row r="99" spans="1:6" x14ac:dyDescent="0.45">
      <c r="A99" t="s">
        <v>159</v>
      </c>
      <c r="B99" t="s">
        <v>160</v>
      </c>
      <c r="C99" s="1">
        <v>22619</v>
      </c>
      <c r="D99" t="s">
        <v>9</v>
      </c>
      <c r="E99">
        <f>MONTH(ubezpieczenia3[[#This Row],[Data_urodz]])</f>
        <v>12</v>
      </c>
      <c r="F99">
        <f t="shared" si="1"/>
        <v>98</v>
      </c>
    </row>
    <row r="100" spans="1:6" x14ac:dyDescent="0.45">
      <c r="A100" t="s">
        <v>161</v>
      </c>
      <c r="B100" t="s">
        <v>37</v>
      </c>
      <c r="C100" s="1">
        <v>19740</v>
      </c>
      <c r="D100" t="s">
        <v>12</v>
      </c>
      <c r="E100">
        <f>MONTH(ubezpieczenia3[[#This Row],[Data_urodz]])</f>
        <v>1</v>
      </c>
      <c r="F100">
        <f t="shared" si="1"/>
        <v>99</v>
      </c>
    </row>
    <row r="101" spans="1:6" x14ac:dyDescent="0.45">
      <c r="A101" t="s">
        <v>162</v>
      </c>
      <c r="B101" t="s">
        <v>131</v>
      </c>
      <c r="C101" s="1">
        <v>24222</v>
      </c>
      <c r="D101" t="s">
        <v>6</v>
      </c>
      <c r="E101">
        <f>MONTH(ubezpieczenia3[[#This Row],[Data_urodz]])</f>
        <v>4</v>
      </c>
      <c r="F101">
        <f t="shared" si="1"/>
        <v>100</v>
      </c>
    </row>
    <row r="102" spans="1:6" x14ac:dyDescent="0.45">
      <c r="A102" t="s">
        <v>163</v>
      </c>
      <c r="B102" t="s">
        <v>37</v>
      </c>
      <c r="C102" s="1">
        <v>17196</v>
      </c>
      <c r="D102" t="s">
        <v>40</v>
      </c>
      <c r="E102">
        <f>MONTH(ubezpieczenia3[[#This Row],[Data_urodz]])</f>
        <v>1</v>
      </c>
      <c r="F102">
        <f t="shared" si="1"/>
        <v>101</v>
      </c>
    </row>
    <row r="103" spans="1:6" x14ac:dyDescent="0.45">
      <c r="A103" t="s">
        <v>164</v>
      </c>
      <c r="B103" t="s">
        <v>52</v>
      </c>
      <c r="C103" s="1">
        <v>32013</v>
      </c>
      <c r="D103" t="s">
        <v>12</v>
      </c>
      <c r="E103">
        <f>MONTH(ubezpieczenia3[[#This Row],[Data_urodz]])</f>
        <v>8</v>
      </c>
      <c r="F103">
        <f t="shared" si="1"/>
        <v>102</v>
      </c>
    </row>
    <row r="104" spans="1:6" x14ac:dyDescent="0.45">
      <c r="A104" t="s">
        <v>163</v>
      </c>
      <c r="B104" t="s">
        <v>39</v>
      </c>
      <c r="C104" s="1">
        <v>23679</v>
      </c>
      <c r="D104" t="s">
        <v>12</v>
      </c>
      <c r="E104">
        <f>MONTH(ubezpieczenia3[[#This Row],[Data_urodz]])</f>
        <v>10</v>
      </c>
      <c r="F104">
        <f t="shared" si="1"/>
        <v>103</v>
      </c>
    </row>
    <row r="105" spans="1:6" x14ac:dyDescent="0.45">
      <c r="A105" t="s">
        <v>75</v>
      </c>
      <c r="B105" t="s">
        <v>165</v>
      </c>
      <c r="C105" s="1">
        <v>26239</v>
      </c>
      <c r="D105" t="s">
        <v>12</v>
      </c>
      <c r="E105">
        <f>MONTH(ubezpieczenia3[[#This Row],[Data_urodz]])</f>
        <v>11</v>
      </c>
      <c r="F105">
        <f t="shared" si="1"/>
        <v>104</v>
      </c>
    </row>
    <row r="106" spans="1:6" x14ac:dyDescent="0.45">
      <c r="A106" t="s">
        <v>166</v>
      </c>
      <c r="B106" t="s">
        <v>167</v>
      </c>
      <c r="C106" s="1">
        <v>30774</v>
      </c>
      <c r="D106" t="s">
        <v>6</v>
      </c>
      <c r="E106">
        <f>MONTH(ubezpieczenia3[[#This Row],[Data_urodz]])</f>
        <v>4</v>
      </c>
      <c r="F106">
        <f t="shared" si="1"/>
        <v>105</v>
      </c>
    </row>
    <row r="107" spans="1:6" x14ac:dyDescent="0.45">
      <c r="A107" t="s">
        <v>168</v>
      </c>
      <c r="B107" t="s">
        <v>169</v>
      </c>
      <c r="C107" s="1">
        <v>25818</v>
      </c>
      <c r="D107" t="s">
        <v>6</v>
      </c>
      <c r="E107">
        <f>MONTH(ubezpieczenia3[[#This Row],[Data_urodz]])</f>
        <v>9</v>
      </c>
      <c r="F107">
        <f t="shared" si="1"/>
        <v>106</v>
      </c>
    </row>
    <row r="108" spans="1:6" x14ac:dyDescent="0.45">
      <c r="A108" t="s">
        <v>170</v>
      </c>
      <c r="B108" t="s">
        <v>171</v>
      </c>
      <c r="C108" s="1">
        <v>16529</v>
      </c>
      <c r="D108" t="s">
        <v>40</v>
      </c>
      <c r="E108">
        <f>MONTH(ubezpieczenia3[[#This Row],[Data_urodz]])</f>
        <v>4</v>
      </c>
      <c r="F108">
        <f t="shared" si="1"/>
        <v>107</v>
      </c>
    </row>
    <row r="109" spans="1:6" x14ac:dyDescent="0.45">
      <c r="A109" t="s">
        <v>172</v>
      </c>
      <c r="B109" t="s">
        <v>5</v>
      </c>
      <c r="C109" s="1">
        <v>30530</v>
      </c>
      <c r="D109" t="s">
        <v>40</v>
      </c>
      <c r="E109">
        <f>MONTH(ubezpieczenia3[[#This Row],[Data_urodz]])</f>
        <v>8</v>
      </c>
      <c r="F109">
        <f t="shared" si="1"/>
        <v>108</v>
      </c>
    </row>
    <row r="110" spans="1:6" x14ac:dyDescent="0.45">
      <c r="A110" t="s">
        <v>173</v>
      </c>
      <c r="B110" t="s">
        <v>77</v>
      </c>
      <c r="C110" s="1">
        <v>31601</v>
      </c>
      <c r="D110" t="s">
        <v>12</v>
      </c>
      <c r="E110">
        <f>MONTH(ubezpieczenia3[[#This Row],[Data_urodz]])</f>
        <v>7</v>
      </c>
      <c r="F110">
        <f t="shared" si="1"/>
        <v>109</v>
      </c>
    </row>
    <row r="111" spans="1:6" x14ac:dyDescent="0.45">
      <c r="A111" t="s">
        <v>174</v>
      </c>
      <c r="B111" t="s">
        <v>157</v>
      </c>
      <c r="C111" s="1">
        <v>28427</v>
      </c>
      <c r="D111" t="s">
        <v>12</v>
      </c>
      <c r="E111">
        <f>MONTH(ubezpieczenia3[[#This Row],[Data_urodz]])</f>
        <v>10</v>
      </c>
      <c r="F111">
        <f t="shared" si="1"/>
        <v>110</v>
      </c>
    </row>
    <row r="112" spans="1:6" x14ac:dyDescent="0.45">
      <c r="A112" t="s">
        <v>175</v>
      </c>
      <c r="B112" t="s">
        <v>176</v>
      </c>
      <c r="C112" s="1">
        <v>23139</v>
      </c>
      <c r="D112" t="s">
        <v>12</v>
      </c>
      <c r="E112">
        <f>MONTH(ubezpieczenia3[[#This Row],[Data_urodz]])</f>
        <v>5</v>
      </c>
      <c r="F112">
        <f t="shared" si="1"/>
        <v>111</v>
      </c>
    </row>
    <row r="113" spans="1:6" x14ac:dyDescent="0.45">
      <c r="A113" t="s">
        <v>174</v>
      </c>
      <c r="B113" t="s">
        <v>177</v>
      </c>
      <c r="C113" s="1">
        <v>29861</v>
      </c>
      <c r="D113" t="s">
        <v>12</v>
      </c>
      <c r="E113">
        <f>MONTH(ubezpieczenia3[[#This Row],[Data_urodz]])</f>
        <v>10</v>
      </c>
      <c r="F113">
        <f t="shared" si="1"/>
        <v>112</v>
      </c>
    </row>
    <row r="114" spans="1:6" x14ac:dyDescent="0.45">
      <c r="A114" t="s">
        <v>178</v>
      </c>
      <c r="B114" t="s">
        <v>179</v>
      </c>
      <c r="C114" s="1">
        <v>32545</v>
      </c>
      <c r="D114" t="s">
        <v>40</v>
      </c>
      <c r="E114">
        <f>MONTH(ubezpieczenia3[[#This Row],[Data_urodz]])</f>
        <v>2</v>
      </c>
      <c r="F114">
        <f t="shared" si="1"/>
        <v>113</v>
      </c>
    </row>
    <row r="115" spans="1:6" x14ac:dyDescent="0.45">
      <c r="A115" t="s">
        <v>180</v>
      </c>
      <c r="B115" t="s">
        <v>94</v>
      </c>
      <c r="C115" s="1">
        <v>29361</v>
      </c>
      <c r="D115" t="s">
        <v>12</v>
      </c>
      <c r="E115">
        <f>MONTH(ubezpieczenia3[[#This Row],[Data_urodz]])</f>
        <v>5</v>
      </c>
      <c r="F115">
        <f t="shared" si="1"/>
        <v>114</v>
      </c>
    </row>
    <row r="116" spans="1:6" x14ac:dyDescent="0.45">
      <c r="A116" t="s">
        <v>181</v>
      </c>
      <c r="B116" t="s">
        <v>49</v>
      </c>
      <c r="C116" s="1">
        <v>17772</v>
      </c>
      <c r="D116" t="s">
        <v>40</v>
      </c>
      <c r="E116">
        <f>MONTH(ubezpieczenia3[[#This Row],[Data_urodz]])</f>
        <v>8</v>
      </c>
      <c r="F116">
        <f t="shared" si="1"/>
        <v>115</v>
      </c>
    </row>
    <row r="117" spans="1:6" x14ac:dyDescent="0.45">
      <c r="A117" t="s">
        <v>182</v>
      </c>
      <c r="B117" t="s">
        <v>183</v>
      </c>
      <c r="C117" s="1">
        <v>28580</v>
      </c>
      <c r="D117" t="s">
        <v>6</v>
      </c>
      <c r="E117">
        <f>MONTH(ubezpieczenia3[[#This Row],[Data_urodz]])</f>
        <v>3</v>
      </c>
      <c r="F117">
        <f t="shared" si="1"/>
        <v>116</v>
      </c>
    </row>
    <row r="118" spans="1:6" x14ac:dyDescent="0.45">
      <c r="A118" t="s">
        <v>184</v>
      </c>
      <c r="B118" t="s">
        <v>185</v>
      </c>
      <c r="C118" s="1">
        <v>21154</v>
      </c>
      <c r="D118" t="s">
        <v>40</v>
      </c>
      <c r="E118">
        <f>MONTH(ubezpieczenia3[[#This Row],[Data_urodz]])</f>
        <v>11</v>
      </c>
      <c r="F118">
        <f t="shared" si="1"/>
        <v>117</v>
      </c>
    </row>
    <row r="119" spans="1:6" x14ac:dyDescent="0.45">
      <c r="A119" t="s">
        <v>186</v>
      </c>
      <c r="B119" t="s">
        <v>54</v>
      </c>
      <c r="C119" s="1">
        <v>18183</v>
      </c>
      <c r="D119" t="s">
        <v>12</v>
      </c>
      <c r="E119">
        <f>MONTH(ubezpieczenia3[[#This Row],[Data_urodz]])</f>
        <v>10</v>
      </c>
      <c r="F119">
        <f t="shared" si="1"/>
        <v>118</v>
      </c>
    </row>
    <row r="120" spans="1:6" x14ac:dyDescent="0.45">
      <c r="A120" t="s">
        <v>187</v>
      </c>
      <c r="B120" t="s">
        <v>188</v>
      </c>
      <c r="C120" s="1">
        <v>20630</v>
      </c>
      <c r="D120" t="s">
        <v>6</v>
      </c>
      <c r="E120">
        <f>MONTH(ubezpieczenia3[[#This Row],[Data_urodz]])</f>
        <v>6</v>
      </c>
      <c r="F120">
        <f t="shared" si="1"/>
        <v>119</v>
      </c>
    </row>
    <row r="121" spans="1:6" x14ac:dyDescent="0.45">
      <c r="A121" t="s">
        <v>189</v>
      </c>
      <c r="B121" t="s">
        <v>49</v>
      </c>
      <c r="C121" s="1">
        <v>34364</v>
      </c>
      <c r="D121" t="s">
        <v>12</v>
      </c>
      <c r="E121">
        <f>MONTH(ubezpieczenia3[[#This Row],[Data_urodz]])</f>
        <v>1</v>
      </c>
      <c r="F121">
        <f t="shared" si="1"/>
        <v>120</v>
      </c>
    </row>
    <row r="122" spans="1:6" x14ac:dyDescent="0.45">
      <c r="A122" t="s">
        <v>190</v>
      </c>
      <c r="B122" t="s">
        <v>20</v>
      </c>
      <c r="C122" s="1">
        <v>25582</v>
      </c>
      <c r="D122" t="s">
        <v>6</v>
      </c>
      <c r="E122">
        <f>MONTH(ubezpieczenia3[[#This Row],[Data_urodz]])</f>
        <v>1</v>
      </c>
      <c r="F122">
        <f t="shared" si="1"/>
        <v>121</v>
      </c>
    </row>
    <row r="123" spans="1:6" x14ac:dyDescent="0.45">
      <c r="A123" t="s">
        <v>191</v>
      </c>
      <c r="B123" t="s">
        <v>192</v>
      </c>
      <c r="C123" s="1">
        <v>29350</v>
      </c>
      <c r="D123" t="s">
        <v>12</v>
      </c>
      <c r="E123">
        <f>MONTH(ubezpieczenia3[[#This Row],[Data_urodz]])</f>
        <v>5</v>
      </c>
      <c r="F123">
        <f t="shared" si="1"/>
        <v>122</v>
      </c>
    </row>
    <row r="124" spans="1:6" x14ac:dyDescent="0.45">
      <c r="A124" t="s">
        <v>193</v>
      </c>
      <c r="B124" t="s">
        <v>194</v>
      </c>
      <c r="C124" s="1">
        <v>21704</v>
      </c>
      <c r="D124" t="s">
        <v>6</v>
      </c>
      <c r="E124">
        <f>MONTH(ubezpieczenia3[[#This Row],[Data_urodz]])</f>
        <v>6</v>
      </c>
      <c r="F124">
        <f t="shared" si="1"/>
        <v>123</v>
      </c>
    </row>
    <row r="125" spans="1:6" x14ac:dyDescent="0.45">
      <c r="A125" t="s">
        <v>195</v>
      </c>
      <c r="B125" t="s">
        <v>192</v>
      </c>
      <c r="C125" s="1">
        <v>20436</v>
      </c>
      <c r="D125" t="s">
        <v>12</v>
      </c>
      <c r="E125">
        <f>MONTH(ubezpieczenia3[[#This Row],[Data_urodz]])</f>
        <v>12</v>
      </c>
      <c r="F125">
        <f t="shared" si="1"/>
        <v>124</v>
      </c>
    </row>
    <row r="126" spans="1:6" x14ac:dyDescent="0.45">
      <c r="A126" t="s">
        <v>196</v>
      </c>
      <c r="B126" t="s">
        <v>139</v>
      </c>
      <c r="C126" s="1">
        <v>24475</v>
      </c>
      <c r="D126" t="s">
        <v>12</v>
      </c>
      <c r="E126">
        <f>MONTH(ubezpieczenia3[[#This Row],[Data_urodz]])</f>
        <v>1</v>
      </c>
      <c r="F126">
        <f t="shared" si="1"/>
        <v>125</v>
      </c>
    </row>
    <row r="127" spans="1:6" x14ac:dyDescent="0.45">
      <c r="A127" t="s">
        <v>197</v>
      </c>
      <c r="B127" t="s">
        <v>87</v>
      </c>
      <c r="C127" s="1">
        <v>26773</v>
      </c>
      <c r="D127" t="s">
        <v>6</v>
      </c>
      <c r="E127">
        <f>MONTH(ubezpieczenia3[[#This Row],[Data_urodz]])</f>
        <v>4</v>
      </c>
      <c r="F127">
        <f t="shared" si="1"/>
        <v>126</v>
      </c>
    </row>
    <row r="128" spans="1:6" x14ac:dyDescent="0.45">
      <c r="A128" t="s">
        <v>198</v>
      </c>
      <c r="B128" t="s">
        <v>199</v>
      </c>
      <c r="C128" s="1">
        <v>17668</v>
      </c>
      <c r="D128" t="s">
        <v>12</v>
      </c>
      <c r="E128">
        <f>MONTH(ubezpieczenia3[[#This Row],[Data_urodz]])</f>
        <v>5</v>
      </c>
      <c r="F128">
        <f t="shared" si="1"/>
        <v>127</v>
      </c>
    </row>
    <row r="129" spans="1:6" x14ac:dyDescent="0.45">
      <c r="A129" t="s">
        <v>200</v>
      </c>
      <c r="B129" t="s">
        <v>201</v>
      </c>
      <c r="C129" s="1">
        <v>17382</v>
      </c>
      <c r="D129" t="s">
        <v>12</v>
      </c>
      <c r="E129">
        <f>MONTH(ubezpieczenia3[[#This Row],[Data_urodz]])</f>
        <v>8</v>
      </c>
      <c r="F129">
        <f t="shared" si="1"/>
        <v>128</v>
      </c>
    </row>
    <row r="130" spans="1:6" x14ac:dyDescent="0.45">
      <c r="A130" t="s">
        <v>202</v>
      </c>
      <c r="B130" t="s">
        <v>8</v>
      </c>
      <c r="C130" s="1">
        <v>16976</v>
      </c>
      <c r="D130" t="s">
        <v>6</v>
      </c>
      <c r="E130">
        <f>MONTH(ubezpieczenia3[[#This Row],[Data_urodz]])</f>
        <v>6</v>
      </c>
      <c r="F130">
        <f t="shared" si="1"/>
        <v>129</v>
      </c>
    </row>
    <row r="131" spans="1:6" x14ac:dyDescent="0.45">
      <c r="A131" t="s">
        <v>203</v>
      </c>
      <c r="B131" t="s">
        <v>204</v>
      </c>
      <c r="C131" s="1">
        <v>33779</v>
      </c>
      <c r="D131" t="s">
        <v>40</v>
      </c>
      <c r="E131">
        <f>MONTH(ubezpieczenia3[[#This Row],[Data_urodz]])</f>
        <v>6</v>
      </c>
      <c r="F131">
        <f t="shared" si="1"/>
        <v>130</v>
      </c>
    </row>
    <row r="132" spans="1:6" x14ac:dyDescent="0.45">
      <c r="A132" t="s">
        <v>75</v>
      </c>
      <c r="B132" t="s">
        <v>37</v>
      </c>
      <c r="C132" s="1">
        <v>33885</v>
      </c>
      <c r="D132" t="s">
        <v>6</v>
      </c>
      <c r="E132">
        <f>MONTH(ubezpieczenia3[[#This Row],[Data_urodz]])</f>
        <v>10</v>
      </c>
      <c r="F132">
        <f t="shared" ref="F132:F195" si="2">F131+1</f>
        <v>131</v>
      </c>
    </row>
    <row r="133" spans="1:6" x14ac:dyDescent="0.45">
      <c r="A133" t="s">
        <v>205</v>
      </c>
      <c r="B133" t="s">
        <v>25</v>
      </c>
      <c r="C133" s="1">
        <v>30498</v>
      </c>
      <c r="D133" t="s">
        <v>9</v>
      </c>
      <c r="E133">
        <f>MONTH(ubezpieczenia3[[#This Row],[Data_urodz]])</f>
        <v>7</v>
      </c>
      <c r="F133">
        <f t="shared" si="2"/>
        <v>132</v>
      </c>
    </row>
    <row r="134" spans="1:6" x14ac:dyDescent="0.45">
      <c r="A134" t="s">
        <v>206</v>
      </c>
      <c r="B134" t="s">
        <v>167</v>
      </c>
      <c r="C134" s="1">
        <v>22090</v>
      </c>
      <c r="D134" t="s">
        <v>9</v>
      </c>
      <c r="E134">
        <f>MONTH(ubezpieczenia3[[#This Row],[Data_urodz]])</f>
        <v>6</v>
      </c>
      <c r="F134">
        <f t="shared" si="2"/>
        <v>133</v>
      </c>
    </row>
    <row r="135" spans="1:6" x14ac:dyDescent="0.45">
      <c r="A135" t="s">
        <v>207</v>
      </c>
      <c r="B135" t="s">
        <v>37</v>
      </c>
      <c r="C135" s="1">
        <v>27938</v>
      </c>
      <c r="D135" t="s">
        <v>6</v>
      </c>
      <c r="E135">
        <f>MONTH(ubezpieczenia3[[#This Row],[Data_urodz]])</f>
        <v>6</v>
      </c>
      <c r="F135">
        <f t="shared" si="2"/>
        <v>134</v>
      </c>
    </row>
    <row r="136" spans="1:6" x14ac:dyDescent="0.45">
      <c r="A136" t="s">
        <v>208</v>
      </c>
      <c r="B136" t="s">
        <v>47</v>
      </c>
      <c r="C136" s="1">
        <v>23762</v>
      </c>
      <c r="D136" t="s">
        <v>12</v>
      </c>
      <c r="E136">
        <f>MONTH(ubezpieczenia3[[#This Row],[Data_urodz]])</f>
        <v>1</v>
      </c>
      <c r="F136">
        <f t="shared" si="2"/>
        <v>135</v>
      </c>
    </row>
    <row r="137" spans="1:6" x14ac:dyDescent="0.45">
      <c r="A137" t="s">
        <v>209</v>
      </c>
      <c r="B137" t="s">
        <v>131</v>
      </c>
      <c r="C137" s="1">
        <v>25158</v>
      </c>
      <c r="D137" t="s">
        <v>6</v>
      </c>
      <c r="E137">
        <f>MONTH(ubezpieczenia3[[#This Row],[Data_urodz]])</f>
        <v>11</v>
      </c>
      <c r="F137">
        <f t="shared" si="2"/>
        <v>136</v>
      </c>
    </row>
    <row r="138" spans="1:6" x14ac:dyDescent="0.45">
      <c r="A138" t="s">
        <v>210</v>
      </c>
      <c r="B138" t="s">
        <v>37</v>
      </c>
      <c r="C138" s="1">
        <v>24824</v>
      </c>
      <c r="D138" t="s">
        <v>12</v>
      </c>
      <c r="E138">
        <f>MONTH(ubezpieczenia3[[#This Row],[Data_urodz]])</f>
        <v>12</v>
      </c>
      <c r="F138">
        <f t="shared" si="2"/>
        <v>137</v>
      </c>
    </row>
    <row r="139" spans="1:6" x14ac:dyDescent="0.45">
      <c r="A139" t="s">
        <v>211</v>
      </c>
      <c r="B139" t="s">
        <v>49</v>
      </c>
      <c r="C139" s="1">
        <v>33398</v>
      </c>
      <c r="D139" t="s">
        <v>9</v>
      </c>
      <c r="E139">
        <f>MONTH(ubezpieczenia3[[#This Row],[Data_urodz]])</f>
        <v>6</v>
      </c>
      <c r="F139">
        <f t="shared" si="2"/>
        <v>138</v>
      </c>
    </row>
    <row r="140" spans="1:6" x14ac:dyDescent="0.45">
      <c r="A140" t="s">
        <v>212</v>
      </c>
      <c r="B140" t="s">
        <v>18</v>
      </c>
      <c r="C140" s="1">
        <v>34795</v>
      </c>
      <c r="D140" t="s">
        <v>9</v>
      </c>
      <c r="E140">
        <f>MONTH(ubezpieczenia3[[#This Row],[Data_urodz]])</f>
        <v>4</v>
      </c>
      <c r="F140">
        <f t="shared" si="2"/>
        <v>139</v>
      </c>
    </row>
    <row r="141" spans="1:6" x14ac:dyDescent="0.45">
      <c r="A141" t="s">
        <v>88</v>
      </c>
      <c r="B141" t="s">
        <v>213</v>
      </c>
      <c r="C141" s="1">
        <v>20374</v>
      </c>
      <c r="D141" t="s">
        <v>12</v>
      </c>
      <c r="E141">
        <f>MONTH(ubezpieczenia3[[#This Row],[Data_urodz]])</f>
        <v>10</v>
      </c>
      <c r="F141">
        <f t="shared" si="2"/>
        <v>140</v>
      </c>
    </row>
    <row r="142" spans="1:6" x14ac:dyDescent="0.45">
      <c r="A142" t="s">
        <v>214</v>
      </c>
      <c r="B142" t="s">
        <v>165</v>
      </c>
      <c r="C142" s="1">
        <v>25416</v>
      </c>
      <c r="D142" t="s">
        <v>12</v>
      </c>
      <c r="E142">
        <f>MONTH(ubezpieczenia3[[#This Row],[Data_urodz]])</f>
        <v>8</v>
      </c>
      <c r="F142">
        <f t="shared" si="2"/>
        <v>141</v>
      </c>
    </row>
    <row r="143" spans="1:6" x14ac:dyDescent="0.45">
      <c r="A143" t="s">
        <v>215</v>
      </c>
      <c r="B143" t="s">
        <v>216</v>
      </c>
      <c r="C143" s="1">
        <v>21548</v>
      </c>
      <c r="D143" t="s">
        <v>12</v>
      </c>
      <c r="E143">
        <f>MONTH(ubezpieczenia3[[#This Row],[Data_urodz]])</f>
        <v>12</v>
      </c>
      <c r="F143">
        <f t="shared" si="2"/>
        <v>142</v>
      </c>
    </row>
    <row r="144" spans="1:6" x14ac:dyDescent="0.45">
      <c r="A144" t="s">
        <v>217</v>
      </c>
      <c r="B144" t="s">
        <v>54</v>
      </c>
      <c r="C144" s="1">
        <v>31232</v>
      </c>
      <c r="D144" t="s">
        <v>9</v>
      </c>
      <c r="E144">
        <f>MONTH(ubezpieczenia3[[#This Row],[Data_urodz]])</f>
        <v>7</v>
      </c>
      <c r="F144">
        <f t="shared" si="2"/>
        <v>143</v>
      </c>
    </row>
    <row r="145" spans="1:6" x14ac:dyDescent="0.45">
      <c r="A145" t="s">
        <v>218</v>
      </c>
      <c r="B145" t="s">
        <v>121</v>
      </c>
      <c r="C145" s="1">
        <v>28472</v>
      </c>
      <c r="D145" t="s">
        <v>12</v>
      </c>
      <c r="E145">
        <f>MONTH(ubezpieczenia3[[#This Row],[Data_urodz]])</f>
        <v>12</v>
      </c>
      <c r="F145">
        <f t="shared" si="2"/>
        <v>144</v>
      </c>
    </row>
    <row r="146" spans="1:6" x14ac:dyDescent="0.45">
      <c r="A146" t="s">
        <v>219</v>
      </c>
      <c r="B146" t="s">
        <v>29</v>
      </c>
      <c r="C146" s="1">
        <v>34287</v>
      </c>
      <c r="D146" t="s">
        <v>12</v>
      </c>
      <c r="E146">
        <f>MONTH(ubezpieczenia3[[#This Row],[Data_urodz]])</f>
        <v>11</v>
      </c>
      <c r="F146">
        <f t="shared" si="2"/>
        <v>145</v>
      </c>
    </row>
    <row r="147" spans="1:6" x14ac:dyDescent="0.45">
      <c r="A147" t="s">
        <v>220</v>
      </c>
      <c r="B147" t="s">
        <v>92</v>
      </c>
      <c r="C147" s="1">
        <v>24972</v>
      </c>
      <c r="D147" t="s">
        <v>6</v>
      </c>
      <c r="E147">
        <f>MONTH(ubezpieczenia3[[#This Row],[Data_urodz]])</f>
        <v>5</v>
      </c>
      <c r="F147">
        <f t="shared" si="2"/>
        <v>146</v>
      </c>
    </row>
    <row r="148" spans="1:6" x14ac:dyDescent="0.45">
      <c r="A148" t="s">
        <v>221</v>
      </c>
      <c r="B148" t="s">
        <v>154</v>
      </c>
      <c r="C148" s="1">
        <v>18787</v>
      </c>
      <c r="D148" t="s">
        <v>9</v>
      </c>
      <c r="E148">
        <f>MONTH(ubezpieczenia3[[#This Row],[Data_urodz]])</f>
        <v>6</v>
      </c>
      <c r="F148">
        <f t="shared" si="2"/>
        <v>147</v>
      </c>
    </row>
    <row r="149" spans="1:6" x14ac:dyDescent="0.45">
      <c r="A149" t="s">
        <v>222</v>
      </c>
      <c r="B149" t="s">
        <v>49</v>
      </c>
      <c r="C149" s="1">
        <v>27611</v>
      </c>
      <c r="D149" t="s">
        <v>9</v>
      </c>
      <c r="E149">
        <f>MONTH(ubezpieczenia3[[#This Row],[Data_urodz]])</f>
        <v>8</v>
      </c>
      <c r="F149">
        <f t="shared" si="2"/>
        <v>148</v>
      </c>
    </row>
    <row r="150" spans="1:6" x14ac:dyDescent="0.45">
      <c r="A150" t="s">
        <v>223</v>
      </c>
      <c r="B150" t="s">
        <v>224</v>
      </c>
      <c r="C150" s="1">
        <v>26071</v>
      </c>
      <c r="D150" t="s">
        <v>12</v>
      </c>
      <c r="E150">
        <f>MONTH(ubezpieczenia3[[#This Row],[Data_urodz]])</f>
        <v>5</v>
      </c>
      <c r="F150">
        <f t="shared" si="2"/>
        <v>149</v>
      </c>
    </row>
    <row r="151" spans="1:6" x14ac:dyDescent="0.45">
      <c r="A151" t="s">
        <v>225</v>
      </c>
      <c r="B151" t="s">
        <v>20</v>
      </c>
      <c r="C151" s="1">
        <v>18285</v>
      </c>
      <c r="D151" t="s">
        <v>6</v>
      </c>
      <c r="E151">
        <f>MONTH(ubezpieczenia3[[#This Row],[Data_urodz]])</f>
        <v>1</v>
      </c>
      <c r="F151">
        <f t="shared" si="2"/>
        <v>150</v>
      </c>
    </row>
    <row r="152" spans="1:6" x14ac:dyDescent="0.45">
      <c r="A152" t="s">
        <v>226</v>
      </c>
      <c r="B152" t="s">
        <v>8</v>
      </c>
      <c r="C152" s="1">
        <v>33696</v>
      </c>
      <c r="D152" t="s">
        <v>12</v>
      </c>
      <c r="E152">
        <f>MONTH(ubezpieczenia3[[#This Row],[Data_urodz]])</f>
        <v>4</v>
      </c>
      <c r="F152">
        <f t="shared" si="2"/>
        <v>151</v>
      </c>
    </row>
    <row r="153" spans="1:6" x14ac:dyDescent="0.45">
      <c r="A153" t="s">
        <v>227</v>
      </c>
      <c r="B153" t="s">
        <v>81</v>
      </c>
      <c r="C153" s="1">
        <v>25404</v>
      </c>
      <c r="D153" t="s">
        <v>12</v>
      </c>
      <c r="E153">
        <f>MONTH(ubezpieczenia3[[#This Row],[Data_urodz]])</f>
        <v>7</v>
      </c>
      <c r="F153">
        <f t="shared" si="2"/>
        <v>152</v>
      </c>
    </row>
    <row r="154" spans="1:6" x14ac:dyDescent="0.45">
      <c r="A154" t="s">
        <v>26</v>
      </c>
      <c r="B154" t="s">
        <v>114</v>
      </c>
      <c r="C154" s="1">
        <v>21769</v>
      </c>
      <c r="D154" t="s">
        <v>6</v>
      </c>
      <c r="E154">
        <f>MONTH(ubezpieczenia3[[#This Row],[Data_urodz]])</f>
        <v>8</v>
      </c>
      <c r="F154">
        <f t="shared" si="2"/>
        <v>153</v>
      </c>
    </row>
    <row r="155" spans="1:6" x14ac:dyDescent="0.45">
      <c r="A155" t="s">
        <v>228</v>
      </c>
      <c r="B155" t="s">
        <v>49</v>
      </c>
      <c r="C155" s="1">
        <v>26490</v>
      </c>
      <c r="D155" t="s">
        <v>6</v>
      </c>
      <c r="E155">
        <f>MONTH(ubezpieczenia3[[#This Row],[Data_urodz]])</f>
        <v>7</v>
      </c>
      <c r="F155">
        <f t="shared" si="2"/>
        <v>154</v>
      </c>
    </row>
    <row r="156" spans="1:6" x14ac:dyDescent="0.45">
      <c r="A156" t="s">
        <v>229</v>
      </c>
      <c r="B156" t="s">
        <v>105</v>
      </c>
      <c r="C156" s="1">
        <v>28897</v>
      </c>
      <c r="D156" t="s">
        <v>9</v>
      </c>
      <c r="E156">
        <f>MONTH(ubezpieczenia3[[#This Row],[Data_urodz]])</f>
        <v>2</v>
      </c>
      <c r="F156">
        <f t="shared" si="2"/>
        <v>155</v>
      </c>
    </row>
    <row r="157" spans="1:6" x14ac:dyDescent="0.45">
      <c r="A157" t="s">
        <v>230</v>
      </c>
      <c r="B157" t="s">
        <v>231</v>
      </c>
      <c r="C157" s="1">
        <v>33454</v>
      </c>
      <c r="D157" t="s">
        <v>12</v>
      </c>
      <c r="E157">
        <f>MONTH(ubezpieczenia3[[#This Row],[Data_urodz]])</f>
        <v>8</v>
      </c>
      <c r="F157">
        <f t="shared" si="2"/>
        <v>156</v>
      </c>
    </row>
    <row r="158" spans="1:6" x14ac:dyDescent="0.45">
      <c r="A158" t="s">
        <v>232</v>
      </c>
      <c r="B158" t="s">
        <v>233</v>
      </c>
      <c r="C158" s="1">
        <v>24539</v>
      </c>
      <c r="D158" t="s">
        <v>12</v>
      </c>
      <c r="E158">
        <f>MONTH(ubezpieczenia3[[#This Row],[Data_urodz]])</f>
        <v>3</v>
      </c>
      <c r="F158">
        <f t="shared" si="2"/>
        <v>157</v>
      </c>
    </row>
    <row r="159" spans="1:6" x14ac:dyDescent="0.45">
      <c r="A159" t="s">
        <v>234</v>
      </c>
      <c r="B159" t="s">
        <v>235</v>
      </c>
      <c r="C159" s="1">
        <v>27992</v>
      </c>
      <c r="D159" t="s">
        <v>6</v>
      </c>
      <c r="E159">
        <f>MONTH(ubezpieczenia3[[#This Row],[Data_urodz]])</f>
        <v>8</v>
      </c>
      <c r="F159">
        <f t="shared" si="2"/>
        <v>158</v>
      </c>
    </row>
    <row r="160" spans="1:6" x14ac:dyDescent="0.45">
      <c r="A160" t="s">
        <v>147</v>
      </c>
      <c r="B160" t="s">
        <v>236</v>
      </c>
      <c r="C160" s="1">
        <v>26335</v>
      </c>
      <c r="D160" t="s">
        <v>40</v>
      </c>
      <c r="E160">
        <f>MONTH(ubezpieczenia3[[#This Row],[Data_urodz]])</f>
        <v>2</v>
      </c>
      <c r="F160">
        <f t="shared" si="2"/>
        <v>159</v>
      </c>
    </row>
    <row r="161" spans="1:6" x14ac:dyDescent="0.45">
      <c r="A161" t="s">
        <v>237</v>
      </c>
      <c r="B161" t="s">
        <v>167</v>
      </c>
      <c r="C161" s="1">
        <v>31095</v>
      </c>
      <c r="D161" t="s">
        <v>12</v>
      </c>
      <c r="E161">
        <f>MONTH(ubezpieczenia3[[#This Row],[Data_urodz]])</f>
        <v>2</v>
      </c>
      <c r="F161">
        <f t="shared" si="2"/>
        <v>160</v>
      </c>
    </row>
    <row r="162" spans="1:6" x14ac:dyDescent="0.45">
      <c r="A162" t="s">
        <v>238</v>
      </c>
      <c r="B162" t="s">
        <v>169</v>
      </c>
      <c r="C162" s="1">
        <v>26112</v>
      </c>
      <c r="D162" t="s">
        <v>40</v>
      </c>
      <c r="E162">
        <f>MONTH(ubezpieczenia3[[#This Row],[Data_urodz]])</f>
        <v>6</v>
      </c>
      <c r="F162">
        <f t="shared" si="2"/>
        <v>161</v>
      </c>
    </row>
    <row r="163" spans="1:6" x14ac:dyDescent="0.45">
      <c r="A163" t="s">
        <v>239</v>
      </c>
      <c r="B163" t="s">
        <v>54</v>
      </c>
      <c r="C163" s="1">
        <v>23272</v>
      </c>
      <c r="D163" t="s">
        <v>6</v>
      </c>
      <c r="E163">
        <f>MONTH(ubezpieczenia3[[#This Row],[Data_urodz]])</f>
        <v>9</v>
      </c>
      <c r="F163">
        <f t="shared" si="2"/>
        <v>162</v>
      </c>
    </row>
    <row r="164" spans="1:6" x14ac:dyDescent="0.45">
      <c r="A164" t="s">
        <v>240</v>
      </c>
      <c r="B164" t="s">
        <v>32</v>
      </c>
      <c r="C164" s="1">
        <v>32952</v>
      </c>
      <c r="D164" t="s">
        <v>40</v>
      </c>
      <c r="E164">
        <f>MONTH(ubezpieczenia3[[#This Row],[Data_urodz]])</f>
        <v>3</v>
      </c>
      <c r="F164">
        <f t="shared" si="2"/>
        <v>163</v>
      </c>
    </row>
    <row r="165" spans="1:6" x14ac:dyDescent="0.45">
      <c r="A165" t="s">
        <v>241</v>
      </c>
      <c r="B165" t="s">
        <v>39</v>
      </c>
      <c r="C165" s="1">
        <v>19759</v>
      </c>
      <c r="D165" t="s">
        <v>9</v>
      </c>
      <c r="E165">
        <f>MONTH(ubezpieczenia3[[#This Row],[Data_urodz]])</f>
        <v>2</v>
      </c>
      <c r="F165">
        <f t="shared" si="2"/>
        <v>164</v>
      </c>
    </row>
    <row r="166" spans="1:6" x14ac:dyDescent="0.45">
      <c r="A166" t="s">
        <v>242</v>
      </c>
      <c r="B166" t="s">
        <v>152</v>
      </c>
      <c r="C166" s="1">
        <v>27324</v>
      </c>
      <c r="D166" t="s">
        <v>9</v>
      </c>
      <c r="E166">
        <f>MONTH(ubezpieczenia3[[#This Row],[Data_urodz]])</f>
        <v>10</v>
      </c>
      <c r="F166">
        <f t="shared" si="2"/>
        <v>165</v>
      </c>
    </row>
    <row r="167" spans="1:6" x14ac:dyDescent="0.45">
      <c r="A167" t="s">
        <v>243</v>
      </c>
      <c r="B167" t="s">
        <v>236</v>
      </c>
      <c r="C167" s="1">
        <v>21838</v>
      </c>
      <c r="D167" t="s">
        <v>6</v>
      </c>
      <c r="E167">
        <f>MONTH(ubezpieczenia3[[#This Row],[Data_urodz]])</f>
        <v>10</v>
      </c>
      <c r="F167">
        <f t="shared" si="2"/>
        <v>166</v>
      </c>
    </row>
    <row r="168" spans="1:6" x14ac:dyDescent="0.45">
      <c r="A168" t="s">
        <v>244</v>
      </c>
      <c r="B168" t="s">
        <v>47</v>
      </c>
      <c r="C168" s="1">
        <v>21051</v>
      </c>
      <c r="D168" t="s">
        <v>40</v>
      </c>
      <c r="E168">
        <f>MONTH(ubezpieczenia3[[#This Row],[Data_urodz]])</f>
        <v>8</v>
      </c>
      <c r="F168">
        <f t="shared" si="2"/>
        <v>167</v>
      </c>
    </row>
    <row r="169" spans="1:6" x14ac:dyDescent="0.45">
      <c r="A169" t="s">
        <v>245</v>
      </c>
      <c r="B169" t="s">
        <v>246</v>
      </c>
      <c r="C169" s="1">
        <v>31292</v>
      </c>
      <c r="D169" t="s">
        <v>40</v>
      </c>
      <c r="E169">
        <f>MONTH(ubezpieczenia3[[#This Row],[Data_urodz]])</f>
        <v>9</v>
      </c>
      <c r="F169">
        <f t="shared" si="2"/>
        <v>168</v>
      </c>
    </row>
    <row r="170" spans="1:6" x14ac:dyDescent="0.45">
      <c r="A170" t="s">
        <v>247</v>
      </c>
      <c r="B170" t="s">
        <v>248</v>
      </c>
      <c r="C170" s="1">
        <v>17179</v>
      </c>
      <c r="D170" t="s">
        <v>12</v>
      </c>
      <c r="E170">
        <f>MONTH(ubezpieczenia3[[#This Row],[Data_urodz]])</f>
        <v>1</v>
      </c>
      <c r="F170">
        <f t="shared" si="2"/>
        <v>169</v>
      </c>
    </row>
    <row r="171" spans="1:6" x14ac:dyDescent="0.45">
      <c r="A171" t="s">
        <v>249</v>
      </c>
      <c r="B171" t="s">
        <v>250</v>
      </c>
      <c r="C171" s="1">
        <v>32305</v>
      </c>
      <c r="D171" t="s">
        <v>6</v>
      </c>
      <c r="E171">
        <f>MONTH(ubezpieczenia3[[#This Row],[Data_urodz]])</f>
        <v>6</v>
      </c>
      <c r="F171">
        <f t="shared" si="2"/>
        <v>170</v>
      </c>
    </row>
    <row r="172" spans="1:6" x14ac:dyDescent="0.45">
      <c r="A172" t="s">
        <v>251</v>
      </c>
      <c r="B172" t="s">
        <v>252</v>
      </c>
      <c r="C172" s="1">
        <v>32081</v>
      </c>
      <c r="D172" t="s">
        <v>12</v>
      </c>
      <c r="E172">
        <f>MONTH(ubezpieczenia3[[#This Row],[Data_urodz]])</f>
        <v>10</v>
      </c>
      <c r="F172">
        <f t="shared" si="2"/>
        <v>171</v>
      </c>
    </row>
    <row r="173" spans="1:6" x14ac:dyDescent="0.45">
      <c r="A173" t="s">
        <v>253</v>
      </c>
      <c r="B173" t="s">
        <v>121</v>
      </c>
      <c r="C173" s="1">
        <v>31749</v>
      </c>
      <c r="D173" t="s">
        <v>6</v>
      </c>
      <c r="E173">
        <f>MONTH(ubezpieczenia3[[#This Row],[Data_urodz]])</f>
        <v>12</v>
      </c>
      <c r="F173">
        <f t="shared" si="2"/>
        <v>172</v>
      </c>
    </row>
    <row r="174" spans="1:6" x14ac:dyDescent="0.45">
      <c r="A174" t="s">
        <v>254</v>
      </c>
      <c r="B174" t="s">
        <v>255</v>
      </c>
      <c r="C174" s="1">
        <v>18648</v>
      </c>
      <c r="D174" t="s">
        <v>40</v>
      </c>
      <c r="E174">
        <f>MONTH(ubezpieczenia3[[#This Row],[Data_urodz]])</f>
        <v>1</v>
      </c>
      <c r="F174">
        <f t="shared" si="2"/>
        <v>173</v>
      </c>
    </row>
    <row r="175" spans="1:6" x14ac:dyDescent="0.45">
      <c r="A175" t="s">
        <v>256</v>
      </c>
      <c r="B175" t="s">
        <v>257</v>
      </c>
      <c r="C175" s="1">
        <v>16734</v>
      </c>
      <c r="D175" t="s">
        <v>6</v>
      </c>
      <c r="E175">
        <f>MONTH(ubezpieczenia3[[#This Row],[Data_urodz]])</f>
        <v>10</v>
      </c>
      <c r="F175">
        <f t="shared" si="2"/>
        <v>174</v>
      </c>
    </row>
    <row r="176" spans="1:6" x14ac:dyDescent="0.45">
      <c r="A176" t="s">
        <v>258</v>
      </c>
      <c r="B176" t="s">
        <v>47</v>
      </c>
      <c r="C176" s="1">
        <v>25036</v>
      </c>
      <c r="D176" t="s">
        <v>12</v>
      </c>
      <c r="E176">
        <f>MONTH(ubezpieczenia3[[#This Row],[Data_urodz]])</f>
        <v>7</v>
      </c>
      <c r="F176">
        <f t="shared" si="2"/>
        <v>175</v>
      </c>
    </row>
    <row r="177" spans="1:6" x14ac:dyDescent="0.45">
      <c r="A177" t="s">
        <v>259</v>
      </c>
      <c r="B177" t="s">
        <v>260</v>
      </c>
      <c r="C177" s="1">
        <v>17342</v>
      </c>
      <c r="D177" t="s">
        <v>6</v>
      </c>
      <c r="E177">
        <f>MONTH(ubezpieczenia3[[#This Row],[Data_urodz]])</f>
        <v>6</v>
      </c>
      <c r="F177">
        <f t="shared" si="2"/>
        <v>176</v>
      </c>
    </row>
    <row r="178" spans="1:6" x14ac:dyDescent="0.45">
      <c r="A178" t="s">
        <v>206</v>
      </c>
      <c r="B178" t="s">
        <v>167</v>
      </c>
      <c r="C178" s="1">
        <v>23157</v>
      </c>
      <c r="D178" t="s">
        <v>9</v>
      </c>
      <c r="E178">
        <f>MONTH(ubezpieczenia3[[#This Row],[Data_urodz]])</f>
        <v>5</v>
      </c>
      <c r="F178">
        <f t="shared" si="2"/>
        <v>177</v>
      </c>
    </row>
    <row r="179" spans="1:6" x14ac:dyDescent="0.45">
      <c r="A179" t="s">
        <v>261</v>
      </c>
      <c r="B179" t="s">
        <v>37</v>
      </c>
      <c r="C179" s="1">
        <v>17166</v>
      </c>
      <c r="D179" t="s">
        <v>12</v>
      </c>
      <c r="E179">
        <f>MONTH(ubezpieczenia3[[#This Row],[Data_urodz]])</f>
        <v>12</v>
      </c>
      <c r="F179">
        <f t="shared" si="2"/>
        <v>178</v>
      </c>
    </row>
    <row r="180" spans="1:6" x14ac:dyDescent="0.45">
      <c r="A180" t="s">
        <v>262</v>
      </c>
      <c r="B180" t="s">
        <v>263</v>
      </c>
      <c r="C180" s="1">
        <v>24471</v>
      </c>
      <c r="D180" t="s">
        <v>12</v>
      </c>
      <c r="E180">
        <f>MONTH(ubezpieczenia3[[#This Row],[Data_urodz]])</f>
        <v>12</v>
      </c>
      <c r="F180">
        <f t="shared" si="2"/>
        <v>179</v>
      </c>
    </row>
    <row r="181" spans="1:6" x14ac:dyDescent="0.45">
      <c r="A181" t="s">
        <v>264</v>
      </c>
      <c r="B181" t="s">
        <v>157</v>
      </c>
      <c r="C181" s="1">
        <v>34523</v>
      </c>
      <c r="D181" t="s">
        <v>6</v>
      </c>
      <c r="E181">
        <f>MONTH(ubezpieczenia3[[#This Row],[Data_urodz]])</f>
        <v>7</v>
      </c>
      <c r="F181">
        <f t="shared" si="2"/>
        <v>180</v>
      </c>
    </row>
    <row r="182" spans="1:6" x14ac:dyDescent="0.45">
      <c r="A182" t="s">
        <v>265</v>
      </c>
      <c r="B182" t="s">
        <v>139</v>
      </c>
      <c r="C182" s="1">
        <v>18354</v>
      </c>
      <c r="D182" t="s">
        <v>6</v>
      </c>
      <c r="E182">
        <f>MONTH(ubezpieczenia3[[#This Row],[Data_urodz]])</f>
        <v>4</v>
      </c>
      <c r="F182">
        <f t="shared" si="2"/>
        <v>181</v>
      </c>
    </row>
    <row r="183" spans="1:6" x14ac:dyDescent="0.45">
      <c r="A183" t="s">
        <v>266</v>
      </c>
      <c r="B183" t="s">
        <v>267</v>
      </c>
      <c r="C183" s="1">
        <v>34069</v>
      </c>
      <c r="D183" t="s">
        <v>12</v>
      </c>
      <c r="E183">
        <f>MONTH(ubezpieczenia3[[#This Row],[Data_urodz]])</f>
        <v>4</v>
      </c>
      <c r="F183">
        <f t="shared" si="2"/>
        <v>182</v>
      </c>
    </row>
    <row r="184" spans="1:6" x14ac:dyDescent="0.45">
      <c r="A184" t="s">
        <v>268</v>
      </c>
      <c r="B184" t="s">
        <v>269</v>
      </c>
      <c r="C184" s="1">
        <v>17331</v>
      </c>
      <c r="D184" t="s">
        <v>12</v>
      </c>
      <c r="E184">
        <f>MONTH(ubezpieczenia3[[#This Row],[Data_urodz]])</f>
        <v>6</v>
      </c>
      <c r="F184">
        <f t="shared" si="2"/>
        <v>183</v>
      </c>
    </row>
    <row r="185" spans="1:6" x14ac:dyDescent="0.45">
      <c r="A185" t="s">
        <v>270</v>
      </c>
      <c r="B185" t="s">
        <v>39</v>
      </c>
      <c r="C185" s="1">
        <v>33550</v>
      </c>
      <c r="D185" t="s">
        <v>40</v>
      </c>
      <c r="E185">
        <f>MONTH(ubezpieczenia3[[#This Row],[Data_urodz]])</f>
        <v>11</v>
      </c>
      <c r="F185">
        <f t="shared" si="2"/>
        <v>184</v>
      </c>
    </row>
    <row r="186" spans="1:6" x14ac:dyDescent="0.45">
      <c r="A186" t="s">
        <v>271</v>
      </c>
      <c r="B186" t="s">
        <v>255</v>
      </c>
      <c r="C186" s="1">
        <v>24426</v>
      </c>
      <c r="D186" t="s">
        <v>6</v>
      </c>
      <c r="E186">
        <f>MONTH(ubezpieczenia3[[#This Row],[Data_urodz]])</f>
        <v>11</v>
      </c>
      <c r="F186">
        <f t="shared" si="2"/>
        <v>185</v>
      </c>
    </row>
    <row r="187" spans="1:6" x14ac:dyDescent="0.45">
      <c r="A187" t="s">
        <v>272</v>
      </c>
      <c r="B187" t="s">
        <v>273</v>
      </c>
      <c r="C187" s="1">
        <v>19307</v>
      </c>
      <c r="D187" t="s">
        <v>40</v>
      </c>
      <c r="E187">
        <f>MONTH(ubezpieczenia3[[#This Row],[Data_urodz]])</f>
        <v>11</v>
      </c>
      <c r="F187">
        <f t="shared" si="2"/>
        <v>186</v>
      </c>
    </row>
    <row r="188" spans="1:6" x14ac:dyDescent="0.45">
      <c r="A188" t="s">
        <v>274</v>
      </c>
      <c r="B188" t="s">
        <v>121</v>
      </c>
      <c r="C188" s="1">
        <v>26626</v>
      </c>
      <c r="D188" t="s">
        <v>12</v>
      </c>
      <c r="E188">
        <f>MONTH(ubezpieczenia3[[#This Row],[Data_urodz]])</f>
        <v>11</v>
      </c>
      <c r="F188">
        <f t="shared" si="2"/>
        <v>187</v>
      </c>
    </row>
    <row r="189" spans="1:6" x14ac:dyDescent="0.45">
      <c r="A189" t="s">
        <v>275</v>
      </c>
      <c r="B189" t="s">
        <v>169</v>
      </c>
      <c r="C189" s="1">
        <v>21897</v>
      </c>
      <c r="D189" t="s">
        <v>12</v>
      </c>
      <c r="E189">
        <f>MONTH(ubezpieczenia3[[#This Row],[Data_urodz]])</f>
        <v>12</v>
      </c>
      <c r="F189">
        <f t="shared" si="2"/>
        <v>188</v>
      </c>
    </row>
    <row r="190" spans="1:6" x14ac:dyDescent="0.45">
      <c r="A190" t="s">
        <v>276</v>
      </c>
      <c r="B190" t="s">
        <v>52</v>
      </c>
      <c r="C190" s="1">
        <v>34865</v>
      </c>
      <c r="D190" t="s">
        <v>12</v>
      </c>
      <c r="E190">
        <f>MONTH(ubezpieczenia3[[#This Row],[Data_urodz]])</f>
        <v>6</v>
      </c>
      <c r="F190">
        <f t="shared" si="2"/>
        <v>189</v>
      </c>
    </row>
    <row r="191" spans="1:6" x14ac:dyDescent="0.45">
      <c r="A191" t="s">
        <v>163</v>
      </c>
      <c r="B191" t="s">
        <v>277</v>
      </c>
      <c r="C191" s="1">
        <v>19712</v>
      </c>
      <c r="D191" t="s">
        <v>12</v>
      </c>
      <c r="E191">
        <f>MONTH(ubezpieczenia3[[#This Row],[Data_urodz]])</f>
        <v>12</v>
      </c>
      <c r="F191">
        <f t="shared" si="2"/>
        <v>190</v>
      </c>
    </row>
    <row r="192" spans="1:6" x14ac:dyDescent="0.45">
      <c r="A192" t="s">
        <v>278</v>
      </c>
      <c r="B192" t="s">
        <v>52</v>
      </c>
      <c r="C192" s="1">
        <v>27893</v>
      </c>
      <c r="D192" t="s">
        <v>6</v>
      </c>
      <c r="E192">
        <f>MONTH(ubezpieczenia3[[#This Row],[Data_urodz]])</f>
        <v>5</v>
      </c>
      <c r="F192">
        <f t="shared" si="2"/>
        <v>191</v>
      </c>
    </row>
    <row r="193" spans="1:6" x14ac:dyDescent="0.45">
      <c r="A193" t="s">
        <v>279</v>
      </c>
      <c r="B193" t="s">
        <v>280</v>
      </c>
      <c r="C193" s="1">
        <v>28226</v>
      </c>
      <c r="D193" t="s">
        <v>12</v>
      </c>
      <c r="E193">
        <f>MONTH(ubezpieczenia3[[#This Row],[Data_urodz]])</f>
        <v>4</v>
      </c>
      <c r="F193">
        <f t="shared" si="2"/>
        <v>192</v>
      </c>
    </row>
    <row r="194" spans="1:6" x14ac:dyDescent="0.45">
      <c r="A194" t="s">
        <v>281</v>
      </c>
      <c r="B194" t="s">
        <v>77</v>
      </c>
      <c r="C194" s="1">
        <v>29954</v>
      </c>
      <c r="D194" t="s">
        <v>9</v>
      </c>
      <c r="E194">
        <f>MONTH(ubezpieczenia3[[#This Row],[Data_urodz]])</f>
        <v>1</v>
      </c>
      <c r="F194">
        <f t="shared" si="2"/>
        <v>193</v>
      </c>
    </row>
    <row r="195" spans="1:6" x14ac:dyDescent="0.45">
      <c r="A195" t="s">
        <v>282</v>
      </c>
      <c r="B195" t="s">
        <v>179</v>
      </c>
      <c r="C195" s="1">
        <v>23111</v>
      </c>
      <c r="D195" t="s">
        <v>12</v>
      </c>
      <c r="E195">
        <f>MONTH(ubezpieczenia3[[#This Row],[Data_urodz]])</f>
        <v>4</v>
      </c>
      <c r="F195">
        <f t="shared" si="2"/>
        <v>194</v>
      </c>
    </row>
    <row r="196" spans="1:6" x14ac:dyDescent="0.45">
      <c r="A196" t="s">
        <v>283</v>
      </c>
      <c r="B196" t="s">
        <v>39</v>
      </c>
      <c r="C196" s="1">
        <v>24808</v>
      </c>
      <c r="D196" t="s">
        <v>12</v>
      </c>
      <c r="E196">
        <f>MONTH(ubezpieczenia3[[#This Row],[Data_urodz]])</f>
        <v>12</v>
      </c>
      <c r="F196">
        <f t="shared" ref="F196:F259" si="3">F195+1</f>
        <v>195</v>
      </c>
    </row>
    <row r="197" spans="1:6" x14ac:dyDescent="0.45">
      <c r="A197" t="s">
        <v>284</v>
      </c>
      <c r="B197" t="s">
        <v>16</v>
      </c>
      <c r="C197" s="1">
        <v>17601</v>
      </c>
      <c r="D197" t="s">
        <v>40</v>
      </c>
      <c r="E197">
        <f>MONTH(ubezpieczenia3[[#This Row],[Data_urodz]])</f>
        <v>3</v>
      </c>
      <c r="F197">
        <f t="shared" si="3"/>
        <v>196</v>
      </c>
    </row>
    <row r="198" spans="1:6" x14ac:dyDescent="0.45">
      <c r="A198" t="s">
        <v>285</v>
      </c>
      <c r="B198" t="s">
        <v>179</v>
      </c>
      <c r="C198" s="1">
        <v>21199</v>
      </c>
      <c r="D198" t="s">
        <v>9</v>
      </c>
      <c r="E198">
        <f>MONTH(ubezpieczenia3[[#This Row],[Data_urodz]])</f>
        <v>1</v>
      </c>
      <c r="F198">
        <f t="shared" si="3"/>
        <v>197</v>
      </c>
    </row>
    <row r="199" spans="1:6" x14ac:dyDescent="0.45">
      <c r="A199" t="s">
        <v>286</v>
      </c>
      <c r="B199" t="s">
        <v>20</v>
      </c>
      <c r="C199" s="1">
        <v>29879</v>
      </c>
      <c r="D199" t="s">
        <v>12</v>
      </c>
      <c r="E199">
        <f>MONTH(ubezpieczenia3[[#This Row],[Data_urodz]])</f>
        <v>10</v>
      </c>
      <c r="F199">
        <f t="shared" si="3"/>
        <v>198</v>
      </c>
    </row>
    <row r="200" spans="1:6" x14ac:dyDescent="0.45">
      <c r="A200" t="s">
        <v>287</v>
      </c>
      <c r="B200" t="s">
        <v>81</v>
      </c>
      <c r="C200" s="1">
        <v>19659</v>
      </c>
      <c r="D200" t="s">
        <v>6</v>
      </c>
      <c r="E200">
        <f>MONTH(ubezpieczenia3[[#This Row],[Data_urodz]])</f>
        <v>10</v>
      </c>
      <c r="F200">
        <f t="shared" si="3"/>
        <v>199</v>
      </c>
    </row>
    <row r="201" spans="1:6" x14ac:dyDescent="0.45">
      <c r="A201" t="s">
        <v>288</v>
      </c>
      <c r="B201" t="s">
        <v>8</v>
      </c>
      <c r="C201" s="1">
        <v>22514</v>
      </c>
      <c r="D201" t="s">
        <v>12</v>
      </c>
      <c r="E201">
        <f>MONTH(ubezpieczenia3[[#This Row],[Data_urodz]])</f>
        <v>8</v>
      </c>
      <c r="F201">
        <f t="shared" si="3"/>
        <v>200</v>
      </c>
    </row>
    <row r="202" spans="1:6" x14ac:dyDescent="0.45">
      <c r="A202" t="s">
        <v>289</v>
      </c>
      <c r="B202" t="s">
        <v>121</v>
      </c>
      <c r="C202" s="1">
        <v>25332</v>
      </c>
      <c r="D202" t="s">
        <v>12</v>
      </c>
      <c r="E202">
        <f>MONTH(ubezpieczenia3[[#This Row],[Data_urodz]])</f>
        <v>5</v>
      </c>
      <c r="F202">
        <f t="shared" si="3"/>
        <v>201</v>
      </c>
    </row>
    <row r="203" spans="1:6" x14ac:dyDescent="0.45">
      <c r="A203" t="s">
        <v>290</v>
      </c>
      <c r="B203" t="s">
        <v>255</v>
      </c>
      <c r="C203" s="1">
        <v>20181</v>
      </c>
      <c r="D203" t="s">
        <v>40</v>
      </c>
      <c r="E203">
        <f>MONTH(ubezpieczenia3[[#This Row],[Data_urodz]])</f>
        <v>4</v>
      </c>
      <c r="F203">
        <f t="shared" si="3"/>
        <v>202</v>
      </c>
    </row>
    <row r="204" spans="1:6" x14ac:dyDescent="0.45">
      <c r="A204" t="s">
        <v>291</v>
      </c>
      <c r="B204" t="s">
        <v>141</v>
      </c>
      <c r="C204" s="1">
        <v>19141</v>
      </c>
      <c r="D204" t="s">
        <v>12</v>
      </c>
      <c r="E204">
        <f>MONTH(ubezpieczenia3[[#This Row],[Data_urodz]])</f>
        <v>5</v>
      </c>
      <c r="F204">
        <f t="shared" si="3"/>
        <v>203</v>
      </c>
    </row>
    <row r="205" spans="1:6" x14ac:dyDescent="0.45">
      <c r="A205" t="s">
        <v>292</v>
      </c>
      <c r="B205" t="s">
        <v>293</v>
      </c>
      <c r="C205" s="1">
        <v>18147</v>
      </c>
      <c r="D205" t="s">
        <v>12</v>
      </c>
      <c r="E205">
        <f>MONTH(ubezpieczenia3[[#This Row],[Data_urodz]])</f>
        <v>9</v>
      </c>
      <c r="F205">
        <f t="shared" si="3"/>
        <v>204</v>
      </c>
    </row>
    <row r="206" spans="1:6" x14ac:dyDescent="0.45">
      <c r="A206" t="s">
        <v>294</v>
      </c>
      <c r="B206" t="s">
        <v>52</v>
      </c>
      <c r="C206" s="1">
        <v>26146</v>
      </c>
      <c r="D206" t="s">
        <v>6</v>
      </c>
      <c r="E206">
        <f>MONTH(ubezpieczenia3[[#This Row],[Data_urodz]])</f>
        <v>8</v>
      </c>
      <c r="F206">
        <f t="shared" si="3"/>
        <v>205</v>
      </c>
    </row>
    <row r="207" spans="1:6" x14ac:dyDescent="0.45">
      <c r="A207" t="s">
        <v>295</v>
      </c>
      <c r="B207" t="s">
        <v>139</v>
      </c>
      <c r="C207" s="1">
        <v>30798</v>
      </c>
      <c r="D207" t="s">
        <v>40</v>
      </c>
      <c r="E207">
        <f>MONTH(ubezpieczenia3[[#This Row],[Data_urodz]])</f>
        <v>4</v>
      </c>
      <c r="F207">
        <f t="shared" si="3"/>
        <v>206</v>
      </c>
    </row>
    <row r="208" spans="1:6" x14ac:dyDescent="0.45">
      <c r="A208" t="s">
        <v>296</v>
      </c>
      <c r="B208" t="s">
        <v>297</v>
      </c>
      <c r="C208" s="1">
        <v>24623</v>
      </c>
      <c r="D208" t="s">
        <v>12</v>
      </c>
      <c r="E208">
        <f>MONTH(ubezpieczenia3[[#This Row],[Data_urodz]])</f>
        <v>5</v>
      </c>
      <c r="F208">
        <f t="shared" si="3"/>
        <v>207</v>
      </c>
    </row>
    <row r="209" spans="1:6" x14ac:dyDescent="0.45">
      <c r="A209" t="s">
        <v>298</v>
      </c>
      <c r="B209" t="s">
        <v>18</v>
      </c>
      <c r="C209" s="1">
        <v>31818</v>
      </c>
      <c r="D209" t="s">
        <v>6</v>
      </c>
      <c r="E209">
        <f>MONTH(ubezpieczenia3[[#This Row],[Data_urodz]])</f>
        <v>2</v>
      </c>
      <c r="F209">
        <f t="shared" si="3"/>
        <v>208</v>
      </c>
    </row>
    <row r="210" spans="1:6" x14ac:dyDescent="0.45">
      <c r="A210" t="s">
        <v>299</v>
      </c>
      <c r="B210" t="s">
        <v>300</v>
      </c>
      <c r="C210" s="1">
        <v>34201</v>
      </c>
      <c r="D210" t="s">
        <v>12</v>
      </c>
      <c r="E210">
        <f>MONTH(ubezpieczenia3[[#This Row],[Data_urodz]])</f>
        <v>8</v>
      </c>
      <c r="F210">
        <f t="shared" si="3"/>
        <v>209</v>
      </c>
    </row>
    <row r="211" spans="1:6" x14ac:dyDescent="0.45">
      <c r="A211" t="s">
        <v>301</v>
      </c>
      <c r="B211" t="s">
        <v>8</v>
      </c>
      <c r="C211" s="1">
        <v>27079</v>
      </c>
      <c r="D211" t="s">
        <v>9</v>
      </c>
      <c r="E211">
        <f>MONTH(ubezpieczenia3[[#This Row],[Data_urodz]])</f>
        <v>2</v>
      </c>
      <c r="F211">
        <f t="shared" si="3"/>
        <v>210</v>
      </c>
    </row>
    <row r="212" spans="1:6" x14ac:dyDescent="0.45">
      <c r="A212" t="s">
        <v>302</v>
      </c>
      <c r="B212" t="s">
        <v>303</v>
      </c>
      <c r="C212" s="1">
        <v>18053</v>
      </c>
      <c r="D212" t="s">
        <v>9</v>
      </c>
      <c r="E212">
        <f>MONTH(ubezpieczenia3[[#This Row],[Data_urodz]])</f>
        <v>6</v>
      </c>
      <c r="F212">
        <f t="shared" si="3"/>
        <v>211</v>
      </c>
    </row>
    <row r="213" spans="1:6" x14ac:dyDescent="0.45">
      <c r="A213" t="s">
        <v>304</v>
      </c>
      <c r="B213" t="s">
        <v>49</v>
      </c>
      <c r="C213" s="1">
        <v>27059</v>
      </c>
      <c r="D213" t="s">
        <v>12</v>
      </c>
      <c r="E213">
        <f>MONTH(ubezpieczenia3[[#This Row],[Data_urodz]])</f>
        <v>1</v>
      </c>
      <c r="F213">
        <f t="shared" si="3"/>
        <v>212</v>
      </c>
    </row>
    <row r="214" spans="1:6" x14ac:dyDescent="0.45">
      <c r="A214" t="s">
        <v>305</v>
      </c>
      <c r="B214" t="s">
        <v>246</v>
      </c>
      <c r="C214" s="1">
        <v>31039</v>
      </c>
      <c r="D214" t="s">
        <v>6</v>
      </c>
      <c r="E214">
        <f>MONTH(ubezpieczenia3[[#This Row],[Data_urodz]])</f>
        <v>12</v>
      </c>
      <c r="F214">
        <f t="shared" si="3"/>
        <v>213</v>
      </c>
    </row>
    <row r="215" spans="1:6" x14ac:dyDescent="0.45">
      <c r="A215" t="s">
        <v>306</v>
      </c>
      <c r="B215" t="s">
        <v>307</v>
      </c>
      <c r="C215" s="1">
        <v>34893</v>
      </c>
      <c r="D215" t="s">
        <v>12</v>
      </c>
      <c r="E215">
        <f>MONTH(ubezpieczenia3[[#This Row],[Data_urodz]])</f>
        <v>7</v>
      </c>
      <c r="F215">
        <f t="shared" si="3"/>
        <v>214</v>
      </c>
    </row>
    <row r="216" spans="1:6" x14ac:dyDescent="0.45">
      <c r="A216" t="s">
        <v>308</v>
      </c>
      <c r="B216" t="s">
        <v>307</v>
      </c>
      <c r="C216" s="1">
        <v>22101</v>
      </c>
      <c r="D216" t="s">
        <v>6</v>
      </c>
      <c r="E216">
        <f>MONTH(ubezpieczenia3[[#This Row],[Data_urodz]])</f>
        <v>7</v>
      </c>
      <c r="F216">
        <f t="shared" si="3"/>
        <v>215</v>
      </c>
    </row>
    <row r="217" spans="1:6" x14ac:dyDescent="0.45">
      <c r="A217" t="s">
        <v>309</v>
      </c>
      <c r="B217" t="s">
        <v>177</v>
      </c>
      <c r="C217" s="1">
        <v>16267</v>
      </c>
      <c r="D217" t="s">
        <v>12</v>
      </c>
      <c r="E217">
        <f>MONTH(ubezpieczenia3[[#This Row],[Data_urodz]])</f>
        <v>7</v>
      </c>
      <c r="F217">
        <f t="shared" si="3"/>
        <v>216</v>
      </c>
    </row>
    <row r="218" spans="1:6" x14ac:dyDescent="0.45">
      <c r="A218" t="s">
        <v>310</v>
      </c>
      <c r="B218" t="s">
        <v>45</v>
      </c>
      <c r="C218" s="1">
        <v>32103</v>
      </c>
      <c r="D218" t="s">
        <v>12</v>
      </c>
      <c r="E218">
        <f>MONTH(ubezpieczenia3[[#This Row],[Data_urodz]])</f>
        <v>11</v>
      </c>
      <c r="F218">
        <f t="shared" si="3"/>
        <v>217</v>
      </c>
    </row>
    <row r="219" spans="1:6" x14ac:dyDescent="0.45">
      <c r="A219" t="s">
        <v>311</v>
      </c>
      <c r="B219" t="s">
        <v>248</v>
      </c>
      <c r="C219" s="1">
        <v>25996</v>
      </c>
      <c r="D219" t="s">
        <v>9</v>
      </c>
      <c r="E219">
        <f>MONTH(ubezpieczenia3[[#This Row],[Data_urodz]])</f>
        <v>3</v>
      </c>
      <c r="F219">
        <f t="shared" si="3"/>
        <v>218</v>
      </c>
    </row>
    <row r="220" spans="1:6" x14ac:dyDescent="0.45">
      <c r="A220" t="s">
        <v>312</v>
      </c>
      <c r="B220" t="s">
        <v>134</v>
      </c>
      <c r="C220" s="1">
        <v>33040</v>
      </c>
      <c r="D220" t="s">
        <v>12</v>
      </c>
      <c r="E220">
        <f>MONTH(ubezpieczenia3[[#This Row],[Data_urodz]])</f>
        <v>6</v>
      </c>
      <c r="F220">
        <f t="shared" si="3"/>
        <v>219</v>
      </c>
    </row>
    <row r="221" spans="1:6" x14ac:dyDescent="0.45">
      <c r="A221" t="s">
        <v>313</v>
      </c>
      <c r="B221" t="s">
        <v>20</v>
      </c>
      <c r="C221" s="1">
        <v>30671</v>
      </c>
      <c r="D221" t="s">
        <v>9</v>
      </c>
      <c r="E221">
        <f>MONTH(ubezpieczenia3[[#This Row],[Data_urodz]])</f>
        <v>12</v>
      </c>
      <c r="F221">
        <f t="shared" si="3"/>
        <v>220</v>
      </c>
    </row>
    <row r="222" spans="1:6" x14ac:dyDescent="0.45">
      <c r="A222" t="s">
        <v>314</v>
      </c>
      <c r="B222" t="s">
        <v>37</v>
      </c>
      <c r="C222" s="1">
        <v>25243</v>
      </c>
      <c r="D222" t="s">
        <v>12</v>
      </c>
      <c r="E222">
        <f>MONTH(ubezpieczenia3[[#This Row],[Data_urodz]])</f>
        <v>2</v>
      </c>
      <c r="F222">
        <f t="shared" si="3"/>
        <v>221</v>
      </c>
    </row>
    <row r="223" spans="1:6" x14ac:dyDescent="0.45">
      <c r="A223" t="s">
        <v>315</v>
      </c>
      <c r="B223" t="s">
        <v>20</v>
      </c>
      <c r="C223" s="1">
        <v>27639</v>
      </c>
      <c r="D223" t="s">
        <v>12</v>
      </c>
      <c r="E223">
        <f>MONTH(ubezpieczenia3[[#This Row],[Data_urodz]])</f>
        <v>9</v>
      </c>
      <c r="F223">
        <f t="shared" si="3"/>
        <v>222</v>
      </c>
    </row>
    <row r="224" spans="1:6" x14ac:dyDescent="0.45">
      <c r="A224" t="s">
        <v>316</v>
      </c>
      <c r="B224" t="s">
        <v>169</v>
      </c>
      <c r="C224" s="1">
        <v>25644</v>
      </c>
      <c r="D224" t="s">
        <v>12</v>
      </c>
      <c r="E224">
        <f>MONTH(ubezpieczenia3[[#This Row],[Data_urodz]])</f>
        <v>3</v>
      </c>
      <c r="F224">
        <f t="shared" si="3"/>
        <v>223</v>
      </c>
    </row>
    <row r="225" spans="1:6" x14ac:dyDescent="0.45">
      <c r="A225" t="s">
        <v>317</v>
      </c>
      <c r="B225" t="s">
        <v>318</v>
      </c>
      <c r="C225" s="1">
        <v>27683</v>
      </c>
      <c r="D225" t="s">
        <v>6</v>
      </c>
      <c r="E225">
        <f>MONTH(ubezpieczenia3[[#This Row],[Data_urodz]])</f>
        <v>10</v>
      </c>
      <c r="F225">
        <f t="shared" si="3"/>
        <v>224</v>
      </c>
    </row>
    <row r="226" spans="1:6" x14ac:dyDescent="0.45">
      <c r="A226" t="s">
        <v>174</v>
      </c>
      <c r="B226" t="s">
        <v>319</v>
      </c>
      <c r="C226" s="1">
        <v>32765</v>
      </c>
      <c r="D226" t="s">
        <v>9</v>
      </c>
      <c r="E226">
        <f>MONTH(ubezpieczenia3[[#This Row],[Data_urodz]])</f>
        <v>9</v>
      </c>
      <c r="F226">
        <f t="shared" si="3"/>
        <v>225</v>
      </c>
    </row>
    <row r="227" spans="1:6" x14ac:dyDescent="0.45">
      <c r="A227" t="s">
        <v>243</v>
      </c>
      <c r="B227" t="s">
        <v>121</v>
      </c>
      <c r="C227" s="1">
        <v>26380</v>
      </c>
      <c r="D227" t="s">
        <v>9</v>
      </c>
      <c r="E227">
        <f>MONTH(ubezpieczenia3[[#This Row],[Data_urodz]])</f>
        <v>3</v>
      </c>
      <c r="F227">
        <f t="shared" si="3"/>
        <v>226</v>
      </c>
    </row>
    <row r="228" spans="1:6" x14ac:dyDescent="0.45">
      <c r="A228" t="s">
        <v>320</v>
      </c>
      <c r="B228" t="s">
        <v>81</v>
      </c>
      <c r="C228" s="1">
        <v>21508</v>
      </c>
      <c r="D228" t="s">
        <v>6</v>
      </c>
      <c r="E228">
        <f>MONTH(ubezpieczenia3[[#This Row],[Data_urodz]])</f>
        <v>11</v>
      </c>
      <c r="F228">
        <f t="shared" si="3"/>
        <v>227</v>
      </c>
    </row>
    <row r="229" spans="1:6" x14ac:dyDescent="0.45">
      <c r="A229" t="s">
        <v>321</v>
      </c>
      <c r="B229" t="s">
        <v>11</v>
      </c>
      <c r="C229" s="1">
        <v>32790</v>
      </c>
      <c r="D229" t="s">
        <v>6</v>
      </c>
      <c r="E229">
        <f>MONTH(ubezpieczenia3[[#This Row],[Data_urodz]])</f>
        <v>10</v>
      </c>
      <c r="F229">
        <f t="shared" si="3"/>
        <v>228</v>
      </c>
    </row>
    <row r="230" spans="1:6" x14ac:dyDescent="0.45">
      <c r="A230" t="s">
        <v>164</v>
      </c>
      <c r="B230" t="s">
        <v>322</v>
      </c>
      <c r="C230" s="1">
        <v>24303</v>
      </c>
      <c r="D230" t="s">
        <v>6</v>
      </c>
      <c r="E230">
        <f>MONTH(ubezpieczenia3[[#This Row],[Data_urodz]])</f>
        <v>7</v>
      </c>
      <c r="F230">
        <f t="shared" si="3"/>
        <v>229</v>
      </c>
    </row>
    <row r="231" spans="1:6" x14ac:dyDescent="0.45">
      <c r="A231" t="s">
        <v>323</v>
      </c>
      <c r="B231" t="s">
        <v>300</v>
      </c>
      <c r="C231" s="1">
        <v>30747</v>
      </c>
      <c r="D231" t="s">
        <v>9</v>
      </c>
      <c r="E231">
        <f>MONTH(ubezpieczenia3[[#This Row],[Data_urodz]])</f>
        <v>3</v>
      </c>
      <c r="F231">
        <f t="shared" si="3"/>
        <v>230</v>
      </c>
    </row>
    <row r="232" spans="1:6" x14ac:dyDescent="0.45">
      <c r="A232" t="s">
        <v>324</v>
      </c>
      <c r="B232" t="s">
        <v>49</v>
      </c>
      <c r="C232" s="1">
        <v>19853</v>
      </c>
      <c r="D232" t="s">
        <v>12</v>
      </c>
      <c r="E232">
        <f>MONTH(ubezpieczenia3[[#This Row],[Data_urodz]])</f>
        <v>5</v>
      </c>
      <c r="F232">
        <f t="shared" si="3"/>
        <v>231</v>
      </c>
    </row>
    <row r="233" spans="1:6" x14ac:dyDescent="0.45">
      <c r="A233" t="s">
        <v>325</v>
      </c>
      <c r="B233" t="s">
        <v>20</v>
      </c>
      <c r="C233" s="1">
        <v>32147</v>
      </c>
      <c r="D233" t="s">
        <v>12</v>
      </c>
      <c r="E233">
        <f>MONTH(ubezpieczenia3[[#This Row],[Data_urodz]])</f>
        <v>1</v>
      </c>
      <c r="F233">
        <f t="shared" si="3"/>
        <v>232</v>
      </c>
    </row>
    <row r="234" spans="1:6" x14ac:dyDescent="0.45">
      <c r="A234" t="s">
        <v>326</v>
      </c>
      <c r="B234" t="s">
        <v>327</v>
      </c>
      <c r="C234" s="1">
        <v>17904</v>
      </c>
      <c r="D234" t="s">
        <v>12</v>
      </c>
      <c r="E234">
        <f>MONTH(ubezpieczenia3[[#This Row],[Data_urodz]])</f>
        <v>1</v>
      </c>
      <c r="F234">
        <f t="shared" si="3"/>
        <v>233</v>
      </c>
    </row>
    <row r="235" spans="1:6" x14ac:dyDescent="0.45">
      <c r="A235" t="s">
        <v>328</v>
      </c>
      <c r="B235" t="s">
        <v>157</v>
      </c>
      <c r="C235" s="1">
        <v>20057</v>
      </c>
      <c r="D235" t="s">
        <v>12</v>
      </c>
      <c r="E235">
        <f>MONTH(ubezpieczenia3[[#This Row],[Data_urodz]])</f>
        <v>11</v>
      </c>
      <c r="F235">
        <f t="shared" si="3"/>
        <v>234</v>
      </c>
    </row>
    <row r="236" spans="1:6" x14ac:dyDescent="0.45">
      <c r="A236" t="s">
        <v>329</v>
      </c>
      <c r="B236" t="s">
        <v>146</v>
      </c>
      <c r="C236" s="1">
        <v>30863</v>
      </c>
      <c r="D236" t="s">
        <v>9</v>
      </c>
      <c r="E236">
        <f>MONTH(ubezpieczenia3[[#This Row],[Data_urodz]])</f>
        <v>6</v>
      </c>
      <c r="F236">
        <f t="shared" si="3"/>
        <v>235</v>
      </c>
    </row>
    <row r="237" spans="1:6" x14ac:dyDescent="0.45">
      <c r="A237" t="s">
        <v>330</v>
      </c>
      <c r="B237" t="s">
        <v>139</v>
      </c>
      <c r="C237" s="1">
        <v>22435</v>
      </c>
      <c r="D237" t="s">
        <v>6</v>
      </c>
      <c r="E237">
        <f>MONTH(ubezpieczenia3[[#This Row],[Data_urodz]])</f>
        <v>6</v>
      </c>
      <c r="F237">
        <f t="shared" si="3"/>
        <v>236</v>
      </c>
    </row>
    <row r="238" spans="1:6" x14ac:dyDescent="0.45">
      <c r="A238" t="s">
        <v>130</v>
      </c>
      <c r="B238" t="s">
        <v>84</v>
      </c>
      <c r="C238" s="1">
        <v>17048</v>
      </c>
      <c r="D238" t="s">
        <v>12</v>
      </c>
      <c r="E238">
        <f>MONTH(ubezpieczenia3[[#This Row],[Data_urodz]])</f>
        <v>9</v>
      </c>
      <c r="F238">
        <f t="shared" si="3"/>
        <v>237</v>
      </c>
    </row>
    <row r="239" spans="1:6" x14ac:dyDescent="0.45">
      <c r="A239" t="s">
        <v>331</v>
      </c>
      <c r="B239" t="s">
        <v>332</v>
      </c>
      <c r="C239" s="1">
        <v>24732</v>
      </c>
      <c r="D239" t="s">
        <v>6</v>
      </c>
      <c r="E239">
        <f>MONTH(ubezpieczenia3[[#This Row],[Data_urodz]])</f>
        <v>9</v>
      </c>
      <c r="F239">
        <f t="shared" si="3"/>
        <v>238</v>
      </c>
    </row>
    <row r="240" spans="1:6" x14ac:dyDescent="0.45">
      <c r="A240" t="s">
        <v>333</v>
      </c>
      <c r="B240" t="s">
        <v>11</v>
      </c>
      <c r="C240" s="1">
        <v>18589</v>
      </c>
      <c r="D240" t="s">
        <v>6</v>
      </c>
      <c r="E240">
        <f>MONTH(ubezpieczenia3[[#This Row],[Data_urodz]])</f>
        <v>11</v>
      </c>
      <c r="F240">
        <f t="shared" si="3"/>
        <v>239</v>
      </c>
    </row>
    <row r="241" spans="1:6" x14ac:dyDescent="0.45">
      <c r="A241" t="s">
        <v>334</v>
      </c>
      <c r="B241" t="s">
        <v>49</v>
      </c>
      <c r="C241" s="1">
        <v>20727</v>
      </c>
      <c r="D241" t="s">
        <v>12</v>
      </c>
      <c r="E241">
        <f>MONTH(ubezpieczenia3[[#This Row],[Data_urodz]])</f>
        <v>9</v>
      </c>
      <c r="F241">
        <f t="shared" si="3"/>
        <v>240</v>
      </c>
    </row>
    <row r="242" spans="1:6" x14ac:dyDescent="0.45">
      <c r="A242" t="s">
        <v>335</v>
      </c>
      <c r="B242" t="s">
        <v>114</v>
      </c>
      <c r="C242" s="1">
        <v>23401</v>
      </c>
      <c r="D242" t="s">
        <v>6</v>
      </c>
      <c r="E242">
        <f>MONTH(ubezpieczenia3[[#This Row],[Data_urodz]])</f>
        <v>1</v>
      </c>
      <c r="F242">
        <f t="shared" si="3"/>
        <v>241</v>
      </c>
    </row>
    <row r="243" spans="1:6" x14ac:dyDescent="0.45">
      <c r="A243" t="s">
        <v>336</v>
      </c>
      <c r="B243" t="s">
        <v>337</v>
      </c>
      <c r="C243" s="1">
        <v>17084</v>
      </c>
      <c r="D243" t="s">
        <v>6</v>
      </c>
      <c r="E243">
        <f>MONTH(ubezpieczenia3[[#This Row],[Data_urodz]])</f>
        <v>10</v>
      </c>
      <c r="F243">
        <f t="shared" si="3"/>
        <v>242</v>
      </c>
    </row>
    <row r="244" spans="1:6" x14ac:dyDescent="0.45">
      <c r="A244" t="s">
        <v>338</v>
      </c>
      <c r="B244" t="s">
        <v>8</v>
      </c>
      <c r="C244" s="1">
        <v>30481</v>
      </c>
      <c r="D244" t="s">
        <v>12</v>
      </c>
      <c r="E244">
        <f>MONTH(ubezpieczenia3[[#This Row],[Data_urodz]])</f>
        <v>6</v>
      </c>
      <c r="F244">
        <f t="shared" si="3"/>
        <v>243</v>
      </c>
    </row>
    <row r="245" spans="1:6" x14ac:dyDescent="0.45">
      <c r="A245" t="s">
        <v>339</v>
      </c>
      <c r="B245" t="s">
        <v>20</v>
      </c>
      <c r="C245" s="1">
        <v>20651</v>
      </c>
      <c r="D245" t="s">
        <v>12</v>
      </c>
      <c r="E245">
        <f>MONTH(ubezpieczenia3[[#This Row],[Data_urodz]])</f>
        <v>7</v>
      </c>
      <c r="F245">
        <f t="shared" si="3"/>
        <v>244</v>
      </c>
    </row>
    <row r="246" spans="1:6" x14ac:dyDescent="0.45">
      <c r="A246" t="s">
        <v>340</v>
      </c>
      <c r="B246" t="s">
        <v>185</v>
      </c>
      <c r="C246" s="1">
        <v>32580</v>
      </c>
      <c r="D246" t="s">
        <v>12</v>
      </c>
      <c r="E246">
        <f>MONTH(ubezpieczenia3[[#This Row],[Data_urodz]])</f>
        <v>3</v>
      </c>
      <c r="F246">
        <f t="shared" si="3"/>
        <v>245</v>
      </c>
    </row>
    <row r="247" spans="1:6" x14ac:dyDescent="0.45">
      <c r="A247" t="s">
        <v>341</v>
      </c>
      <c r="B247" t="s">
        <v>139</v>
      </c>
      <c r="C247" s="1">
        <v>18233</v>
      </c>
      <c r="D247" t="s">
        <v>12</v>
      </c>
      <c r="E247">
        <f>MONTH(ubezpieczenia3[[#This Row],[Data_urodz]])</f>
        <v>12</v>
      </c>
      <c r="F247">
        <f t="shared" si="3"/>
        <v>246</v>
      </c>
    </row>
    <row r="248" spans="1:6" x14ac:dyDescent="0.45">
      <c r="A248" t="s">
        <v>342</v>
      </c>
      <c r="B248" t="s">
        <v>177</v>
      </c>
      <c r="C248" s="1">
        <v>24225</v>
      </c>
      <c r="D248" t="s">
        <v>6</v>
      </c>
      <c r="E248">
        <f>MONTH(ubezpieczenia3[[#This Row],[Data_urodz]])</f>
        <v>4</v>
      </c>
      <c r="F248">
        <f t="shared" si="3"/>
        <v>247</v>
      </c>
    </row>
    <row r="249" spans="1:6" x14ac:dyDescent="0.45">
      <c r="A249" t="s">
        <v>343</v>
      </c>
      <c r="B249" t="s">
        <v>45</v>
      </c>
      <c r="C249" s="1">
        <v>27299</v>
      </c>
      <c r="D249" t="s">
        <v>6</v>
      </c>
      <c r="E249">
        <f>MONTH(ubezpieczenia3[[#This Row],[Data_urodz]])</f>
        <v>9</v>
      </c>
      <c r="F249">
        <f t="shared" si="3"/>
        <v>248</v>
      </c>
    </row>
    <row r="250" spans="1:6" x14ac:dyDescent="0.45">
      <c r="A250" t="s">
        <v>344</v>
      </c>
      <c r="B250" t="s">
        <v>345</v>
      </c>
      <c r="C250" s="1">
        <v>18398</v>
      </c>
      <c r="D250" t="s">
        <v>12</v>
      </c>
      <c r="E250">
        <f>MONTH(ubezpieczenia3[[#This Row],[Data_urodz]])</f>
        <v>5</v>
      </c>
      <c r="F250">
        <f t="shared" si="3"/>
        <v>249</v>
      </c>
    </row>
    <row r="251" spans="1:6" x14ac:dyDescent="0.45">
      <c r="A251" t="s">
        <v>329</v>
      </c>
      <c r="B251" t="s">
        <v>194</v>
      </c>
      <c r="C251" s="1">
        <v>34400</v>
      </c>
      <c r="D251" t="s">
        <v>12</v>
      </c>
      <c r="E251">
        <f>MONTH(ubezpieczenia3[[#This Row],[Data_urodz]])</f>
        <v>3</v>
      </c>
      <c r="F251">
        <f t="shared" si="3"/>
        <v>250</v>
      </c>
    </row>
    <row r="252" spans="1:6" x14ac:dyDescent="0.45">
      <c r="A252" t="s">
        <v>51</v>
      </c>
      <c r="B252" t="s">
        <v>346</v>
      </c>
      <c r="C252" s="1">
        <v>21513</v>
      </c>
      <c r="D252" t="s">
        <v>12</v>
      </c>
      <c r="E252">
        <f>MONTH(ubezpieczenia3[[#This Row],[Data_urodz]])</f>
        <v>11</v>
      </c>
      <c r="F252">
        <f t="shared" si="3"/>
        <v>251</v>
      </c>
    </row>
    <row r="253" spans="1:6" x14ac:dyDescent="0.45">
      <c r="A253" t="s">
        <v>347</v>
      </c>
      <c r="B253" t="s">
        <v>236</v>
      </c>
      <c r="C253" s="1">
        <v>31749</v>
      </c>
      <c r="D253" t="s">
        <v>6</v>
      </c>
      <c r="E253">
        <f>MONTH(ubezpieczenia3[[#This Row],[Data_urodz]])</f>
        <v>12</v>
      </c>
      <c r="F253">
        <f t="shared" si="3"/>
        <v>252</v>
      </c>
    </row>
    <row r="254" spans="1:6" x14ac:dyDescent="0.45">
      <c r="A254" t="s">
        <v>348</v>
      </c>
      <c r="B254" t="s">
        <v>5</v>
      </c>
      <c r="C254" s="1">
        <v>34235</v>
      </c>
      <c r="D254" t="s">
        <v>6</v>
      </c>
      <c r="E254">
        <f>MONTH(ubezpieczenia3[[#This Row],[Data_urodz]])</f>
        <v>9</v>
      </c>
      <c r="F254">
        <f t="shared" si="3"/>
        <v>253</v>
      </c>
    </row>
    <row r="255" spans="1:6" x14ac:dyDescent="0.45">
      <c r="A255" t="s">
        <v>349</v>
      </c>
      <c r="B255" t="s">
        <v>131</v>
      </c>
      <c r="C255" s="1">
        <v>19183</v>
      </c>
      <c r="D255" t="s">
        <v>9</v>
      </c>
      <c r="E255">
        <f>MONTH(ubezpieczenia3[[#This Row],[Data_urodz]])</f>
        <v>7</v>
      </c>
      <c r="F255">
        <f t="shared" si="3"/>
        <v>254</v>
      </c>
    </row>
    <row r="256" spans="1:6" x14ac:dyDescent="0.45">
      <c r="A256" t="s">
        <v>350</v>
      </c>
      <c r="B256" t="s">
        <v>8</v>
      </c>
      <c r="C256" s="1">
        <v>27424</v>
      </c>
      <c r="D256" t="s">
        <v>12</v>
      </c>
      <c r="E256">
        <f>MONTH(ubezpieczenia3[[#This Row],[Data_urodz]])</f>
        <v>1</v>
      </c>
      <c r="F256">
        <f t="shared" si="3"/>
        <v>255</v>
      </c>
    </row>
    <row r="257" spans="1:6" x14ac:dyDescent="0.45">
      <c r="A257" t="s">
        <v>351</v>
      </c>
      <c r="B257" t="s">
        <v>152</v>
      </c>
      <c r="C257" s="1">
        <v>23665</v>
      </c>
      <c r="D257" t="s">
        <v>12</v>
      </c>
      <c r="E257">
        <f>MONTH(ubezpieczenia3[[#This Row],[Data_urodz]])</f>
        <v>10</v>
      </c>
      <c r="F257">
        <f t="shared" si="3"/>
        <v>256</v>
      </c>
    </row>
    <row r="258" spans="1:6" x14ac:dyDescent="0.45">
      <c r="A258" t="s">
        <v>352</v>
      </c>
      <c r="B258" t="s">
        <v>11</v>
      </c>
      <c r="C258" s="1">
        <v>17649</v>
      </c>
      <c r="D258" t="s">
        <v>6</v>
      </c>
      <c r="E258">
        <f>MONTH(ubezpieczenia3[[#This Row],[Data_urodz]])</f>
        <v>4</v>
      </c>
      <c r="F258">
        <f t="shared" si="3"/>
        <v>257</v>
      </c>
    </row>
    <row r="259" spans="1:6" x14ac:dyDescent="0.45">
      <c r="A259" t="s">
        <v>353</v>
      </c>
      <c r="B259" t="s">
        <v>354</v>
      </c>
      <c r="C259" s="1">
        <v>25530</v>
      </c>
      <c r="D259" t="s">
        <v>6</v>
      </c>
      <c r="E259">
        <f>MONTH(ubezpieczenia3[[#This Row],[Data_urodz]])</f>
        <v>11</v>
      </c>
      <c r="F259">
        <f t="shared" si="3"/>
        <v>258</v>
      </c>
    </row>
    <row r="260" spans="1:6" x14ac:dyDescent="0.45">
      <c r="A260" t="s">
        <v>355</v>
      </c>
      <c r="B260" t="s">
        <v>356</v>
      </c>
      <c r="C260" s="1">
        <v>34758</v>
      </c>
      <c r="D260" t="s">
        <v>9</v>
      </c>
      <c r="E260">
        <f>MONTH(ubezpieczenia3[[#This Row],[Data_urodz]])</f>
        <v>2</v>
      </c>
      <c r="F260">
        <f t="shared" ref="F260:F323" si="4">F259+1</f>
        <v>259</v>
      </c>
    </row>
    <row r="261" spans="1:6" x14ac:dyDescent="0.45">
      <c r="A261" t="s">
        <v>19</v>
      </c>
      <c r="B261" t="s">
        <v>357</v>
      </c>
      <c r="C261" s="1">
        <v>17531</v>
      </c>
      <c r="D261" t="s">
        <v>12</v>
      </c>
      <c r="E261">
        <f>MONTH(ubezpieczenia3[[#This Row],[Data_urodz]])</f>
        <v>12</v>
      </c>
      <c r="F261">
        <f t="shared" si="4"/>
        <v>260</v>
      </c>
    </row>
    <row r="262" spans="1:6" x14ac:dyDescent="0.45">
      <c r="A262" t="s">
        <v>358</v>
      </c>
      <c r="B262" t="s">
        <v>8</v>
      </c>
      <c r="C262" s="1">
        <v>32482</v>
      </c>
      <c r="D262" t="s">
        <v>6</v>
      </c>
      <c r="E262">
        <f>MONTH(ubezpieczenia3[[#This Row],[Data_urodz]])</f>
        <v>12</v>
      </c>
      <c r="F262">
        <f t="shared" si="4"/>
        <v>261</v>
      </c>
    </row>
    <row r="263" spans="1:6" x14ac:dyDescent="0.45">
      <c r="A263" t="s">
        <v>359</v>
      </c>
      <c r="B263" t="s">
        <v>246</v>
      </c>
      <c r="C263" s="1">
        <v>34533</v>
      </c>
      <c r="D263" t="s">
        <v>12</v>
      </c>
      <c r="E263">
        <f>MONTH(ubezpieczenia3[[#This Row],[Data_urodz]])</f>
        <v>7</v>
      </c>
      <c r="F263">
        <f t="shared" si="4"/>
        <v>262</v>
      </c>
    </row>
    <row r="264" spans="1:6" x14ac:dyDescent="0.45">
      <c r="A264" t="s">
        <v>308</v>
      </c>
      <c r="B264" t="s">
        <v>79</v>
      </c>
      <c r="C264" s="1">
        <v>28491</v>
      </c>
      <c r="D264" t="s">
        <v>12</v>
      </c>
      <c r="E264">
        <f>MONTH(ubezpieczenia3[[#This Row],[Data_urodz]])</f>
        <v>1</v>
      </c>
      <c r="F264">
        <f t="shared" si="4"/>
        <v>263</v>
      </c>
    </row>
    <row r="265" spans="1:6" x14ac:dyDescent="0.45">
      <c r="A265" t="s">
        <v>360</v>
      </c>
      <c r="B265" t="s">
        <v>361</v>
      </c>
      <c r="C265" s="1">
        <v>32689</v>
      </c>
      <c r="D265" t="s">
        <v>9</v>
      </c>
      <c r="E265">
        <f>MONTH(ubezpieczenia3[[#This Row],[Data_urodz]])</f>
        <v>6</v>
      </c>
      <c r="F265">
        <f t="shared" si="4"/>
        <v>264</v>
      </c>
    </row>
    <row r="266" spans="1:6" x14ac:dyDescent="0.45">
      <c r="A266" t="s">
        <v>162</v>
      </c>
      <c r="B266" t="s">
        <v>362</v>
      </c>
      <c r="C266" s="1">
        <v>27112</v>
      </c>
      <c r="D266" t="s">
        <v>6</v>
      </c>
      <c r="E266">
        <f>MONTH(ubezpieczenia3[[#This Row],[Data_urodz]])</f>
        <v>3</v>
      </c>
      <c r="F266">
        <f t="shared" si="4"/>
        <v>265</v>
      </c>
    </row>
    <row r="267" spans="1:6" x14ac:dyDescent="0.45">
      <c r="A267" t="s">
        <v>363</v>
      </c>
      <c r="B267" t="s">
        <v>16</v>
      </c>
      <c r="C267" s="1">
        <v>29259</v>
      </c>
      <c r="D267" t="s">
        <v>12</v>
      </c>
      <c r="E267">
        <f>MONTH(ubezpieczenia3[[#This Row],[Data_urodz]])</f>
        <v>2</v>
      </c>
      <c r="F267">
        <f t="shared" si="4"/>
        <v>266</v>
      </c>
    </row>
    <row r="268" spans="1:6" x14ac:dyDescent="0.45">
      <c r="A268" t="s">
        <v>83</v>
      </c>
      <c r="B268" t="s">
        <v>123</v>
      </c>
      <c r="C268" s="1">
        <v>18437</v>
      </c>
      <c r="D268" t="s">
        <v>6</v>
      </c>
      <c r="E268">
        <f>MONTH(ubezpieczenia3[[#This Row],[Data_urodz]])</f>
        <v>6</v>
      </c>
      <c r="F268">
        <f t="shared" si="4"/>
        <v>267</v>
      </c>
    </row>
    <row r="269" spans="1:6" x14ac:dyDescent="0.45">
      <c r="A269" t="s">
        <v>364</v>
      </c>
      <c r="B269" t="s">
        <v>194</v>
      </c>
      <c r="C269" s="1">
        <v>34406</v>
      </c>
      <c r="D269" t="s">
        <v>12</v>
      </c>
      <c r="E269">
        <f>MONTH(ubezpieczenia3[[#This Row],[Data_urodz]])</f>
        <v>3</v>
      </c>
      <c r="F269">
        <f t="shared" si="4"/>
        <v>268</v>
      </c>
    </row>
    <row r="270" spans="1:6" x14ac:dyDescent="0.45">
      <c r="A270" t="s">
        <v>365</v>
      </c>
      <c r="B270" t="s">
        <v>366</v>
      </c>
      <c r="C270" s="1">
        <v>26689</v>
      </c>
      <c r="D270" t="s">
        <v>12</v>
      </c>
      <c r="E270">
        <f>MONTH(ubezpieczenia3[[#This Row],[Data_urodz]])</f>
        <v>1</v>
      </c>
      <c r="F270">
        <f t="shared" si="4"/>
        <v>269</v>
      </c>
    </row>
    <row r="271" spans="1:6" x14ac:dyDescent="0.45">
      <c r="A271" t="s">
        <v>174</v>
      </c>
      <c r="B271" t="s">
        <v>52</v>
      </c>
      <c r="C271" s="1">
        <v>24391</v>
      </c>
      <c r="D271" t="s">
        <v>6</v>
      </c>
      <c r="E271">
        <f>MONTH(ubezpieczenia3[[#This Row],[Data_urodz]])</f>
        <v>10</v>
      </c>
      <c r="F271">
        <f t="shared" si="4"/>
        <v>270</v>
      </c>
    </row>
    <row r="272" spans="1:6" x14ac:dyDescent="0.45">
      <c r="A272" t="s">
        <v>367</v>
      </c>
      <c r="B272" t="s">
        <v>368</v>
      </c>
      <c r="C272" s="1">
        <v>22010</v>
      </c>
      <c r="D272" t="s">
        <v>12</v>
      </c>
      <c r="E272">
        <f>MONTH(ubezpieczenia3[[#This Row],[Data_urodz]])</f>
        <v>4</v>
      </c>
      <c r="F272">
        <f t="shared" si="4"/>
        <v>271</v>
      </c>
    </row>
    <row r="273" spans="1:6" x14ac:dyDescent="0.45">
      <c r="A273" t="s">
        <v>369</v>
      </c>
      <c r="B273" t="s">
        <v>332</v>
      </c>
      <c r="C273" s="1">
        <v>17207</v>
      </c>
      <c r="D273" t="s">
        <v>9</v>
      </c>
      <c r="E273">
        <f>MONTH(ubezpieczenia3[[#This Row],[Data_urodz]])</f>
        <v>2</v>
      </c>
      <c r="F273">
        <f t="shared" si="4"/>
        <v>272</v>
      </c>
    </row>
    <row r="274" spans="1:6" x14ac:dyDescent="0.45">
      <c r="A274" t="s">
        <v>370</v>
      </c>
      <c r="B274" t="s">
        <v>160</v>
      </c>
      <c r="C274" s="1">
        <v>22547</v>
      </c>
      <c r="D274" t="s">
        <v>6</v>
      </c>
      <c r="E274">
        <f>MONTH(ubezpieczenia3[[#This Row],[Data_urodz]])</f>
        <v>9</v>
      </c>
      <c r="F274">
        <f t="shared" si="4"/>
        <v>273</v>
      </c>
    </row>
    <row r="275" spans="1:6" x14ac:dyDescent="0.45">
      <c r="A275" t="s">
        <v>371</v>
      </c>
      <c r="B275" t="s">
        <v>372</v>
      </c>
      <c r="C275" s="1">
        <v>20722</v>
      </c>
      <c r="D275" t="s">
        <v>12</v>
      </c>
      <c r="E275">
        <f>MONTH(ubezpieczenia3[[#This Row],[Data_urodz]])</f>
        <v>9</v>
      </c>
      <c r="F275">
        <f t="shared" si="4"/>
        <v>274</v>
      </c>
    </row>
    <row r="276" spans="1:6" x14ac:dyDescent="0.45">
      <c r="A276" t="s">
        <v>373</v>
      </c>
      <c r="B276" t="s">
        <v>29</v>
      </c>
      <c r="C276" s="1">
        <v>24900</v>
      </c>
      <c r="D276" t="s">
        <v>12</v>
      </c>
      <c r="E276">
        <f>MONTH(ubezpieczenia3[[#This Row],[Data_urodz]])</f>
        <v>3</v>
      </c>
      <c r="F276">
        <f t="shared" si="4"/>
        <v>275</v>
      </c>
    </row>
    <row r="277" spans="1:6" x14ac:dyDescent="0.45">
      <c r="A277" t="s">
        <v>374</v>
      </c>
      <c r="B277" t="s">
        <v>37</v>
      </c>
      <c r="C277" s="1">
        <v>20808</v>
      </c>
      <c r="D277" t="s">
        <v>12</v>
      </c>
      <c r="E277">
        <f>MONTH(ubezpieczenia3[[#This Row],[Data_urodz]])</f>
        <v>12</v>
      </c>
      <c r="F277">
        <f t="shared" si="4"/>
        <v>276</v>
      </c>
    </row>
    <row r="278" spans="1:6" x14ac:dyDescent="0.45">
      <c r="A278" t="s">
        <v>375</v>
      </c>
      <c r="B278" t="s">
        <v>131</v>
      </c>
      <c r="C278" s="1">
        <v>30235</v>
      </c>
      <c r="D278" t="s">
        <v>12</v>
      </c>
      <c r="E278">
        <f>MONTH(ubezpieczenia3[[#This Row],[Data_urodz]])</f>
        <v>10</v>
      </c>
      <c r="F278">
        <f t="shared" si="4"/>
        <v>277</v>
      </c>
    </row>
    <row r="279" spans="1:6" x14ac:dyDescent="0.45">
      <c r="A279" t="s">
        <v>376</v>
      </c>
      <c r="B279" t="s">
        <v>257</v>
      </c>
      <c r="C279" s="1">
        <v>21221</v>
      </c>
      <c r="D279" t="s">
        <v>9</v>
      </c>
      <c r="E279">
        <f>MONTH(ubezpieczenia3[[#This Row],[Data_urodz]])</f>
        <v>2</v>
      </c>
      <c r="F279">
        <f t="shared" si="4"/>
        <v>278</v>
      </c>
    </row>
    <row r="280" spans="1:6" x14ac:dyDescent="0.45">
      <c r="A280" t="s">
        <v>377</v>
      </c>
      <c r="B280" t="s">
        <v>45</v>
      </c>
      <c r="C280" s="1">
        <v>20193</v>
      </c>
      <c r="D280" t="s">
        <v>6</v>
      </c>
      <c r="E280">
        <f>MONTH(ubezpieczenia3[[#This Row],[Data_urodz]])</f>
        <v>4</v>
      </c>
      <c r="F280">
        <f t="shared" si="4"/>
        <v>279</v>
      </c>
    </row>
    <row r="281" spans="1:6" x14ac:dyDescent="0.45">
      <c r="A281" t="s">
        <v>378</v>
      </c>
      <c r="B281" t="s">
        <v>141</v>
      </c>
      <c r="C281" s="1">
        <v>17137</v>
      </c>
      <c r="D281" t="s">
        <v>6</v>
      </c>
      <c r="E281">
        <f>MONTH(ubezpieczenia3[[#This Row],[Data_urodz]])</f>
        <v>12</v>
      </c>
      <c r="F281">
        <f t="shared" si="4"/>
        <v>280</v>
      </c>
    </row>
    <row r="282" spans="1:6" x14ac:dyDescent="0.45">
      <c r="A282" t="s">
        <v>379</v>
      </c>
      <c r="B282" t="s">
        <v>49</v>
      </c>
      <c r="C282" s="1">
        <v>32802</v>
      </c>
      <c r="D282" t="s">
        <v>6</v>
      </c>
      <c r="E282">
        <f>MONTH(ubezpieczenia3[[#This Row],[Data_urodz]])</f>
        <v>10</v>
      </c>
      <c r="F282">
        <f t="shared" si="4"/>
        <v>281</v>
      </c>
    </row>
    <row r="283" spans="1:6" x14ac:dyDescent="0.45">
      <c r="A283" t="s">
        <v>240</v>
      </c>
      <c r="B283" t="s">
        <v>20</v>
      </c>
      <c r="C283" s="1">
        <v>25839</v>
      </c>
      <c r="D283" t="s">
        <v>12</v>
      </c>
      <c r="E283">
        <f>MONTH(ubezpieczenia3[[#This Row],[Data_urodz]])</f>
        <v>9</v>
      </c>
      <c r="F283">
        <f t="shared" si="4"/>
        <v>282</v>
      </c>
    </row>
    <row r="284" spans="1:6" x14ac:dyDescent="0.45">
      <c r="A284" t="s">
        <v>275</v>
      </c>
      <c r="B284" t="s">
        <v>380</v>
      </c>
      <c r="C284" s="1">
        <v>32028</v>
      </c>
      <c r="D284" t="s">
        <v>12</v>
      </c>
      <c r="E284">
        <f>MONTH(ubezpieczenia3[[#This Row],[Data_urodz]])</f>
        <v>9</v>
      </c>
      <c r="F284">
        <f t="shared" si="4"/>
        <v>283</v>
      </c>
    </row>
    <row r="285" spans="1:6" x14ac:dyDescent="0.45">
      <c r="A285" t="s">
        <v>317</v>
      </c>
      <c r="B285" t="s">
        <v>192</v>
      </c>
      <c r="C285" s="1">
        <v>31556</v>
      </c>
      <c r="D285" t="s">
        <v>6</v>
      </c>
      <c r="E285">
        <f>MONTH(ubezpieczenia3[[#This Row],[Data_urodz]])</f>
        <v>5</v>
      </c>
      <c r="F285">
        <f t="shared" si="4"/>
        <v>284</v>
      </c>
    </row>
    <row r="286" spans="1:6" x14ac:dyDescent="0.45">
      <c r="A286" t="s">
        <v>381</v>
      </c>
      <c r="B286" t="s">
        <v>54</v>
      </c>
      <c r="C286" s="1">
        <v>19153</v>
      </c>
      <c r="D286" t="s">
        <v>6</v>
      </c>
      <c r="E286">
        <f>MONTH(ubezpieczenia3[[#This Row],[Data_urodz]])</f>
        <v>6</v>
      </c>
      <c r="F286">
        <f t="shared" si="4"/>
        <v>285</v>
      </c>
    </row>
    <row r="287" spans="1:6" x14ac:dyDescent="0.45">
      <c r="A287" t="s">
        <v>382</v>
      </c>
      <c r="B287" t="s">
        <v>383</v>
      </c>
      <c r="C287" s="1">
        <v>21934</v>
      </c>
      <c r="D287" t="s">
        <v>6</v>
      </c>
      <c r="E287">
        <f>MONTH(ubezpieczenia3[[#This Row],[Data_urodz]])</f>
        <v>1</v>
      </c>
      <c r="F287">
        <f t="shared" si="4"/>
        <v>286</v>
      </c>
    </row>
    <row r="288" spans="1:6" x14ac:dyDescent="0.45">
      <c r="A288" t="s">
        <v>384</v>
      </c>
      <c r="B288" t="s">
        <v>361</v>
      </c>
      <c r="C288" s="1">
        <v>28187</v>
      </c>
      <c r="D288" t="s">
        <v>12</v>
      </c>
      <c r="E288">
        <f>MONTH(ubezpieczenia3[[#This Row],[Data_urodz]])</f>
        <v>3</v>
      </c>
      <c r="F288">
        <f t="shared" si="4"/>
        <v>287</v>
      </c>
    </row>
    <row r="289" spans="1:6" x14ac:dyDescent="0.45">
      <c r="A289" t="s">
        <v>385</v>
      </c>
      <c r="B289" t="s">
        <v>252</v>
      </c>
      <c r="C289" s="1">
        <v>34291</v>
      </c>
      <c r="D289" t="s">
        <v>12</v>
      </c>
      <c r="E289">
        <f>MONTH(ubezpieczenia3[[#This Row],[Data_urodz]])</f>
        <v>11</v>
      </c>
      <c r="F289">
        <f t="shared" si="4"/>
        <v>288</v>
      </c>
    </row>
    <row r="290" spans="1:6" x14ac:dyDescent="0.45">
      <c r="A290" t="s">
        <v>386</v>
      </c>
      <c r="B290" t="s">
        <v>107</v>
      </c>
      <c r="C290" s="1">
        <v>24652</v>
      </c>
      <c r="D290" t="s">
        <v>6</v>
      </c>
      <c r="E290">
        <f>MONTH(ubezpieczenia3[[#This Row],[Data_urodz]])</f>
        <v>6</v>
      </c>
      <c r="F290">
        <f t="shared" si="4"/>
        <v>289</v>
      </c>
    </row>
    <row r="291" spans="1:6" x14ac:dyDescent="0.45">
      <c r="A291" t="s">
        <v>387</v>
      </c>
      <c r="B291" t="s">
        <v>121</v>
      </c>
      <c r="C291" s="1">
        <v>18010</v>
      </c>
      <c r="D291" t="s">
        <v>6</v>
      </c>
      <c r="E291">
        <f>MONTH(ubezpieczenia3[[#This Row],[Data_urodz]])</f>
        <v>4</v>
      </c>
      <c r="F291">
        <f t="shared" si="4"/>
        <v>290</v>
      </c>
    </row>
    <row r="292" spans="1:6" x14ac:dyDescent="0.45">
      <c r="A292" t="s">
        <v>388</v>
      </c>
      <c r="B292" t="s">
        <v>368</v>
      </c>
      <c r="C292" s="1">
        <v>26506</v>
      </c>
      <c r="D292" t="s">
        <v>40</v>
      </c>
      <c r="E292">
        <f>MONTH(ubezpieczenia3[[#This Row],[Data_urodz]])</f>
        <v>7</v>
      </c>
      <c r="F292">
        <f t="shared" si="4"/>
        <v>291</v>
      </c>
    </row>
    <row r="293" spans="1:6" x14ac:dyDescent="0.45">
      <c r="A293" t="s">
        <v>389</v>
      </c>
      <c r="B293" t="s">
        <v>160</v>
      </c>
      <c r="C293" s="1">
        <v>30368</v>
      </c>
      <c r="D293" t="s">
        <v>40</v>
      </c>
      <c r="E293">
        <f>MONTH(ubezpieczenia3[[#This Row],[Data_urodz]])</f>
        <v>2</v>
      </c>
      <c r="F293">
        <f t="shared" si="4"/>
        <v>292</v>
      </c>
    </row>
    <row r="294" spans="1:6" x14ac:dyDescent="0.45">
      <c r="A294" t="s">
        <v>162</v>
      </c>
      <c r="B294" t="s">
        <v>54</v>
      </c>
      <c r="C294" s="1">
        <v>16991</v>
      </c>
      <c r="D294" t="s">
        <v>12</v>
      </c>
      <c r="E294">
        <f>MONTH(ubezpieczenia3[[#This Row],[Data_urodz]])</f>
        <v>7</v>
      </c>
      <c r="F294">
        <f t="shared" si="4"/>
        <v>293</v>
      </c>
    </row>
    <row r="295" spans="1:6" x14ac:dyDescent="0.45">
      <c r="A295" t="s">
        <v>390</v>
      </c>
      <c r="B295" t="s">
        <v>152</v>
      </c>
      <c r="C295" s="1">
        <v>23950</v>
      </c>
      <c r="D295" t="s">
        <v>12</v>
      </c>
      <c r="E295">
        <f>MONTH(ubezpieczenia3[[#This Row],[Data_urodz]])</f>
        <v>7</v>
      </c>
      <c r="F295">
        <f t="shared" si="4"/>
        <v>294</v>
      </c>
    </row>
    <row r="296" spans="1:6" x14ac:dyDescent="0.45">
      <c r="A296" t="s">
        <v>391</v>
      </c>
      <c r="B296" t="s">
        <v>47</v>
      </c>
      <c r="C296" s="1">
        <v>26871</v>
      </c>
      <c r="D296" t="s">
        <v>12</v>
      </c>
      <c r="E296">
        <f>MONTH(ubezpieczenia3[[#This Row],[Data_urodz]])</f>
        <v>7</v>
      </c>
      <c r="F296">
        <f t="shared" si="4"/>
        <v>295</v>
      </c>
    </row>
    <row r="297" spans="1:6" x14ac:dyDescent="0.45">
      <c r="A297" t="s">
        <v>392</v>
      </c>
      <c r="B297" t="s">
        <v>260</v>
      </c>
      <c r="C297" s="1">
        <v>17268</v>
      </c>
      <c r="D297" t="s">
        <v>40</v>
      </c>
      <c r="E297">
        <f>MONTH(ubezpieczenia3[[#This Row],[Data_urodz]])</f>
        <v>4</v>
      </c>
      <c r="F297">
        <f t="shared" si="4"/>
        <v>296</v>
      </c>
    </row>
    <row r="298" spans="1:6" x14ac:dyDescent="0.45">
      <c r="A298" t="s">
        <v>393</v>
      </c>
      <c r="B298" t="s">
        <v>394</v>
      </c>
      <c r="C298" s="1">
        <v>31612</v>
      </c>
      <c r="D298" t="s">
        <v>6</v>
      </c>
      <c r="E298">
        <f>MONTH(ubezpieczenia3[[#This Row],[Data_urodz]])</f>
        <v>7</v>
      </c>
      <c r="F298">
        <f t="shared" si="4"/>
        <v>297</v>
      </c>
    </row>
    <row r="299" spans="1:6" x14ac:dyDescent="0.45">
      <c r="A299" t="s">
        <v>395</v>
      </c>
      <c r="B299" t="s">
        <v>131</v>
      </c>
      <c r="C299" s="1">
        <v>21264</v>
      </c>
      <c r="D299" t="s">
        <v>12</v>
      </c>
      <c r="E299">
        <f>MONTH(ubezpieczenia3[[#This Row],[Data_urodz]])</f>
        <v>3</v>
      </c>
      <c r="F299">
        <f t="shared" si="4"/>
        <v>298</v>
      </c>
    </row>
    <row r="300" spans="1:6" x14ac:dyDescent="0.45">
      <c r="A300" t="s">
        <v>396</v>
      </c>
      <c r="B300" t="s">
        <v>236</v>
      </c>
      <c r="C300" s="1">
        <v>29622</v>
      </c>
      <c r="D300" t="s">
        <v>40</v>
      </c>
      <c r="E300">
        <f>MONTH(ubezpieczenia3[[#This Row],[Data_urodz]])</f>
        <v>2</v>
      </c>
      <c r="F300">
        <f t="shared" si="4"/>
        <v>299</v>
      </c>
    </row>
    <row r="301" spans="1:6" x14ac:dyDescent="0.45">
      <c r="A301" t="s">
        <v>162</v>
      </c>
      <c r="B301" t="s">
        <v>20</v>
      </c>
      <c r="C301" s="1">
        <v>30875</v>
      </c>
      <c r="D301" t="s">
        <v>6</v>
      </c>
      <c r="E301">
        <f>MONTH(ubezpieczenia3[[#This Row],[Data_urodz]])</f>
        <v>7</v>
      </c>
      <c r="F301">
        <f t="shared" si="4"/>
        <v>300</v>
      </c>
    </row>
    <row r="302" spans="1:6" x14ac:dyDescent="0.45">
      <c r="A302" t="s">
        <v>397</v>
      </c>
      <c r="B302" t="s">
        <v>107</v>
      </c>
      <c r="C302" s="1">
        <v>31924</v>
      </c>
      <c r="D302" t="s">
        <v>12</v>
      </c>
      <c r="E302">
        <f>MONTH(ubezpieczenia3[[#This Row],[Data_urodz]])</f>
        <v>5</v>
      </c>
      <c r="F302">
        <f t="shared" si="4"/>
        <v>301</v>
      </c>
    </row>
    <row r="303" spans="1:6" x14ac:dyDescent="0.45">
      <c r="A303" t="s">
        <v>398</v>
      </c>
      <c r="B303" t="s">
        <v>399</v>
      </c>
      <c r="C303" s="1">
        <v>23384</v>
      </c>
      <c r="D303" t="s">
        <v>12</v>
      </c>
      <c r="E303">
        <f>MONTH(ubezpieczenia3[[#This Row],[Data_urodz]])</f>
        <v>1</v>
      </c>
      <c r="F303">
        <f t="shared" si="4"/>
        <v>302</v>
      </c>
    </row>
    <row r="304" spans="1:6" x14ac:dyDescent="0.45">
      <c r="A304" t="s">
        <v>400</v>
      </c>
      <c r="B304" t="s">
        <v>401</v>
      </c>
      <c r="C304" s="1">
        <v>32097</v>
      </c>
      <c r="D304" t="s">
        <v>6</v>
      </c>
      <c r="E304">
        <f>MONTH(ubezpieczenia3[[#This Row],[Data_urodz]])</f>
        <v>11</v>
      </c>
      <c r="F304">
        <f t="shared" si="4"/>
        <v>303</v>
      </c>
    </row>
    <row r="305" spans="1:6" x14ac:dyDescent="0.45">
      <c r="A305" t="s">
        <v>402</v>
      </c>
      <c r="B305" t="s">
        <v>403</v>
      </c>
      <c r="C305" s="1">
        <v>22555</v>
      </c>
      <c r="D305" t="s">
        <v>40</v>
      </c>
      <c r="E305">
        <f>MONTH(ubezpieczenia3[[#This Row],[Data_urodz]])</f>
        <v>10</v>
      </c>
      <c r="F305">
        <f t="shared" si="4"/>
        <v>304</v>
      </c>
    </row>
    <row r="306" spans="1:6" x14ac:dyDescent="0.45">
      <c r="A306" t="s">
        <v>317</v>
      </c>
      <c r="B306" t="s">
        <v>20</v>
      </c>
      <c r="C306" s="1">
        <v>22508</v>
      </c>
      <c r="D306" t="s">
        <v>12</v>
      </c>
      <c r="E306">
        <f>MONTH(ubezpieczenia3[[#This Row],[Data_urodz]])</f>
        <v>8</v>
      </c>
      <c r="F306">
        <f t="shared" si="4"/>
        <v>305</v>
      </c>
    </row>
    <row r="307" spans="1:6" x14ac:dyDescent="0.45">
      <c r="A307" t="s">
        <v>404</v>
      </c>
      <c r="B307" t="s">
        <v>72</v>
      </c>
      <c r="C307" s="1">
        <v>29510</v>
      </c>
      <c r="D307" t="s">
        <v>6</v>
      </c>
      <c r="E307">
        <f>MONTH(ubezpieczenia3[[#This Row],[Data_urodz]])</f>
        <v>10</v>
      </c>
      <c r="F307">
        <f t="shared" si="4"/>
        <v>306</v>
      </c>
    </row>
    <row r="308" spans="1:6" x14ac:dyDescent="0.45">
      <c r="A308" t="s">
        <v>405</v>
      </c>
      <c r="B308" t="s">
        <v>406</v>
      </c>
      <c r="C308" s="1">
        <v>22398</v>
      </c>
      <c r="D308" t="s">
        <v>12</v>
      </c>
      <c r="E308">
        <f>MONTH(ubezpieczenia3[[#This Row],[Data_urodz]])</f>
        <v>4</v>
      </c>
      <c r="F308">
        <f t="shared" si="4"/>
        <v>307</v>
      </c>
    </row>
    <row r="309" spans="1:6" x14ac:dyDescent="0.45">
      <c r="A309" t="s">
        <v>407</v>
      </c>
      <c r="B309" t="s">
        <v>20</v>
      </c>
      <c r="C309" s="1">
        <v>28394</v>
      </c>
      <c r="D309" t="s">
        <v>9</v>
      </c>
      <c r="E309">
        <f>MONTH(ubezpieczenia3[[#This Row],[Data_urodz]])</f>
        <v>9</v>
      </c>
      <c r="F309">
        <f t="shared" si="4"/>
        <v>308</v>
      </c>
    </row>
    <row r="310" spans="1:6" x14ac:dyDescent="0.45">
      <c r="A310" t="s">
        <v>408</v>
      </c>
      <c r="B310" t="s">
        <v>139</v>
      </c>
      <c r="C310" s="1">
        <v>16244</v>
      </c>
      <c r="D310" t="s">
        <v>6</v>
      </c>
      <c r="E310">
        <f>MONTH(ubezpieczenia3[[#This Row],[Data_urodz]])</f>
        <v>6</v>
      </c>
      <c r="F310">
        <f t="shared" si="4"/>
        <v>309</v>
      </c>
    </row>
    <row r="311" spans="1:6" x14ac:dyDescent="0.45">
      <c r="A311" t="s">
        <v>409</v>
      </c>
      <c r="B311" t="s">
        <v>167</v>
      </c>
      <c r="C311" s="1">
        <v>32836</v>
      </c>
      <c r="D311" t="s">
        <v>12</v>
      </c>
      <c r="E311">
        <f>MONTH(ubezpieczenia3[[#This Row],[Data_urodz]])</f>
        <v>11</v>
      </c>
      <c r="F311">
        <f t="shared" si="4"/>
        <v>310</v>
      </c>
    </row>
    <row r="312" spans="1:6" x14ac:dyDescent="0.45">
      <c r="A312" t="s">
        <v>410</v>
      </c>
      <c r="B312" t="s">
        <v>141</v>
      </c>
      <c r="C312" s="1">
        <v>23528</v>
      </c>
      <c r="D312" t="s">
        <v>6</v>
      </c>
      <c r="E312">
        <f>MONTH(ubezpieczenia3[[#This Row],[Data_urodz]])</f>
        <v>5</v>
      </c>
      <c r="F312">
        <f t="shared" si="4"/>
        <v>311</v>
      </c>
    </row>
    <row r="313" spans="1:6" x14ac:dyDescent="0.45">
      <c r="A313" t="s">
        <v>411</v>
      </c>
      <c r="B313" t="s">
        <v>412</v>
      </c>
      <c r="C313" s="1">
        <v>28489</v>
      </c>
      <c r="D313" t="s">
        <v>12</v>
      </c>
      <c r="E313">
        <f>MONTH(ubezpieczenia3[[#This Row],[Data_urodz]])</f>
        <v>12</v>
      </c>
      <c r="F313">
        <f t="shared" si="4"/>
        <v>312</v>
      </c>
    </row>
    <row r="314" spans="1:6" x14ac:dyDescent="0.45">
      <c r="A314" t="s">
        <v>413</v>
      </c>
      <c r="B314" t="s">
        <v>399</v>
      </c>
      <c r="C314" s="1">
        <v>20920</v>
      </c>
      <c r="D314" t="s">
        <v>12</v>
      </c>
      <c r="E314">
        <f>MONTH(ubezpieczenia3[[#This Row],[Data_urodz]])</f>
        <v>4</v>
      </c>
      <c r="F314">
        <f t="shared" si="4"/>
        <v>313</v>
      </c>
    </row>
    <row r="315" spans="1:6" x14ac:dyDescent="0.45">
      <c r="A315" t="s">
        <v>414</v>
      </c>
      <c r="B315" t="s">
        <v>11</v>
      </c>
      <c r="C315" s="1">
        <v>34164</v>
      </c>
      <c r="D315" t="s">
        <v>6</v>
      </c>
      <c r="E315">
        <f>MONTH(ubezpieczenia3[[#This Row],[Data_urodz]])</f>
        <v>7</v>
      </c>
      <c r="F315">
        <f t="shared" si="4"/>
        <v>314</v>
      </c>
    </row>
    <row r="316" spans="1:6" x14ac:dyDescent="0.45">
      <c r="A316" t="s">
        <v>415</v>
      </c>
      <c r="B316" t="s">
        <v>246</v>
      </c>
      <c r="C316" s="1">
        <v>32341</v>
      </c>
      <c r="D316" t="s">
        <v>6</v>
      </c>
      <c r="E316">
        <f>MONTH(ubezpieczenia3[[#This Row],[Data_urodz]])</f>
        <v>7</v>
      </c>
      <c r="F316">
        <f t="shared" si="4"/>
        <v>315</v>
      </c>
    </row>
    <row r="317" spans="1:6" x14ac:dyDescent="0.45">
      <c r="A317" t="s">
        <v>416</v>
      </c>
      <c r="B317" t="s">
        <v>194</v>
      </c>
      <c r="C317" s="1">
        <v>16640</v>
      </c>
      <c r="D317" t="s">
        <v>12</v>
      </c>
      <c r="E317">
        <f>MONTH(ubezpieczenia3[[#This Row],[Data_urodz]])</f>
        <v>7</v>
      </c>
      <c r="F317">
        <f t="shared" si="4"/>
        <v>316</v>
      </c>
    </row>
    <row r="318" spans="1:6" x14ac:dyDescent="0.45">
      <c r="A318" t="s">
        <v>417</v>
      </c>
      <c r="B318" t="s">
        <v>418</v>
      </c>
      <c r="C318" s="1">
        <v>28217</v>
      </c>
      <c r="D318" t="s">
        <v>12</v>
      </c>
      <c r="E318">
        <f>MONTH(ubezpieczenia3[[#This Row],[Data_urodz]])</f>
        <v>4</v>
      </c>
      <c r="F318">
        <f t="shared" si="4"/>
        <v>317</v>
      </c>
    </row>
    <row r="319" spans="1:6" x14ac:dyDescent="0.45">
      <c r="A319" t="s">
        <v>190</v>
      </c>
      <c r="B319" t="s">
        <v>419</v>
      </c>
      <c r="C319" s="1">
        <v>32646</v>
      </c>
      <c r="D319" t="s">
        <v>40</v>
      </c>
      <c r="E319">
        <f>MONTH(ubezpieczenia3[[#This Row],[Data_urodz]])</f>
        <v>5</v>
      </c>
      <c r="F319">
        <f t="shared" si="4"/>
        <v>318</v>
      </c>
    </row>
    <row r="320" spans="1:6" x14ac:dyDescent="0.45">
      <c r="A320" t="s">
        <v>420</v>
      </c>
      <c r="B320" t="s">
        <v>5</v>
      </c>
      <c r="C320" s="1">
        <v>28636</v>
      </c>
      <c r="D320" t="s">
        <v>40</v>
      </c>
      <c r="E320">
        <f>MONTH(ubezpieczenia3[[#This Row],[Data_urodz]])</f>
        <v>5</v>
      </c>
      <c r="F320">
        <f t="shared" si="4"/>
        <v>319</v>
      </c>
    </row>
    <row r="321" spans="1:6" x14ac:dyDescent="0.45">
      <c r="A321" t="s">
        <v>421</v>
      </c>
      <c r="B321" t="s">
        <v>8</v>
      </c>
      <c r="C321" s="1">
        <v>30418</v>
      </c>
      <c r="D321" t="s">
        <v>12</v>
      </c>
      <c r="E321">
        <f>MONTH(ubezpieczenia3[[#This Row],[Data_urodz]])</f>
        <v>4</v>
      </c>
      <c r="F321">
        <f t="shared" si="4"/>
        <v>320</v>
      </c>
    </row>
    <row r="322" spans="1:6" x14ac:dyDescent="0.45">
      <c r="A322" t="s">
        <v>110</v>
      </c>
      <c r="B322" t="s">
        <v>368</v>
      </c>
      <c r="C322" s="1">
        <v>33971</v>
      </c>
      <c r="D322" t="s">
        <v>12</v>
      </c>
      <c r="E322">
        <f>MONTH(ubezpieczenia3[[#This Row],[Data_urodz]])</f>
        <v>1</v>
      </c>
      <c r="F322">
        <f t="shared" si="4"/>
        <v>321</v>
      </c>
    </row>
    <row r="323" spans="1:6" x14ac:dyDescent="0.45">
      <c r="A323" t="s">
        <v>422</v>
      </c>
      <c r="B323" t="s">
        <v>52</v>
      </c>
      <c r="C323" s="1">
        <v>26974</v>
      </c>
      <c r="D323" t="s">
        <v>12</v>
      </c>
      <c r="E323">
        <f>MONTH(ubezpieczenia3[[#This Row],[Data_urodz]])</f>
        <v>11</v>
      </c>
      <c r="F323">
        <f t="shared" si="4"/>
        <v>322</v>
      </c>
    </row>
    <row r="324" spans="1:6" x14ac:dyDescent="0.45">
      <c r="A324" t="s">
        <v>423</v>
      </c>
      <c r="B324" t="s">
        <v>47</v>
      </c>
      <c r="C324" s="1">
        <v>21339</v>
      </c>
      <c r="D324" t="s">
        <v>12</v>
      </c>
      <c r="E324">
        <f>MONTH(ubezpieczenia3[[#This Row],[Data_urodz]])</f>
        <v>6</v>
      </c>
      <c r="F324">
        <f t="shared" ref="F324:F332" si="5">F323+1</f>
        <v>323</v>
      </c>
    </row>
    <row r="325" spans="1:6" x14ac:dyDescent="0.45">
      <c r="A325" t="s">
        <v>424</v>
      </c>
      <c r="B325" t="s">
        <v>90</v>
      </c>
      <c r="C325" s="1">
        <v>25150</v>
      </c>
      <c r="D325" t="s">
        <v>6</v>
      </c>
      <c r="E325">
        <f>MONTH(ubezpieczenia3[[#This Row],[Data_urodz]])</f>
        <v>11</v>
      </c>
      <c r="F325">
        <f t="shared" si="5"/>
        <v>324</v>
      </c>
    </row>
    <row r="326" spans="1:6" x14ac:dyDescent="0.45">
      <c r="A326" t="s">
        <v>425</v>
      </c>
      <c r="B326" t="s">
        <v>8</v>
      </c>
      <c r="C326" s="1">
        <v>20340</v>
      </c>
      <c r="D326" t="s">
        <v>12</v>
      </c>
      <c r="E326">
        <f>MONTH(ubezpieczenia3[[#This Row],[Data_urodz]])</f>
        <v>9</v>
      </c>
      <c r="F326">
        <f t="shared" si="5"/>
        <v>325</v>
      </c>
    </row>
    <row r="327" spans="1:6" x14ac:dyDescent="0.45">
      <c r="A327" t="s">
        <v>426</v>
      </c>
      <c r="B327" t="s">
        <v>131</v>
      </c>
      <c r="C327" s="1">
        <v>16045</v>
      </c>
      <c r="D327" t="s">
        <v>6</v>
      </c>
      <c r="E327">
        <f>MONTH(ubezpieczenia3[[#This Row],[Data_urodz]])</f>
        <v>12</v>
      </c>
      <c r="F327">
        <f t="shared" si="5"/>
        <v>326</v>
      </c>
    </row>
    <row r="328" spans="1:6" x14ac:dyDescent="0.45">
      <c r="A328" t="s">
        <v>427</v>
      </c>
      <c r="B328" t="s">
        <v>37</v>
      </c>
      <c r="C328" s="1">
        <v>18568</v>
      </c>
      <c r="D328" t="s">
        <v>12</v>
      </c>
      <c r="E328">
        <f>MONTH(ubezpieczenia3[[#This Row],[Data_urodz]])</f>
        <v>11</v>
      </c>
      <c r="F328">
        <f t="shared" si="5"/>
        <v>327</v>
      </c>
    </row>
    <row r="329" spans="1:6" x14ac:dyDescent="0.45">
      <c r="A329" t="s">
        <v>311</v>
      </c>
      <c r="B329" t="s">
        <v>199</v>
      </c>
      <c r="C329" s="1">
        <v>33976</v>
      </c>
      <c r="D329" t="s">
        <v>12</v>
      </c>
      <c r="E329">
        <f>MONTH(ubezpieczenia3[[#This Row],[Data_urodz]])</f>
        <v>1</v>
      </c>
      <c r="F329">
        <f t="shared" si="5"/>
        <v>328</v>
      </c>
    </row>
    <row r="330" spans="1:6" x14ac:dyDescent="0.45">
      <c r="A330" t="s">
        <v>428</v>
      </c>
      <c r="B330" t="s">
        <v>429</v>
      </c>
      <c r="C330" s="1">
        <v>30720</v>
      </c>
      <c r="D330" t="s">
        <v>12</v>
      </c>
      <c r="E330">
        <f>MONTH(ubezpieczenia3[[#This Row],[Data_urodz]])</f>
        <v>2</v>
      </c>
      <c r="F330">
        <f t="shared" si="5"/>
        <v>329</v>
      </c>
    </row>
    <row r="331" spans="1:6" x14ac:dyDescent="0.45">
      <c r="A331" t="s">
        <v>430</v>
      </c>
      <c r="B331" t="s">
        <v>141</v>
      </c>
      <c r="C331" s="1">
        <v>22604</v>
      </c>
      <c r="D331" t="s">
        <v>9</v>
      </c>
      <c r="E331">
        <f>MONTH(ubezpieczenia3[[#This Row],[Data_urodz]])</f>
        <v>11</v>
      </c>
      <c r="F331">
        <f t="shared" si="5"/>
        <v>330</v>
      </c>
    </row>
    <row r="332" spans="1:6" x14ac:dyDescent="0.45">
      <c r="A332" t="s">
        <v>431</v>
      </c>
      <c r="B332" t="s">
        <v>368</v>
      </c>
      <c r="C332" s="1">
        <v>19123</v>
      </c>
      <c r="D332" t="s">
        <v>12</v>
      </c>
      <c r="E332">
        <f>MONTH(ubezpieczenia3[[#This Row],[Data_urodz]])</f>
        <v>5</v>
      </c>
      <c r="F332">
        <f t="shared" si="5"/>
        <v>331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B609-506C-4268-BD51-066725FF5372}">
  <dimension ref="A1:H332"/>
  <sheetViews>
    <sheetView topLeftCell="A305" workbookViewId="0">
      <selection sqref="A1:E332"/>
    </sheetView>
  </sheetViews>
  <sheetFormatPr defaultRowHeight="14.25" x14ac:dyDescent="0.45"/>
  <cols>
    <col min="1" max="1" width="12.9296875" bestFit="1" customWidth="1"/>
    <col min="2" max="2" width="9.33203125" bestFit="1" customWidth="1"/>
    <col min="3" max="3" width="11.86328125" bestFit="1" customWidth="1"/>
    <col min="4" max="4" width="20.6640625" bestFit="1" customWidth="1"/>
    <col min="7" max="7" width="15.6640625" bestFit="1" customWidth="1"/>
    <col min="8" max="8" width="12.863281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437</v>
      </c>
    </row>
    <row r="2" spans="1:8" x14ac:dyDescent="0.45">
      <c r="A2" t="s">
        <v>4</v>
      </c>
      <c r="B2" t="s">
        <v>5</v>
      </c>
      <c r="C2" s="1">
        <v>22190</v>
      </c>
      <c r="D2" t="s">
        <v>6</v>
      </c>
      <c r="E2">
        <f>IF(RIGHT(ubezpieczenia4[[#This Row],[Imie]],1) = "a", 1, 0)</f>
        <v>1</v>
      </c>
      <c r="G2" s="2" t="s">
        <v>433</v>
      </c>
      <c r="H2" t="s">
        <v>438</v>
      </c>
    </row>
    <row r="3" spans="1:8" x14ac:dyDescent="0.45">
      <c r="A3" t="s">
        <v>7</v>
      </c>
      <c r="B3" t="s">
        <v>8</v>
      </c>
      <c r="C3" s="1">
        <v>30952</v>
      </c>
      <c r="D3" t="s">
        <v>9</v>
      </c>
      <c r="E3">
        <f>IF(RIGHT(ubezpieczenia4[[#This Row],[Imie]],1) = "a", 1, 0)</f>
        <v>0</v>
      </c>
      <c r="G3" s="3" t="s">
        <v>12</v>
      </c>
      <c r="H3">
        <v>97</v>
      </c>
    </row>
    <row r="4" spans="1:8" x14ac:dyDescent="0.45">
      <c r="A4" t="s">
        <v>10</v>
      </c>
      <c r="B4" t="s">
        <v>11</v>
      </c>
      <c r="C4" s="1">
        <v>24753</v>
      </c>
      <c r="D4" t="s">
        <v>12</v>
      </c>
      <c r="E4">
        <f>IF(RIGHT(ubezpieczenia4[[#This Row],[Imie]],1) = "a", 1, 0)</f>
        <v>1</v>
      </c>
      <c r="G4" s="3" t="s">
        <v>40</v>
      </c>
      <c r="H4">
        <v>20</v>
      </c>
    </row>
    <row r="5" spans="1:8" x14ac:dyDescent="0.45">
      <c r="A5" t="s">
        <v>13</v>
      </c>
      <c r="B5" t="s">
        <v>14</v>
      </c>
      <c r="C5" s="1">
        <v>31544</v>
      </c>
      <c r="D5" t="s">
        <v>9</v>
      </c>
      <c r="E5">
        <f>IF(RIGHT(ubezpieczenia4[[#This Row],[Imie]],1) = "a", 1, 0)</f>
        <v>0</v>
      </c>
      <c r="G5" s="3" t="s">
        <v>6</v>
      </c>
      <c r="H5">
        <v>59</v>
      </c>
    </row>
    <row r="6" spans="1:8" x14ac:dyDescent="0.45">
      <c r="A6" t="s">
        <v>15</v>
      </c>
      <c r="B6" t="s">
        <v>16</v>
      </c>
      <c r="C6" s="1">
        <v>22780</v>
      </c>
      <c r="D6" t="s">
        <v>9</v>
      </c>
      <c r="E6">
        <f>IF(RIGHT(ubezpieczenia4[[#This Row],[Imie]],1) = "a", 1, 0)</f>
        <v>1</v>
      </c>
      <c r="G6" s="3" t="s">
        <v>9</v>
      </c>
      <c r="H6">
        <v>24</v>
      </c>
    </row>
    <row r="7" spans="1:8" x14ac:dyDescent="0.45">
      <c r="A7" t="s">
        <v>17</v>
      </c>
      <c r="B7" t="s">
        <v>18</v>
      </c>
      <c r="C7" s="1">
        <v>31694</v>
      </c>
      <c r="D7" t="s">
        <v>12</v>
      </c>
      <c r="E7">
        <f>IF(RIGHT(ubezpieczenia4[[#This Row],[Imie]],1) = "a", 1, 0)</f>
        <v>0</v>
      </c>
      <c r="G7" s="3" t="s">
        <v>434</v>
      </c>
      <c r="H7">
        <v>200</v>
      </c>
    </row>
    <row r="8" spans="1:8" x14ac:dyDescent="0.45">
      <c r="A8" t="s">
        <v>19</v>
      </c>
      <c r="B8" t="s">
        <v>20</v>
      </c>
      <c r="C8" s="1">
        <v>33569</v>
      </c>
      <c r="D8" t="s">
        <v>6</v>
      </c>
      <c r="E8">
        <f>IF(RIGHT(ubezpieczenia4[[#This Row],[Imie]],1) = "a", 1, 0)</f>
        <v>1</v>
      </c>
    </row>
    <row r="9" spans="1:8" x14ac:dyDescent="0.45">
      <c r="A9" t="s">
        <v>21</v>
      </c>
      <c r="B9" t="s">
        <v>22</v>
      </c>
      <c r="C9" s="1">
        <v>30372</v>
      </c>
      <c r="D9" t="s">
        <v>6</v>
      </c>
      <c r="E9">
        <f>IF(RIGHT(ubezpieczenia4[[#This Row],[Imie]],1) = "a", 1, 0)</f>
        <v>1</v>
      </c>
    </row>
    <row r="10" spans="1:8" x14ac:dyDescent="0.45">
      <c r="A10" t="s">
        <v>23</v>
      </c>
      <c r="B10" t="s">
        <v>8</v>
      </c>
      <c r="C10" s="1">
        <v>33568</v>
      </c>
      <c r="D10" t="s">
        <v>6</v>
      </c>
      <c r="E10">
        <f>IF(RIGHT(ubezpieczenia4[[#This Row],[Imie]],1) = "a", 1, 0)</f>
        <v>0</v>
      </c>
    </row>
    <row r="11" spans="1:8" x14ac:dyDescent="0.45">
      <c r="A11" t="s">
        <v>24</v>
      </c>
      <c r="B11" t="s">
        <v>25</v>
      </c>
      <c r="C11" s="1">
        <v>31111</v>
      </c>
      <c r="D11" t="s">
        <v>6</v>
      </c>
      <c r="E11">
        <f>IF(RIGHT(ubezpieczenia4[[#This Row],[Imie]],1) = "a", 1, 0)</f>
        <v>1</v>
      </c>
    </row>
    <row r="12" spans="1:8" x14ac:dyDescent="0.45">
      <c r="A12" t="s">
        <v>26</v>
      </c>
      <c r="B12" t="s">
        <v>27</v>
      </c>
      <c r="C12" s="1">
        <v>17347</v>
      </c>
      <c r="D12" t="s">
        <v>6</v>
      </c>
      <c r="E12">
        <f>IF(RIGHT(ubezpieczenia4[[#This Row],[Imie]],1) = "a", 1, 0)</f>
        <v>0</v>
      </c>
    </row>
    <row r="13" spans="1:8" x14ac:dyDescent="0.45">
      <c r="A13" t="s">
        <v>28</v>
      </c>
      <c r="B13" t="s">
        <v>29</v>
      </c>
      <c r="C13" s="1">
        <v>33321</v>
      </c>
      <c r="D13" t="s">
        <v>12</v>
      </c>
      <c r="E13">
        <f>IF(RIGHT(ubezpieczenia4[[#This Row],[Imie]],1) = "a", 1, 0)</f>
        <v>0</v>
      </c>
    </row>
    <row r="14" spans="1:8" x14ac:dyDescent="0.45">
      <c r="A14" t="s">
        <v>30</v>
      </c>
      <c r="B14" t="s">
        <v>8</v>
      </c>
      <c r="C14" s="1">
        <v>26093</v>
      </c>
      <c r="D14" t="s">
        <v>12</v>
      </c>
      <c r="E14">
        <f>IF(RIGHT(ubezpieczenia4[[#This Row],[Imie]],1) = "a", 1, 0)</f>
        <v>0</v>
      </c>
    </row>
    <row r="15" spans="1:8" x14ac:dyDescent="0.45">
      <c r="A15" t="s">
        <v>31</v>
      </c>
      <c r="B15" t="s">
        <v>32</v>
      </c>
      <c r="C15" s="1">
        <v>17144</v>
      </c>
      <c r="D15" t="s">
        <v>12</v>
      </c>
      <c r="E15">
        <f>IF(RIGHT(ubezpieczenia4[[#This Row],[Imie]],1) = "a", 1, 0)</f>
        <v>0</v>
      </c>
    </row>
    <row r="16" spans="1:8" x14ac:dyDescent="0.45">
      <c r="A16" t="s">
        <v>33</v>
      </c>
      <c r="B16" t="s">
        <v>34</v>
      </c>
      <c r="C16" s="1">
        <v>26019</v>
      </c>
      <c r="D16" t="s">
        <v>12</v>
      </c>
      <c r="E16">
        <f>IF(RIGHT(ubezpieczenia4[[#This Row],[Imie]],1) = "a", 1, 0)</f>
        <v>0</v>
      </c>
    </row>
    <row r="17" spans="1:5" x14ac:dyDescent="0.45">
      <c r="A17" t="s">
        <v>35</v>
      </c>
      <c r="B17" t="s">
        <v>27</v>
      </c>
      <c r="C17" s="1">
        <v>30193</v>
      </c>
      <c r="D17" t="s">
        <v>6</v>
      </c>
      <c r="E17">
        <f>IF(RIGHT(ubezpieczenia4[[#This Row],[Imie]],1) = "a", 1, 0)</f>
        <v>0</v>
      </c>
    </row>
    <row r="18" spans="1:5" x14ac:dyDescent="0.45">
      <c r="A18" t="s">
        <v>36</v>
      </c>
      <c r="B18" t="s">
        <v>37</v>
      </c>
      <c r="C18" s="1">
        <v>29668</v>
      </c>
      <c r="D18" t="s">
        <v>9</v>
      </c>
      <c r="E18">
        <f>IF(RIGHT(ubezpieczenia4[[#This Row],[Imie]],1) = "a", 1, 0)</f>
        <v>1</v>
      </c>
    </row>
    <row r="19" spans="1:5" x14ac:dyDescent="0.45">
      <c r="A19" t="s">
        <v>38</v>
      </c>
      <c r="B19" t="s">
        <v>39</v>
      </c>
      <c r="C19" s="1">
        <v>34945</v>
      </c>
      <c r="D19" t="s">
        <v>40</v>
      </c>
      <c r="E19">
        <f>IF(RIGHT(ubezpieczenia4[[#This Row],[Imie]],1) = "a", 1, 0)</f>
        <v>1</v>
      </c>
    </row>
    <row r="20" spans="1:5" x14ac:dyDescent="0.45">
      <c r="A20" t="s">
        <v>41</v>
      </c>
      <c r="B20" t="s">
        <v>42</v>
      </c>
      <c r="C20" s="1">
        <v>23309</v>
      </c>
      <c r="D20" t="s">
        <v>9</v>
      </c>
      <c r="E20">
        <f>IF(RIGHT(ubezpieczenia4[[#This Row],[Imie]],1) = "a", 1, 0)</f>
        <v>1</v>
      </c>
    </row>
    <row r="21" spans="1:5" x14ac:dyDescent="0.45">
      <c r="A21" t="s">
        <v>43</v>
      </c>
      <c r="B21" t="s">
        <v>20</v>
      </c>
      <c r="C21" s="1">
        <v>16498</v>
      </c>
      <c r="D21" t="s">
        <v>6</v>
      </c>
      <c r="E21">
        <f>IF(RIGHT(ubezpieczenia4[[#This Row],[Imie]],1) = "a", 1, 0)</f>
        <v>1</v>
      </c>
    </row>
    <row r="22" spans="1:5" x14ac:dyDescent="0.45">
      <c r="A22" t="s">
        <v>44</v>
      </c>
      <c r="B22" t="s">
        <v>45</v>
      </c>
      <c r="C22" s="1">
        <v>19872</v>
      </c>
      <c r="D22" t="s">
        <v>12</v>
      </c>
      <c r="E22">
        <f>IF(RIGHT(ubezpieczenia4[[#This Row],[Imie]],1) = "a", 1, 0)</f>
        <v>1</v>
      </c>
    </row>
    <row r="23" spans="1:5" x14ac:dyDescent="0.45">
      <c r="A23" t="s">
        <v>46</v>
      </c>
      <c r="B23" t="s">
        <v>47</v>
      </c>
      <c r="C23" s="1">
        <v>26018</v>
      </c>
      <c r="D23" t="s">
        <v>6</v>
      </c>
      <c r="E23">
        <f>IF(RIGHT(ubezpieczenia4[[#This Row],[Imie]],1) = "a", 1, 0)</f>
        <v>1</v>
      </c>
    </row>
    <row r="24" spans="1:5" x14ac:dyDescent="0.45">
      <c r="A24" t="s">
        <v>48</v>
      </c>
      <c r="B24" t="s">
        <v>49</v>
      </c>
      <c r="C24" s="1">
        <v>25110</v>
      </c>
      <c r="D24" t="s">
        <v>40</v>
      </c>
      <c r="E24">
        <f>IF(RIGHT(ubezpieczenia4[[#This Row],[Imie]],1) = "a", 1, 0)</f>
        <v>0</v>
      </c>
    </row>
    <row r="25" spans="1:5" x14ac:dyDescent="0.45">
      <c r="A25" t="s">
        <v>50</v>
      </c>
      <c r="B25" t="s">
        <v>29</v>
      </c>
      <c r="C25" s="1">
        <v>33411</v>
      </c>
      <c r="D25" t="s">
        <v>9</v>
      </c>
      <c r="E25">
        <f>IF(RIGHT(ubezpieczenia4[[#This Row],[Imie]],1) = "a", 1, 0)</f>
        <v>0</v>
      </c>
    </row>
    <row r="26" spans="1:5" x14ac:dyDescent="0.45">
      <c r="A26" t="s">
        <v>51</v>
      </c>
      <c r="B26" t="s">
        <v>52</v>
      </c>
      <c r="C26" s="1">
        <v>30969</v>
      </c>
      <c r="D26" t="s">
        <v>12</v>
      </c>
      <c r="E26">
        <f>IF(RIGHT(ubezpieczenia4[[#This Row],[Imie]],1) = "a", 1, 0)</f>
        <v>1</v>
      </c>
    </row>
    <row r="27" spans="1:5" x14ac:dyDescent="0.45">
      <c r="A27" t="s">
        <v>53</v>
      </c>
      <c r="B27" t="s">
        <v>54</v>
      </c>
      <c r="C27" s="1">
        <v>19368</v>
      </c>
      <c r="D27" t="s">
        <v>12</v>
      </c>
      <c r="E27">
        <f>IF(RIGHT(ubezpieczenia4[[#This Row],[Imie]],1) = "a", 1, 0)</f>
        <v>1</v>
      </c>
    </row>
    <row r="28" spans="1:5" x14ac:dyDescent="0.45">
      <c r="A28" t="s">
        <v>55</v>
      </c>
      <c r="B28" t="s">
        <v>56</v>
      </c>
      <c r="C28" s="1">
        <v>23668</v>
      </c>
      <c r="D28" t="s">
        <v>40</v>
      </c>
      <c r="E28">
        <f>IF(RIGHT(ubezpieczenia4[[#This Row],[Imie]],1) = "a", 1, 0)</f>
        <v>1</v>
      </c>
    </row>
    <row r="29" spans="1:5" x14ac:dyDescent="0.45">
      <c r="A29" t="s">
        <v>57</v>
      </c>
      <c r="B29" t="s">
        <v>58</v>
      </c>
      <c r="C29" s="1">
        <v>19851</v>
      </c>
      <c r="D29" t="s">
        <v>12</v>
      </c>
      <c r="E29">
        <f>IF(RIGHT(ubezpieczenia4[[#This Row],[Imie]],1) = "a", 1, 0)</f>
        <v>0</v>
      </c>
    </row>
    <row r="30" spans="1:5" x14ac:dyDescent="0.45">
      <c r="A30" t="s">
        <v>59</v>
      </c>
      <c r="B30" t="s">
        <v>18</v>
      </c>
      <c r="C30" s="1">
        <v>17896</v>
      </c>
      <c r="D30" t="s">
        <v>9</v>
      </c>
      <c r="E30">
        <f>IF(RIGHT(ubezpieczenia4[[#This Row],[Imie]],1) = "a", 1, 0)</f>
        <v>0</v>
      </c>
    </row>
    <row r="31" spans="1:5" x14ac:dyDescent="0.45">
      <c r="A31" t="s">
        <v>60</v>
      </c>
      <c r="B31" t="s">
        <v>11</v>
      </c>
      <c r="C31" s="1">
        <v>25045</v>
      </c>
      <c r="D31" t="s">
        <v>12</v>
      </c>
      <c r="E31">
        <f>IF(RIGHT(ubezpieczenia4[[#This Row],[Imie]],1) = "a", 1, 0)</f>
        <v>1</v>
      </c>
    </row>
    <row r="32" spans="1:5" x14ac:dyDescent="0.45">
      <c r="A32" t="s">
        <v>61</v>
      </c>
      <c r="B32" t="s">
        <v>20</v>
      </c>
      <c r="C32" s="1">
        <v>18367</v>
      </c>
      <c r="D32" t="s">
        <v>12</v>
      </c>
      <c r="E32">
        <f>IF(RIGHT(ubezpieczenia4[[#This Row],[Imie]],1) = "a", 1, 0)</f>
        <v>1</v>
      </c>
    </row>
    <row r="33" spans="1:5" x14ac:dyDescent="0.45">
      <c r="A33" t="s">
        <v>62</v>
      </c>
      <c r="B33" t="s">
        <v>20</v>
      </c>
      <c r="C33" s="1">
        <v>21630</v>
      </c>
      <c r="D33" t="s">
        <v>6</v>
      </c>
      <c r="E33">
        <f>IF(RIGHT(ubezpieczenia4[[#This Row],[Imie]],1) = "a", 1, 0)</f>
        <v>1</v>
      </c>
    </row>
    <row r="34" spans="1:5" x14ac:dyDescent="0.45">
      <c r="A34" t="s">
        <v>63</v>
      </c>
      <c r="B34" t="s">
        <v>64</v>
      </c>
      <c r="C34" s="1">
        <v>16075</v>
      </c>
      <c r="D34" t="s">
        <v>40</v>
      </c>
      <c r="E34">
        <f>IF(RIGHT(ubezpieczenia4[[#This Row],[Imie]],1) = "a", 1, 0)</f>
        <v>1</v>
      </c>
    </row>
    <row r="35" spans="1:5" x14ac:dyDescent="0.45">
      <c r="A35" t="s">
        <v>65</v>
      </c>
      <c r="B35" t="s">
        <v>20</v>
      </c>
      <c r="C35" s="1">
        <v>30640</v>
      </c>
      <c r="D35" t="s">
        <v>6</v>
      </c>
      <c r="E35">
        <f>IF(RIGHT(ubezpieczenia4[[#This Row],[Imie]],1) = "a", 1, 0)</f>
        <v>1</v>
      </c>
    </row>
    <row r="36" spans="1:5" x14ac:dyDescent="0.45">
      <c r="A36" t="s">
        <v>66</v>
      </c>
      <c r="B36" t="s">
        <v>67</v>
      </c>
      <c r="C36" s="1">
        <v>21633</v>
      </c>
      <c r="D36" t="s">
        <v>12</v>
      </c>
      <c r="E36">
        <f>IF(RIGHT(ubezpieczenia4[[#This Row],[Imie]],1) = "a", 1, 0)</f>
        <v>0</v>
      </c>
    </row>
    <row r="37" spans="1:5" x14ac:dyDescent="0.45">
      <c r="A37" t="s">
        <v>68</v>
      </c>
      <c r="B37" t="s">
        <v>69</v>
      </c>
      <c r="C37" s="1">
        <v>22843</v>
      </c>
      <c r="D37" t="s">
        <v>6</v>
      </c>
      <c r="E37">
        <f>IF(RIGHT(ubezpieczenia4[[#This Row],[Imie]],1) = "a", 1, 0)</f>
        <v>0</v>
      </c>
    </row>
    <row r="38" spans="1:5" x14ac:dyDescent="0.45">
      <c r="A38" t="s">
        <v>70</v>
      </c>
      <c r="B38" t="s">
        <v>39</v>
      </c>
      <c r="C38" s="1">
        <v>22944</v>
      </c>
      <c r="D38" t="s">
        <v>12</v>
      </c>
      <c r="E38">
        <f>IF(RIGHT(ubezpieczenia4[[#This Row],[Imie]],1) = "a", 1, 0)</f>
        <v>1</v>
      </c>
    </row>
    <row r="39" spans="1:5" x14ac:dyDescent="0.45">
      <c r="A39" t="s">
        <v>71</v>
      </c>
      <c r="B39" t="s">
        <v>72</v>
      </c>
      <c r="C39" s="1">
        <v>28856</v>
      </c>
      <c r="D39" t="s">
        <v>6</v>
      </c>
      <c r="E39">
        <f>IF(RIGHT(ubezpieczenia4[[#This Row],[Imie]],1) = "a", 1, 0)</f>
        <v>0</v>
      </c>
    </row>
    <row r="40" spans="1:5" x14ac:dyDescent="0.45">
      <c r="A40" t="s">
        <v>73</v>
      </c>
      <c r="B40" t="s">
        <v>74</v>
      </c>
      <c r="C40" s="1">
        <v>27510</v>
      </c>
      <c r="D40" t="s">
        <v>9</v>
      </c>
      <c r="E40">
        <f>IF(RIGHT(ubezpieczenia4[[#This Row],[Imie]],1) = "a", 1, 0)</f>
        <v>1</v>
      </c>
    </row>
    <row r="41" spans="1:5" x14ac:dyDescent="0.45">
      <c r="A41" t="s">
        <v>75</v>
      </c>
      <c r="B41" t="s">
        <v>52</v>
      </c>
      <c r="C41" s="1">
        <v>24744</v>
      </c>
      <c r="D41" t="s">
        <v>12</v>
      </c>
      <c r="E41">
        <f>IF(RIGHT(ubezpieczenia4[[#This Row],[Imie]],1) = "a", 1, 0)</f>
        <v>1</v>
      </c>
    </row>
    <row r="42" spans="1:5" x14ac:dyDescent="0.45">
      <c r="A42" t="s">
        <v>76</v>
      </c>
      <c r="B42" t="s">
        <v>77</v>
      </c>
      <c r="C42" s="1">
        <v>26703</v>
      </c>
      <c r="D42" t="s">
        <v>40</v>
      </c>
      <c r="E42">
        <f>IF(RIGHT(ubezpieczenia4[[#This Row],[Imie]],1) = "a", 1, 0)</f>
        <v>0</v>
      </c>
    </row>
    <row r="43" spans="1:5" x14ac:dyDescent="0.45">
      <c r="A43" t="s">
        <v>78</v>
      </c>
      <c r="B43" t="s">
        <v>79</v>
      </c>
      <c r="C43" s="1">
        <v>18847</v>
      </c>
      <c r="D43" t="s">
        <v>6</v>
      </c>
      <c r="E43">
        <f>IF(RIGHT(ubezpieczenia4[[#This Row],[Imie]],1) = "a", 1, 0)</f>
        <v>1</v>
      </c>
    </row>
    <row r="44" spans="1:5" x14ac:dyDescent="0.45">
      <c r="A44" t="s">
        <v>80</v>
      </c>
      <c r="B44" t="s">
        <v>81</v>
      </c>
      <c r="C44" s="1">
        <v>33899</v>
      </c>
      <c r="D44" t="s">
        <v>12</v>
      </c>
      <c r="E44">
        <f>IF(RIGHT(ubezpieczenia4[[#This Row],[Imie]],1) = "a", 1, 0)</f>
        <v>1</v>
      </c>
    </row>
    <row r="45" spans="1:5" x14ac:dyDescent="0.45">
      <c r="A45" t="s">
        <v>82</v>
      </c>
      <c r="B45" t="s">
        <v>42</v>
      </c>
      <c r="C45" s="1">
        <v>34773</v>
      </c>
      <c r="D45" t="s">
        <v>12</v>
      </c>
      <c r="E45">
        <f>IF(RIGHT(ubezpieczenia4[[#This Row],[Imie]],1) = "a", 1, 0)</f>
        <v>1</v>
      </c>
    </row>
    <row r="46" spans="1:5" x14ac:dyDescent="0.45">
      <c r="A46" t="s">
        <v>83</v>
      </c>
      <c r="B46" t="s">
        <v>84</v>
      </c>
      <c r="C46" s="1">
        <v>28929</v>
      </c>
      <c r="D46" t="s">
        <v>6</v>
      </c>
      <c r="E46">
        <f>IF(RIGHT(ubezpieczenia4[[#This Row],[Imie]],1) = "a", 1, 0)</f>
        <v>1</v>
      </c>
    </row>
    <row r="47" spans="1:5" x14ac:dyDescent="0.45">
      <c r="A47" t="s">
        <v>85</v>
      </c>
      <c r="B47" t="s">
        <v>42</v>
      </c>
      <c r="C47" s="1">
        <v>17612</v>
      </c>
      <c r="D47" t="s">
        <v>40</v>
      </c>
      <c r="E47">
        <f>IF(RIGHT(ubezpieczenia4[[#This Row],[Imie]],1) = "a", 1, 0)</f>
        <v>1</v>
      </c>
    </row>
    <row r="48" spans="1:5" x14ac:dyDescent="0.45">
      <c r="A48" t="s">
        <v>86</v>
      </c>
      <c r="B48" t="s">
        <v>87</v>
      </c>
      <c r="C48" s="1">
        <v>26002</v>
      </c>
      <c r="D48" t="s">
        <v>12</v>
      </c>
      <c r="E48">
        <f>IF(RIGHT(ubezpieczenia4[[#This Row],[Imie]],1) = "a", 1, 0)</f>
        <v>0</v>
      </c>
    </row>
    <row r="49" spans="1:5" x14ac:dyDescent="0.45">
      <c r="A49" t="s">
        <v>88</v>
      </c>
      <c r="B49" t="s">
        <v>52</v>
      </c>
      <c r="C49" s="1">
        <v>17050</v>
      </c>
      <c r="D49" t="s">
        <v>12</v>
      </c>
      <c r="E49">
        <f>IF(RIGHT(ubezpieczenia4[[#This Row],[Imie]],1) = "a", 1, 0)</f>
        <v>1</v>
      </c>
    </row>
    <row r="50" spans="1:5" x14ac:dyDescent="0.45">
      <c r="A50" t="s">
        <v>89</v>
      </c>
      <c r="B50" t="s">
        <v>90</v>
      </c>
      <c r="C50" s="1">
        <v>17757</v>
      </c>
      <c r="D50" t="s">
        <v>6</v>
      </c>
      <c r="E50">
        <f>IF(RIGHT(ubezpieczenia4[[#This Row],[Imie]],1) = "a", 1, 0)</f>
        <v>0</v>
      </c>
    </row>
    <row r="51" spans="1:5" x14ac:dyDescent="0.45">
      <c r="A51" t="s">
        <v>91</v>
      </c>
      <c r="B51" t="s">
        <v>92</v>
      </c>
      <c r="C51" s="1">
        <v>30155</v>
      </c>
      <c r="D51" t="s">
        <v>6</v>
      </c>
      <c r="E51">
        <f>IF(RIGHT(ubezpieczenia4[[#This Row],[Imie]],1) = "a", 1, 0)</f>
        <v>0</v>
      </c>
    </row>
    <row r="52" spans="1:5" x14ac:dyDescent="0.45">
      <c r="A52" t="s">
        <v>93</v>
      </c>
      <c r="B52" t="s">
        <v>94</v>
      </c>
      <c r="C52" s="1">
        <v>22758</v>
      </c>
      <c r="D52" t="s">
        <v>40</v>
      </c>
      <c r="E52">
        <f>IF(RIGHT(ubezpieczenia4[[#This Row],[Imie]],1) = "a", 1, 0)</f>
        <v>0</v>
      </c>
    </row>
    <row r="53" spans="1:5" x14ac:dyDescent="0.45">
      <c r="A53" t="s">
        <v>95</v>
      </c>
      <c r="B53" t="s">
        <v>52</v>
      </c>
      <c r="C53" s="1">
        <v>17830</v>
      </c>
      <c r="D53" t="s">
        <v>6</v>
      </c>
      <c r="E53">
        <f>IF(RIGHT(ubezpieczenia4[[#This Row],[Imie]],1) = "a", 1, 0)</f>
        <v>1</v>
      </c>
    </row>
    <row r="54" spans="1:5" x14ac:dyDescent="0.45">
      <c r="A54" t="s">
        <v>96</v>
      </c>
      <c r="B54" t="s">
        <v>20</v>
      </c>
      <c r="C54" s="1">
        <v>16168</v>
      </c>
      <c r="D54" t="s">
        <v>6</v>
      </c>
      <c r="E54">
        <f>IF(RIGHT(ubezpieczenia4[[#This Row],[Imie]],1) = "a", 1, 0)</f>
        <v>1</v>
      </c>
    </row>
    <row r="55" spans="1:5" x14ac:dyDescent="0.45">
      <c r="A55" t="s">
        <v>97</v>
      </c>
      <c r="B55" t="s">
        <v>98</v>
      </c>
      <c r="C55" s="1">
        <v>32118</v>
      </c>
      <c r="D55" t="s">
        <v>6</v>
      </c>
      <c r="E55">
        <f>IF(RIGHT(ubezpieczenia4[[#This Row],[Imie]],1) = "a", 1, 0)</f>
        <v>0</v>
      </c>
    </row>
    <row r="56" spans="1:5" x14ac:dyDescent="0.45">
      <c r="A56" t="s">
        <v>99</v>
      </c>
      <c r="B56" t="s">
        <v>18</v>
      </c>
      <c r="C56" s="1">
        <v>20332</v>
      </c>
      <c r="D56" t="s">
        <v>12</v>
      </c>
      <c r="E56">
        <f>IF(RIGHT(ubezpieczenia4[[#This Row],[Imie]],1) = "a", 1, 0)</f>
        <v>0</v>
      </c>
    </row>
    <row r="57" spans="1:5" x14ac:dyDescent="0.45">
      <c r="A57" t="s">
        <v>100</v>
      </c>
      <c r="B57" t="s">
        <v>49</v>
      </c>
      <c r="C57" s="1">
        <v>19375</v>
      </c>
      <c r="D57" t="s">
        <v>6</v>
      </c>
      <c r="E57">
        <f>IF(RIGHT(ubezpieczenia4[[#This Row],[Imie]],1) = "a", 1, 0)</f>
        <v>0</v>
      </c>
    </row>
    <row r="58" spans="1:5" x14ac:dyDescent="0.45">
      <c r="A58" t="s">
        <v>101</v>
      </c>
      <c r="B58" t="s">
        <v>102</v>
      </c>
      <c r="C58" s="1">
        <v>34818</v>
      </c>
      <c r="D58" t="s">
        <v>12</v>
      </c>
      <c r="E58">
        <f>IF(RIGHT(ubezpieczenia4[[#This Row],[Imie]],1) = "a", 1, 0)</f>
        <v>1</v>
      </c>
    </row>
    <row r="59" spans="1:5" x14ac:dyDescent="0.45">
      <c r="A59" t="s">
        <v>103</v>
      </c>
      <c r="B59" t="s">
        <v>16</v>
      </c>
      <c r="C59" s="1">
        <v>23775</v>
      </c>
      <c r="D59" t="s">
        <v>9</v>
      </c>
      <c r="E59">
        <f>IF(RIGHT(ubezpieczenia4[[#This Row],[Imie]],1) = "a", 1, 0)</f>
        <v>1</v>
      </c>
    </row>
    <row r="60" spans="1:5" x14ac:dyDescent="0.45">
      <c r="A60" t="s">
        <v>104</v>
      </c>
      <c r="B60" t="s">
        <v>105</v>
      </c>
      <c r="C60" s="1">
        <v>29371</v>
      </c>
      <c r="D60" t="s">
        <v>12</v>
      </c>
      <c r="E60">
        <f>IF(RIGHT(ubezpieczenia4[[#This Row],[Imie]],1) = "a", 1, 0)</f>
        <v>1</v>
      </c>
    </row>
    <row r="61" spans="1:5" x14ac:dyDescent="0.45">
      <c r="A61" t="s">
        <v>106</v>
      </c>
      <c r="B61" t="s">
        <v>107</v>
      </c>
      <c r="C61" s="1">
        <v>27370</v>
      </c>
      <c r="D61" t="s">
        <v>12</v>
      </c>
      <c r="E61">
        <f>IF(RIGHT(ubezpieczenia4[[#This Row],[Imie]],1) = "a", 1, 0)</f>
        <v>1</v>
      </c>
    </row>
    <row r="62" spans="1:5" x14ac:dyDescent="0.45">
      <c r="A62" t="s">
        <v>108</v>
      </c>
      <c r="B62" t="s">
        <v>109</v>
      </c>
      <c r="C62" s="1">
        <v>19032</v>
      </c>
      <c r="D62" t="s">
        <v>6</v>
      </c>
      <c r="E62">
        <f>IF(RIGHT(ubezpieczenia4[[#This Row],[Imie]],1) = "a", 1, 0)</f>
        <v>0</v>
      </c>
    </row>
    <row r="63" spans="1:5" x14ac:dyDescent="0.45">
      <c r="A63" t="s">
        <v>110</v>
      </c>
      <c r="B63" t="s">
        <v>37</v>
      </c>
      <c r="C63" s="1">
        <v>27475</v>
      </c>
      <c r="D63" t="s">
        <v>12</v>
      </c>
      <c r="E63">
        <f>IF(RIGHT(ubezpieczenia4[[#This Row],[Imie]],1) = "a", 1, 0)</f>
        <v>1</v>
      </c>
    </row>
    <row r="64" spans="1:5" x14ac:dyDescent="0.45">
      <c r="A64" t="s">
        <v>111</v>
      </c>
      <c r="B64" t="s">
        <v>52</v>
      </c>
      <c r="C64" s="1">
        <v>20719</v>
      </c>
      <c r="D64" t="s">
        <v>6</v>
      </c>
      <c r="E64">
        <f>IF(RIGHT(ubezpieczenia4[[#This Row],[Imie]],1) = "a", 1, 0)</f>
        <v>1</v>
      </c>
    </row>
    <row r="65" spans="1:5" x14ac:dyDescent="0.45">
      <c r="A65" t="s">
        <v>112</v>
      </c>
      <c r="B65" t="s">
        <v>8</v>
      </c>
      <c r="C65" s="1">
        <v>22206</v>
      </c>
      <c r="D65" t="s">
        <v>40</v>
      </c>
      <c r="E65">
        <f>IF(RIGHT(ubezpieczenia4[[#This Row],[Imie]],1) = "a", 1, 0)</f>
        <v>0</v>
      </c>
    </row>
    <row r="66" spans="1:5" x14ac:dyDescent="0.45">
      <c r="A66" t="s">
        <v>113</v>
      </c>
      <c r="B66" t="s">
        <v>114</v>
      </c>
      <c r="C66" s="1">
        <v>17376</v>
      </c>
      <c r="D66" t="s">
        <v>12</v>
      </c>
      <c r="E66">
        <f>IF(RIGHT(ubezpieczenia4[[#This Row],[Imie]],1) = "a", 1, 0)</f>
        <v>0</v>
      </c>
    </row>
    <row r="67" spans="1:5" x14ac:dyDescent="0.45">
      <c r="A67" t="s">
        <v>115</v>
      </c>
      <c r="B67" t="s">
        <v>114</v>
      </c>
      <c r="C67" s="1">
        <v>34280</v>
      </c>
      <c r="D67" t="s">
        <v>40</v>
      </c>
      <c r="E67">
        <f>IF(RIGHT(ubezpieczenia4[[#This Row],[Imie]],1) = "a", 1, 0)</f>
        <v>0</v>
      </c>
    </row>
    <row r="68" spans="1:5" x14ac:dyDescent="0.45">
      <c r="A68" t="s">
        <v>116</v>
      </c>
      <c r="B68" t="s">
        <v>49</v>
      </c>
      <c r="C68" s="1">
        <v>25821</v>
      </c>
      <c r="D68" t="s">
        <v>40</v>
      </c>
      <c r="E68">
        <f>IF(RIGHT(ubezpieczenia4[[#This Row],[Imie]],1) = "a", 1, 0)</f>
        <v>0</v>
      </c>
    </row>
    <row r="69" spans="1:5" x14ac:dyDescent="0.45">
      <c r="A69" t="s">
        <v>117</v>
      </c>
      <c r="B69" t="s">
        <v>47</v>
      </c>
      <c r="C69" s="1">
        <v>20242</v>
      </c>
      <c r="D69" t="s">
        <v>40</v>
      </c>
      <c r="E69">
        <f>IF(RIGHT(ubezpieczenia4[[#This Row],[Imie]],1) = "a", 1, 0)</f>
        <v>1</v>
      </c>
    </row>
    <row r="70" spans="1:5" x14ac:dyDescent="0.45">
      <c r="A70" t="s">
        <v>118</v>
      </c>
      <c r="B70" t="s">
        <v>20</v>
      </c>
      <c r="C70" s="1">
        <v>25415</v>
      </c>
      <c r="D70" t="s">
        <v>12</v>
      </c>
      <c r="E70">
        <f>IF(RIGHT(ubezpieczenia4[[#This Row],[Imie]],1) = "a", 1, 0)</f>
        <v>1</v>
      </c>
    </row>
    <row r="71" spans="1:5" x14ac:dyDescent="0.45">
      <c r="A71" t="s">
        <v>119</v>
      </c>
      <c r="B71" t="s">
        <v>47</v>
      </c>
      <c r="C71" s="1">
        <v>19048</v>
      </c>
      <c r="D71" t="s">
        <v>9</v>
      </c>
      <c r="E71">
        <f>IF(RIGHT(ubezpieczenia4[[#This Row],[Imie]],1) = "a", 1, 0)</f>
        <v>1</v>
      </c>
    </row>
    <row r="72" spans="1:5" x14ac:dyDescent="0.45">
      <c r="A72" t="s">
        <v>120</v>
      </c>
      <c r="B72" t="s">
        <v>121</v>
      </c>
      <c r="C72" s="1">
        <v>18811</v>
      </c>
      <c r="D72" t="s">
        <v>12</v>
      </c>
      <c r="E72">
        <f>IF(RIGHT(ubezpieczenia4[[#This Row],[Imie]],1) = "a", 1, 0)</f>
        <v>1</v>
      </c>
    </row>
    <row r="73" spans="1:5" x14ac:dyDescent="0.45">
      <c r="A73" t="s">
        <v>122</v>
      </c>
      <c r="B73" t="s">
        <v>123</v>
      </c>
      <c r="C73" s="1">
        <v>17072</v>
      </c>
      <c r="D73" t="s">
        <v>40</v>
      </c>
      <c r="E73">
        <f>IF(RIGHT(ubezpieczenia4[[#This Row],[Imie]],1) = "a", 1, 0)</f>
        <v>1</v>
      </c>
    </row>
    <row r="74" spans="1:5" x14ac:dyDescent="0.45">
      <c r="A74" t="s">
        <v>124</v>
      </c>
      <c r="B74" t="s">
        <v>121</v>
      </c>
      <c r="C74" s="1">
        <v>33277</v>
      </c>
      <c r="D74" t="s">
        <v>6</v>
      </c>
      <c r="E74">
        <f>IF(RIGHT(ubezpieczenia4[[#This Row],[Imie]],1) = "a", 1, 0)</f>
        <v>1</v>
      </c>
    </row>
    <row r="75" spans="1:5" x14ac:dyDescent="0.45">
      <c r="A75" t="s">
        <v>125</v>
      </c>
      <c r="B75" t="s">
        <v>79</v>
      </c>
      <c r="C75" s="1">
        <v>16987</v>
      </c>
      <c r="D75" t="s">
        <v>6</v>
      </c>
      <c r="E75">
        <f>IF(RIGHT(ubezpieczenia4[[#This Row],[Imie]],1) = "a", 1, 0)</f>
        <v>1</v>
      </c>
    </row>
    <row r="76" spans="1:5" x14ac:dyDescent="0.45">
      <c r="A76" t="s">
        <v>126</v>
      </c>
      <c r="B76" t="s">
        <v>127</v>
      </c>
      <c r="C76" s="1">
        <v>33408</v>
      </c>
      <c r="D76" t="s">
        <v>40</v>
      </c>
      <c r="E76">
        <f>IF(RIGHT(ubezpieczenia4[[#This Row],[Imie]],1) = "a", 1, 0)</f>
        <v>0</v>
      </c>
    </row>
    <row r="77" spans="1:5" x14ac:dyDescent="0.45">
      <c r="A77" t="s">
        <v>110</v>
      </c>
      <c r="B77" t="s">
        <v>79</v>
      </c>
      <c r="C77" s="1">
        <v>25070</v>
      </c>
      <c r="D77" t="s">
        <v>6</v>
      </c>
      <c r="E77">
        <f>IF(RIGHT(ubezpieczenia4[[#This Row],[Imie]],1) = "a", 1, 0)</f>
        <v>1</v>
      </c>
    </row>
    <row r="78" spans="1:5" x14ac:dyDescent="0.45">
      <c r="A78" t="s">
        <v>128</v>
      </c>
      <c r="B78" t="s">
        <v>129</v>
      </c>
      <c r="C78" s="1">
        <v>34100</v>
      </c>
      <c r="D78" t="s">
        <v>40</v>
      </c>
      <c r="E78">
        <f>IF(RIGHT(ubezpieczenia4[[#This Row],[Imie]],1) = "a", 1, 0)</f>
        <v>0</v>
      </c>
    </row>
    <row r="79" spans="1:5" x14ac:dyDescent="0.45">
      <c r="A79" t="s">
        <v>83</v>
      </c>
      <c r="B79" t="s">
        <v>52</v>
      </c>
      <c r="C79" s="1">
        <v>19522</v>
      </c>
      <c r="D79" t="s">
        <v>9</v>
      </c>
      <c r="E79">
        <f>IF(RIGHT(ubezpieczenia4[[#This Row],[Imie]],1) = "a", 1, 0)</f>
        <v>1</v>
      </c>
    </row>
    <row r="80" spans="1:5" x14ac:dyDescent="0.45">
      <c r="A80" t="s">
        <v>130</v>
      </c>
      <c r="B80" t="s">
        <v>131</v>
      </c>
      <c r="C80" s="1">
        <v>27284</v>
      </c>
      <c r="D80" t="s">
        <v>9</v>
      </c>
      <c r="E80">
        <f>IF(RIGHT(ubezpieczenia4[[#This Row],[Imie]],1) = "a", 1, 0)</f>
        <v>1</v>
      </c>
    </row>
    <row r="81" spans="1:5" x14ac:dyDescent="0.45">
      <c r="A81" t="s">
        <v>132</v>
      </c>
      <c r="B81" t="s">
        <v>8</v>
      </c>
      <c r="C81" s="1">
        <v>27347</v>
      </c>
      <c r="D81" t="s">
        <v>12</v>
      </c>
      <c r="E81">
        <f>IF(RIGHT(ubezpieczenia4[[#This Row],[Imie]],1) = "a", 1, 0)</f>
        <v>0</v>
      </c>
    </row>
    <row r="82" spans="1:5" x14ac:dyDescent="0.45">
      <c r="A82" t="s">
        <v>133</v>
      </c>
      <c r="B82" t="s">
        <v>134</v>
      </c>
      <c r="C82" s="1">
        <v>20618</v>
      </c>
      <c r="D82" t="s">
        <v>12</v>
      </c>
      <c r="E82">
        <f>IF(RIGHT(ubezpieczenia4[[#This Row],[Imie]],1) = "a", 1, 0)</f>
        <v>1</v>
      </c>
    </row>
    <row r="83" spans="1:5" x14ac:dyDescent="0.45">
      <c r="A83" t="s">
        <v>135</v>
      </c>
      <c r="B83" t="s">
        <v>54</v>
      </c>
      <c r="C83" s="1">
        <v>19256</v>
      </c>
      <c r="D83" t="s">
        <v>12</v>
      </c>
      <c r="E83">
        <f>IF(RIGHT(ubezpieczenia4[[#This Row],[Imie]],1) = "a", 1, 0)</f>
        <v>1</v>
      </c>
    </row>
    <row r="84" spans="1:5" x14ac:dyDescent="0.45">
      <c r="A84" t="s">
        <v>136</v>
      </c>
      <c r="B84" t="s">
        <v>137</v>
      </c>
      <c r="C84" s="1">
        <v>21898</v>
      </c>
      <c r="D84" t="s">
        <v>12</v>
      </c>
      <c r="E84">
        <f>IF(RIGHT(ubezpieczenia4[[#This Row],[Imie]],1) = "a", 1, 0)</f>
        <v>1</v>
      </c>
    </row>
    <row r="85" spans="1:5" x14ac:dyDescent="0.45">
      <c r="A85" t="s">
        <v>138</v>
      </c>
      <c r="B85" t="s">
        <v>139</v>
      </c>
      <c r="C85" s="1">
        <v>16873</v>
      </c>
      <c r="D85" t="s">
        <v>12</v>
      </c>
      <c r="E85">
        <f>IF(RIGHT(ubezpieczenia4[[#This Row],[Imie]],1) = "a", 1, 0)</f>
        <v>0</v>
      </c>
    </row>
    <row r="86" spans="1:5" x14ac:dyDescent="0.45">
      <c r="A86" t="s">
        <v>140</v>
      </c>
      <c r="B86" t="s">
        <v>141</v>
      </c>
      <c r="C86" s="1">
        <v>34893</v>
      </c>
      <c r="D86" t="s">
        <v>6</v>
      </c>
      <c r="E86">
        <f>IF(RIGHT(ubezpieczenia4[[#This Row],[Imie]],1) = "a", 1, 0)</f>
        <v>0</v>
      </c>
    </row>
    <row r="87" spans="1:5" x14ac:dyDescent="0.45">
      <c r="A87" t="s">
        <v>142</v>
      </c>
      <c r="B87" t="s">
        <v>143</v>
      </c>
      <c r="C87" s="1">
        <v>16028</v>
      </c>
      <c r="D87" t="s">
        <v>12</v>
      </c>
      <c r="E87">
        <f>IF(RIGHT(ubezpieczenia4[[#This Row],[Imie]],1) = "a", 1, 0)</f>
        <v>1</v>
      </c>
    </row>
    <row r="88" spans="1:5" x14ac:dyDescent="0.45">
      <c r="A88" t="s">
        <v>144</v>
      </c>
      <c r="B88" t="s">
        <v>54</v>
      </c>
      <c r="C88" s="1">
        <v>33446</v>
      </c>
      <c r="D88" t="s">
        <v>6</v>
      </c>
      <c r="E88">
        <f>IF(RIGHT(ubezpieczenia4[[#This Row],[Imie]],1) = "a", 1, 0)</f>
        <v>1</v>
      </c>
    </row>
    <row r="89" spans="1:5" x14ac:dyDescent="0.45">
      <c r="A89" t="s">
        <v>145</v>
      </c>
      <c r="B89" t="s">
        <v>146</v>
      </c>
      <c r="C89" s="1">
        <v>18892</v>
      </c>
      <c r="D89" t="s">
        <v>6</v>
      </c>
      <c r="E89">
        <f>IF(RIGHT(ubezpieczenia4[[#This Row],[Imie]],1) = "a", 1, 0)</f>
        <v>0</v>
      </c>
    </row>
    <row r="90" spans="1:5" x14ac:dyDescent="0.45">
      <c r="A90" t="s">
        <v>147</v>
      </c>
      <c r="B90" t="s">
        <v>102</v>
      </c>
      <c r="C90" s="1">
        <v>32219</v>
      </c>
      <c r="D90" t="s">
        <v>12</v>
      </c>
      <c r="E90">
        <f>IF(RIGHT(ubezpieczenia4[[#This Row],[Imie]],1) = "a", 1, 0)</f>
        <v>1</v>
      </c>
    </row>
    <row r="91" spans="1:5" x14ac:dyDescent="0.45">
      <c r="A91" t="s">
        <v>148</v>
      </c>
      <c r="B91" t="s">
        <v>149</v>
      </c>
      <c r="C91" s="1">
        <v>31771</v>
      </c>
      <c r="D91" t="s">
        <v>9</v>
      </c>
      <c r="E91">
        <f>IF(RIGHT(ubezpieczenia4[[#This Row],[Imie]],1) = "a", 1, 0)</f>
        <v>1</v>
      </c>
    </row>
    <row r="92" spans="1:5" x14ac:dyDescent="0.45">
      <c r="A92" t="s">
        <v>51</v>
      </c>
      <c r="B92" t="s">
        <v>150</v>
      </c>
      <c r="C92" s="1">
        <v>30633</v>
      </c>
      <c r="D92" t="s">
        <v>40</v>
      </c>
      <c r="E92">
        <f>IF(RIGHT(ubezpieczenia4[[#This Row],[Imie]],1) = "a", 1, 0)</f>
        <v>1</v>
      </c>
    </row>
    <row r="93" spans="1:5" x14ac:dyDescent="0.45">
      <c r="A93" t="s">
        <v>151</v>
      </c>
      <c r="B93" t="s">
        <v>152</v>
      </c>
      <c r="C93" s="1">
        <v>34177</v>
      </c>
      <c r="D93" t="s">
        <v>40</v>
      </c>
      <c r="E93">
        <f>IF(RIGHT(ubezpieczenia4[[#This Row],[Imie]],1) = "a", 1, 0)</f>
        <v>0</v>
      </c>
    </row>
    <row r="94" spans="1:5" x14ac:dyDescent="0.45">
      <c r="A94" t="s">
        <v>153</v>
      </c>
      <c r="B94" t="s">
        <v>137</v>
      </c>
      <c r="C94" s="1">
        <v>33281</v>
      </c>
      <c r="D94" t="s">
        <v>12</v>
      </c>
      <c r="E94">
        <f>IF(RIGHT(ubezpieczenia4[[#This Row],[Imie]],1) = "a", 1, 0)</f>
        <v>1</v>
      </c>
    </row>
    <row r="95" spans="1:5" x14ac:dyDescent="0.45">
      <c r="A95" t="s">
        <v>75</v>
      </c>
      <c r="B95" t="s">
        <v>154</v>
      </c>
      <c r="C95" s="1">
        <v>21897</v>
      </c>
      <c r="D95" t="s">
        <v>12</v>
      </c>
      <c r="E95">
        <f>IF(RIGHT(ubezpieczenia4[[#This Row],[Imie]],1) = "a", 1, 0)</f>
        <v>1</v>
      </c>
    </row>
    <row r="96" spans="1:5" x14ac:dyDescent="0.45">
      <c r="A96" t="s">
        <v>155</v>
      </c>
      <c r="B96" t="s">
        <v>37</v>
      </c>
      <c r="C96" s="1">
        <v>18604</v>
      </c>
      <c r="D96" t="s">
        <v>40</v>
      </c>
      <c r="E96">
        <f>IF(RIGHT(ubezpieczenia4[[#This Row],[Imie]],1) = "a", 1, 0)</f>
        <v>1</v>
      </c>
    </row>
    <row r="97" spans="1:5" x14ac:dyDescent="0.45">
      <c r="A97" t="s">
        <v>156</v>
      </c>
      <c r="B97" t="s">
        <v>157</v>
      </c>
      <c r="C97" s="1">
        <v>18910</v>
      </c>
      <c r="D97" t="s">
        <v>12</v>
      </c>
      <c r="E97">
        <f>IF(RIGHT(ubezpieczenia4[[#This Row],[Imie]],1) = "a", 1, 0)</f>
        <v>1</v>
      </c>
    </row>
    <row r="98" spans="1:5" x14ac:dyDescent="0.45">
      <c r="A98" t="s">
        <v>158</v>
      </c>
      <c r="B98" t="s">
        <v>47</v>
      </c>
      <c r="C98" s="1">
        <v>17056</v>
      </c>
      <c r="D98" t="s">
        <v>9</v>
      </c>
      <c r="E98">
        <f>IF(RIGHT(ubezpieczenia4[[#This Row],[Imie]],1) = "a", 1, 0)</f>
        <v>1</v>
      </c>
    </row>
    <row r="99" spans="1:5" x14ac:dyDescent="0.45">
      <c r="A99" t="s">
        <v>159</v>
      </c>
      <c r="B99" t="s">
        <v>160</v>
      </c>
      <c r="C99" s="1">
        <v>22619</v>
      </c>
      <c r="D99" t="s">
        <v>9</v>
      </c>
      <c r="E99">
        <f>IF(RIGHT(ubezpieczenia4[[#This Row],[Imie]],1) = "a", 1, 0)</f>
        <v>0</v>
      </c>
    </row>
    <row r="100" spans="1:5" x14ac:dyDescent="0.45">
      <c r="A100" t="s">
        <v>161</v>
      </c>
      <c r="B100" t="s">
        <v>37</v>
      </c>
      <c r="C100" s="1">
        <v>19740</v>
      </c>
      <c r="D100" t="s">
        <v>12</v>
      </c>
      <c r="E100">
        <f>IF(RIGHT(ubezpieczenia4[[#This Row],[Imie]],1) = "a", 1, 0)</f>
        <v>1</v>
      </c>
    </row>
    <row r="101" spans="1:5" x14ac:dyDescent="0.45">
      <c r="A101" t="s">
        <v>162</v>
      </c>
      <c r="B101" t="s">
        <v>131</v>
      </c>
      <c r="C101" s="1">
        <v>24222</v>
      </c>
      <c r="D101" t="s">
        <v>6</v>
      </c>
      <c r="E101">
        <f>IF(RIGHT(ubezpieczenia4[[#This Row],[Imie]],1) = "a", 1, 0)</f>
        <v>1</v>
      </c>
    </row>
    <row r="102" spans="1:5" x14ac:dyDescent="0.45">
      <c r="A102" t="s">
        <v>163</v>
      </c>
      <c r="B102" t="s">
        <v>37</v>
      </c>
      <c r="C102" s="1">
        <v>17196</v>
      </c>
      <c r="D102" t="s">
        <v>40</v>
      </c>
      <c r="E102">
        <f>IF(RIGHT(ubezpieczenia4[[#This Row],[Imie]],1) = "a", 1, 0)</f>
        <v>1</v>
      </c>
    </row>
    <row r="103" spans="1:5" x14ac:dyDescent="0.45">
      <c r="A103" t="s">
        <v>164</v>
      </c>
      <c r="B103" t="s">
        <v>52</v>
      </c>
      <c r="C103" s="1">
        <v>32013</v>
      </c>
      <c r="D103" t="s">
        <v>12</v>
      </c>
      <c r="E103">
        <f>IF(RIGHT(ubezpieczenia4[[#This Row],[Imie]],1) = "a", 1, 0)</f>
        <v>1</v>
      </c>
    </row>
    <row r="104" spans="1:5" x14ac:dyDescent="0.45">
      <c r="A104" t="s">
        <v>163</v>
      </c>
      <c r="B104" t="s">
        <v>39</v>
      </c>
      <c r="C104" s="1">
        <v>23679</v>
      </c>
      <c r="D104" t="s">
        <v>12</v>
      </c>
      <c r="E104">
        <f>IF(RIGHT(ubezpieczenia4[[#This Row],[Imie]],1) = "a", 1, 0)</f>
        <v>1</v>
      </c>
    </row>
    <row r="105" spans="1:5" x14ac:dyDescent="0.45">
      <c r="A105" t="s">
        <v>75</v>
      </c>
      <c r="B105" t="s">
        <v>165</v>
      </c>
      <c r="C105" s="1">
        <v>26239</v>
      </c>
      <c r="D105" t="s">
        <v>12</v>
      </c>
      <c r="E105">
        <f>IF(RIGHT(ubezpieczenia4[[#This Row],[Imie]],1) = "a", 1, 0)</f>
        <v>1</v>
      </c>
    </row>
    <row r="106" spans="1:5" x14ac:dyDescent="0.45">
      <c r="A106" t="s">
        <v>166</v>
      </c>
      <c r="B106" t="s">
        <v>167</v>
      </c>
      <c r="C106" s="1">
        <v>30774</v>
      </c>
      <c r="D106" t="s">
        <v>6</v>
      </c>
      <c r="E106">
        <f>IF(RIGHT(ubezpieczenia4[[#This Row],[Imie]],1) = "a", 1, 0)</f>
        <v>0</v>
      </c>
    </row>
    <row r="107" spans="1:5" x14ac:dyDescent="0.45">
      <c r="A107" t="s">
        <v>168</v>
      </c>
      <c r="B107" t="s">
        <v>169</v>
      </c>
      <c r="C107" s="1">
        <v>25818</v>
      </c>
      <c r="D107" t="s">
        <v>6</v>
      </c>
      <c r="E107">
        <f>IF(RIGHT(ubezpieczenia4[[#This Row],[Imie]],1) = "a", 1, 0)</f>
        <v>0</v>
      </c>
    </row>
    <row r="108" spans="1:5" x14ac:dyDescent="0.45">
      <c r="A108" t="s">
        <v>170</v>
      </c>
      <c r="B108" t="s">
        <v>171</v>
      </c>
      <c r="C108" s="1">
        <v>16529</v>
      </c>
      <c r="D108" t="s">
        <v>40</v>
      </c>
      <c r="E108">
        <f>IF(RIGHT(ubezpieczenia4[[#This Row],[Imie]],1) = "a", 1, 0)</f>
        <v>1</v>
      </c>
    </row>
    <row r="109" spans="1:5" x14ac:dyDescent="0.45">
      <c r="A109" t="s">
        <v>172</v>
      </c>
      <c r="B109" t="s">
        <v>5</v>
      </c>
      <c r="C109" s="1">
        <v>30530</v>
      </c>
      <c r="D109" t="s">
        <v>40</v>
      </c>
      <c r="E109">
        <f>IF(RIGHT(ubezpieczenia4[[#This Row],[Imie]],1) = "a", 1, 0)</f>
        <v>1</v>
      </c>
    </row>
    <row r="110" spans="1:5" x14ac:dyDescent="0.45">
      <c r="A110" t="s">
        <v>173</v>
      </c>
      <c r="B110" t="s">
        <v>77</v>
      </c>
      <c r="C110" s="1">
        <v>31601</v>
      </c>
      <c r="D110" t="s">
        <v>12</v>
      </c>
      <c r="E110">
        <f>IF(RIGHT(ubezpieczenia4[[#This Row],[Imie]],1) = "a", 1, 0)</f>
        <v>0</v>
      </c>
    </row>
    <row r="111" spans="1:5" x14ac:dyDescent="0.45">
      <c r="A111" t="s">
        <v>174</v>
      </c>
      <c r="B111" t="s">
        <v>157</v>
      </c>
      <c r="C111" s="1">
        <v>28427</v>
      </c>
      <c r="D111" t="s">
        <v>12</v>
      </c>
      <c r="E111">
        <f>IF(RIGHT(ubezpieczenia4[[#This Row],[Imie]],1) = "a", 1, 0)</f>
        <v>1</v>
      </c>
    </row>
    <row r="112" spans="1:5" x14ac:dyDescent="0.45">
      <c r="A112" t="s">
        <v>175</v>
      </c>
      <c r="B112" t="s">
        <v>176</v>
      </c>
      <c r="C112" s="1">
        <v>23139</v>
      </c>
      <c r="D112" t="s">
        <v>12</v>
      </c>
      <c r="E112">
        <f>IF(RIGHT(ubezpieczenia4[[#This Row],[Imie]],1) = "a", 1, 0)</f>
        <v>1</v>
      </c>
    </row>
    <row r="113" spans="1:5" x14ac:dyDescent="0.45">
      <c r="A113" t="s">
        <v>174</v>
      </c>
      <c r="B113" t="s">
        <v>177</v>
      </c>
      <c r="C113" s="1">
        <v>29861</v>
      </c>
      <c r="D113" t="s">
        <v>12</v>
      </c>
      <c r="E113">
        <f>IF(RIGHT(ubezpieczenia4[[#This Row],[Imie]],1) = "a", 1, 0)</f>
        <v>1</v>
      </c>
    </row>
    <row r="114" spans="1:5" x14ac:dyDescent="0.45">
      <c r="A114" t="s">
        <v>178</v>
      </c>
      <c r="B114" t="s">
        <v>179</v>
      </c>
      <c r="C114" s="1">
        <v>32545</v>
      </c>
      <c r="D114" t="s">
        <v>40</v>
      </c>
      <c r="E114">
        <f>IF(RIGHT(ubezpieczenia4[[#This Row],[Imie]],1) = "a", 1, 0)</f>
        <v>0</v>
      </c>
    </row>
    <row r="115" spans="1:5" x14ac:dyDescent="0.45">
      <c r="A115" t="s">
        <v>180</v>
      </c>
      <c r="B115" t="s">
        <v>94</v>
      </c>
      <c r="C115" s="1">
        <v>29361</v>
      </c>
      <c r="D115" t="s">
        <v>12</v>
      </c>
      <c r="E115">
        <f>IF(RIGHT(ubezpieczenia4[[#This Row],[Imie]],1) = "a", 1, 0)</f>
        <v>0</v>
      </c>
    </row>
    <row r="116" spans="1:5" x14ac:dyDescent="0.45">
      <c r="A116" t="s">
        <v>181</v>
      </c>
      <c r="B116" t="s">
        <v>49</v>
      </c>
      <c r="C116" s="1">
        <v>17772</v>
      </c>
      <c r="D116" t="s">
        <v>40</v>
      </c>
      <c r="E116">
        <f>IF(RIGHT(ubezpieczenia4[[#This Row],[Imie]],1) = "a", 1, 0)</f>
        <v>0</v>
      </c>
    </row>
    <row r="117" spans="1:5" x14ac:dyDescent="0.45">
      <c r="A117" t="s">
        <v>182</v>
      </c>
      <c r="B117" t="s">
        <v>183</v>
      </c>
      <c r="C117" s="1">
        <v>28580</v>
      </c>
      <c r="D117" t="s">
        <v>6</v>
      </c>
      <c r="E117">
        <f>IF(RIGHT(ubezpieczenia4[[#This Row],[Imie]],1) = "a", 1, 0)</f>
        <v>1</v>
      </c>
    </row>
    <row r="118" spans="1:5" x14ac:dyDescent="0.45">
      <c r="A118" t="s">
        <v>184</v>
      </c>
      <c r="B118" t="s">
        <v>185</v>
      </c>
      <c r="C118" s="1">
        <v>21154</v>
      </c>
      <c r="D118" t="s">
        <v>40</v>
      </c>
      <c r="E118">
        <f>IF(RIGHT(ubezpieczenia4[[#This Row],[Imie]],1) = "a", 1, 0)</f>
        <v>1</v>
      </c>
    </row>
    <row r="119" spans="1:5" x14ac:dyDescent="0.45">
      <c r="A119" t="s">
        <v>186</v>
      </c>
      <c r="B119" t="s">
        <v>54</v>
      </c>
      <c r="C119" s="1">
        <v>18183</v>
      </c>
      <c r="D119" t="s">
        <v>12</v>
      </c>
      <c r="E119">
        <f>IF(RIGHT(ubezpieczenia4[[#This Row],[Imie]],1) = "a", 1, 0)</f>
        <v>1</v>
      </c>
    </row>
    <row r="120" spans="1:5" x14ac:dyDescent="0.45">
      <c r="A120" t="s">
        <v>187</v>
      </c>
      <c r="B120" t="s">
        <v>188</v>
      </c>
      <c r="C120" s="1">
        <v>20630</v>
      </c>
      <c r="D120" t="s">
        <v>6</v>
      </c>
      <c r="E120">
        <f>IF(RIGHT(ubezpieczenia4[[#This Row],[Imie]],1) = "a", 1, 0)</f>
        <v>1</v>
      </c>
    </row>
    <row r="121" spans="1:5" x14ac:dyDescent="0.45">
      <c r="A121" t="s">
        <v>189</v>
      </c>
      <c r="B121" t="s">
        <v>49</v>
      </c>
      <c r="C121" s="1">
        <v>34364</v>
      </c>
      <c r="D121" t="s">
        <v>12</v>
      </c>
      <c r="E121">
        <f>IF(RIGHT(ubezpieczenia4[[#This Row],[Imie]],1) = "a", 1, 0)</f>
        <v>0</v>
      </c>
    </row>
    <row r="122" spans="1:5" x14ac:dyDescent="0.45">
      <c r="A122" t="s">
        <v>190</v>
      </c>
      <c r="B122" t="s">
        <v>20</v>
      </c>
      <c r="C122" s="1">
        <v>25582</v>
      </c>
      <c r="D122" t="s">
        <v>6</v>
      </c>
      <c r="E122">
        <f>IF(RIGHT(ubezpieczenia4[[#This Row],[Imie]],1) = "a", 1, 0)</f>
        <v>1</v>
      </c>
    </row>
    <row r="123" spans="1:5" x14ac:dyDescent="0.45">
      <c r="A123" t="s">
        <v>191</v>
      </c>
      <c r="B123" t="s">
        <v>192</v>
      </c>
      <c r="C123" s="1">
        <v>29350</v>
      </c>
      <c r="D123" t="s">
        <v>12</v>
      </c>
      <c r="E123">
        <f>IF(RIGHT(ubezpieczenia4[[#This Row],[Imie]],1) = "a", 1, 0)</f>
        <v>1</v>
      </c>
    </row>
    <row r="124" spans="1:5" x14ac:dyDescent="0.45">
      <c r="A124" t="s">
        <v>193</v>
      </c>
      <c r="B124" t="s">
        <v>194</v>
      </c>
      <c r="C124" s="1">
        <v>21704</v>
      </c>
      <c r="D124" t="s">
        <v>6</v>
      </c>
      <c r="E124">
        <f>IF(RIGHT(ubezpieczenia4[[#This Row],[Imie]],1) = "a", 1, 0)</f>
        <v>1</v>
      </c>
    </row>
    <row r="125" spans="1:5" x14ac:dyDescent="0.45">
      <c r="A125" t="s">
        <v>195</v>
      </c>
      <c r="B125" t="s">
        <v>192</v>
      </c>
      <c r="C125" s="1">
        <v>20436</v>
      </c>
      <c r="D125" t="s">
        <v>12</v>
      </c>
      <c r="E125">
        <f>IF(RIGHT(ubezpieczenia4[[#This Row],[Imie]],1) = "a", 1, 0)</f>
        <v>1</v>
      </c>
    </row>
    <row r="126" spans="1:5" x14ac:dyDescent="0.45">
      <c r="A126" t="s">
        <v>196</v>
      </c>
      <c r="B126" t="s">
        <v>139</v>
      </c>
      <c r="C126" s="1">
        <v>24475</v>
      </c>
      <c r="D126" t="s">
        <v>12</v>
      </c>
      <c r="E126">
        <f>IF(RIGHT(ubezpieczenia4[[#This Row],[Imie]],1) = "a", 1, 0)</f>
        <v>0</v>
      </c>
    </row>
    <row r="127" spans="1:5" x14ac:dyDescent="0.45">
      <c r="A127" t="s">
        <v>197</v>
      </c>
      <c r="B127" t="s">
        <v>87</v>
      </c>
      <c r="C127" s="1">
        <v>26773</v>
      </c>
      <c r="D127" t="s">
        <v>6</v>
      </c>
      <c r="E127">
        <f>IF(RIGHT(ubezpieczenia4[[#This Row],[Imie]],1) = "a", 1, 0)</f>
        <v>0</v>
      </c>
    </row>
    <row r="128" spans="1:5" x14ac:dyDescent="0.45">
      <c r="A128" t="s">
        <v>198</v>
      </c>
      <c r="B128" t="s">
        <v>199</v>
      </c>
      <c r="C128" s="1">
        <v>17668</v>
      </c>
      <c r="D128" t="s">
        <v>12</v>
      </c>
      <c r="E128">
        <f>IF(RIGHT(ubezpieczenia4[[#This Row],[Imie]],1) = "a", 1, 0)</f>
        <v>1</v>
      </c>
    </row>
    <row r="129" spans="1:5" x14ac:dyDescent="0.45">
      <c r="A129" t="s">
        <v>200</v>
      </c>
      <c r="B129" t="s">
        <v>201</v>
      </c>
      <c r="C129" s="1">
        <v>17382</v>
      </c>
      <c r="D129" t="s">
        <v>12</v>
      </c>
      <c r="E129">
        <f>IF(RIGHT(ubezpieczenia4[[#This Row],[Imie]],1) = "a", 1, 0)</f>
        <v>1</v>
      </c>
    </row>
    <row r="130" spans="1:5" x14ac:dyDescent="0.45">
      <c r="A130" t="s">
        <v>202</v>
      </c>
      <c r="B130" t="s">
        <v>8</v>
      </c>
      <c r="C130" s="1">
        <v>16976</v>
      </c>
      <c r="D130" t="s">
        <v>6</v>
      </c>
      <c r="E130">
        <f>IF(RIGHT(ubezpieczenia4[[#This Row],[Imie]],1) = "a", 1, 0)</f>
        <v>0</v>
      </c>
    </row>
    <row r="131" spans="1:5" x14ac:dyDescent="0.45">
      <c r="A131" t="s">
        <v>203</v>
      </c>
      <c r="B131" t="s">
        <v>204</v>
      </c>
      <c r="C131" s="1">
        <v>33779</v>
      </c>
      <c r="D131" t="s">
        <v>40</v>
      </c>
      <c r="E131">
        <f>IF(RIGHT(ubezpieczenia4[[#This Row],[Imie]],1) = "a", 1, 0)</f>
        <v>0</v>
      </c>
    </row>
    <row r="132" spans="1:5" x14ac:dyDescent="0.45">
      <c r="A132" t="s">
        <v>75</v>
      </c>
      <c r="B132" t="s">
        <v>37</v>
      </c>
      <c r="C132" s="1">
        <v>33885</v>
      </c>
      <c r="D132" t="s">
        <v>6</v>
      </c>
      <c r="E132">
        <f>IF(RIGHT(ubezpieczenia4[[#This Row],[Imie]],1) = "a", 1, 0)</f>
        <v>1</v>
      </c>
    </row>
    <row r="133" spans="1:5" x14ac:dyDescent="0.45">
      <c r="A133" t="s">
        <v>205</v>
      </c>
      <c r="B133" t="s">
        <v>25</v>
      </c>
      <c r="C133" s="1">
        <v>30498</v>
      </c>
      <c r="D133" t="s">
        <v>9</v>
      </c>
      <c r="E133">
        <f>IF(RIGHT(ubezpieczenia4[[#This Row],[Imie]],1) = "a", 1, 0)</f>
        <v>1</v>
      </c>
    </row>
    <row r="134" spans="1:5" x14ac:dyDescent="0.45">
      <c r="A134" t="s">
        <v>206</v>
      </c>
      <c r="B134" t="s">
        <v>167</v>
      </c>
      <c r="C134" s="1">
        <v>22090</v>
      </c>
      <c r="D134" t="s">
        <v>9</v>
      </c>
      <c r="E134">
        <f>IF(RIGHT(ubezpieczenia4[[#This Row],[Imie]],1) = "a", 1, 0)</f>
        <v>0</v>
      </c>
    </row>
    <row r="135" spans="1:5" x14ac:dyDescent="0.45">
      <c r="A135" t="s">
        <v>207</v>
      </c>
      <c r="B135" t="s">
        <v>37</v>
      </c>
      <c r="C135" s="1">
        <v>27938</v>
      </c>
      <c r="D135" t="s">
        <v>6</v>
      </c>
      <c r="E135">
        <f>IF(RIGHT(ubezpieczenia4[[#This Row],[Imie]],1) = "a", 1, 0)</f>
        <v>1</v>
      </c>
    </row>
    <row r="136" spans="1:5" x14ac:dyDescent="0.45">
      <c r="A136" t="s">
        <v>208</v>
      </c>
      <c r="B136" t="s">
        <v>47</v>
      </c>
      <c r="C136" s="1">
        <v>23762</v>
      </c>
      <c r="D136" t="s">
        <v>12</v>
      </c>
      <c r="E136">
        <f>IF(RIGHT(ubezpieczenia4[[#This Row],[Imie]],1) = "a", 1, 0)</f>
        <v>1</v>
      </c>
    </row>
    <row r="137" spans="1:5" x14ac:dyDescent="0.45">
      <c r="A137" t="s">
        <v>209</v>
      </c>
      <c r="B137" t="s">
        <v>131</v>
      </c>
      <c r="C137" s="1">
        <v>25158</v>
      </c>
      <c r="D137" t="s">
        <v>6</v>
      </c>
      <c r="E137">
        <f>IF(RIGHT(ubezpieczenia4[[#This Row],[Imie]],1) = "a", 1, 0)</f>
        <v>1</v>
      </c>
    </row>
    <row r="138" spans="1:5" x14ac:dyDescent="0.45">
      <c r="A138" t="s">
        <v>210</v>
      </c>
      <c r="B138" t="s">
        <v>37</v>
      </c>
      <c r="C138" s="1">
        <v>24824</v>
      </c>
      <c r="D138" t="s">
        <v>12</v>
      </c>
      <c r="E138">
        <f>IF(RIGHT(ubezpieczenia4[[#This Row],[Imie]],1) = "a", 1, 0)</f>
        <v>1</v>
      </c>
    </row>
    <row r="139" spans="1:5" x14ac:dyDescent="0.45">
      <c r="A139" t="s">
        <v>211</v>
      </c>
      <c r="B139" t="s">
        <v>49</v>
      </c>
      <c r="C139" s="1">
        <v>33398</v>
      </c>
      <c r="D139" t="s">
        <v>9</v>
      </c>
      <c r="E139">
        <f>IF(RIGHT(ubezpieczenia4[[#This Row],[Imie]],1) = "a", 1, 0)</f>
        <v>0</v>
      </c>
    </row>
    <row r="140" spans="1:5" x14ac:dyDescent="0.45">
      <c r="A140" t="s">
        <v>212</v>
      </c>
      <c r="B140" t="s">
        <v>18</v>
      </c>
      <c r="C140" s="1">
        <v>34795</v>
      </c>
      <c r="D140" t="s">
        <v>9</v>
      </c>
      <c r="E140">
        <f>IF(RIGHT(ubezpieczenia4[[#This Row],[Imie]],1) = "a", 1, 0)</f>
        <v>0</v>
      </c>
    </row>
    <row r="141" spans="1:5" x14ac:dyDescent="0.45">
      <c r="A141" t="s">
        <v>88</v>
      </c>
      <c r="B141" t="s">
        <v>213</v>
      </c>
      <c r="C141" s="1">
        <v>20374</v>
      </c>
      <c r="D141" t="s">
        <v>12</v>
      </c>
      <c r="E141">
        <f>IF(RIGHT(ubezpieczenia4[[#This Row],[Imie]],1) = "a", 1, 0)</f>
        <v>1</v>
      </c>
    </row>
    <row r="142" spans="1:5" x14ac:dyDescent="0.45">
      <c r="A142" t="s">
        <v>214</v>
      </c>
      <c r="B142" t="s">
        <v>165</v>
      </c>
      <c r="C142" s="1">
        <v>25416</v>
      </c>
      <c r="D142" t="s">
        <v>12</v>
      </c>
      <c r="E142">
        <f>IF(RIGHT(ubezpieczenia4[[#This Row],[Imie]],1) = "a", 1, 0)</f>
        <v>1</v>
      </c>
    </row>
    <row r="143" spans="1:5" x14ac:dyDescent="0.45">
      <c r="A143" t="s">
        <v>215</v>
      </c>
      <c r="B143" t="s">
        <v>216</v>
      </c>
      <c r="C143" s="1">
        <v>21548</v>
      </c>
      <c r="D143" t="s">
        <v>12</v>
      </c>
      <c r="E143">
        <f>IF(RIGHT(ubezpieczenia4[[#This Row],[Imie]],1) = "a", 1, 0)</f>
        <v>1</v>
      </c>
    </row>
    <row r="144" spans="1:5" x14ac:dyDescent="0.45">
      <c r="A144" t="s">
        <v>217</v>
      </c>
      <c r="B144" t="s">
        <v>54</v>
      </c>
      <c r="C144" s="1">
        <v>31232</v>
      </c>
      <c r="D144" t="s">
        <v>9</v>
      </c>
      <c r="E144">
        <f>IF(RIGHT(ubezpieczenia4[[#This Row],[Imie]],1) = "a", 1, 0)</f>
        <v>1</v>
      </c>
    </row>
    <row r="145" spans="1:5" x14ac:dyDescent="0.45">
      <c r="A145" t="s">
        <v>218</v>
      </c>
      <c r="B145" t="s">
        <v>121</v>
      </c>
      <c r="C145" s="1">
        <v>28472</v>
      </c>
      <c r="D145" t="s">
        <v>12</v>
      </c>
      <c r="E145">
        <f>IF(RIGHT(ubezpieczenia4[[#This Row],[Imie]],1) = "a", 1, 0)</f>
        <v>1</v>
      </c>
    </row>
    <row r="146" spans="1:5" x14ac:dyDescent="0.45">
      <c r="A146" t="s">
        <v>219</v>
      </c>
      <c r="B146" t="s">
        <v>29</v>
      </c>
      <c r="C146" s="1">
        <v>34287</v>
      </c>
      <c r="D146" t="s">
        <v>12</v>
      </c>
      <c r="E146">
        <f>IF(RIGHT(ubezpieczenia4[[#This Row],[Imie]],1) = "a", 1, 0)</f>
        <v>0</v>
      </c>
    </row>
    <row r="147" spans="1:5" x14ac:dyDescent="0.45">
      <c r="A147" t="s">
        <v>220</v>
      </c>
      <c r="B147" t="s">
        <v>92</v>
      </c>
      <c r="C147" s="1">
        <v>24972</v>
      </c>
      <c r="D147" t="s">
        <v>6</v>
      </c>
      <c r="E147">
        <f>IF(RIGHT(ubezpieczenia4[[#This Row],[Imie]],1) = "a", 1, 0)</f>
        <v>0</v>
      </c>
    </row>
    <row r="148" spans="1:5" x14ac:dyDescent="0.45">
      <c r="A148" t="s">
        <v>221</v>
      </c>
      <c r="B148" t="s">
        <v>154</v>
      </c>
      <c r="C148" s="1">
        <v>18787</v>
      </c>
      <c r="D148" t="s">
        <v>9</v>
      </c>
      <c r="E148">
        <f>IF(RIGHT(ubezpieczenia4[[#This Row],[Imie]],1) = "a", 1, 0)</f>
        <v>1</v>
      </c>
    </row>
    <row r="149" spans="1:5" x14ac:dyDescent="0.45">
      <c r="A149" t="s">
        <v>222</v>
      </c>
      <c r="B149" t="s">
        <v>49</v>
      </c>
      <c r="C149" s="1">
        <v>27611</v>
      </c>
      <c r="D149" t="s">
        <v>9</v>
      </c>
      <c r="E149">
        <f>IF(RIGHT(ubezpieczenia4[[#This Row],[Imie]],1) = "a", 1, 0)</f>
        <v>0</v>
      </c>
    </row>
    <row r="150" spans="1:5" x14ac:dyDescent="0.45">
      <c r="A150" t="s">
        <v>223</v>
      </c>
      <c r="B150" t="s">
        <v>224</v>
      </c>
      <c r="C150" s="1">
        <v>26071</v>
      </c>
      <c r="D150" t="s">
        <v>12</v>
      </c>
      <c r="E150">
        <f>IF(RIGHT(ubezpieczenia4[[#This Row],[Imie]],1) = "a", 1, 0)</f>
        <v>1</v>
      </c>
    </row>
    <row r="151" spans="1:5" x14ac:dyDescent="0.45">
      <c r="A151" t="s">
        <v>225</v>
      </c>
      <c r="B151" t="s">
        <v>20</v>
      </c>
      <c r="C151" s="1">
        <v>18285</v>
      </c>
      <c r="D151" t="s">
        <v>6</v>
      </c>
      <c r="E151">
        <f>IF(RIGHT(ubezpieczenia4[[#This Row],[Imie]],1) = "a", 1, 0)</f>
        <v>1</v>
      </c>
    </row>
    <row r="152" spans="1:5" x14ac:dyDescent="0.45">
      <c r="A152" t="s">
        <v>226</v>
      </c>
      <c r="B152" t="s">
        <v>8</v>
      </c>
      <c r="C152" s="1">
        <v>33696</v>
      </c>
      <c r="D152" t="s">
        <v>12</v>
      </c>
      <c r="E152">
        <f>IF(RIGHT(ubezpieczenia4[[#This Row],[Imie]],1) = "a", 1, 0)</f>
        <v>0</v>
      </c>
    </row>
    <row r="153" spans="1:5" x14ac:dyDescent="0.45">
      <c r="A153" t="s">
        <v>227</v>
      </c>
      <c r="B153" t="s">
        <v>81</v>
      </c>
      <c r="C153" s="1">
        <v>25404</v>
      </c>
      <c r="D153" t="s">
        <v>12</v>
      </c>
      <c r="E153">
        <f>IF(RIGHT(ubezpieczenia4[[#This Row],[Imie]],1) = "a", 1, 0)</f>
        <v>1</v>
      </c>
    </row>
    <row r="154" spans="1:5" x14ac:dyDescent="0.45">
      <c r="A154" t="s">
        <v>26</v>
      </c>
      <c r="B154" t="s">
        <v>114</v>
      </c>
      <c r="C154" s="1">
        <v>21769</v>
      </c>
      <c r="D154" t="s">
        <v>6</v>
      </c>
      <c r="E154">
        <f>IF(RIGHT(ubezpieczenia4[[#This Row],[Imie]],1) = "a", 1, 0)</f>
        <v>0</v>
      </c>
    </row>
    <row r="155" spans="1:5" x14ac:dyDescent="0.45">
      <c r="A155" t="s">
        <v>228</v>
      </c>
      <c r="B155" t="s">
        <v>49</v>
      </c>
      <c r="C155" s="1">
        <v>26490</v>
      </c>
      <c r="D155" t="s">
        <v>6</v>
      </c>
      <c r="E155">
        <f>IF(RIGHT(ubezpieczenia4[[#This Row],[Imie]],1) = "a", 1, 0)</f>
        <v>0</v>
      </c>
    </row>
    <row r="156" spans="1:5" x14ac:dyDescent="0.45">
      <c r="A156" t="s">
        <v>229</v>
      </c>
      <c r="B156" t="s">
        <v>105</v>
      </c>
      <c r="C156" s="1">
        <v>28897</v>
      </c>
      <c r="D156" t="s">
        <v>9</v>
      </c>
      <c r="E156">
        <f>IF(RIGHT(ubezpieczenia4[[#This Row],[Imie]],1) = "a", 1, 0)</f>
        <v>1</v>
      </c>
    </row>
    <row r="157" spans="1:5" x14ac:dyDescent="0.45">
      <c r="A157" t="s">
        <v>230</v>
      </c>
      <c r="B157" t="s">
        <v>231</v>
      </c>
      <c r="C157" s="1">
        <v>33454</v>
      </c>
      <c r="D157" t="s">
        <v>12</v>
      </c>
      <c r="E157">
        <f>IF(RIGHT(ubezpieczenia4[[#This Row],[Imie]],1) = "a", 1, 0)</f>
        <v>1</v>
      </c>
    </row>
    <row r="158" spans="1:5" x14ac:dyDescent="0.45">
      <c r="A158" t="s">
        <v>232</v>
      </c>
      <c r="B158" t="s">
        <v>233</v>
      </c>
      <c r="C158" s="1">
        <v>24539</v>
      </c>
      <c r="D158" t="s">
        <v>12</v>
      </c>
      <c r="E158">
        <f>IF(RIGHT(ubezpieczenia4[[#This Row],[Imie]],1) = "a", 1, 0)</f>
        <v>0</v>
      </c>
    </row>
    <row r="159" spans="1:5" x14ac:dyDescent="0.45">
      <c r="A159" t="s">
        <v>234</v>
      </c>
      <c r="B159" t="s">
        <v>235</v>
      </c>
      <c r="C159" s="1">
        <v>27992</v>
      </c>
      <c r="D159" t="s">
        <v>6</v>
      </c>
      <c r="E159">
        <f>IF(RIGHT(ubezpieczenia4[[#This Row],[Imie]],1) = "a", 1, 0)</f>
        <v>1</v>
      </c>
    </row>
    <row r="160" spans="1:5" x14ac:dyDescent="0.45">
      <c r="A160" t="s">
        <v>147</v>
      </c>
      <c r="B160" t="s">
        <v>236</v>
      </c>
      <c r="C160" s="1">
        <v>26335</v>
      </c>
      <c r="D160" t="s">
        <v>40</v>
      </c>
      <c r="E160">
        <f>IF(RIGHT(ubezpieczenia4[[#This Row],[Imie]],1) = "a", 1, 0)</f>
        <v>1</v>
      </c>
    </row>
    <row r="161" spans="1:5" x14ac:dyDescent="0.45">
      <c r="A161" t="s">
        <v>237</v>
      </c>
      <c r="B161" t="s">
        <v>167</v>
      </c>
      <c r="C161" s="1">
        <v>31095</v>
      </c>
      <c r="D161" t="s">
        <v>12</v>
      </c>
      <c r="E161">
        <f>IF(RIGHT(ubezpieczenia4[[#This Row],[Imie]],1) = "a", 1, 0)</f>
        <v>0</v>
      </c>
    </row>
    <row r="162" spans="1:5" x14ac:dyDescent="0.45">
      <c r="A162" t="s">
        <v>238</v>
      </c>
      <c r="B162" t="s">
        <v>169</v>
      </c>
      <c r="C162" s="1">
        <v>26112</v>
      </c>
      <c r="D162" t="s">
        <v>40</v>
      </c>
      <c r="E162">
        <f>IF(RIGHT(ubezpieczenia4[[#This Row],[Imie]],1) = "a", 1, 0)</f>
        <v>0</v>
      </c>
    </row>
    <row r="163" spans="1:5" x14ac:dyDescent="0.45">
      <c r="A163" t="s">
        <v>239</v>
      </c>
      <c r="B163" t="s">
        <v>54</v>
      </c>
      <c r="C163" s="1">
        <v>23272</v>
      </c>
      <c r="D163" t="s">
        <v>6</v>
      </c>
      <c r="E163">
        <f>IF(RIGHT(ubezpieczenia4[[#This Row],[Imie]],1) = "a", 1, 0)</f>
        <v>1</v>
      </c>
    </row>
    <row r="164" spans="1:5" x14ac:dyDescent="0.45">
      <c r="A164" t="s">
        <v>240</v>
      </c>
      <c r="B164" t="s">
        <v>32</v>
      </c>
      <c r="C164" s="1">
        <v>32952</v>
      </c>
      <c r="D164" t="s">
        <v>40</v>
      </c>
      <c r="E164">
        <f>IF(RIGHT(ubezpieczenia4[[#This Row],[Imie]],1) = "a", 1, 0)</f>
        <v>0</v>
      </c>
    </row>
    <row r="165" spans="1:5" x14ac:dyDescent="0.45">
      <c r="A165" t="s">
        <v>241</v>
      </c>
      <c r="B165" t="s">
        <v>39</v>
      </c>
      <c r="C165" s="1">
        <v>19759</v>
      </c>
      <c r="D165" t="s">
        <v>9</v>
      </c>
      <c r="E165">
        <f>IF(RIGHT(ubezpieczenia4[[#This Row],[Imie]],1) = "a", 1, 0)</f>
        <v>1</v>
      </c>
    </row>
    <row r="166" spans="1:5" x14ac:dyDescent="0.45">
      <c r="A166" t="s">
        <v>242</v>
      </c>
      <c r="B166" t="s">
        <v>152</v>
      </c>
      <c r="C166" s="1">
        <v>27324</v>
      </c>
      <c r="D166" t="s">
        <v>9</v>
      </c>
      <c r="E166">
        <f>IF(RIGHT(ubezpieczenia4[[#This Row],[Imie]],1) = "a", 1, 0)</f>
        <v>0</v>
      </c>
    </row>
    <row r="167" spans="1:5" x14ac:dyDescent="0.45">
      <c r="A167" t="s">
        <v>243</v>
      </c>
      <c r="B167" t="s">
        <v>236</v>
      </c>
      <c r="C167" s="1">
        <v>21838</v>
      </c>
      <c r="D167" t="s">
        <v>6</v>
      </c>
      <c r="E167">
        <f>IF(RIGHT(ubezpieczenia4[[#This Row],[Imie]],1) = "a", 1, 0)</f>
        <v>1</v>
      </c>
    </row>
    <row r="168" spans="1:5" x14ac:dyDescent="0.45">
      <c r="A168" t="s">
        <v>244</v>
      </c>
      <c r="B168" t="s">
        <v>47</v>
      </c>
      <c r="C168" s="1">
        <v>21051</v>
      </c>
      <c r="D168" t="s">
        <v>40</v>
      </c>
      <c r="E168">
        <f>IF(RIGHT(ubezpieczenia4[[#This Row],[Imie]],1) = "a", 1, 0)</f>
        <v>1</v>
      </c>
    </row>
    <row r="169" spans="1:5" x14ac:dyDescent="0.45">
      <c r="A169" t="s">
        <v>245</v>
      </c>
      <c r="B169" t="s">
        <v>246</v>
      </c>
      <c r="C169" s="1">
        <v>31292</v>
      </c>
      <c r="D169" t="s">
        <v>40</v>
      </c>
      <c r="E169">
        <f>IF(RIGHT(ubezpieczenia4[[#This Row],[Imie]],1) = "a", 1, 0)</f>
        <v>0</v>
      </c>
    </row>
    <row r="170" spans="1:5" x14ac:dyDescent="0.45">
      <c r="A170" t="s">
        <v>247</v>
      </c>
      <c r="B170" t="s">
        <v>248</v>
      </c>
      <c r="C170" s="1">
        <v>17179</v>
      </c>
      <c r="D170" t="s">
        <v>12</v>
      </c>
      <c r="E170">
        <f>IF(RIGHT(ubezpieczenia4[[#This Row],[Imie]],1) = "a", 1, 0)</f>
        <v>1</v>
      </c>
    </row>
    <row r="171" spans="1:5" x14ac:dyDescent="0.45">
      <c r="A171" t="s">
        <v>249</v>
      </c>
      <c r="B171" t="s">
        <v>250</v>
      </c>
      <c r="C171" s="1">
        <v>32305</v>
      </c>
      <c r="D171" t="s">
        <v>6</v>
      </c>
      <c r="E171">
        <f>IF(RIGHT(ubezpieczenia4[[#This Row],[Imie]],1) = "a", 1, 0)</f>
        <v>0</v>
      </c>
    </row>
    <row r="172" spans="1:5" x14ac:dyDescent="0.45">
      <c r="A172" t="s">
        <v>251</v>
      </c>
      <c r="B172" t="s">
        <v>252</v>
      </c>
      <c r="C172" s="1">
        <v>32081</v>
      </c>
      <c r="D172" t="s">
        <v>12</v>
      </c>
      <c r="E172">
        <f>IF(RIGHT(ubezpieczenia4[[#This Row],[Imie]],1) = "a", 1, 0)</f>
        <v>0</v>
      </c>
    </row>
    <row r="173" spans="1:5" x14ac:dyDescent="0.45">
      <c r="A173" t="s">
        <v>253</v>
      </c>
      <c r="B173" t="s">
        <v>121</v>
      </c>
      <c r="C173" s="1">
        <v>31749</v>
      </c>
      <c r="D173" t="s">
        <v>6</v>
      </c>
      <c r="E173">
        <f>IF(RIGHT(ubezpieczenia4[[#This Row],[Imie]],1) = "a", 1, 0)</f>
        <v>1</v>
      </c>
    </row>
    <row r="174" spans="1:5" x14ac:dyDescent="0.45">
      <c r="A174" t="s">
        <v>254</v>
      </c>
      <c r="B174" t="s">
        <v>255</v>
      </c>
      <c r="C174" s="1">
        <v>18648</v>
      </c>
      <c r="D174" t="s">
        <v>40</v>
      </c>
      <c r="E174">
        <f>IF(RIGHT(ubezpieczenia4[[#This Row],[Imie]],1) = "a", 1, 0)</f>
        <v>0</v>
      </c>
    </row>
    <row r="175" spans="1:5" x14ac:dyDescent="0.45">
      <c r="A175" t="s">
        <v>256</v>
      </c>
      <c r="B175" t="s">
        <v>257</v>
      </c>
      <c r="C175" s="1">
        <v>16734</v>
      </c>
      <c r="D175" t="s">
        <v>6</v>
      </c>
      <c r="E175">
        <f>IF(RIGHT(ubezpieczenia4[[#This Row],[Imie]],1) = "a", 1, 0)</f>
        <v>0</v>
      </c>
    </row>
    <row r="176" spans="1:5" x14ac:dyDescent="0.45">
      <c r="A176" t="s">
        <v>258</v>
      </c>
      <c r="B176" t="s">
        <v>47</v>
      </c>
      <c r="C176" s="1">
        <v>25036</v>
      </c>
      <c r="D176" t="s">
        <v>12</v>
      </c>
      <c r="E176">
        <f>IF(RIGHT(ubezpieczenia4[[#This Row],[Imie]],1) = "a", 1, 0)</f>
        <v>1</v>
      </c>
    </row>
    <row r="177" spans="1:5" x14ac:dyDescent="0.45">
      <c r="A177" t="s">
        <v>259</v>
      </c>
      <c r="B177" t="s">
        <v>260</v>
      </c>
      <c r="C177" s="1">
        <v>17342</v>
      </c>
      <c r="D177" t="s">
        <v>6</v>
      </c>
      <c r="E177">
        <f>IF(RIGHT(ubezpieczenia4[[#This Row],[Imie]],1) = "a", 1, 0)</f>
        <v>0</v>
      </c>
    </row>
    <row r="178" spans="1:5" x14ac:dyDescent="0.45">
      <c r="A178" t="s">
        <v>206</v>
      </c>
      <c r="B178" t="s">
        <v>167</v>
      </c>
      <c r="C178" s="1">
        <v>23157</v>
      </c>
      <c r="D178" t="s">
        <v>9</v>
      </c>
      <c r="E178">
        <f>IF(RIGHT(ubezpieczenia4[[#This Row],[Imie]],1) = "a", 1, 0)</f>
        <v>0</v>
      </c>
    </row>
    <row r="179" spans="1:5" x14ac:dyDescent="0.45">
      <c r="A179" t="s">
        <v>261</v>
      </c>
      <c r="B179" t="s">
        <v>37</v>
      </c>
      <c r="C179" s="1">
        <v>17166</v>
      </c>
      <c r="D179" t="s">
        <v>12</v>
      </c>
      <c r="E179">
        <f>IF(RIGHT(ubezpieczenia4[[#This Row],[Imie]],1) = "a", 1, 0)</f>
        <v>1</v>
      </c>
    </row>
    <row r="180" spans="1:5" x14ac:dyDescent="0.45">
      <c r="A180" t="s">
        <v>262</v>
      </c>
      <c r="B180" t="s">
        <v>263</v>
      </c>
      <c r="C180" s="1">
        <v>24471</v>
      </c>
      <c r="D180" t="s">
        <v>12</v>
      </c>
      <c r="E180">
        <f>IF(RIGHT(ubezpieczenia4[[#This Row],[Imie]],1) = "a", 1, 0)</f>
        <v>1</v>
      </c>
    </row>
    <row r="181" spans="1:5" x14ac:dyDescent="0.45">
      <c r="A181" t="s">
        <v>264</v>
      </c>
      <c r="B181" t="s">
        <v>157</v>
      </c>
      <c r="C181" s="1">
        <v>34523</v>
      </c>
      <c r="D181" t="s">
        <v>6</v>
      </c>
      <c r="E181">
        <f>IF(RIGHT(ubezpieczenia4[[#This Row],[Imie]],1) = "a", 1, 0)</f>
        <v>1</v>
      </c>
    </row>
    <row r="182" spans="1:5" x14ac:dyDescent="0.45">
      <c r="A182" t="s">
        <v>265</v>
      </c>
      <c r="B182" t="s">
        <v>139</v>
      </c>
      <c r="C182" s="1">
        <v>18354</v>
      </c>
      <c r="D182" t="s">
        <v>6</v>
      </c>
      <c r="E182">
        <f>IF(RIGHT(ubezpieczenia4[[#This Row],[Imie]],1) = "a", 1, 0)</f>
        <v>0</v>
      </c>
    </row>
    <row r="183" spans="1:5" x14ac:dyDescent="0.45">
      <c r="A183" t="s">
        <v>266</v>
      </c>
      <c r="B183" t="s">
        <v>267</v>
      </c>
      <c r="C183" s="1">
        <v>34069</v>
      </c>
      <c r="D183" t="s">
        <v>12</v>
      </c>
      <c r="E183">
        <f>IF(RIGHT(ubezpieczenia4[[#This Row],[Imie]],1) = "a", 1, 0)</f>
        <v>0</v>
      </c>
    </row>
    <row r="184" spans="1:5" x14ac:dyDescent="0.45">
      <c r="A184" t="s">
        <v>268</v>
      </c>
      <c r="B184" t="s">
        <v>269</v>
      </c>
      <c r="C184" s="1">
        <v>17331</v>
      </c>
      <c r="D184" t="s">
        <v>12</v>
      </c>
      <c r="E184">
        <f>IF(RIGHT(ubezpieczenia4[[#This Row],[Imie]],1) = "a", 1, 0)</f>
        <v>1</v>
      </c>
    </row>
    <row r="185" spans="1:5" x14ac:dyDescent="0.45">
      <c r="A185" t="s">
        <v>270</v>
      </c>
      <c r="B185" t="s">
        <v>39</v>
      </c>
      <c r="C185" s="1">
        <v>33550</v>
      </c>
      <c r="D185" t="s">
        <v>40</v>
      </c>
      <c r="E185">
        <f>IF(RIGHT(ubezpieczenia4[[#This Row],[Imie]],1) = "a", 1, 0)</f>
        <v>1</v>
      </c>
    </row>
    <row r="186" spans="1:5" x14ac:dyDescent="0.45">
      <c r="A186" t="s">
        <v>271</v>
      </c>
      <c r="B186" t="s">
        <v>255</v>
      </c>
      <c r="C186" s="1">
        <v>24426</v>
      </c>
      <c r="D186" t="s">
        <v>6</v>
      </c>
      <c r="E186">
        <f>IF(RIGHT(ubezpieczenia4[[#This Row],[Imie]],1) = "a", 1, 0)</f>
        <v>0</v>
      </c>
    </row>
    <row r="187" spans="1:5" x14ac:dyDescent="0.45">
      <c r="A187" t="s">
        <v>272</v>
      </c>
      <c r="B187" t="s">
        <v>273</v>
      </c>
      <c r="C187" s="1">
        <v>19307</v>
      </c>
      <c r="D187" t="s">
        <v>40</v>
      </c>
      <c r="E187">
        <f>IF(RIGHT(ubezpieczenia4[[#This Row],[Imie]],1) = "a", 1, 0)</f>
        <v>0</v>
      </c>
    </row>
    <row r="188" spans="1:5" x14ac:dyDescent="0.45">
      <c r="A188" t="s">
        <v>274</v>
      </c>
      <c r="B188" t="s">
        <v>121</v>
      </c>
      <c r="C188" s="1">
        <v>26626</v>
      </c>
      <c r="D188" t="s">
        <v>12</v>
      </c>
      <c r="E188">
        <f>IF(RIGHT(ubezpieczenia4[[#This Row],[Imie]],1) = "a", 1, 0)</f>
        <v>1</v>
      </c>
    </row>
    <row r="189" spans="1:5" x14ac:dyDescent="0.45">
      <c r="A189" t="s">
        <v>275</v>
      </c>
      <c r="B189" t="s">
        <v>169</v>
      </c>
      <c r="C189" s="1">
        <v>21897</v>
      </c>
      <c r="D189" t="s">
        <v>12</v>
      </c>
      <c r="E189">
        <f>IF(RIGHT(ubezpieczenia4[[#This Row],[Imie]],1) = "a", 1, 0)</f>
        <v>0</v>
      </c>
    </row>
    <row r="190" spans="1:5" x14ac:dyDescent="0.45">
      <c r="A190" t="s">
        <v>276</v>
      </c>
      <c r="B190" t="s">
        <v>52</v>
      </c>
      <c r="C190" s="1">
        <v>34865</v>
      </c>
      <c r="D190" t="s">
        <v>12</v>
      </c>
      <c r="E190">
        <f>IF(RIGHT(ubezpieczenia4[[#This Row],[Imie]],1) = "a", 1, 0)</f>
        <v>1</v>
      </c>
    </row>
    <row r="191" spans="1:5" x14ac:dyDescent="0.45">
      <c r="A191" t="s">
        <v>163</v>
      </c>
      <c r="B191" t="s">
        <v>277</v>
      </c>
      <c r="C191" s="1">
        <v>19712</v>
      </c>
      <c r="D191" t="s">
        <v>12</v>
      </c>
      <c r="E191">
        <f>IF(RIGHT(ubezpieczenia4[[#This Row],[Imie]],1) = "a", 1, 0)</f>
        <v>1</v>
      </c>
    </row>
    <row r="192" spans="1:5" x14ac:dyDescent="0.45">
      <c r="A192" t="s">
        <v>278</v>
      </c>
      <c r="B192" t="s">
        <v>52</v>
      </c>
      <c r="C192" s="1">
        <v>27893</v>
      </c>
      <c r="D192" t="s">
        <v>6</v>
      </c>
      <c r="E192">
        <f>IF(RIGHT(ubezpieczenia4[[#This Row],[Imie]],1) = "a", 1, 0)</f>
        <v>1</v>
      </c>
    </row>
    <row r="193" spans="1:5" x14ac:dyDescent="0.45">
      <c r="A193" t="s">
        <v>279</v>
      </c>
      <c r="B193" t="s">
        <v>280</v>
      </c>
      <c r="C193" s="1">
        <v>28226</v>
      </c>
      <c r="D193" t="s">
        <v>12</v>
      </c>
      <c r="E193">
        <f>IF(RIGHT(ubezpieczenia4[[#This Row],[Imie]],1) = "a", 1, 0)</f>
        <v>1</v>
      </c>
    </row>
    <row r="194" spans="1:5" x14ac:dyDescent="0.45">
      <c r="A194" t="s">
        <v>281</v>
      </c>
      <c r="B194" t="s">
        <v>77</v>
      </c>
      <c r="C194" s="1">
        <v>29954</v>
      </c>
      <c r="D194" t="s">
        <v>9</v>
      </c>
      <c r="E194">
        <f>IF(RIGHT(ubezpieczenia4[[#This Row],[Imie]],1) = "a", 1, 0)</f>
        <v>0</v>
      </c>
    </row>
    <row r="195" spans="1:5" x14ac:dyDescent="0.45">
      <c r="A195" t="s">
        <v>282</v>
      </c>
      <c r="B195" t="s">
        <v>179</v>
      </c>
      <c r="C195" s="1">
        <v>23111</v>
      </c>
      <c r="D195" t="s">
        <v>12</v>
      </c>
      <c r="E195">
        <f>IF(RIGHT(ubezpieczenia4[[#This Row],[Imie]],1) = "a", 1, 0)</f>
        <v>0</v>
      </c>
    </row>
    <row r="196" spans="1:5" x14ac:dyDescent="0.45">
      <c r="A196" t="s">
        <v>283</v>
      </c>
      <c r="B196" t="s">
        <v>39</v>
      </c>
      <c r="C196" s="1">
        <v>24808</v>
      </c>
      <c r="D196" t="s">
        <v>12</v>
      </c>
      <c r="E196">
        <f>IF(RIGHT(ubezpieczenia4[[#This Row],[Imie]],1) = "a", 1, 0)</f>
        <v>1</v>
      </c>
    </row>
    <row r="197" spans="1:5" x14ac:dyDescent="0.45">
      <c r="A197" t="s">
        <v>284</v>
      </c>
      <c r="B197" t="s">
        <v>16</v>
      </c>
      <c r="C197" s="1">
        <v>17601</v>
      </c>
      <c r="D197" t="s">
        <v>40</v>
      </c>
      <c r="E197">
        <f>IF(RIGHT(ubezpieczenia4[[#This Row],[Imie]],1) = "a", 1, 0)</f>
        <v>1</v>
      </c>
    </row>
    <row r="198" spans="1:5" x14ac:dyDescent="0.45">
      <c r="A198" t="s">
        <v>285</v>
      </c>
      <c r="B198" t="s">
        <v>179</v>
      </c>
      <c r="C198" s="1">
        <v>21199</v>
      </c>
      <c r="D198" t="s">
        <v>9</v>
      </c>
      <c r="E198">
        <f>IF(RIGHT(ubezpieczenia4[[#This Row],[Imie]],1) = "a", 1, 0)</f>
        <v>0</v>
      </c>
    </row>
    <row r="199" spans="1:5" x14ac:dyDescent="0.45">
      <c r="A199" t="s">
        <v>286</v>
      </c>
      <c r="B199" t="s">
        <v>20</v>
      </c>
      <c r="C199" s="1">
        <v>29879</v>
      </c>
      <c r="D199" t="s">
        <v>12</v>
      </c>
      <c r="E199">
        <f>IF(RIGHT(ubezpieczenia4[[#This Row],[Imie]],1) = "a", 1, 0)</f>
        <v>1</v>
      </c>
    </row>
    <row r="200" spans="1:5" x14ac:dyDescent="0.45">
      <c r="A200" t="s">
        <v>287</v>
      </c>
      <c r="B200" t="s">
        <v>81</v>
      </c>
      <c r="C200" s="1">
        <v>19659</v>
      </c>
      <c r="D200" t="s">
        <v>6</v>
      </c>
      <c r="E200">
        <f>IF(RIGHT(ubezpieczenia4[[#This Row],[Imie]],1) = "a", 1, 0)</f>
        <v>1</v>
      </c>
    </row>
    <row r="201" spans="1:5" x14ac:dyDescent="0.45">
      <c r="A201" t="s">
        <v>288</v>
      </c>
      <c r="B201" t="s">
        <v>8</v>
      </c>
      <c r="C201" s="1">
        <v>22514</v>
      </c>
      <c r="D201" t="s">
        <v>12</v>
      </c>
      <c r="E201">
        <f>IF(RIGHT(ubezpieczenia4[[#This Row],[Imie]],1) = "a", 1, 0)</f>
        <v>0</v>
      </c>
    </row>
    <row r="202" spans="1:5" x14ac:dyDescent="0.45">
      <c r="A202" t="s">
        <v>289</v>
      </c>
      <c r="B202" t="s">
        <v>121</v>
      </c>
      <c r="C202" s="1">
        <v>25332</v>
      </c>
      <c r="D202" t="s">
        <v>12</v>
      </c>
      <c r="E202">
        <f>IF(RIGHT(ubezpieczenia4[[#This Row],[Imie]],1) = "a", 1, 0)</f>
        <v>1</v>
      </c>
    </row>
    <row r="203" spans="1:5" x14ac:dyDescent="0.45">
      <c r="A203" t="s">
        <v>290</v>
      </c>
      <c r="B203" t="s">
        <v>255</v>
      </c>
      <c r="C203" s="1">
        <v>20181</v>
      </c>
      <c r="D203" t="s">
        <v>40</v>
      </c>
      <c r="E203">
        <f>IF(RIGHT(ubezpieczenia4[[#This Row],[Imie]],1) = "a", 1, 0)</f>
        <v>0</v>
      </c>
    </row>
    <row r="204" spans="1:5" x14ac:dyDescent="0.45">
      <c r="A204" t="s">
        <v>291</v>
      </c>
      <c r="B204" t="s">
        <v>141</v>
      </c>
      <c r="C204" s="1">
        <v>19141</v>
      </c>
      <c r="D204" t="s">
        <v>12</v>
      </c>
      <c r="E204">
        <f>IF(RIGHT(ubezpieczenia4[[#This Row],[Imie]],1) = "a", 1, 0)</f>
        <v>0</v>
      </c>
    </row>
    <row r="205" spans="1:5" x14ac:dyDescent="0.45">
      <c r="A205" t="s">
        <v>292</v>
      </c>
      <c r="B205" t="s">
        <v>293</v>
      </c>
      <c r="C205" s="1">
        <v>18147</v>
      </c>
      <c r="D205" t="s">
        <v>12</v>
      </c>
      <c r="E205">
        <f>IF(RIGHT(ubezpieczenia4[[#This Row],[Imie]],1) = "a", 1, 0)</f>
        <v>1</v>
      </c>
    </row>
    <row r="206" spans="1:5" x14ac:dyDescent="0.45">
      <c r="A206" t="s">
        <v>294</v>
      </c>
      <c r="B206" t="s">
        <v>52</v>
      </c>
      <c r="C206" s="1">
        <v>26146</v>
      </c>
      <c r="D206" t="s">
        <v>6</v>
      </c>
      <c r="E206">
        <f>IF(RIGHT(ubezpieczenia4[[#This Row],[Imie]],1) = "a", 1, 0)</f>
        <v>1</v>
      </c>
    </row>
    <row r="207" spans="1:5" x14ac:dyDescent="0.45">
      <c r="A207" t="s">
        <v>295</v>
      </c>
      <c r="B207" t="s">
        <v>139</v>
      </c>
      <c r="C207" s="1">
        <v>30798</v>
      </c>
      <c r="D207" t="s">
        <v>40</v>
      </c>
      <c r="E207">
        <f>IF(RIGHT(ubezpieczenia4[[#This Row],[Imie]],1) = "a", 1, 0)</f>
        <v>0</v>
      </c>
    </row>
    <row r="208" spans="1:5" x14ac:dyDescent="0.45">
      <c r="A208" t="s">
        <v>296</v>
      </c>
      <c r="B208" t="s">
        <v>297</v>
      </c>
      <c r="C208" s="1">
        <v>24623</v>
      </c>
      <c r="D208" t="s">
        <v>12</v>
      </c>
      <c r="E208">
        <f>IF(RIGHT(ubezpieczenia4[[#This Row],[Imie]],1) = "a", 1, 0)</f>
        <v>1</v>
      </c>
    </row>
    <row r="209" spans="1:5" x14ac:dyDescent="0.45">
      <c r="A209" t="s">
        <v>298</v>
      </c>
      <c r="B209" t="s">
        <v>18</v>
      </c>
      <c r="C209" s="1">
        <v>31818</v>
      </c>
      <c r="D209" t="s">
        <v>6</v>
      </c>
      <c r="E209">
        <f>IF(RIGHT(ubezpieczenia4[[#This Row],[Imie]],1) = "a", 1, 0)</f>
        <v>0</v>
      </c>
    </row>
    <row r="210" spans="1:5" x14ac:dyDescent="0.45">
      <c r="A210" t="s">
        <v>299</v>
      </c>
      <c r="B210" t="s">
        <v>300</v>
      </c>
      <c r="C210" s="1">
        <v>34201</v>
      </c>
      <c r="D210" t="s">
        <v>12</v>
      </c>
      <c r="E210">
        <f>IF(RIGHT(ubezpieczenia4[[#This Row],[Imie]],1) = "a", 1, 0)</f>
        <v>1</v>
      </c>
    </row>
    <row r="211" spans="1:5" x14ac:dyDescent="0.45">
      <c r="A211" t="s">
        <v>301</v>
      </c>
      <c r="B211" t="s">
        <v>8</v>
      </c>
      <c r="C211" s="1">
        <v>27079</v>
      </c>
      <c r="D211" t="s">
        <v>9</v>
      </c>
      <c r="E211">
        <f>IF(RIGHT(ubezpieczenia4[[#This Row],[Imie]],1) = "a", 1, 0)</f>
        <v>0</v>
      </c>
    </row>
    <row r="212" spans="1:5" x14ac:dyDescent="0.45">
      <c r="A212" t="s">
        <v>302</v>
      </c>
      <c r="B212" t="s">
        <v>303</v>
      </c>
      <c r="C212" s="1">
        <v>18053</v>
      </c>
      <c r="D212" t="s">
        <v>9</v>
      </c>
      <c r="E212">
        <f>IF(RIGHT(ubezpieczenia4[[#This Row],[Imie]],1) = "a", 1, 0)</f>
        <v>0</v>
      </c>
    </row>
    <row r="213" spans="1:5" x14ac:dyDescent="0.45">
      <c r="A213" t="s">
        <v>304</v>
      </c>
      <c r="B213" t="s">
        <v>49</v>
      </c>
      <c r="C213" s="1">
        <v>27059</v>
      </c>
      <c r="D213" t="s">
        <v>12</v>
      </c>
      <c r="E213">
        <f>IF(RIGHT(ubezpieczenia4[[#This Row],[Imie]],1) = "a", 1, 0)</f>
        <v>0</v>
      </c>
    </row>
    <row r="214" spans="1:5" x14ac:dyDescent="0.45">
      <c r="A214" t="s">
        <v>305</v>
      </c>
      <c r="B214" t="s">
        <v>246</v>
      </c>
      <c r="C214" s="1">
        <v>31039</v>
      </c>
      <c r="D214" t="s">
        <v>6</v>
      </c>
      <c r="E214">
        <f>IF(RIGHT(ubezpieczenia4[[#This Row],[Imie]],1) = "a", 1, 0)</f>
        <v>0</v>
      </c>
    </row>
    <row r="215" spans="1:5" x14ac:dyDescent="0.45">
      <c r="A215" t="s">
        <v>306</v>
      </c>
      <c r="B215" t="s">
        <v>307</v>
      </c>
      <c r="C215" s="1">
        <v>34893</v>
      </c>
      <c r="D215" t="s">
        <v>12</v>
      </c>
      <c r="E215">
        <f>IF(RIGHT(ubezpieczenia4[[#This Row],[Imie]],1) = "a", 1, 0)</f>
        <v>0</v>
      </c>
    </row>
    <row r="216" spans="1:5" x14ac:dyDescent="0.45">
      <c r="A216" t="s">
        <v>308</v>
      </c>
      <c r="B216" t="s">
        <v>307</v>
      </c>
      <c r="C216" s="1">
        <v>22101</v>
      </c>
      <c r="D216" t="s">
        <v>6</v>
      </c>
      <c r="E216">
        <f>IF(RIGHT(ubezpieczenia4[[#This Row],[Imie]],1) = "a", 1, 0)</f>
        <v>0</v>
      </c>
    </row>
    <row r="217" spans="1:5" x14ac:dyDescent="0.45">
      <c r="A217" t="s">
        <v>309</v>
      </c>
      <c r="B217" t="s">
        <v>177</v>
      </c>
      <c r="C217" s="1">
        <v>16267</v>
      </c>
      <c r="D217" t="s">
        <v>12</v>
      </c>
      <c r="E217">
        <f>IF(RIGHT(ubezpieczenia4[[#This Row],[Imie]],1) = "a", 1, 0)</f>
        <v>1</v>
      </c>
    </row>
    <row r="218" spans="1:5" x14ac:dyDescent="0.45">
      <c r="A218" t="s">
        <v>310</v>
      </c>
      <c r="B218" t="s">
        <v>45</v>
      </c>
      <c r="C218" s="1">
        <v>32103</v>
      </c>
      <c r="D218" t="s">
        <v>12</v>
      </c>
      <c r="E218">
        <f>IF(RIGHT(ubezpieczenia4[[#This Row],[Imie]],1) = "a", 1, 0)</f>
        <v>1</v>
      </c>
    </row>
    <row r="219" spans="1:5" x14ac:dyDescent="0.45">
      <c r="A219" t="s">
        <v>311</v>
      </c>
      <c r="B219" t="s">
        <v>248</v>
      </c>
      <c r="C219" s="1">
        <v>25996</v>
      </c>
      <c r="D219" t="s">
        <v>9</v>
      </c>
      <c r="E219">
        <f>IF(RIGHT(ubezpieczenia4[[#This Row],[Imie]],1) = "a", 1, 0)</f>
        <v>1</v>
      </c>
    </row>
    <row r="220" spans="1:5" x14ac:dyDescent="0.45">
      <c r="A220" t="s">
        <v>312</v>
      </c>
      <c r="B220" t="s">
        <v>134</v>
      </c>
      <c r="C220" s="1">
        <v>33040</v>
      </c>
      <c r="D220" t="s">
        <v>12</v>
      </c>
      <c r="E220">
        <f>IF(RIGHT(ubezpieczenia4[[#This Row],[Imie]],1) = "a", 1, 0)</f>
        <v>1</v>
      </c>
    </row>
    <row r="221" spans="1:5" x14ac:dyDescent="0.45">
      <c r="A221" t="s">
        <v>313</v>
      </c>
      <c r="B221" t="s">
        <v>20</v>
      </c>
      <c r="C221" s="1">
        <v>30671</v>
      </c>
      <c r="D221" t="s">
        <v>9</v>
      </c>
      <c r="E221">
        <f>IF(RIGHT(ubezpieczenia4[[#This Row],[Imie]],1) = "a", 1, 0)</f>
        <v>1</v>
      </c>
    </row>
    <row r="222" spans="1:5" x14ac:dyDescent="0.45">
      <c r="A222" t="s">
        <v>314</v>
      </c>
      <c r="B222" t="s">
        <v>37</v>
      </c>
      <c r="C222" s="1">
        <v>25243</v>
      </c>
      <c r="D222" t="s">
        <v>12</v>
      </c>
      <c r="E222">
        <f>IF(RIGHT(ubezpieczenia4[[#This Row],[Imie]],1) = "a", 1, 0)</f>
        <v>1</v>
      </c>
    </row>
    <row r="223" spans="1:5" x14ac:dyDescent="0.45">
      <c r="A223" t="s">
        <v>315</v>
      </c>
      <c r="B223" t="s">
        <v>20</v>
      </c>
      <c r="C223" s="1">
        <v>27639</v>
      </c>
      <c r="D223" t="s">
        <v>12</v>
      </c>
      <c r="E223">
        <f>IF(RIGHT(ubezpieczenia4[[#This Row],[Imie]],1) = "a", 1, 0)</f>
        <v>1</v>
      </c>
    </row>
    <row r="224" spans="1:5" x14ac:dyDescent="0.45">
      <c r="A224" t="s">
        <v>316</v>
      </c>
      <c r="B224" t="s">
        <v>169</v>
      </c>
      <c r="C224" s="1">
        <v>25644</v>
      </c>
      <c r="D224" t="s">
        <v>12</v>
      </c>
      <c r="E224">
        <f>IF(RIGHT(ubezpieczenia4[[#This Row],[Imie]],1) = "a", 1, 0)</f>
        <v>0</v>
      </c>
    </row>
    <row r="225" spans="1:5" x14ac:dyDescent="0.45">
      <c r="A225" t="s">
        <v>317</v>
      </c>
      <c r="B225" t="s">
        <v>318</v>
      </c>
      <c r="C225" s="1">
        <v>27683</v>
      </c>
      <c r="D225" t="s">
        <v>6</v>
      </c>
      <c r="E225">
        <f>IF(RIGHT(ubezpieczenia4[[#This Row],[Imie]],1) = "a", 1, 0)</f>
        <v>1</v>
      </c>
    </row>
    <row r="226" spans="1:5" x14ac:dyDescent="0.45">
      <c r="A226" t="s">
        <v>174</v>
      </c>
      <c r="B226" t="s">
        <v>319</v>
      </c>
      <c r="C226" s="1">
        <v>32765</v>
      </c>
      <c r="D226" t="s">
        <v>9</v>
      </c>
      <c r="E226">
        <f>IF(RIGHT(ubezpieczenia4[[#This Row],[Imie]],1) = "a", 1, 0)</f>
        <v>1</v>
      </c>
    </row>
    <row r="227" spans="1:5" x14ac:dyDescent="0.45">
      <c r="A227" t="s">
        <v>243</v>
      </c>
      <c r="B227" t="s">
        <v>121</v>
      </c>
      <c r="C227" s="1">
        <v>26380</v>
      </c>
      <c r="D227" t="s">
        <v>9</v>
      </c>
      <c r="E227">
        <f>IF(RIGHT(ubezpieczenia4[[#This Row],[Imie]],1) = "a", 1, 0)</f>
        <v>1</v>
      </c>
    </row>
    <row r="228" spans="1:5" x14ac:dyDescent="0.45">
      <c r="A228" t="s">
        <v>320</v>
      </c>
      <c r="B228" t="s">
        <v>81</v>
      </c>
      <c r="C228" s="1">
        <v>21508</v>
      </c>
      <c r="D228" t="s">
        <v>6</v>
      </c>
      <c r="E228">
        <f>IF(RIGHT(ubezpieczenia4[[#This Row],[Imie]],1) = "a", 1, 0)</f>
        <v>1</v>
      </c>
    </row>
    <row r="229" spans="1:5" x14ac:dyDescent="0.45">
      <c r="A229" t="s">
        <v>321</v>
      </c>
      <c r="B229" t="s">
        <v>11</v>
      </c>
      <c r="C229" s="1">
        <v>32790</v>
      </c>
      <c r="D229" t="s">
        <v>6</v>
      </c>
      <c r="E229">
        <f>IF(RIGHT(ubezpieczenia4[[#This Row],[Imie]],1) = "a", 1, 0)</f>
        <v>1</v>
      </c>
    </row>
    <row r="230" spans="1:5" x14ac:dyDescent="0.45">
      <c r="A230" t="s">
        <v>164</v>
      </c>
      <c r="B230" t="s">
        <v>322</v>
      </c>
      <c r="C230" s="1">
        <v>24303</v>
      </c>
      <c r="D230" t="s">
        <v>6</v>
      </c>
      <c r="E230">
        <f>IF(RIGHT(ubezpieczenia4[[#This Row],[Imie]],1) = "a", 1, 0)</f>
        <v>1</v>
      </c>
    </row>
    <row r="231" spans="1:5" x14ac:dyDescent="0.45">
      <c r="A231" t="s">
        <v>323</v>
      </c>
      <c r="B231" t="s">
        <v>300</v>
      </c>
      <c r="C231" s="1">
        <v>30747</v>
      </c>
      <c r="D231" t="s">
        <v>9</v>
      </c>
      <c r="E231">
        <f>IF(RIGHT(ubezpieczenia4[[#This Row],[Imie]],1) = "a", 1, 0)</f>
        <v>1</v>
      </c>
    </row>
    <row r="232" spans="1:5" x14ac:dyDescent="0.45">
      <c r="A232" t="s">
        <v>324</v>
      </c>
      <c r="B232" t="s">
        <v>49</v>
      </c>
      <c r="C232" s="1">
        <v>19853</v>
      </c>
      <c r="D232" t="s">
        <v>12</v>
      </c>
      <c r="E232">
        <f>IF(RIGHT(ubezpieczenia4[[#This Row],[Imie]],1) = "a", 1, 0)</f>
        <v>0</v>
      </c>
    </row>
    <row r="233" spans="1:5" x14ac:dyDescent="0.45">
      <c r="A233" t="s">
        <v>325</v>
      </c>
      <c r="B233" t="s">
        <v>20</v>
      </c>
      <c r="C233" s="1">
        <v>32147</v>
      </c>
      <c r="D233" t="s">
        <v>12</v>
      </c>
      <c r="E233">
        <f>IF(RIGHT(ubezpieczenia4[[#This Row],[Imie]],1) = "a", 1, 0)</f>
        <v>1</v>
      </c>
    </row>
    <row r="234" spans="1:5" x14ac:dyDescent="0.45">
      <c r="A234" t="s">
        <v>326</v>
      </c>
      <c r="B234" t="s">
        <v>327</v>
      </c>
      <c r="C234" s="1">
        <v>17904</v>
      </c>
      <c r="D234" t="s">
        <v>12</v>
      </c>
      <c r="E234">
        <f>IF(RIGHT(ubezpieczenia4[[#This Row],[Imie]],1) = "a", 1, 0)</f>
        <v>0</v>
      </c>
    </row>
    <row r="235" spans="1:5" x14ac:dyDescent="0.45">
      <c r="A235" t="s">
        <v>328</v>
      </c>
      <c r="B235" t="s">
        <v>157</v>
      </c>
      <c r="C235" s="1">
        <v>20057</v>
      </c>
      <c r="D235" t="s">
        <v>12</v>
      </c>
      <c r="E235">
        <f>IF(RIGHT(ubezpieczenia4[[#This Row],[Imie]],1) = "a", 1, 0)</f>
        <v>1</v>
      </c>
    </row>
    <row r="236" spans="1:5" x14ac:dyDescent="0.45">
      <c r="A236" t="s">
        <v>329</v>
      </c>
      <c r="B236" t="s">
        <v>146</v>
      </c>
      <c r="C236" s="1">
        <v>30863</v>
      </c>
      <c r="D236" t="s">
        <v>9</v>
      </c>
      <c r="E236">
        <f>IF(RIGHT(ubezpieczenia4[[#This Row],[Imie]],1) = "a", 1, 0)</f>
        <v>0</v>
      </c>
    </row>
    <row r="237" spans="1:5" x14ac:dyDescent="0.45">
      <c r="A237" t="s">
        <v>330</v>
      </c>
      <c r="B237" t="s">
        <v>139</v>
      </c>
      <c r="C237" s="1">
        <v>22435</v>
      </c>
      <c r="D237" t="s">
        <v>6</v>
      </c>
      <c r="E237">
        <f>IF(RIGHT(ubezpieczenia4[[#This Row],[Imie]],1) = "a", 1, 0)</f>
        <v>0</v>
      </c>
    </row>
    <row r="238" spans="1:5" x14ac:dyDescent="0.45">
      <c r="A238" t="s">
        <v>130</v>
      </c>
      <c r="B238" t="s">
        <v>84</v>
      </c>
      <c r="C238" s="1">
        <v>17048</v>
      </c>
      <c r="D238" t="s">
        <v>12</v>
      </c>
      <c r="E238">
        <f>IF(RIGHT(ubezpieczenia4[[#This Row],[Imie]],1) = "a", 1, 0)</f>
        <v>1</v>
      </c>
    </row>
    <row r="239" spans="1:5" x14ac:dyDescent="0.45">
      <c r="A239" t="s">
        <v>331</v>
      </c>
      <c r="B239" t="s">
        <v>332</v>
      </c>
      <c r="C239" s="1">
        <v>24732</v>
      </c>
      <c r="D239" t="s">
        <v>6</v>
      </c>
      <c r="E239">
        <f>IF(RIGHT(ubezpieczenia4[[#This Row],[Imie]],1) = "a", 1, 0)</f>
        <v>0</v>
      </c>
    </row>
    <row r="240" spans="1:5" x14ac:dyDescent="0.45">
      <c r="A240" t="s">
        <v>333</v>
      </c>
      <c r="B240" t="s">
        <v>11</v>
      </c>
      <c r="C240" s="1">
        <v>18589</v>
      </c>
      <c r="D240" t="s">
        <v>6</v>
      </c>
      <c r="E240">
        <f>IF(RIGHT(ubezpieczenia4[[#This Row],[Imie]],1) = "a", 1, 0)</f>
        <v>1</v>
      </c>
    </row>
    <row r="241" spans="1:5" x14ac:dyDescent="0.45">
      <c r="A241" t="s">
        <v>334</v>
      </c>
      <c r="B241" t="s">
        <v>49</v>
      </c>
      <c r="C241" s="1">
        <v>20727</v>
      </c>
      <c r="D241" t="s">
        <v>12</v>
      </c>
      <c r="E241">
        <f>IF(RIGHT(ubezpieczenia4[[#This Row],[Imie]],1) = "a", 1, 0)</f>
        <v>0</v>
      </c>
    </row>
    <row r="242" spans="1:5" x14ac:dyDescent="0.45">
      <c r="A242" t="s">
        <v>335</v>
      </c>
      <c r="B242" t="s">
        <v>114</v>
      </c>
      <c r="C242" s="1">
        <v>23401</v>
      </c>
      <c r="D242" t="s">
        <v>6</v>
      </c>
      <c r="E242">
        <f>IF(RIGHT(ubezpieczenia4[[#This Row],[Imie]],1) = "a", 1, 0)</f>
        <v>0</v>
      </c>
    </row>
    <row r="243" spans="1:5" x14ac:dyDescent="0.45">
      <c r="A243" t="s">
        <v>336</v>
      </c>
      <c r="B243" t="s">
        <v>337</v>
      </c>
      <c r="C243" s="1">
        <v>17084</v>
      </c>
      <c r="D243" t="s">
        <v>6</v>
      </c>
      <c r="E243">
        <f>IF(RIGHT(ubezpieczenia4[[#This Row],[Imie]],1) = "a", 1, 0)</f>
        <v>1</v>
      </c>
    </row>
    <row r="244" spans="1:5" x14ac:dyDescent="0.45">
      <c r="A244" t="s">
        <v>338</v>
      </c>
      <c r="B244" t="s">
        <v>8</v>
      </c>
      <c r="C244" s="1">
        <v>30481</v>
      </c>
      <c r="D244" t="s">
        <v>12</v>
      </c>
      <c r="E244">
        <f>IF(RIGHT(ubezpieczenia4[[#This Row],[Imie]],1) = "a", 1, 0)</f>
        <v>0</v>
      </c>
    </row>
    <row r="245" spans="1:5" x14ac:dyDescent="0.45">
      <c r="A245" t="s">
        <v>339</v>
      </c>
      <c r="B245" t="s">
        <v>20</v>
      </c>
      <c r="C245" s="1">
        <v>20651</v>
      </c>
      <c r="D245" t="s">
        <v>12</v>
      </c>
      <c r="E245">
        <f>IF(RIGHT(ubezpieczenia4[[#This Row],[Imie]],1) = "a", 1, 0)</f>
        <v>1</v>
      </c>
    </row>
    <row r="246" spans="1:5" x14ac:dyDescent="0.45">
      <c r="A246" t="s">
        <v>340</v>
      </c>
      <c r="B246" t="s">
        <v>185</v>
      </c>
      <c r="C246" s="1">
        <v>32580</v>
      </c>
      <c r="D246" t="s">
        <v>12</v>
      </c>
      <c r="E246">
        <f>IF(RIGHT(ubezpieczenia4[[#This Row],[Imie]],1) = "a", 1, 0)</f>
        <v>1</v>
      </c>
    </row>
    <row r="247" spans="1:5" x14ac:dyDescent="0.45">
      <c r="A247" t="s">
        <v>341</v>
      </c>
      <c r="B247" t="s">
        <v>139</v>
      </c>
      <c r="C247" s="1">
        <v>18233</v>
      </c>
      <c r="D247" t="s">
        <v>12</v>
      </c>
      <c r="E247">
        <f>IF(RIGHT(ubezpieczenia4[[#This Row],[Imie]],1) = "a", 1, 0)</f>
        <v>0</v>
      </c>
    </row>
    <row r="248" spans="1:5" x14ac:dyDescent="0.45">
      <c r="A248" t="s">
        <v>342</v>
      </c>
      <c r="B248" t="s">
        <v>177</v>
      </c>
      <c r="C248" s="1">
        <v>24225</v>
      </c>
      <c r="D248" t="s">
        <v>6</v>
      </c>
      <c r="E248">
        <f>IF(RIGHT(ubezpieczenia4[[#This Row],[Imie]],1) = "a", 1, 0)</f>
        <v>1</v>
      </c>
    </row>
    <row r="249" spans="1:5" x14ac:dyDescent="0.45">
      <c r="A249" t="s">
        <v>343</v>
      </c>
      <c r="B249" t="s">
        <v>45</v>
      </c>
      <c r="C249" s="1">
        <v>27299</v>
      </c>
      <c r="D249" t="s">
        <v>6</v>
      </c>
      <c r="E249">
        <f>IF(RIGHT(ubezpieczenia4[[#This Row],[Imie]],1) = "a", 1, 0)</f>
        <v>1</v>
      </c>
    </row>
    <row r="250" spans="1:5" x14ac:dyDescent="0.45">
      <c r="A250" t="s">
        <v>344</v>
      </c>
      <c r="B250" t="s">
        <v>345</v>
      </c>
      <c r="C250" s="1">
        <v>18398</v>
      </c>
      <c r="D250" t="s">
        <v>12</v>
      </c>
      <c r="E250">
        <f>IF(RIGHT(ubezpieczenia4[[#This Row],[Imie]],1) = "a", 1, 0)</f>
        <v>1</v>
      </c>
    </row>
    <row r="251" spans="1:5" x14ac:dyDescent="0.45">
      <c r="A251" t="s">
        <v>329</v>
      </c>
      <c r="B251" t="s">
        <v>194</v>
      </c>
      <c r="C251" s="1">
        <v>34400</v>
      </c>
      <c r="D251" t="s">
        <v>12</v>
      </c>
      <c r="E251">
        <f>IF(RIGHT(ubezpieczenia4[[#This Row],[Imie]],1) = "a", 1, 0)</f>
        <v>1</v>
      </c>
    </row>
    <row r="252" spans="1:5" x14ac:dyDescent="0.45">
      <c r="A252" t="s">
        <v>51</v>
      </c>
      <c r="B252" t="s">
        <v>346</v>
      </c>
      <c r="C252" s="1">
        <v>21513</v>
      </c>
      <c r="D252" t="s">
        <v>12</v>
      </c>
      <c r="E252">
        <f>IF(RIGHT(ubezpieczenia4[[#This Row],[Imie]],1) = "a", 1, 0)</f>
        <v>1</v>
      </c>
    </row>
    <row r="253" spans="1:5" x14ac:dyDescent="0.45">
      <c r="A253" t="s">
        <v>347</v>
      </c>
      <c r="B253" t="s">
        <v>236</v>
      </c>
      <c r="C253" s="1">
        <v>31749</v>
      </c>
      <c r="D253" t="s">
        <v>6</v>
      </c>
      <c r="E253">
        <f>IF(RIGHT(ubezpieczenia4[[#This Row],[Imie]],1) = "a", 1, 0)</f>
        <v>1</v>
      </c>
    </row>
    <row r="254" spans="1:5" x14ac:dyDescent="0.45">
      <c r="A254" t="s">
        <v>348</v>
      </c>
      <c r="B254" t="s">
        <v>5</v>
      </c>
      <c r="C254" s="1">
        <v>34235</v>
      </c>
      <c r="D254" t="s">
        <v>6</v>
      </c>
      <c r="E254">
        <f>IF(RIGHT(ubezpieczenia4[[#This Row],[Imie]],1) = "a", 1, 0)</f>
        <v>1</v>
      </c>
    </row>
    <row r="255" spans="1:5" x14ac:dyDescent="0.45">
      <c r="A255" t="s">
        <v>349</v>
      </c>
      <c r="B255" t="s">
        <v>131</v>
      </c>
      <c r="C255" s="1">
        <v>19183</v>
      </c>
      <c r="D255" t="s">
        <v>9</v>
      </c>
      <c r="E255">
        <f>IF(RIGHT(ubezpieczenia4[[#This Row],[Imie]],1) = "a", 1, 0)</f>
        <v>1</v>
      </c>
    </row>
    <row r="256" spans="1:5" x14ac:dyDescent="0.45">
      <c r="A256" t="s">
        <v>350</v>
      </c>
      <c r="B256" t="s">
        <v>8</v>
      </c>
      <c r="C256" s="1">
        <v>27424</v>
      </c>
      <c r="D256" t="s">
        <v>12</v>
      </c>
      <c r="E256">
        <f>IF(RIGHT(ubezpieczenia4[[#This Row],[Imie]],1) = "a", 1, 0)</f>
        <v>0</v>
      </c>
    </row>
    <row r="257" spans="1:5" x14ac:dyDescent="0.45">
      <c r="A257" t="s">
        <v>351</v>
      </c>
      <c r="B257" t="s">
        <v>152</v>
      </c>
      <c r="C257" s="1">
        <v>23665</v>
      </c>
      <c r="D257" t="s">
        <v>12</v>
      </c>
      <c r="E257">
        <f>IF(RIGHT(ubezpieczenia4[[#This Row],[Imie]],1) = "a", 1, 0)</f>
        <v>0</v>
      </c>
    </row>
    <row r="258" spans="1:5" x14ac:dyDescent="0.45">
      <c r="A258" t="s">
        <v>352</v>
      </c>
      <c r="B258" t="s">
        <v>11</v>
      </c>
      <c r="C258" s="1">
        <v>17649</v>
      </c>
      <c r="D258" t="s">
        <v>6</v>
      </c>
      <c r="E258">
        <f>IF(RIGHT(ubezpieczenia4[[#This Row],[Imie]],1) = "a", 1, 0)</f>
        <v>1</v>
      </c>
    </row>
    <row r="259" spans="1:5" x14ac:dyDescent="0.45">
      <c r="A259" t="s">
        <v>353</v>
      </c>
      <c r="B259" t="s">
        <v>354</v>
      </c>
      <c r="C259" s="1">
        <v>25530</v>
      </c>
      <c r="D259" t="s">
        <v>6</v>
      </c>
      <c r="E259">
        <f>IF(RIGHT(ubezpieczenia4[[#This Row],[Imie]],1) = "a", 1, 0)</f>
        <v>1</v>
      </c>
    </row>
    <row r="260" spans="1:5" x14ac:dyDescent="0.45">
      <c r="A260" t="s">
        <v>355</v>
      </c>
      <c r="B260" t="s">
        <v>356</v>
      </c>
      <c r="C260" s="1">
        <v>34758</v>
      </c>
      <c r="D260" t="s">
        <v>9</v>
      </c>
      <c r="E260">
        <f>IF(RIGHT(ubezpieczenia4[[#This Row],[Imie]],1) = "a", 1, 0)</f>
        <v>1</v>
      </c>
    </row>
    <row r="261" spans="1:5" x14ac:dyDescent="0.45">
      <c r="A261" t="s">
        <v>19</v>
      </c>
      <c r="B261" t="s">
        <v>357</v>
      </c>
      <c r="C261" s="1">
        <v>17531</v>
      </c>
      <c r="D261" t="s">
        <v>12</v>
      </c>
      <c r="E261">
        <f>IF(RIGHT(ubezpieczenia4[[#This Row],[Imie]],1) = "a", 1, 0)</f>
        <v>0</v>
      </c>
    </row>
    <row r="262" spans="1:5" x14ac:dyDescent="0.45">
      <c r="A262" t="s">
        <v>358</v>
      </c>
      <c r="B262" t="s">
        <v>8</v>
      </c>
      <c r="C262" s="1">
        <v>32482</v>
      </c>
      <c r="D262" t="s">
        <v>6</v>
      </c>
      <c r="E262">
        <f>IF(RIGHT(ubezpieczenia4[[#This Row],[Imie]],1) = "a", 1, 0)</f>
        <v>0</v>
      </c>
    </row>
    <row r="263" spans="1:5" x14ac:dyDescent="0.45">
      <c r="A263" t="s">
        <v>359</v>
      </c>
      <c r="B263" t="s">
        <v>246</v>
      </c>
      <c r="C263" s="1">
        <v>34533</v>
      </c>
      <c r="D263" t="s">
        <v>12</v>
      </c>
      <c r="E263">
        <f>IF(RIGHT(ubezpieczenia4[[#This Row],[Imie]],1) = "a", 1, 0)</f>
        <v>0</v>
      </c>
    </row>
    <row r="264" spans="1:5" x14ac:dyDescent="0.45">
      <c r="A264" t="s">
        <v>308</v>
      </c>
      <c r="B264" t="s">
        <v>79</v>
      </c>
      <c r="C264" s="1">
        <v>28491</v>
      </c>
      <c r="D264" t="s">
        <v>12</v>
      </c>
      <c r="E264">
        <f>IF(RIGHT(ubezpieczenia4[[#This Row],[Imie]],1) = "a", 1, 0)</f>
        <v>1</v>
      </c>
    </row>
    <row r="265" spans="1:5" x14ac:dyDescent="0.45">
      <c r="A265" t="s">
        <v>360</v>
      </c>
      <c r="B265" t="s">
        <v>361</v>
      </c>
      <c r="C265" s="1">
        <v>32689</v>
      </c>
      <c r="D265" t="s">
        <v>9</v>
      </c>
      <c r="E265">
        <f>IF(RIGHT(ubezpieczenia4[[#This Row],[Imie]],1) = "a", 1, 0)</f>
        <v>1</v>
      </c>
    </row>
    <row r="266" spans="1:5" x14ac:dyDescent="0.45">
      <c r="A266" t="s">
        <v>162</v>
      </c>
      <c r="B266" t="s">
        <v>362</v>
      </c>
      <c r="C266" s="1">
        <v>27112</v>
      </c>
      <c r="D266" t="s">
        <v>6</v>
      </c>
      <c r="E266">
        <f>IF(RIGHT(ubezpieczenia4[[#This Row],[Imie]],1) = "a", 1, 0)</f>
        <v>1</v>
      </c>
    </row>
    <row r="267" spans="1:5" x14ac:dyDescent="0.45">
      <c r="A267" t="s">
        <v>363</v>
      </c>
      <c r="B267" t="s">
        <v>16</v>
      </c>
      <c r="C267" s="1">
        <v>29259</v>
      </c>
      <c r="D267" t="s">
        <v>12</v>
      </c>
      <c r="E267">
        <f>IF(RIGHT(ubezpieczenia4[[#This Row],[Imie]],1) = "a", 1, 0)</f>
        <v>1</v>
      </c>
    </row>
    <row r="268" spans="1:5" x14ac:dyDescent="0.45">
      <c r="A268" t="s">
        <v>83</v>
      </c>
      <c r="B268" t="s">
        <v>123</v>
      </c>
      <c r="C268" s="1">
        <v>18437</v>
      </c>
      <c r="D268" t="s">
        <v>6</v>
      </c>
      <c r="E268">
        <f>IF(RIGHT(ubezpieczenia4[[#This Row],[Imie]],1) = "a", 1, 0)</f>
        <v>1</v>
      </c>
    </row>
    <row r="269" spans="1:5" x14ac:dyDescent="0.45">
      <c r="A269" t="s">
        <v>364</v>
      </c>
      <c r="B269" t="s">
        <v>194</v>
      </c>
      <c r="C269" s="1">
        <v>34406</v>
      </c>
      <c r="D269" t="s">
        <v>12</v>
      </c>
      <c r="E269">
        <f>IF(RIGHT(ubezpieczenia4[[#This Row],[Imie]],1) = "a", 1, 0)</f>
        <v>1</v>
      </c>
    </row>
    <row r="270" spans="1:5" x14ac:dyDescent="0.45">
      <c r="A270" t="s">
        <v>365</v>
      </c>
      <c r="B270" t="s">
        <v>366</v>
      </c>
      <c r="C270" s="1">
        <v>26689</v>
      </c>
      <c r="D270" t="s">
        <v>12</v>
      </c>
      <c r="E270">
        <f>IF(RIGHT(ubezpieczenia4[[#This Row],[Imie]],1) = "a", 1, 0)</f>
        <v>0</v>
      </c>
    </row>
    <row r="271" spans="1:5" x14ac:dyDescent="0.45">
      <c r="A271" t="s">
        <v>174</v>
      </c>
      <c r="B271" t="s">
        <v>52</v>
      </c>
      <c r="C271" s="1">
        <v>24391</v>
      </c>
      <c r="D271" t="s">
        <v>6</v>
      </c>
      <c r="E271">
        <f>IF(RIGHT(ubezpieczenia4[[#This Row],[Imie]],1) = "a", 1, 0)</f>
        <v>1</v>
      </c>
    </row>
    <row r="272" spans="1:5" x14ac:dyDescent="0.45">
      <c r="A272" t="s">
        <v>367</v>
      </c>
      <c r="B272" t="s">
        <v>368</v>
      </c>
      <c r="C272" s="1">
        <v>22010</v>
      </c>
      <c r="D272" t="s">
        <v>12</v>
      </c>
      <c r="E272">
        <f>IF(RIGHT(ubezpieczenia4[[#This Row],[Imie]],1) = "a", 1, 0)</f>
        <v>1</v>
      </c>
    </row>
    <row r="273" spans="1:5" x14ac:dyDescent="0.45">
      <c r="A273" t="s">
        <v>369</v>
      </c>
      <c r="B273" t="s">
        <v>332</v>
      </c>
      <c r="C273" s="1">
        <v>17207</v>
      </c>
      <c r="D273" t="s">
        <v>9</v>
      </c>
      <c r="E273">
        <f>IF(RIGHT(ubezpieczenia4[[#This Row],[Imie]],1) = "a", 1, 0)</f>
        <v>0</v>
      </c>
    </row>
    <row r="274" spans="1:5" x14ac:dyDescent="0.45">
      <c r="A274" t="s">
        <v>370</v>
      </c>
      <c r="B274" t="s">
        <v>160</v>
      </c>
      <c r="C274" s="1">
        <v>22547</v>
      </c>
      <c r="D274" t="s">
        <v>6</v>
      </c>
      <c r="E274">
        <f>IF(RIGHT(ubezpieczenia4[[#This Row],[Imie]],1) = "a", 1, 0)</f>
        <v>0</v>
      </c>
    </row>
    <row r="275" spans="1:5" x14ac:dyDescent="0.45">
      <c r="A275" t="s">
        <v>371</v>
      </c>
      <c r="B275" t="s">
        <v>372</v>
      </c>
      <c r="C275" s="1">
        <v>20722</v>
      </c>
      <c r="D275" t="s">
        <v>12</v>
      </c>
      <c r="E275">
        <f>IF(RIGHT(ubezpieczenia4[[#This Row],[Imie]],1) = "a", 1, 0)</f>
        <v>1</v>
      </c>
    </row>
    <row r="276" spans="1:5" x14ac:dyDescent="0.45">
      <c r="A276" t="s">
        <v>373</v>
      </c>
      <c r="B276" t="s">
        <v>29</v>
      </c>
      <c r="C276" s="1">
        <v>24900</v>
      </c>
      <c r="D276" t="s">
        <v>12</v>
      </c>
      <c r="E276">
        <f>IF(RIGHT(ubezpieczenia4[[#This Row],[Imie]],1) = "a", 1, 0)</f>
        <v>0</v>
      </c>
    </row>
    <row r="277" spans="1:5" x14ac:dyDescent="0.45">
      <c r="A277" t="s">
        <v>374</v>
      </c>
      <c r="B277" t="s">
        <v>37</v>
      </c>
      <c r="C277" s="1">
        <v>20808</v>
      </c>
      <c r="D277" t="s">
        <v>12</v>
      </c>
      <c r="E277">
        <f>IF(RIGHT(ubezpieczenia4[[#This Row],[Imie]],1) = "a", 1, 0)</f>
        <v>1</v>
      </c>
    </row>
    <row r="278" spans="1:5" x14ac:dyDescent="0.45">
      <c r="A278" t="s">
        <v>375</v>
      </c>
      <c r="B278" t="s">
        <v>131</v>
      </c>
      <c r="C278" s="1">
        <v>30235</v>
      </c>
      <c r="D278" t="s">
        <v>12</v>
      </c>
      <c r="E278">
        <f>IF(RIGHT(ubezpieczenia4[[#This Row],[Imie]],1) = "a", 1, 0)</f>
        <v>1</v>
      </c>
    </row>
    <row r="279" spans="1:5" x14ac:dyDescent="0.45">
      <c r="A279" t="s">
        <v>376</v>
      </c>
      <c r="B279" t="s">
        <v>257</v>
      </c>
      <c r="C279" s="1">
        <v>21221</v>
      </c>
      <c r="D279" t="s">
        <v>9</v>
      </c>
      <c r="E279">
        <f>IF(RIGHT(ubezpieczenia4[[#This Row],[Imie]],1) = "a", 1, 0)</f>
        <v>0</v>
      </c>
    </row>
    <row r="280" spans="1:5" x14ac:dyDescent="0.45">
      <c r="A280" t="s">
        <v>377</v>
      </c>
      <c r="B280" t="s">
        <v>45</v>
      </c>
      <c r="C280" s="1">
        <v>20193</v>
      </c>
      <c r="D280" t="s">
        <v>6</v>
      </c>
      <c r="E280">
        <f>IF(RIGHT(ubezpieczenia4[[#This Row],[Imie]],1) = "a", 1, 0)</f>
        <v>1</v>
      </c>
    </row>
    <row r="281" spans="1:5" x14ac:dyDescent="0.45">
      <c r="A281" t="s">
        <v>378</v>
      </c>
      <c r="B281" t="s">
        <v>141</v>
      </c>
      <c r="C281" s="1">
        <v>17137</v>
      </c>
      <c r="D281" t="s">
        <v>6</v>
      </c>
      <c r="E281">
        <f>IF(RIGHT(ubezpieczenia4[[#This Row],[Imie]],1) = "a", 1, 0)</f>
        <v>0</v>
      </c>
    </row>
    <row r="282" spans="1:5" x14ac:dyDescent="0.45">
      <c r="A282" t="s">
        <v>379</v>
      </c>
      <c r="B282" t="s">
        <v>49</v>
      </c>
      <c r="C282" s="1">
        <v>32802</v>
      </c>
      <c r="D282" t="s">
        <v>6</v>
      </c>
      <c r="E282">
        <f>IF(RIGHT(ubezpieczenia4[[#This Row],[Imie]],1) = "a", 1, 0)</f>
        <v>0</v>
      </c>
    </row>
    <row r="283" spans="1:5" x14ac:dyDescent="0.45">
      <c r="A283" t="s">
        <v>240</v>
      </c>
      <c r="B283" t="s">
        <v>20</v>
      </c>
      <c r="C283" s="1">
        <v>25839</v>
      </c>
      <c r="D283" t="s">
        <v>12</v>
      </c>
      <c r="E283">
        <f>IF(RIGHT(ubezpieczenia4[[#This Row],[Imie]],1) = "a", 1, 0)</f>
        <v>1</v>
      </c>
    </row>
    <row r="284" spans="1:5" x14ac:dyDescent="0.45">
      <c r="A284" t="s">
        <v>275</v>
      </c>
      <c r="B284" t="s">
        <v>380</v>
      </c>
      <c r="C284" s="1">
        <v>32028</v>
      </c>
      <c r="D284" t="s">
        <v>12</v>
      </c>
      <c r="E284">
        <f>IF(RIGHT(ubezpieczenia4[[#This Row],[Imie]],1) = "a", 1, 0)</f>
        <v>0</v>
      </c>
    </row>
    <row r="285" spans="1:5" x14ac:dyDescent="0.45">
      <c r="A285" t="s">
        <v>317</v>
      </c>
      <c r="B285" t="s">
        <v>192</v>
      </c>
      <c r="C285" s="1">
        <v>31556</v>
      </c>
      <c r="D285" t="s">
        <v>6</v>
      </c>
      <c r="E285">
        <f>IF(RIGHT(ubezpieczenia4[[#This Row],[Imie]],1) = "a", 1, 0)</f>
        <v>1</v>
      </c>
    </row>
    <row r="286" spans="1:5" x14ac:dyDescent="0.45">
      <c r="A286" t="s">
        <v>381</v>
      </c>
      <c r="B286" t="s">
        <v>54</v>
      </c>
      <c r="C286" s="1">
        <v>19153</v>
      </c>
      <c r="D286" t="s">
        <v>6</v>
      </c>
      <c r="E286">
        <f>IF(RIGHT(ubezpieczenia4[[#This Row],[Imie]],1) = "a", 1, 0)</f>
        <v>1</v>
      </c>
    </row>
    <row r="287" spans="1:5" x14ac:dyDescent="0.45">
      <c r="A287" t="s">
        <v>382</v>
      </c>
      <c r="B287" t="s">
        <v>383</v>
      </c>
      <c r="C287" s="1">
        <v>21934</v>
      </c>
      <c r="D287" t="s">
        <v>6</v>
      </c>
      <c r="E287">
        <f>IF(RIGHT(ubezpieczenia4[[#This Row],[Imie]],1) = "a", 1, 0)</f>
        <v>1</v>
      </c>
    </row>
    <row r="288" spans="1:5" x14ac:dyDescent="0.45">
      <c r="A288" t="s">
        <v>384</v>
      </c>
      <c r="B288" t="s">
        <v>361</v>
      </c>
      <c r="C288" s="1">
        <v>28187</v>
      </c>
      <c r="D288" t="s">
        <v>12</v>
      </c>
      <c r="E288">
        <f>IF(RIGHT(ubezpieczenia4[[#This Row],[Imie]],1) = "a", 1, 0)</f>
        <v>1</v>
      </c>
    </row>
    <row r="289" spans="1:5" x14ac:dyDescent="0.45">
      <c r="A289" t="s">
        <v>385</v>
      </c>
      <c r="B289" t="s">
        <v>252</v>
      </c>
      <c r="C289" s="1">
        <v>34291</v>
      </c>
      <c r="D289" t="s">
        <v>12</v>
      </c>
      <c r="E289">
        <f>IF(RIGHT(ubezpieczenia4[[#This Row],[Imie]],1) = "a", 1, 0)</f>
        <v>0</v>
      </c>
    </row>
    <row r="290" spans="1:5" x14ac:dyDescent="0.45">
      <c r="A290" t="s">
        <v>386</v>
      </c>
      <c r="B290" t="s">
        <v>107</v>
      </c>
      <c r="C290" s="1">
        <v>24652</v>
      </c>
      <c r="D290" t="s">
        <v>6</v>
      </c>
      <c r="E290">
        <f>IF(RIGHT(ubezpieczenia4[[#This Row],[Imie]],1) = "a", 1, 0)</f>
        <v>1</v>
      </c>
    </row>
    <row r="291" spans="1:5" x14ac:dyDescent="0.45">
      <c r="A291" t="s">
        <v>387</v>
      </c>
      <c r="B291" t="s">
        <v>121</v>
      </c>
      <c r="C291" s="1">
        <v>18010</v>
      </c>
      <c r="D291" t="s">
        <v>6</v>
      </c>
      <c r="E291">
        <f>IF(RIGHT(ubezpieczenia4[[#This Row],[Imie]],1) = "a", 1, 0)</f>
        <v>1</v>
      </c>
    </row>
    <row r="292" spans="1:5" x14ac:dyDescent="0.45">
      <c r="A292" t="s">
        <v>388</v>
      </c>
      <c r="B292" t="s">
        <v>368</v>
      </c>
      <c r="C292" s="1">
        <v>26506</v>
      </c>
      <c r="D292" t="s">
        <v>40</v>
      </c>
      <c r="E292">
        <f>IF(RIGHT(ubezpieczenia4[[#This Row],[Imie]],1) = "a", 1, 0)</f>
        <v>1</v>
      </c>
    </row>
    <row r="293" spans="1:5" x14ac:dyDescent="0.45">
      <c r="A293" t="s">
        <v>389</v>
      </c>
      <c r="B293" t="s">
        <v>160</v>
      </c>
      <c r="C293" s="1">
        <v>30368</v>
      </c>
      <c r="D293" t="s">
        <v>40</v>
      </c>
      <c r="E293">
        <f>IF(RIGHT(ubezpieczenia4[[#This Row],[Imie]],1) = "a", 1, 0)</f>
        <v>0</v>
      </c>
    </row>
    <row r="294" spans="1:5" x14ac:dyDescent="0.45">
      <c r="A294" t="s">
        <v>162</v>
      </c>
      <c r="B294" t="s">
        <v>54</v>
      </c>
      <c r="C294" s="1">
        <v>16991</v>
      </c>
      <c r="D294" t="s">
        <v>12</v>
      </c>
      <c r="E294">
        <f>IF(RIGHT(ubezpieczenia4[[#This Row],[Imie]],1) = "a", 1, 0)</f>
        <v>1</v>
      </c>
    </row>
    <row r="295" spans="1:5" x14ac:dyDescent="0.45">
      <c r="A295" t="s">
        <v>390</v>
      </c>
      <c r="B295" t="s">
        <v>152</v>
      </c>
      <c r="C295" s="1">
        <v>23950</v>
      </c>
      <c r="D295" t="s">
        <v>12</v>
      </c>
      <c r="E295">
        <f>IF(RIGHT(ubezpieczenia4[[#This Row],[Imie]],1) = "a", 1, 0)</f>
        <v>0</v>
      </c>
    </row>
    <row r="296" spans="1:5" x14ac:dyDescent="0.45">
      <c r="A296" t="s">
        <v>391</v>
      </c>
      <c r="B296" t="s">
        <v>47</v>
      </c>
      <c r="C296" s="1">
        <v>26871</v>
      </c>
      <c r="D296" t="s">
        <v>12</v>
      </c>
      <c r="E296">
        <f>IF(RIGHT(ubezpieczenia4[[#This Row],[Imie]],1) = "a", 1, 0)</f>
        <v>1</v>
      </c>
    </row>
    <row r="297" spans="1:5" x14ac:dyDescent="0.45">
      <c r="A297" t="s">
        <v>392</v>
      </c>
      <c r="B297" t="s">
        <v>260</v>
      </c>
      <c r="C297" s="1">
        <v>17268</v>
      </c>
      <c r="D297" t="s">
        <v>40</v>
      </c>
      <c r="E297">
        <f>IF(RIGHT(ubezpieczenia4[[#This Row],[Imie]],1) = "a", 1, 0)</f>
        <v>0</v>
      </c>
    </row>
    <row r="298" spans="1:5" x14ac:dyDescent="0.45">
      <c r="A298" t="s">
        <v>393</v>
      </c>
      <c r="B298" t="s">
        <v>394</v>
      </c>
      <c r="C298" s="1">
        <v>31612</v>
      </c>
      <c r="D298" t="s">
        <v>6</v>
      </c>
      <c r="E298">
        <f>IF(RIGHT(ubezpieczenia4[[#This Row],[Imie]],1) = "a", 1, 0)</f>
        <v>1</v>
      </c>
    </row>
    <row r="299" spans="1:5" x14ac:dyDescent="0.45">
      <c r="A299" t="s">
        <v>395</v>
      </c>
      <c r="B299" t="s">
        <v>131</v>
      </c>
      <c r="C299" s="1">
        <v>21264</v>
      </c>
      <c r="D299" t="s">
        <v>12</v>
      </c>
      <c r="E299">
        <f>IF(RIGHT(ubezpieczenia4[[#This Row],[Imie]],1) = "a", 1, 0)</f>
        <v>1</v>
      </c>
    </row>
    <row r="300" spans="1:5" x14ac:dyDescent="0.45">
      <c r="A300" t="s">
        <v>396</v>
      </c>
      <c r="B300" t="s">
        <v>236</v>
      </c>
      <c r="C300" s="1">
        <v>29622</v>
      </c>
      <c r="D300" t="s">
        <v>40</v>
      </c>
      <c r="E300">
        <f>IF(RIGHT(ubezpieczenia4[[#This Row],[Imie]],1) = "a", 1, 0)</f>
        <v>1</v>
      </c>
    </row>
    <row r="301" spans="1:5" x14ac:dyDescent="0.45">
      <c r="A301" t="s">
        <v>162</v>
      </c>
      <c r="B301" t="s">
        <v>20</v>
      </c>
      <c r="C301" s="1">
        <v>30875</v>
      </c>
      <c r="D301" t="s">
        <v>6</v>
      </c>
      <c r="E301">
        <f>IF(RIGHT(ubezpieczenia4[[#This Row],[Imie]],1) = "a", 1, 0)</f>
        <v>1</v>
      </c>
    </row>
    <row r="302" spans="1:5" x14ac:dyDescent="0.45">
      <c r="A302" t="s">
        <v>397</v>
      </c>
      <c r="B302" t="s">
        <v>107</v>
      </c>
      <c r="C302" s="1">
        <v>31924</v>
      </c>
      <c r="D302" t="s">
        <v>12</v>
      </c>
      <c r="E302">
        <f>IF(RIGHT(ubezpieczenia4[[#This Row],[Imie]],1) = "a", 1, 0)</f>
        <v>1</v>
      </c>
    </row>
    <row r="303" spans="1:5" x14ac:dyDescent="0.45">
      <c r="A303" t="s">
        <v>398</v>
      </c>
      <c r="B303" t="s">
        <v>399</v>
      </c>
      <c r="C303" s="1">
        <v>23384</v>
      </c>
      <c r="D303" t="s">
        <v>12</v>
      </c>
      <c r="E303">
        <f>IF(RIGHT(ubezpieczenia4[[#This Row],[Imie]],1) = "a", 1, 0)</f>
        <v>0</v>
      </c>
    </row>
    <row r="304" spans="1:5" x14ac:dyDescent="0.45">
      <c r="A304" t="s">
        <v>400</v>
      </c>
      <c r="B304" t="s">
        <v>401</v>
      </c>
      <c r="C304" s="1">
        <v>32097</v>
      </c>
      <c r="D304" t="s">
        <v>6</v>
      </c>
      <c r="E304">
        <f>IF(RIGHT(ubezpieczenia4[[#This Row],[Imie]],1) = "a", 1, 0)</f>
        <v>0</v>
      </c>
    </row>
    <row r="305" spans="1:5" x14ac:dyDescent="0.45">
      <c r="A305" t="s">
        <v>402</v>
      </c>
      <c r="B305" t="s">
        <v>403</v>
      </c>
      <c r="C305" s="1">
        <v>22555</v>
      </c>
      <c r="D305" t="s">
        <v>40</v>
      </c>
      <c r="E305">
        <f>IF(RIGHT(ubezpieczenia4[[#This Row],[Imie]],1) = "a", 1, 0)</f>
        <v>1</v>
      </c>
    </row>
    <row r="306" spans="1:5" x14ac:dyDescent="0.45">
      <c r="A306" t="s">
        <v>317</v>
      </c>
      <c r="B306" t="s">
        <v>20</v>
      </c>
      <c r="C306" s="1">
        <v>22508</v>
      </c>
      <c r="D306" t="s">
        <v>12</v>
      </c>
      <c r="E306">
        <f>IF(RIGHT(ubezpieczenia4[[#This Row],[Imie]],1) = "a", 1, 0)</f>
        <v>1</v>
      </c>
    </row>
    <row r="307" spans="1:5" x14ac:dyDescent="0.45">
      <c r="A307" t="s">
        <v>404</v>
      </c>
      <c r="B307" t="s">
        <v>72</v>
      </c>
      <c r="C307" s="1">
        <v>29510</v>
      </c>
      <c r="D307" t="s">
        <v>6</v>
      </c>
      <c r="E307">
        <f>IF(RIGHT(ubezpieczenia4[[#This Row],[Imie]],1) = "a", 1, 0)</f>
        <v>0</v>
      </c>
    </row>
    <row r="308" spans="1:5" x14ac:dyDescent="0.45">
      <c r="A308" t="s">
        <v>405</v>
      </c>
      <c r="B308" t="s">
        <v>406</v>
      </c>
      <c r="C308" s="1">
        <v>22398</v>
      </c>
      <c r="D308" t="s">
        <v>12</v>
      </c>
      <c r="E308">
        <f>IF(RIGHT(ubezpieczenia4[[#This Row],[Imie]],1) = "a", 1, 0)</f>
        <v>0</v>
      </c>
    </row>
    <row r="309" spans="1:5" x14ac:dyDescent="0.45">
      <c r="A309" t="s">
        <v>407</v>
      </c>
      <c r="B309" t="s">
        <v>20</v>
      </c>
      <c r="C309" s="1">
        <v>28394</v>
      </c>
      <c r="D309" t="s">
        <v>9</v>
      </c>
      <c r="E309">
        <f>IF(RIGHT(ubezpieczenia4[[#This Row],[Imie]],1) = "a", 1, 0)</f>
        <v>1</v>
      </c>
    </row>
    <row r="310" spans="1:5" x14ac:dyDescent="0.45">
      <c r="A310" t="s">
        <v>408</v>
      </c>
      <c r="B310" t="s">
        <v>139</v>
      </c>
      <c r="C310" s="1">
        <v>16244</v>
      </c>
      <c r="D310" t="s">
        <v>6</v>
      </c>
      <c r="E310">
        <f>IF(RIGHT(ubezpieczenia4[[#This Row],[Imie]],1) = "a", 1, 0)</f>
        <v>0</v>
      </c>
    </row>
    <row r="311" spans="1:5" x14ac:dyDescent="0.45">
      <c r="A311" t="s">
        <v>409</v>
      </c>
      <c r="B311" t="s">
        <v>167</v>
      </c>
      <c r="C311" s="1">
        <v>32836</v>
      </c>
      <c r="D311" t="s">
        <v>12</v>
      </c>
      <c r="E311">
        <f>IF(RIGHT(ubezpieczenia4[[#This Row],[Imie]],1) = "a", 1, 0)</f>
        <v>0</v>
      </c>
    </row>
    <row r="312" spans="1:5" x14ac:dyDescent="0.45">
      <c r="A312" t="s">
        <v>410</v>
      </c>
      <c r="B312" t="s">
        <v>141</v>
      </c>
      <c r="C312" s="1">
        <v>23528</v>
      </c>
      <c r="D312" t="s">
        <v>6</v>
      </c>
      <c r="E312">
        <f>IF(RIGHT(ubezpieczenia4[[#This Row],[Imie]],1) = "a", 1, 0)</f>
        <v>0</v>
      </c>
    </row>
    <row r="313" spans="1:5" x14ac:dyDescent="0.45">
      <c r="A313" t="s">
        <v>411</v>
      </c>
      <c r="B313" t="s">
        <v>412</v>
      </c>
      <c r="C313" s="1">
        <v>28489</v>
      </c>
      <c r="D313" t="s">
        <v>12</v>
      </c>
      <c r="E313">
        <f>IF(RIGHT(ubezpieczenia4[[#This Row],[Imie]],1) = "a", 1, 0)</f>
        <v>1</v>
      </c>
    </row>
    <row r="314" spans="1:5" x14ac:dyDescent="0.45">
      <c r="A314" t="s">
        <v>413</v>
      </c>
      <c r="B314" t="s">
        <v>399</v>
      </c>
      <c r="C314" s="1">
        <v>20920</v>
      </c>
      <c r="D314" t="s">
        <v>12</v>
      </c>
      <c r="E314">
        <f>IF(RIGHT(ubezpieczenia4[[#This Row],[Imie]],1) = "a", 1, 0)</f>
        <v>0</v>
      </c>
    </row>
    <row r="315" spans="1:5" x14ac:dyDescent="0.45">
      <c r="A315" t="s">
        <v>414</v>
      </c>
      <c r="B315" t="s">
        <v>11</v>
      </c>
      <c r="C315" s="1">
        <v>34164</v>
      </c>
      <c r="D315" t="s">
        <v>6</v>
      </c>
      <c r="E315">
        <f>IF(RIGHT(ubezpieczenia4[[#This Row],[Imie]],1) = "a", 1, 0)</f>
        <v>1</v>
      </c>
    </row>
    <row r="316" spans="1:5" x14ac:dyDescent="0.45">
      <c r="A316" t="s">
        <v>415</v>
      </c>
      <c r="B316" t="s">
        <v>246</v>
      </c>
      <c r="C316" s="1">
        <v>32341</v>
      </c>
      <c r="D316" t="s">
        <v>6</v>
      </c>
      <c r="E316">
        <f>IF(RIGHT(ubezpieczenia4[[#This Row],[Imie]],1) = "a", 1, 0)</f>
        <v>0</v>
      </c>
    </row>
    <row r="317" spans="1:5" x14ac:dyDescent="0.45">
      <c r="A317" t="s">
        <v>416</v>
      </c>
      <c r="B317" t="s">
        <v>194</v>
      </c>
      <c r="C317" s="1">
        <v>16640</v>
      </c>
      <c r="D317" t="s">
        <v>12</v>
      </c>
      <c r="E317">
        <f>IF(RIGHT(ubezpieczenia4[[#This Row],[Imie]],1) = "a", 1, 0)</f>
        <v>1</v>
      </c>
    </row>
    <row r="318" spans="1:5" x14ac:dyDescent="0.45">
      <c r="A318" t="s">
        <v>417</v>
      </c>
      <c r="B318" t="s">
        <v>418</v>
      </c>
      <c r="C318" s="1">
        <v>28217</v>
      </c>
      <c r="D318" t="s">
        <v>12</v>
      </c>
      <c r="E318">
        <f>IF(RIGHT(ubezpieczenia4[[#This Row],[Imie]],1) = "a", 1, 0)</f>
        <v>0</v>
      </c>
    </row>
    <row r="319" spans="1:5" x14ac:dyDescent="0.45">
      <c r="A319" t="s">
        <v>190</v>
      </c>
      <c r="B319" t="s">
        <v>419</v>
      </c>
      <c r="C319" s="1">
        <v>32646</v>
      </c>
      <c r="D319" t="s">
        <v>40</v>
      </c>
      <c r="E319">
        <f>IF(RIGHT(ubezpieczenia4[[#This Row],[Imie]],1) = "a", 1, 0)</f>
        <v>0</v>
      </c>
    </row>
    <row r="320" spans="1:5" x14ac:dyDescent="0.45">
      <c r="A320" t="s">
        <v>420</v>
      </c>
      <c r="B320" t="s">
        <v>5</v>
      </c>
      <c r="C320" s="1">
        <v>28636</v>
      </c>
      <c r="D320" t="s">
        <v>40</v>
      </c>
      <c r="E320">
        <f>IF(RIGHT(ubezpieczenia4[[#This Row],[Imie]],1) = "a", 1, 0)</f>
        <v>1</v>
      </c>
    </row>
    <row r="321" spans="1:5" x14ac:dyDescent="0.45">
      <c r="A321" t="s">
        <v>421</v>
      </c>
      <c r="B321" t="s">
        <v>8</v>
      </c>
      <c r="C321" s="1">
        <v>30418</v>
      </c>
      <c r="D321" t="s">
        <v>12</v>
      </c>
      <c r="E321">
        <f>IF(RIGHT(ubezpieczenia4[[#This Row],[Imie]],1) = "a", 1, 0)</f>
        <v>0</v>
      </c>
    </row>
    <row r="322" spans="1:5" x14ac:dyDescent="0.45">
      <c r="A322" t="s">
        <v>110</v>
      </c>
      <c r="B322" t="s">
        <v>368</v>
      </c>
      <c r="C322" s="1">
        <v>33971</v>
      </c>
      <c r="D322" t="s">
        <v>12</v>
      </c>
      <c r="E322">
        <f>IF(RIGHT(ubezpieczenia4[[#This Row],[Imie]],1) = "a", 1, 0)</f>
        <v>1</v>
      </c>
    </row>
    <row r="323" spans="1:5" x14ac:dyDescent="0.45">
      <c r="A323" t="s">
        <v>422</v>
      </c>
      <c r="B323" t="s">
        <v>52</v>
      </c>
      <c r="C323" s="1">
        <v>26974</v>
      </c>
      <c r="D323" t="s">
        <v>12</v>
      </c>
      <c r="E323">
        <f>IF(RIGHT(ubezpieczenia4[[#This Row],[Imie]],1) = "a", 1, 0)</f>
        <v>1</v>
      </c>
    </row>
    <row r="324" spans="1:5" x14ac:dyDescent="0.45">
      <c r="A324" t="s">
        <v>423</v>
      </c>
      <c r="B324" t="s">
        <v>47</v>
      </c>
      <c r="C324" s="1">
        <v>21339</v>
      </c>
      <c r="D324" t="s">
        <v>12</v>
      </c>
      <c r="E324">
        <f>IF(RIGHT(ubezpieczenia4[[#This Row],[Imie]],1) = "a", 1, 0)</f>
        <v>1</v>
      </c>
    </row>
    <row r="325" spans="1:5" x14ac:dyDescent="0.45">
      <c r="A325" t="s">
        <v>424</v>
      </c>
      <c r="B325" t="s">
        <v>90</v>
      </c>
      <c r="C325" s="1">
        <v>25150</v>
      </c>
      <c r="D325" t="s">
        <v>6</v>
      </c>
      <c r="E325">
        <f>IF(RIGHT(ubezpieczenia4[[#This Row],[Imie]],1) = "a", 1, 0)</f>
        <v>0</v>
      </c>
    </row>
    <row r="326" spans="1:5" x14ac:dyDescent="0.45">
      <c r="A326" t="s">
        <v>425</v>
      </c>
      <c r="B326" t="s">
        <v>8</v>
      </c>
      <c r="C326" s="1">
        <v>20340</v>
      </c>
      <c r="D326" t="s">
        <v>12</v>
      </c>
      <c r="E326">
        <f>IF(RIGHT(ubezpieczenia4[[#This Row],[Imie]],1) = "a", 1, 0)</f>
        <v>0</v>
      </c>
    </row>
    <row r="327" spans="1:5" x14ac:dyDescent="0.45">
      <c r="A327" t="s">
        <v>426</v>
      </c>
      <c r="B327" t="s">
        <v>131</v>
      </c>
      <c r="C327" s="1">
        <v>16045</v>
      </c>
      <c r="D327" t="s">
        <v>6</v>
      </c>
      <c r="E327">
        <f>IF(RIGHT(ubezpieczenia4[[#This Row],[Imie]],1) = "a", 1, 0)</f>
        <v>1</v>
      </c>
    </row>
    <row r="328" spans="1:5" x14ac:dyDescent="0.45">
      <c r="A328" t="s">
        <v>427</v>
      </c>
      <c r="B328" t="s">
        <v>37</v>
      </c>
      <c r="C328" s="1">
        <v>18568</v>
      </c>
      <c r="D328" t="s">
        <v>12</v>
      </c>
      <c r="E328">
        <f>IF(RIGHT(ubezpieczenia4[[#This Row],[Imie]],1) = "a", 1, 0)</f>
        <v>1</v>
      </c>
    </row>
    <row r="329" spans="1:5" x14ac:dyDescent="0.45">
      <c r="A329" t="s">
        <v>311</v>
      </c>
      <c r="B329" t="s">
        <v>199</v>
      </c>
      <c r="C329" s="1">
        <v>33976</v>
      </c>
      <c r="D329" t="s">
        <v>12</v>
      </c>
      <c r="E329">
        <f>IF(RIGHT(ubezpieczenia4[[#This Row],[Imie]],1) = "a", 1, 0)</f>
        <v>1</v>
      </c>
    </row>
    <row r="330" spans="1:5" x14ac:dyDescent="0.45">
      <c r="A330" t="s">
        <v>428</v>
      </c>
      <c r="B330" t="s">
        <v>429</v>
      </c>
      <c r="C330" s="1">
        <v>30720</v>
      </c>
      <c r="D330" t="s">
        <v>12</v>
      </c>
      <c r="E330">
        <f>IF(RIGHT(ubezpieczenia4[[#This Row],[Imie]],1) = "a", 1, 0)</f>
        <v>1</v>
      </c>
    </row>
    <row r="331" spans="1:5" x14ac:dyDescent="0.45">
      <c r="A331" t="s">
        <v>430</v>
      </c>
      <c r="B331" t="s">
        <v>141</v>
      </c>
      <c r="C331" s="1">
        <v>22604</v>
      </c>
      <c r="D331" t="s">
        <v>9</v>
      </c>
      <c r="E331">
        <f>IF(RIGHT(ubezpieczenia4[[#This Row],[Imie]],1) = "a", 1, 0)</f>
        <v>0</v>
      </c>
    </row>
    <row r="332" spans="1:5" x14ac:dyDescent="0.45">
      <c r="A332" t="s">
        <v>431</v>
      </c>
      <c r="B332" t="s">
        <v>368</v>
      </c>
      <c r="C332" s="1">
        <v>19123</v>
      </c>
      <c r="D332" t="s">
        <v>12</v>
      </c>
      <c r="E332">
        <f>IF(RIGHT(ubezpieczenia4[[#This Row],[Imie]],1) = "a", 1, 0)</f>
        <v>1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522B-F4AE-4488-B072-8A3FB706D9E9}">
  <dimension ref="A1:N332"/>
  <sheetViews>
    <sheetView topLeftCell="A305" workbookViewId="0">
      <selection sqref="A1:G332"/>
    </sheetView>
  </sheetViews>
  <sheetFormatPr defaultRowHeight="14.25" x14ac:dyDescent="0.45"/>
  <cols>
    <col min="1" max="1" width="12.9296875" bestFit="1" customWidth="1"/>
    <col min="2" max="2" width="9.33203125" bestFit="1" customWidth="1"/>
    <col min="3" max="3" width="11.86328125" bestFit="1" customWidth="1"/>
    <col min="4" max="4" width="20.6640625" bestFit="1" customWidth="1"/>
    <col min="8" max="8" width="1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437</v>
      </c>
      <c r="F1" t="s">
        <v>439</v>
      </c>
      <c r="G1" t="s">
        <v>388</v>
      </c>
      <c r="H1" t="s">
        <v>440</v>
      </c>
      <c r="I1" t="s">
        <v>442</v>
      </c>
      <c r="J1" t="s">
        <v>441</v>
      </c>
      <c r="K1" t="s">
        <v>443</v>
      </c>
    </row>
    <row r="2" spans="1:14" x14ac:dyDescent="0.45">
      <c r="A2" t="s">
        <v>4</v>
      </c>
      <c r="B2" t="s">
        <v>5</v>
      </c>
      <c r="C2" s="1">
        <v>22190</v>
      </c>
      <c r="D2" t="s">
        <v>6</v>
      </c>
      <c r="E2">
        <f>IF(RIGHT(ubezpieczenia46[[#This Row],[Imie]],1) = "a", 1, 0)</f>
        <v>1</v>
      </c>
      <c r="F2">
        <f>YEAR(ubezpieczenia46[[#This Row],[Data_urodz]])</f>
        <v>1960</v>
      </c>
      <c r="G2">
        <f>2016-ubezpieczenia46[[#This Row],[Rok urodzenia]]</f>
        <v>56</v>
      </c>
      <c r="H2">
        <f>IF(ubezpieczenia46[[#This Row],[Wiek]]&lt;=30, 0.001, IF(ubezpieczenia46[[#This Row],[Wiek]]&lt;=45, 0.0015, 0.0012))</f>
        <v>1.1999999999999999E-3</v>
      </c>
      <c r="I2">
        <f>IF(ubezpieczenia46[[#This Row],[Kobieta]] = 1, ubezpieczenia46[[#This Row],[Procent ubezpieczneiaa]]*25000, ubezpieczenia46[[#This Row],[Procent ubezpieczneiaa]]*30000)</f>
        <v>29.999999999999996</v>
      </c>
      <c r="J2">
        <f>IF(ubezpieczenia46[[#This Row],[Wiek]]&gt;60, 49, 0)</f>
        <v>0</v>
      </c>
      <c r="K2">
        <f>SUM(ubezpieczenia46[[#This Row],[Ubezpieczneii]:[Dodatek]])</f>
        <v>29.999999999999996</v>
      </c>
      <c r="M2">
        <v>0</v>
      </c>
      <c r="N2">
        <f>SUMIFS(ubezpieczenia46[Koncowa], ubezpieczenia46[Kobieta], M2)</f>
        <v>6261</v>
      </c>
    </row>
    <row r="3" spans="1:14" x14ac:dyDescent="0.45">
      <c r="A3" t="s">
        <v>7</v>
      </c>
      <c r="B3" t="s">
        <v>8</v>
      </c>
      <c r="C3" s="1">
        <v>30952</v>
      </c>
      <c r="D3" t="s">
        <v>9</v>
      </c>
      <c r="E3">
        <f>IF(RIGHT(ubezpieczenia46[[#This Row],[Imie]],1) = "a", 1, 0)</f>
        <v>0</v>
      </c>
      <c r="F3">
        <f>YEAR(ubezpieczenia46[[#This Row],[Data_urodz]])</f>
        <v>1984</v>
      </c>
      <c r="G3">
        <f>2016-ubezpieczenia46[[#This Row],[Rok urodzenia]]</f>
        <v>32</v>
      </c>
      <c r="H3">
        <f>IF(ubezpieczenia46[[#This Row],[Wiek]]&lt;=30, 0.001, IF(ubezpieczenia46[[#This Row],[Wiek]]&lt;=45, 0.0015, 0.0012))</f>
        <v>1.5E-3</v>
      </c>
      <c r="I3">
        <f>IF(ubezpieczenia46[[#This Row],[Kobieta]] = 1, ubezpieczenia46[[#This Row],[Procent ubezpieczneiaa]]*25000, ubezpieczenia46[[#This Row],[Procent ubezpieczneiaa]]*30000)</f>
        <v>45</v>
      </c>
      <c r="J3">
        <f>IF(ubezpieczenia46[[#This Row],[Wiek]]&gt;60, 49, 0)</f>
        <v>0</v>
      </c>
      <c r="K3">
        <f>SUM(ubezpieczenia46[[#This Row],[Ubezpieczneii]:[Dodatek]])</f>
        <v>45</v>
      </c>
      <c r="M3">
        <v>1</v>
      </c>
      <c r="N3">
        <f>SUMIFS(ubezpieczenia46[Koncowa], ubezpieczenia46[Kobieta], M3)</f>
        <v>8961.5</v>
      </c>
    </row>
    <row r="4" spans="1:14" x14ac:dyDescent="0.45">
      <c r="A4" t="s">
        <v>10</v>
      </c>
      <c r="B4" t="s">
        <v>11</v>
      </c>
      <c r="C4" s="1">
        <v>24753</v>
      </c>
      <c r="D4" t="s">
        <v>12</v>
      </c>
      <c r="E4">
        <f>IF(RIGHT(ubezpieczenia46[[#This Row],[Imie]],1) = "a", 1, 0)</f>
        <v>1</v>
      </c>
      <c r="F4">
        <f>YEAR(ubezpieczenia46[[#This Row],[Data_urodz]])</f>
        <v>1967</v>
      </c>
      <c r="G4">
        <f>2016-ubezpieczenia46[[#This Row],[Rok urodzenia]]</f>
        <v>49</v>
      </c>
      <c r="H4">
        <f>IF(ubezpieczenia46[[#This Row],[Wiek]]&lt;=30, 0.001, IF(ubezpieczenia46[[#This Row],[Wiek]]&lt;=45, 0.0015, 0.0012))</f>
        <v>1.1999999999999999E-3</v>
      </c>
      <c r="I4">
        <f>IF(ubezpieczenia46[[#This Row],[Kobieta]] = 1, ubezpieczenia46[[#This Row],[Procent ubezpieczneiaa]]*25000, ubezpieczenia46[[#This Row],[Procent ubezpieczneiaa]]*30000)</f>
        <v>29.999999999999996</v>
      </c>
      <c r="J4">
        <f>IF(ubezpieczenia46[[#This Row],[Wiek]]&gt;60, 49, 0)</f>
        <v>0</v>
      </c>
      <c r="K4">
        <f>SUM(ubezpieczenia46[[#This Row],[Ubezpieczneii]:[Dodatek]])</f>
        <v>29.999999999999996</v>
      </c>
    </row>
    <row r="5" spans="1:14" x14ac:dyDescent="0.45">
      <c r="A5" t="s">
        <v>13</v>
      </c>
      <c r="B5" t="s">
        <v>14</v>
      </c>
      <c r="C5" s="1">
        <v>31544</v>
      </c>
      <c r="D5" t="s">
        <v>9</v>
      </c>
      <c r="E5">
        <f>IF(RIGHT(ubezpieczenia46[[#This Row],[Imie]],1) = "a", 1, 0)</f>
        <v>0</v>
      </c>
      <c r="F5">
        <f>YEAR(ubezpieczenia46[[#This Row],[Data_urodz]])</f>
        <v>1986</v>
      </c>
      <c r="G5">
        <f>2016-ubezpieczenia46[[#This Row],[Rok urodzenia]]</f>
        <v>30</v>
      </c>
      <c r="H5">
        <f>IF(ubezpieczenia46[[#This Row],[Wiek]]&lt;=30, 0.001, IF(ubezpieczenia46[[#This Row],[Wiek]]&lt;=45, 0.0015, 0.0012))</f>
        <v>1E-3</v>
      </c>
      <c r="I5">
        <f>IF(ubezpieczenia46[[#This Row],[Kobieta]] = 1, ubezpieczenia46[[#This Row],[Procent ubezpieczneiaa]]*25000, ubezpieczenia46[[#This Row],[Procent ubezpieczneiaa]]*30000)</f>
        <v>30</v>
      </c>
      <c r="J5">
        <f>IF(ubezpieczenia46[[#This Row],[Wiek]]&gt;60, 49, 0)</f>
        <v>0</v>
      </c>
      <c r="K5">
        <f>SUM(ubezpieczenia46[[#This Row],[Ubezpieczneii]:[Dodatek]])</f>
        <v>30</v>
      </c>
    </row>
    <row r="6" spans="1:14" x14ac:dyDescent="0.45">
      <c r="A6" t="s">
        <v>15</v>
      </c>
      <c r="B6" t="s">
        <v>16</v>
      </c>
      <c r="C6" s="1">
        <v>22780</v>
      </c>
      <c r="D6" t="s">
        <v>9</v>
      </c>
      <c r="E6">
        <f>IF(RIGHT(ubezpieczenia46[[#This Row],[Imie]],1) = "a", 1, 0)</f>
        <v>1</v>
      </c>
      <c r="F6">
        <f>YEAR(ubezpieczenia46[[#This Row],[Data_urodz]])</f>
        <v>1962</v>
      </c>
      <c r="G6">
        <f>2016-ubezpieczenia46[[#This Row],[Rok urodzenia]]</f>
        <v>54</v>
      </c>
      <c r="H6">
        <f>IF(ubezpieczenia46[[#This Row],[Wiek]]&lt;=30, 0.001, IF(ubezpieczenia46[[#This Row],[Wiek]]&lt;=45, 0.0015, 0.0012))</f>
        <v>1.1999999999999999E-3</v>
      </c>
      <c r="I6">
        <f>IF(ubezpieczenia46[[#This Row],[Kobieta]] = 1, ubezpieczenia46[[#This Row],[Procent ubezpieczneiaa]]*25000, ubezpieczenia46[[#This Row],[Procent ubezpieczneiaa]]*30000)</f>
        <v>29.999999999999996</v>
      </c>
      <c r="J6">
        <f>IF(ubezpieczenia46[[#This Row],[Wiek]]&gt;60, 49, 0)</f>
        <v>0</v>
      </c>
      <c r="K6">
        <f>SUM(ubezpieczenia46[[#This Row],[Ubezpieczneii]:[Dodatek]])</f>
        <v>29.999999999999996</v>
      </c>
    </row>
    <row r="7" spans="1:14" x14ac:dyDescent="0.45">
      <c r="A7" t="s">
        <v>17</v>
      </c>
      <c r="B7" t="s">
        <v>18</v>
      </c>
      <c r="C7" s="1">
        <v>31694</v>
      </c>
      <c r="D7" t="s">
        <v>12</v>
      </c>
      <c r="E7">
        <f>IF(RIGHT(ubezpieczenia46[[#This Row],[Imie]],1) = "a", 1, 0)</f>
        <v>0</v>
      </c>
      <c r="F7">
        <f>YEAR(ubezpieczenia46[[#This Row],[Data_urodz]])</f>
        <v>1986</v>
      </c>
      <c r="G7">
        <f>2016-ubezpieczenia46[[#This Row],[Rok urodzenia]]</f>
        <v>30</v>
      </c>
      <c r="H7">
        <f>IF(ubezpieczenia46[[#This Row],[Wiek]]&lt;=30, 0.001, IF(ubezpieczenia46[[#This Row],[Wiek]]&lt;=45, 0.0015, 0.0012))</f>
        <v>1E-3</v>
      </c>
      <c r="I7">
        <f>IF(ubezpieczenia46[[#This Row],[Kobieta]] = 1, ubezpieczenia46[[#This Row],[Procent ubezpieczneiaa]]*25000, ubezpieczenia46[[#This Row],[Procent ubezpieczneiaa]]*30000)</f>
        <v>30</v>
      </c>
      <c r="J7">
        <f>IF(ubezpieczenia46[[#This Row],[Wiek]]&gt;60, 49, 0)</f>
        <v>0</v>
      </c>
      <c r="K7">
        <f>SUM(ubezpieczenia46[[#This Row],[Ubezpieczneii]:[Dodatek]])</f>
        <v>30</v>
      </c>
    </row>
    <row r="8" spans="1:14" x14ac:dyDescent="0.45">
      <c r="A8" t="s">
        <v>19</v>
      </c>
      <c r="B8" t="s">
        <v>20</v>
      </c>
      <c r="C8" s="1">
        <v>33569</v>
      </c>
      <c r="D8" t="s">
        <v>6</v>
      </c>
      <c r="E8">
        <f>IF(RIGHT(ubezpieczenia46[[#This Row],[Imie]],1) = "a", 1, 0)</f>
        <v>1</v>
      </c>
      <c r="F8">
        <f>YEAR(ubezpieczenia46[[#This Row],[Data_urodz]])</f>
        <v>1991</v>
      </c>
      <c r="G8">
        <f>2016-ubezpieczenia46[[#This Row],[Rok urodzenia]]</f>
        <v>25</v>
      </c>
      <c r="H8">
        <f>IF(ubezpieczenia46[[#This Row],[Wiek]]&lt;=30, 0.001, IF(ubezpieczenia46[[#This Row],[Wiek]]&lt;=45, 0.0015, 0.0012))</f>
        <v>1E-3</v>
      </c>
      <c r="I8">
        <f>IF(ubezpieczenia46[[#This Row],[Kobieta]] = 1, ubezpieczenia46[[#This Row],[Procent ubezpieczneiaa]]*25000, ubezpieczenia46[[#This Row],[Procent ubezpieczneiaa]]*30000)</f>
        <v>25</v>
      </c>
      <c r="J8">
        <f>IF(ubezpieczenia46[[#This Row],[Wiek]]&gt;60, 49, 0)</f>
        <v>0</v>
      </c>
      <c r="K8">
        <f>SUM(ubezpieczenia46[[#This Row],[Ubezpieczneii]:[Dodatek]])</f>
        <v>25</v>
      </c>
    </row>
    <row r="9" spans="1:14" x14ac:dyDescent="0.45">
      <c r="A9" t="s">
        <v>21</v>
      </c>
      <c r="B9" t="s">
        <v>22</v>
      </c>
      <c r="C9" s="1">
        <v>30372</v>
      </c>
      <c r="D9" t="s">
        <v>6</v>
      </c>
      <c r="E9">
        <f>IF(RIGHT(ubezpieczenia46[[#This Row],[Imie]],1) = "a", 1, 0)</f>
        <v>1</v>
      </c>
      <c r="F9">
        <f>YEAR(ubezpieczenia46[[#This Row],[Data_urodz]])</f>
        <v>1983</v>
      </c>
      <c r="G9">
        <f>2016-ubezpieczenia46[[#This Row],[Rok urodzenia]]</f>
        <v>33</v>
      </c>
      <c r="H9">
        <f>IF(ubezpieczenia46[[#This Row],[Wiek]]&lt;=30, 0.001, IF(ubezpieczenia46[[#This Row],[Wiek]]&lt;=45, 0.0015, 0.0012))</f>
        <v>1.5E-3</v>
      </c>
      <c r="I9">
        <f>IF(ubezpieczenia46[[#This Row],[Kobieta]] = 1, ubezpieczenia46[[#This Row],[Procent ubezpieczneiaa]]*25000, ubezpieczenia46[[#This Row],[Procent ubezpieczneiaa]]*30000)</f>
        <v>37.5</v>
      </c>
      <c r="J9">
        <f>IF(ubezpieczenia46[[#This Row],[Wiek]]&gt;60, 49, 0)</f>
        <v>0</v>
      </c>
      <c r="K9">
        <f>SUM(ubezpieczenia46[[#This Row],[Ubezpieczneii]:[Dodatek]])</f>
        <v>37.5</v>
      </c>
    </row>
    <row r="10" spans="1:14" x14ac:dyDescent="0.45">
      <c r="A10" t="s">
        <v>23</v>
      </c>
      <c r="B10" t="s">
        <v>8</v>
      </c>
      <c r="C10" s="1">
        <v>33568</v>
      </c>
      <c r="D10" t="s">
        <v>6</v>
      </c>
      <c r="E10">
        <f>IF(RIGHT(ubezpieczenia46[[#This Row],[Imie]],1) = "a", 1, 0)</f>
        <v>0</v>
      </c>
      <c r="F10">
        <f>YEAR(ubezpieczenia46[[#This Row],[Data_urodz]])</f>
        <v>1991</v>
      </c>
      <c r="G10">
        <f>2016-ubezpieczenia46[[#This Row],[Rok urodzenia]]</f>
        <v>25</v>
      </c>
      <c r="H10">
        <f>IF(ubezpieczenia46[[#This Row],[Wiek]]&lt;=30, 0.001, IF(ubezpieczenia46[[#This Row],[Wiek]]&lt;=45, 0.0015, 0.0012))</f>
        <v>1E-3</v>
      </c>
      <c r="I10">
        <f>IF(ubezpieczenia46[[#This Row],[Kobieta]] = 1, ubezpieczenia46[[#This Row],[Procent ubezpieczneiaa]]*25000, ubezpieczenia46[[#This Row],[Procent ubezpieczneiaa]]*30000)</f>
        <v>30</v>
      </c>
      <c r="J10">
        <f>IF(ubezpieczenia46[[#This Row],[Wiek]]&gt;60, 49, 0)</f>
        <v>0</v>
      </c>
      <c r="K10">
        <f>SUM(ubezpieczenia46[[#This Row],[Ubezpieczneii]:[Dodatek]])</f>
        <v>30</v>
      </c>
    </row>
    <row r="11" spans="1:14" x14ac:dyDescent="0.45">
      <c r="A11" t="s">
        <v>24</v>
      </c>
      <c r="B11" t="s">
        <v>25</v>
      </c>
      <c r="C11" s="1">
        <v>31111</v>
      </c>
      <c r="D11" t="s">
        <v>6</v>
      </c>
      <c r="E11">
        <f>IF(RIGHT(ubezpieczenia46[[#This Row],[Imie]],1) = "a", 1, 0)</f>
        <v>1</v>
      </c>
      <c r="F11">
        <f>YEAR(ubezpieczenia46[[#This Row],[Data_urodz]])</f>
        <v>1985</v>
      </c>
      <c r="G11">
        <f>2016-ubezpieczenia46[[#This Row],[Rok urodzenia]]</f>
        <v>31</v>
      </c>
      <c r="H11">
        <f>IF(ubezpieczenia46[[#This Row],[Wiek]]&lt;=30, 0.001, IF(ubezpieczenia46[[#This Row],[Wiek]]&lt;=45, 0.0015, 0.0012))</f>
        <v>1.5E-3</v>
      </c>
      <c r="I11">
        <f>IF(ubezpieczenia46[[#This Row],[Kobieta]] = 1, ubezpieczenia46[[#This Row],[Procent ubezpieczneiaa]]*25000, ubezpieczenia46[[#This Row],[Procent ubezpieczneiaa]]*30000)</f>
        <v>37.5</v>
      </c>
      <c r="J11">
        <f>IF(ubezpieczenia46[[#This Row],[Wiek]]&gt;60, 49, 0)</f>
        <v>0</v>
      </c>
      <c r="K11">
        <f>SUM(ubezpieczenia46[[#This Row],[Ubezpieczneii]:[Dodatek]])</f>
        <v>37.5</v>
      </c>
    </row>
    <row r="12" spans="1:14" x14ac:dyDescent="0.45">
      <c r="A12" t="s">
        <v>26</v>
      </c>
      <c r="B12" t="s">
        <v>27</v>
      </c>
      <c r="C12" s="1">
        <v>17347</v>
      </c>
      <c r="D12" t="s">
        <v>6</v>
      </c>
      <c r="E12">
        <f>IF(RIGHT(ubezpieczenia46[[#This Row],[Imie]],1) = "a", 1, 0)</f>
        <v>0</v>
      </c>
      <c r="F12">
        <f>YEAR(ubezpieczenia46[[#This Row],[Data_urodz]])</f>
        <v>1947</v>
      </c>
      <c r="G12">
        <f>2016-ubezpieczenia46[[#This Row],[Rok urodzenia]]</f>
        <v>69</v>
      </c>
      <c r="H12">
        <f>IF(ubezpieczenia46[[#This Row],[Wiek]]&lt;=30, 0.001, IF(ubezpieczenia46[[#This Row],[Wiek]]&lt;=45, 0.0015, 0.0012))</f>
        <v>1.1999999999999999E-3</v>
      </c>
      <c r="I12">
        <f>IF(ubezpieczenia46[[#This Row],[Kobieta]] = 1, ubezpieczenia46[[#This Row],[Procent ubezpieczneiaa]]*25000, ubezpieczenia46[[#This Row],[Procent ubezpieczneiaa]]*30000)</f>
        <v>36</v>
      </c>
      <c r="J12">
        <f>IF(ubezpieczenia46[[#This Row],[Wiek]]&gt;60, 49, 0)</f>
        <v>49</v>
      </c>
      <c r="K12">
        <f>SUM(ubezpieczenia46[[#This Row],[Ubezpieczneii]:[Dodatek]])</f>
        <v>85</v>
      </c>
    </row>
    <row r="13" spans="1:14" x14ac:dyDescent="0.45">
      <c r="A13" t="s">
        <v>28</v>
      </c>
      <c r="B13" t="s">
        <v>29</v>
      </c>
      <c r="C13" s="1">
        <v>33321</v>
      </c>
      <c r="D13" t="s">
        <v>12</v>
      </c>
      <c r="E13">
        <f>IF(RIGHT(ubezpieczenia46[[#This Row],[Imie]],1) = "a", 1, 0)</f>
        <v>0</v>
      </c>
      <c r="F13">
        <f>YEAR(ubezpieczenia46[[#This Row],[Data_urodz]])</f>
        <v>1991</v>
      </c>
      <c r="G13">
        <f>2016-ubezpieczenia46[[#This Row],[Rok urodzenia]]</f>
        <v>25</v>
      </c>
      <c r="H13">
        <f>IF(ubezpieczenia46[[#This Row],[Wiek]]&lt;=30, 0.001, IF(ubezpieczenia46[[#This Row],[Wiek]]&lt;=45, 0.0015, 0.0012))</f>
        <v>1E-3</v>
      </c>
      <c r="I13">
        <f>IF(ubezpieczenia46[[#This Row],[Kobieta]] = 1, ubezpieczenia46[[#This Row],[Procent ubezpieczneiaa]]*25000, ubezpieczenia46[[#This Row],[Procent ubezpieczneiaa]]*30000)</f>
        <v>30</v>
      </c>
      <c r="J13">
        <f>IF(ubezpieczenia46[[#This Row],[Wiek]]&gt;60, 49, 0)</f>
        <v>0</v>
      </c>
      <c r="K13">
        <f>SUM(ubezpieczenia46[[#This Row],[Ubezpieczneii]:[Dodatek]])</f>
        <v>30</v>
      </c>
    </row>
    <row r="14" spans="1:14" x14ac:dyDescent="0.45">
      <c r="A14" t="s">
        <v>30</v>
      </c>
      <c r="B14" t="s">
        <v>8</v>
      </c>
      <c r="C14" s="1">
        <v>26093</v>
      </c>
      <c r="D14" t="s">
        <v>12</v>
      </c>
      <c r="E14">
        <f>IF(RIGHT(ubezpieczenia46[[#This Row],[Imie]],1) = "a", 1, 0)</f>
        <v>0</v>
      </c>
      <c r="F14">
        <f>YEAR(ubezpieczenia46[[#This Row],[Data_urodz]])</f>
        <v>1971</v>
      </c>
      <c r="G14">
        <f>2016-ubezpieczenia46[[#This Row],[Rok urodzenia]]</f>
        <v>45</v>
      </c>
      <c r="H14">
        <f>IF(ubezpieczenia46[[#This Row],[Wiek]]&lt;=30, 0.001, IF(ubezpieczenia46[[#This Row],[Wiek]]&lt;=45, 0.0015, 0.0012))</f>
        <v>1.5E-3</v>
      </c>
      <c r="I14">
        <f>IF(ubezpieczenia46[[#This Row],[Kobieta]] = 1, ubezpieczenia46[[#This Row],[Procent ubezpieczneiaa]]*25000, ubezpieczenia46[[#This Row],[Procent ubezpieczneiaa]]*30000)</f>
        <v>45</v>
      </c>
      <c r="J14">
        <f>IF(ubezpieczenia46[[#This Row],[Wiek]]&gt;60, 49, 0)</f>
        <v>0</v>
      </c>
      <c r="K14">
        <f>SUM(ubezpieczenia46[[#This Row],[Ubezpieczneii]:[Dodatek]])</f>
        <v>45</v>
      </c>
    </row>
    <row r="15" spans="1:14" x14ac:dyDescent="0.45">
      <c r="A15" t="s">
        <v>31</v>
      </c>
      <c r="B15" t="s">
        <v>32</v>
      </c>
      <c r="C15" s="1">
        <v>17144</v>
      </c>
      <c r="D15" t="s">
        <v>12</v>
      </c>
      <c r="E15">
        <f>IF(RIGHT(ubezpieczenia46[[#This Row],[Imie]],1) = "a", 1, 0)</f>
        <v>0</v>
      </c>
      <c r="F15">
        <f>YEAR(ubezpieczenia46[[#This Row],[Data_urodz]])</f>
        <v>1946</v>
      </c>
      <c r="G15">
        <f>2016-ubezpieczenia46[[#This Row],[Rok urodzenia]]</f>
        <v>70</v>
      </c>
      <c r="H15">
        <f>IF(ubezpieczenia46[[#This Row],[Wiek]]&lt;=30, 0.001, IF(ubezpieczenia46[[#This Row],[Wiek]]&lt;=45, 0.0015, 0.0012))</f>
        <v>1.1999999999999999E-3</v>
      </c>
      <c r="I15">
        <f>IF(ubezpieczenia46[[#This Row],[Kobieta]] = 1, ubezpieczenia46[[#This Row],[Procent ubezpieczneiaa]]*25000, ubezpieczenia46[[#This Row],[Procent ubezpieczneiaa]]*30000)</f>
        <v>36</v>
      </c>
      <c r="J15">
        <f>IF(ubezpieczenia46[[#This Row],[Wiek]]&gt;60, 49, 0)</f>
        <v>49</v>
      </c>
      <c r="K15">
        <f>SUM(ubezpieczenia46[[#This Row],[Ubezpieczneii]:[Dodatek]])</f>
        <v>85</v>
      </c>
    </row>
    <row r="16" spans="1:14" x14ac:dyDescent="0.45">
      <c r="A16" t="s">
        <v>33</v>
      </c>
      <c r="B16" t="s">
        <v>34</v>
      </c>
      <c r="C16" s="1">
        <v>26019</v>
      </c>
      <c r="D16" t="s">
        <v>12</v>
      </c>
      <c r="E16">
        <f>IF(RIGHT(ubezpieczenia46[[#This Row],[Imie]],1) = "a", 1, 0)</f>
        <v>0</v>
      </c>
      <c r="F16">
        <f>YEAR(ubezpieczenia46[[#This Row],[Data_urodz]])</f>
        <v>1971</v>
      </c>
      <c r="G16">
        <f>2016-ubezpieczenia46[[#This Row],[Rok urodzenia]]</f>
        <v>45</v>
      </c>
      <c r="H16">
        <f>IF(ubezpieczenia46[[#This Row],[Wiek]]&lt;=30, 0.001, IF(ubezpieczenia46[[#This Row],[Wiek]]&lt;=45, 0.0015, 0.0012))</f>
        <v>1.5E-3</v>
      </c>
      <c r="I16">
        <f>IF(ubezpieczenia46[[#This Row],[Kobieta]] = 1, ubezpieczenia46[[#This Row],[Procent ubezpieczneiaa]]*25000, ubezpieczenia46[[#This Row],[Procent ubezpieczneiaa]]*30000)</f>
        <v>45</v>
      </c>
      <c r="J16">
        <f>IF(ubezpieczenia46[[#This Row],[Wiek]]&gt;60, 49, 0)</f>
        <v>0</v>
      </c>
      <c r="K16">
        <f>SUM(ubezpieczenia46[[#This Row],[Ubezpieczneii]:[Dodatek]])</f>
        <v>45</v>
      </c>
    </row>
    <row r="17" spans="1:11" x14ac:dyDescent="0.45">
      <c r="A17" t="s">
        <v>35</v>
      </c>
      <c r="B17" t="s">
        <v>27</v>
      </c>
      <c r="C17" s="1">
        <v>30193</v>
      </c>
      <c r="D17" t="s">
        <v>6</v>
      </c>
      <c r="E17">
        <f>IF(RIGHT(ubezpieczenia46[[#This Row],[Imie]],1) = "a", 1, 0)</f>
        <v>0</v>
      </c>
      <c r="F17">
        <f>YEAR(ubezpieczenia46[[#This Row],[Data_urodz]])</f>
        <v>1982</v>
      </c>
      <c r="G17">
        <f>2016-ubezpieczenia46[[#This Row],[Rok urodzenia]]</f>
        <v>34</v>
      </c>
      <c r="H17">
        <f>IF(ubezpieczenia46[[#This Row],[Wiek]]&lt;=30, 0.001, IF(ubezpieczenia46[[#This Row],[Wiek]]&lt;=45, 0.0015, 0.0012))</f>
        <v>1.5E-3</v>
      </c>
      <c r="I17">
        <f>IF(ubezpieczenia46[[#This Row],[Kobieta]] = 1, ubezpieczenia46[[#This Row],[Procent ubezpieczneiaa]]*25000, ubezpieczenia46[[#This Row],[Procent ubezpieczneiaa]]*30000)</f>
        <v>45</v>
      </c>
      <c r="J17">
        <f>IF(ubezpieczenia46[[#This Row],[Wiek]]&gt;60, 49, 0)</f>
        <v>0</v>
      </c>
      <c r="K17">
        <f>SUM(ubezpieczenia46[[#This Row],[Ubezpieczneii]:[Dodatek]])</f>
        <v>45</v>
      </c>
    </row>
    <row r="18" spans="1:11" x14ac:dyDescent="0.45">
      <c r="A18" t="s">
        <v>36</v>
      </c>
      <c r="B18" t="s">
        <v>37</v>
      </c>
      <c r="C18" s="1">
        <v>29668</v>
      </c>
      <c r="D18" t="s">
        <v>9</v>
      </c>
      <c r="E18">
        <f>IF(RIGHT(ubezpieczenia46[[#This Row],[Imie]],1) = "a", 1, 0)</f>
        <v>1</v>
      </c>
      <c r="F18">
        <f>YEAR(ubezpieczenia46[[#This Row],[Data_urodz]])</f>
        <v>1981</v>
      </c>
      <c r="G18">
        <f>2016-ubezpieczenia46[[#This Row],[Rok urodzenia]]</f>
        <v>35</v>
      </c>
      <c r="H18">
        <f>IF(ubezpieczenia46[[#This Row],[Wiek]]&lt;=30, 0.001, IF(ubezpieczenia46[[#This Row],[Wiek]]&lt;=45, 0.0015, 0.0012))</f>
        <v>1.5E-3</v>
      </c>
      <c r="I18">
        <f>IF(ubezpieczenia46[[#This Row],[Kobieta]] = 1, ubezpieczenia46[[#This Row],[Procent ubezpieczneiaa]]*25000, ubezpieczenia46[[#This Row],[Procent ubezpieczneiaa]]*30000)</f>
        <v>37.5</v>
      </c>
      <c r="J18">
        <f>IF(ubezpieczenia46[[#This Row],[Wiek]]&gt;60, 49, 0)</f>
        <v>0</v>
      </c>
      <c r="K18">
        <f>SUM(ubezpieczenia46[[#This Row],[Ubezpieczneii]:[Dodatek]])</f>
        <v>37.5</v>
      </c>
    </row>
    <row r="19" spans="1:11" x14ac:dyDescent="0.45">
      <c r="A19" t="s">
        <v>38</v>
      </c>
      <c r="B19" t="s">
        <v>39</v>
      </c>
      <c r="C19" s="1">
        <v>34945</v>
      </c>
      <c r="D19" t="s">
        <v>40</v>
      </c>
      <c r="E19">
        <f>IF(RIGHT(ubezpieczenia46[[#This Row],[Imie]],1) = "a", 1, 0)</f>
        <v>1</v>
      </c>
      <c r="F19">
        <f>YEAR(ubezpieczenia46[[#This Row],[Data_urodz]])</f>
        <v>1995</v>
      </c>
      <c r="G19">
        <f>2016-ubezpieczenia46[[#This Row],[Rok urodzenia]]</f>
        <v>21</v>
      </c>
      <c r="H19">
        <f>IF(ubezpieczenia46[[#This Row],[Wiek]]&lt;=30, 0.001, IF(ubezpieczenia46[[#This Row],[Wiek]]&lt;=45, 0.0015, 0.0012))</f>
        <v>1E-3</v>
      </c>
      <c r="I19">
        <f>IF(ubezpieczenia46[[#This Row],[Kobieta]] = 1, ubezpieczenia46[[#This Row],[Procent ubezpieczneiaa]]*25000, ubezpieczenia46[[#This Row],[Procent ubezpieczneiaa]]*30000)</f>
        <v>25</v>
      </c>
      <c r="J19">
        <f>IF(ubezpieczenia46[[#This Row],[Wiek]]&gt;60, 49, 0)</f>
        <v>0</v>
      </c>
      <c r="K19">
        <f>SUM(ubezpieczenia46[[#This Row],[Ubezpieczneii]:[Dodatek]])</f>
        <v>25</v>
      </c>
    </row>
    <row r="20" spans="1:11" x14ac:dyDescent="0.45">
      <c r="A20" t="s">
        <v>41</v>
      </c>
      <c r="B20" t="s">
        <v>42</v>
      </c>
      <c r="C20" s="1">
        <v>23309</v>
      </c>
      <c r="D20" t="s">
        <v>9</v>
      </c>
      <c r="E20">
        <f>IF(RIGHT(ubezpieczenia46[[#This Row],[Imie]],1) = "a", 1, 0)</f>
        <v>1</v>
      </c>
      <c r="F20">
        <f>YEAR(ubezpieczenia46[[#This Row],[Data_urodz]])</f>
        <v>1963</v>
      </c>
      <c r="G20">
        <f>2016-ubezpieczenia46[[#This Row],[Rok urodzenia]]</f>
        <v>53</v>
      </c>
      <c r="H20">
        <f>IF(ubezpieczenia46[[#This Row],[Wiek]]&lt;=30, 0.001, IF(ubezpieczenia46[[#This Row],[Wiek]]&lt;=45, 0.0015, 0.0012))</f>
        <v>1.1999999999999999E-3</v>
      </c>
      <c r="I20">
        <f>IF(ubezpieczenia46[[#This Row],[Kobieta]] = 1, ubezpieczenia46[[#This Row],[Procent ubezpieczneiaa]]*25000, ubezpieczenia46[[#This Row],[Procent ubezpieczneiaa]]*30000)</f>
        <v>29.999999999999996</v>
      </c>
      <c r="J20">
        <f>IF(ubezpieczenia46[[#This Row],[Wiek]]&gt;60, 49, 0)</f>
        <v>0</v>
      </c>
      <c r="K20">
        <f>SUM(ubezpieczenia46[[#This Row],[Ubezpieczneii]:[Dodatek]])</f>
        <v>29.999999999999996</v>
      </c>
    </row>
    <row r="21" spans="1:11" x14ac:dyDescent="0.45">
      <c r="A21" t="s">
        <v>43</v>
      </c>
      <c r="B21" t="s">
        <v>20</v>
      </c>
      <c r="C21" s="1">
        <v>16498</v>
      </c>
      <c r="D21" t="s">
        <v>6</v>
      </c>
      <c r="E21">
        <f>IF(RIGHT(ubezpieczenia46[[#This Row],[Imie]],1) = "a", 1, 0)</f>
        <v>1</v>
      </c>
      <c r="F21">
        <f>YEAR(ubezpieczenia46[[#This Row],[Data_urodz]])</f>
        <v>1945</v>
      </c>
      <c r="G21">
        <f>2016-ubezpieczenia46[[#This Row],[Rok urodzenia]]</f>
        <v>71</v>
      </c>
      <c r="H21">
        <f>IF(ubezpieczenia46[[#This Row],[Wiek]]&lt;=30, 0.001, IF(ubezpieczenia46[[#This Row],[Wiek]]&lt;=45, 0.0015, 0.0012))</f>
        <v>1.1999999999999999E-3</v>
      </c>
      <c r="I21">
        <f>IF(ubezpieczenia46[[#This Row],[Kobieta]] = 1, ubezpieczenia46[[#This Row],[Procent ubezpieczneiaa]]*25000, ubezpieczenia46[[#This Row],[Procent ubezpieczneiaa]]*30000)</f>
        <v>29.999999999999996</v>
      </c>
      <c r="J21">
        <f>IF(ubezpieczenia46[[#This Row],[Wiek]]&gt;60, 49, 0)</f>
        <v>49</v>
      </c>
      <c r="K21">
        <f>SUM(ubezpieczenia46[[#This Row],[Ubezpieczneii]:[Dodatek]])</f>
        <v>79</v>
      </c>
    </row>
    <row r="22" spans="1:11" x14ac:dyDescent="0.45">
      <c r="A22" t="s">
        <v>44</v>
      </c>
      <c r="B22" t="s">
        <v>45</v>
      </c>
      <c r="C22" s="1">
        <v>19872</v>
      </c>
      <c r="D22" t="s">
        <v>12</v>
      </c>
      <c r="E22">
        <f>IF(RIGHT(ubezpieczenia46[[#This Row],[Imie]],1) = "a", 1, 0)</f>
        <v>1</v>
      </c>
      <c r="F22">
        <f>YEAR(ubezpieczenia46[[#This Row],[Data_urodz]])</f>
        <v>1954</v>
      </c>
      <c r="G22">
        <f>2016-ubezpieczenia46[[#This Row],[Rok urodzenia]]</f>
        <v>62</v>
      </c>
      <c r="H22">
        <f>IF(ubezpieczenia46[[#This Row],[Wiek]]&lt;=30, 0.001, IF(ubezpieczenia46[[#This Row],[Wiek]]&lt;=45, 0.0015, 0.0012))</f>
        <v>1.1999999999999999E-3</v>
      </c>
      <c r="I22">
        <f>IF(ubezpieczenia46[[#This Row],[Kobieta]] = 1, ubezpieczenia46[[#This Row],[Procent ubezpieczneiaa]]*25000, ubezpieczenia46[[#This Row],[Procent ubezpieczneiaa]]*30000)</f>
        <v>29.999999999999996</v>
      </c>
      <c r="J22">
        <f>IF(ubezpieczenia46[[#This Row],[Wiek]]&gt;60, 49, 0)</f>
        <v>49</v>
      </c>
      <c r="K22">
        <f>SUM(ubezpieczenia46[[#This Row],[Ubezpieczneii]:[Dodatek]])</f>
        <v>79</v>
      </c>
    </row>
    <row r="23" spans="1:11" x14ac:dyDescent="0.45">
      <c r="A23" t="s">
        <v>46</v>
      </c>
      <c r="B23" t="s">
        <v>47</v>
      </c>
      <c r="C23" s="1">
        <v>26018</v>
      </c>
      <c r="D23" t="s">
        <v>6</v>
      </c>
      <c r="E23">
        <f>IF(RIGHT(ubezpieczenia46[[#This Row],[Imie]],1) = "a", 1, 0)</f>
        <v>1</v>
      </c>
      <c r="F23">
        <f>YEAR(ubezpieczenia46[[#This Row],[Data_urodz]])</f>
        <v>1971</v>
      </c>
      <c r="G23">
        <f>2016-ubezpieczenia46[[#This Row],[Rok urodzenia]]</f>
        <v>45</v>
      </c>
      <c r="H23">
        <f>IF(ubezpieczenia46[[#This Row],[Wiek]]&lt;=30, 0.001, IF(ubezpieczenia46[[#This Row],[Wiek]]&lt;=45, 0.0015, 0.0012))</f>
        <v>1.5E-3</v>
      </c>
      <c r="I23">
        <f>IF(ubezpieczenia46[[#This Row],[Kobieta]] = 1, ubezpieczenia46[[#This Row],[Procent ubezpieczneiaa]]*25000, ubezpieczenia46[[#This Row],[Procent ubezpieczneiaa]]*30000)</f>
        <v>37.5</v>
      </c>
      <c r="J23">
        <f>IF(ubezpieczenia46[[#This Row],[Wiek]]&gt;60, 49, 0)</f>
        <v>0</v>
      </c>
      <c r="K23">
        <f>SUM(ubezpieczenia46[[#This Row],[Ubezpieczneii]:[Dodatek]])</f>
        <v>37.5</v>
      </c>
    </row>
    <row r="24" spans="1:11" x14ac:dyDescent="0.45">
      <c r="A24" t="s">
        <v>48</v>
      </c>
      <c r="B24" t="s">
        <v>49</v>
      </c>
      <c r="C24" s="1">
        <v>25110</v>
      </c>
      <c r="D24" t="s">
        <v>40</v>
      </c>
      <c r="E24">
        <f>IF(RIGHT(ubezpieczenia46[[#This Row],[Imie]],1) = "a", 1, 0)</f>
        <v>0</v>
      </c>
      <c r="F24">
        <f>YEAR(ubezpieczenia46[[#This Row],[Data_urodz]])</f>
        <v>1968</v>
      </c>
      <c r="G24">
        <f>2016-ubezpieczenia46[[#This Row],[Rok urodzenia]]</f>
        <v>48</v>
      </c>
      <c r="H24">
        <f>IF(ubezpieczenia46[[#This Row],[Wiek]]&lt;=30, 0.001, IF(ubezpieczenia46[[#This Row],[Wiek]]&lt;=45, 0.0015, 0.0012))</f>
        <v>1.1999999999999999E-3</v>
      </c>
      <c r="I24">
        <f>IF(ubezpieczenia46[[#This Row],[Kobieta]] = 1, ubezpieczenia46[[#This Row],[Procent ubezpieczneiaa]]*25000, ubezpieczenia46[[#This Row],[Procent ubezpieczneiaa]]*30000)</f>
        <v>36</v>
      </c>
      <c r="J24">
        <f>IF(ubezpieczenia46[[#This Row],[Wiek]]&gt;60, 49, 0)</f>
        <v>0</v>
      </c>
      <c r="K24">
        <f>SUM(ubezpieczenia46[[#This Row],[Ubezpieczneii]:[Dodatek]])</f>
        <v>36</v>
      </c>
    </row>
    <row r="25" spans="1:11" x14ac:dyDescent="0.45">
      <c r="A25" t="s">
        <v>50</v>
      </c>
      <c r="B25" t="s">
        <v>29</v>
      </c>
      <c r="C25" s="1">
        <v>33411</v>
      </c>
      <c r="D25" t="s">
        <v>9</v>
      </c>
      <c r="E25">
        <f>IF(RIGHT(ubezpieczenia46[[#This Row],[Imie]],1) = "a", 1, 0)</f>
        <v>0</v>
      </c>
      <c r="F25">
        <f>YEAR(ubezpieczenia46[[#This Row],[Data_urodz]])</f>
        <v>1991</v>
      </c>
      <c r="G25">
        <f>2016-ubezpieczenia46[[#This Row],[Rok urodzenia]]</f>
        <v>25</v>
      </c>
      <c r="H25">
        <f>IF(ubezpieczenia46[[#This Row],[Wiek]]&lt;=30, 0.001, IF(ubezpieczenia46[[#This Row],[Wiek]]&lt;=45, 0.0015, 0.0012))</f>
        <v>1E-3</v>
      </c>
      <c r="I25">
        <f>IF(ubezpieczenia46[[#This Row],[Kobieta]] = 1, ubezpieczenia46[[#This Row],[Procent ubezpieczneiaa]]*25000, ubezpieczenia46[[#This Row],[Procent ubezpieczneiaa]]*30000)</f>
        <v>30</v>
      </c>
      <c r="J25">
        <f>IF(ubezpieczenia46[[#This Row],[Wiek]]&gt;60, 49, 0)</f>
        <v>0</v>
      </c>
      <c r="K25">
        <f>SUM(ubezpieczenia46[[#This Row],[Ubezpieczneii]:[Dodatek]])</f>
        <v>30</v>
      </c>
    </row>
    <row r="26" spans="1:11" x14ac:dyDescent="0.45">
      <c r="A26" t="s">
        <v>51</v>
      </c>
      <c r="B26" t="s">
        <v>52</v>
      </c>
      <c r="C26" s="1">
        <v>30969</v>
      </c>
      <c r="D26" t="s">
        <v>12</v>
      </c>
      <c r="E26">
        <f>IF(RIGHT(ubezpieczenia46[[#This Row],[Imie]],1) = "a", 1, 0)</f>
        <v>1</v>
      </c>
      <c r="F26">
        <f>YEAR(ubezpieczenia46[[#This Row],[Data_urodz]])</f>
        <v>1984</v>
      </c>
      <c r="G26">
        <f>2016-ubezpieczenia46[[#This Row],[Rok urodzenia]]</f>
        <v>32</v>
      </c>
      <c r="H26">
        <f>IF(ubezpieczenia46[[#This Row],[Wiek]]&lt;=30, 0.001, IF(ubezpieczenia46[[#This Row],[Wiek]]&lt;=45, 0.0015, 0.0012))</f>
        <v>1.5E-3</v>
      </c>
      <c r="I26">
        <f>IF(ubezpieczenia46[[#This Row],[Kobieta]] = 1, ubezpieczenia46[[#This Row],[Procent ubezpieczneiaa]]*25000, ubezpieczenia46[[#This Row],[Procent ubezpieczneiaa]]*30000)</f>
        <v>37.5</v>
      </c>
      <c r="J26">
        <f>IF(ubezpieczenia46[[#This Row],[Wiek]]&gt;60, 49, 0)</f>
        <v>0</v>
      </c>
      <c r="K26">
        <f>SUM(ubezpieczenia46[[#This Row],[Ubezpieczneii]:[Dodatek]])</f>
        <v>37.5</v>
      </c>
    </row>
    <row r="27" spans="1:11" x14ac:dyDescent="0.45">
      <c r="A27" t="s">
        <v>53</v>
      </c>
      <c r="B27" t="s">
        <v>54</v>
      </c>
      <c r="C27" s="1">
        <v>19368</v>
      </c>
      <c r="D27" t="s">
        <v>12</v>
      </c>
      <c r="E27">
        <f>IF(RIGHT(ubezpieczenia46[[#This Row],[Imie]],1) = "a", 1, 0)</f>
        <v>1</v>
      </c>
      <c r="F27">
        <f>YEAR(ubezpieczenia46[[#This Row],[Data_urodz]])</f>
        <v>1953</v>
      </c>
      <c r="G27">
        <f>2016-ubezpieczenia46[[#This Row],[Rok urodzenia]]</f>
        <v>63</v>
      </c>
      <c r="H27">
        <f>IF(ubezpieczenia46[[#This Row],[Wiek]]&lt;=30, 0.001, IF(ubezpieczenia46[[#This Row],[Wiek]]&lt;=45, 0.0015, 0.0012))</f>
        <v>1.1999999999999999E-3</v>
      </c>
      <c r="I27">
        <f>IF(ubezpieczenia46[[#This Row],[Kobieta]] = 1, ubezpieczenia46[[#This Row],[Procent ubezpieczneiaa]]*25000, ubezpieczenia46[[#This Row],[Procent ubezpieczneiaa]]*30000)</f>
        <v>29.999999999999996</v>
      </c>
      <c r="J27">
        <f>IF(ubezpieczenia46[[#This Row],[Wiek]]&gt;60, 49, 0)</f>
        <v>49</v>
      </c>
      <c r="K27">
        <f>SUM(ubezpieczenia46[[#This Row],[Ubezpieczneii]:[Dodatek]])</f>
        <v>79</v>
      </c>
    </row>
    <row r="28" spans="1:11" x14ac:dyDescent="0.45">
      <c r="A28" t="s">
        <v>55</v>
      </c>
      <c r="B28" t="s">
        <v>56</v>
      </c>
      <c r="C28" s="1">
        <v>23668</v>
      </c>
      <c r="D28" t="s">
        <v>40</v>
      </c>
      <c r="E28">
        <f>IF(RIGHT(ubezpieczenia46[[#This Row],[Imie]],1) = "a", 1, 0)</f>
        <v>1</v>
      </c>
      <c r="F28">
        <f>YEAR(ubezpieczenia46[[#This Row],[Data_urodz]])</f>
        <v>1964</v>
      </c>
      <c r="G28">
        <f>2016-ubezpieczenia46[[#This Row],[Rok urodzenia]]</f>
        <v>52</v>
      </c>
      <c r="H28">
        <f>IF(ubezpieczenia46[[#This Row],[Wiek]]&lt;=30, 0.001, IF(ubezpieczenia46[[#This Row],[Wiek]]&lt;=45, 0.0015, 0.0012))</f>
        <v>1.1999999999999999E-3</v>
      </c>
      <c r="I28">
        <f>IF(ubezpieczenia46[[#This Row],[Kobieta]] = 1, ubezpieczenia46[[#This Row],[Procent ubezpieczneiaa]]*25000, ubezpieczenia46[[#This Row],[Procent ubezpieczneiaa]]*30000)</f>
        <v>29.999999999999996</v>
      </c>
      <c r="J28">
        <f>IF(ubezpieczenia46[[#This Row],[Wiek]]&gt;60, 49, 0)</f>
        <v>0</v>
      </c>
      <c r="K28">
        <f>SUM(ubezpieczenia46[[#This Row],[Ubezpieczneii]:[Dodatek]])</f>
        <v>29.999999999999996</v>
      </c>
    </row>
    <row r="29" spans="1:11" x14ac:dyDescent="0.45">
      <c r="A29" t="s">
        <v>57</v>
      </c>
      <c r="B29" t="s">
        <v>58</v>
      </c>
      <c r="C29" s="1">
        <v>19851</v>
      </c>
      <c r="D29" t="s">
        <v>12</v>
      </c>
      <c r="E29">
        <f>IF(RIGHT(ubezpieczenia46[[#This Row],[Imie]],1) = "a", 1, 0)</f>
        <v>0</v>
      </c>
      <c r="F29">
        <f>YEAR(ubezpieczenia46[[#This Row],[Data_urodz]])</f>
        <v>1954</v>
      </c>
      <c r="G29">
        <f>2016-ubezpieczenia46[[#This Row],[Rok urodzenia]]</f>
        <v>62</v>
      </c>
      <c r="H29">
        <f>IF(ubezpieczenia46[[#This Row],[Wiek]]&lt;=30, 0.001, IF(ubezpieczenia46[[#This Row],[Wiek]]&lt;=45, 0.0015, 0.0012))</f>
        <v>1.1999999999999999E-3</v>
      </c>
      <c r="I29">
        <f>IF(ubezpieczenia46[[#This Row],[Kobieta]] = 1, ubezpieczenia46[[#This Row],[Procent ubezpieczneiaa]]*25000, ubezpieczenia46[[#This Row],[Procent ubezpieczneiaa]]*30000)</f>
        <v>36</v>
      </c>
      <c r="J29">
        <f>IF(ubezpieczenia46[[#This Row],[Wiek]]&gt;60, 49, 0)</f>
        <v>49</v>
      </c>
      <c r="K29">
        <f>SUM(ubezpieczenia46[[#This Row],[Ubezpieczneii]:[Dodatek]])</f>
        <v>85</v>
      </c>
    </row>
    <row r="30" spans="1:11" x14ac:dyDescent="0.45">
      <c r="A30" t="s">
        <v>59</v>
      </c>
      <c r="B30" t="s">
        <v>18</v>
      </c>
      <c r="C30" s="1">
        <v>17896</v>
      </c>
      <c r="D30" t="s">
        <v>9</v>
      </c>
      <c r="E30">
        <f>IF(RIGHT(ubezpieczenia46[[#This Row],[Imie]],1) = "a", 1, 0)</f>
        <v>0</v>
      </c>
      <c r="F30">
        <f>YEAR(ubezpieczenia46[[#This Row],[Data_urodz]])</f>
        <v>1948</v>
      </c>
      <c r="G30">
        <f>2016-ubezpieczenia46[[#This Row],[Rok urodzenia]]</f>
        <v>68</v>
      </c>
      <c r="H30">
        <f>IF(ubezpieczenia46[[#This Row],[Wiek]]&lt;=30, 0.001, IF(ubezpieczenia46[[#This Row],[Wiek]]&lt;=45, 0.0015, 0.0012))</f>
        <v>1.1999999999999999E-3</v>
      </c>
      <c r="I30">
        <f>IF(ubezpieczenia46[[#This Row],[Kobieta]] = 1, ubezpieczenia46[[#This Row],[Procent ubezpieczneiaa]]*25000, ubezpieczenia46[[#This Row],[Procent ubezpieczneiaa]]*30000)</f>
        <v>36</v>
      </c>
      <c r="J30">
        <f>IF(ubezpieczenia46[[#This Row],[Wiek]]&gt;60, 49, 0)</f>
        <v>49</v>
      </c>
      <c r="K30">
        <f>SUM(ubezpieczenia46[[#This Row],[Ubezpieczneii]:[Dodatek]])</f>
        <v>85</v>
      </c>
    </row>
    <row r="31" spans="1:11" x14ac:dyDescent="0.45">
      <c r="A31" t="s">
        <v>60</v>
      </c>
      <c r="B31" t="s">
        <v>11</v>
      </c>
      <c r="C31" s="1">
        <v>25045</v>
      </c>
      <c r="D31" t="s">
        <v>12</v>
      </c>
      <c r="E31">
        <f>IF(RIGHT(ubezpieczenia46[[#This Row],[Imie]],1) = "a", 1, 0)</f>
        <v>1</v>
      </c>
      <c r="F31">
        <f>YEAR(ubezpieczenia46[[#This Row],[Data_urodz]])</f>
        <v>1968</v>
      </c>
      <c r="G31">
        <f>2016-ubezpieczenia46[[#This Row],[Rok urodzenia]]</f>
        <v>48</v>
      </c>
      <c r="H31">
        <f>IF(ubezpieczenia46[[#This Row],[Wiek]]&lt;=30, 0.001, IF(ubezpieczenia46[[#This Row],[Wiek]]&lt;=45, 0.0015, 0.0012))</f>
        <v>1.1999999999999999E-3</v>
      </c>
      <c r="I31">
        <f>IF(ubezpieczenia46[[#This Row],[Kobieta]] = 1, ubezpieczenia46[[#This Row],[Procent ubezpieczneiaa]]*25000, ubezpieczenia46[[#This Row],[Procent ubezpieczneiaa]]*30000)</f>
        <v>29.999999999999996</v>
      </c>
      <c r="J31">
        <f>IF(ubezpieczenia46[[#This Row],[Wiek]]&gt;60, 49, 0)</f>
        <v>0</v>
      </c>
      <c r="K31">
        <f>SUM(ubezpieczenia46[[#This Row],[Ubezpieczneii]:[Dodatek]])</f>
        <v>29.999999999999996</v>
      </c>
    </row>
    <row r="32" spans="1:11" x14ac:dyDescent="0.45">
      <c r="A32" t="s">
        <v>61</v>
      </c>
      <c r="B32" t="s">
        <v>20</v>
      </c>
      <c r="C32" s="1">
        <v>18367</v>
      </c>
      <c r="D32" t="s">
        <v>12</v>
      </c>
      <c r="E32">
        <f>IF(RIGHT(ubezpieczenia46[[#This Row],[Imie]],1) = "a", 1, 0)</f>
        <v>1</v>
      </c>
      <c r="F32">
        <f>YEAR(ubezpieczenia46[[#This Row],[Data_urodz]])</f>
        <v>1950</v>
      </c>
      <c r="G32">
        <f>2016-ubezpieczenia46[[#This Row],[Rok urodzenia]]</f>
        <v>66</v>
      </c>
      <c r="H32">
        <f>IF(ubezpieczenia46[[#This Row],[Wiek]]&lt;=30, 0.001, IF(ubezpieczenia46[[#This Row],[Wiek]]&lt;=45, 0.0015, 0.0012))</f>
        <v>1.1999999999999999E-3</v>
      </c>
      <c r="I32">
        <f>IF(ubezpieczenia46[[#This Row],[Kobieta]] = 1, ubezpieczenia46[[#This Row],[Procent ubezpieczneiaa]]*25000, ubezpieczenia46[[#This Row],[Procent ubezpieczneiaa]]*30000)</f>
        <v>29.999999999999996</v>
      </c>
      <c r="J32">
        <f>IF(ubezpieczenia46[[#This Row],[Wiek]]&gt;60, 49, 0)</f>
        <v>49</v>
      </c>
      <c r="K32">
        <f>SUM(ubezpieczenia46[[#This Row],[Ubezpieczneii]:[Dodatek]])</f>
        <v>79</v>
      </c>
    </row>
    <row r="33" spans="1:11" x14ac:dyDescent="0.45">
      <c r="A33" t="s">
        <v>62</v>
      </c>
      <c r="B33" t="s">
        <v>20</v>
      </c>
      <c r="C33" s="1">
        <v>21630</v>
      </c>
      <c r="D33" t="s">
        <v>6</v>
      </c>
      <c r="E33">
        <f>IF(RIGHT(ubezpieczenia46[[#This Row],[Imie]],1) = "a", 1, 0)</f>
        <v>1</v>
      </c>
      <c r="F33">
        <f>YEAR(ubezpieczenia46[[#This Row],[Data_urodz]])</f>
        <v>1959</v>
      </c>
      <c r="G33">
        <f>2016-ubezpieczenia46[[#This Row],[Rok urodzenia]]</f>
        <v>57</v>
      </c>
      <c r="H33">
        <f>IF(ubezpieczenia46[[#This Row],[Wiek]]&lt;=30, 0.001, IF(ubezpieczenia46[[#This Row],[Wiek]]&lt;=45, 0.0015, 0.0012))</f>
        <v>1.1999999999999999E-3</v>
      </c>
      <c r="I33">
        <f>IF(ubezpieczenia46[[#This Row],[Kobieta]] = 1, ubezpieczenia46[[#This Row],[Procent ubezpieczneiaa]]*25000, ubezpieczenia46[[#This Row],[Procent ubezpieczneiaa]]*30000)</f>
        <v>29.999999999999996</v>
      </c>
      <c r="J33">
        <f>IF(ubezpieczenia46[[#This Row],[Wiek]]&gt;60, 49, 0)</f>
        <v>0</v>
      </c>
      <c r="K33">
        <f>SUM(ubezpieczenia46[[#This Row],[Ubezpieczneii]:[Dodatek]])</f>
        <v>29.999999999999996</v>
      </c>
    </row>
    <row r="34" spans="1:11" x14ac:dyDescent="0.45">
      <c r="A34" t="s">
        <v>63</v>
      </c>
      <c r="B34" t="s">
        <v>64</v>
      </c>
      <c r="C34" s="1">
        <v>16075</v>
      </c>
      <c r="D34" t="s">
        <v>40</v>
      </c>
      <c r="E34">
        <f>IF(RIGHT(ubezpieczenia46[[#This Row],[Imie]],1) = "a", 1, 0)</f>
        <v>1</v>
      </c>
      <c r="F34">
        <f>YEAR(ubezpieczenia46[[#This Row],[Data_urodz]])</f>
        <v>1944</v>
      </c>
      <c r="G34">
        <f>2016-ubezpieczenia46[[#This Row],[Rok urodzenia]]</f>
        <v>72</v>
      </c>
      <c r="H34">
        <f>IF(ubezpieczenia46[[#This Row],[Wiek]]&lt;=30, 0.001, IF(ubezpieczenia46[[#This Row],[Wiek]]&lt;=45, 0.0015, 0.0012))</f>
        <v>1.1999999999999999E-3</v>
      </c>
      <c r="I34">
        <f>IF(ubezpieczenia46[[#This Row],[Kobieta]] = 1, ubezpieczenia46[[#This Row],[Procent ubezpieczneiaa]]*25000, ubezpieczenia46[[#This Row],[Procent ubezpieczneiaa]]*30000)</f>
        <v>29.999999999999996</v>
      </c>
      <c r="J34">
        <f>IF(ubezpieczenia46[[#This Row],[Wiek]]&gt;60, 49, 0)</f>
        <v>49</v>
      </c>
      <c r="K34">
        <f>SUM(ubezpieczenia46[[#This Row],[Ubezpieczneii]:[Dodatek]])</f>
        <v>79</v>
      </c>
    </row>
    <row r="35" spans="1:11" x14ac:dyDescent="0.45">
      <c r="A35" t="s">
        <v>65</v>
      </c>
      <c r="B35" t="s">
        <v>20</v>
      </c>
      <c r="C35" s="1">
        <v>30640</v>
      </c>
      <c r="D35" t="s">
        <v>6</v>
      </c>
      <c r="E35">
        <f>IF(RIGHT(ubezpieczenia46[[#This Row],[Imie]],1) = "a", 1, 0)</f>
        <v>1</v>
      </c>
      <c r="F35">
        <f>YEAR(ubezpieczenia46[[#This Row],[Data_urodz]])</f>
        <v>1983</v>
      </c>
      <c r="G35">
        <f>2016-ubezpieczenia46[[#This Row],[Rok urodzenia]]</f>
        <v>33</v>
      </c>
      <c r="H35">
        <f>IF(ubezpieczenia46[[#This Row],[Wiek]]&lt;=30, 0.001, IF(ubezpieczenia46[[#This Row],[Wiek]]&lt;=45, 0.0015, 0.0012))</f>
        <v>1.5E-3</v>
      </c>
      <c r="I35">
        <f>IF(ubezpieczenia46[[#This Row],[Kobieta]] = 1, ubezpieczenia46[[#This Row],[Procent ubezpieczneiaa]]*25000, ubezpieczenia46[[#This Row],[Procent ubezpieczneiaa]]*30000)</f>
        <v>37.5</v>
      </c>
      <c r="J35">
        <f>IF(ubezpieczenia46[[#This Row],[Wiek]]&gt;60, 49, 0)</f>
        <v>0</v>
      </c>
      <c r="K35">
        <f>SUM(ubezpieczenia46[[#This Row],[Ubezpieczneii]:[Dodatek]])</f>
        <v>37.5</v>
      </c>
    </row>
    <row r="36" spans="1:11" x14ac:dyDescent="0.45">
      <c r="A36" t="s">
        <v>66</v>
      </c>
      <c r="B36" t="s">
        <v>67</v>
      </c>
      <c r="C36" s="1">
        <v>21633</v>
      </c>
      <c r="D36" t="s">
        <v>12</v>
      </c>
      <c r="E36">
        <f>IF(RIGHT(ubezpieczenia46[[#This Row],[Imie]],1) = "a", 1, 0)</f>
        <v>0</v>
      </c>
      <c r="F36">
        <f>YEAR(ubezpieczenia46[[#This Row],[Data_urodz]])</f>
        <v>1959</v>
      </c>
      <c r="G36">
        <f>2016-ubezpieczenia46[[#This Row],[Rok urodzenia]]</f>
        <v>57</v>
      </c>
      <c r="H36">
        <f>IF(ubezpieczenia46[[#This Row],[Wiek]]&lt;=30, 0.001, IF(ubezpieczenia46[[#This Row],[Wiek]]&lt;=45, 0.0015, 0.0012))</f>
        <v>1.1999999999999999E-3</v>
      </c>
      <c r="I36">
        <f>IF(ubezpieczenia46[[#This Row],[Kobieta]] = 1, ubezpieczenia46[[#This Row],[Procent ubezpieczneiaa]]*25000, ubezpieczenia46[[#This Row],[Procent ubezpieczneiaa]]*30000)</f>
        <v>36</v>
      </c>
      <c r="J36">
        <f>IF(ubezpieczenia46[[#This Row],[Wiek]]&gt;60, 49, 0)</f>
        <v>0</v>
      </c>
      <c r="K36">
        <f>SUM(ubezpieczenia46[[#This Row],[Ubezpieczneii]:[Dodatek]])</f>
        <v>36</v>
      </c>
    </row>
    <row r="37" spans="1:11" x14ac:dyDescent="0.45">
      <c r="A37" t="s">
        <v>68</v>
      </c>
      <c r="B37" t="s">
        <v>69</v>
      </c>
      <c r="C37" s="1">
        <v>22843</v>
      </c>
      <c r="D37" t="s">
        <v>6</v>
      </c>
      <c r="E37">
        <f>IF(RIGHT(ubezpieczenia46[[#This Row],[Imie]],1) = "a", 1, 0)</f>
        <v>0</v>
      </c>
      <c r="F37">
        <f>YEAR(ubezpieczenia46[[#This Row],[Data_urodz]])</f>
        <v>1962</v>
      </c>
      <c r="G37">
        <f>2016-ubezpieczenia46[[#This Row],[Rok urodzenia]]</f>
        <v>54</v>
      </c>
      <c r="H37">
        <f>IF(ubezpieczenia46[[#This Row],[Wiek]]&lt;=30, 0.001, IF(ubezpieczenia46[[#This Row],[Wiek]]&lt;=45, 0.0015, 0.0012))</f>
        <v>1.1999999999999999E-3</v>
      </c>
      <c r="I37">
        <f>IF(ubezpieczenia46[[#This Row],[Kobieta]] = 1, ubezpieczenia46[[#This Row],[Procent ubezpieczneiaa]]*25000, ubezpieczenia46[[#This Row],[Procent ubezpieczneiaa]]*30000)</f>
        <v>36</v>
      </c>
      <c r="J37">
        <f>IF(ubezpieczenia46[[#This Row],[Wiek]]&gt;60, 49, 0)</f>
        <v>0</v>
      </c>
      <c r="K37">
        <f>SUM(ubezpieczenia46[[#This Row],[Ubezpieczneii]:[Dodatek]])</f>
        <v>36</v>
      </c>
    </row>
    <row r="38" spans="1:11" x14ac:dyDescent="0.45">
      <c r="A38" t="s">
        <v>70</v>
      </c>
      <c r="B38" t="s">
        <v>39</v>
      </c>
      <c r="C38" s="1">
        <v>22944</v>
      </c>
      <c r="D38" t="s">
        <v>12</v>
      </c>
      <c r="E38">
        <f>IF(RIGHT(ubezpieczenia46[[#This Row],[Imie]],1) = "a", 1, 0)</f>
        <v>1</v>
      </c>
      <c r="F38">
        <f>YEAR(ubezpieczenia46[[#This Row],[Data_urodz]])</f>
        <v>1962</v>
      </c>
      <c r="G38">
        <f>2016-ubezpieczenia46[[#This Row],[Rok urodzenia]]</f>
        <v>54</v>
      </c>
      <c r="H38">
        <f>IF(ubezpieczenia46[[#This Row],[Wiek]]&lt;=30, 0.001, IF(ubezpieczenia46[[#This Row],[Wiek]]&lt;=45, 0.0015, 0.0012))</f>
        <v>1.1999999999999999E-3</v>
      </c>
      <c r="I38">
        <f>IF(ubezpieczenia46[[#This Row],[Kobieta]] = 1, ubezpieczenia46[[#This Row],[Procent ubezpieczneiaa]]*25000, ubezpieczenia46[[#This Row],[Procent ubezpieczneiaa]]*30000)</f>
        <v>29.999999999999996</v>
      </c>
      <c r="J38">
        <f>IF(ubezpieczenia46[[#This Row],[Wiek]]&gt;60, 49, 0)</f>
        <v>0</v>
      </c>
      <c r="K38">
        <f>SUM(ubezpieczenia46[[#This Row],[Ubezpieczneii]:[Dodatek]])</f>
        <v>29.999999999999996</v>
      </c>
    </row>
    <row r="39" spans="1:11" x14ac:dyDescent="0.45">
      <c r="A39" t="s">
        <v>71</v>
      </c>
      <c r="B39" t="s">
        <v>72</v>
      </c>
      <c r="C39" s="1">
        <v>28856</v>
      </c>
      <c r="D39" t="s">
        <v>6</v>
      </c>
      <c r="E39">
        <f>IF(RIGHT(ubezpieczenia46[[#This Row],[Imie]],1) = "a", 1, 0)</f>
        <v>0</v>
      </c>
      <c r="F39">
        <f>YEAR(ubezpieczenia46[[#This Row],[Data_urodz]])</f>
        <v>1979</v>
      </c>
      <c r="G39">
        <f>2016-ubezpieczenia46[[#This Row],[Rok urodzenia]]</f>
        <v>37</v>
      </c>
      <c r="H39">
        <f>IF(ubezpieczenia46[[#This Row],[Wiek]]&lt;=30, 0.001, IF(ubezpieczenia46[[#This Row],[Wiek]]&lt;=45, 0.0015, 0.0012))</f>
        <v>1.5E-3</v>
      </c>
      <c r="I39">
        <f>IF(ubezpieczenia46[[#This Row],[Kobieta]] = 1, ubezpieczenia46[[#This Row],[Procent ubezpieczneiaa]]*25000, ubezpieczenia46[[#This Row],[Procent ubezpieczneiaa]]*30000)</f>
        <v>45</v>
      </c>
      <c r="J39">
        <f>IF(ubezpieczenia46[[#This Row],[Wiek]]&gt;60, 49, 0)</f>
        <v>0</v>
      </c>
      <c r="K39">
        <f>SUM(ubezpieczenia46[[#This Row],[Ubezpieczneii]:[Dodatek]])</f>
        <v>45</v>
      </c>
    </row>
    <row r="40" spans="1:11" x14ac:dyDescent="0.45">
      <c r="A40" t="s">
        <v>73</v>
      </c>
      <c r="B40" t="s">
        <v>74</v>
      </c>
      <c r="C40" s="1">
        <v>27510</v>
      </c>
      <c r="D40" t="s">
        <v>9</v>
      </c>
      <c r="E40">
        <f>IF(RIGHT(ubezpieczenia46[[#This Row],[Imie]],1) = "a", 1, 0)</f>
        <v>1</v>
      </c>
      <c r="F40">
        <f>YEAR(ubezpieczenia46[[#This Row],[Data_urodz]])</f>
        <v>1975</v>
      </c>
      <c r="G40">
        <f>2016-ubezpieczenia46[[#This Row],[Rok urodzenia]]</f>
        <v>41</v>
      </c>
      <c r="H40">
        <f>IF(ubezpieczenia46[[#This Row],[Wiek]]&lt;=30, 0.001, IF(ubezpieczenia46[[#This Row],[Wiek]]&lt;=45, 0.0015, 0.0012))</f>
        <v>1.5E-3</v>
      </c>
      <c r="I40">
        <f>IF(ubezpieczenia46[[#This Row],[Kobieta]] = 1, ubezpieczenia46[[#This Row],[Procent ubezpieczneiaa]]*25000, ubezpieczenia46[[#This Row],[Procent ubezpieczneiaa]]*30000)</f>
        <v>37.5</v>
      </c>
      <c r="J40">
        <f>IF(ubezpieczenia46[[#This Row],[Wiek]]&gt;60, 49, 0)</f>
        <v>0</v>
      </c>
      <c r="K40">
        <f>SUM(ubezpieczenia46[[#This Row],[Ubezpieczneii]:[Dodatek]])</f>
        <v>37.5</v>
      </c>
    </row>
    <row r="41" spans="1:11" x14ac:dyDescent="0.45">
      <c r="A41" t="s">
        <v>75</v>
      </c>
      <c r="B41" t="s">
        <v>52</v>
      </c>
      <c r="C41" s="1">
        <v>24744</v>
      </c>
      <c r="D41" t="s">
        <v>12</v>
      </c>
      <c r="E41">
        <f>IF(RIGHT(ubezpieczenia46[[#This Row],[Imie]],1) = "a", 1, 0)</f>
        <v>1</v>
      </c>
      <c r="F41">
        <f>YEAR(ubezpieczenia46[[#This Row],[Data_urodz]])</f>
        <v>1967</v>
      </c>
      <c r="G41">
        <f>2016-ubezpieczenia46[[#This Row],[Rok urodzenia]]</f>
        <v>49</v>
      </c>
      <c r="H41">
        <f>IF(ubezpieczenia46[[#This Row],[Wiek]]&lt;=30, 0.001, IF(ubezpieczenia46[[#This Row],[Wiek]]&lt;=45, 0.0015, 0.0012))</f>
        <v>1.1999999999999999E-3</v>
      </c>
      <c r="I41">
        <f>IF(ubezpieczenia46[[#This Row],[Kobieta]] = 1, ubezpieczenia46[[#This Row],[Procent ubezpieczneiaa]]*25000, ubezpieczenia46[[#This Row],[Procent ubezpieczneiaa]]*30000)</f>
        <v>29.999999999999996</v>
      </c>
      <c r="J41">
        <f>IF(ubezpieczenia46[[#This Row],[Wiek]]&gt;60, 49, 0)</f>
        <v>0</v>
      </c>
      <c r="K41">
        <f>SUM(ubezpieczenia46[[#This Row],[Ubezpieczneii]:[Dodatek]])</f>
        <v>29.999999999999996</v>
      </c>
    </row>
    <row r="42" spans="1:11" x14ac:dyDescent="0.45">
      <c r="A42" t="s">
        <v>76</v>
      </c>
      <c r="B42" t="s">
        <v>77</v>
      </c>
      <c r="C42" s="1">
        <v>26703</v>
      </c>
      <c r="D42" t="s">
        <v>40</v>
      </c>
      <c r="E42">
        <f>IF(RIGHT(ubezpieczenia46[[#This Row],[Imie]],1) = "a", 1, 0)</f>
        <v>0</v>
      </c>
      <c r="F42">
        <f>YEAR(ubezpieczenia46[[#This Row],[Data_urodz]])</f>
        <v>1973</v>
      </c>
      <c r="G42">
        <f>2016-ubezpieczenia46[[#This Row],[Rok urodzenia]]</f>
        <v>43</v>
      </c>
      <c r="H42">
        <f>IF(ubezpieczenia46[[#This Row],[Wiek]]&lt;=30, 0.001, IF(ubezpieczenia46[[#This Row],[Wiek]]&lt;=45, 0.0015, 0.0012))</f>
        <v>1.5E-3</v>
      </c>
      <c r="I42">
        <f>IF(ubezpieczenia46[[#This Row],[Kobieta]] = 1, ubezpieczenia46[[#This Row],[Procent ubezpieczneiaa]]*25000, ubezpieczenia46[[#This Row],[Procent ubezpieczneiaa]]*30000)</f>
        <v>45</v>
      </c>
      <c r="J42">
        <f>IF(ubezpieczenia46[[#This Row],[Wiek]]&gt;60, 49, 0)</f>
        <v>0</v>
      </c>
      <c r="K42">
        <f>SUM(ubezpieczenia46[[#This Row],[Ubezpieczneii]:[Dodatek]])</f>
        <v>45</v>
      </c>
    </row>
    <row r="43" spans="1:11" x14ac:dyDescent="0.45">
      <c r="A43" t="s">
        <v>78</v>
      </c>
      <c r="B43" t="s">
        <v>79</v>
      </c>
      <c r="C43" s="1">
        <v>18847</v>
      </c>
      <c r="D43" t="s">
        <v>6</v>
      </c>
      <c r="E43">
        <f>IF(RIGHT(ubezpieczenia46[[#This Row],[Imie]],1) = "a", 1, 0)</f>
        <v>1</v>
      </c>
      <c r="F43">
        <f>YEAR(ubezpieczenia46[[#This Row],[Data_urodz]])</f>
        <v>1951</v>
      </c>
      <c r="G43">
        <f>2016-ubezpieczenia46[[#This Row],[Rok urodzenia]]</f>
        <v>65</v>
      </c>
      <c r="H43">
        <f>IF(ubezpieczenia46[[#This Row],[Wiek]]&lt;=30, 0.001, IF(ubezpieczenia46[[#This Row],[Wiek]]&lt;=45, 0.0015, 0.0012))</f>
        <v>1.1999999999999999E-3</v>
      </c>
      <c r="I43">
        <f>IF(ubezpieczenia46[[#This Row],[Kobieta]] = 1, ubezpieczenia46[[#This Row],[Procent ubezpieczneiaa]]*25000, ubezpieczenia46[[#This Row],[Procent ubezpieczneiaa]]*30000)</f>
        <v>29.999999999999996</v>
      </c>
      <c r="J43">
        <f>IF(ubezpieczenia46[[#This Row],[Wiek]]&gt;60, 49, 0)</f>
        <v>49</v>
      </c>
      <c r="K43">
        <f>SUM(ubezpieczenia46[[#This Row],[Ubezpieczneii]:[Dodatek]])</f>
        <v>79</v>
      </c>
    </row>
    <row r="44" spans="1:11" x14ac:dyDescent="0.45">
      <c r="A44" t="s">
        <v>80</v>
      </c>
      <c r="B44" t="s">
        <v>81</v>
      </c>
      <c r="C44" s="1">
        <v>33899</v>
      </c>
      <c r="D44" t="s">
        <v>12</v>
      </c>
      <c r="E44">
        <f>IF(RIGHT(ubezpieczenia46[[#This Row],[Imie]],1) = "a", 1, 0)</f>
        <v>1</v>
      </c>
      <c r="F44">
        <f>YEAR(ubezpieczenia46[[#This Row],[Data_urodz]])</f>
        <v>1992</v>
      </c>
      <c r="G44">
        <f>2016-ubezpieczenia46[[#This Row],[Rok urodzenia]]</f>
        <v>24</v>
      </c>
      <c r="H44">
        <f>IF(ubezpieczenia46[[#This Row],[Wiek]]&lt;=30, 0.001, IF(ubezpieczenia46[[#This Row],[Wiek]]&lt;=45, 0.0015, 0.0012))</f>
        <v>1E-3</v>
      </c>
      <c r="I44">
        <f>IF(ubezpieczenia46[[#This Row],[Kobieta]] = 1, ubezpieczenia46[[#This Row],[Procent ubezpieczneiaa]]*25000, ubezpieczenia46[[#This Row],[Procent ubezpieczneiaa]]*30000)</f>
        <v>25</v>
      </c>
      <c r="J44">
        <f>IF(ubezpieczenia46[[#This Row],[Wiek]]&gt;60, 49, 0)</f>
        <v>0</v>
      </c>
      <c r="K44">
        <f>SUM(ubezpieczenia46[[#This Row],[Ubezpieczneii]:[Dodatek]])</f>
        <v>25</v>
      </c>
    </row>
    <row r="45" spans="1:11" x14ac:dyDescent="0.45">
      <c r="A45" t="s">
        <v>82</v>
      </c>
      <c r="B45" t="s">
        <v>42</v>
      </c>
      <c r="C45" s="1">
        <v>34773</v>
      </c>
      <c r="D45" t="s">
        <v>12</v>
      </c>
      <c r="E45">
        <f>IF(RIGHT(ubezpieczenia46[[#This Row],[Imie]],1) = "a", 1, 0)</f>
        <v>1</v>
      </c>
      <c r="F45">
        <f>YEAR(ubezpieczenia46[[#This Row],[Data_urodz]])</f>
        <v>1995</v>
      </c>
      <c r="G45">
        <f>2016-ubezpieczenia46[[#This Row],[Rok urodzenia]]</f>
        <v>21</v>
      </c>
      <c r="H45">
        <f>IF(ubezpieczenia46[[#This Row],[Wiek]]&lt;=30, 0.001, IF(ubezpieczenia46[[#This Row],[Wiek]]&lt;=45, 0.0015, 0.0012))</f>
        <v>1E-3</v>
      </c>
      <c r="I45">
        <f>IF(ubezpieczenia46[[#This Row],[Kobieta]] = 1, ubezpieczenia46[[#This Row],[Procent ubezpieczneiaa]]*25000, ubezpieczenia46[[#This Row],[Procent ubezpieczneiaa]]*30000)</f>
        <v>25</v>
      </c>
      <c r="J45">
        <f>IF(ubezpieczenia46[[#This Row],[Wiek]]&gt;60, 49, 0)</f>
        <v>0</v>
      </c>
      <c r="K45">
        <f>SUM(ubezpieczenia46[[#This Row],[Ubezpieczneii]:[Dodatek]])</f>
        <v>25</v>
      </c>
    </row>
    <row r="46" spans="1:11" x14ac:dyDescent="0.45">
      <c r="A46" t="s">
        <v>83</v>
      </c>
      <c r="B46" t="s">
        <v>84</v>
      </c>
      <c r="C46" s="1">
        <v>28929</v>
      </c>
      <c r="D46" t="s">
        <v>6</v>
      </c>
      <c r="E46">
        <f>IF(RIGHT(ubezpieczenia46[[#This Row],[Imie]],1) = "a", 1, 0)</f>
        <v>1</v>
      </c>
      <c r="F46">
        <f>YEAR(ubezpieczenia46[[#This Row],[Data_urodz]])</f>
        <v>1979</v>
      </c>
      <c r="G46">
        <f>2016-ubezpieczenia46[[#This Row],[Rok urodzenia]]</f>
        <v>37</v>
      </c>
      <c r="H46">
        <f>IF(ubezpieczenia46[[#This Row],[Wiek]]&lt;=30, 0.001, IF(ubezpieczenia46[[#This Row],[Wiek]]&lt;=45, 0.0015, 0.0012))</f>
        <v>1.5E-3</v>
      </c>
      <c r="I46">
        <f>IF(ubezpieczenia46[[#This Row],[Kobieta]] = 1, ubezpieczenia46[[#This Row],[Procent ubezpieczneiaa]]*25000, ubezpieczenia46[[#This Row],[Procent ubezpieczneiaa]]*30000)</f>
        <v>37.5</v>
      </c>
      <c r="J46">
        <f>IF(ubezpieczenia46[[#This Row],[Wiek]]&gt;60, 49, 0)</f>
        <v>0</v>
      </c>
      <c r="K46">
        <f>SUM(ubezpieczenia46[[#This Row],[Ubezpieczneii]:[Dodatek]])</f>
        <v>37.5</v>
      </c>
    </row>
    <row r="47" spans="1:11" x14ac:dyDescent="0.45">
      <c r="A47" t="s">
        <v>85</v>
      </c>
      <c r="B47" t="s">
        <v>42</v>
      </c>
      <c r="C47" s="1">
        <v>17612</v>
      </c>
      <c r="D47" t="s">
        <v>40</v>
      </c>
      <c r="E47">
        <f>IF(RIGHT(ubezpieczenia46[[#This Row],[Imie]],1) = "a", 1, 0)</f>
        <v>1</v>
      </c>
      <c r="F47">
        <f>YEAR(ubezpieczenia46[[#This Row],[Data_urodz]])</f>
        <v>1948</v>
      </c>
      <c r="G47">
        <f>2016-ubezpieczenia46[[#This Row],[Rok urodzenia]]</f>
        <v>68</v>
      </c>
      <c r="H47">
        <f>IF(ubezpieczenia46[[#This Row],[Wiek]]&lt;=30, 0.001, IF(ubezpieczenia46[[#This Row],[Wiek]]&lt;=45, 0.0015, 0.0012))</f>
        <v>1.1999999999999999E-3</v>
      </c>
      <c r="I47">
        <f>IF(ubezpieczenia46[[#This Row],[Kobieta]] = 1, ubezpieczenia46[[#This Row],[Procent ubezpieczneiaa]]*25000, ubezpieczenia46[[#This Row],[Procent ubezpieczneiaa]]*30000)</f>
        <v>29.999999999999996</v>
      </c>
      <c r="J47">
        <f>IF(ubezpieczenia46[[#This Row],[Wiek]]&gt;60, 49, 0)</f>
        <v>49</v>
      </c>
      <c r="K47">
        <f>SUM(ubezpieczenia46[[#This Row],[Ubezpieczneii]:[Dodatek]])</f>
        <v>79</v>
      </c>
    </row>
    <row r="48" spans="1:11" x14ac:dyDescent="0.45">
      <c r="A48" t="s">
        <v>86</v>
      </c>
      <c r="B48" t="s">
        <v>87</v>
      </c>
      <c r="C48" s="1">
        <v>26002</v>
      </c>
      <c r="D48" t="s">
        <v>12</v>
      </c>
      <c r="E48">
        <f>IF(RIGHT(ubezpieczenia46[[#This Row],[Imie]],1) = "a", 1, 0)</f>
        <v>0</v>
      </c>
      <c r="F48">
        <f>YEAR(ubezpieczenia46[[#This Row],[Data_urodz]])</f>
        <v>1971</v>
      </c>
      <c r="G48">
        <f>2016-ubezpieczenia46[[#This Row],[Rok urodzenia]]</f>
        <v>45</v>
      </c>
      <c r="H48">
        <f>IF(ubezpieczenia46[[#This Row],[Wiek]]&lt;=30, 0.001, IF(ubezpieczenia46[[#This Row],[Wiek]]&lt;=45, 0.0015, 0.0012))</f>
        <v>1.5E-3</v>
      </c>
      <c r="I48">
        <f>IF(ubezpieczenia46[[#This Row],[Kobieta]] = 1, ubezpieczenia46[[#This Row],[Procent ubezpieczneiaa]]*25000, ubezpieczenia46[[#This Row],[Procent ubezpieczneiaa]]*30000)</f>
        <v>45</v>
      </c>
      <c r="J48">
        <f>IF(ubezpieczenia46[[#This Row],[Wiek]]&gt;60, 49, 0)</f>
        <v>0</v>
      </c>
      <c r="K48">
        <f>SUM(ubezpieczenia46[[#This Row],[Ubezpieczneii]:[Dodatek]])</f>
        <v>45</v>
      </c>
    </row>
    <row r="49" spans="1:11" x14ac:dyDescent="0.45">
      <c r="A49" t="s">
        <v>88</v>
      </c>
      <c r="B49" t="s">
        <v>52</v>
      </c>
      <c r="C49" s="1">
        <v>17050</v>
      </c>
      <c r="D49" t="s">
        <v>12</v>
      </c>
      <c r="E49">
        <f>IF(RIGHT(ubezpieczenia46[[#This Row],[Imie]],1) = "a", 1, 0)</f>
        <v>1</v>
      </c>
      <c r="F49">
        <f>YEAR(ubezpieczenia46[[#This Row],[Data_urodz]])</f>
        <v>1946</v>
      </c>
      <c r="G49">
        <f>2016-ubezpieczenia46[[#This Row],[Rok urodzenia]]</f>
        <v>70</v>
      </c>
      <c r="H49">
        <f>IF(ubezpieczenia46[[#This Row],[Wiek]]&lt;=30, 0.001, IF(ubezpieczenia46[[#This Row],[Wiek]]&lt;=45, 0.0015, 0.0012))</f>
        <v>1.1999999999999999E-3</v>
      </c>
      <c r="I49">
        <f>IF(ubezpieczenia46[[#This Row],[Kobieta]] = 1, ubezpieczenia46[[#This Row],[Procent ubezpieczneiaa]]*25000, ubezpieczenia46[[#This Row],[Procent ubezpieczneiaa]]*30000)</f>
        <v>29.999999999999996</v>
      </c>
      <c r="J49">
        <f>IF(ubezpieczenia46[[#This Row],[Wiek]]&gt;60, 49, 0)</f>
        <v>49</v>
      </c>
      <c r="K49">
        <f>SUM(ubezpieczenia46[[#This Row],[Ubezpieczneii]:[Dodatek]])</f>
        <v>79</v>
      </c>
    </row>
    <row r="50" spans="1:11" x14ac:dyDescent="0.45">
      <c r="A50" t="s">
        <v>89</v>
      </c>
      <c r="B50" t="s">
        <v>90</v>
      </c>
      <c r="C50" s="1">
        <v>17757</v>
      </c>
      <c r="D50" t="s">
        <v>6</v>
      </c>
      <c r="E50">
        <f>IF(RIGHT(ubezpieczenia46[[#This Row],[Imie]],1) = "a", 1, 0)</f>
        <v>0</v>
      </c>
      <c r="F50">
        <f>YEAR(ubezpieczenia46[[#This Row],[Data_urodz]])</f>
        <v>1948</v>
      </c>
      <c r="G50">
        <f>2016-ubezpieczenia46[[#This Row],[Rok urodzenia]]</f>
        <v>68</v>
      </c>
      <c r="H50">
        <f>IF(ubezpieczenia46[[#This Row],[Wiek]]&lt;=30, 0.001, IF(ubezpieczenia46[[#This Row],[Wiek]]&lt;=45, 0.0015, 0.0012))</f>
        <v>1.1999999999999999E-3</v>
      </c>
      <c r="I50">
        <f>IF(ubezpieczenia46[[#This Row],[Kobieta]] = 1, ubezpieczenia46[[#This Row],[Procent ubezpieczneiaa]]*25000, ubezpieczenia46[[#This Row],[Procent ubezpieczneiaa]]*30000)</f>
        <v>36</v>
      </c>
      <c r="J50">
        <f>IF(ubezpieczenia46[[#This Row],[Wiek]]&gt;60, 49, 0)</f>
        <v>49</v>
      </c>
      <c r="K50">
        <f>SUM(ubezpieczenia46[[#This Row],[Ubezpieczneii]:[Dodatek]])</f>
        <v>85</v>
      </c>
    </row>
    <row r="51" spans="1:11" x14ac:dyDescent="0.45">
      <c r="A51" t="s">
        <v>91</v>
      </c>
      <c r="B51" t="s">
        <v>92</v>
      </c>
      <c r="C51" s="1">
        <v>30155</v>
      </c>
      <c r="D51" t="s">
        <v>6</v>
      </c>
      <c r="E51">
        <f>IF(RIGHT(ubezpieczenia46[[#This Row],[Imie]],1) = "a", 1, 0)</f>
        <v>0</v>
      </c>
      <c r="F51">
        <f>YEAR(ubezpieczenia46[[#This Row],[Data_urodz]])</f>
        <v>1982</v>
      </c>
      <c r="G51">
        <f>2016-ubezpieczenia46[[#This Row],[Rok urodzenia]]</f>
        <v>34</v>
      </c>
      <c r="H51">
        <f>IF(ubezpieczenia46[[#This Row],[Wiek]]&lt;=30, 0.001, IF(ubezpieczenia46[[#This Row],[Wiek]]&lt;=45, 0.0015, 0.0012))</f>
        <v>1.5E-3</v>
      </c>
      <c r="I51">
        <f>IF(ubezpieczenia46[[#This Row],[Kobieta]] = 1, ubezpieczenia46[[#This Row],[Procent ubezpieczneiaa]]*25000, ubezpieczenia46[[#This Row],[Procent ubezpieczneiaa]]*30000)</f>
        <v>45</v>
      </c>
      <c r="J51">
        <f>IF(ubezpieczenia46[[#This Row],[Wiek]]&gt;60, 49, 0)</f>
        <v>0</v>
      </c>
      <c r="K51">
        <f>SUM(ubezpieczenia46[[#This Row],[Ubezpieczneii]:[Dodatek]])</f>
        <v>45</v>
      </c>
    </row>
    <row r="52" spans="1:11" x14ac:dyDescent="0.45">
      <c r="A52" t="s">
        <v>93</v>
      </c>
      <c r="B52" t="s">
        <v>94</v>
      </c>
      <c r="C52" s="1">
        <v>22758</v>
      </c>
      <c r="D52" t="s">
        <v>40</v>
      </c>
      <c r="E52">
        <f>IF(RIGHT(ubezpieczenia46[[#This Row],[Imie]],1) = "a", 1, 0)</f>
        <v>0</v>
      </c>
      <c r="F52">
        <f>YEAR(ubezpieczenia46[[#This Row],[Data_urodz]])</f>
        <v>1962</v>
      </c>
      <c r="G52">
        <f>2016-ubezpieczenia46[[#This Row],[Rok urodzenia]]</f>
        <v>54</v>
      </c>
      <c r="H52">
        <f>IF(ubezpieczenia46[[#This Row],[Wiek]]&lt;=30, 0.001, IF(ubezpieczenia46[[#This Row],[Wiek]]&lt;=45, 0.0015, 0.0012))</f>
        <v>1.1999999999999999E-3</v>
      </c>
      <c r="I52">
        <f>IF(ubezpieczenia46[[#This Row],[Kobieta]] = 1, ubezpieczenia46[[#This Row],[Procent ubezpieczneiaa]]*25000, ubezpieczenia46[[#This Row],[Procent ubezpieczneiaa]]*30000)</f>
        <v>36</v>
      </c>
      <c r="J52">
        <f>IF(ubezpieczenia46[[#This Row],[Wiek]]&gt;60, 49, 0)</f>
        <v>0</v>
      </c>
      <c r="K52">
        <f>SUM(ubezpieczenia46[[#This Row],[Ubezpieczneii]:[Dodatek]])</f>
        <v>36</v>
      </c>
    </row>
    <row r="53" spans="1:11" x14ac:dyDescent="0.45">
      <c r="A53" t="s">
        <v>95</v>
      </c>
      <c r="B53" t="s">
        <v>52</v>
      </c>
      <c r="C53" s="1">
        <v>17830</v>
      </c>
      <c r="D53" t="s">
        <v>6</v>
      </c>
      <c r="E53">
        <f>IF(RIGHT(ubezpieczenia46[[#This Row],[Imie]],1) = "a", 1, 0)</f>
        <v>1</v>
      </c>
      <c r="F53">
        <f>YEAR(ubezpieczenia46[[#This Row],[Data_urodz]])</f>
        <v>1948</v>
      </c>
      <c r="G53">
        <f>2016-ubezpieczenia46[[#This Row],[Rok urodzenia]]</f>
        <v>68</v>
      </c>
      <c r="H53">
        <f>IF(ubezpieczenia46[[#This Row],[Wiek]]&lt;=30, 0.001, IF(ubezpieczenia46[[#This Row],[Wiek]]&lt;=45, 0.0015, 0.0012))</f>
        <v>1.1999999999999999E-3</v>
      </c>
      <c r="I53">
        <f>IF(ubezpieczenia46[[#This Row],[Kobieta]] = 1, ubezpieczenia46[[#This Row],[Procent ubezpieczneiaa]]*25000, ubezpieczenia46[[#This Row],[Procent ubezpieczneiaa]]*30000)</f>
        <v>29.999999999999996</v>
      </c>
      <c r="J53">
        <f>IF(ubezpieczenia46[[#This Row],[Wiek]]&gt;60, 49, 0)</f>
        <v>49</v>
      </c>
      <c r="K53">
        <f>SUM(ubezpieczenia46[[#This Row],[Ubezpieczneii]:[Dodatek]])</f>
        <v>79</v>
      </c>
    </row>
    <row r="54" spans="1:11" x14ac:dyDescent="0.45">
      <c r="A54" t="s">
        <v>96</v>
      </c>
      <c r="B54" t="s">
        <v>20</v>
      </c>
      <c r="C54" s="1">
        <v>16168</v>
      </c>
      <c r="D54" t="s">
        <v>6</v>
      </c>
      <c r="E54">
        <f>IF(RIGHT(ubezpieczenia46[[#This Row],[Imie]],1) = "a", 1, 0)</f>
        <v>1</v>
      </c>
      <c r="F54">
        <f>YEAR(ubezpieczenia46[[#This Row],[Data_urodz]])</f>
        <v>1944</v>
      </c>
      <c r="G54">
        <f>2016-ubezpieczenia46[[#This Row],[Rok urodzenia]]</f>
        <v>72</v>
      </c>
      <c r="H54">
        <f>IF(ubezpieczenia46[[#This Row],[Wiek]]&lt;=30, 0.001, IF(ubezpieczenia46[[#This Row],[Wiek]]&lt;=45, 0.0015, 0.0012))</f>
        <v>1.1999999999999999E-3</v>
      </c>
      <c r="I54">
        <f>IF(ubezpieczenia46[[#This Row],[Kobieta]] = 1, ubezpieczenia46[[#This Row],[Procent ubezpieczneiaa]]*25000, ubezpieczenia46[[#This Row],[Procent ubezpieczneiaa]]*30000)</f>
        <v>29.999999999999996</v>
      </c>
      <c r="J54">
        <f>IF(ubezpieczenia46[[#This Row],[Wiek]]&gt;60, 49, 0)</f>
        <v>49</v>
      </c>
      <c r="K54">
        <f>SUM(ubezpieczenia46[[#This Row],[Ubezpieczneii]:[Dodatek]])</f>
        <v>79</v>
      </c>
    </row>
    <row r="55" spans="1:11" x14ac:dyDescent="0.45">
      <c r="A55" t="s">
        <v>97</v>
      </c>
      <c r="B55" t="s">
        <v>98</v>
      </c>
      <c r="C55" s="1">
        <v>32118</v>
      </c>
      <c r="D55" t="s">
        <v>6</v>
      </c>
      <c r="E55">
        <f>IF(RIGHT(ubezpieczenia46[[#This Row],[Imie]],1) = "a", 1, 0)</f>
        <v>0</v>
      </c>
      <c r="F55">
        <f>YEAR(ubezpieczenia46[[#This Row],[Data_urodz]])</f>
        <v>1987</v>
      </c>
      <c r="G55">
        <f>2016-ubezpieczenia46[[#This Row],[Rok urodzenia]]</f>
        <v>29</v>
      </c>
      <c r="H55">
        <f>IF(ubezpieczenia46[[#This Row],[Wiek]]&lt;=30, 0.001, IF(ubezpieczenia46[[#This Row],[Wiek]]&lt;=45, 0.0015, 0.0012))</f>
        <v>1E-3</v>
      </c>
      <c r="I55">
        <f>IF(ubezpieczenia46[[#This Row],[Kobieta]] = 1, ubezpieczenia46[[#This Row],[Procent ubezpieczneiaa]]*25000, ubezpieczenia46[[#This Row],[Procent ubezpieczneiaa]]*30000)</f>
        <v>30</v>
      </c>
      <c r="J55">
        <f>IF(ubezpieczenia46[[#This Row],[Wiek]]&gt;60, 49, 0)</f>
        <v>0</v>
      </c>
      <c r="K55">
        <f>SUM(ubezpieczenia46[[#This Row],[Ubezpieczneii]:[Dodatek]])</f>
        <v>30</v>
      </c>
    </row>
    <row r="56" spans="1:11" x14ac:dyDescent="0.45">
      <c r="A56" t="s">
        <v>99</v>
      </c>
      <c r="B56" t="s">
        <v>18</v>
      </c>
      <c r="C56" s="1">
        <v>20332</v>
      </c>
      <c r="D56" t="s">
        <v>12</v>
      </c>
      <c r="E56">
        <f>IF(RIGHT(ubezpieczenia46[[#This Row],[Imie]],1) = "a", 1, 0)</f>
        <v>0</v>
      </c>
      <c r="F56">
        <f>YEAR(ubezpieczenia46[[#This Row],[Data_urodz]])</f>
        <v>1955</v>
      </c>
      <c r="G56">
        <f>2016-ubezpieczenia46[[#This Row],[Rok urodzenia]]</f>
        <v>61</v>
      </c>
      <c r="H56">
        <f>IF(ubezpieczenia46[[#This Row],[Wiek]]&lt;=30, 0.001, IF(ubezpieczenia46[[#This Row],[Wiek]]&lt;=45, 0.0015, 0.0012))</f>
        <v>1.1999999999999999E-3</v>
      </c>
      <c r="I56">
        <f>IF(ubezpieczenia46[[#This Row],[Kobieta]] = 1, ubezpieczenia46[[#This Row],[Procent ubezpieczneiaa]]*25000, ubezpieczenia46[[#This Row],[Procent ubezpieczneiaa]]*30000)</f>
        <v>36</v>
      </c>
      <c r="J56">
        <f>IF(ubezpieczenia46[[#This Row],[Wiek]]&gt;60, 49, 0)</f>
        <v>49</v>
      </c>
      <c r="K56">
        <f>SUM(ubezpieczenia46[[#This Row],[Ubezpieczneii]:[Dodatek]])</f>
        <v>85</v>
      </c>
    </row>
    <row r="57" spans="1:11" x14ac:dyDescent="0.45">
      <c r="A57" t="s">
        <v>100</v>
      </c>
      <c r="B57" t="s">
        <v>49</v>
      </c>
      <c r="C57" s="1">
        <v>19375</v>
      </c>
      <c r="D57" t="s">
        <v>6</v>
      </c>
      <c r="E57">
        <f>IF(RIGHT(ubezpieczenia46[[#This Row],[Imie]],1) = "a", 1, 0)</f>
        <v>0</v>
      </c>
      <c r="F57">
        <f>YEAR(ubezpieczenia46[[#This Row],[Data_urodz]])</f>
        <v>1953</v>
      </c>
      <c r="G57">
        <f>2016-ubezpieczenia46[[#This Row],[Rok urodzenia]]</f>
        <v>63</v>
      </c>
      <c r="H57">
        <f>IF(ubezpieczenia46[[#This Row],[Wiek]]&lt;=30, 0.001, IF(ubezpieczenia46[[#This Row],[Wiek]]&lt;=45, 0.0015, 0.0012))</f>
        <v>1.1999999999999999E-3</v>
      </c>
      <c r="I57">
        <f>IF(ubezpieczenia46[[#This Row],[Kobieta]] = 1, ubezpieczenia46[[#This Row],[Procent ubezpieczneiaa]]*25000, ubezpieczenia46[[#This Row],[Procent ubezpieczneiaa]]*30000)</f>
        <v>36</v>
      </c>
      <c r="J57">
        <f>IF(ubezpieczenia46[[#This Row],[Wiek]]&gt;60, 49, 0)</f>
        <v>49</v>
      </c>
      <c r="K57">
        <f>SUM(ubezpieczenia46[[#This Row],[Ubezpieczneii]:[Dodatek]])</f>
        <v>85</v>
      </c>
    </row>
    <row r="58" spans="1:11" x14ac:dyDescent="0.45">
      <c r="A58" t="s">
        <v>101</v>
      </c>
      <c r="B58" t="s">
        <v>102</v>
      </c>
      <c r="C58" s="1">
        <v>34818</v>
      </c>
      <c r="D58" t="s">
        <v>12</v>
      </c>
      <c r="E58">
        <f>IF(RIGHT(ubezpieczenia46[[#This Row],[Imie]],1) = "a", 1, 0)</f>
        <v>1</v>
      </c>
      <c r="F58">
        <f>YEAR(ubezpieczenia46[[#This Row],[Data_urodz]])</f>
        <v>1995</v>
      </c>
      <c r="G58">
        <f>2016-ubezpieczenia46[[#This Row],[Rok urodzenia]]</f>
        <v>21</v>
      </c>
      <c r="H58">
        <f>IF(ubezpieczenia46[[#This Row],[Wiek]]&lt;=30, 0.001, IF(ubezpieczenia46[[#This Row],[Wiek]]&lt;=45, 0.0015, 0.0012))</f>
        <v>1E-3</v>
      </c>
      <c r="I58">
        <f>IF(ubezpieczenia46[[#This Row],[Kobieta]] = 1, ubezpieczenia46[[#This Row],[Procent ubezpieczneiaa]]*25000, ubezpieczenia46[[#This Row],[Procent ubezpieczneiaa]]*30000)</f>
        <v>25</v>
      </c>
      <c r="J58">
        <f>IF(ubezpieczenia46[[#This Row],[Wiek]]&gt;60, 49, 0)</f>
        <v>0</v>
      </c>
      <c r="K58">
        <f>SUM(ubezpieczenia46[[#This Row],[Ubezpieczneii]:[Dodatek]])</f>
        <v>25</v>
      </c>
    </row>
    <row r="59" spans="1:11" x14ac:dyDescent="0.45">
      <c r="A59" t="s">
        <v>103</v>
      </c>
      <c r="B59" t="s">
        <v>16</v>
      </c>
      <c r="C59" s="1">
        <v>23775</v>
      </c>
      <c r="D59" t="s">
        <v>9</v>
      </c>
      <c r="E59">
        <f>IF(RIGHT(ubezpieczenia46[[#This Row],[Imie]],1) = "a", 1, 0)</f>
        <v>1</v>
      </c>
      <c r="F59">
        <f>YEAR(ubezpieczenia46[[#This Row],[Data_urodz]])</f>
        <v>1965</v>
      </c>
      <c r="G59">
        <f>2016-ubezpieczenia46[[#This Row],[Rok urodzenia]]</f>
        <v>51</v>
      </c>
      <c r="H59">
        <f>IF(ubezpieczenia46[[#This Row],[Wiek]]&lt;=30, 0.001, IF(ubezpieczenia46[[#This Row],[Wiek]]&lt;=45, 0.0015, 0.0012))</f>
        <v>1.1999999999999999E-3</v>
      </c>
      <c r="I59">
        <f>IF(ubezpieczenia46[[#This Row],[Kobieta]] = 1, ubezpieczenia46[[#This Row],[Procent ubezpieczneiaa]]*25000, ubezpieczenia46[[#This Row],[Procent ubezpieczneiaa]]*30000)</f>
        <v>29.999999999999996</v>
      </c>
      <c r="J59">
        <f>IF(ubezpieczenia46[[#This Row],[Wiek]]&gt;60, 49, 0)</f>
        <v>0</v>
      </c>
      <c r="K59">
        <f>SUM(ubezpieczenia46[[#This Row],[Ubezpieczneii]:[Dodatek]])</f>
        <v>29.999999999999996</v>
      </c>
    </row>
    <row r="60" spans="1:11" x14ac:dyDescent="0.45">
      <c r="A60" t="s">
        <v>104</v>
      </c>
      <c r="B60" t="s">
        <v>105</v>
      </c>
      <c r="C60" s="1">
        <v>29371</v>
      </c>
      <c r="D60" t="s">
        <v>12</v>
      </c>
      <c r="E60">
        <f>IF(RIGHT(ubezpieczenia46[[#This Row],[Imie]],1) = "a", 1, 0)</f>
        <v>1</v>
      </c>
      <c r="F60">
        <f>YEAR(ubezpieczenia46[[#This Row],[Data_urodz]])</f>
        <v>1980</v>
      </c>
      <c r="G60">
        <f>2016-ubezpieczenia46[[#This Row],[Rok urodzenia]]</f>
        <v>36</v>
      </c>
      <c r="H60">
        <f>IF(ubezpieczenia46[[#This Row],[Wiek]]&lt;=30, 0.001, IF(ubezpieczenia46[[#This Row],[Wiek]]&lt;=45, 0.0015, 0.0012))</f>
        <v>1.5E-3</v>
      </c>
      <c r="I60">
        <f>IF(ubezpieczenia46[[#This Row],[Kobieta]] = 1, ubezpieczenia46[[#This Row],[Procent ubezpieczneiaa]]*25000, ubezpieczenia46[[#This Row],[Procent ubezpieczneiaa]]*30000)</f>
        <v>37.5</v>
      </c>
      <c r="J60">
        <f>IF(ubezpieczenia46[[#This Row],[Wiek]]&gt;60, 49, 0)</f>
        <v>0</v>
      </c>
      <c r="K60">
        <f>SUM(ubezpieczenia46[[#This Row],[Ubezpieczneii]:[Dodatek]])</f>
        <v>37.5</v>
      </c>
    </row>
    <row r="61" spans="1:11" x14ac:dyDescent="0.45">
      <c r="A61" t="s">
        <v>106</v>
      </c>
      <c r="B61" t="s">
        <v>107</v>
      </c>
      <c r="C61" s="1">
        <v>27370</v>
      </c>
      <c r="D61" t="s">
        <v>12</v>
      </c>
      <c r="E61">
        <f>IF(RIGHT(ubezpieczenia46[[#This Row],[Imie]],1) = "a", 1, 0)</f>
        <v>1</v>
      </c>
      <c r="F61">
        <f>YEAR(ubezpieczenia46[[#This Row],[Data_urodz]])</f>
        <v>1974</v>
      </c>
      <c r="G61">
        <f>2016-ubezpieczenia46[[#This Row],[Rok urodzenia]]</f>
        <v>42</v>
      </c>
      <c r="H61">
        <f>IF(ubezpieczenia46[[#This Row],[Wiek]]&lt;=30, 0.001, IF(ubezpieczenia46[[#This Row],[Wiek]]&lt;=45, 0.0015, 0.0012))</f>
        <v>1.5E-3</v>
      </c>
      <c r="I61">
        <f>IF(ubezpieczenia46[[#This Row],[Kobieta]] = 1, ubezpieczenia46[[#This Row],[Procent ubezpieczneiaa]]*25000, ubezpieczenia46[[#This Row],[Procent ubezpieczneiaa]]*30000)</f>
        <v>37.5</v>
      </c>
      <c r="J61">
        <f>IF(ubezpieczenia46[[#This Row],[Wiek]]&gt;60, 49, 0)</f>
        <v>0</v>
      </c>
      <c r="K61">
        <f>SUM(ubezpieczenia46[[#This Row],[Ubezpieczneii]:[Dodatek]])</f>
        <v>37.5</v>
      </c>
    </row>
    <row r="62" spans="1:11" x14ac:dyDescent="0.45">
      <c r="A62" t="s">
        <v>108</v>
      </c>
      <c r="B62" t="s">
        <v>109</v>
      </c>
      <c r="C62" s="1">
        <v>19032</v>
      </c>
      <c r="D62" t="s">
        <v>6</v>
      </c>
      <c r="E62">
        <f>IF(RIGHT(ubezpieczenia46[[#This Row],[Imie]],1) = "a", 1, 0)</f>
        <v>0</v>
      </c>
      <c r="F62">
        <f>YEAR(ubezpieczenia46[[#This Row],[Data_urodz]])</f>
        <v>1952</v>
      </c>
      <c r="G62">
        <f>2016-ubezpieczenia46[[#This Row],[Rok urodzenia]]</f>
        <v>64</v>
      </c>
      <c r="H62">
        <f>IF(ubezpieczenia46[[#This Row],[Wiek]]&lt;=30, 0.001, IF(ubezpieczenia46[[#This Row],[Wiek]]&lt;=45, 0.0015, 0.0012))</f>
        <v>1.1999999999999999E-3</v>
      </c>
      <c r="I62">
        <f>IF(ubezpieczenia46[[#This Row],[Kobieta]] = 1, ubezpieczenia46[[#This Row],[Procent ubezpieczneiaa]]*25000, ubezpieczenia46[[#This Row],[Procent ubezpieczneiaa]]*30000)</f>
        <v>36</v>
      </c>
      <c r="J62">
        <f>IF(ubezpieczenia46[[#This Row],[Wiek]]&gt;60, 49, 0)</f>
        <v>49</v>
      </c>
      <c r="K62">
        <f>SUM(ubezpieczenia46[[#This Row],[Ubezpieczneii]:[Dodatek]])</f>
        <v>85</v>
      </c>
    </row>
    <row r="63" spans="1:11" x14ac:dyDescent="0.45">
      <c r="A63" t="s">
        <v>110</v>
      </c>
      <c r="B63" t="s">
        <v>37</v>
      </c>
      <c r="C63" s="1">
        <v>27475</v>
      </c>
      <c r="D63" t="s">
        <v>12</v>
      </c>
      <c r="E63">
        <f>IF(RIGHT(ubezpieczenia46[[#This Row],[Imie]],1) = "a", 1, 0)</f>
        <v>1</v>
      </c>
      <c r="F63">
        <f>YEAR(ubezpieczenia46[[#This Row],[Data_urodz]])</f>
        <v>1975</v>
      </c>
      <c r="G63">
        <f>2016-ubezpieczenia46[[#This Row],[Rok urodzenia]]</f>
        <v>41</v>
      </c>
      <c r="H63">
        <f>IF(ubezpieczenia46[[#This Row],[Wiek]]&lt;=30, 0.001, IF(ubezpieczenia46[[#This Row],[Wiek]]&lt;=45, 0.0015, 0.0012))</f>
        <v>1.5E-3</v>
      </c>
      <c r="I63">
        <f>IF(ubezpieczenia46[[#This Row],[Kobieta]] = 1, ubezpieczenia46[[#This Row],[Procent ubezpieczneiaa]]*25000, ubezpieczenia46[[#This Row],[Procent ubezpieczneiaa]]*30000)</f>
        <v>37.5</v>
      </c>
      <c r="J63">
        <f>IF(ubezpieczenia46[[#This Row],[Wiek]]&gt;60, 49, 0)</f>
        <v>0</v>
      </c>
      <c r="K63">
        <f>SUM(ubezpieczenia46[[#This Row],[Ubezpieczneii]:[Dodatek]])</f>
        <v>37.5</v>
      </c>
    </row>
    <row r="64" spans="1:11" x14ac:dyDescent="0.45">
      <c r="A64" t="s">
        <v>111</v>
      </c>
      <c r="B64" t="s">
        <v>52</v>
      </c>
      <c r="C64" s="1">
        <v>20719</v>
      </c>
      <c r="D64" t="s">
        <v>6</v>
      </c>
      <c r="E64">
        <f>IF(RIGHT(ubezpieczenia46[[#This Row],[Imie]],1) = "a", 1, 0)</f>
        <v>1</v>
      </c>
      <c r="F64">
        <f>YEAR(ubezpieczenia46[[#This Row],[Data_urodz]])</f>
        <v>1956</v>
      </c>
      <c r="G64">
        <f>2016-ubezpieczenia46[[#This Row],[Rok urodzenia]]</f>
        <v>60</v>
      </c>
      <c r="H64">
        <f>IF(ubezpieczenia46[[#This Row],[Wiek]]&lt;=30, 0.001, IF(ubezpieczenia46[[#This Row],[Wiek]]&lt;=45, 0.0015, 0.0012))</f>
        <v>1.1999999999999999E-3</v>
      </c>
      <c r="I64">
        <f>IF(ubezpieczenia46[[#This Row],[Kobieta]] = 1, ubezpieczenia46[[#This Row],[Procent ubezpieczneiaa]]*25000, ubezpieczenia46[[#This Row],[Procent ubezpieczneiaa]]*30000)</f>
        <v>29.999999999999996</v>
      </c>
      <c r="J64">
        <f>IF(ubezpieczenia46[[#This Row],[Wiek]]&gt;60, 49, 0)</f>
        <v>0</v>
      </c>
      <c r="K64">
        <f>SUM(ubezpieczenia46[[#This Row],[Ubezpieczneii]:[Dodatek]])</f>
        <v>29.999999999999996</v>
      </c>
    </row>
    <row r="65" spans="1:11" x14ac:dyDescent="0.45">
      <c r="A65" t="s">
        <v>112</v>
      </c>
      <c r="B65" t="s">
        <v>8</v>
      </c>
      <c r="C65" s="1">
        <v>22206</v>
      </c>
      <c r="D65" t="s">
        <v>40</v>
      </c>
      <c r="E65">
        <f>IF(RIGHT(ubezpieczenia46[[#This Row],[Imie]],1) = "a", 1, 0)</f>
        <v>0</v>
      </c>
      <c r="F65">
        <f>YEAR(ubezpieczenia46[[#This Row],[Data_urodz]])</f>
        <v>1960</v>
      </c>
      <c r="G65">
        <f>2016-ubezpieczenia46[[#This Row],[Rok urodzenia]]</f>
        <v>56</v>
      </c>
      <c r="H65">
        <f>IF(ubezpieczenia46[[#This Row],[Wiek]]&lt;=30, 0.001, IF(ubezpieczenia46[[#This Row],[Wiek]]&lt;=45, 0.0015, 0.0012))</f>
        <v>1.1999999999999999E-3</v>
      </c>
      <c r="I65">
        <f>IF(ubezpieczenia46[[#This Row],[Kobieta]] = 1, ubezpieczenia46[[#This Row],[Procent ubezpieczneiaa]]*25000, ubezpieczenia46[[#This Row],[Procent ubezpieczneiaa]]*30000)</f>
        <v>36</v>
      </c>
      <c r="J65">
        <f>IF(ubezpieczenia46[[#This Row],[Wiek]]&gt;60, 49, 0)</f>
        <v>0</v>
      </c>
      <c r="K65">
        <f>SUM(ubezpieczenia46[[#This Row],[Ubezpieczneii]:[Dodatek]])</f>
        <v>36</v>
      </c>
    </row>
    <row r="66" spans="1:11" x14ac:dyDescent="0.45">
      <c r="A66" t="s">
        <v>113</v>
      </c>
      <c r="B66" t="s">
        <v>114</v>
      </c>
      <c r="C66" s="1">
        <v>17376</v>
      </c>
      <c r="D66" t="s">
        <v>12</v>
      </c>
      <c r="E66">
        <f>IF(RIGHT(ubezpieczenia46[[#This Row],[Imie]],1) = "a", 1, 0)</f>
        <v>0</v>
      </c>
      <c r="F66">
        <f>YEAR(ubezpieczenia46[[#This Row],[Data_urodz]])</f>
        <v>1947</v>
      </c>
      <c r="G66">
        <f>2016-ubezpieczenia46[[#This Row],[Rok urodzenia]]</f>
        <v>69</v>
      </c>
      <c r="H66">
        <f>IF(ubezpieczenia46[[#This Row],[Wiek]]&lt;=30, 0.001, IF(ubezpieczenia46[[#This Row],[Wiek]]&lt;=45, 0.0015, 0.0012))</f>
        <v>1.1999999999999999E-3</v>
      </c>
      <c r="I66">
        <f>IF(ubezpieczenia46[[#This Row],[Kobieta]] = 1, ubezpieczenia46[[#This Row],[Procent ubezpieczneiaa]]*25000, ubezpieczenia46[[#This Row],[Procent ubezpieczneiaa]]*30000)</f>
        <v>36</v>
      </c>
      <c r="J66">
        <f>IF(ubezpieczenia46[[#This Row],[Wiek]]&gt;60, 49, 0)</f>
        <v>49</v>
      </c>
      <c r="K66">
        <f>SUM(ubezpieczenia46[[#This Row],[Ubezpieczneii]:[Dodatek]])</f>
        <v>85</v>
      </c>
    </row>
    <row r="67" spans="1:11" x14ac:dyDescent="0.45">
      <c r="A67" t="s">
        <v>115</v>
      </c>
      <c r="B67" t="s">
        <v>114</v>
      </c>
      <c r="C67" s="1">
        <v>34280</v>
      </c>
      <c r="D67" t="s">
        <v>40</v>
      </c>
      <c r="E67">
        <f>IF(RIGHT(ubezpieczenia46[[#This Row],[Imie]],1) = "a", 1, 0)</f>
        <v>0</v>
      </c>
      <c r="F67">
        <f>YEAR(ubezpieczenia46[[#This Row],[Data_urodz]])</f>
        <v>1993</v>
      </c>
      <c r="G67">
        <f>2016-ubezpieczenia46[[#This Row],[Rok urodzenia]]</f>
        <v>23</v>
      </c>
      <c r="H67">
        <f>IF(ubezpieczenia46[[#This Row],[Wiek]]&lt;=30, 0.001, IF(ubezpieczenia46[[#This Row],[Wiek]]&lt;=45, 0.0015, 0.0012))</f>
        <v>1E-3</v>
      </c>
      <c r="I67">
        <f>IF(ubezpieczenia46[[#This Row],[Kobieta]] = 1, ubezpieczenia46[[#This Row],[Procent ubezpieczneiaa]]*25000, ubezpieczenia46[[#This Row],[Procent ubezpieczneiaa]]*30000)</f>
        <v>30</v>
      </c>
      <c r="J67">
        <f>IF(ubezpieczenia46[[#This Row],[Wiek]]&gt;60, 49, 0)</f>
        <v>0</v>
      </c>
      <c r="K67">
        <f>SUM(ubezpieczenia46[[#This Row],[Ubezpieczneii]:[Dodatek]])</f>
        <v>30</v>
      </c>
    </row>
    <row r="68" spans="1:11" x14ac:dyDescent="0.45">
      <c r="A68" t="s">
        <v>116</v>
      </c>
      <c r="B68" t="s">
        <v>49</v>
      </c>
      <c r="C68" s="1">
        <v>25821</v>
      </c>
      <c r="D68" t="s">
        <v>40</v>
      </c>
      <c r="E68">
        <f>IF(RIGHT(ubezpieczenia46[[#This Row],[Imie]],1) = "a", 1, 0)</f>
        <v>0</v>
      </c>
      <c r="F68">
        <f>YEAR(ubezpieczenia46[[#This Row],[Data_urodz]])</f>
        <v>1970</v>
      </c>
      <c r="G68">
        <f>2016-ubezpieczenia46[[#This Row],[Rok urodzenia]]</f>
        <v>46</v>
      </c>
      <c r="H68">
        <f>IF(ubezpieczenia46[[#This Row],[Wiek]]&lt;=30, 0.001, IF(ubezpieczenia46[[#This Row],[Wiek]]&lt;=45, 0.0015, 0.0012))</f>
        <v>1.1999999999999999E-3</v>
      </c>
      <c r="I68">
        <f>IF(ubezpieczenia46[[#This Row],[Kobieta]] = 1, ubezpieczenia46[[#This Row],[Procent ubezpieczneiaa]]*25000, ubezpieczenia46[[#This Row],[Procent ubezpieczneiaa]]*30000)</f>
        <v>36</v>
      </c>
      <c r="J68">
        <f>IF(ubezpieczenia46[[#This Row],[Wiek]]&gt;60, 49, 0)</f>
        <v>0</v>
      </c>
      <c r="K68">
        <f>SUM(ubezpieczenia46[[#This Row],[Ubezpieczneii]:[Dodatek]])</f>
        <v>36</v>
      </c>
    </row>
    <row r="69" spans="1:11" x14ac:dyDescent="0.45">
      <c r="A69" t="s">
        <v>117</v>
      </c>
      <c r="B69" t="s">
        <v>47</v>
      </c>
      <c r="C69" s="1">
        <v>20242</v>
      </c>
      <c r="D69" t="s">
        <v>40</v>
      </c>
      <c r="E69">
        <f>IF(RIGHT(ubezpieczenia46[[#This Row],[Imie]],1) = "a", 1, 0)</f>
        <v>1</v>
      </c>
      <c r="F69">
        <f>YEAR(ubezpieczenia46[[#This Row],[Data_urodz]])</f>
        <v>1955</v>
      </c>
      <c r="G69">
        <f>2016-ubezpieczenia46[[#This Row],[Rok urodzenia]]</f>
        <v>61</v>
      </c>
      <c r="H69">
        <f>IF(ubezpieczenia46[[#This Row],[Wiek]]&lt;=30, 0.001, IF(ubezpieczenia46[[#This Row],[Wiek]]&lt;=45, 0.0015, 0.0012))</f>
        <v>1.1999999999999999E-3</v>
      </c>
      <c r="I69">
        <f>IF(ubezpieczenia46[[#This Row],[Kobieta]] = 1, ubezpieczenia46[[#This Row],[Procent ubezpieczneiaa]]*25000, ubezpieczenia46[[#This Row],[Procent ubezpieczneiaa]]*30000)</f>
        <v>29.999999999999996</v>
      </c>
      <c r="J69">
        <f>IF(ubezpieczenia46[[#This Row],[Wiek]]&gt;60, 49, 0)</f>
        <v>49</v>
      </c>
      <c r="K69">
        <f>SUM(ubezpieczenia46[[#This Row],[Ubezpieczneii]:[Dodatek]])</f>
        <v>79</v>
      </c>
    </row>
    <row r="70" spans="1:11" x14ac:dyDescent="0.45">
      <c r="A70" t="s">
        <v>118</v>
      </c>
      <c r="B70" t="s">
        <v>20</v>
      </c>
      <c r="C70" s="1">
        <v>25415</v>
      </c>
      <c r="D70" t="s">
        <v>12</v>
      </c>
      <c r="E70">
        <f>IF(RIGHT(ubezpieczenia46[[#This Row],[Imie]],1) = "a", 1, 0)</f>
        <v>1</v>
      </c>
      <c r="F70">
        <f>YEAR(ubezpieczenia46[[#This Row],[Data_urodz]])</f>
        <v>1969</v>
      </c>
      <c r="G70">
        <f>2016-ubezpieczenia46[[#This Row],[Rok urodzenia]]</f>
        <v>47</v>
      </c>
      <c r="H70">
        <f>IF(ubezpieczenia46[[#This Row],[Wiek]]&lt;=30, 0.001, IF(ubezpieczenia46[[#This Row],[Wiek]]&lt;=45, 0.0015, 0.0012))</f>
        <v>1.1999999999999999E-3</v>
      </c>
      <c r="I70">
        <f>IF(ubezpieczenia46[[#This Row],[Kobieta]] = 1, ubezpieczenia46[[#This Row],[Procent ubezpieczneiaa]]*25000, ubezpieczenia46[[#This Row],[Procent ubezpieczneiaa]]*30000)</f>
        <v>29.999999999999996</v>
      </c>
      <c r="J70">
        <f>IF(ubezpieczenia46[[#This Row],[Wiek]]&gt;60, 49, 0)</f>
        <v>0</v>
      </c>
      <c r="K70">
        <f>SUM(ubezpieczenia46[[#This Row],[Ubezpieczneii]:[Dodatek]])</f>
        <v>29.999999999999996</v>
      </c>
    </row>
    <row r="71" spans="1:11" x14ac:dyDescent="0.45">
      <c r="A71" t="s">
        <v>119</v>
      </c>
      <c r="B71" t="s">
        <v>47</v>
      </c>
      <c r="C71" s="1">
        <v>19048</v>
      </c>
      <c r="D71" t="s">
        <v>9</v>
      </c>
      <c r="E71">
        <f>IF(RIGHT(ubezpieczenia46[[#This Row],[Imie]],1) = "a", 1, 0)</f>
        <v>1</v>
      </c>
      <c r="F71">
        <f>YEAR(ubezpieczenia46[[#This Row],[Data_urodz]])</f>
        <v>1952</v>
      </c>
      <c r="G71">
        <f>2016-ubezpieczenia46[[#This Row],[Rok urodzenia]]</f>
        <v>64</v>
      </c>
      <c r="H71">
        <f>IF(ubezpieczenia46[[#This Row],[Wiek]]&lt;=30, 0.001, IF(ubezpieczenia46[[#This Row],[Wiek]]&lt;=45, 0.0015, 0.0012))</f>
        <v>1.1999999999999999E-3</v>
      </c>
      <c r="I71">
        <f>IF(ubezpieczenia46[[#This Row],[Kobieta]] = 1, ubezpieczenia46[[#This Row],[Procent ubezpieczneiaa]]*25000, ubezpieczenia46[[#This Row],[Procent ubezpieczneiaa]]*30000)</f>
        <v>29.999999999999996</v>
      </c>
      <c r="J71">
        <f>IF(ubezpieczenia46[[#This Row],[Wiek]]&gt;60, 49, 0)</f>
        <v>49</v>
      </c>
      <c r="K71">
        <f>SUM(ubezpieczenia46[[#This Row],[Ubezpieczneii]:[Dodatek]])</f>
        <v>79</v>
      </c>
    </row>
    <row r="72" spans="1:11" x14ac:dyDescent="0.45">
      <c r="A72" t="s">
        <v>120</v>
      </c>
      <c r="B72" t="s">
        <v>121</v>
      </c>
      <c r="C72" s="1">
        <v>18811</v>
      </c>
      <c r="D72" t="s">
        <v>12</v>
      </c>
      <c r="E72">
        <f>IF(RIGHT(ubezpieczenia46[[#This Row],[Imie]],1) = "a", 1, 0)</f>
        <v>1</v>
      </c>
      <c r="F72">
        <f>YEAR(ubezpieczenia46[[#This Row],[Data_urodz]])</f>
        <v>1951</v>
      </c>
      <c r="G72">
        <f>2016-ubezpieczenia46[[#This Row],[Rok urodzenia]]</f>
        <v>65</v>
      </c>
      <c r="H72">
        <f>IF(ubezpieczenia46[[#This Row],[Wiek]]&lt;=30, 0.001, IF(ubezpieczenia46[[#This Row],[Wiek]]&lt;=45, 0.0015, 0.0012))</f>
        <v>1.1999999999999999E-3</v>
      </c>
      <c r="I72">
        <f>IF(ubezpieczenia46[[#This Row],[Kobieta]] = 1, ubezpieczenia46[[#This Row],[Procent ubezpieczneiaa]]*25000, ubezpieczenia46[[#This Row],[Procent ubezpieczneiaa]]*30000)</f>
        <v>29.999999999999996</v>
      </c>
      <c r="J72">
        <f>IF(ubezpieczenia46[[#This Row],[Wiek]]&gt;60, 49, 0)</f>
        <v>49</v>
      </c>
      <c r="K72">
        <f>SUM(ubezpieczenia46[[#This Row],[Ubezpieczneii]:[Dodatek]])</f>
        <v>79</v>
      </c>
    </row>
    <row r="73" spans="1:11" x14ac:dyDescent="0.45">
      <c r="A73" t="s">
        <v>122</v>
      </c>
      <c r="B73" t="s">
        <v>123</v>
      </c>
      <c r="C73" s="1">
        <v>17072</v>
      </c>
      <c r="D73" t="s">
        <v>40</v>
      </c>
      <c r="E73">
        <f>IF(RIGHT(ubezpieczenia46[[#This Row],[Imie]],1) = "a", 1, 0)</f>
        <v>1</v>
      </c>
      <c r="F73">
        <f>YEAR(ubezpieczenia46[[#This Row],[Data_urodz]])</f>
        <v>1946</v>
      </c>
      <c r="G73">
        <f>2016-ubezpieczenia46[[#This Row],[Rok urodzenia]]</f>
        <v>70</v>
      </c>
      <c r="H73">
        <f>IF(ubezpieczenia46[[#This Row],[Wiek]]&lt;=30, 0.001, IF(ubezpieczenia46[[#This Row],[Wiek]]&lt;=45, 0.0015, 0.0012))</f>
        <v>1.1999999999999999E-3</v>
      </c>
      <c r="I73">
        <f>IF(ubezpieczenia46[[#This Row],[Kobieta]] = 1, ubezpieczenia46[[#This Row],[Procent ubezpieczneiaa]]*25000, ubezpieczenia46[[#This Row],[Procent ubezpieczneiaa]]*30000)</f>
        <v>29.999999999999996</v>
      </c>
      <c r="J73">
        <f>IF(ubezpieczenia46[[#This Row],[Wiek]]&gt;60, 49, 0)</f>
        <v>49</v>
      </c>
      <c r="K73">
        <f>SUM(ubezpieczenia46[[#This Row],[Ubezpieczneii]:[Dodatek]])</f>
        <v>79</v>
      </c>
    </row>
    <row r="74" spans="1:11" x14ac:dyDescent="0.45">
      <c r="A74" t="s">
        <v>124</v>
      </c>
      <c r="B74" t="s">
        <v>121</v>
      </c>
      <c r="C74" s="1">
        <v>33277</v>
      </c>
      <c r="D74" t="s">
        <v>6</v>
      </c>
      <c r="E74">
        <f>IF(RIGHT(ubezpieczenia46[[#This Row],[Imie]],1) = "a", 1, 0)</f>
        <v>1</v>
      </c>
      <c r="F74">
        <f>YEAR(ubezpieczenia46[[#This Row],[Data_urodz]])</f>
        <v>1991</v>
      </c>
      <c r="G74">
        <f>2016-ubezpieczenia46[[#This Row],[Rok urodzenia]]</f>
        <v>25</v>
      </c>
      <c r="H74">
        <f>IF(ubezpieczenia46[[#This Row],[Wiek]]&lt;=30, 0.001, IF(ubezpieczenia46[[#This Row],[Wiek]]&lt;=45, 0.0015, 0.0012))</f>
        <v>1E-3</v>
      </c>
      <c r="I74">
        <f>IF(ubezpieczenia46[[#This Row],[Kobieta]] = 1, ubezpieczenia46[[#This Row],[Procent ubezpieczneiaa]]*25000, ubezpieczenia46[[#This Row],[Procent ubezpieczneiaa]]*30000)</f>
        <v>25</v>
      </c>
      <c r="J74">
        <f>IF(ubezpieczenia46[[#This Row],[Wiek]]&gt;60, 49, 0)</f>
        <v>0</v>
      </c>
      <c r="K74">
        <f>SUM(ubezpieczenia46[[#This Row],[Ubezpieczneii]:[Dodatek]])</f>
        <v>25</v>
      </c>
    </row>
    <row r="75" spans="1:11" x14ac:dyDescent="0.45">
      <c r="A75" t="s">
        <v>125</v>
      </c>
      <c r="B75" t="s">
        <v>79</v>
      </c>
      <c r="C75" s="1">
        <v>16987</v>
      </c>
      <c r="D75" t="s">
        <v>6</v>
      </c>
      <c r="E75">
        <f>IF(RIGHT(ubezpieczenia46[[#This Row],[Imie]],1) = "a", 1, 0)</f>
        <v>1</v>
      </c>
      <c r="F75">
        <f>YEAR(ubezpieczenia46[[#This Row],[Data_urodz]])</f>
        <v>1946</v>
      </c>
      <c r="G75">
        <f>2016-ubezpieczenia46[[#This Row],[Rok urodzenia]]</f>
        <v>70</v>
      </c>
      <c r="H75">
        <f>IF(ubezpieczenia46[[#This Row],[Wiek]]&lt;=30, 0.001, IF(ubezpieczenia46[[#This Row],[Wiek]]&lt;=45, 0.0015, 0.0012))</f>
        <v>1.1999999999999999E-3</v>
      </c>
      <c r="I75">
        <f>IF(ubezpieczenia46[[#This Row],[Kobieta]] = 1, ubezpieczenia46[[#This Row],[Procent ubezpieczneiaa]]*25000, ubezpieczenia46[[#This Row],[Procent ubezpieczneiaa]]*30000)</f>
        <v>29.999999999999996</v>
      </c>
      <c r="J75">
        <f>IF(ubezpieczenia46[[#This Row],[Wiek]]&gt;60, 49, 0)</f>
        <v>49</v>
      </c>
      <c r="K75">
        <f>SUM(ubezpieczenia46[[#This Row],[Ubezpieczneii]:[Dodatek]])</f>
        <v>79</v>
      </c>
    </row>
    <row r="76" spans="1:11" x14ac:dyDescent="0.45">
      <c r="A76" t="s">
        <v>126</v>
      </c>
      <c r="B76" t="s">
        <v>127</v>
      </c>
      <c r="C76" s="1">
        <v>33408</v>
      </c>
      <c r="D76" t="s">
        <v>40</v>
      </c>
      <c r="E76">
        <f>IF(RIGHT(ubezpieczenia46[[#This Row],[Imie]],1) = "a", 1, 0)</f>
        <v>0</v>
      </c>
      <c r="F76">
        <f>YEAR(ubezpieczenia46[[#This Row],[Data_urodz]])</f>
        <v>1991</v>
      </c>
      <c r="G76">
        <f>2016-ubezpieczenia46[[#This Row],[Rok urodzenia]]</f>
        <v>25</v>
      </c>
      <c r="H76">
        <f>IF(ubezpieczenia46[[#This Row],[Wiek]]&lt;=30, 0.001, IF(ubezpieczenia46[[#This Row],[Wiek]]&lt;=45, 0.0015, 0.0012))</f>
        <v>1E-3</v>
      </c>
      <c r="I76">
        <f>IF(ubezpieczenia46[[#This Row],[Kobieta]] = 1, ubezpieczenia46[[#This Row],[Procent ubezpieczneiaa]]*25000, ubezpieczenia46[[#This Row],[Procent ubezpieczneiaa]]*30000)</f>
        <v>30</v>
      </c>
      <c r="J76">
        <f>IF(ubezpieczenia46[[#This Row],[Wiek]]&gt;60, 49, 0)</f>
        <v>0</v>
      </c>
      <c r="K76">
        <f>SUM(ubezpieczenia46[[#This Row],[Ubezpieczneii]:[Dodatek]])</f>
        <v>30</v>
      </c>
    </row>
    <row r="77" spans="1:11" x14ac:dyDescent="0.45">
      <c r="A77" t="s">
        <v>110</v>
      </c>
      <c r="B77" t="s">
        <v>79</v>
      </c>
      <c r="C77" s="1">
        <v>25070</v>
      </c>
      <c r="D77" t="s">
        <v>6</v>
      </c>
      <c r="E77">
        <f>IF(RIGHT(ubezpieczenia46[[#This Row],[Imie]],1) = "a", 1, 0)</f>
        <v>1</v>
      </c>
      <c r="F77">
        <f>YEAR(ubezpieczenia46[[#This Row],[Data_urodz]])</f>
        <v>1968</v>
      </c>
      <c r="G77">
        <f>2016-ubezpieczenia46[[#This Row],[Rok urodzenia]]</f>
        <v>48</v>
      </c>
      <c r="H77">
        <f>IF(ubezpieczenia46[[#This Row],[Wiek]]&lt;=30, 0.001, IF(ubezpieczenia46[[#This Row],[Wiek]]&lt;=45, 0.0015, 0.0012))</f>
        <v>1.1999999999999999E-3</v>
      </c>
      <c r="I77">
        <f>IF(ubezpieczenia46[[#This Row],[Kobieta]] = 1, ubezpieczenia46[[#This Row],[Procent ubezpieczneiaa]]*25000, ubezpieczenia46[[#This Row],[Procent ubezpieczneiaa]]*30000)</f>
        <v>29.999999999999996</v>
      </c>
      <c r="J77">
        <f>IF(ubezpieczenia46[[#This Row],[Wiek]]&gt;60, 49, 0)</f>
        <v>0</v>
      </c>
      <c r="K77">
        <f>SUM(ubezpieczenia46[[#This Row],[Ubezpieczneii]:[Dodatek]])</f>
        <v>29.999999999999996</v>
      </c>
    </row>
    <row r="78" spans="1:11" x14ac:dyDescent="0.45">
      <c r="A78" t="s">
        <v>128</v>
      </c>
      <c r="B78" t="s">
        <v>129</v>
      </c>
      <c r="C78" s="1">
        <v>34100</v>
      </c>
      <c r="D78" t="s">
        <v>40</v>
      </c>
      <c r="E78">
        <f>IF(RIGHT(ubezpieczenia46[[#This Row],[Imie]],1) = "a", 1, 0)</f>
        <v>0</v>
      </c>
      <c r="F78">
        <f>YEAR(ubezpieczenia46[[#This Row],[Data_urodz]])</f>
        <v>1993</v>
      </c>
      <c r="G78">
        <f>2016-ubezpieczenia46[[#This Row],[Rok urodzenia]]</f>
        <v>23</v>
      </c>
      <c r="H78">
        <f>IF(ubezpieczenia46[[#This Row],[Wiek]]&lt;=30, 0.001, IF(ubezpieczenia46[[#This Row],[Wiek]]&lt;=45, 0.0015, 0.0012))</f>
        <v>1E-3</v>
      </c>
      <c r="I78">
        <f>IF(ubezpieczenia46[[#This Row],[Kobieta]] = 1, ubezpieczenia46[[#This Row],[Procent ubezpieczneiaa]]*25000, ubezpieczenia46[[#This Row],[Procent ubezpieczneiaa]]*30000)</f>
        <v>30</v>
      </c>
      <c r="J78">
        <f>IF(ubezpieczenia46[[#This Row],[Wiek]]&gt;60, 49, 0)</f>
        <v>0</v>
      </c>
      <c r="K78">
        <f>SUM(ubezpieczenia46[[#This Row],[Ubezpieczneii]:[Dodatek]])</f>
        <v>30</v>
      </c>
    </row>
    <row r="79" spans="1:11" x14ac:dyDescent="0.45">
      <c r="A79" t="s">
        <v>83</v>
      </c>
      <c r="B79" t="s">
        <v>52</v>
      </c>
      <c r="C79" s="1">
        <v>19522</v>
      </c>
      <c r="D79" t="s">
        <v>9</v>
      </c>
      <c r="E79">
        <f>IF(RIGHT(ubezpieczenia46[[#This Row],[Imie]],1) = "a", 1, 0)</f>
        <v>1</v>
      </c>
      <c r="F79">
        <f>YEAR(ubezpieczenia46[[#This Row],[Data_urodz]])</f>
        <v>1953</v>
      </c>
      <c r="G79">
        <f>2016-ubezpieczenia46[[#This Row],[Rok urodzenia]]</f>
        <v>63</v>
      </c>
      <c r="H79">
        <f>IF(ubezpieczenia46[[#This Row],[Wiek]]&lt;=30, 0.001, IF(ubezpieczenia46[[#This Row],[Wiek]]&lt;=45, 0.0015, 0.0012))</f>
        <v>1.1999999999999999E-3</v>
      </c>
      <c r="I79">
        <f>IF(ubezpieczenia46[[#This Row],[Kobieta]] = 1, ubezpieczenia46[[#This Row],[Procent ubezpieczneiaa]]*25000, ubezpieczenia46[[#This Row],[Procent ubezpieczneiaa]]*30000)</f>
        <v>29.999999999999996</v>
      </c>
      <c r="J79">
        <f>IF(ubezpieczenia46[[#This Row],[Wiek]]&gt;60, 49, 0)</f>
        <v>49</v>
      </c>
      <c r="K79">
        <f>SUM(ubezpieczenia46[[#This Row],[Ubezpieczneii]:[Dodatek]])</f>
        <v>79</v>
      </c>
    </row>
    <row r="80" spans="1:11" x14ac:dyDescent="0.45">
      <c r="A80" t="s">
        <v>130</v>
      </c>
      <c r="B80" t="s">
        <v>131</v>
      </c>
      <c r="C80" s="1">
        <v>27284</v>
      </c>
      <c r="D80" t="s">
        <v>9</v>
      </c>
      <c r="E80">
        <f>IF(RIGHT(ubezpieczenia46[[#This Row],[Imie]],1) = "a", 1, 0)</f>
        <v>1</v>
      </c>
      <c r="F80">
        <f>YEAR(ubezpieczenia46[[#This Row],[Data_urodz]])</f>
        <v>1974</v>
      </c>
      <c r="G80">
        <f>2016-ubezpieczenia46[[#This Row],[Rok urodzenia]]</f>
        <v>42</v>
      </c>
      <c r="H80">
        <f>IF(ubezpieczenia46[[#This Row],[Wiek]]&lt;=30, 0.001, IF(ubezpieczenia46[[#This Row],[Wiek]]&lt;=45, 0.0015, 0.0012))</f>
        <v>1.5E-3</v>
      </c>
      <c r="I80">
        <f>IF(ubezpieczenia46[[#This Row],[Kobieta]] = 1, ubezpieczenia46[[#This Row],[Procent ubezpieczneiaa]]*25000, ubezpieczenia46[[#This Row],[Procent ubezpieczneiaa]]*30000)</f>
        <v>37.5</v>
      </c>
      <c r="J80">
        <f>IF(ubezpieczenia46[[#This Row],[Wiek]]&gt;60, 49, 0)</f>
        <v>0</v>
      </c>
      <c r="K80">
        <f>SUM(ubezpieczenia46[[#This Row],[Ubezpieczneii]:[Dodatek]])</f>
        <v>37.5</v>
      </c>
    </row>
    <row r="81" spans="1:11" x14ac:dyDescent="0.45">
      <c r="A81" t="s">
        <v>132</v>
      </c>
      <c r="B81" t="s">
        <v>8</v>
      </c>
      <c r="C81" s="1">
        <v>27347</v>
      </c>
      <c r="D81" t="s">
        <v>12</v>
      </c>
      <c r="E81">
        <f>IF(RIGHT(ubezpieczenia46[[#This Row],[Imie]],1) = "a", 1, 0)</f>
        <v>0</v>
      </c>
      <c r="F81">
        <f>YEAR(ubezpieczenia46[[#This Row],[Data_urodz]])</f>
        <v>1974</v>
      </c>
      <c r="G81">
        <f>2016-ubezpieczenia46[[#This Row],[Rok urodzenia]]</f>
        <v>42</v>
      </c>
      <c r="H81">
        <f>IF(ubezpieczenia46[[#This Row],[Wiek]]&lt;=30, 0.001, IF(ubezpieczenia46[[#This Row],[Wiek]]&lt;=45, 0.0015, 0.0012))</f>
        <v>1.5E-3</v>
      </c>
      <c r="I81">
        <f>IF(ubezpieczenia46[[#This Row],[Kobieta]] = 1, ubezpieczenia46[[#This Row],[Procent ubezpieczneiaa]]*25000, ubezpieczenia46[[#This Row],[Procent ubezpieczneiaa]]*30000)</f>
        <v>45</v>
      </c>
      <c r="J81">
        <f>IF(ubezpieczenia46[[#This Row],[Wiek]]&gt;60, 49, 0)</f>
        <v>0</v>
      </c>
      <c r="K81">
        <f>SUM(ubezpieczenia46[[#This Row],[Ubezpieczneii]:[Dodatek]])</f>
        <v>45</v>
      </c>
    </row>
    <row r="82" spans="1:11" x14ac:dyDescent="0.45">
      <c r="A82" t="s">
        <v>133</v>
      </c>
      <c r="B82" t="s">
        <v>134</v>
      </c>
      <c r="C82" s="1">
        <v>20618</v>
      </c>
      <c r="D82" t="s">
        <v>12</v>
      </c>
      <c r="E82">
        <f>IF(RIGHT(ubezpieczenia46[[#This Row],[Imie]],1) = "a", 1, 0)</f>
        <v>1</v>
      </c>
      <c r="F82">
        <f>YEAR(ubezpieczenia46[[#This Row],[Data_urodz]])</f>
        <v>1956</v>
      </c>
      <c r="G82">
        <f>2016-ubezpieczenia46[[#This Row],[Rok urodzenia]]</f>
        <v>60</v>
      </c>
      <c r="H82">
        <f>IF(ubezpieczenia46[[#This Row],[Wiek]]&lt;=30, 0.001, IF(ubezpieczenia46[[#This Row],[Wiek]]&lt;=45, 0.0015, 0.0012))</f>
        <v>1.1999999999999999E-3</v>
      </c>
      <c r="I82">
        <f>IF(ubezpieczenia46[[#This Row],[Kobieta]] = 1, ubezpieczenia46[[#This Row],[Procent ubezpieczneiaa]]*25000, ubezpieczenia46[[#This Row],[Procent ubezpieczneiaa]]*30000)</f>
        <v>29.999999999999996</v>
      </c>
      <c r="J82">
        <f>IF(ubezpieczenia46[[#This Row],[Wiek]]&gt;60, 49, 0)</f>
        <v>0</v>
      </c>
      <c r="K82">
        <f>SUM(ubezpieczenia46[[#This Row],[Ubezpieczneii]:[Dodatek]])</f>
        <v>29.999999999999996</v>
      </c>
    </row>
    <row r="83" spans="1:11" x14ac:dyDescent="0.45">
      <c r="A83" t="s">
        <v>135</v>
      </c>
      <c r="B83" t="s">
        <v>54</v>
      </c>
      <c r="C83" s="1">
        <v>19256</v>
      </c>
      <c r="D83" t="s">
        <v>12</v>
      </c>
      <c r="E83">
        <f>IF(RIGHT(ubezpieczenia46[[#This Row],[Imie]],1) = "a", 1, 0)</f>
        <v>1</v>
      </c>
      <c r="F83">
        <f>YEAR(ubezpieczenia46[[#This Row],[Data_urodz]])</f>
        <v>1952</v>
      </c>
      <c r="G83">
        <f>2016-ubezpieczenia46[[#This Row],[Rok urodzenia]]</f>
        <v>64</v>
      </c>
      <c r="H83">
        <f>IF(ubezpieczenia46[[#This Row],[Wiek]]&lt;=30, 0.001, IF(ubezpieczenia46[[#This Row],[Wiek]]&lt;=45, 0.0015, 0.0012))</f>
        <v>1.1999999999999999E-3</v>
      </c>
      <c r="I83">
        <f>IF(ubezpieczenia46[[#This Row],[Kobieta]] = 1, ubezpieczenia46[[#This Row],[Procent ubezpieczneiaa]]*25000, ubezpieczenia46[[#This Row],[Procent ubezpieczneiaa]]*30000)</f>
        <v>29.999999999999996</v>
      </c>
      <c r="J83">
        <f>IF(ubezpieczenia46[[#This Row],[Wiek]]&gt;60, 49, 0)</f>
        <v>49</v>
      </c>
      <c r="K83">
        <f>SUM(ubezpieczenia46[[#This Row],[Ubezpieczneii]:[Dodatek]])</f>
        <v>79</v>
      </c>
    </row>
    <row r="84" spans="1:11" x14ac:dyDescent="0.45">
      <c r="A84" t="s">
        <v>136</v>
      </c>
      <c r="B84" t="s">
        <v>137</v>
      </c>
      <c r="C84" s="1">
        <v>21898</v>
      </c>
      <c r="D84" t="s">
        <v>12</v>
      </c>
      <c r="E84">
        <f>IF(RIGHT(ubezpieczenia46[[#This Row],[Imie]],1) = "a", 1, 0)</f>
        <v>1</v>
      </c>
      <c r="F84">
        <f>YEAR(ubezpieczenia46[[#This Row],[Data_urodz]])</f>
        <v>1959</v>
      </c>
      <c r="G84">
        <f>2016-ubezpieczenia46[[#This Row],[Rok urodzenia]]</f>
        <v>57</v>
      </c>
      <c r="H84">
        <f>IF(ubezpieczenia46[[#This Row],[Wiek]]&lt;=30, 0.001, IF(ubezpieczenia46[[#This Row],[Wiek]]&lt;=45, 0.0015, 0.0012))</f>
        <v>1.1999999999999999E-3</v>
      </c>
      <c r="I84">
        <f>IF(ubezpieczenia46[[#This Row],[Kobieta]] = 1, ubezpieczenia46[[#This Row],[Procent ubezpieczneiaa]]*25000, ubezpieczenia46[[#This Row],[Procent ubezpieczneiaa]]*30000)</f>
        <v>29.999999999999996</v>
      </c>
      <c r="J84">
        <f>IF(ubezpieczenia46[[#This Row],[Wiek]]&gt;60, 49, 0)</f>
        <v>0</v>
      </c>
      <c r="K84">
        <f>SUM(ubezpieczenia46[[#This Row],[Ubezpieczneii]:[Dodatek]])</f>
        <v>29.999999999999996</v>
      </c>
    </row>
    <row r="85" spans="1:11" x14ac:dyDescent="0.45">
      <c r="A85" t="s">
        <v>138</v>
      </c>
      <c r="B85" t="s">
        <v>139</v>
      </c>
      <c r="C85" s="1">
        <v>16873</v>
      </c>
      <c r="D85" t="s">
        <v>12</v>
      </c>
      <c r="E85">
        <f>IF(RIGHT(ubezpieczenia46[[#This Row],[Imie]],1) = "a", 1, 0)</f>
        <v>0</v>
      </c>
      <c r="F85">
        <f>YEAR(ubezpieczenia46[[#This Row],[Data_urodz]])</f>
        <v>1946</v>
      </c>
      <c r="G85">
        <f>2016-ubezpieczenia46[[#This Row],[Rok urodzenia]]</f>
        <v>70</v>
      </c>
      <c r="H85">
        <f>IF(ubezpieczenia46[[#This Row],[Wiek]]&lt;=30, 0.001, IF(ubezpieczenia46[[#This Row],[Wiek]]&lt;=45, 0.0015, 0.0012))</f>
        <v>1.1999999999999999E-3</v>
      </c>
      <c r="I85">
        <f>IF(ubezpieczenia46[[#This Row],[Kobieta]] = 1, ubezpieczenia46[[#This Row],[Procent ubezpieczneiaa]]*25000, ubezpieczenia46[[#This Row],[Procent ubezpieczneiaa]]*30000)</f>
        <v>36</v>
      </c>
      <c r="J85">
        <f>IF(ubezpieczenia46[[#This Row],[Wiek]]&gt;60, 49, 0)</f>
        <v>49</v>
      </c>
      <c r="K85">
        <f>SUM(ubezpieczenia46[[#This Row],[Ubezpieczneii]:[Dodatek]])</f>
        <v>85</v>
      </c>
    </row>
    <row r="86" spans="1:11" x14ac:dyDescent="0.45">
      <c r="A86" t="s">
        <v>140</v>
      </c>
      <c r="B86" t="s">
        <v>141</v>
      </c>
      <c r="C86" s="1">
        <v>34893</v>
      </c>
      <c r="D86" t="s">
        <v>6</v>
      </c>
      <c r="E86">
        <f>IF(RIGHT(ubezpieczenia46[[#This Row],[Imie]],1) = "a", 1, 0)</f>
        <v>0</v>
      </c>
      <c r="F86">
        <f>YEAR(ubezpieczenia46[[#This Row],[Data_urodz]])</f>
        <v>1995</v>
      </c>
      <c r="G86">
        <f>2016-ubezpieczenia46[[#This Row],[Rok urodzenia]]</f>
        <v>21</v>
      </c>
      <c r="H86">
        <f>IF(ubezpieczenia46[[#This Row],[Wiek]]&lt;=30, 0.001, IF(ubezpieczenia46[[#This Row],[Wiek]]&lt;=45, 0.0015, 0.0012))</f>
        <v>1E-3</v>
      </c>
      <c r="I86">
        <f>IF(ubezpieczenia46[[#This Row],[Kobieta]] = 1, ubezpieczenia46[[#This Row],[Procent ubezpieczneiaa]]*25000, ubezpieczenia46[[#This Row],[Procent ubezpieczneiaa]]*30000)</f>
        <v>30</v>
      </c>
      <c r="J86">
        <f>IF(ubezpieczenia46[[#This Row],[Wiek]]&gt;60, 49, 0)</f>
        <v>0</v>
      </c>
      <c r="K86">
        <f>SUM(ubezpieczenia46[[#This Row],[Ubezpieczneii]:[Dodatek]])</f>
        <v>30</v>
      </c>
    </row>
    <row r="87" spans="1:11" x14ac:dyDescent="0.45">
      <c r="A87" t="s">
        <v>142</v>
      </c>
      <c r="B87" t="s">
        <v>143</v>
      </c>
      <c r="C87" s="1">
        <v>16028</v>
      </c>
      <c r="D87" t="s">
        <v>12</v>
      </c>
      <c r="E87">
        <f>IF(RIGHT(ubezpieczenia46[[#This Row],[Imie]],1) = "a", 1, 0)</f>
        <v>1</v>
      </c>
      <c r="F87">
        <f>YEAR(ubezpieczenia46[[#This Row],[Data_urodz]])</f>
        <v>1943</v>
      </c>
      <c r="G87">
        <f>2016-ubezpieczenia46[[#This Row],[Rok urodzenia]]</f>
        <v>73</v>
      </c>
      <c r="H87">
        <f>IF(ubezpieczenia46[[#This Row],[Wiek]]&lt;=30, 0.001, IF(ubezpieczenia46[[#This Row],[Wiek]]&lt;=45, 0.0015, 0.0012))</f>
        <v>1.1999999999999999E-3</v>
      </c>
      <c r="I87">
        <f>IF(ubezpieczenia46[[#This Row],[Kobieta]] = 1, ubezpieczenia46[[#This Row],[Procent ubezpieczneiaa]]*25000, ubezpieczenia46[[#This Row],[Procent ubezpieczneiaa]]*30000)</f>
        <v>29.999999999999996</v>
      </c>
      <c r="J87">
        <f>IF(ubezpieczenia46[[#This Row],[Wiek]]&gt;60, 49, 0)</f>
        <v>49</v>
      </c>
      <c r="K87">
        <f>SUM(ubezpieczenia46[[#This Row],[Ubezpieczneii]:[Dodatek]])</f>
        <v>79</v>
      </c>
    </row>
    <row r="88" spans="1:11" x14ac:dyDescent="0.45">
      <c r="A88" t="s">
        <v>144</v>
      </c>
      <c r="B88" t="s">
        <v>54</v>
      </c>
      <c r="C88" s="1">
        <v>33446</v>
      </c>
      <c r="D88" t="s">
        <v>6</v>
      </c>
      <c r="E88">
        <f>IF(RIGHT(ubezpieczenia46[[#This Row],[Imie]],1) = "a", 1, 0)</f>
        <v>1</v>
      </c>
      <c r="F88">
        <f>YEAR(ubezpieczenia46[[#This Row],[Data_urodz]])</f>
        <v>1991</v>
      </c>
      <c r="G88">
        <f>2016-ubezpieczenia46[[#This Row],[Rok urodzenia]]</f>
        <v>25</v>
      </c>
      <c r="H88">
        <f>IF(ubezpieczenia46[[#This Row],[Wiek]]&lt;=30, 0.001, IF(ubezpieczenia46[[#This Row],[Wiek]]&lt;=45, 0.0015, 0.0012))</f>
        <v>1E-3</v>
      </c>
      <c r="I88">
        <f>IF(ubezpieczenia46[[#This Row],[Kobieta]] = 1, ubezpieczenia46[[#This Row],[Procent ubezpieczneiaa]]*25000, ubezpieczenia46[[#This Row],[Procent ubezpieczneiaa]]*30000)</f>
        <v>25</v>
      </c>
      <c r="J88">
        <f>IF(ubezpieczenia46[[#This Row],[Wiek]]&gt;60, 49, 0)</f>
        <v>0</v>
      </c>
      <c r="K88">
        <f>SUM(ubezpieczenia46[[#This Row],[Ubezpieczneii]:[Dodatek]])</f>
        <v>25</v>
      </c>
    </row>
    <row r="89" spans="1:11" x14ac:dyDescent="0.45">
      <c r="A89" t="s">
        <v>145</v>
      </c>
      <c r="B89" t="s">
        <v>146</v>
      </c>
      <c r="C89" s="1">
        <v>18892</v>
      </c>
      <c r="D89" t="s">
        <v>6</v>
      </c>
      <c r="E89">
        <f>IF(RIGHT(ubezpieczenia46[[#This Row],[Imie]],1) = "a", 1, 0)</f>
        <v>0</v>
      </c>
      <c r="F89">
        <f>YEAR(ubezpieczenia46[[#This Row],[Data_urodz]])</f>
        <v>1951</v>
      </c>
      <c r="G89">
        <f>2016-ubezpieczenia46[[#This Row],[Rok urodzenia]]</f>
        <v>65</v>
      </c>
      <c r="H89">
        <f>IF(ubezpieczenia46[[#This Row],[Wiek]]&lt;=30, 0.001, IF(ubezpieczenia46[[#This Row],[Wiek]]&lt;=45, 0.0015, 0.0012))</f>
        <v>1.1999999999999999E-3</v>
      </c>
      <c r="I89">
        <f>IF(ubezpieczenia46[[#This Row],[Kobieta]] = 1, ubezpieczenia46[[#This Row],[Procent ubezpieczneiaa]]*25000, ubezpieczenia46[[#This Row],[Procent ubezpieczneiaa]]*30000)</f>
        <v>36</v>
      </c>
      <c r="J89">
        <f>IF(ubezpieczenia46[[#This Row],[Wiek]]&gt;60, 49, 0)</f>
        <v>49</v>
      </c>
      <c r="K89">
        <f>SUM(ubezpieczenia46[[#This Row],[Ubezpieczneii]:[Dodatek]])</f>
        <v>85</v>
      </c>
    </row>
    <row r="90" spans="1:11" x14ac:dyDescent="0.45">
      <c r="A90" t="s">
        <v>147</v>
      </c>
      <c r="B90" t="s">
        <v>102</v>
      </c>
      <c r="C90" s="1">
        <v>32219</v>
      </c>
      <c r="D90" t="s">
        <v>12</v>
      </c>
      <c r="E90">
        <f>IF(RIGHT(ubezpieczenia46[[#This Row],[Imie]],1) = "a", 1, 0)</f>
        <v>1</v>
      </c>
      <c r="F90">
        <f>YEAR(ubezpieczenia46[[#This Row],[Data_urodz]])</f>
        <v>1988</v>
      </c>
      <c r="G90">
        <f>2016-ubezpieczenia46[[#This Row],[Rok urodzenia]]</f>
        <v>28</v>
      </c>
      <c r="H90">
        <f>IF(ubezpieczenia46[[#This Row],[Wiek]]&lt;=30, 0.001, IF(ubezpieczenia46[[#This Row],[Wiek]]&lt;=45, 0.0015, 0.0012))</f>
        <v>1E-3</v>
      </c>
      <c r="I90">
        <f>IF(ubezpieczenia46[[#This Row],[Kobieta]] = 1, ubezpieczenia46[[#This Row],[Procent ubezpieczneiaa]]*25000, ubezpieczenia46[[#This Row],[Procent ubezpieczneiaa]]*30000)</f>
        <v>25</v>
      </c>
      <c r="J90">
        <f>IF(ubezpieczenia46[[#This Row],[Wiek]]&gt;60, 49, 0)</f>
        <v>0</v>
      </c>
      <c r="K90">
        <f>SUM(ubezpieczenia46[[#This Row],[Ubezpieczneii]:[Dodatek]])</f>
        <v>25</v>
      </c>
    </row>
    <row r="91" spans="1:11" x14ac:dyDescent="0.45">
      <c r="A91" t="s">
        <v>148</v>
      </c>
      <c r="B91" t="s">
        <v>149</v>
      </c>
      <c r="C91" s="1">
        <v>31771</v>
      </c>
      <c r="D91" t="s">
        <v>9</v>
      </c>
      <c r="E91">
        <f>IF(RIGHT(ubezpieczenia46[[#This Row],[Imie]],1) = "a", 1, 0)</f>
        <v>1</v>
      </c>
      <c r="F91">
        <f>YEAR(ubezpieczenia46[[#This Row],[Data_urodz]])</f>
        <v>1986</v>
      </c>
      <c r="G91">
        <f>2016-ubezpieczenia46[[#This Row],[Rok urodzenia]]</f>
        <v>30</v>
      </c>
      <c r="H91">
        <f>IF(ubezpieczenia46[[#This Row],[Wiek]]&lt;=30, 0.001, IF(ubezpieczenia46[[#This Row],[Wiek]]&lt;=45, 0.0015, 0.0012))</f>
        <v>1E-3</v>
      </c>
      <c r="I91">
        <f>IF(ubezpieczenia46[[#This Row],[Kobieta]] = 1, ubezpieczenia46[[#This Row],[Procent ubezpieczneiaa]]*25000, ubezpieczenia46[[#This Row],[Procent ubezpieczneiaa]]*30000)</f>
        <v>25</v>
      </c>
      <c r="J91">
        <f>IF(ubezpieczenia46[[#This Row],[Wiek]]&gt;60, 49, 0)</f>
        <v>0</v>
      </c>
      <c r="K91">
        <f>SUM(ubezpieczenia46[[#This Row],[Ubezpieczneii]:[Dodatek]])</f>
        <v>25</v>
      </c>
    </row>
    <row r="92" spans="1:11" x14ac:dyDescent="0.45">
      <c r="A92" t="s">
        <v>51</v>
      </c>
      <c r="B92" t="s">
        <v>150</v>
      </c>
      <c r="C92" s="1">
        <v>30633</v>
      </c>
      <c r="D92" t="s">
        <v>40</v>
      </c>
      <c r="E92">
        <f>IF(RIGHT(ubezpieczenia46[[#This Row],[Imie]],1) = "a", 1, 0)</f>
        <v>1</v>
      </c>
      <c r="F92">
        <f>YEAR(ubezpieczenia46[[#This Row],[Data_urodz]])</f>
        <v>1983</v>
      </c>
      <c r="G92">
        <f>2016-ubezpieczenia46[[#This Row],[Rok urodzenia]]</f>
        <v>33</v>
      </c>
      <c r="H92">
        <f>IF(ubezpieczenia46[[#This Row],[Wiek]]&lt;=30, 0.001, IF(ubezpieczenia46[[#This Row],[Wiek]]&lt;=45, 0.0015, 0.0012))</f>
        <v>1.5E-3</v>
      </c>
      <c r="I92">
        <f>IF(ubezpieczenia46[[#This Row],[Kobieta]] = 1, ubezpieczenia46[[#This Row],[Procent ubezpieczneiaa]]*25000, ubezpieczenia46[[#This Row],[Procent ubezpieczneiaa]]*30000)</f>
        <v>37.5</v>
      </c>
      <c r="J92">
        <f>IF(ubezpieczenia46[[#This Row],[Wiek]]&gt;60, 49, 0)</f>
        <v>0</v>
      </c>
      <c r="K92">
        <f>SUM(ubezpieczenia46[[#This Row],[Ubezpieczneii]:[Dodatek]])</f>
        <v>37.5</v>
      </c>
    </row>
    <row r="93" spans="1:11" x14ac:dyDescent="0.45">
      <c r="A93" t="s">
        <v>151</v>
      </c>
      <c r="B93" t="s">
        <v>152</v>
      </c>
      <c r="C93" s="1">
        <v>34177</v>
      </c>
      <c r="D93" t="s">
        <v>40</v>
      </c>
      <c r="E93">
        <f>IF(RIGHT(ubezpieczenia46[[#This Row],[Imie]],1) = "a", 1, 0)</f>
        <v>0</v>
      </c>
      <c r="F93">
        <f>YEAR(ubezpieczenia46[[#This Row],[Data_urodz]])</f>
        <v>1993</v>
      </c>
      <c r="G93">
        <f>2016-ubezpieczenia46[[#This Row],[Rok urodzenia]]</f>
        <v>23</v>
      </c>
      <c r="H93">
        <f>IF(ubezpieczenia46[[#This Row],[Wiek]]&lt;=30, 0.001, IF(ubezpieczenia46[[#This Row],[Wiek]]&lt;=45, 0.0015, 0.0012))</f>
        <v>1E-3</v>
      </c>
      <c r="I93">
        <f>IF(ubezpieczenia46[[#This Row],[Kobieta]] = 1, ubezpieczenia46[[#This Row],[Procent ubezpieczneiaa]]*25000, ubezpieczenia46[[#This Row],[Procent ubezpieczneiaa]]*30000)</f>
        <v>30</v>
      </c>
      <c r="J93">
        <f>IF(ubezpieczenia46[[#This Row],[Wiek]]&gt;60, 49, 0)</f>
        <v>0</v>
      </c>
      <c r="K93">
        <f>SUM(ubezpieczenia46[[#This Row],[Ubezpieczneii]:[Dodatek]])</f>
        <v>30</v>
      </c>
    </row>
    <row r="94" spans="1:11" x14ac:dyDescent="0.45">
      <c r="A94" t="s">
        <v>153</v>
      </c>
      <c r="B94" t="s">
        <v>137</v>
      </c>
      <c r="C94" s="1">
        <v>33281</v>
      </c>
      <c r="D94" t="s">
        <v>12</v>
      </c>
      <c r="E94">
        <f>IF(RIGHT(ubezpieczenia46[[#This Row],[Imie]],1) = "a", 1, 0)</f>
        <v>1</v>
      </c>
      <c r="F94">
        <f>YEAR(ubezpieczenia46[[#This Row],[Data_urodz]])</f>
        <v>1991</v>
      </c>
      <c r="G94">
        <f>2016-ubezpieczenia46[[#This Row],[Rok urodzenia]]</f>
        <v>25</v>
      </c>
      <c r="H94">
        <f>IF(ubezpieczenia46[[#This Row],[Wiek]]&lt;=30, 0.001, IF(ubezpieczenia46[[#This Row],[Wiek]]&lt;=45, 0.0015, 0.0012))</f>
        <v>1E-3</v>
      </c>
      <c r="I94">
        <f>IF(ubezpieczenia46[[#This Row],[Kobieta]] = 1, ubezpieczenia46[[#This Row],[Procent ubezpieczneiaa]]*25000, ubezpieczenia46[[#This Row],[Procent ubezpieczneiaa]]*30000)</f>
        <v>25</v>
      </c>
      <c r="J94">
        <f>IF(ubezpieczenia46[[#This Row],[Wiek]]&gt;60, 49, 0)</f>
        <v>0</v>
      </c>
      <c r="K94">
        <f>SUM(ubezpieczenia46[[#This Row],[Ubezpieczneii]:[Dodatek]])</f>
        <v>25</v>
      </c>
    </row>
    <row r="95" spans="1:11" x14ac:dyDescent="0.45">
      <c r="A95" t="s">
        <v>75</v>
      </c>
      <c r="B95" t="s">
        <v>154</v>
      </c>
      <c r="C95" s="1">
        <v>21897</v>
      </c>
      <c r="D95" t="s">
        <v>12</v>
      </c>
      <c r="E95">
        <f>IF(RIGHT(ubezpieczenia46[[#This Row],[Imie]],1) = "a", 1, 0)</f>
        <v>1</v>
      </c>
      <c r="F95">
        <f>YEAR(ubezpieczenia46[[#This Row],[Data_urodz]])</f>
        <v>1959</v>
      </c>
      <c r="G95">
        <f>2016-ubezpieczenia46[[#This Row],[Rok urodzenia]]</f>
        <v>57</v>
      </c>
      <c r="H95">
        <f>IF(ubezpieczenia46[[#This Row],[Wiek]]&lt;=30, 0.001, IF(ubezpieczenia46[[#This Row],[Wiek]]&lt;=45, 0.0015, 0.0012))</f>
        <v>1.1999999999999999E-3</v>
      </c>
      <c r="I95">
        <f>IF(ubezpieczenia46[[#This Row],[Kobieta]] = 1, ubezpieczenia46[[#This Row],[Procent ubezpieczneiaa]]*25000, ubezpieczenia46[[#This Row],[Procent ubezpieczneiaa]]*30000)</f>
        <v>29.999999999999996</v>
      </c>
      <c r="J95">
        <f>IF(ubezpieczenia46[[#This Row],[Wiek]]&gt;60, 49, 0)</f>
        <v>0</v>
      </c>
      <c r="K95">
        <f>SUM(ubezpieczenia46[[#This Row],[Ubezpieczneii]:[Dodatek]])</f>
        <v>29.999999999999996</v>
      </c>
    </row>
    <row r="96" spans="1:11" x14ac:dyDescent="0.45">
      <c r="A96" t="s">
        <v>155</v>
      </c>
      <c r="B96" t="s">
        <v>37</v>
      </c>
      <c r="C96" s="1">
        <v>18604</v>
      </c>
      <c r="D96" t="s">
        <v>40</v>
      </c>
      <c r="E96">
        <f>IF(RIGHT(ubezpieczenia46[[#This Row],[Imie]],1) = "a", 1, 0)</f>
        <v>1</v>
      </c>
      <c r="F96">
        <f>YEAR(ubezpieczenia46[[#This Row],[Data_urodz]])</f>
        <v>1950</v>
      </c>
      <c r="G96">
        <f>2016-ubezpieczenia46[[#This Row],[Rok urodzenia]]</f>
        <v>66</v>
      </c>
      <c r="H96">
        <f>IF(ubezpieczenia46[[#This Row],[Wiek]]&lt;=30, 0.001, IF(ubezpieczenia46[[#This Row],[Wiek]]&lt;=45, 0.0015, 0.0012))</f>
        <v>1.1999999999999999E-3</v>
      </c>
      <c r="I96">
        <f>IF(ubezpieczenia46[[#This Row],[Kobieta]] = 1, ubezpieczenia46[[#This Row],[Procent ubezpieczneiaa]]*25000, ubezpieczenia46[[#This Row],[Procent ubezpieczneiaa]]*30000)</f>
        <v>29.999999999999996</v>
      </c>
      <c r="J96">
        <f>IF(ubezpieczenia46[[#This Row],[Wiek]]&gt;60, 49, 0)</f>
        <v>49</v>
      </c>
      <c r="K96">
        <f>SUM(ubezpieczenia46[[#This Row],[Ubezpieczneii]:[Dodatek]])</f>
        <v>79</v>
      </c>
    </row>
    <row r="97" spans="1:11" x14ac:dyDescent="0.45">
      <c r="A97" t="s">
        <v>156</v>
      </c>
      <c r="B97" t="s">
        <v>157</v>
      </c>
      <c r="C97" s="1">
        <v>18910</v>
      </c>
      <c r="D97" t="s">
        <v>12</v>
      </c>
      <c r="E97">
        <f>IF(RIGHT(ubezpieczenia46[[#This Row],[Imie]],1) = "a", 1, 0)</f>
        <v>1</v>
      </c>
      <c r="F97">
        <f>YEAR(ubezpieczenia46[[#This Row],[Data_urodz]])</f>
        <v>1951</v>
      </c>
      <c r="G97">
        <f>2016-ubezpieczenia46[[#This Row],[Rok urodzenia]]</f>
        <v>65</v>
      </c>
      <c r="H97">
        <f>IF(ubezpieczenia46[[#This Row],[Wiek]]&lt;=30, 0.001, IF(ubezpieczenia46[[#This Row],[Wiek]]&lt;=45, 0.0015, 0.0012))</f>
        <v>1.1999999999999999E-3</v>
      </c>
      <c r="I97">
        <f>IF(ubezpieczenia46[[#This Row],[Kobieta]] = 1, ubezpieczenia46[[#This Row],[Procent ubezpieczneiaa]]*25000, ubezpieczenia46[[#This Row],[Procent ubezpieczneiaa]]*30000)</f>
        <v>29.999999999999996</v>
      </c>
      <c r="J97">
        <f>IF(ubezpieczenia46[[#This Row],[Wiek]]&gt;60, 49, 0)</f>
        <v>49</v>
      </c>
      <c r="K97">
        <f>SUM(ubezpieczenia46[[#This Row],[Ubezpieczneii]:[Dodatek]])</f>
        <v>79</v>
      </c>
    </row>
    <row r="98" spans="1:11" x14ac:dyDescent="0.45">
      <c r="A98" t="s">
        <v>158</v>
      </c>
      <c r="B98" t="s">
        <v>47</v>
      </c>
      <c r="C98" s="1">
        <v>17056</v>
      </c>
      <c r="D98" t="s">
        <v>9</v>
      </c>
      <c r="E98">
        <f>IF(RIGHT(ubezpieczenia46[[#This Row],[Imie]],1) = "a", 1, 0)</f>
        <v>1</v>
      </c>
      <c r="F98">
        <f>YEAR(ubezpieczenia46[[#This Row],[Data_urodz]])</f>
        <v>1946</v>
      </c>
      <c r="G98">
        <f>2016-ubezpieczenia46[[#This Row],[Rok urodzenia]]</f>
        <v>70</v>
      </c>
      <c r="H98">
        <f>IF(ubezpieczenia46[[#This Row],[Wiek]]&lt;=30, 0.001, IF(ubezpieczenia46[[#This Row],[Wiek]]&lt;=45, 0.0015, 0.0012))</f>
        <v>1.1999999999999999E-3</v>
      </c>
      <c r="I98">
        <f>IF(ubezpieczenia46[[#This Row],[Kobieta]] = 1, ubezpieczenia46[[#This Row],[Procent ubezpieczneiaa]]*25000, ubezpieczenia46[[#This Row],[Procent ubezpieczneiaa]]*30000)</f>
        <v>29.999999999999996</v>
      </c>
      <c r="J98">
        <f>IF(ubezpieczenia46[[#This Row],[Wiek]]&gt;60, 49, 0)</f>
        <v>49</v>
      </c>
      <c r="K98">
        <f>SUM(ubezpieczenia46[[#This Row],[Ubezpieczneii]:[Dodatek]])</f>
        <v>79</v>
      </c>
    </row>
    <row r="99" spans="1:11" x14ac:dyDescent="0.45">
      <c r="A99" t="s">
        <v>159</v>
      </c>
      <c r="B99" t="s">
        <v>160</v>
      </c>
      <c r="C99" s="1">
        <v>22619</v>
      </c>
      <c r="D99" t="s">
        <v>9</v>
      </c>
      <c r="E99">
        <f>IF(RIGHT(ubezpieczenia46[[#This Row],[Imie]],1) = "a", 1, 0)</f>
        <v>0</v>
      </c>
      <c r="F99">
        <f>YEAR(ubezpieczenia46[[#This Row],[Data_urodz]])</f>
        <v>1961</v>
      </c>
      <c r="G99">
        <f>2016-ubezpieczenia46[[#This Row],[Rok urodzenia]]</f>
        <v>55</v>
      </c>
      <c r="H99">
        <f>IF(ubezpieczenia46[[#This Row],[Wiek]]&lt;=30, 0.001, IF(ubezpieczenia46[[#This Row],[Wiek]]&lt;=45, 0.0015, 0.0012))</f>
        <v>1.1999999999999999E-3</v>
      </c>
      <c r="I99">
        <f>IF(ubezpieczenia46[[#This Row],[Kobieta]] = 1, ubezpieczenia46[[#This Row],[Procent ubezpieczneiaa]]*25000, ubezpieczenia46[[#This Row],[Procent ubezpieczneiaa]]*30000)</f>
        <v>36</v>
      </c>
      <c r="J99">
        <f>IF(ubezpieczenia46[[#This Row],[Wiek]]&gt;60, 49, 0)</f>
        <v>0</v>
      </c>
      <c r="K99">
        <f>SUM(ubezpieczenia46[[#This Row],[Ubezpieczneii]:[Dodatek]])</f>
        <v>36</v>
      </c>
    </row>
    <row r="100" spans="1:11" x14ac:dyDescent="0.45">
      <c r="A100" t="s">
        <v>161</v>
      </c>
      <c r="B100" t="s">
        <v>37</v>
      </c>
      <c r="C100" s="1">
        <v>19740</v>
      </c>
      <c r="D100" t="s">
        <v>12</v>
      </c>
      <c r="E100">
        <f>IF(RIGHT(ubezpieczenia46[[#This Row],[Imie]],1) = "a", 1, 0)</f>
        <v>1</v>
      </c>
      <c r="F100">
        <f>YEAR(ubezpieczenia46[[#This Row],[Data_urodz]])</f>
        <v>1954</v>
      </c>
      <c r="G100">
        <f>2016-ubezpieczenia46[[#This Row],[Rok urodzenia]]</f>
        <v>62</v>
      </c>
      <c r="H100">
        <f>IF(ubezpieczenia46[[#This Row],[Wiek]]&lt;=30, 0.001, IF(ubezpieczenia46[[#This Row],[Wiek]]&lt;=45, 0.0015, 0.0012))</f>
        <v>1.1999999999999999E-3</v>
      </c>
      <c r="I100">
        <f>IF(ubezpieczenia46[[#This Row],[Kobieta]] = 1, ubezpieczenia46[[#This Row],[Procent ubezpieczneiaa]]*25000, ubezpieczenia46[[#This Row],[Procent ubezpieczneiaa]]*30000)</f>
        <v>29.999999999999996</v>
      </c>
      <c r="J100">
        <f>IF(ubezpieczenia46[[#This Row],[Wiek]]&gt;60, 49, 0)</f>
        <v>49</v>
      </c>
      <c r="K100">
        <f>SUM(ubezpieczenia46[[#This Row],[Ubezpieczneii]:[Dodatek]])</f>
        <v>79</v>
      </c>
    </row>
    <row r="101" spans="1:11" x14ac:dyDescent="0.45">
      <c r="A101" t="s">
        <v>162</v>
      </c>
      <c r="B101" t="s">
        <v>131</v>
      </c>
      <c r="C101" s="1">
        <v>24222</v>
      </c>
      <c r="D101" t="s">
        <v>6</v>
      </c>
      <c r="E101">
        <f>IF(RIGHT(ubezpieczenia46[[#This Row],[Imie]],1) = "a", 1, 0)</f>
        <v>1</v>
      </c>
      <c r="F101">
        <f>YEAR(ubezpieczenia46[[#This Row],[Data_urodz]])</f>
        <v>1966</v>
      </c>
      <c r="G101">
        <f>2016-ubezpieczenia46[[#This Row],[Rok urodzenia]]</f>
        <v>50</v>
      </c>
      <c r="H101">
        <f>IF(ubezpieczenia46[[#This Row],[Wiek]]&lt;=30, 0.001, IF(ubezpieczenia46[[#This Row],[Wiek]]&lt;=45, 0.0015, 0.0012))</f>
        <v>1.1999999999999999E-3</v>
      </c>
      <c r="I101">
        <f>IF(ubezpieczenia46[[#This Row],[Kobieta]] = 1, ubezpieczenia46[[#This Row],[Procent ubezpieczneiaa]]*25000, ubezpieczenia46[[#This Row],[Procent ubezpieczneiaa]]*30000)</f>
        <v>29.999999999999996</v>
      </c>
      <c r="J101">
        <f>IF(ubezpieczenia46[[#This Row],[Wiek]]&gt;60, 49, 0)</f>
        <v>0</v>
      </c>
      <c r="K101">
        <f>SUM(ubezpieczenia46[[#This Row],[Ubezpieczneii]:[Dodatek]])</f>
        <v>29.999999999999996</v>
      </c>
    </row>
    <row r="102" spans="1:11" x14ac:dyDescent="0.45">
      <c r="A102" t="s">
        <v>163</v>
      </c>
      <c r="B102" t="s">
        <v>37</v>
      </c>
      <c r="C102" s="1">
        <v>17196</v>
      </c>
      <c r="D102" t="s">
        <v>40</v>
      </c>
      <c r="E102">
        <f>IF(RIGHT(ubezpieczenia46[[#This Row],[Imie]],1) = "a", 1, 0)</f>
        <v>1</v>
      </c>
      <c r="F102">
        <f>YEAR(ubezpieczenia46[[#This Row],[Data_urodz]])</f>
        <v>1947</v>
      </c>
      <c r="G102">
        <f>2016-ubezpieczenia46[[#This Row],[Rok urodzenia]]</f>
        <v>69</v>
      </c>
      <c r="H102">
        <f>IF(ubezpieczenia46[[#This Row],[Wiek]]&lt;=30, 0.001, IF(ubezpieczenia46[[#This Row],[Wiek]]&lt;=45, 0.0015, 0.0012))</f>
        <v>1.1999999999999999E-3</v>
      </c>
      <c r="I102">
        <f>IF(ubezpieczenia46[[#This Row],[Kobieta]] = 1, ubezpieczenia46[[#This Row],[Procent ubezpieczneiaa]]*25000, ubezpieczenia46[[#This Row],[Procent ubezpieczneiaa]]*30000)</f>
        <v>29.999999999999996</v>
      </c>
      <c r="J102">
        <f>IF(ubezpieczenia46[[#This Row],[Wiek]]&gt;60, 49, 0)</f>
        <v>49</v>
      </c>
      <c r="K102">
        <f>SUM(ubezpieczenia46[[#This Row],[Ubezpieczneii]:[Dodatek]])</f>
        <v>79</v>
      </c>
    </row>
    <row r="103" spans="1:11" x14ac:dyDescent="0.45">
      <c r="A103" t="s">
        <v>164</v>
      </c>
      <c r="B103" t="s">
        <v>52</v>
      </c>
      <c r="C103" s="1">
        <v>32013</v>
      </c>
      <c r="D103" t="s">
        <v>12</v>
      </c>
      <c r="E103">
        <f>IF(RIGHT(ubezpieczenia46[[#This Row],[Imie]],1) = "a", 1, 0)</f>
        <v>1</v>
      </c>
      <c r="F103">
        <f>YEAR(ubezpieczenia46[[#This Row],[Data_urodz]])</f>
        <v>1987</v>
      </c>
      <c r="G103">
        <f>2016-ubezpieczenia46[[#This Row],[Rok urodzenia]]</f>
        <v>29</v>
      </c>
      <c r="H103">
        <f>IF(ubezpieczenia46[[#This Row],[Wiek]]&lt;=30, 0.001, IF(ubezpieczenia46[[#This Row],[Wiek]]&lt;=45, 0.0015, 0.0012))</f>
        <v>1E-3</v>
      </c>
      <c r="I103">
        <f>IF(ubezpieczenia46[[#This Row],[Kobieta]] = 1, ubezpieczenia46[[#This Row],[Procent ubezpieczneiaa]]*25000, ubezpieczenia46[[#This Row],[Procent ubezpieczneiaa]]*30000)</f>
        <v>25</v>
      </c>
      <c r="J103">
        <f>IF(ubezpieczenia46[[#This Row],[Wiek]]&gt;60, 49, 0)</f>
        <v>0</v>
      </c>
      <c r="K103">
        <f>SUM(ubezpieczenia46[[#This Row],[Ubezpieczneii]:[Dodatek]])</f>
        <v>25</v>
      </c>
    </row>
    <row r="104" spans="1:11" x14ac:dyDescent="0.45">
      <c r="A104" t="s">
        <v>163</v>
      </c>
      <c r="B104" t="s">
        <v>39</v>
      </c>
      <c r="C104" s="1">
        <v>23679</v>
      </c>
      <c r="D104" t="s">
        <v>12</v>
      </c>
      <c r="E104">
        <f>IF(RIGHT(ubezpieczenia46[[#This Row],[Imie]],1) = "a", 1, 0)</f>
        <v>1</v>
      </c>
      <c r="F104">
        <f>YEAR(ubezpieczenia46[[#This Row],[Data_urodz]])</f>
        <v>1964</v>
      </c>
      <c r="G104">
        <f>2016-ubezpieczenia46[[#This Row],[Rok urodzenia]]</f>
        <v>52</v>
      </c>
      <c r="H104">
        <f>IF(ubezpieczenia46[[#This Row],[Wiek]]&lt;=30, 0.001, IF(ubezpieczenia46[[#This Row],[Wiek]]&lt;=45, 0.0015, 0.0012))</f>
        <v>1.1999999999999999E-3</v>
      </c>
      <c r="I104">
        <f>IF(ubezpieczenia46[[#This Row],[Kobieta]] = 1, ubezpieczenia46[[#This Row],[Procent ubezpieczneiaa]]*25000, ubezpieczenia46[[#This Row],[Procent ubezpieczneiaa]]*30000)</f>
        <v>29.999999999999996</v>
      </c>
      <c r="J104">
        <f>IF(ubezpieczenia46[[#This Row],[Wiek]]&gt;60, 49, 0)</f>
        <v>0</v>
      </c>
      <c r="K104">
        <f>SUM(ubezpieczenia46[[#This Row],[Ubezpieczneii]:[Dodatek]])</f>
        <v>29.999999999999996</v>
      </c>
    </row>
    <row r="105" spans="1:11" x14ac:dyDescent="0.45">
      <c r="A105" t="s">
        <v>75</v>
      </c>
      <c r="B105" t="s">
        <v>165</v>
      </c>
      <c r="C105" s="1">
        <v>26239</v>
      </c>
      <c r="D105" t="s">
        <v>12</v>
      </c>
      <c r="E105">
        <f>IF(RIGHT(ubezpieczenia46[[#This Row],[Imie]],1) = "a", 1, 0)</f>
        <v>1</v>
      </c>
      <c r="F105">
        <f>YEAR(ubezpieczenia46[[#This Row],[Data_urodz]])</f>
        <v>1971</v>
      </c>
      <c r="G105">
        <f>2016-ubezpieczenia46[[#This Row],[Rok urodzenia]]</f>
        <v>45</v>
      </c>
      <c r="H105">
        <f>IF(ubezpieczenia46[[#This Row],[Wiek]]&lt;=30, 0.001, IF(ubezpieczenia46[[#This Row],[Wiek]]&lt;=45, 0.0015, 0.0012))</f>
        <v>1.5E-3</v>
      </c>
      <c r="I105">
        <f>IF(ubezpieczenia46[[#This Row],[Kobieta]] = 1, ubezpieczenia46[[#This Row],[Procent ubezpieczneiaa]]*25000, ubezpieczenia46[[#This Row],[Procent ubezpieczneiaa]]*30000)</f>
        <v>37.5</v>
      </c>
      <c r="J105">
        <f>IF(ubezpieczenia46[[#This Row],[Wiek]]&gt;60, 49, 0)</f>
        <v>0</v>
      </c>
      <c r="K105">
        <f>SUM(ubezpieczenia46[[#This Row],[Ubezpieczneii]:[Dodatek]])</f>
        <v>37.5</v>
      </c>
    </row>
    <row r="106" spans="1:11" x14ac:dyDescent="0.45">
      <c r="A106" t="s">
        <v>166</v>
      </c>
      <c r="B106" t="s">
        <v>167</v>
      </c>
      <c r="C106" s="1">
        <v>30774</v>
      </c>
      <c r="D106" t="s">
        <v>6</v>
      </c>
      <c r="E106">
        <f>IF(RIGHT(ubezpieczenia46[[#This Row],[Imie]],1) = "a", 1, 0)</f>
        <v>0</v>
      </c>
      <c r="F106">
        <f>YEAR(ubezpieczenia46[[#This Row],[Data_urodz]])</f>
        <v>1984</v>
      </c>
      <c r="G106">
        <f>2016-ubezpieczenia46[[#This Row],[Rok urodzenia]]</f>
        <v>32</v>
      </c>
      <c r="H106">
        <f>IF(ubezpieczenia46[[#This Row],[Wiek]]&lt;=30, 0.001, IF(ubezpieczenia46[[#This Row],[Wiek]]&lt;=45, 0.0015, 0.0012))</f>
        <v>1.5E-3</v>
      </c>
      <c r="I106">
        <f>IF(ubezpieczenia46[[#This Row],[Kobieta]] = 1, ubezpieczenia46[[#This Row],[Procent ubezpieczneiaa]]*25000, ubezpieczenia46[[#This Row],[Procent ubezpieczneiaa]]*30000)</f>
        <v>45</v>
      </c>
      <c r="J106">
        <f>IF(ubezpieczenia46[[#This Row],[Wiek]]&gt;60, 49, 0)</f>
        <v>0</v>
      </c>
      <c r="K106">
        <f>SUM(ubezpieczenia46[[#This Row],[Ubezpieczneii]:[Dodatek]])</f>
        <v>45</v>
      </c>
    </row>
    <row r="107" spans="1:11" x14ac:dyDescent="0.45">
      <c r="A107" t="s">
        <v>168</v>
      </c>
      <c r="B107" t="s">
        <v>169</v>
      </c>
      <c r="C107" s="1">
        <v>25818</v>
      </c>
      <c r="D107" t="s">
        <v>6</v>
      </c>
      <c r="E107">
        <f>IF(RIGHT(ubezpieczenia46[[#This Row],[Imie]],1) = "a", 1, 0)</f>
        <v>0</v>
      </c>
      <c r="F107">
        <f>YEAR(ubezpieczenia46[[#This Row],[Data_urodz]])</f>
        <v>1970</v>
      </c>
      <c r="G107">
        <f>2016-ubezpieczenia46[[#This Row],[Rok urodzenia]]</f>
        <v>46</v>
      </c>
      <c r="H107">
        <f>IF(ubezpieczenia46[[#This Row],[Wiek]]&lt;=30, 0.001, IF(ubezpieczenia46[[#This Row],[Wiek]]&lt;=45, 0.0015, 0.0012))</f>
        <v>1.1999999999999999E-3</v>
      </c>
      <c r="I107">
        <f>IF(ubezpieczenia46[[#This Row],[Kobieta]] = 1, ubezpieczenia46[[#This Row],[Procent ubezpieczneiaa]]*25000, ubezpieczenia46[[#This Row],[Procent ubezpieczneiaa]]*30000)</f>
        <v>36</v>
      </c>
      <c r="J107">
        <f>IF(ubezpieczenia46[[#This Row],[Wiek]]&gt;60, 49, 0)</f>
        <v>0</v>
      </c>
      <c r="K107">
        <f>SUM(ubezpieczenia46[[#This Row],[Ubezpieczneii]:[Dodatek]])</f>
        <v>36</v>
      </c>
    </row>
    <row r="108" spans="1:11" x14ac:dyDescent="0.45">
      <c r="A108" t="s">
        <v>170</v>
      </c>
      <c r="B108" t="s">
        <v>171</v>
      </c>
      <c r="C108" s="1">
        <v>16529</v>
      </c>
      <c r="D108" t="s">
        <v>40</v>
      </c>
      <c r="E108">
        <f>IF(RIGHT(ubezpieczenia46[[#This Row],[Imie]],1) = "a", 1, 0)</f>
        <v>1</v>
      </c>
      <c r="F108">
        <f>YEAR(ubezpieczenia46[[#This Row],[Data_urodz]])</f>
        <v>1945</v>
      </c>
      <c r="G108">
        <f>2016-ubezpieczenia46[[#This Row],[Rok urodzenia]]</f>
        <v>71</v>
      </c>
      <c r="H108">
        <f>IF(ubezpieczenia46[[#This Row],[Wiek]]&lt;=30, 0.001, IF(ubezpieczenia46[[#This Row],[Wiek]]&lt;=45, 0.0015, 0.0012))</f>
        <v>1.1999999999999999E-3</v>
      </c>
      <c r="I108">
        <f>IF(ubezpieczenia46[[#This Row],[Kobieta]] = 1, ubezpieczenia46[[#This Row],[Procent ubezpieczneiaa]]*25000, ubezpieczenia46[[#This Row],[Procent ubezpieczneiaa]]*30000)</f>
        <v>29.999999999999996</v>
      </c>
      <c r="J108">
        <f>IF(ubezpieczenia46[[#This Row],[Wiek]]&gt;60, 49, 0)</f>
        <v>49</v>
      </c>
      <c r="K108">
        <f>SUM(ubezpieczenia46[[#This Row],[Ubezpieczneii]:[Dodatek]])</f>
        <v>79</v>
      </c>
    </row>
    <row r="109" spans="1:11" x14ac:dyDescent="0.45">
      <c r="A109" t="s">
        <v>172</v>
      </c>
      <c r="B109" t="s">
        <v>5</v>
      </c>
      <c r="C109" s="1">
        <v>30530</v>
      </c>
      <c r="D109" t="s">
        <v>40</v>
      </c>
      <c r="E109">
        <f>IF(RIGHT(ubezpieczenia46[[#This Row],[Imie]],1) = "a", 1, 0)</f>
        <v>1</v>
      </c>
      <c r="F109">
        <f>YEAR(ubezpieczenia46[[#This Row],[Data_urodz]])</f>
        <v>1983</v>
      </c>
      <c r="G109">
        <f>2016-ubezpieczenia46[[#This Row],[Rok urodzenia]]</f>
        <v>33</v>
      </c>
      <c r="H109">
        <f>IF(ubezpieczenia46[[#This Row],[Wiek]]&lt;=30, 0.001, IF(ubezpieczenia46[[#This Row],[Wiek]]&lt;=45, 0.0015, 0.0012))</f>
        <v>1.5E-3</v>
      </c>
      <c r="I109">
        <f>IF(ubezpieczenia46[[#This Row],[Kobieta]] = 1, ubezpieczenia46[[#This Row],[Procent ubezpieczneiaa]]*25000, ubezpieczenia46[[#This Row],[Procent ubezpieczneiaa]]*30000)</f>
        <v>37.5</v>
      </c>
      <c r="J109">
        <f>IF(ubezpieczenia46[[#This Row],[Wiek]]&gt;60, 49, 0)</f>
        <v>0</v>
      </c>
      <c r="K109">
        <f>SUM(ubezpieczenia46[[#This Row],[Ubezpieczneii]:[Dodatek]])</f>
        <v>37.5</v>
      </c>
    </row>
    <row r="110" spans="1:11" x14ac:dyDescent="0.45">
      <c r="A110" t="s">
        <v>173</v>
      </c>
      <c r="B110" t="s">
        <v>77</v>
      </c>
      <c r="C110" s="1">
        <v>31601</v>
      </c>
      <c r="D110" t="s">
        <v>12</v>
      </c>
      <c r="E110">
        <f>IF(RIGHT(ubezpieczenia46[[#This Row],[Imie]],1) = "a", 1, 0)</f>
        <v>0</v>
      </c>
      <c r="F110">
        <f>YEAR(ubezpieczenia46[[#This Row],[Data_urodz]])</f>
        <v>1986</v>
      </c>
      <c r="G110">
        <f>2016-ubezpieczenia46[[#This Row],[Rok urodzenia]]</f>
        <v>30</v>
      </c>
      <c r="H110">
        <f>IF(ubezpieczenia46[[#This Row],[Wiek]]&lt;=30, 0.001, IF(ubezpieczenia46[[#This Row],[Wiek]]&lt;=45, 0.0015, 0.0012))</f>
        <v>1E-3</v>
      </c>
      <c r="I110">
        <f>IF(ubezpieczenia46[[#This Row],[Kobieta]] = 1, ubezpieczenia46[[#This Row],[Procent ubezpieczneiaa]]*25000, ubezpieczenia46[[#This Row],[Procent ubezpieczneiaa]]*30000)</f>
        <v>30</v>
      </c>
      <c r="J110">
        <f>IF(ubezpieczenia46[[#This Row],[Wiek]]&gt;60, 49, 0)</f>
        <v>0</v>
      </c>
      <c r="K110">
        <f>SUM(ubezpieczenia46[[#This Row],[Ubezpieczneii]:[Dodatek]])</f>
        <v>30</v>
      </c>
    </row>
    <row r="111" spans="1:11" x14ac:dyDescent="0.45">
      <c r="A111" t="s">
        <v>174</v>
      </c>
      <c r="B111" t="s">
        <v>157</v>
      </c>
      <c r="C111" s="1">
        <v>28427</v>
      </c>
      <c r="D111" t="s">
        <v>12</v>
      </c>
      <c r="E111">
        <f>IF(RIGHT(ubezpieczenia46[[#This Row],[Imie]],1) = "a", 1, 0)</f>
        <v>1</v>
      </c>
      <c r="F111">
        <f>YEAR(ubezpieczenia46[[#This Row],[Data_urodz]])</f>
        <v>1977</v>
      </c>
      <c r="G111">
        <f>2016-ubezpieczenia46[[#This Row],[Rok urodzenia]]</f>
        <v>39</v>
      </c>
      <c r="H111">
        <f>IF(ubezpieczenia46[[#This Row],[Wiek]]&lt;=30, 0.001, IF(ubezpieczenia46[[#This Row],[Wiek]]&lt;=45, 0.0015, 0.0012))</f>
        <v>1.5E-3</v>
      </c>
      <c r="I111">
        <f>IF(ubezpieczenia46[[#This Row],[Kobieta]] = 1, ubezpieczenia46[[#This Row],[Procent ubezpieczneiaa]]*25000, ubezpieczenia46[[#This Row],[Procent ubezpieczneiaa]]*30000)</f>
        <v>37.5</v>
      </c>
      <c r="J111">
        <f>IF(ubezpieczenia46[[#This Row],[Wiek]]&gt;60, 49, 0)</f>
        <v>0</v>
      </c>
      <c r="K111">
        <f>SUM(ubezpieczenia46[[#This Row],[Ubezpieczneii]:[Dodatek]])</f>
        <v>37.5</v>
      </c>
    </row>
    <row r="112" spans="1:11" x14ac:dyDescent="0.45">
      <c r="A112" t="s">
        <v>175</v>
      </c>
      <c r="B112" t="s">
        <v>176</v>
      </c>
      <c r="C112" s="1">
        <v>23139</v>
      </c>
      <c r="D112" t="s">
        <v>12</v>
      </c>
      <c r="E112">
        <f>IF(RIGHT(ubezpieczenia46[[#This Row],[Imie]],1) = "a", 1, 0)</f>
        <v>1</v>
      </c>
      <c r="F112">
        <f>YEAR(ubezpieczenia46[[#This Row],[Data_urodz]])</f>
        <v>1963</v>
      </c>
      <c r="G112">
        <f>2016-ubezpieczenia46[[#This Row],[Rok urodzenia]]</f>
        <v>53</v>
      </c>
      <c r="H112">
        <f>IF(ubezpieczenia46[[#This Row],[Wiek]]&lt;=30, 0.001, IF(ubezpieczenia46[[#This Row],[Wiek]]&lt;=45, 0.0015, 0.0012))</f>
        <v>1.1999999999999999E-3</v>
      </c>
      <c r="I112">
        <f>IF(ubezpieczenia46[[#This Row],[Kobieta]] = 1, ubezpieczenia46[[#This Row],[Procent ubezpieczneiaa]]*25000, ubezpieczenia46[[#This Row],[Procent ubezpieczneiaa]]*30000)</f>
        <v>29.999999999999996</v>
      </c>
      <c r="J112">
        <f>IF(ubezpieczenia46[[#This Row],[Wiek]]&gt;60, 49, 0)</f>
        <v>0</v>
      </c>
      <c r="K112">
        <f>SUM(ubezpieczenia46[[#This Row],[Ubezpieczneii]:[Dodatek]])</f>
        <v>29.999999999999996</v>
      </c>
    </row>
    <row r="113" spans="1:11" x14ac:dyDescent="0.45">
      <c r="A113" t="s">
        <v>174</v>
      </c>
      <c r="B113" t="s">
        <v>177</v>
      </c>
      <c r="C113" s="1">
        <v>29861</v>
      </c>
      <c r="D113" t="s">
        <v>12</v>
      </c>
      <c r="E113">
        <f>IF(RIGHT(ubezpieczenia46[[#This Row],[Imie]],1) = "a", 1, 0)</f>
        <v>1</v>
      </c>
      <c r="F113">
        <f>YEAR(ubezpieczenia46[[#This Row],[Data_urodz]])</f>
        <v>1981</v>
      </c>
      <c r="G113">
        <f>2016-ubezpieczenia46[[#This Row],[Rok urodzenia]]</f>
        <v>35</v>
      </c>
      <c r="H113">
        <f>IF(ubezpieczenia46[[#This Row],[Wiek]]&lt;=30, 0.001, IF(ubezpieczenia46[[#This Row],[Wiek]]&lt;=45, 0.0015, 0.0012))</f>
        <v>1.5E-3</v>
      </c>
      <c r="I113">
        <f>IF(ubezpieczenia46[[#This Row],[Kobieta]] = 1, ubezpieczenia46[[#This Row],[Procent ubezpieczneiaa]]*25000, ubezpieczenia46[[#This Row],[Procent ubezpieczneiaa]]*30000)</f>
        <v>37.5</v>
      </c>
      <c r="J113">
        <f>IF(ubezpieczenia46[[#This Row],[Wiek]]&gt;60, 49, 0)</f>
        <v>0</v>
      </c>
      <c r="K113">
        <f>SUM(ubezpieczenia46[[#This Row],[Ubezpieczneii]:[Dodatek]])</f>
        <v>37.5</v>
      </c>
    </row>
    <row r="114" spans="1:11" x14ac:dyDescent="0.45">
      <c r="A114" t="s">
        <v>178</v>
      </c>
      <c r="B114" t="s">
        <v>179</v>
      </c>
      <c r="C114" s="1">
        <v>32545</v>
      </c>
      <c r="D114" t="s">
        <v>40</v>
      </c>
      <c r="E114">
        <f>IF(RIGHT(ubezpieczenia46[[#This Row],[Imie]],1) = "a", 1, 0)</f>
        <v>0</v>
      </c>
      <c r="F114">
        <f>YEAR(ubezpieczenia46[[#This Row],[Data_urodz]])</f>
        <v>1989</v>
      </c>
      <c r="G114">
        <f>2016-ubezpieczenia46[[#This Row],[Rok urodzenia]]</f>
        <v>27</v>
      </c>
      <c r="H114">
        <f>IF(ubezpieczenia46[[#This Row],[Wiek]]&lt;=30, 0.001, IF(ubezpieczenia46[[#This Row],[Wiek]]&lt;=45, 0.0015, 0.0012))</f>
        <v>1E-3</v>
      </c>
      <c r="I114">
        <f>IF(ubezpieczenia46[[#This Row],[Kobieta]] = 1, ubezpieczenia46[[#This Row],[Procent ubezpieczneiaa]]*25000, ubezpieczenia46[[#This Row],[Procent ubezpieczneiaa]]*30000)</f>
        <v>30</v>
      </c>
      <c r="J114">
        <f>IF(ubezpieczenia46[[#This Row],[Wiek]]&gt;60, 49, 0)</f>
        <v>0</v>
      </c>
      <c r="K114">
        <f>SUM(ubezpieczenia46[[#This Row],[Ubezpieczneii]:[Dodatek]])</f>
        <v>30</v>
      </c>
    </row>
    <row r="115" spans="1:11" x14ac:dyDescent="0.45">
      <c r="A115" t="s">
        <v>180</v>
      </c>
      <c r="B115" t="s">
        <v>94</v>
      </c>
      <c r="C115" s="1">
        <v>29361</v>
      </c>
      <c r="D115" t="s">
        <v>12</v>
      </c>
      <c r="E115">
        <f>IF(RIGHT(ubezpieczenia46[[#This Row],[Imie]],1) = "a", 1, 0)</f>
        <v>0</v>
      </c>
      <c r="F115">
        <f>YEAR(ubezpieczenia46[[#This Row],[Data_urodz]])</f>
        <v>1980</v>
      </c>
      <c r="G115">
        <f>2016-ubezpieczenia46[[#This Row],[Rok urodzenia]]</f>
        <v>36</v>
      </c>
      <c r="H115">
        <f>IF(ubezpieczenia46[[#This Row],[Wiek]]&lt;=30, 0.001, IF(ubezpieczenia46[[#This Row],[Wiek]]&lt;=45, 0.0015, 0.0012))</f>
        <v>1.5E-3</v>
      </c>
      <c r="I115">
        <f>IF(ubezpieczenia46[[#This Row],[Kobieta]] = 1, ubezpieczenia46[[#This Row],[Procent ubezpieczneiaa]]*25000, ubezpieczenia46[[#This Row],[Procent ubezpieczneiaa]]*30000)</f>
        <v>45</v>
      </c>
      <c r="J115">
        <f>IF(ubezpieczenia46[[#This Row],[Wiek]]&gt;60, 49, 0)</f>
        <v>0</v>
      </c>
      <c r="K115">
        <f>SUM(ubezpieczenia46[[#This Row],[Ubezpieczneii]:[Dodatek]])</f>
        <v>45</v>
      </c>
    </row>
    <row r="116" spans="1:11" x14ac:dyDescent="0.45">
      <c r="A116" t="s">
        <v>181</v>
      </c>
      <c r="B116" t="s">
        <v>49</v>
      </c>
      <c r="C116" s="1">
        <v>17772</v>
      </c>
      <c r="D116" t="s">
        <v>40</v>
      </c>
      <c r="E116">
        <f>IF(RIGHT(ubezpieczenia46[[#This Row],[Imie]],1) = "a", 1, 0)</f>
        <v>0</v>
      </c>
      <c r="F116">
        <f>YEAR(ubezpieczenia46[[#This Row],[Data_urodz]])</f>
        <v>1948</v>
      </c>
      <c r="G116">
        <f>2016-ubezpieczenia46[[#This Row],[Rok urodzenia]]</f>
        <v>68</v>
      </c>
      <c r="H116">
        <f>IF(ubezpieczenia46[[#This Row],[Wiek]]&lt;=30, 0.001, IF(ubezpieczenia46[[#This Row],[Wiek]]&lt;=45, 0.0015, 0.0012))</f>
        <v>1.1999999999999999E-3</v>
      </c>
      <c r="I116">
        <f>IF(ubezpieczenia46[[#This Row],[Kobieta]] = 1, ubezpieczenia46[[#This Row],[Procent ubezpieczneiaa]]*25000, ubezpieczenia46[[#This Row],[Procent ubezpieczneiaa]]*30000)</f>
        <v>36</v>
      </c>
      <c r="J116">
        <f>IF(ubezpieczenia46[[#This Row],[Wiek]]&gt;60, 49, 0)</f>
        <v>49</v>
      </c>
      <c r="K116">
        <f>SUM(ubezpieczenia46[[#This Row],[Ubezpieczneii]:[Dodatek]])</f>
        <v>85</v>
      </c>
    </row>
    <row r="117" spans="1:11" x14ac:dyDescent="0.45">
      <c r="A117" t="s">
        <v>182</v>
      </c>
      <c r="B117" t="s">
        <v>183</v>
      </c>
      <c r="C117" s="1">
        <v>28580</v>
      </c>
      <c r="D117" t="s">
        <v>6</v>
      </c>
      <c r="E117">
        <f>IF(RIGHT(ubezpieczenia46[[#This Row],[Imie]],1) = "a", 1, 0)</f>
        <v>1</v>
      </c>
      <c r="F117">
        <f>YEAR(ubezpieczenia46[[#This Row],[Data_urodz]])</f>
        <v>1978</v>
      </c>
      <c r="G117">
        <f>2016-ubezpieczenia46[[#This Row],[Rok urodzenia]]</f>
        <v>38</v>
      </c>
      <c r="H117">
        <f>IF(ubezpieczenia46[[#This Row],[Wiek]]&lt;=30, 0.001, IF(ubezpieczenia46[[#This Row],[Wiek]]&lt;=45, 0.0015, 0.0012))</f>
        <v>1.5E-3</v>
      </c>
      <c r="I117">
        <f>IF(ubezpieczenia46[[#This Row],[Kobieta]] = 1, ubezpieczenia46[[#This Row],[Procent ubezpieczneiaa]]*25000, ubezpieczenia46[[#This Row],[Procent ubezpieczneiaa]]*30000)</f>
        <v>37.5</v>
      </c>
      <c r="J117">
        <f>IF(ubezpieczenia46[[#This Row],[Wiek]]&gt;60, 49, 0)</f>
        <v>0</v>
      </c>
      <c r="K117">
        <f>SUM(ubezpieczenia46[[#This Row],[Ubezpieczneii]:[Dodatek]])</f>
        <v>37.5</v>
      </c>
    </row>
    <row r="118" spans="1:11" x14ac:dyDescent="0.45">
      <c r="A118" t="s">
        <v>184</v>
      </c>
      <c r="B118" t="s">
        <v>185</v>
      </c>
      <c r="C118" s="1">
        <v>21154</v>
      </c>
      <c r="D118" t="s">
        <v>40</v>
      </c>
      <c r="E118">
        <f>IF(RIGHT(ubezpieczenia46[[#This Row],[Imie]],1) = "a", 1, 0)</f>
        <v>1</v>
      </c>
      <c r="F118">
        <f>YEAR(ubezpieczenia46[[#This Row],[Data_urodz]])</f>
        <v>1957</v>
      </c>
      <c r="G118">
        <f>2016-ubezpieczenia46[[#This Row],[Rok urodzenia]]</f>
        <v>59</v>
      </c>
      <c r="H118">
        <f>IF(ubezpieczenia46[[#This Row],[Wiek]]&lt;=30, 0.001, IF(ubezpieczenia46[[#This Row],[Wiek]]&lt;=45, 0.0015, 0.0012))</f>
        <v>1.1999999999999999E-3</v>
      </c>
      <c r="I118">
        <f>IF(ubezpieczenia46[[#This Row],[Kobieta]] = 1, ubezpieczenia46[[#This Row],[Procent ubezpieczneiaa]]*25000, ubezpieczenia46[[#This Row],[Procent ubezpieczneiaa]]*30000)</f>
        <v>29.999999999999996</v>
      </c>
      <c r="J118">
        <f>IF(ubezpieczenia46[[#This Row],[Wiek]]&gt;60, 49, 0)</f>
        <v>0</v>
      </c>
      <c r="K118">
        <f>SUM(ubezpieczenia46[[#This Row],[Ubezpieczneii]:[Dodatek]])</f>
        <v>29.999999999999996</v>
      </c>
    </row>
    <row r="119" spans="1:11" x14ac:dyDescent="0.45">
      <c r="A119" t="s">
        <v>186</v>
      </c>
      <c r="B119" t="s">
        <v>54</v>
      </c>
      <c r="C119" s="1">
        <v>18183</v>
      </c>
      <c r="D119" t="s">
        <v>12</v>
      </c>
      <c r="E119">
        <f>IF(RIGHT(ubezpieczenia46[[#This Row],[Imie]],1) = "a", 1, 0)</f>
        <v>1</v>
      </c>
      <c r="F119">
        <f>YEAR(ubezpieczenia46[[#This Row],[Data_urodz]])</f>
        <v>1949</v>
      </c>
      <c r="G119">
        <f>2016-ubezpieczenia46[[#This Row],[Rok urodzenia]]</f>
        <v>67</v>
      </c>
      <c r="H119">
        <f>IF(ubezpieczenia46[[#This Row],[Wiek]]&lt;=30, 0.001, IF(ubezpieczenia46[[#This Row],[Wiek]]&lt;=45, 0.0015, 0.0012))</f>
        <v>1.1999999999999999E-3</v>
      </c>
      <c r="I119">
        <f>IF(ubezpieczenia46[[#This Row],[Kobieta]] = 1, ubezpieczenia46[[#This Row],[Procent ubezpieczneiaa]]*25000, ubezpieczenia46[[#This Row],[Procent ubezpieczneiaa]]*30000)</f>
        <v>29.999999999999996</v>
      </c>
      <c r="J119">
        <f>IF(ubezpieczenia46[[#This Row],[Wiek]]&gt;60, 49, 0)</f>
        <v>49</v>
      </c>
      <c r="K119">
        <f>SUM(ubezpieczenia46[[#This Row],[Ubezpieczneii]:[Dodatek]])</f>
        <v>79</v>
      </c>
    </row>
    <row r="120" spans="1:11" x14ac:dyDescent="0.45">
      <c r="A120" t="s">
        <v>187</v>
      </c>
      <c r="B120" t="s">
        <v>188</v>
      </c>
      <c r="C120" s="1">
        <v>20630</v>
      </c>
      <c r="D120" t="s">
        <v>6</v>
      </c>
      <c r="E120">
        <f>IF(RIGHT(ubezpieczenia46[[#This Row],[Imie]],1) = "a", 1, 0)</f>
        <v>1</v>
      </c>
      <c r="F120">
        <f>YEAR(ubezpieczenia46[[#This Row],[Data_urodz]])</f>
        <v>1956</v>
      </c>
      <c r="G120">
        <f>2016-ubezpieczenia46[[#This Row],[Rok urodzenia]]</f>
        <v>60</v>
      </c>
      <c r="H120">
        <f>IF(ubezpieczenia46[[#This Row],[Wiek]]&lt;=30, 0.001, IF(ubezpieczenia46[[#This Row],[Wiek]]&lt;=45, 0.0015, 0.0012))</f>
        <v>1.1999999999999999E-3</v>
      </c>
      <c r="I120">
        <f>IF(ubezpieczenia46[[#This Row],[Kobieta]] = 1, ubezpieczenia46[[#This Row],[Procent ubezpieczneiaa]]*25000, ubezpieczenia46[[#This Row],[Procent ubezpieczneiaa]]*30000)</f>
        <v>29.999999999999996</v>
      </c>
      <c r="J120">
        <f>IF(ubezpieczenia46[[#This Row],[Wiek]]&gt;60, 49, 0)</f>
        <v>0</v>
      </c>
      <c r="K120">
        <f>SUM(ubezpieczenia46[[#This Row],[Ubezpieczneii]:[Dodatek]])</f>
        <v>29.999999999999996</v>
      </c>
    </row>
    <row r="121" spans="1:11" x14ac:dyDescent="0.45">
      <c r="A121" t="s">
        <v>189</v>
      </c>
      <c r="B121" t="s">
        <v>49</v>
      </c>
      <c r="C121" s="1">
        <v>34364</v>
      </c>
      <c r="D121" t="s">
        <v>12</v>
      </c>
      <c r="E121">
        <f>IF(RIGHT(ubezpieczenia46[[#This Row],[Imie]],1) = "a", 1, 0)</f>
        <v>0</v>
      </c>
      <c r="F121">
        <f>YEAR(ubezpieczenia46[[#This Row],[Data_urodz]])</f>
        <v>1994</v>
      </c>
      <c r="G121">
        <f>2016-ubezpieczenia46[[#This Row],[Rok urodzenia]]</f>
        <v>22</v>
      </c>
      <c r="H121">
        <f>IF(ubezpieczenia46[[#This Row],[Wiek]]&lt;=30, 0.001, IF(ubezpieczenia46[[#This Row],[Wiek]]&lt;=45, 0.0015, 0.0012))</f>
        <v>1E-3</v>
      </c>
      <c r="I121">
        <f>IF(ubezpieczenia46[[#This Row],[Kobieta]] = 1, ubezpieczenia46[[#This Row],[Procent ubezpieczneiaa]]*25000, ubezpieczenia46[[#This Row],[Procent ubezpieczneiaa]]*30000)</f>
        <v>30</v>
      </c>
      <c r="J121">
        <f>IF(ubezpieczenia46[[#This Row],[Wiek]]&gt;60, 49, 0)</f>
        <v>0</v>
      </c>
      <c r="K121">
        <f>SUM(ubezpieczenia46[[#This Row],[Ubezpieczneii]:[Dodatek]])</f>
        <v>30</v>
      </c>
    </row>
    <row r="122" spans="1:11" x14ac:dyDescent="0.45">
      <c r="A122" t="s">
        <v>190</v>
      </c>
      <c r="B122" t="s">
        <v>20</v>
      </c>
      <c r="C122" s="1">
        <v>25582</v>
      </c>
      <c r="D122" t="s">
        <v>6</v>
      </c>
      <c r="E122">
        <f>IF(RIGHT(ubezpieczenia46[[#This Row],[Imie]],1) = "a", 1, 0)</f>
        <v>1</v>
      </c>
      <c r="F122">
        <f>YEAR(ubezpieczenia46[[#This Row],[Data_urodz]])</f>
        <v>1970</v>
      </c>
      <c r="G122">
        <f>2016-ubezpieczenia46[[#This Row],[Rok urodzenia]]</f>
        <v>46</v>
      </c>
      <c r="H122">
        <f>IF(ubezpieczenia46[[#This Row],[Wiek]]&lt;=30, 0.001, IF(ubezpieczenia46[[#This Row],[Wiek]]&lt;=45, 0.0015, 0.0012))</f>
        <v>1.1999999999999999E-3</v>
      </c>
      <c r="I122">
        <f>IF(ubezpieczenia46[[#This Row],[Kobieta]] = 1, ubezpieczenia46[[#This Row],[Procent ubezpieczneiaa]]*25000, ubezpieczenia46[[#This Row],[Procent ubezpieczneiaa]]*30000)</f>
        <v>29.999999999999996</v>
      </c>
      <c r="J122">
        <f>IF(ubezpieczenia46[[#This Row],[Wiek]]&gt;60, 49, 0)</f>
        <v>0</v>
      </c>
      <c r="K122">
        <f>SUM(ubezpieczenia46[[#This Row],[Ubezpieczneii]:[Dodatek]])</f>
        <v>29.999999999999996</v>
      </c>
    </row>
    <row r="123" spans="1:11" x14ac:dyDescent="0.45">
      <c r="A123" t="s">
        <v>191</v>
      </c>
      <c r="B123" t="s">
        <v>192</v>
      </c>
      <c r="C123" s="1">
        <v>29350</v>
      </c>
      <c r="D123" t="s">
        <v>12</v>
      </c>
      <c r="E123">
        <f>IF(RIGHT(ubezpieczenia46[[#This Row],[Imie]],1) = "a", 1, 0)</f>
        <v>1</v>
      </c>
      <c r="F123">
        <f>YEAR(ubezpieczenia46[[#This Row],[Data_urodz]])</f>
        <v>1980</v>
      </c>
      <c r="G123">
        <f>2016-ubezpieczenia46[[#This Row],[Rok urodzenia]]</f>
        <v>36</v>
      </c>
      <c r="H123">
        <f>IF(ubezpieczenia46[[#This Row],[Wiek]]&lt;=30, 0.001, IF(ubezpieczenia46[[#This Row],[Wiek]]&lt;=45, 0.0015, 0.0012))</f>
        <v>1.5E-3</v>
      </c>
      <c r="I123">
        <f>IF(ubezpieczenia46[[#This Row],[Kobieta]] = 1, ubezpieczenia46[[#This Row],[Procent ubezpieczneiaa]]*25000, ubezpieczenia46[[#This Row],[Procent ubezpieczneiaa]]*30000)</f>
        <v>37.5</v>
      </c>
      <c r="J123">
        <f>IF(ubezpieczenia46[[#This Row],[Wiek]]&gt;60, 49, 0)</f>
        <v>0</v>
      </c>
      <c r="K123">
        <f>SUM(ubezpieczenia46[[#This Row],[Ubezpieczneii]:[Dodatek]])</f>
        <v>37.5</v>
      </c>
    </row>
    <row r="124" spans="1:11" x14ac:dyDescent="0.45">
      <c r="A124" t="s">
        <v>193</v>
      </c>
      <c r="B124" t="s">
        <v>194</v>
      </c>
      <c r="C124" s="1">
        <v>21704</v>
      </c>
      <c r="D124" t="s">
        <v>6</v>
      </c>
      <c r="E124">
        <f>IF(RIGHT(ubezpieczenia46[[#This Row],[Imie]],1) = "a", 1, 0)</f>
        <v>1</v>
      </c>
      <c r="F124">
        <f>YEAR(ubezpieczenia46[[#This Row],[Data_urodz]])</f>
        <v>1959</v>
      </c>
      <c r="G124">
        <f>2016-ubezpieczenia46[[#This Row],[Rok urodzenia]]</f>
        <v>57</v>
      </c>
      <c r="H124">
        <f>IF(ubezpieczenia46[[#This Row],[Wiek]]&lt;=30, 0.001, IF(ubezpieczenia46[[#This Row],[Wiek]]&lt;=45, 0.0015, 0.0012))</f>
        <v>1.1999999999999999E-3</v>
      </c>
      <c r="I124">
        <f>IF(ubezpieczenia46[[#This Row],[Kobieta]] = 1, ubezpieczenia46[[#This Row],[Procent ubezpieczneiaa]]*25000, ubezpieczenia46[[#This Row],[Procent ubezpieczneiaa]]*30000)</f>
        <v>29.999999999999996</v>
      </c>
      <c r="J124">
        <f>IF(ubezpieczenia46[[#This Row],[Wiek]]&gt;60, 49, 0)</f>
        <v>0</v>
      </c>
      <c r="K124">
        <f>SUM(ubezpieczenia46[[#This Row],[Ubezpieczneii]:[Dodatek]])</f>
        <v>29.999999999999996</v>
      </c>
    </row>
    <row r="125" spans="1:11" x14ac:dyDescent="0.45">
      <c r="A125" t="s">
        <v>195</v>
      </c>
      <c r="B125" t="s">
        <v>192</v>
      </c>
      <c r="C125" s="1">
        <v>20436</v>
      </c>
      <c r="D125" t="s">
        <v>12</v>
      </c>
      <c r="E125">
        <f>IF(RIGHT(ubezpieczenia46[[#This Row],[Imie]],1) = "a", 1, 0)</f>
        <v>1</v>
      </c>
      <c r="F125">
        <f>YEAR(ubezpieczenia46[[#This Row],[Data_urodz]])</f>
        <v>1955</v>
      </c>
      <c r="G125">
        <f>2016-ubezpieczenia46[[#This Row],[Rok urodzenia]]</f>
        <v>61</v>
      </c>
      <c r="H125">
        <f>IF(ubezpieczenia46[[#This Row],[Wiek]]&lt;=30, 0.001, IF(ubezpieczenia46[[#This Row],[Wiek]]&lt;=45, 0.0015, 0.0012))</f>
        <v>1.1999999999999999E-3</v>
      </c>
      <c r="I125">
        <f>IF(ubezpieczenia46[[#This Row],[Kobieta]] = 1, ubezpieczenia46[[#This Row],[Procent ubezpieczneiaa]]*25000, ubezpieczenia46[[#This Row],[Procent ubezpieczneiaa]]*30000)</f>
        <v>29.999999999999996</v>
      </c>
      <c r="J125">
        <f>IF(ubezpieczenia46[[#This Row],[Wiek]]&gt;60, 49, 0)</f>
        <v>49</v>
      </c>
      <c r="K125">
        <f>SUM(ubezpieczenia46[[#This Row],[Ubezpieczneii]:[Dodatek]])</f>
        <v>79</v>
      </c>
    </row>
    <row r="126" spans="1:11" x14ac:dyDescent="0.45">
      <c r="A126" t="s">
        <v>196</v>
      </c>
      <c r="B126" t="s">
        <v>139</v>
      </c>
      <c r="C126" s="1">
        <v>24475</v>
      </c>
      <c r="D126" t="s">
        <v>12</v>
      </c>
      <c r="E126">
        <f>IF(RIGHT(ubezpieczenia46[[#This Row],[Imie]],1) = "a", 1, 0)</f>
        <v>0</v>
      </c>
      <c r="F126">
        <f>YEAR(ubezpieczenia46[[#This Row],[Data_urodz]])</f>
        <v>1967</v>
      </c>
      <c r="G126">
        <f>2016-ubezpieczenia46[[#This Row],[Rok urodzenia]]</f>
        <v>49</v>
      </c>
      <c r="H126">
        <f>IF(ubezpieczenia46[[#This Row],[Wiek]]&lt;=30, 0.001, IF(ubezpieczenia46[[#This Row],[Wiek]]&lt;=45, 0.0015, 0.0012))</f>
        <v>1.1999999999999999E-3</v>
      </c>
      <c r="I126">
        <f>IF(ubezpieczenia46[[#This Row],[Kobieta]] = 1, ubezpieczenia46[[#This Row],[Procent ubezpieczneiaa]]*25000, ubezpieczenia46[[#This Row],[Procent ubezpieczneiaa]]*30000)</f>
        <v>36</v>
      </c>
      <c r="J126">
        <f>IF(ubezpieczenia46[[#This Row],[Wiek]]&gt;60, 49, 0)</f>
        <v>0</v>
      </c>
      <c r="K126">
        <f>SUM(ubezpieczenia46[[#This Row],[Ubezpieczneii]:[Dodatek]])</f>
        <v>36</v>
      </c>
    </row>
    <row r="127" spans="1:11" x14ac:dyDescent="0.45">
      <c r="A127" t="s">
        <v>197</v>
      </c>
      <c r="B127" t="s">
        <v>87</v>
      </c>
      <c r="C127" s="1">
        <v>26773</v>
      </c>
      <c r="D127" t="s">
        <v>6</v>
      </c>
      <c r="E127">
        <f>IF(RIGHT(ubezpieczenia46[[#This Row],[Imie]],1) = "a", 1, 0)</f>
        <v>0</v>
      </c>
      <c r="F127">
        <f>YEAR(ubezpieczenia46[[#This Row],[Data_urodz]])</f>
        <v>1973</v>
      </c>
      <c r="G127">
        <f>2016-ubezpieczenia46[[#This Row],[Rok urodzenia]]</f>
        <v>43</v>
      </c>
      <c r="H127">
        <f>IF(ubezpieczenia46[[#This Row],[Wiek]]&lt;=30, 0.001, IF(ubezpieczenia46[[#This Row],[Wiek]]&lt;=45, 0.0015, 0.0012))</f>
        <v>1.5E-3</v>
      </c>
      <c r="I127">
        <f>IF(ubezpieczenia46[[#This Row],[Kobieta]] = 1, ubezpieczenia46[[#This Row],[Procent ubezpieczneiaa]]*25000, ubezpieczenia46[[#This Row],[Procent ubezpieczneiaa]]*30000)</f>
        <v>45</v>
      </c>
      <c r="J127">
        <f>IF(ubezpieczenia46[[#This Row],[Wiek]]&gt;60, 49, 0)</f>
        <v>0</v>
      </c>
      <c r="K127">
        <f>SUM(ubezpieczenia46[[#This Row],[Ubezpieczneii]:[Dodatek]])</f>
        <v>45</v>
      </c>
    </row>
    <row r="128" spans="1:11" x14ac:dyDescent="0.45">
      <c r="A128" t="s">
        <v>198</v>
      </c>
      <c r="B128" t="s">
        <v>199</v>
      </c>
      <c r="C128" s="1">
        <v>17668</v>
      </c>
      <c r="D128" t="s">
        <v>12</v>
      </c>
      <c r="E128">
        <f>IF(RIGHT(ubezpieczenia46[[#This Row],[Imie]],1) = "a", 1, 0)</f>
        <v>1</v>
      </c>
      <c r="F128">
        <f>YEAR(ubezpieczenia46[[#This Row],[Data_urodz]])</f>
        <v>1948</v>
      </c>
      <c r="G128">
        <f>2016-ubezpieczenia46[[#This Row],[Rok urodzenia]]</f>
        <v>68</v>
      </c>
      <c r="H128">
        <f>IF(ubezpieczenia46[[#This Row],[Wiek]]&lt;=30, 0.001, IF(ubezpieczenia46[[#This Row],[Wiek]]&lt;=45, 0.0015, 0.0012))</f>
        <v>1.1999999999999999E-3</v>
      </c>
      <c r="I128">
        <f>IF(ubezpieczenia46[[#This Row],[Kobieta]] = 1, ubezpieczenia46[[#This Row],[Procent ubezpieczneiaa]]*25000, ubezpieczenia46[[#This Row],[Procent ubezpieczneiaa]]*30000)</f>
        <v>29.999999999999996</v>
      </c>
      <c r="J128">
        <f>IF(ubezpieczenia46[[#This Row],[Wiek]]&gt;60, 49, 0)</f>
        <v>49</v>
      </c>
      <c r="K128">
        <f>SUM(ubezpieczenia46[[#This Row],[Ubezpieczneii]:[Dodatek]])</f>
        <v>79</v>
      </c>
    </row>
    <row r="129" spans="1:11" x14ac:dyDescent="0.45">
      <c r="A129" t="s">
        <v>200</v>
      </c>
      <c r="B129" t="s">
        <v>201</v>
      </c>
      <c r="C129" s="1">
        <v>17382</v>
      </c>
      <c r="D129" t="s">
        <v>12</v>
      </c>
      <c r="E129">
        <f>IF(RIGHT(ubezpieczenia46[[#This Row],[Imie]],1) = "a", 1, 0)</f>
        <v>1</v>
      </c>
      <c r="F129">
        <f>YEAR(ubezpieczenia46[[#This Row],[Data_urodz]])</f>
        <v>1947</v>
      </c>
      <c r="G129">
        <f>2016-ubezpieczenia46[[#This Row],[Rok urodzenia]]</f>
        <v>69</v>
      </c>
      <c r="H129">
        <f>IF(ubezpieczenia46[[#This Row],[Wiek]]&lt;=30, 0.001, IF(ubezpieczenia46[[#This Row],[Wiek]]&lt;=45, 0.0015, 0.0012))</f>
        <v>1.1999999999999999E-3</v>
      </c>
      <c r="I129">
        <f>IF(ubezpieczenia46[[#This Row],[Kobieta]] = 1, ubezpieczenia46[[#This Row],[Procent ubezpieczneiaa]]*25000, ubezpieczenia46[[#This Row],[Procent ubezpieczneiaa]]*30000)</f>
        <v>29.999999999999996</v>
      </c>
      <c r="J129">
        <f>IF(ubezpieczenia46[[#This Row],[Wiek]]&gt;60, 49, 0)</f>
        <v>49</v>
      </c>
      <c r="K129">
        <f>SUM(ubezpieczenia46[[#This Row],[Ubezpieczneii]:[Dodatek]])</f>
        <v>79</v>
      </c>
    </row>
    <row r="130" spans="1:11" x14ac:dyDescent="0.45">
      <c r="A130" t="s">
        <v>202</v>
      </c>
      <c r="B130" t="s">
        <v>8</v>
      </c>
      <c r="C130" s="1">
        <v>16976</v>
      </c>
      <c r="D130" t="s">
        <v>6</v>
      </c>
      <c r="E130">
        <f>IF(RIGHT(ubezpieczenia46[[#This Row],[Imie]],1) = "a", 1, 0)</f>
        <v>0</v>
      </c>
      <c r="F130">
        <f>YEAR(ubezpieczenia46[[#This Row],[Data_urodz]])</f>
        <v>1946</v>
      </c>
      <c r="G130">
        <f>2016-ubezpieczenia46[[#This Row],[Rok urodzenia]]</f>
        <v>70</v>
      </c>
      <c r="H130">
        <f>IF(ubezpieczenia46[[#This Row],[Wiek]]&lt;=30, 0.001, IF(ubezpieczenia46[[#This Row],[Wiek]]&lt;=45, 0.0015, 0.0012))</f>
        <v>1.1999999999999999E-3</v>
      </c>
      <c r="I130">
        <f>IF(ubezpieczenia46[[#This Row],[Kobieta]] = 1, ubezpieczenia46[[#This Row],[Procent ubezpieczneiaa]]*25000, ubezpieczenia46[[#This Row],[Procent ubezpieczneiaa]]*30000)</f>
        <v>36</v>
      </c>
      <c r="J130">
        <f>IF(ubezpieczenia46[[#This Row],[Wiek]]&gt;60, 49, 0)</f>
        <v>49</v>
      </c>
      <c r="K130">
        <f>SUM(ubezpieczenia46[[#This Row],[Ubezpieczneii]:[Dodatek]])</f>
        <v>85</v>
      </c>
    </row>
    <row r="131" spans="1:11" x14ac:dyDescent="0.45">
      <c r="A131" t="s">
        <v>203</v>
      </c>
      <c r="B131" t="s">
        <v>204</v>
      </c>
      <c r="C131" s="1">
        <v>33779</v>
      </c>
      <c r="D131" t="s">
        <v>40</v>
      </c>
      <c r="E131">
        <f>IF(RIGHT(ubezpieczenia46[[#This Row],[Imie]],1) = "a", 1, 0)</f>
        <v>0</v>
      </c>
      <c r="F131">
        <f>YEAR(ubezpieczenia46[[#This Row],[Data_urodz]])</f>
        <v>1992</v>
      </c>
      <c r="G131">
        <f>2016-ubezpieczenia46[[#This Row],[Rok urodzenia]]</f>
        <v>24</v>
      </c>
      <c r="H131">
        <f>IF(ubezpieczenia46[[#This Row],[Wiek]]&lt;=30, 0.001, IF(ubezpieczenia46[[#This Row],[Wiek]]&lt;=45, 0.0015, 0.0012))</f>
        <v>1E-3</v>
      </c>
      <c r="I131">
        <f>IF(ubezpieczenia46[[#This Row],[Kobieta]] = 1, ubezpieczenia46[[#This Row],[Procent ubezpieczneiaa]]*25000, ubezpieczenia46[[#This Row],[Procent ubezpieczneiaa]]*30000)</f>
        <v>30</v>
      </c>
      <c r="J131">
        <f>IF(ubezpieczenia46[[#This Row],[Wiek]]&gt;60, 49, 0)</f>
        <v>0</v>
      </c>
      <c r="K131">
        <f>SUM(ubezpieczenia46[[#This Row],[Ubezpieczneii]:[Dodatek]])</f>
        <v>30</v>
      </c>
    </row>
    <row r="132" spans="1:11" x14ac:dyDescent="0.45">
      <c r="A132" t="s">
        <v>75</v>
      </c>
      <c r="B132" t="s">
        <v>37</v>
      </c>
      <c r="C132" s="1">
        <v>33885</v>
      </c>
      <c r="D132" t="s">
        <v>6</v>
      </c>
      <c r="E132">
        <f>IF(RIGHT(ubezpieczenia46[[#This Row],[Imie]],1) = "a", 1, 0)</f>
        <v>1</v>
      </c>
      <c r="F132">
        <f>YEAR(ubezpieczenia46[[#This Row],[Data_urodz]])</f>
        <v>1992</v>
      </c>
      <c r="G132">
        <f>2016-ubezpieczenia46[[#This Row],[Rok urodzenia]]</f>
        <v>24</v>
      </c>
      <c r="H132">
        <f>IF(ubezpieczenia46[[#This Row],[Wiek]]&lt;=30, 0.001, IF(ubezpieczenia46[[#This Row],[Wiek]]&lt;=45, 0.0015, 0.0012))</f>
        <v>1E-3</v>
      </c>
      <c r="I132">
        <f>IF(ubezpieczenia46[[#This Row],[Kobieta]] = 1, ubezpieczenia46[[#This Row],[Procent ubezpieczneiaa]]*25000, ubezpieczenia46[[#This Row],[Procent ubezpieczneiaa]]*30000)</f>
        <v>25</v>
      </c>
      <c r="J132">
        <f>IF(ubezpieczenia46[[#This Row],[Wiek]]&gt;60, 49, 0)</f>
        <v>0</v>
      </c>
      <c r="K132">
        <f>SUM(ubezpieczenia46[[#This Row],[Ubezpieczneii]:[Dodatek]])</f>
        <v>25</v>
      </c>
    </row>
    <row r="133" spans="1:11" x14ac:dyDescent="0.45">
      <c r="A133" t="s">
        <v>205</v>
      </c>
      <c r="B133" t="s">
        <v>25</v>
      </c>
      <c r="C133" s="1">
        <v>30498</v>
      </c>
      <c r="D133" t="s">
        <v>9</v>
      </c>
      <c r="E133">
        <f>IF(RIGHT(ubezpieczenia46[[#This Row],[Imie]],1) = "a", 1, 0)</f>
        <v>1</v>
      </c>
      <c r="F133">
        <f>YEAR(ubezpieczenia46[[#This Row],[Data_urodz]])</f>
        <v>1983</v>
      </c>
      <c r="G133">
        <f>2016-ubezpieczenia46[[#This Row],[Rok urodzenia]]</f>
        <v>33</v>
      </c>
      <c r="H133">
        <f>IF(ubezpieczenia46[[#This Row],[Wiek]]&lt;=30, 0.001, IF(ubezpieczenia46[[#This Row],[Wiek]]&lt;=45, 0.0015, 0.0012))</f>
        <v>1.5E-3</v>
      </c>
      <c r="I133">
        <f>IF(ubezpieczenia46[[#This Row],[Kobieta]] = 1, ubezpieczenia46[[#This Row],[Procent ubezpieczneiaa]]*25000, ubezpieczenia46[[#This Row],[Procent ubezpieczneiaa]]*30000)</f>
        <v>37.5</v>
      </c>
      <c r="J133">
        <f>IF(ubezpieczenia46[[#This Row],[Wiek]]&gt;60, 49, 0)</f>
        <v>0</v>
      </c>
      <c r="K133">
        <f>SUM(ubezpieczenia46[[#This Row],[Ubezpieczneii]:[Dodatek]])</f>
        <v>37.5</v>
      </c>
    </row>
    <row r="134" spans="1:11" x14ac:dyDescent="0.45">
      <c r="A134" t="s">
        <v>206</v>
      </c>
      <c r="B134" t="s">
        <v>167</v>
      </c>
      <c r="C134" s="1">
        <v>22090</v>
      </c>
      <c r="D134" t="s">
        <v>9</v>
      </c>
      <c r="E134">
        <f>IF(RIGHT(ubezpieczenia46[[#This Row],[Imie]],1) = "a", 1, 0)</f>
        <v>0</v>
      </c>
      <c r="F134">
        <f>YEAR(ubezpieczenia46[[#This Row],[Data_urodz]])</f>
        <v>1960</v>
      </c>
      <c r="G134">
        <f>2016-ubezpieczenia46[[#This Row],[Rok urodzenia]]</f>
        <v>56</v>
      </c>
      <c r="H134">
        <f>IF(ubezpieczenia46[[#This Row],[Wiek]]&lt;=30, 0.001, IF(ubezpieczenia46[[#This Row],[Wiek]]&lt;=45, 0.0015, 0.0012))</f>
        <v>1.1999999999999999E-3</v>
      </c>
      <c r="I134">
        <f>IF(ubezpieczenia46[[#This Row],[Kobieta]] = 1, ubezpieczenia46[[#This Row],[Procent ubezpieczneiaa]]*25000, ubezpieczenia46[[#This Row],[Procent ubezpieczneiaa]]*30000)</f>
        <v>36</v>
      </c>
      <c r="J134">
        <f>IF(ubezpieczenia46[[#This Row],[Wiek]]&gt;60, 49, 0)</f>
        <v>0</v>
      </c>
      <c r="K134">
        <f>SUM(ubezpieczenia46[[#This Row],[Ubezpieczneii]:[Dodatek]])</f>
        <v>36</v>
      </c>
    </row>
    <row r="135" spans="1:11" x14ac:dyDescent="0.45">
      <c r="A135" t="s">
        <v>207</v>
      </c>
      <c r="B135" t="s">
        <v>37</v>
      </c>
      <c r="C135" s="1">
        <v>27938</v>
      </c>
      <c r="D135" t="s">
        <v>6</v>
      </c>
      <c r="E135">
        <f>IF(RIGHT(ubezpieczenia46[[#This Row],[Imie]],1) = "a", 1, 0)</f>
        <v>1</v>
      </c>
      <c r="F135">
        <f>YEAR(ubezpieczenia46[[#This Row],[Data_urodz]])</f>
        <v>1976</v>
      </c>
      <c r="G135">
        <f>2016-ubezpieczenia46[[#This Row],[Rok urodzenia]]</f>
        <v>40</v>
      </c>
      <c r="H135">
        <f>IF(ubezpieczenia46[[#This Row],[Wiek]]&lt;=30, 0.001, IF(ubezpieczenia46[[#This Row],[Wiek]]&lt;=45, 0.0015, 0.0012))</f>
        <v>1.5E-3</v>
      </c>
      <c r="I135">
        <f>IF(ubezpieczenia46[[#This Row],[Kobieta]] = 1, ubezpieczenia46[[#This Row],[Procent ubezpieczneiaa]]*25000, ubezpieczenia46[[#This Row],[Procent ubezpieczneiaa]]*30000)</f>
        <v>37.5</v>
      </c>
      <c r="J135">
        <f>IF(ubezpieczenia46[[#This Row],[Wiek]]&gt;60, 49, 0)</f>
        <v>0</v>
      </c>
      <c r="K135">
        <f>SUM(ubezpieczenia46[[#This Row],[Ubezpieczneii]:[Dodatek]])</f>
        <v>37.5</v>
      </c>
    </row>
    <row r="136" spans="1:11" x14ac:dyDescent="0.45">
      <c r="A136" t="s">
        <v>208</v>
      </c>
      <c r="B136" t="s">
        <v>47</v>
      </c>
      <c r="C136" s="1">
        <v>23762</v>
      </c>
      <c r="D136" t="s">
        <v>12</v>
      </c>
      <c r="E136">
        <f>IF(RIGHT(ubezpieczenia46[[#This Row],[Imie]],1) = "a", 1, 0)</f>
        <v>1</v>
      </c>
      <c r="F136">
        <f>YEAR(ubezpieczenia46[[#This Row],[Data_urodz]])</f>
        <v>1965</v>
      </c>
      <c r="G136">
        <f>2016-ubezpieczenia46[[#This Row],[Rok urodzenia]]</f>
        <v>51</v>
      </c>
      <c r="H136">
        <f>IF(ubezpieczenia46[[#This Row],[Wiek]]&lt;=30, 0.001, IF(ubezpieczenia46[[#This Row],[Wiek]]&lt;=45, 0.0015, 0.0012))</f>
        <v>1.1999999999999999E-3</v>
      </c>
      <c r="I136">
        <f>IF(ubezpieczenia46[[#This Row],[Kobieta]] = 1, ubezpieczenia46[[#This Row],[Procent ubezpieczneiaa]]*25000, ubezpieczenia46[[#This Row],[Procent ubezpieczneiaa]]*30000)</f>
        <v>29.999999999999996</v>
      </c>
      <c r="J136">
        <f>IF(ubezpieczenia46[[#This Row],[Wiek]]&gt;60, 49, 0)</f>
        <v>0</v>
      </c>
      <c r="K136">
        <f>SUM(ubezpieczenia46[[#This Row],[Ubezpieczneii]:[Dodatek]])</f>
        <v>29.999999999999996</v>
      </c>
    </row>
    <row r="137" spans="1:11" x14ac:dyDescent="0.45">
      <c r="A137" t="s">
        <v>209</v>
      </c>
      <c r="B137" t="s">
        <v>131</v>
      </c>
      <c r="C137" s="1">
        <v>25158</v>
      </c>
      <c r="D137" t="s">
        <v>6</v>
      </c>
      <c r="E137">
        <f>IF(RIGHT(ubezpieczenia46[[#This Row],[Imie]],1) = "a", 1, 0)</f>
        <v>1</v>
      </c>
      <c r="F137">
        <f>YEAR(ubezpieczenia46[[#This Row],[Data_urodz]])</f>
        <v>1968</v>
      </c>
      <c r="G137">
        <f>2016-ubezpieczenia46[[#This Row],[Rok urodzenia]]</f>
        <v>48</v>
      </c>
      <c r="H137">
        <f>IF(ubezpieczenia46[[#This Row],[Wiek]]&lt;=30, 0.001, IF(ubezpieczenia46[[#This Row],[Wiek]]&lt;=45, 0.0015, 0.0012))</f>
        <v>1.1999999999999999E-3</v>
      </c>
      <c r="I137">
        <f>IF(ubezpieczenia46[[#This Row],[Kobieta]] = 1, ubezpieczenia46[[#This Row],[Procent ubezpieczneiaa]]*25000, ubezpieczenia46[[#This Row],[Procent ubezpieczneiaa]]*30000)</f>
        <v>29.999999999999996</v>
      </c>
      <c r="J137">
        <f>IF(ubezpieczenia46[[#This Row],[Wiek]]&gt;60, 49, 0)</f>
        <v>0</v>
      </c>
      <c r="K137">
        <f>SUM(ubezpieczenia46[[#This Row],[Ubezpieczneii]:[Dodatek]])</f>
        <v>29.999999999999996</v>
      </c>
    </row>
    <row r="138" spans="1:11" x14ac:dyDescent="0.45">
      <c r="A138" t="s">
        <v>210</v>
      </c>
      <c r="B138" t="s">
        <v>37</v>
      </c>
      <c r="C138" s="1">
        <v>24824</v>
      </c>
      <c r="D138" t="s">
        <v>12</v>
      </c>
      <c r="E138">
        <f>IF(RIGHT(ubezpieczenia46[[#This Row],[Imie]],1) = "a", 1, 0)</f>
        <v>1</v>
      </c>
      <c r="F138">
        <f>YEAR(ubezpieczenia46[[#This Row],[Data_urodz]])</f>
        <v>1967</v>
      </c>
      <c r="G138">
        <f>2016-ubezpieczenia46[[#This Row],[Rok urodzenia]]</f>
        <v>49</v>
      </c>
      <c r="H138">
        <f>IF(ubezpieczenia46[[#This Row],[Wiek]]&lt;=30, 0.001, IF(ubezpieczenia46[[#This Row],[Wiek]]&lt;=45, 0.0015, 0.0012))</f>
        <v>1.1999999999999999E-3</v>
      </c>
      <c r="I138">
        <f>IF(ubezpieczenia46[[#This Row],[Kobieta]] = 1, ubezpieczenia46[[#This Row],[Procent ubezpieczneiaa]]*25000, ubezpieczenia46[[#This Row],[Procent ubezpieczneiaa]]*30000)</f>
        <v>29.999999999999996</v>
      </c>
      <c r="J138">
        <f>IF(ubezpieczenia46[[#This Row],[Wiek]]&gt;60, 49, 0)</f>
        <v>0</v>
      </c>
      <c r="K138">
        <f>SUM(ubezpieczenia46[[#This Row],[Ubezpieczneii]:[Dodatek]])</f>
        <v>29.999999999999996</v>
      </c>
    </row>
    <row r="139" spans="1:11" x14ac:dyDescent="0.45">
      <c r="A139" t="s">
        <v>211</v>
      </c>
      <c r="B139" t="s">
        <v>49</v>
      </c>
      <c r="C139" s="1">
        <v>33398</v>
      </c>
      <c r="D139" t="s">
        <v>9</v>
      </c>
      <c r="E139">
        <f>IF(RIGHT(ubezpieczenia46[[#This Row],[Imie]],1) = "a", 1, 0)</f>
        <v>0</v>
      </c>
      <c r="F139">
        <f>YEAR(ubezpieczenia46[[#This Row],[Data_urodz]])</f>
        <v>1991</v>
      </c>
      <c r="G139">
        <f>2016-ubezpieczenia46[[#This Row],[Rok urodzenia]]</f>
        <v>25</v>
      </c>
      <c r="H139">
        <f>IF(ubezpieczenia46[[#This Row],[Wiek]]&lt;=30, 0.001, IF(ubezpieczenia46[[#This Row],[Wiek]]&lt;=45, 0.0015, 0.0012))</f>
        <v>1E-3</v>
      </c>
      <c r="I139">
        <f>IF(ubezpieczenia46[[#This Row],[Kobieta]] = 1, ubezpieczenia46[[#This Row],[Procent ubezpieczneiaa]]*25000, ubezpieczenia46[[#This Row],[Procent ubezpieczneiaa]]*30000)</f>
        <v>30</v>
      </c>
      <c r="J139">
        <f>IF(ubezpieczenia46[[#This Row],[Wiek]]&gt;60, 49, 0)</f>
        <v>0</v>
      </c>
      <c r="K139">
        <f>SUM(ubezpieczenia46[[#This Row],[Ubezpieczneii]:[Dodatek]])</f>
        <v>30</v>
      </c>
    </row>
    <row r="140" spans="1:11" x14ac:dyDescent="0.45">
      <c r="A140" t="s">
        <v>212</v>
      </c>
      <c r="B140" t="s">
        <v>18</v>
      </c>
      <c r="C140" s="1">
        <v>34795</v>
      </c>
      <c r="D140" t="s">
        <v>9</v>
      </c>
      <c r="E140">
        <f>IF(RIGHT(ubezpieczenia46[[#This Row],[Imie]],1) = "a", 1, 0)</f>
        <v>0</v>
      </c>
      <c r="F140">
        <f>YEAR(ubezpieczenia46[[#This Row],[Data_urodz]])</f>
        <v>1995</v>
      </c>
      <c r="G140">
        <f>2016-ubezpieczenia46[[#This Row],[Rok urodzenia]]</f>
        <v>21</v>
      </c>
      <c r="H140">
        <f>IF(ubezpieczenia46[[#This Row],[Wiek]]&lt;=30, 0.001, IF(ubezpieczenia46[[#This Row],[Wiek]]&lt;=45, 0.0015, 0.0012))</f>
        <v>1E-3</v>
      </c>
      <c r="I140">
        <f>IF(ubezpieczenia46[[#This Row],[Kobieta]] = 1, ubezpieczenia46[[#This Row],[Procent ubezpieczneiaa]]*25000, ubezpieczenia46[[#This Row],[Procent ubezpieczneiaa]]*30000)</f>
        <v>30</v>
      </c>
      <c r="J140">
        <f>IF(ubezpieczenia46[[#This Row],[Wiek]]&gt;60, 49, 0)</f>
        <v>0</v>
      </c>
      <c r="K140">
        <f>SUM(ubezpieczenia46[[#This Row],[Ubezpieczneii]:[Dodatek]])</f>
        <v>30</v>
      </c>
    </row>
    <row r="141" spans="1:11" x14ac:dyDescent="0.45">
      <c r="A141" t="s">
        <v>88</v>
      </c>
      <c r="B141" t="s">
        <v>213</v>
      </c>
      <c r="C141" s="1">
        <v>20374</v>
      </c>
      <c r="D141" t="s">
        <v>12</v>
      </c>
      <c r="E141">
        <f>IF(RIGHT(ubezpieczenia46[[#This Row],[Imie]],1) = "a", 1, 0)</f>
        <v>1</v>
      </c>
      <c r="F141">
        <f>YEAR(ubezpieczenia46[[#This Row],[Data_urodz]])</f>
        <v>1955</v>
      </c>
      <c r="G141">
        <f>2016-ubezpieczenia46[[#This Row],[Rok urodzenia]]</f>
        <v>61</v>
      </c>
      <c r="H141">
        <f>IF(ubezpieczenia46[[#This Row],[Wiek]]&lt;=30, 0.001, IF(ubezpieczenia46[[#This Row],[Wiek]]&lt;=45, 0.0015, 0.0012))</f>
        <v>1.1999999999999999E-3</v>
      </c>
      <c r="I141">
        <f>IF(ubezpieczenia46[[#This Row],[Kobieta]] = 1, ubezpieczenia46[[#This Row],[Procent ubezpieczneiaa]]*25000, ubezpieczenia46[[#This Row],[Procent ubezpieczneiaa]]*30000)</f>
        <v>29.999999999999996</v>
      </c>
      <c r="J141">
        <f>IF(ubezpieczenia46[[#This Row],[Wiek]]&gt;60, 49, 0)</f>
        <v>49</v>
      </c>
      <c r="K141">
        <f>SUM(ubezpieczenia46[[#This Row],[Ubezpieczneii]:[Dodatek]])</f>
        <v>79</v>
      </c>
    </row>
    <row r="142" spans="1:11" x14ac:dyDescent="0.45">
      <c r="A142" t="s">
        <v>214</v>
      </c>
      <c r="B142" t="s">
        <v>165</v>
      </c>
      <c r="C142" s="1">
        <v>25416</v>
      </c>
      <c r="D142" t="s">
        <v>12</v>
      </c>
      <c r="E142">
        <f>IF(RIGHT(ubezpieczenia46[[#This Row],[Imie]],1) = "a", 1, 0)</f>
        <v>1</v>
      </c>
      <c r="F142">
        <f>YEAR(ubezpieczenia46[[#This Row],[Data_urodz]])</f>
        <v>1969</v>
      </c>
      <c r="G142">
        <f>2016-ubezpieczenia46[[#This Row],[Rok urodzenia]]</f>
        <v>47</v>
      </c>
      <c r="H142">
        <f>IF(ubezpieczenia46[[#This Row],[Wiek]]&lt;=30, 0.001, IF(ubezpieczenia46[[#This Row],[Wiek]]&lt;=45, 0.0015, 0.0012))</f>
        <v>1.1999999999999999E-3</v>
      </c>
      <c r="I142">
        <f>IF(ubezpieczenia46[[#This Row],[Kobieta]] = 1, ubezpieczenia46[[#This Row],[Procent ubezpieczneiaa]]*25000, ubezpieczenia46[[#This Row],[Procent ubezpieczneiaa]]*30000)</f>
        <v>29.999999999999996</v>
      </c>
      <c r="J142">
        <f>IF(ubezpieczenia46[[#This Row],[Wiek]]&gt;60, 49, 0)</f>
        <v>0</v>
      </c>
      <c r="K142">
        <f>SUM(ubezpieczenia46[[#This Row],[Ubezpieczneii]:[Dodatek]])</f>
        <v>29.999999999999996</v>
      </c>
    </row>
    <row r="143" spans="1:11" x14ac:dyDescent="0.45">
      <c r="A143" t="s">
        <v>215</v>
      </c>
      <c r="B143" t="s">
        <v>216</v>
      </c>
      <c r="C143" s="1">
        <v>21548</v>
      </c>
      <c r="D143" t="s">
        <v>12</v>
      </c>
      <c r="E143">
        <f>IF(RIGHT(ubezpieczenia46[[#This Row],[Imie]],1) = "a", 1, 0)</f>
        <v>1</v>
      </c>
      <c r="F143">
        <f>YEAR(ubezpieczenia46[[#This Row],[Data_urodz]])</f>
        <v>1958</v>
      </c>
      <c r="G143">
        <f>2016-ubezpieczenia46[[#This Row],[Rok urodzenia]]</f>
        <v>58</v>
      </c>
      <c r="H143">
        <f>IF(ubezpieczenia46[[#This Row],[Wiek]]&lt;=30, 0.001, IF(ubezpieczenia46[[#This Row],[Wiek]]&lt;=45, 0.0015, 0.0012))</f>
        <v>1.1999999999999999E-3</v>
      </c>
      <c r="I143">
        <f>IF(ubezpieczenia46[[#This Row],[Kobieta]] = 1, ubezpieczenia46[[#This Row],[Procent ubezpieczneiaa]]*25000, ubezpieczenia46[[#This Row],[Procent ubezpieczneiaa]]*30000)</f>
        <v>29.999999999999996</v>
      </c>
      <c r="J143">
        <f>IF(ubezpieczenia46[[#This Row],[Wiek]]&gt;60, 49, 0)</f>
        <v>0</v>
      </c>
      <c r="K143">
        <f>SUM(ubezpieczenia46[[#This Row],[Ubezpieczneii]:[Dodatek]])</f>
        <v>29.999999999999996</v>
      </c>
    </row>
    <row r="144" spans="1:11" x14ac:dyDescent="0.45">
      <c r="A144" t="s">
        <v>217</v>
      </c>
      <c r="B144" t="s">
        <v>54</v>
      </c>
      <c r="C144" s="1">
        <v>31232</v>
      </c>
      <c r="D144" t="s">
        <v>9</v>
      </c>
      <c r="E144">
        <f>IF(RIGHT(ubezpieczenia46[[#This Row],[Imie]],1) = "a", 1, 0)</f>
        <v>1</v>
      </c>
      <c r="F144">
        <f>YEAR(ubezpieczenia46[[#This Row],[Data_urodz]])</f>
        <v>1985</v>
      </c>
      <c r="G144">
        <f>2016-ubezpieczenia46[[#This Row],[Rok urodzenia]]</f>
        <v>31</v>
      </c>
      <c r="H144">
        <f>IF(ubezpieczenia46[[#This Row],[Wiek]]&lt;=30, 0.001, IF(ubezpieczenia46[[#This Row],[Wiek]]&lt;=45, 0.0015, 0.0012))</f>
        <v>1.5E-3</v>
      </c>
      <c r="I144">
        <f>IF(ubezpieczenia46[[#This Row],[Kobieta]] = 1, ubezpieczenia46[[#This Row],[Procent ubezpieczneiaa]]*25000, ubezpieczenia46[[#This Row],[Procent ubezpieczneiaa]]*30000)</f>
        <v>37.5</v>
      </c>
      <c r="J144">
        <f>IF(ubezpieczenia46[[#This Row],[Wiek]]&gt;60, 49, 0)</f>
        <v>0</v>
      </c>
      <c r="K144">
        <f>SUM(ubezpieczenia46[[#This Row],[Ubezpieczneii]:[Dodatek]])</f>
        <v>37.5</v>
      </c>
    </row>
    <row r="145" spans="1:11" x14ac:dyDescent="0.45">
      <c r="A145" t="s">
        <v>218</v>
      </c>
      <c r="B145" t="s">
        <v>121</v>
      </c>
      <c r="C145" s="1">
        <v>28472</v>
      </c>
      <c r="D145" t="s">
        <v>12</v>
      </c>
      <c r="E145">
        <f>IF(RIGHT(ubezpieczenia46[[#This Row],[Imie]],1) = "a", 1, 0)</f>
        <v>1</v>
      </c>
      <c r="F145">
        <f>YEAR(ubezpieczenia46[[#This Row],[Data_urodz]])</f>
        <v>1977</v>
      </c>
      <c r="G145">
        <f>2016-ubezpieczenia46[[#This Row],[Rok urodzenia]]</f>
        <v>39</v>
      </c>
      <c r="H145">
        <f>IF(ubezpieczenia46[[#This Row],[Wiek]]&lt;=30, 0.001, IF(ubezpieczenia46[[#This Row],[Wiek]]&lt;=45, 0.0015, 0.0012))</f>
        <v>1.5E-3</v>
      </c>
      <c r="I145">
        <f>IF(ubezpieczenia46[[#This Row],[Kobieta]] = 1, ubezpieczenia46[[#This Row],[Procent ubezpieczneiaa]]*25000, ubezpieczenia46[[#This Row],[Procent ubezpieczneiaa]]*30000)</f>
        <v>37.5</v>
      </c>
      <c r="J145">
        <f>IF(ubezpieczenia46[[#This Row],[Wiek]]&gt;60, 49, 0)</f>
        <v>0</v>
      </c>
      <c r="K145">
        <f>SUM(ubezpieczenia46[[#This Row],[Ubezpieczneii]:[Dodatek]])</f>
        <v>37.5</v>
      </c>
    </row>
    <row r="146" spans="1:11" x14ac:dyDescent="0.45">
      <c r="A146" t="s">
        <v>219</v>
      </c>
      <c r="B146" t="s">
        <v>29</v>
      </c>
      <c r="C146" s="1">
        <v>34287</v>
      </c>
      <c r="D146" t="s">
        <v>12</v>
      </c>
      <c r="E146">
        <f>IF(RIGHT(ubezpieczenia46[[#This Row],[Imie]],1) = "a", 1, 0)</f>
        <v>0</v>
      </c>
      <c r="F146">
        <f>YEAR(ubezpieczenia46[[#This Row],[Data_urodz]])</f>
        <v>1993</v>
      </c>
      <c r="G146">
        <f>2016-ubezpieczenia46[[#This Row],[Rok urodzenia]]</f>
        <v>23</v>
      </c>
      <c r="H146">
        <f>IF(ubezpieczenia46[[#This Row],[Wiek]]&lt;=30, 0.001, IF(ubezpieczenia46[[#This Row],[Wiek]]&lt;=45, 0.0015, 0.0012))</f>
        <v>1E-3</v>
      </c>
      <c r="I146">
        <f>IF(ubezpieczenia46[[#This Row],[Kobieta]] = 1, ubezpieczenia46[[#This Row],[Procent ubezpieczneiaa]]*25000, ubezpieczenia46[[#This Row],[Procent ubezpieczneiaa]]*30000)</f>
        <v>30</v>
      </c>
      <c r="J146">
        <f>IF(ubezpieczenia46[[#This Row],[Wiek]]&gt;60, 49, 0)</f>
        <v>0</v>
      </c>
      <c r="K146">
        <f>SUM(ubezpieczenia46[[#This Row],[Ubezpieczneii]:[Dodatek]])</f>
        <v>30</v>
      </c>
    </row>
    <row r="147" spans="1:11" x14ac:dyDescent="0.45">
      <c r="A147" t="s">
        <v>220</v>
      </c>
      <c r="B147" t="s">
        <v>92</v>
      </c>
      <c r="C147" s="1">
        <v>24972</v>
      </c>
      <c r="D147" t="s">
        <v>6</v>
      </c>
      <c r="E147">
        <f>IF(RIGHT(ubezpieczenia46[[#This Row],[Imie]],1) = "a", 1, 0)</f>
        <v>0</v>
      </c>
      <c r="F147">
        <f>YEAR(ubezpieczenia46[[#This Row],[Data_urodz]])</f>
        <v>1968</v>
      </c>
      <c r="G147">
        <f>2016-ubezpieczenia46[[#This Row],[Rok urodzenia]]</f>
        <v>48</v>
      </c>
      <c r="H147">
        <f>IF(ubezpieczenia46[[#This Row],[Wiek]]&lt;=30, 0.001, IF(ubezpieczenia46[[#This Row],[Wiek]]&lt;=45, 0.0015, 0.0012))</f>
        <v>1.1999999999999999E-3</v>
      </c>
      <c r="I147">
        <f>IF(ubezpieczenia46[[#This Row],[Kobieta]] = 1, ubezpieczenia46[[#This Row],[Procent ubezpieczneiaa]]*25000, ubezpieczenia46[[#This Row],[Procent ubezpieczneiaa]]*30000)</f>
        <v>36</v>
      </c>
      <c r="J147">
        <f>IF(ubezpieczenia46[[#This Row],[Wiek]]&gt;60, 49, 0)</f>
        <v>0</v>
      </c>
      <c r="K147">
        <f>SUM(ubezpieczenia46[[#This Row],[Ubezpieczneii]:[Dodatek]])</f>
        <v>36</v>
      </c>
    </row>
    <row r="148" spans="1:11" x14ac:dyDescent="0.45">
      <c r="A148" t="s">
        <v>221</v>
      </c>
      <c r="B148" t="s">
        <v>154</v>
      </c>
      <c r="C148" s="1">
        <v>18787</v>
      </c>
      <c r="D148" t="s">
        <v>9</v>
      </c>
      <c r="E148">
        <f>IF(RIGHT(ubezpieczenia46[[#This Row],[Imie]],1) = "a", 1, 0)</f>
        <v>1</v>
      </c>
      <c r="F148">
        <f>YEAR(ubezpieczenia46[[#This Row],[Data_urodz]])</f>
        <v>1951</v>
      </c>
      <c r="G148">
        <f>2016-ubezpieczenia46[[#This Row],[Rok urodzenia]]</f>
        <v>65</v>
      </c>
      <c r="H148">
        <f>IF(ubezpieczenia46[[#This Row],[Wiek]]&lt;=30, 0.001, IF(ubezpieczenia46[[#This Row],[Wiek]]&lt;=45, 0.0015, 0.0012))</f>
        <v>1.1999999999999999E-3</v>
      </c>
      <c r="I148">
        <f>IF(ubezpieczenia46[[#This Row],[Kobieta]] = 1, ubezpieczenia46[[#This Row],[Procent ubezpieczneiaa]]*25000, ubezpieczenia46[[#This Row],[Procent ubezpieczneiaa]]*30000)</f>
        <v>29.999999999999996</v>
      </c>
      <c r="J148">
        <f>IF(ubezpieczenia46[[#This Row],[Wiek]]&gt;60, 49, 0)</f>
        <v>49</v>
      </c>
      <c r="K148">
        <f>SUM(ubezpieczenia46[[#This Row],[Ubezpieczneii]:[Dodatek]])</f>
        <v>79</v>
      </c>
    </row>
    <row r="149" spans="1:11" x14ac:dyDescent="0.45">
      <c r="A149" t="s">
        <v>222</v>
      </c>
      <c r="B149" t="s">
        <v>49</v>
      </c>
      <c r="C149" s="1">
        <v>27611</v>
      </c>
      <c r="D149" t="s">
        <v>9</v>
      </c>
      <c r="E149">
        <f>IF(RIGHT(ubezpieczenia46[[#This Row],[Imie]],1) = "a", 1, 0)</f>
        <v>0</v>
      </c>
      <c r="F149">
        <f>YEAR(ubezpieczenia46[[#This Row],[Data_urodz]])</f>
        <v>1975</v>
      </c>
      <c r="G149">
        <f>2016-ubezpieczenia46[[#This Row],[Rok urodzenia]]</f>
        <v>41</v>
      </c>
      <c r="H149">
        <f>IF(ubezpieczenia46[[#This Row],[Wiek]]&lt;=30, 0.001, IF(ubezpieczenia46[[#This Row],[Wiek]]&lt;=45, 0.0015, 0.0012))</f>
        <v>1.5E-3</v>
      </c>
      <c r="I149">
        <f>IF(ubezpieczenia46[[#This Row],[Kobieta]] = 1, ubezpieczenia46[[#This Row],[Procent ubezpieczneiaa]]*25000, ubezpieczenia46[[#This Row],[Procent ubezpieczneiaa]]*30000)</f>
        <v>45</v>
      </c>
      <c r="J149">
        <f>IF(ubezpieczenia46[[#This Row],[Wiek]]&gt;60, 49, 0)</f>
        <v>0</v>
      </c>
      <c r="K149">
        <f>SUM(ubezpieczenia46[[#This Row],[Ubezpieczneii]:[Dodatek]])</f>
        <v>45</v>
      </c>
    </row>
    <row r="150" spans="1:11" x14ac:dyDescent="0.45">
      <c r="A150" t="s">
        <v>223</v>
      </c>
      <c r="B150" t="s">
        <v>224</v>
      </c>
      <c r="C150" s="1">
        <v>26071</v>
      </c>
      <c r="D150" t="s">
        <v>12</v>
      </c>
      <c r="E150">
        <f>IF(RIGHT(ubezpieczenia46[[#This Row],[Imie]],1) = "a", 1, 0)</f>
        <v>1</v>
      </c>
      <c r="F150">
        <f>YEAR(ubezpieczenia46[[#This Row],[Data_urodz]])</f>
        <v>1971</v>
      </c>
      <c r="G150">
        <f>2016-ubezpieczenia46[[#This Row],[Rok urodzenia]]</f>
        <v>45</v>
      </c>
      <c r="H150">
        <f>IF(ubezpieczenia46[[#This Row],[Wiek]]&lt;=30, 0.001, IF(ubezpieczenia46[[#This Row],[Wiek]]&lt;=45, 0.0015, 0.0012))</f>
        <v>1.5E-3</v>
      </c>
      <c r="I150">
        <f>IF(ubezpieczenia46[[#This Row],[Kobieta]] = 1, ubezpieczenia46[[#This Row],[Procent ubezpieczneiaa]]*25000, ubezpieczenia46[[#This Row],[Procent ubezpieczneiaa]]*30000)</f>
        <v>37.5</v>
      </c>
      <c r="J150">
        <f>IF(ubezpieczenia46[[#This Row],[Wiek]]&gt;60, 49, 0)</f>
        <v>0</v>
      </c>
      <c r="K150">
        <f>SUM(ubezpieczenia46[[#This Row],[Ubezpieczneii]:[Dodatek]])</f>
        <v>37.5</v>
      </c>
    </row>
    <row r="151" spans="1:11" x14ac:dyDescent="0.45">
      <c r="A151" t="s">
        <v>225</v>
      </c>
      <c r="B151" t="s">
        <v>20</v>
      </c>
      <c r="C151" s="1">
        <v>18285</v>
      </c>
      <c r="D151" t="s">
        <v>6</v>
      </c>
      <c r="E151">
        <f>IF(RIGHT(ubezpieczenia46[[#This Row],[Imie]],1) = "a", 1, 0)</f>
        <v>1</v>
      </c>
      <c r="F151">
        <f>YEAR(ubezpieczenia46[[#This Row],[Data_urodz]])</f>
        <v>1950</v>
      </c>
      <c r="G151">
        <f>2016-ubezpieczenia46[[#This Row],[Rok urodzenia]]</f>
        <v>66</v>
      </c>
      <c r="H151">
        <f>IF(ubezpieczenia46[[#This Row],[Wiek]]&lt;=30, 0.001, IF(ubezpieczenia46[[#This Row],[Wiek]]&lt;=45, 0.0015, 0.0012))</f>
        <v>1.1999999999999999E-3</v>
      </c>
      <c r="I151">
        <f>IF(ubezpieczenia46[[#This Row],[Kobieta]] = 1, ubezpieczenia46[[#This Row],[Procent ubezpieczneiaa]]*25000, ubezpieczenia46[[#This Row],[Procent ubezpieczneiaa]]*30000)</f>
        <v>29.999999999999996</v>
      </c>
      <c r="J151">
        <f>IF(ubezpieczenia46[[#This Row],[Wiek]]&gt;60, 49, 0)</f>
        <v>49</v>
      </c>
      <c r="K151">
        <f>SUM(ubezpieczenia46[[#This Row],[Ubezpieczneii]:[Dodatek]])</f>
        <v>79</v>
      </c>
    </row>
    <row r="152" spans="1:11" x14ac:dyDescent="0.45">
      <c r="A152" t="s">
        <v>226</v>
      </c>
      <c r="B152" t="s">
        <v>8</v>
      </c>
      <c r="C152" s="1">
        <v>33696</v>
      </c>
      <c r="D152" t="s">
        <v>12</v>
      </c>
      <c r="E152">
        <f>IF(RIGHT(ubezpieczenia46[[#This Row],[Imie]],1) = "a", 1, 0)</f>
        <v>0</v>
      </c>
      <c r="F152">
        <f>YEAR(ubezpieczenia46[[#This Row],[Data_urodz]])</f>
        <v>1992</v>
      </c>
      <c r="G152">
        <f>2016-ubezpieczenia46[[#This Row],[Rok urodzenia]]</f>
        <v>24</v>
      </c>
      <c r="H152">
        <f>IF(ubezpieczenia46[[#This Row],[Wiek]]&lt;=30, 0.001, IF(ubezpieczenia46[[#This Row],[Wiek]]&lt;=45, 0.0015, 0.0012))</f>
        <v>1E-3</v>
      </c>
      <c r="I152">
        <f>IF(ubezpieczenia46[[#This Row],[Kobieta]] = 1, ubezpieczenia46[[#This Row],[Procent ubezpieczneiaa]]*25000, ubezpieczenia46[[#This Row],[Procent ubezpieczneiaa]]*30000)</f>
        <v>30</v>
      </c>
      <c r="J152">
        <f>IF(ubezpieczenia46[[#This Row],[Wiek]]&gt;60, 49, 0)</f>
        <v>0</v>
      </c>
      <c r="K152">
        <f>SUM(ubezpieczenia46[[#This Row],[Ubezpieczneii]:[Dodatek]])</f>
        <v>30</v>
      </c>
    </row>
    <row r="153" spans="1:11" x14ac:dyDescent="0.45">
      <c r="A153" t="s">
        <v>227</v>
      </c>
      <c r="B153" t="s">
        <v>81</v>
      </c>
      <c r="C153" s="1">
        <v>25404</v>
      </c>
      <c r="D153" t="s">
        <v>12</v>
      </c>
      <c r="E153">
        <f>IF(RIGHT(ubezpieczenia46[[#This Row],[Imie]],1) = "a", 1, 0)</f>
        <v>1</v>
      </c>
      <c r="F153">
        <f>YEAR(ubezpieczenia46[[#This Row],[Data_urodz]])</f>
        <v>1969</v>
      </c>
      <c r="G153">
        <f>2016-ubezpieczenia46[[#This Row],[Rok urodzenia]]</f>
        <v>47</v>
      </c>
      <c r="H153">
        <f>IF(ubezpieczenia46[[#This Row],[Wiek]]&lt;=30, 0.001, IF(ubezpieczenia46[[#This Row],[Wiek]]&lt;=45, 0.0015, 0.0012))</f>
        <v>1.1999999999999999E-3</v>
      </c>
      <c r="I153">
        <f>IF(ubezpieczenia46[[#This Row],[Kobieta]] = 1, ubezpieczenia46[[#This Row],[Procent ubezpieczneiaa]]*25000, ubezpieczenia46[[#This Row],[Procent ubezpieczneiaa]]*30000)</f>
        <v>29.999999999999996</v>
      </c>
      <c r="J153">
        <f>IF(ubezpieczenia46[[#This Row],[Wiek]]&gt;60, 49, 0)</f>
        <v>0</v>
      </c>
      <c r="K153">
        <f>SUM(ubezpieczenia46[[#This Row],[Ubezpieczneii]:[Dodatek]])</f>
        <v>29.999999999999996</v>
      </c>
    </row>
    <row r="154" spans="1:11" x14ac:dyDescent="0.45">
      <c r="A154" t="s">
        <v>26</v>
      </c>
      <c r="B154" t="s">
        <v>114</v>
      </c>
      <c r="C154" s="1">
        <v>21769</v>
      </c>
      <c r="D154" t="s">
        <v>6</v>
      </c>
      <c r="E154">
        <f>IF(RIGHT(ubezpieczenia46[[#This Row],[Imie]],1) = "a", 1, 0)</f>
        <v>0</v>
      </c>
      <c r="F154">
        <f>YEAR(ubezpieczenia46[[#This Row],[Data_urodz]])</f>
        <v>1959</v>
      </c>
      <c r="G154">
        <f>2016-ubezpieczenia46[[#This Row],[Rok urodzenia]]</f>
        <v>57</v>
      </c>
      <c r="H154">
        <f>IF(ubezpieczenia46[[#This Row],[Wiek]]&lt;=30, 0.001, IF(ubezpieczenia46[[#This Row],[Wiek]]&lt;=45, 0.0015, 0.0012))</f>
        <v>1.1999999999999999E-3</v>
      </c>
      <c r="I154">
        <f>IF(ubezpieczenia46[[#This Row],[Kobieta]] = 1, ubezpieczenia46[[#This Row],[Procent ubezpieczneiaa]]*25000, ubezpieczenia46[[#This Row],[Procent ubezpieczneiaa]]*30000)</f>
        <v>36</v>
      </c>
      <c r="J154">
        <f>IF(ubezpieczenia46[[#This Row],[Wiek]]&gt;60, 49, 0)</f>
        <v>0</v>
      </c>
      <c r="K154">
        <f>SUM(ubezpieczenia46[[#This Row],[Ubezpieczneii]:[Dodatek]])</f>
        <v>36</v>
      </c>
    </row>
    <row r="155" spans="1:11" x14ac:dyDescent="0.45">
      <c r="A155" t="s">
        <v>228</v>
      </c>
      <c r="B155" t="s">
        <v>49</v>
      </c>
      <c r="C155" s="1">
        <v>26490</v>
      </c>
      <c r="D155" t="s">
        <v>6</v>
      </c>
      <c r="E155">
        <f>IF(RIGHT(ubezpieczenia46[[#This Row],[Imie]],1) = "a", 1, 0)</f>
        <v>0</v>
      </c>
      <c r="F155">
        <f>YEAR(ubezpieczenia46[[#This Row],[Data_urodz]])</f>
        <v>1972</v>
      </c>
      <c r="G155">
        <f>2016-ubezpieczenia46[[#This Row],[Rok urodzenia]]</f>
        <v>44</v>
      </c>
      <c r="H155">
        <f>IF(ubezpieczenia46[[#This Row],[Wiek]]&lt;=30, 0.001, IF(ubezpieczenia46[[#This Row],[Wiek]]&lt;=45, 0.0015, 0.0012))</f>
        <v>1.5E-3</v>
      </c>
      <c r="I155">
        <f>IF(ubezpieczenia46[[#This Row],[Kobieta]] = 1, ubezpieczenia46[[#This Row],[Procent ubezpieczneiaa]]*25000, ubezpieczenia46[[#This Row],[Procent ubezpieczneiaa]]*30000)</f>
        <v>45</v>
      </c>
      <c r="J155">
        <f>IF(ubezpieczenia46[[#This Row],[Wiek]]&gt;60, 49, 0)</f>
        <v>0</v>
      </c>
      <c r="K155">
        <f>SUM(ubezpieczenia46[[#This Row],[Ubezpieczneii]:[Dodatek]])</f>
        <v>45</v>
      </c>
    </row>
    <row r="156" spans="1:11" x14ac:dyDescent="0.45">
      <c r="A156" t="s">
        <v>229</v>
      </c>
      <c r="B156" t="s">
        <v>105</v>
      </c>
      <c r="C156" s="1">
        <v>28897</v>
      </c>
      <c r="D156" t="s">
        <v>9</v>
      </c>
      <c r="E156">
        <f>IF(RIGHT(ubezpieczenia46[[#This Row],[Imie]],1) = "a", 1, 0)</f>
        <v>1</v>
      </c>
      <c r="F156">
        <f>YEAR(ubezpieczenia46[[#This Row],[Data_urodz]])</f>
        <v>1979</v>
      </c>
      <c r="G156">
        <f>2016-ubezpieczenia46[[#This Row],[Rok urodzenia]]</f>
        <v>37</v>
      </c>
      <c r="H156">
        <f>IF(ubezpieczenia46[[#This Row],[Wiek]]&lt;=30, 0.001, IF(ubezpieczenia46[[#This Row],[Wiek]]&lt;=45, 0.0015, 0.0012))</f>
        <v>1.5E-3</v>
      </c>
      <c r="I156">
        <f>IF(ubezpieczenia46[[#This Row],[Kobieta]] = 1, ubezpieczenia46[[#This Row],[Procent ubezpieczneiaa]]*25000, ubezpieczenia46[[#This Row],[Procent ubezpieczneiaa]]*30000)</f>
        <v>37.5</v>
      </c>
      <c r="J156">
        <f>IF(ubezpieczenia46[[#This Row],[Wiek]]&gt;60, 49, 0)</f>
        <v>0</v>
      </c>
      <c r="K156">
        <f>SUM(ubezpieczenia46[[#This Row],[Ubezpieczneii]:[Dodatek]])</f>
        <v>37.5</v>
      </c>
    </row>
    <row r="157" spans="1:11" x14ac:dyDescent="0.45">
      <c r="A157" t="s">
        <v>230</v>
      </c>
      <c r="B157" t="s">
        <v>231</v>
      </c>
      <c r="C157" s="1">
        <v>33454</v>
      </c>
      <c r="D157" t="s">
        <v>12</v>
      </c>
      <c r="E157">
        <f>IF(RIGHT(ubezpieczenia46[[#This Row],[Imie]],1) = "a", 1, 0)</f>
        <v>1</v>
      </c>
      <c r="F157">
        <f>YEAR(ubezpieczenia46[[#This Row],[Data_urodz]])</f>
        <v>1991</v>
      </c>
      <c r="G157">
        <f>2016-ubezpieczenia46[[#This Row],[Rok urodzenia]]</f>
        <v>25</v>
      </c>
      <c r="H157">
        <f>IF(ubezpieczenia46[[#This Row],[Wiek]]&lt;=30, 0.001, IF(ubezpieczenia46[[#This Row],[Wiek]]&lt;=45, 0.0015, 0.0012))</f>
        <v>1E-3</v>
      </c>
      <c r="I157">
        <f>IF(ubezpieczenia46[[#This Row],[Kobieta]] = 1, ubezpieczenia46[[#This Row],[Procent ubezpieczneiaa]]*25000, ubezpieczenia46[[#This Row],[Procent ubezpieczneiaa]]*30000)</f>
        <v>25</v>
      </c>
      <c r="J157">
        <f>IF(ubezpieczenia46[[#This Row],[Wiek]]&gt;60, 49, 0)</f>
        <v>0</v>
      </c>
      <c r="K157">
        <f>SUM(ubezpieczenia46[[#This Row],[Ubezpieczneii]:[Dodatek]])</f>
        <v>25</v>
      </c>
    </row>
    <row r="158" spans="1:11" x14ac:dyDescent="0.45">
      <c r="A158" t="s">
        <v>232</v>
      </c>
      <c r="B158" t="s">
        <v>233</v>
      </c>
      <c r="C158" s="1">
        <v>24539</v>
      </c>
      <c r="D158" t="s">
        <v>12</v>
      </c>
      <c r="E158">
        <f>IF(RIGHT(ubezpieczenia46[[#This Row],[Imie]],1) = "a", 1, 0)</f>
        <v>0</v>
      </c>
      <c r="F158">
        <f>YEAR(ubezpieczenia46[[#This Row],[Data_urodz]])</f>
        <v>1967</v>
      </c>
      <c r="G158">
        <f>2016-ubezpieczenia46[[#This Row],[Rok urodzenia]]</f>
        <v>49</v>
      </c>
      <c r="H158">
        <f>IF(ubezpieczenia46[[#This Row],[Wiek]]&lt;=30, 0.001, IF(ubezpieczenia46[[#This Row],[Wiek]]&lt;=45, 0.0015, 0.0012))</f>
        <v>1.1999999999999999E-3</v>
      </c>
      <c r="I158">
        <f>IF(ubezpieczenia46[[#This Row],[Kobieta]] = 1, ubezpieczenia46[[#This Row],[Procent ubezpieczneiaa]]*25000, ubezpieczenia46[[#This Row],[Procent ubezpieczneiaa]]*30000)</f>
        <v>36</v>
      </c>
      <c r="J158">
        <f>IF(ubezpieczenia46[[#This Row],[Wiek]]&gt;60, 49, 0)</f>
        <v>0</v>
      </c>
      <c r="K158">
        <f>SUM(ubezpieczenia46[[#This Row],[Ubezpieczneii]:[Dodatek]])</f>
        <v>36</v>
      </c>
    </row>
    <row r="159" spans="1:11" x14ac:dyDescent="0.45">
      <c r="A159" t="s">
        <v>234</v>
      </c>
      <c r="B159" t="s">
        <v>235</v>
      </c>
      <c r="C159" s="1">
        <v>27992</v>
      </c>
      <c r="D159" t="s">
        <v>6</v>
      </c>
      <c r="E159">
        <f>IF(RIGHT(ubezpieczenia46[[#This Row],[Imie]],1) = "a", 1, 0)</f>
        <v>1</v>
      </c>
      <c r="F159">
        <f>YEAR(ubezpieczenia46[[#This Row],[Data_urodz]])</f>
        <v>1976</v>
      </c>
      <c r="G159">
        <f>2016-ubezpieczenia46[[#This Row],[Rok urodzenia]]</f>
        <v>40</v>
      </c>
      <c r="H159">
        <f>IF(ubezpieczenia46[[#This Row],[Wiek]]&lt;=30, 0.001, IF(ubezpieczenia46[[#This Row],[Wiek]]&lt;=45, 0.0015, 0.0012))</f>
        <v>1.5E-3</v>
      </c>
      <c r="I159">
        <f>IF(ubezpieczenia46[[#This Row],[Kobieta]] = 1, ubezpieczenia46[[#This Row],[Procent ubezpieczneiaa]]*25000, ubezpieczenia46[[#This Row],[Procent ubezpieczneiaa]]*30000)</f>
        <v>37.5</v>
      </c>
      <c r="J159">
        <f>IF(ubezpieczenia46[[#This Row],[Wiek]]&gt;60, 49, 0)</f>
        <v>0</v>
      </c>
      <c r="K159">
        <f>SUM(ubezpieczenia46[[#This Row],[Ubezpieczneii]:[Dodatek]])</f>
        <v>37.5</v>
      </c>
    </row>
    <row r="160" spans="1:11" x14ac:dyDescent="0.45">
      <c r="A160" t="s">
        <v>147</v>
      </c>
      <c r="B160" t="s">
        <v>236</v>
      </c>
      <c r="C160" s="1">
        <v>26335</v>
      </c>
      <c r="D160" t="s">
        <v>40</v>
      </c>
      <c r="E160">
        <f>IF(RIGHT(ubezpieczenia46[[#This Row],[Imie]],1) = "a", 1, 0)</f>
        <v>1</v>
      </c>
      <c r="F160">
        <f>YEAR(ubezpieczenia46[[#This Row],[Data_urodz]])</f>
        <v>1972</v>
      </c>
      <c r="G160">
        <f>2016-ubezpieczenia46[[#This Row],[Rok urodzenia]]</f>
        <v>44</v>
      </c>
      <c r="H160">
        <f>IF(ubezpieczenia46[[#This Row],[Wiek]]&lt;=30, 0.001, IF(ubezpieczenia46[[#This Row],[Wiek]]&lt;=45, 0.0015, 0.0012))</f>
        <v>1.5E-3</v>
      </c>
      <c r="I160">
        <f>IF(ubezpieczenia46[[#This Row],[Kobieta]] = 1, ubezpieczenia46[[#This Row],[Procent ubezpieczneiaa]]*25000, ubezpieczenia46[[#This Row],[Procent ubezpieczneiaa]]*30000)</f>
        <v>37.5</v>
      </c>
      <c r="J160">
        <f>IF(ubezpieczenia46[[#This Row],[Wiek]]&gt;60, 49, 0)</f>
        <v>0</v>
      </c>
      <c r="K160">
        <f>SUM(ubezpieczenia46[[#This Row],[Ubezpieczneii]:[Dodatek]])</f>
        <v>37.5</v>
      </c>
    </row>
    <row r="161" spans="1:11" x14ac:dyDescent="0.45">
      <c r="A161" t="s">
        <v>237</v>
      </c>
      <c r="B161" t="s">
        <v>167</v>
      </c>
      <c r="C161" s="1">
        <v>31095</v>
      </c>
      <c r="D161" t="s">
        <v>12</v>
      </c>
      <c r="E161">
        <f>IF(RIGHT(ubezpieczenia46[[#This Row],[Imie]],1) = "a", 1, 0)</f>
        <v>0</v>
      </c>
      <c r="F161">
        <f>YEAR(ubezpieczenia46[[#This Row],[Data_urodz]])</f>
        <v>1985</v>
      </c>
      <c r="G161">
        <f>2016-ubezpieczenia46[[#This Row],[Rok urodzenia]]</f>
        <v>31</v>
      </c>
      <c r="H161">
        <f>IF(ubezpieczenia46[[#This Row],[Wiek]]&lt;=30, 0.001, IF(ubezpieczenia46[[#This Row],[Wiek]]&lt;=45, 0.0015, 0.0012))</f>
        <v>1.5E-3</v>
      </c>
      <c r="I161">
        <f>IF(ubezpieczenia46[[#This Row],[Kobieta]] = 1, ubezpieczenia46[[#This Row],[Procent ubezpieczneiaa]]*25000, ubezpieczenia46[[#This Row],[Procent ubezpieczneiaa]]*30000)</f>
        <v>45</v>
      </c>
      <c r="J161">
        <f>IF(ubezpieczenia46[[#This Row],[Wiek]]&gt;60, 49, 0)</f>
        <v>0</v>
      </c>
      <c r="K161">
        <f>SUM(ubezpieczenia46[[#This Row],[Ubezpieczneii]:[Dodatek]])</f>
        <v>45</v>
      </c>
    </row>
    <row r="162" spans="1:11" x14ac:dyDescent="0.45">
      <c r="A162" t="s">
        <v>238</v>
      </c>
      <c r="B162" t="s">
        <v>169</v>
      </c>
      <c r="C162" s="1">
        <v>26112</v>
      </c>
      <c r="D162" t="s">
        <v>40</v>
      </c>
      <c r="E162">
        <f>IF(RIGHT(ubezpieczenia46[[#This Row],[Imie]],1) = "a", 1, 0)</f>
        <v>0</v>
      </c>
      <c r="F162">
        <f>YEAR(ubezpieczenia46[[#This Row],[Data_urodz]])</f>
        <v>1971</v>
      </c>
      <c r="G162">
        <f>2016-ubezpieczenia46[[#This Row],[Rok urodzenia]]</f>
        <v>45</v>
      </c>
      <c r="H162">
        <f>IF(ubezpieczenia46[[#This Row],[Wiek]]&lt;=30, 0.001, IF(ubezpieczenia46[[#This Row],[Wiek]]&lt;=45, 0.0015, 0.0012))</f>
        <v>1.5E-3</v>
      </c>
      <c r="I162">
        <f>IF(ubezpieczenia46[[#This Row],[Kobieta]] = 1, ubezpieczenia46[[#This Row],[Procent ubezpieczneiaa]]*25000, ubezpieczenia46[[#This Row],[Procent ubezpieczneiaa]]*30000)</f>
        <v>45</v>
      </c>
      <c r="J162">
        <f>IF(ubezpieczenia46[[#This Row],[Wiek]]&gt;60, 49, 0)</f>
        <v>0</v>
      </c>
      <c r="K162">
        <f>SUM(ubezpieczenia46[[#This Row],[Ubezpieczneii]:[Dodatek]])</f>
        <v>45</v>
      </c>
    </row>
    <row r="163" spans="1:11" x14ac:dyDescent="0.45">
      <c r="A163" t="s">
        <v>239</v>
      </c>
      <c r="B163" t="s">
        <v>54</v>
      </c>
      <c r="C163" s="1">
        <v>23272</v>
      </c>
      <c r="D163" t="s">
        <v>6</v>
      </c>
      <c r="E163">
        <f>IF(RIGHT(ubezpieczenia46[[#This Row],[Imie]],1) = "a", 1, 0)</f>
        <v>1</v>
      </c>
      <c r="F163">
        <f>YEAR(ubezpieczenia46[[#This Row],[Data_urodz]])</f>
        <v>1963</v>
      </c>
      <c r="G163">
        <f>2016-ubezpieczenia46[[#This Row],[Rok urodzenia]]</f>
        <v>53</v>
      </c>
      <c r="H163">
        <f>IF(ubezpieczenia46[[#This Row],[Wiek]]&lt;=30, 0.001, IF(ubezpieczenia46[[#This Row],[Wiek]]&lt;=45, 0.0015, 0.0012))</f>
        <v>1.1999999999999999E-3</v>
      </c>
      <c r="I163">
        <f>IF(ubezpieczenia46[[#This Row],[Kobieta]] = 1, ubezpieczenia46[[#This Row],[Procent ubezpieczneiaa]]*25000, ubezpieczenia46[[#This Row],[Procent ubezpieczneiaa]]*30000)</f>
        <v>29.999999999999996</v>
      </c>
      <c r="J163">
        <f>IF(ubezpieczenia46[[#This Row],[Wiek]]&gt;60, 49, 0)</f>
        <v>0</v>
      </c>
      <c r="K163">
        <f>SUM(ubezpieczenia46[[#This Row],[Ubezpieczneii]:[Dodatek]])</f>
        <v>29.999999999999996</v>
      </c>
    </row>
    <row r="164" spans="1:11" x14ac:dyDescent="0.45">
      <c r="A164" t="s">
        <v>240</v>
      </c>
      <c r="B164" t="s">
        <v>32</v>
      </c>
      <c r="C164" s="1">
        <v>32952</v>
      </c>
      <c r="D164" t="s">
        <v>40</v>
      </c>
      <c r="E164">
        <f>IF(RIGHT(ubezpieczenia46[[#This Row],[Imie]],1) = "a", 1, 0)</f>
        <v>0</v>
      </c>
      <c r="F164">
        <f>YEAR(ubezpieczenia46[[#This Row],[Data_urodz]])</f>
        <v>1990</v>
      </c>
      <c r="G164">
        <f>2016-ubezpieczenia46[[#This Row],[Rok urodzenia]]</f>
        <v>26</v>
      </c>
      <c r="H164">
        <f>IF(ubezpieczenia46[[#This Row],[Wiek]]&lt;=30, 0.001, IF(ubezpieczenia46[[#This Row],[Wiek]]&lt;=45, 0.0015, 0.0012))</f>
        <v>1E-3</v>
      </c>
      <c r="I164">
        <f>IF(ubezpieczenia46[[#This Row],[Kobieta]] = 1, ubezpieczenia46[[#This Row],[Procent ubezpieczneiaa]]*25000, ubezpieczenia46[[#This Row],[Procent ubezpieczneiaa]]*30000)</f>
        <v>30</v>
      </c>
      <c r="J164">
        <f>IF(ubezpieczenia46[[#This Row],[Wiek]]&gt;60, 49, 0)</f>
        <v>0</v>
      </c>
      <c r="K164">
        <f>SUM(ubezpieczenia46[[#This Row],[Ubezpieczneii]:[Dodatek]])</f>
        <v>30</v>
      </c>
    </row>
    <row r="165" spans="1:11" x14ac:dyDescent="0.45">
      <c r="A165" t="s">
        <v>241</v>
      </c>
      <c r="B165" t="s">
        <v>39</v>
      </c>
      <c r="C165" s="1">
        <v>19759</v>
      </c>
      <c r="D165" t="s">
        <v>9</v>
      </c>
      <c r="E165">
        <f>IF(RIGHT(ubezpieczenia46[[#This Row],[Imie]],1) = "a", 1, 0)</f>
        <v>1</v>
      </c>
      <c r="F165">
        <f>YEAR(ubezpieczenia46[[#This Row],[Data_urodz]])</f>
        <v>1954</v>
      </c>
      <c r="G165">
        <f>2016-ubezpieczenia46[[#This Row],[Rok urodzenia]]</f>
        <v>62</v>
      </c>
      <c r="H165">
        <f>IF(ubezpieczenia46[[#This Row],[Wiek]]&lt;=30, 0.001, IF(ubezpieczenia46[[#This Row],[Wiek]]&lt;=45, 0.0015, 0.0012))</f>
        <v>1.1999999999999999E-3</v>
      </c>
      <c r="I165">
        <f>IF(ubezpieczenia46[[#This Row],[Kobieta]] = 1, ubezpieczenia46[[#This Row],[Procent ubezpieczneiaa]]*25000, ubezpieczenia46[[#This Row],[Procent ubezpieczneiaa]]*30000)</f>
        <v>29.999999999999996</v>
      </c>
      <c r="J165">
        <f>IF(ubezpieczenia46[[#This Row],[Wiek]]&gt;60, 49, 0)</f>
        <v>49</v>
      </c>
      <c r="K165">
        <f>SUM(ubezpieczenia46[[#This Row],[Ubezpieczneii]:[Dodatek]])</f>
        <v>79</v>
      </c>
    </row>
    <row r="166" spans="1:11" x14ac:dyDescent="0.45">
      <c r="A166" t="s">
        <v>242</v>
      </c>
      <c r="B166" t="s">
        <v>152</v>
      </c>
      <c r="C166" s="1">
        <v>27324</v>
      </c>
      <c r="D166" t="s">
        <v>9</v>
      </c>
      <c r="E166">
        <f>IF(RIGHT(ubezpieczenia46[[#This Row],[Imie]],1) = "a", 1, 0)</f>
        <v>0</v>
      </c>
      <c r="F166">
        <f>YEAR(ubezpieczenia46[[#This Row],[Data_urodz]])</f>
        <v>1974</v>
      </c>
      <c r="G166">
        <f>2016-ubezpieczenia46[[#This Row],[Rok urodzenia]]</f>
        <v>42</v>
      </c>
      <c r="H166">
        <f>IF(ubezpieczenia46[[#This Row],[Wiek]]&lt;=30, 0.001, IF(ubezpieczenia46[[#This Row],[Wiek]]&lt;=45, 0.0015, 0.0012))</f>
        <v>1.5E-3</v>
      </c>
      <c r="I166">
        <f>IF(ubezpieczenia46[[#This Row],[Kobieta]] = 1, ubezpieczenia46[[#This Row],[Procent ubezpieczneiaa]]*25000, ubezpieczenia46[[#This Row],[Procent ubezpieczneiaa]]*30000)</f>
        <v>45</v>
      </c>
      <c r="J166">
        <f>IF(ubezpieczenia46[[#This Row],[Wiek]]&gt;60, 49, 0)</f>
        <v>0</v>
      </c>
      <c r="K166">
        <f>SUM(ubezpieczenia46[[#This Row],[Ubezpieczneii]:[Dodatek]])</f>
        <v>45</v>
      </c>
    </row>
    <row r="167" spans="1:11" x14ac:dyDescent="0.45">
      <c r="A167" t="s">
        <v>243</v>
      </c>
      <c r="B167" t="s">
        <v>236</v>
      </c>
      <c r="C167" s="1">
        <v>21838</v>
      </c>
      <c r="D167" t="s">
        <v>6</v>
      </c>
      <c r="E167">
        <f>IF(RIGHT(ubezpieczenia46[[#This Row],[Imie]],1) = "a", 1, 0)</f>
        <v>1</v>
      </c>
      <c r="F167">
        <f>YEAR(ubezpieczenia46[[#This Row],[Data_urodz]])</f>
        <v>1959</v>
      </c>
      <c r="G167">
        <f>2016-ubezpieczenia46[[#This Row],[Rok urodzenia]]</f>
        <v>57</v>
      </c>
      <c r="H167">
        <f>IF(ubezpieczenia46[[#This Row],[Wiek]]&lt;=30, 0.001, IF(ubezpieczenia46[[#This Row],[Wiek]]&lt;=45, 0.0015, 0.0012))</f>
        <v>1.1999999999999999E-3</v>
      </c>
      <c r="I167">
        <f>IF(ubezpieczenia46[[#This Row],[Kobieta]] = 1, ubezpieczenia46[[#This Row],[Procent ubezpieczneiaa]]*25000, ubezpieczenia46[[#This Row],[Procent ubezpieczneiaa]]*30000)</f>
        <v>29.999999999999996</v>
      </c>
      <c r="J167">
        <f>IF(ubezpieczenia46[[#This Row],[Wiek]]&gt;60, 49, 0)</f>
        <v>0</v>
      </c>
      <c r="K167">
        <f>SUM(ubezpieczenia46[[#This Row],[Ubezpieczneii]:[Dodatek]])</f>
        <v>29.999999999999996</v>
      </c>
    </row>
    <row r="168" spans="1:11" x14ac:dyDescent="0.45">
      <c r="A168" t="s">
        <v>244</v>
      </c>
      <c r="B168" t="s">
        <v>47</v>
      </c>
      <c r="C168" s="1">
        <v>21051</v>
      </c>
      <c r="D168" t="s">
        <v>40</v>
      </c>
      <c r="E168">
        <f>IF(RIGHT(ubezpieczenia46[[#This Row],[Imie]],1) = "a", 1, 0)</f>
        <v>1</v>
      </c>
      <c r="F168">
        <f>YEAR(ubezpieczenia46[[#This Row],[Data_urodz]])</f>
        <v>1957</v>
      </c>
      <c r="G168">
        <f>2016-ubezpieczenia46[[#This Row],[Rok urodzenia]]</f>
        <v>59</v>
      </c>
      <c r="H168">
        <f>IF(ubezpieczenia46[[#This Row],[Wiek]]&lt;=30, 0.001, IF(ubezpieczenia46[[#This Row],[Wiek]]&lt;=45, 0.0015, 0.0012))</f>
        <v>1.1999999999999999E-3</v>
      </c>
      <c r="I168">
        <f>IF(ubezpieczenia46[[#This Row],[Kobieta]] = 1, ubezpieczenia46[[#This Row],[Procent ubezpieczneiaa]]*25000, ubezpieczenia46[[#This Row],[Procent ubezpieczneiaa]]*30000)</f>
        <v>29.999999999999996</v>
      </c>
      <c r="J168">
        <f>IF(ubezpieczenia46[[#This Row],[Wiek]]&gt;60, 49, 0)</f>
        <v>0</v>
      </c>
      <c r="K168">
        <f>SUM(ubezpieczenia46[[#This Row],[Ubezpieczneii]:[Dodatek]])</f>
        <v>29.999999999999996</v>
      </c>
    </row>
    <row r="169" spans="1:11" x14ac:dyDescent="0.45">
      <c r="A169" t="s">
        <v>245</v>
      </c>
      <c r="B169" t="s">
        <v>246</v>
      </c>
      <c r="C169" s="1">
        <v>31292</v>
      </c>
      <c r="D169" t="s">
        <v>40</v>
      </c>
      <c r="E169">
        <f>IF(RIGHT(ubezpieczenia46[[#This Row],[Imie]],1) = "a", 1, 0)</f>
        <v>0</v>
      </c>
      <c r="F169">
        <f>YEAR(ubezpieczenia46[[#This Row],[Data_urodz]])</f>
        <v>1985</v>
      </c>
      <c r="G169">
        <f>2016-ubezpieczenia46[[#This Row],[Rok urodzenia]]</f>
        <v>31</v>
      </c>
      <c r="H169">
        <f>IF(ubezpieczenia46[[#This Row],[Wiek]]&lt;=30, 0.001, IF(ubezpieczenia46[[#This Row],[Wiek]]&lt;=45, 0.0015, 0.0012))</f>
        <v>1.5E-3</v>
      </c>
      <c r="I169">
        <f>IF(ubezpieczenia46[[#This Row],[Kobieta]] = 1, ubezpieczenia46[[#This Row],[Procent ubezpieczneiaa]]*25000, ubezpieczenia46[[#This Row],[Procent ubezpieczneiaa]]*30000)</f>
        <v>45</v>
      </c>
      <c r="J169">
        <f>IF(ubezpieczenia46[[#This Row],[Wiek]]&gt;60, 49, 0)</f>
        <v>0</v>
      </c>
      <c r="K169">
        <f>SUM(ubezpieczenia46[[#This Row],[Ubezpieczneii]:[Dodatek]])</f>
        <v>45</v>
      </c>
    </row>
    <row r="170" spans="1:11" x14ac:dyDescent="0.45">
      <c r="A170" t="s">
        <v>247</v>
      </c>
      <c r="B170" t="s">
        <v>248</v>
      </c>
      <c r="C170" s="1">
        <v>17179</v>
      </c>
      <c r="D170" t="s">
        <v>12</v>
      </c>
      <c r="E170">
        <f>IF(RIGHT(ubezpieczenia46[[#This Row],[Imie]],1) = "a", 1, 0)</f>
        <v>1</v>
      </c>
      <c r="F170">
        <f>YEAR(ubezpieczenia46[[#This Row],[Data_urodz]])</f>
        <v>1947</v>
      </c>
      <c r="G170">
        <f>2016-ubezpieczenia46[[#This Row],[Rok urodzenia]]</f>
        <v>69</v>
      </c>
      <c r="H170">
        <f>IF(ubezpieczenia46[[#This Row],[Wiek]]&lt;=30, 0.001, IF(ubezpieczenia46[[#This Row],[Wiek]]&lt;=45, 0.0015, 0.0012))</f>
        <v>1.1999999999999999E-3</v>
      </c>
      <c r="I170">
        <f>IF(ubezpieczenia46[[#This Row],[Kobieta]] = 1, ubezpieczenia46[[#This Row],[Procent ubezpieczneiaa]]*25000, ubezpieczenia46[[#This Row],[Procent ubezpieczneiaa]]*30000)</f>
        <v>29.999999999999996</v>
      </c>
      <c r="J170">
        <f>IF(ubezpieczenia46[[#This Row],[Wiek]]&gt;60, 49, 0)</f>
        <v>49</v>
      </c>
      <c r="K170">
        <f>SUM(ubezpieczenia46[[#This Row],[Ubezpieczneii]:[Dodatek]])</f>
        <v>79</v>
      </c>
    </row>
    <row r="171" spans="1:11" x14ac:dyDescent="0.45">
      <c r="A171" t="s">
        <v>249</v>
      </c>
      <c r="B171" t="s">
        <v>250</v>
      </c>
      <c r="C171" s="1">
        <v>32305</v>
      </c>
      <c r="D171" t="s">
        <v>6</v>
      </c>
      <c r="E171">
        <f>IF(RIGHT(ubezpieczenia46[[#This Row],[Imie]],1) = "a", 1, 0)</f>
        <v>0</v>
      </c>
      <c r="F171">
        <f>YEAR(ubezpieczenia46[[#This Row],[Data_urodz]])</f>
        <v>1988</v>
      </c>
      <c r="G171">
        <f>2016-ubezpieczenia46[[#This Row],[Rok urodzenia]]</f>
        <v>28</v>
      </c>
      <c r="H171">
        <f>IF(ubezpieczenia46[[#This Row],[Wiek]]&lt;=30, 0.001, IF(ubezpieczenia46[[#This Row],[Wiek]]&lt;=45, 0.0015, 0.0012))</f>
        <v>1E-3</v>
      </c>
      <c r="I171">
        <f>IF(ubezpieczenia46[[#This Row],[Kobieta]] = 1, ubezpieczenia46[[#This Row],[Procent ubezpieczneiaa]]*25000, ubezpieczenia46[[#This Row],[Procent ubezpieczneiaa]]*30000)</f>
        <v>30</v>
      </c>
      <c r="J171">
        <f>IF(ubezpieczenia46[[#This Row],[Wiek]]&gt;60, 49, 0)</f>
        <v>0</v>
      </c>
      <c r="K171">
        <f>SUM(ubezpieczenia46[[#This Row],[Ubezpieczneii]:[Dodatek]])</f>
        <v>30</v>
      </c>
    </row>
    <row r="172" spans="1:11" x14ac:dyDescent="0.45">
      <c r="A172" t="s">
        <v>251</v>
      </c>
      <c r="B172" t="s">
        <v>252</v>
      </c>
      <c r="C172" s="1">
        <v>32081</v>
      </c>
      <c r="D172" t="s">
        <v>12</v>
      </c>
      <c r="E172">
        <f>IF(RIGHT(ubezpieczenia46[[#This Row],[Imie]],1) = "a", 1, 0)</f>
        <v>0</v>
      </c>
      <c r="F172">
        <f>YEAR(ubezpieczenia46[[#This Row],[Data_urodz]])</f>
        <v>1987</v>
      </c>
      <c r="G172">
        <f>2016-ubezpieczenia46[[#This Row],[Rok urodzenia]]</f>
        <v>29</v>
      </c>
      <c r="H172">
        <f>IF(ubezpieczenia46[[#This Row],[Wiek]]&lt;=30, 0.001, IF(ubezpieczenia46[[#This Row],[Wiek]]&lt;=45, 0.0015, 0.0012))</f>
        <v>1E-3</v>
      </c>
      <c r="I172">
        <f>IF(ubezpieczenia46[[#This Row],[Kobieta]] = 1, ubezpieczenia46[[#This Row],[Procent ubezpieczneiaa]]*25000, ubezpieczenia46[[#This Row],[Procent ubezpieczneiaa]]*30000)</f>
        <v>30</v>
      </c>
      <c r="J172">
        <f>IF(ubezpieczenia46[[#This Row],[Wiek]]&gt;60, 49, 0)</f>
        <v>0</v>
      </c>
      <c r="K172">
        <f>SUM(ubezpieczenia46[[#This Row],[Ubezpieczneii]:[Dodatek]])</f>
        <v>30</v>
      </c>
    </row>
    <row r="173" spans="1:11" x14ac:dyDescent="0.45">
      <c r="A173" t="s">
        <v>253</v>
      </c>
      <c r="B173" t="s">
        <v>121</v>
      </c>
      <c r="C173" s="1">
        <v>31749</v>
      </c>
      <c r="D173" t="s">
        <v>6</v>
      </c>
      <c r="E173">
        <f>IF(RIGHT(ubezpieczenia46[[#This Row],[Imie]],1) = "a", 1, 0)</f>
        <v>1</v>
      </c>
      <c r="F173">
        <f>YEAR(ubezpieczenia46[[#This Row],[Data_urodz]])</f>
        <v>1986</v>
      </c>
      <c r="G173">
        <f>2016-ubezpieczenia46[[#This Row],[Rok urodzenia]]</f>
        <v>30</v>
      </c>
      <c r="H173">
        <f>IF(ubezpieczenia46[[#This Row],[Wiek]]&lt;=30, 0.001, IF(ubezpieczenia46[[#This Row],[Wiek]]&lt;=45, 0.0015, 0.0012))</f>
        <v>1E-3</v>
      </c>
      <c r="I173">
        <f>IF(ubezpieczenia46[[#This Row],[Kobieta]] = 1, ubezpieczenia46[[#This Row],[Procent ubezpieczneiaa]]*25000, ubezpieczenia46[[#This Row],[Procent ubezpieczneiaa]]*30000)</f>
        <v>25</v>
      </c>
      <c r="J173">
        <f>IF(ubezpieczenia46[[#This Row],[Wiek]]&gt;60, 49, 0)</f>
        <v>0</v>
      </c>
      <c r="K173">
        <f>SUM(ubezpieczenia46[[#This Row],[Ubezpieczneii]:[Dodatek]])</f>
        <v>25</v>
      </c>
    </row>
    <row r="174" spans="1:11" x14ac:dyDescent="0.45">
      <c r="A174" t="s">
        <v>254</v>
      </c>
      <c r="B174" t="s">
        <v>255</v>
      </c>
      <c r="C174" s="1">
        <v>18648</v>
      </c>
      <c r="D174" t="s">
        <v>40</v>
      </c>
      <c r="E174">
        <f>IF(RIGHT(ubezpieczenia46[[#This Row],[Imie]],1) = "a", 1, 0)</f>
        <v>0</v>
      </c>
      <c r="F174">
        <f>YEAR(ubezpieczenia46[[#This Row],[Data_urodz]])</f>
        <v>1951</v>
      </c>
      <c r="G174">
        <f>2016-ubezpieczenia46[[#This Row],[Rok urodzenia]]</f>
        <v>65</v>
      </c>
      <c r="H174">
        <f>IF(ubezpieczenia46[[#This Row],[Wiek]]&lt;=30, 0.001, IF(ubezpieczenia46[[#This Row],[Wiek]]&lt;=45, 0.0015, 0.0012))</f>
        <v>1.1999999999999999E-3</v>
      </c>
      <c r="I174">
        <f>IF(ubezpieczenia46[[#This Row],[Kobieta]] = 1, ubezpieczenia46[[#This Row],[Procent ubezpieczneiaa]]*25000, ubezpieczenia46[[#This Row],[Procent ubezpieczneiaa]]*30000)</f>
        <v>36</v>
      </c>
      <c r="J174">
        <f>IF(ubezpieczenia46[[#This Row],[Wiek]]&gt;60, 49, 0)</f>
        <v>49</v>
      </c>
      <c r="K174">
        <f>SUM(ubezpieczenia46[[#This Row],[Ubezpieczneii]:[Dodatek]])</f>
        <v>85</v>
      </c>
    </row>
    <row r="175" spans="1:11" x14ac:dyDescent="0.45">
      <c r="A175" t="s">
        <v>256</v>
      </c>
      <c r="B175" t="s">
        <v>257</v>
      </c>
      <c r="C175" s="1">
        <v>16734</v>
      </c>
      <c r="D175" t="s">
        <v>6</v>
      </c>
      <c r="E175">
        <f>IF(RIGHT(ubezpieczenia46[[#This Row],[Imie]],1) = "a", 1, 0)</f>
        <v>0</v>
      </c>
      <c r="F175">
        <f>YEAR(ubezpieczenia46[[#This Row],[Data_urodz]])</f>
        <v>1945</v>
      </c>
      <c r="G175">
        <f>2016-ubezpieczenia46[[#This Row],[Rok urodzenia]]</f>
        <v>71</v>
      </c>
      <c r="H175">
        <f>IF(ubezpieczenia46[[#This Row],[Wiek]]&lt;=30, 0.001, IF(ubezpieczenia46[[#This Row],[Wiek]]&lt;=45, 0.0015, 0.0012))</f>
        <v>1.1999999999999999E-3</v>
      </c>
      <c r="I175">
        <f>IF(ubezpieczenia46[[#This Row],[Kobieta]] = 1, ubezpieczenia46[[#This Row],[Procent ubezpieczneiaa]]*25000, ubezpieczenia46[[#This Row],[Procent ubezpieczneiaa]]*30000)</f>
        <v>36</v>
      </c>
      <c r="J175">
        <f>IF(ubezpieczenia46[[#This Row],[Wiek]]&gt;60, 49, 0)</f>
        <v>49</v>
      </c>
      <c r="K175">
        <f>SUM(ubezpieczenia46[[#This Row],[Ubezpieczneii]:[Dodatek]])</f>
        <v>85</v>
      </c>
    </row>
    <row r="176" spans="1:11" x14ac:dyDescent="0.45">
      <c r="A176" t="s">
        <v>258</v>
      </c>
      <c r="B176" t="s">
        <v>47</v>
      </c>
      <c r="C176" s="1">
        <v>25036</v>
      </c>
      <c r="D176" t="s">
        <v>12</v>
      </c>
      <c r="E176">
        <f>IF(RIGHT(ubezpieczenia46[[#This Row],[Imie]],1) = "a", 1, 0)</f>
        <v>1</v>
      </c>
      <c r="F176">
        <f>YEAR(ubezpieczenia46[[#This Row],[Data_urodz]])</f>
        <v>1968</v>
      </c>
      <c r="G176">
        <f>2016-ubezpieczenia46[[#This Row],[Rok urodzenia]]</f>
        <v>48</v>
      </c>
      <c r="H176">
        <f>IF(ubezpieczenia46[[#This Row],[Wiek]]&lt;=30, 0.001, IF(ubezpieczenia46[[#This Row],[Wiek]]&lt;=45, 0.0015, 0.0012))</f>
        <v>1.1999999999999999E-3</v>
      </c>
      <c r="I176">
        <f>IF(ubezpieczenia46[[#This Row],[Kobieta]] = 1, ubezpieczenia46[[#This Row],[Procent ubezpieczneiaa]]*25000, ubezpieczenia46[[#This Row],[Procent ubezpieczneiaa]]*30000)</f>
        <v>29.999999999999996</v>
      </c>
      <c r="J176">
        <f>IF(ubezpieczenia46[[#This Row],[Wiek]]&gt;60, 49, 0)</f>
        <v>0</v>
      </c>
      <c r="K176">
        <f>SUM(ubezpieczenia46[[#This Row],[Ubezpieczneii]:[Dodatek]])</f>
        <v>29.999999999999996</v>
      </c>
    </row>
    <row r="177" spans="1:11" x14ac:dyDescent="0.45">
      <c r="A177" t="s">
        <v>259</v>
      </c>
      <c r="B177" t="s">
        <v>260</v>
      </c>
      <c r="C177" s="1">
        <v>17342</v>
      </c>
      <c r="D177" t="s">
        <v>6</v>
      </c>
      <c r="E177">
        <f>IF(RIGHT(ubezpieczenia46[[#This Row],[Imie]],1) = "a", 1, 0)</f>
        <v>0</v>
      </c>
      <c r="F177">
        <f>YEAR(ubezpieczenia46[[#This Row],[Data_urodz]])</f>
        <v>1947</v>
      </c>
      <c r="G177">
        <f>2016-ubezpieczenia46[[#This Row],[Rok urodzenia]]</f>
        <v>69</v>
      </c>
      <c r="H177">
        <f>IF(ubezpieczenia46[[#This Row],[Wiek]]&lt;=30, 0.001, IF(ubezpieczenia46[[#This Row],[Wiek]]&lt;=45, 0.0015, 0.0012))</f>
        <v>1.1999999999999999E-3</v>
      </c>
      <c r="I177">
        <f>IF(ubezpieczenia46[[#This Row],[Kobieta]] = 1, ubezpieczenia46[[#This Row],[Procent ubezpieczneiaa]]*25000, ubezpieczenia46[[#This Row],[Procent ubezpieczneiaa]]*30000)</f>
        <v>36</v>
      </c>
      <c r="J177">
        <f>IF(ubezpieczenia46[[#This Row],[Wiek]]&gt;60, 49, 0)</f>
        <v>49</v>
      </c>
      <c r="K177">
        <f>SUM(ubezpieczenia46[[#This Row],[Ubezpieczneii]:[Dodatek]])</f>
        <v>85</v>
      </c>
    </row>
    <row r="178" spans="1:11" x14ac:dyDescent="0.45">
      <c r="A178" t="s">
        <v>206</v>
      </c>
      <c r="B178" t="s">
        <v>167</v>
      </c>
      <c r="C178" s="1">
        <v>23157</v>
      </c>
      <c r="D178" t="s">
        <v>9</v>
      </c>
      <c r="E178">
        <f>IF(RIGHT(ubezpieczenia46[[#This Row],[Imie]],1) = "a", 1, 0)</f>
        <v>0</v>
      </c>
      <c r="F178">
        <f>YEAR(ubezpieczenia46[[#This Row],[Data_urodz]])</f>
        <v>1963</v>
      </c>
      <c r="G178">
        <f>2016-ubezpieczenia46[[#This Row],[Rok urodzenia]]</f>
        <v>53</v>
      </c>
      <c r="H178">
        <f>IF(ubezpieczenia46[[#This Row],[Wiek]]&lt;=30, 0.001, IF(ubezpieczenia46[[#This Row],[Wiek]]&lt;=45, 0.0015, 0.0012))</f>
        <v>1.1999999999999999E-3</v>
      </c>
      <c r="I178">
        <f>IF(ubezpieczenia46[[#This Row],[Kobieta]] = 1, ubezpieczenia46[[#This Row],[Procent ubezpieczneiaa]]*25000, ubezpieczenia46[[#This Row],[Procent ubezpieczneiaa]]*30000)</f>
        <v>36</v>
      </c>
      <c r="J178">
        <f>IF(ubezpieczenia46[[#This Row],[Wiek]]&gt;60, 49, 0)</f>
        <v>0</v>
      </c>
      <c r="K178">
        <f>SUM(ubezpieczenia46[[#This Row],[Ubezpieczneii]:[Dodatek]])</f>
        <v>36</v>
      </c>
    </row>
    <row r="179" spans="1:11" x14ac:dyDescent="0.45">
      <c r="A179" t="s">
        <v>261</v>
      </c>
      <c r="B179" t="s">
        <v>37</v>
      </c>
      <c r="C179" s="1">
        <v>17166</v>
      </c>
      <c r="D179" t="s">
        <v>12</v>
      </c>
      <c r="E179">
        <f>IF(RIGHT(ubezpieczenia46[[#This Row],[Imie]],1) = "a", 1, 0)</f>
        <v>1</v>
      </c>
      <c r="F179">
        <f>YEAR(ubezpieczenia46[[#This Row],[Data_urodz]])</f>
        <v>1946</v>
      </c>
      <c r="G179">
        <f>2016-ubezpieczenia46[[#This Row],[Rok urodzenia]]</f>
        <v>70</v>
      </c>
      <c r="H179">
        <f>IF(ubezpieczenia46[[#This Row],[Wiek]]&lt;=30, 0.001, IF(ubezpieczenia46[[#This Row],[Wiek]]&lt;=45, 0.0015, 0.0012))</f>
        <v>1.1999999999999999E-3</v>
      </c>
      <c r="I179">
        <f>IF(ubezpieczenia46[[#This Row],[Kobieta]] = 1, ubezpieczenia46[[#This Row],[Procent ubezpieczneiaa]]*25000, ubezpieczenia46[[#This Row],[Procent ubezpieczneiaa]]*30000)</f>
        <v>29.999999999999996</v>
      </c>
      <c r="J179">
        <f>IF(ubezpieczenia46[[#This Row],[Wiek]]&gt;60, 49, 0)</f>
        <v>49</v>
      </c>
      <c r="K179">
        <f>SUM(ubezpieczenia46[[#This Row],[Ubezpieczneii]:[Dodatek]])</f>
        <v>79</v>
      </c>
    </row>
    <row r="180" spans="1:11" x14ac:dyDescent="0.45">
      <c r="A180" t="s">
        <v>262</v>
      </c>
      <c r="B180" t="s">
        <v>263</v>
      </c>
      <c r="C180" s="1">
        <v>24471</v>
      </c>
      <c r="D180" t="s">
        <v>12</v>
      </c>
      <c r="E180">
        <f>IF(RIGHT(ubezpieczenia46[[#This Row],[Imie]],1) = "a", 1, 0)</f>
        <v>1</v>
      </c>
      <c r="F180">
        <f>YEAR(ubezpieczenia46[[#This Row],[Data_urodz]])</f>
        <v>1966</v>
      </c>
      <c r="G180">
        <f>2016-ubezpieczenia46[[#This Row],[Rok urodzenia]]</f>
        <v>50</v>
      </c>
      <c r="H180">
        <f>IF(ubezpieczenia46[[#This Row],[Wiek]]&lt;=30, 0.001, IF(ubezpieczenia46[[#This Row],[Wiek]]&lt;=45, 0.0015, 0.0012))</f>
        <v>1.1999999999999999E-3</v>
      </c>
      <c r="I180">
        <f>IF(ubezpieczenia46[[#This Row],[Kobieta]] = 1, ubezpieczenia46[[#This Row],[Procent ubezpieczneiaa]]*25000, ubezpieczenia46[[#This Row],[Procent ubezpieczneiaa]]*30000)</f>
        <v>29.999999999999996</v>
      </c>
      <c r="J180">
        <f>IF(ubezpieczenia46[[#This Row],[Wiek]]&gt;60, 49, 0)</f>
        <v>0</v>
      </c>
      <c r="K180">
        <f>SUM(ubezpieczenia46[[#This Row],[Ubezpieczneii]:[Dodatek]])</f>
        <v>29.999999999999996</v>
      </c>
    </row>
    <row r="181" spans="1:11" x14ac:dyDescent="0.45">
      <c r="A181" t="s">
        <v>264</v>
      </c>
      <c r="B181" t="s">
        <v>157</v>
      </c>
      <c r="C181" s="1">
        <v>34523</v>
      </c>
      <c r="D181" t="s">
        <v>6</v>
      </c>
      <c r="E181">
        <f>IF(RIGHT(ubezpieczenia46[[#This Row],[Imie]],1) = "a", 1, 0)</f>
        <v>1</v>
      </c>
      <c r="F181">
        <f>YEAR(ubezpieczenia46[[#This Row],[Data_urodz]])</f>
        <v>1994</v>
      </c>
      <c r="G181">
        <f>2016-ubezpieczenia46[[#This Row],[Rok urodzenia]]</f>
        <v>22</v>
      </c>
      <c r="H181">
        <f>IF(ubezpieczenia46[[#This Row],[Wiek]]&lt;=30, 0.001, IF(ubezpieczenia46[[#This Row],[Wiek]]&lt;=45, 0.0015, 0.0012))</f>
        <v>1E-3</v>
      </c>
      <c r="I181">
        <f>IF(ubezpieczenia46[[#This Row],[Kobieta]] = 1, ubezpieczenia46[[#This Row],[Procent ubezpieczneiaa]]*25000, ubezpieczenia46[[#This Row],[Procent ubezpieczneiaa]]*30000)</f>
        <v>25</v>
      </c>
      <c r="J181">
        <f>IF(ubezpieczenia46[[#This Row],[Wiek]]&gt;60, 49, 0)</f>
        <v>0</v>
      </c>
      <c r="K181">
        <f>SUM(ubezpieczenia46[[#This Row],[Ubezpieczneii]:[Dodatek]])</f>
        <v>25</v>
      </c>
    </row>
    <row r="182" spans="1:11" x14ac:dyDescent="0.45">
      <c r="A182" t="s">
        <v>265</v>
      </c>
      <c r="B182" t="s">
        <v>139</v>
      </c>
      <c r="C182" s="1">
        <v>18354</v>
      </c>
      <c r="D182" t="s">
        <v>6</v>
      </c>
      <c r="E182">
        <f>IF(RIGHT(ubezpieczenia46[[#This Row],[Imie]],1) = "a", 1, 0)</f>
        <v>0</v>
      </c>
      <c r="F182">
        <f>YEAR(ubezpieczenia46[[#This Row],[Data_urodz]])</f>
        <v>1950</v>
      </c>
      <c r="G182">
        <f>2016-ubezpieczenia46[[#This Row],[Rok urodzenia]]</f>
        <v>66</v>
      </c>
      <c r="H182">
        <f>IF(ubezpieczenia46[[#This Row],[Wiek]]&lt;=30, 0.001, IF(ubezpieczenia46[[#This Row],[Wiek]]&lt;=45, 0.0015, 0.0012))</f>
        <v>1.1999999999999999E-3</v>
      </c>
      <c r="I182">
        <f>IF(ubezpieczenia46[[#This Row],[Kobieta]] = 1, ubezpieczenia46[[#This Row],[Procent ubezpieczneiaa]]*25000, ubezpieczenia46[[#This Row],[Procent ubezpieczneiaa]]*30000)</f>
        <v>36</v>
      </c>
      <c r="J182">
        <f>IF(ubezpieczenia46[[#This Row],[Wiek]]&gt;60, 49, 0)</f>
        <v>49</v>
      </c>
      <c r="K182">
        <f>SUM(ubezpieczenia46[[#This Row],[Ubezpieczneii]:[Dodatek]])</f>
        <v>85</v>
      </c>
    </row>
    <row r="183" spans="1:11" x14ac:dyDescent="0.45">
      <c r="A183" t="s">
        <v>266</v>
      </c>
      <c r="B183" t="s">
        <v>267</v>
      </c>
      <c r="C183" s="1">
        <v>34069</v>
      </c>
      <c r="D183" t="s">
        <v>12</v>
      </c>
      <c r="E183">
        <f>IF(RIGHT(ubezpieczenia46[[#This Row],[Imie]],1) = "a", 1, 0)</f>
        <v>0</v>
      </c>
      <c r="F183">
        <f>YEAR(ubezpieczenia46[[#This Row],[Data_urodz]])</f>
        <v>1993</v>
      </c>
      <c r="G183">
        <f>2016-ubezpieczenia46[[#This Row],[Rok urodzenia]]</f>
        <v>23</v>
      </c>
      <c r="H183">
        <f>IF(ubezpieczenia46[[#This Row],[Wiek]]&lt;=30, 0.001, IF(ubezpieczenia46[[#This Row],[Wiek]]&lt;=45, 0.0015, 0.0012))</f>
        <v>1E-3</v>
      </c>
      <c r="I183">
        <f>IF(ubezpieczenia46[[#This Row],[Kobieta]] = 1, ubezpieczenia46[[#This Row],[Procent ubezpieczneiaa]]*25000, ubezpieczenia46[[#This Row],[Procent ubezpieczneiaa]]*30000)</f>
        <v>30</v>
      </c>
      <c r="J183">
        <f>IF(ubezpieczenia46[[#This Row],[Wiek]]&gt;60, 49, 0)</f>
        <v>0</v>
      </c>
      <c r="K183">
        <f>SUM(ubezpieczenia46[[#This Row],[Ubezpieczneii]:[Dodatek]])</f>
        <v>30</v>
      </c>
    </row>
    <row r="184" spans="1:11" x14ac:dyDescent="0.45">
      <c r="A184" t="s">
        <v>268</v>
      </c>
      <c r="B184" t="s">
        <v>269</v>
      </c>
      <c r="C184" s="1">
        <v>17331</v>
      </c>
      <c r="D184" t="s">
        <v>12</v>
      </c>
      <c r="E184">
        <f>IF(RIGHT(ubezpieczenia46[[#This Row],[Imie]],1) = "a", 1, 0)</f>
        <v>1</v>
      </c>
      <c r="F184">
        <f>YEAR(ubezpieczenia46[[#This Row],[Data_urodz]])</f>
        <v>1947</v>
      </c>
      <c r="G184">
        <f>2016-ubezpieczenia46[[#This Row],[Rok urodzenia]]</f>
        <v>69</v>
      </c>
      <c r="H184">
        <f>IF(ubezpieczenia46[[#This Row],[Wiek]]&lt;=30, 0.001, IF(ubezpieczenia46[[#This Row],[Wiek]]&lt;=45, 0.0015, 0.0012))</f>
        <v>1.1999999999999999E-3</v>
      </c>
      <c r="I184">
        <f>IF(ubezpieczenia46[[#This Row],[Kobieta]] = 1, ubezpieczenia46[[#This Row],[Procent ubezpieczneiaa]]*25000, ubezpieczenia46[[#This Row],[Procent ubezpieczneiaa]]*30000)</f>
        <v>29.999999999999996</v>
      </c>
      <c r="J184">
        <f>IF(ubezpieczenia46[[#This Row],[Wiek]]&gt;60, 49, 0)</f>
        <v>49</v>
      </c>
      <c r="K184">
        <f>SUM(ubezpieczenia46[[#This Row],[Ubezpieczneii]:[Dodatek]])</f>
        <v>79</v>
      </c>
    </row>
    <row r="185" spans="1:11" x14ac:dyDescent="0.45">
      <c r="A185" t="s">
        <v>270</v>
      </c>
      <c r="B185" t="s">
        <v>39</v>
      </c>
      <c r="C185" s="1">
        <v>33550</v>
      </c>
      <c r="D185" t="s">
        <v>40</v>
      </c>
      <c r="E185">
        <f>IF(RIGHT(ubezpieczenia46[[#This Row],[Imie]],1) = "a", 1, 0)</f>
        <v>1</v>
      </c>
      <c r="F185">
        <f>YEAR(ubezpieczenia46[[#This Row],[Data_urodz]])</f>
        <v>1991</v>
      </c>
      <c r="G185">
        <f>2016-ubezpieczenia46[[#This Row],[Rok urodzenia]]</f>
        <v>25</v>
      </c>
      <c r="H185">
        <f>IF(ubezpieczenia46[[#This Row],[Wiek]]&lt;=30, 0.001, IF(ubezpieczenia46[[#This Row],[Wiek]]&lt;=45, 0.0015, 0.0012))</f>
        <v>1E-3</v>
      </c>
      <c r="I185">
        <f>IF(ubezpieczenia46[[#This Row],[Kobieta]] = 1, ubezpieczenia46[[#This Row],[Procent ubezpieczneiaa]]*25000, ubezpieczenia46[[#This Row],[Procent ubezpieczneiaa]]*30000)</f>
        <v>25</v>
      </c>
      <c r="J185">
        <f>IF(ubezpieczenia46[[#This Row],[Wiek]]&gt;60, 49, 0)</f>
        <v>0</v>
      </c>
      <c r="K185">
        <f>SUM(ubezpieczenia46[[#This Row],[Ubezpieczneii]:[Dodatek]])</f>
        <v>25</v>
      </c>
    </row>
    <row r="186" spans="1:11" x14ac:dyDescent="0.45">
      <c r="A186" t="s">
        <v>271</v>
      </c>
      <c r="B186" t="s">
        <v>255</v>
      </c>
      <c r="C186" s="1">
        <v>24426</v>
      </c>
      <c r="D186" t="s">
        <v>6</v>
      </c>
      <c r="E186">
        <f>IF(RIGHT(ubezpieczenia46[[#This Row],[Imie]],1) = "a", 1, 0)</f>
        <v>0</v>
      </c>
      <c r="F186">
        <f>YEAR(ubezpieczenia46[[#This Row],[Data_urodz]])</f>
        <v>1966</v>
      </c>
      <c r="G186">
        <f>2016-ubezpieczenia46[[#This Row],[Rok urodzenia]]</f>
        <v>50</v>
      </c>
      <c r="H186">
        <f>IF(ubezpieczenia46[[#This Row],[Wiek]]&lt;=30, 0.001, IF(ubezpieczenia46[[#This Row],[Wiek]]&lt;=45, 0.0015, 0.0012))</f>
        <v>1.1999999999999999E-3</v>
      </c>
      <c r="I186">
        <f>IF(ubezpieczenia46[[#This Row],[Kobieta]] = 1, ubezpieczenia46[[#This Row],[Procent ubezpieczneiaa]]*25000, ubezpieczenia46[[#This Row],[Procent ubezpieczneiaa]]*30000)</f>
        <v>36</v>
      </c>
      <c r="J186">
        <f>IF(ubezpieczenia46[[#This Row],[Wiek]]&gt;60, 49, 0)</f>
        <v>0</v>
      </c>
      <c r="K186">
        <f>SUM(ubezpieczenia46[[#This Row],[Ubezpieczneii]:[Dodatek]])</f>
        <v>36</v>
      </c>
    </row>
    <row r="187" spans="1:11" x14ac:dyDescent="0.45">
      <c r="A187" t="s">
        <v>272</v>
      </c>
      <c r="B187" t="s">
        <v>273</v>
      </c>
      <c r="C187" s="1">
        <v>19307</v>
      </c>
      <c r="D187" t="s">
        <v>40</v>
      </c>
      <c r="E187">
        <f>IF(RIGHT(ubezpieczenia46[[#This Row],[Imie]],1) = "a", 1, 0)</f>
        <v>0</v>
      </c>
      <c r="F187">
        <f>YEAR(ubezpieczenia46[[#This Row],[Data_urodz]])</f>
        <v>1952</v>
      </c>
      <c r="G187">
        <f>2016-ubezpieczenia46[[#This Row],[Rok urodzenia]]</f>
        <v>64</v>
      </c>
      <c r="H187">
        <f>IF(ubezpieczenia46[[#This Row],[Wiek]]&lt;=30, 0.001, IF(ubezpieczenia46[[#This Row],[Wiek]]&lt;=45, 0.0015, 0.0012))</f>
        <v>1.1999999999999999E-3</v>
      </c>
      <c r="I187">
        <f>IF(ubezpieczenia46[[#This Row],[Kobieta]] = 1, ubezpieczenia46[[#This Row],[Procent ubezpieczneiaa]]*25000, ubezpieczenia46[[#This Row],[Procent ubezpieczneiaa]]*30000)</f>
        <v>36</v>
      </c>
      <c r="J187">
        <f>IF(ubezpieczenia46[[#This Row],[Wiek]]&gt;60, 49, 0)</f>
        <v>49</v>
      </c>
      <c r="K187">
        <f>SUM(ubezpieczenia46[[#This Row],[Ubezpieczneii]:[Dodatek]])</f>
        <v>85</v>
      </c>
    </row>
    <row r="188" spans="1:11" x14ac:dyDescent="0.45">
      <c r="A188" t="s">
        <v>274</v>
      </c>
      <c r="B188" t="s">
        <v>121</v>
      </c>
      <c r="C188" s="1">
        <v>26626</v>
      </c>
      <c r="D188" t="s">
        <v>12</v>
      </c>
      <c r="E188">
        <f>IF(RIGHT(ubezpieczenia46[[#This Row],[Imie]],1) = "a", 1, 0)</f>
        <v>1</v>
      </c>
      <c r="F188">
        <f>YEAR(ubezpieczenia46[[#This Row],[Data_urodz]])</f>
        <v>1972</v>
      </c>
      <c r="G188">
        <f>2016-ubezpieczenia46[[#This Row],[Rok urodzenia]]</f>
        <v>44</v>
      </c>
      <c r="H188">
        <f>IF(ubezpieczenia46[[#This Row],[Wiek]]&lt;=30, 0.001, IF(ubezpieczenia46[[#This Row],[Wiek]]&lt;=45, 0.0015, 0.0012))</f>
        <v>1.5E-3</v>
      </c>
      <c r="I188">
        <f>IF(ubezpieczenia46[[#This Row],[Kobieta]] = 1, ubezpieczenia46[[#This Row],[Procent ubezpieczneiaa]]*25000, ubezpieczenia46[[#This Row],[Procent ubezpieczneiaa]]*30000)</f>
        <v>37.5</v>
      </c>
      <c r="J188">
        <f>IF(ubezpieczenia46[[#This Row],[Wiek]]&gt;60, 49, 0)</f>
        <v>0</v>
      </c>
      <c r="K188">
        <f>SUM(ubezpieczenia46[[#This Row],[Ubezpieczneii]:[Dodatek]])</f>
        <v>37.5</v>
      </c>
    </row>
    <row r="189" spans="1:11" x14ac:dyDescent="0.45">
      <c r="A189" t="s">
        <v>275</v>
      </c>
      <c r="B189" t="s">
        <v>169</v>
      </c>
      <c r="C189" s="1">
        <v>21897</v>
      </c>
      <c r="D189" t="s">
        <v>12</v>
      </c>
      <c r="E189">
        <f>IF(RIGHT(ubezpieczenia46[[#This Row],[Imie]],1) = "a", 1, 0)</f>
        <v>0</v>
      </c>
      <c r="F189">
        <f>YEAR(ubezpieczenia46[[#This Row],[Data_urodz]])</f>
        <v>1959</v>
      </c>
      <c r="G189">
        <f>2016-ubezpieczenia46[[#This Row],[Rok urodzenia]]</f>
        <v>57</v>
      </c>
      <c r="H189">
        <f>IF(ubezpieczenia46[[#This Row],[Wiek]]&lt;=30, 0.001, IF(ubezpieczenia46[[#This Row],[Wiek]]&lt;=45, 0.0015, 0.0012))</f>
        <v>1.1999999999999999E-3</v>
      </c>
      <c r="I189">
        <f>IF(ubezpieczenia46[[#This Row],[Kobieta]] = 1, ubezpieczenia46[[#This Row],[Procent ubezpieczneiaa]]*25000, ubezpieczenia46[[#This Row],[Procent ubezpieczneiaa]]*30000)</f>
        <v>36</v>
      </c>
      <c r="J189">
        <f>IF(ubezpieczenia46[[#This Row],[Wiek]]&gt;60, 49, 0)</f>
        <v>0</v>
      </c>
      <c r="K189">
        <f>SUM(ubezpieczenia46[[#This Row],[Ubezpieczneii]:[Dodatek]])</f>
        <v>36</v>
      </c>
    </row>
    <row r="190" spans="1:11" x14ac:dyDescent="0.45">
      <c r="A190" t="s">
        <v>276</v>
      </c>
      <c r="B190" t="s">
        <v>52</v>
      </c>
      <c r="C190" s="1">
        <v>34865</v>
      </c>
      <c r="D190" t="s">
        <v>12</v>
      </c>
      <c r="E190">
        <f>IF(RIGHT(ubezpieczenia46[[#This Row],[Imie]],1) = "a", 1, 0)</f>
        <v>1</v>
      </c>
      <c r="F190">
        <f>YEAR(ubezpieczenia46[[#This Row],[Data_urodz]])</f>
        <v>1995</v>
      </c>
      <c r="G190">
        <f>2016-ubezpieczenia46[[#This Row],[Rok urodzenia]]</f>
        <v>21</v>
      </c>
      <c r="H190">
        <f>IF(ubezpieczenia46[[#This Row],[Wiek]]&lt;=30, 0.001, IF(ubezpieczenia46[[#This Row],[Wiek]]&lt;=45, 0.0015, 0.0012))</f>
        <v>1E-3</v>
      </c>
      <c r="I190">
        <f>IF(ubezpieczenia46[[#This Row],[Kobieta]] = 1, ubezpieczenia46[[#This Row],[Procent ubezpieczneiaa]]*25000, ubezpieczenia46[[#This Row],[Procent ubezpieczneiaa]]*30000)</f>
        <v>25</v>
      </c>
      <c r="J190">
        <f>IF(ubezpieczenia46[[#This Row],[Wiek]]&gt;60, 49, 0)</f>
        <v>0</v>
      </c>
      <c r="K190">
        <f>SUM(ubezpieczenia46[[#This Row],[Ubezpieczneii]:[Dodatek]])</f>
        <v>25</v>
      </c>
    </row>
    <row r="191" spans="1:11" x14ac:dyDescent="0.45">
      <c r="A191" t="s">
        <v>163</v>
      </c>
      <c r="B191" t="s">
        <v>277</v>
      </c>
      <c r="C191" s="1">
        <v>19712</v>
      </c>
      <c r="D191" t="s">
        <v>12</v>
      </c>
      <c r="E191">
        <f>IF(RIGHT(ubezpieczenia46[[#This Row],[Imie]],1) = "a", 1, 0)</f>
        <v>1</v>
      </c>
      <c r="F191">
        <f>YEAR(ubezpieczenia46[[#This Row],[Data_urodz]])</f>
        <v>1953</v>
      </c>
      <c r="G191">
        <f>2016-ubezpieczenia46[[#This Row],[Rok urodzenia]]</f>
        <v>63</v>
      </c>
      <c r="H191">
        <f>IF(ubezpieczenia46[[#This Row],[Wiek]]&lt;=30, 0.001, IF(ubezpieczenia46[[#This Row],[Wiek]]&lt;=45, 0.0015, 0.0012))</f>
        <v>1.1999999999999999E-3</v>
      </c>
      <c r="I191">
        <f>IF(ubezpieczenia46[[#This Row],[Kobieta]] = 1, ubezpieczenia46[[#This Row],[Procent ubezpieczneiaa]]*25000, ubezpieczenia46[[#This Row],[Procent ubezpieczneiaa]]*30000)</f>
        <v>29.999999999999996</v>
      </c>
      <c r="J191">
        <f>IF(ubezpieczenia46[[#This Row],[Wiek]]&gt;60, 49, 0)</f>
        <v>49</v>
      </c>
      <c r="K191">
        <f>SUM(ubezpieczenia46[[#This Row],[Ubezpieczneii]:[Dodatek]])</f>
        <v>79</v>
      </c>
    </row>
    <row r="192" spans="1:11" x14ac:dyDescent="0.45">
      <c r="A192" t="s">
        <v>278</v>
      </c>
      <c r="B192" t="s">
        <v>52</v>
      </c>
      <c r="C192" s="1">
        <v>27893</v>
      </c>
      <c r="D192" t="s">
        <v>6</v>
      </c>
      <c r="E192">
        <f>IF(RIGHT(ubezpieczenia46[[#This Row],[Imie]],1) = "a", 1, 0)</f>
        <v>1</v>
      </c>
      <c r="F192">
        <f>YEAR(ubezpieczenia46[[#This Row],[Data_urodz]])</f>
        <v>1976</v>
      </c>
      <c r="G192">
        <f>2016-ubezpieczenia46[[#This Row],[Rok urodzenia]]</f>
        <v>40</v>
      </c>
      <c r="H192">
        <f>IF(ubezpieczenia46[[#This Row],[Wiek]]&lt;=30, 0.001, IF(ubezpieczenia46[[#This Row],[Wiek]]&lt;=45, 0.0015, 0.0012))</f>
        <v>1.5E-3</v>
      </c>
      <c r="I192">
        <f>IF(ubezpieczenia46[[#This Row],[Kobieta]] = 1, ubezpieczenia46[[#This Row],[Procent ubezpieczneiaa]]*25000, ubezpieczenia46[[#This Row],[Procent ubezpieczneiaa]]*30000)</f>
        <v>37.5</v>
      </c>
      <c r="J192">
        <f>IF(ubezpieczenia46[[#This Row],[Wiek]]&gt;60, 49, 0)</f>
        <v>0</v>
      </c>
      <c r="K192">
        <f>SUM(ubezpieczenia46[[#This Row],[Ubezpieczneii]:[Dodatek]])</f>
        <v>37.5</v>
      </c>
    </row>
    <row r="193" spans="1:11" x14ac:dyDescent="0.45">
      <c r="A193" t="s">
        <v>279</v>
      </c>
      <c r="B193" t="s">
        <v>280</v>
      </c>
      <c r="C193" s="1">
        <v>28226</v>
      </c>
      <c r="D193" t="s">
        <v>12</v>
      </c>
      <c r="E193">
        <f>IF(RIGHT(ubezpieczenia46[[#This Row],[Imie]],1) = "a", 1, 0)</f>
        <v>1</v>
      </c>
      <c r="F193">
        <f>YEAR(ubezpieczenia46[[#This Row],[Data_urodz]])</f>
        <v>1977</v>
      </c>
      <c r="G193">
        <f>2016-ubezpieczenia46[[#This Row],[Rok urodzenia]]</f>
        <v>39</v>
      </c>
      <c r="H193">
        <f>IF(ubezpieczenia46[[#This Row],[Wiek]]&lt;=30, 0.001, IF(ubezpieczenia46[[#This Row],[Wiek]]&lt;=45, 0.0015, 0.0012))</f>
        <v>1.5E-3</v>
      </c>
      <c r="I193">
        <f>IF(ubezpieczenia46[[#This Row],[Kobieta]] = 1, ubezpieczenia46[[#This Row],[Procent ubezpieczneiaa]]*25000, ubezpieczenia46[[#This Row],[Procent ubezpieczneiaa]]*30000)</f>
        <v>37.5</v>
      </c>
      <c r="J193">
        <f>IF(ubezpieczenia46[[#This Row],[Wiek]]&gt;60, 49, 0)</f>
        <v>0</v>
      </c>
      <c r="K193">
        <f>SUM(ubezpieczenia46[[#This Row],[Ubezpieczneii]:[Dodatek]])</f>
        <v>37.5</v>
      </c>
    </row>
    <row r="194" spans="1:11" x14ac:dyDescent="0.45">
      <c r="A194" t="s">
        <v>281</v>
      </c>
      <c r="B194" t="s">
        <v>77</v>
      </c>
      <c r="C194" s="1">
        <v>29954</v>
      </c>
      <c r="D194" t="s">
        <v>9</v>
      </c>
      <c r="E194">
        <f>IF(RIGHT(ubezpieczenia46[[#This Row],[Imie]],1) = "a", 1, 0)</f>
        <v>0</v>
      </c>
      <c r="F194">
        <f>YEAR(ubezpieczenia46[[#This Row],[Data_urodz]])</f>
        <v>1982</v>
      </c>
      <c r="G194">
        <f>2016-ubezpieczenia46[[#This Row],[Rok urodzenia]]</f>
        <v>34</v>
      </c>
      <c r="H194">
        <f>IF(ubezpieczenia46[[#This Row],[Wiek]]&lt;=30, 0.001, IF(ubezpieczenia46[[#This Row],[Wiek]]&lt;=45, 0.0015, 0.0012))</f>
        <v>1.5E-3</v>
      </c>
      <c r="I194">
        <f>IF(ubezpieczenia46[[#This Row],[Kobieta]] = 1, ubezpieczenia46[[#This Row],[Procent ubezpieczneiaa]]*25000, ubezpieczenia46[[#This Row],[Procent ubezpieczneiaa]]*30000)</f>
        <v>45</v>
      </c>
      <c r="J194">
        <f>IF(ubezpieczenia46[[#This Row],[Wiek]]&gt;60, 49, 0)</f>
        <v>0</v>
      </c>
      <c r="K194">
        <f>SUM(ubezpieczenia46[[#This Row],[Ubezpieczneii]:[Dodatek]])</f>
        <v>45</v>
      </c>
    </row>
    <row r="195" spans="1:11" x14ac:dyDescent="0.45">
      <c r="A195" t="s">
        <v>282</v>
      </c>
      <c r="B195" t="s">
        <v>179</v>
      </c>
      <c r="C195" s="1">
        <v>23111</v>
      </c>
      <c r="D195" t="s">
        <v>12</v>
      </c>
      <c r="E195">
        <f>IF(RIGHT(ubezpieczenia46[[#This Row],[Imie]],1) = "a", 1, 0)</f>
        <v>0</v>
      </c>
      <c r="F195">
        <f>YEAR(ubezpieczenia46[[#This Row],[Data_urodz]])</f>
        <v>1963</v>
      </c>
      <c r="G195">
        <f>2016-ubezpieczenia46[[#This Row],[Rok urodzenia]]</f>
        <v>53</v>
      </c>
      <c r="H195">
        <f>IF(ubezpieczenia46[[#This Row],[Wiek]]&lt;=30, 0.001, IF(ubezpieczenia46[[#This Row],[Wiek]]&lt;=45, 0.0015, 0.0012))</f>
        <v>1.1999999999999999E-3</v>
      </c>
      <c r="I195">
        <f>IF(ubezpieczenia46[[#This Row],[Kobieta]] = 1, ubezpieczenia46[[#This Row],[Procent ubezpieczneiaa]]*25000, ubezpieczenia46[[#This Row],[Procent ubezpieczneiaa]]*30000)</f>
        <v>36</v>
      </c>
      <c r="J195">
        <f>IF(ubezpieczenia46[[#This Row],[Wiek]]&gt;60, 49, 0)</f>
        <v>0</v>
      </c>
      <c r="K195">
        <f>SUM(ubezpieczenia46[[#This Row],[Ubezpieczneii]:[Dodatek]])</f>
        <v>36</v>
      </c>
    </row>
    <row r="196" spans="1:11" x14ac:dyDescent="0.45">
      <c r="A196" t="s">
        <v>283</v>
      </c>
      <c r="B196" t="s">
        <v>39</v>
      </c>
      <c r="C196" s="1">
        <v>24808</v>
      </c>
      <c r="D196" t="s">
        <v>12</v>
      </c>
      <c r="E196">
        <f>IF(RIGHT(ubezpieczenia46[[#This Row],[Imie]],1) = "a", 1, 0)</f>
        <v>1</v>
      </c>
      <c r="F196">
        <f>YEAR(ubezpieczenia46[[#This Row],[Data_urodz]])</f>
        <v>1967</v>
      </c>
      <c r="G196">
        <f>2016-ubezpieczenia46[[#This Row],[Rok urodzenia]]</f>
        <v>49</v>
      </c>
      <c r="H196">
        <f>IF(ubezpieczenia46[[#This Row],[Wiek]]&lt;=30, 0.001, IF(ubezpieczenia46[[#This Row],[Wiek]]&lt;=45, 0.0015, 0.0012))</f>
        <v>1.1999999999999999E-3</v>
      </c>
      <c r="I196">
        <f>IF(ubezpieczenia46[[#This Row],[Kobieta]] = 1, ubezpieczenia46[[#This Row],[Procent ubezpieczneiaa]]*25000, ubezpieczenia46[[#This Row],[Procent ubezpieczneiaa]]*30000)</f>
        <v>29.999999999999996</v>
      </c>
      <c r="J196">
        <f>IF(ubezpieczenia46[[#This Row],[Wiek]]&gt;60, 49, 0)</f>
        <v>0</v>
      </c>
      <c r="K196">
        <f>SUM(ubezpieczenia46[[#This Row],[Ubezpieczneii]:[Dodatek]])</f>
        <v>29.999999999999996</v>
      </c>
    </row>
    <row r="197" spans="1:11" x14ac:dyDescent="0.45">
      <c r="A197" t="s">
        <v>284</v>
      </c>
      <c r="B197" t="s">
        <v>16</v>
      </c>
      <c r="C197" s="1">
        <v>17601</v>
      </c>
      <c r="D197" t="s">
        <v>40</v>
      </c>
      <c r="E197">
        <f>IF(RIGHT(ubezpieczenia46[[#This Row],[Imie]],1) = "a", 1, 0)</f>
        <v>1</v>
      </c>
      <c r="F197">
        <f>YEAR(ubezpieczenia46[[#This Row],[Data_urodz]])</f>
        <v>1948</v>
      </c>
      <c r="G197">
        <f>2016-ubezpieczenia46[[#This Row],[Rok urodzenia]]</f>
        <v>68</v>
      </c>
      <c r="H197">
        <f>IF(ubezpieczenia46[[#This Row],[Wiek]]&lt;=30, 0.001, IF(ubezpieczenia46[[#This Row],[Wiek]]&lt;=45, 0.0015, 0.0012))</f>
        <v>1.1999999999999999E-3</v>
      </c>
      <c r="I197">
        <f>IF(ubezpieczenia46[[#This Row],[Kobieta]] = 1, ubezpieczenia46[[#This Row],[Procent ubezpieczneiaa]]*25000, ubezpieczenia46[[#This Row],[Procent ubezpieczneiaa]]*30000)</f>
        <v>29.999999999999996</v>
      </c>
      <c r="J197">
        <f>IF(ubezpieczenia46[[#This Row],[Wiek]]&gt;60, 49, 0)</f>
        <v>49</v>
      </c>
      <c r="K197">
        <f>SUM(ubezpieczenia46[[#This Row],[Ubezpieczneii]:[Dodatek]])</f>
        <v>79</v>
      </c>
    </row>
    <row r="198" spans="1:11" x14ac:dyDescent="0.45">
      <c r="A198" t="s">
        <v>285</v>
      </c>
      <c r="B198" t="s">
        <v>179</v>
      </c>
      <c r="C198" s="1">
        <v>21199</v>
      </c>
      <c r="D198" t="s">
        <v>9</v>
      </c>
      <c r="E198">
        <f>IF(RIGHT(ubezpieczenia46[[#This Row],[Imie]],1) = "a", 1, 0)</f>
        <v>0</v>
      </c>
      <c r="F198">
        <f>YEAR(ubezpieczenia46[[#This Row],[Data_urodz]])</f>
        <v>1958</v>
      </c>
      <c r="G198">
        <f>2016-ubezpieczenia46[[#This Row],[Rok urodzenia]]</f>
        <v>58</v>
      </c>
      <c r="H198">
        <f>IF(ubezpieczenia46[[#This Row],[Wiek]]&lt;=30, 0.001, IF(ubezpieczenia46[[#This Row],[Wiek]]&lt;=45, 0.0015, 0.0012))</f>
        <v>1.1999999999999999E-3</v>
      </c>
      <c r="I198">
        <f>IF(ubezpieczenia46[[#This Row],[Kobieta]] = 1, ubezpieczenia46[[#This Row],[Procent ubezpieczneiaa]]*25000, ubezpieczenia46[[#This Row],[Procent ubezpieczneiaa]]*30000)</f>
        <v>36</v>
      </c>
      <c r="J198">
        <f>IF(ubezpieczenia46[[#This Row],[Wiek]]&gt;60, 49, 0)</f>
        <v>0</v>
      </c>
      <c r="K198">
        <f>SUM(ubezpieczenia46[[#This Row],[Ubezpieczneii]:[Dodatek]])</f>
        <v>36</v>
      </c>
    </row>
    <row r="199" spans="1:11" x14ac:dyDescent="0.45">
      <c r="A199" t="s">
        <v>286</v>
      </c>
      <c r="B199" t="s">
        <v>20</v>
      </c>
      <c r="C199" s="1">
        <v>29879</v>
      </c>
      <c r="D199" t="s">
        <v>12</v>
      </c>
      <c r="E199">
        <f>IF(RIGHT(ubezpieczenia46[[#This Row],[Imie]],1) = "a", 1, 0)</f>
        <v>1</v>
      </c>
      <c r="F199">
        <f>YEAR(ubezpieczenia46[[#This Row],[Data_urodz]])</f>
        <v>1981</v>
      </c>
      <c r="G199">
        <f>2016-ubezpieczenia46[[#This Row],[Rok urodzenia]]</f>
        <v>35</v>
      </c>
      <c r="H199">
        <f>IF(ubezpieczenia46[[#This Row],[Wiek]]&lt;=30, 0.001, IF(ubezpieczenia46[[#This Row],[Wiek]]&lt;=45, 0.0015, 0.0012))</f>
        <v>1.5E-3</v>
      </c>
      <c r="I199">
        <f>IF(ubezpieczenia46[[#This Row],[Kobieta]] = 1, ubezpieczenia46[[#This Row],[Procent ubezpieczneiaa]]*25000, ubezpieczenia46[[#This Row],[Procent ubezpieczneiaa]]*30000)</f>
        <v>37.5</v>
      </c>
      <c r="J199">
        <f>IF(ubezpieczenia46[[#This Row],[Wiek]]&gt;60, 49, 0)</f>
        <v>0</v>
      </c>
      <c r="K199">
        <f>SUM(ubezpieczenia46[[#This Row],[Ubezpieczneii]:[Dodatek]])</f>
        <v>37.5</v>
      </c>
    </row>
    <row r="200" spans="1:11" x14ac:dyDescent="0.45">
      <c r="A200" t="s">
        <v>287</v>
      </c>
      <c r="B200" t="s">
        <v>81</v>
      </c>
      <c r="C200" s="1">
        <v>19659</v>
      </c>
      <c r="D200" t="s">
        <v>6</v>
      </c>
      <c r="E200">
        <f>IF(RIGHT(ubezpieczenia46[[#This Row],[Imie]],1) = "a", 1, 0)</f>
        <v>1</v>
      </c>
      <c r="F200">
        <f>YEAR(ubezpieczenia46[[#This Row],[Data_urodz]])</f>
        <v>1953</v>
      </c>
      <c r="G200">
        <f>2016-ubezpieczenia46[[#This Row],[Rok urodzenia]]</f>
        <v>63</v>
      </c>
      <c r="H200">
        <f>IF(ubezpieczenia46[[#This Row],[Wiek]]&lt;=30, 0.001, IF(ubezpieczenia46[[#This Row],[Wiek]]&lt;=45, 0.0015, 0.0012))</f>
        <v>1.1999999999999999E-3</v>
      </c>
      <c r="I200">
        <f>IF(ubezpieczenia46[[#This Row],[Kobieta]] = 1, ubezpieczenia46[[#This Row],[Procent ubezpieczneiaa]]*25000, ubezpieczenia46[[#This Row],[Procent ubezpieczneiaa]]*30000)</f>
        <v>29.999999999999996</v>
      </c>
      <c r="J200">
        <f>IF(ubezpieczenia46[[#This Row],[Wiek]]&gt;60, 49, 0)</f>
        <v>49</v>
      </c>
      <c r="K200">
        <f>SUM(ubezpieczenia46[[#This Row],[Ubezpieczneii]:[Dodatek]])</f>
        <v>79</v>
      </c>
    </row>
    <row r="201" spans="1:11" x14ac:dyDescent="0.45">
      <c r="A201" t="s">
        <v>288</v>
      </c>
      <c r="B201" t="s">
        <v>8</v>
      </c>
      <c r="C201" s="1">
        <v>22514</v>
      </c>
      <c r="D201" t="s">
        <v>12</v>
      </c>
      <c r="E201">
        <f>IF(RIGHT(ubezpieczenia46[[#This Row],[Imie]],1) = "a", 1, 0)</f>
        <v>0</v>
      </c>
      <c r="F201">
        <f>YEAR(ubezpieczenia46[[#This Row],[Data_urodz]])</f>
        <v>1961</v>
      </c>
      <c r="G201">
        <f>2016-ubezpieczenia46[[#This Row],[Rok urodzenia]]</f>
        <v>55</v>
      </c>
      <c r="H201">
        <f>IF(ubezpieczenia46[[#This Row],[Wiek]]&lt;=30, 0.001, IF(ubezpieczenia46[[#This Row],[Wiek]]&lt;=45, 0.0015, 0.0012))</f>
        <v>1.1999999999999999E-3</v>
      </c>
      <c r="I201">
        <f>IF(ubezpieczenia46[[#This Row],[Kobieta]] = 1, ubezpieczenia46[[#This Row],[Procent ubezpieczneiaa]]*25000, ubezpieczenia46[[#This Row],[Procent ubezpieczneiaa]]*30000)</f>
        <v>36</v>
      </c>
      <c r="J201">
        <f>IF(ubezpieczenia46[[#This Row],[Wiek]]&gt;60, 49, 0)</f>
        <v>0</v>
      </c>
      <c r="K201">
        <f>SUM(ubezpieczenia46[[#This Row],[Ubezpieczneii]:[Dodatek]])</f>
        <v>36</v>
      </c>
    </row>
    <row r="202" spans="1:11" x14ac:dyDescent="0.45">
      <c r="A202" t="s">
        <v>289</v>
      </c>
      <c r="B202" t="s">
        <v>121</v>
      </c>
      <c r="C202" s="1">
        <v>25332</v>
      </c>
      <c r="D202" t="s">
        <v>12</v>
      </c>
      <c r="E202">
        <f>IF(RIGHT(ubezpieczenia46[[#This Row],[Imie]],1) = "a", 1, 0)</f>
        <v>1</v>
      </c>
      <c r="F202">
        <f>YEAR(ubezpieczenia46[[#This Row],[Data_urodz]])</f>
        <v>1969</v>
      </c>
      <c r="G202">
        <f>2016-ubezpieczenia46[[#This Row],[Rok urodzenia]]</f>
        <v>47</v>
      </c>
      <c r="H202">
        <f>IF(ubezpieczenia46[[#This Row],[Wiek]]&lt;=30, 0.001, IF(ubezpieczenia46[[#This Row],[Wiek]]&lt;=45, 0.0015, 0.0012))</f>
        <v>1.1999999999999999E-3</v>
      </c>
      <c r="I202">
        <f>IF(ubezpieczenia46[[#This Row],[Kobieta]] = 1, ubezpieczenia46[[#This Row],[Procent ubezpieczneiaa]]*25000, ubezpieczenia46[[#This Row],[Procent ubezpieczneiaa]]*30000)</f>
        <v>29.999999999999996</v>
      </c>
      <c r="J202">
        <f>IF(ubezpieczenia46[[#This Row],[Wiek]]&gt;60, 49, 0)</f>
        <v>0</v>
      </c>
      <c r="K202">
        <f>SUM(ubezpieczenia46[[#This Row],[Ubezpieczneii]:[Dodatek]])</f>
        <v>29.999999999999996</v>
      </c>
    </row>
    <row r="203" spans="1:11" x14ac:dyDescent="0.45">
      <c r="A203" t="s">
        <v>290</v>
      </c>
      <c r="B203" t="s">
        <v>255</v>
      </c>
      <c r="C203" s="1">
        <v>20181</v>
      </c>
      <c r="D203" t="s">
        <v>40</v>
      </c>
      <c r="E203">
        <f>IF(RIGHT(ubezpieczenia46[[#This Row],[Imie]],1) = "a", 1, 0)</f>
        <v>0</v>
      </c>
      <c r="F203">
        <f>YEAR(ubezpieczenia46[[#This Row],[Data_urodz]])</f>
        <v>1955</v>
      </c>
      <c r="G203">
        <f>2016-ubezpieczenia46[[#This Row],[Rok urodzenia]]</f>
        <v>61</v>
      </c>
      <c r="H203">
        <f>IF(ubezpieczenia46[[#This Row],[Wiek]]&lt;=30, 0.001, IF(ubezpieczenia46[[#This Row],[Wiek]]&lt;=45, 0.0015, 0.0012))</f>
        <v>1.1999999999999999E-3</v>
      </c>
      <c r="I203">
        <f>IF(ubezpieczenia46[[#This Row],[Kobieta]] = 1, ubezpieczenia46[[#This Row],[Procent ubezpieczneiaa]]*25000, ubezpieczenia46[[#This Row],[Procent ubezpieczneiaa]]*30000)</f>
        <v>36</v>
      </c>
      <c r="J203">
        <f>IF(ubezpieczenia46[[#This Row],[Wiek]]&gt;60, 49, 0)</f>
        <v>49</v>
      </c>
      <c r="K203">
        <f>SUM(ubezpieczenia46[[#This Row],[Ubezpieczneii]:[Dodatek]])</f>
        <v>85</v>
      </c>
    </row>
    <row r="204" spans="1:11" x14ac:dyDescent="0.45">
      <c r="A204" t="s">
        <v>291</v>
      </c>
      <c r="B204" t="s">
        <v>141</v>
      </c>
      <c r="C204" s="1">
        <v>19141</v>
      </c>
      <c r="D204" t="s">
        <v>12</v>
      </c>
      <c r="E204">
        <f>IF(RIGHT(ubezpieczenia46[[#This Row],[Imie]],1) = "a", 1, 0)</f>
        <v>0</v>
      </c>
      <c r="F204">
        <f>YEAR(ubezpieczenia46[[#This Row],[Data_urodz]])</f>
        <v>1952</v>
      </c>
      <c r="G204">
        <f>2016-ubezpieczenia46[[#This Row],[Rok urodzenia]]</f>
        <v>64</v>
      </c>
      <c r="H204">
        <f>IF(ubezpieczenia46[[#This Row],[Wiek]]&lt;=30, 0.001, IF(ubezpieczenia46[[#This Row],[Wiek]]&lt;=45, 0.0015, 0.0012))</f>
        <v>1.1999999999999999E-3</v>
      </c>
      <c r="I204">
        <f>IF(ubezpieczenia46[[#This Row],[Kobieta]] = 1, ubezpieczenia46[[#This Row],[Procent ubezpieczneiaa]]*25000, ubezpieczenia46[[#This Row],[Procent ubezpieczneiaa]]*30000)</f>
        <v>36</v>
      </c>
      <c r="J204">
        <f>IF(ubezpieczenia46[[#This Row],[Wiek]]&gt;60, 49, 0)</f>
        <v>49</v>
      </c>
      <c r="K204">
        <f>SUM(ubezpieczenia46[[#This Row],[Ubezpieczneii]:[Dodatek]])</f>
        <v>85</v>
      </c>
    </row>
    <row r="205" spans="1:11" x14ac:dyDescent="0.45">
      <c r="A205" t="s">
        <v>292</v>
      </c>
      <c r="B205" t="s">
        <v>293</v>
      </c>
      <c r="C205" s="1">
        <v>18147</v>
      </c>
      <c r="D205" t="s">
        <v>12</v>
      </c>
      <c r="E205">
        <f>IF(RIGHT(ubezpieczenia46[[#This Row],[Imie]],1) = "a", 1, 0)</f>
        <v>1</v>
      </c>
      <c r="F205">
        <f>YEAR(ubezpieczenia46[[#This Row],[Data_urodz]])</f>
        <v>1949</v>
      </c>
      <c r="G205">
        <f>2016-ubezpieczenia46[[#This Row],[Rok urodzenia]]</f>
        <v>67</v>
      </c>
      <c r="H205">
        <f>IF(ubezpieczenia46[[#This Row],[Wiek]]&lt;=30, 0.001, IF(ubezpieczenia46[[#This Row],[Wiek]]&lt;=45, 0.0015, 0.0012))</f>
        <v>1.1999999999999999E-3</v>
      </c>
      <c r="I205">
        <f>IF(ubezpieczenia46[[#This Row],[Kobieta]] = 1, ubezpieczenia46[[#This Row],[Procent ubezpieczneiaa]]*25000, ubezpieczenia46[[#This Row],[Procent ubezpieczneiaa]]*30000)</f>
        <v>29.999999999999996</v>
      </c>
      <c r="J205">
        <f>IF(ubezpieczenia46[[#This Row],[Wiek]]&gt;60, 49, 0)</f>
        <v>49</v>
      </c>
      <c r="K205">
        <f>SUM(ubezpieczenia46[[#This Row],[Ubezpieczneii]:[Dodatek]])</f>
        <v>79</v>
      </c>
    </row>
    <row r="206" spans="1:11" x14ac:dyDescent="0.45">
      <c r="A206" t="s">
        <v>294</v>
      </c>
      <c r="B206" t="s">
        <v>52</v>
      </c>
      <c r="C206" s="1">
        <v>26146</v>
      </c>
      <c r="D206" t="s">
        <v>6</v>
      </c>
      <c r="E206">
        <f>IF(RIGHT(ubezpieczenia46[[#This Row],[Imie]],1) = "a", 1, 0)</f>
        <v>1</v>
      </c>
      <c r="F206">
        <f>YEAR(ubezpieczenia46[[#This Row],[Data_urodz]])</f>
        <v>1971</v>
      </c>
      <c r="G206">
        <f>2016-ubezpieczenia46[[#This Row],[Rok urodzenia]]</f>
        <v>45</v>
      </c>
      <c r="H206">
        <f>IF(ubezpieczenia46[[#This Row],[Wiek]]&lt;=30, 0.001, IF(ubezpieczenia46[[#This Row],[Wiek]]&lt;=45, 0.0015, 0.0012))</f>
        <v>1.5E-3</v>
      </c>
      <c r="I206">
        <f>IF(ubezpieczenia46[[#This Row],[Kobieta]] = 1, ubezpieczenia46[[#This Row],[Procent ubezpieczneiaa]]*25000, ubezpieczenia46[[#This Row],[Procent ubezpieczneiaa]]*30000)</f>
        <v>37.5</v>
      </c>
      <c r="J206">
        <f>IF(ubezpieczenia46[[#This Row],[Wiek]]&gt;60, 49, 0)</f>
        <v>0</v>
      </c>
      <c r="K206">
        <f>SUM(ubezpieczenia46[[#This Row],[Ubezpieczneii]:[Dodatek]])</f>
        <v>37.5</v>
      </c>
    </row>
    <row r="207" spans="1:11" x14ac:dyDescent="0.45">
      <c r="A207" t="s">
        <v>295</v>
      </c>
      <c r="B207" t="s">
        <v>139</v>
      </c>
      <c r="C207" s="1">
        <v>30798</v>
      </c>
      <c r="D207" t="s">
        <v>40</v>
      </c>
      <c r="E207">
        <f>IF(RIGHT(ubezpieczenia46[[#This Row],[Imie]],1) = "a", 1, 0)</f>
        <v>0</v>
      </c>
      <c r="F207">
        <f>YEAR(ubezpieczenia46[[#This Row],[Data_urodz]])</f>
        <v>1984</v>
      </c>
      <c r="G207">
        <f>2016-ubezpieczenia46[[#This Row],[Rok urodzenia]]</f>
        <v>32</v>
      </c>
      <c r="H207">
        <f>IF(ubezpieczenia46[[#This Row],[Wiek]]&lt;=30, 0.001, IF(ubezpieczenia46[[#This Row],[Wiek]]&lt;=45, 0.0015, 0.0012))</f>
        <v>1.5E-3</v>
      </c>
      <c r="I207">
        <f>IF(ubezpieczenia46[[#This Row],[Kobieta]] = 1, ubezpieczenia46[[#This Row],[Procent ubezpieczneiaa]]*25000, ubezpieczenia46[[#This Row],[Procent ubezpieczneiaa]]*30000)</f>
        <v>45</v>
      </c>
      <c r="J207">
        <f>IF(ubezpieczenia46[[#This Row],[Wiek]]&gt;60, 49, 0)</f>
        <v>0</v>
      </c>
      <c r="K207">
        <f>SUM(ubezpieczenia46[[#This Row],[Ubezpieczneii]:[Dodatek]])</f>
        <v>45</v>
      </c>
    </row>
    <row r="208" spans="1:11" x14ac:dyDescent="0.45">
      <c r="A208" t="s">
        <v>296</v>
      </c>
      <c r="B208" t="s">
        <v>297</v>
      </c>
      <c r="C208" s="1">
        <v>24623</v>
      </c>
      <c r="D208" t="s">
        <v>12</v>
      </c>
      <c r="E208">
        <f>IF(RIGHT(ubezpieczenia46[[#This Row],[Imie]],1) = "a", 1, 0)</f>
        <v>1</v>
      </c>
      <c r="F208">
        <f>YEAR(ubezpieczenia46[[#This Row],[Data_urodz]])</f>
        <v>1967</v>
      </c>
      <c r="G208">
        <f>2016-ubezpieczenia46[[#This Row],[Rok urodzenia]]</f>
        <v>49</v>
      </c>
      <c r="H208">
        <f>IF(ubezpieczenia46[[#This Row],[Wiek]]&lt;=30, 0.001, IF(ubezpieczenia46[[#This Row],[Wiek]]&lt;=45, 0.0015, 0.0012))</f>
        <v>1.1999999999999999E-3</v>
      </c>
      <c r="I208">
        <f>IF(ubezpieczenia46[[#This Row],[Kobieta]] = 1, ubezpieczenia46[[#This Row],[Procent ubezpieczneiaa]]*25000, ubezpieczenia46[[#This Row],[Procent ubezpieczneiaa]]*30000)</f>
        <v>29.999999999999996</v>
      </c>
      <c r="J208">
        <f>IF(ubezpieczenia46[[#This Row],[Wiek]]&gt;60, 49, 0)</f>
        <v>0</v>
      </c>
      <c r="K208">
        <f>SUM(ubezpieczenia46[[#This Row],[Ubezpieczneii]:[Dodatek]])</f>
        <v>29.999999999999996</v>
      </c>
    </row>
    <row r="209" spans="1:11" x14ac:dyDescent="0.45">
      <c r="A209" t="s">
        <v>298</v>
      </c>
      <c r="B209" t="s">
        <v>18</v>
      </c>
      <c r="C209" s="1">
        <v>31818</v>
      </c>
      <c r="D209" t="s">
        <v>6</v>
      </c>
      <c r="E209">
        <f>IF(RIGHT(ubezpieczenia46[[#This Row],[Imie]],1) = "a", 1, 0)</f>
        <v>0</v>
      </c>
      <c r="F209">
        <f>YEAR(ubezpieczenia46[[#This Row],[Data_urodz]])</f>
        <v>1987</v>
      </c>
      <c r="G209">
        <f>2016-ubezpieczenia46[[#This Row],[Rok urodzenia]]</f>
        <v>29</v>
      </c>
      <c r="H209">
        <f>IF(ubezpieczenia46[[#This Row],[Wiek]]&lt;=30, 0.001, IF(ubezpieczenia46[[#This Row],[Wiek]]&lt;=45, 0.0015, 0.0012))</f>
        <v>1E-3</v>
      </c>
      <c r="I209">
        <f>IF(ubezpieczenia46[[#This Row],[Kobieta]] = 1, ubezpieczenia46[[#This Row],[Procent ubezpieczneiaa]]*25000, ubezpieczenia46[[#This Row],[Procent ubezpieczneiaa]]*30000)</f>
        <v>30</v>
      </c>
      <c r="J209">
        <f>IF(ubezpieczenia46[[#This Row],[Wiek]]&gt;60, 49, 0)</f>
        <v>0</v>
      </c>
      <c r="K209">
        <f>SUM(ubezpieczenia46[[#This Row],[Ubezpieczneii]:[Dodatek]])</f>
        <v>30</v>
      </c>
    </row>
    <row r="210" spans="1:11" x14ac:dyDescent="0.45">
      <c r="A210" t="s">
        <v>299</v>
      </c>
      <c r="B210" t="s">
        <v>300</v>
      </c>
      <c r="C210" s="1">
        <v>34201</v>
      </c>
      <c r="D210" t="s">
        <v>12</v>
      </c>
      <c r="E210">
        <f>IF(RIGHT(ubezpieczenia46[[#This Row],[Imie]],1) = "a", 1, 0)</f>
        <v>1</v>
      </c>
      <c r="F210">
        <f>YEAR(ubezpieczenia46[[#This Row],[Data_urodz]])</f>
        <v>1993</v>
      </c>
      <c r="G210">
        <f>2016-ubezpieczenia46[[#This Row],[Rok urodzenia]]</f>
        <v>23</v>
      </c>
      <c r="H210">
        <f>IF(ubezpieczenia46[[#This Row],[Wiek]]&lt;=30, 0.001, IF(ubezpieczenia46[[#This Row],[Wiek]]&lt;=45, 0.0015, 0.0012))</f>
        <v>1E-3</v>
      </c>
      <c r="I210">
        <f>IF(ubezpieczenia46[[#This Row],[Kobieta]] = 1, ubezpieczenia46[[#This Row],[Procent ubezpieczneiaa]]*25000, ubezpieczenia46[[#This Row],[Procent ubezpieczneiaa]]*30000)</f>
        <v>25</v>
      </c>
      <c r="J210">
        <f>IF(ubezpieczenia46[[#This Row],[Wiek]]&gt;60, 49, 0)</f>
        <v>0</v>
      </c>
      <c r="K210">
        <f>SUM(ubezpieczenia46[[#This Row],[Ubezpieczneii]:[Dodatek]])</f>
        <v>25</v>
      </c>
    </row>
    <row r="211" spans="1:11" x14ac:dyDescent="0.45">
      <c r="A211" t="s">
        <v>301</v>
      </c>
      <c r="B211" t="s">
        <v>8</v>
      </c>
      <c r="C211" s="1">
        <v>27079</v>
      </c>
      <c r="D211" t="s">
        <v>9</v>
      </c>
      <c r="E211">
        <f>IF(RIGHT(ubezpieczenia46[[#This Row],[Imie]],1) = "a", 1, 0)</f>
        <v>0</v>
      </c>
      <c r="F211">
        <f>YEAR(ubezpieczenia46[[#This Row],[Data_urodz]])</f>
        <v>1974</v>
      </c>
      <c r="G211">
        <f>2016-ubezpieczenia46[[#This Row],[Rok urodzenia]]</f>
        <v>42</v>
      </c>
      <c r="H211">
        <f>IF(ubezpieczenia46[[#This Row],[Wiek]]&lt;=30, 0.001, IF(ubezpieczenia46[[#This Row],[Wiek]]&lt;=45, 0.0015, 0.0012))</f>
        <v>1.5E-3</v>
      </c>
      <c r="I211">
        <f>IF(ubezpieczenia46[[#This Row],[Kobieta]] = 1, ubezpieczenia46[[#This Row],[Procent ubezpieczneiaa]]*25000, ubezpieczenia46[[#This Row],[Procent ubezpieczneiaa]]*30000)</f>
        <v>45</v>
      </c>
      <c r="J211">
        <f>IF(ubezpieczenia46[[#This Row],[Wiek]]&gt;60, 49, 0)</f>
        <v>0</v>
      </c>
      <c r="K211">
        <f>SUM(ubezpieczenia46[[#This Row],[Ubezpieczneii]:[Dodatek]])</f>
        <v>45</v>
      </c>
    </row>
    <row r="212" spans="1:11" x14ac:dyDescent="0.45">
      <c r="A212" t="s">
        <v>302</v>
      </c>
      <c r="B212" t="s">
        <v>303</v>
      </c>
      <c r="C212" s="1">
        <v>18053</v>
      </c>
      <c r="D212" t="s">
        <v>9</v>
      </c>
      <c r="E212">
        <f>IF(RIGHT(ubezpieczenia46[[#This Row],[Imie]],1) = "a", 1, 0)</f>
        <v>0</v>
      </c>
      <c r="F212">
        <f>YEAR(ubezpieczenia46[[#This Row],[Data_urodz]])</f>
        <v>1949</v>
      </c>
      <c r="G212">
        <f>2016-ubezpieczenia46[[#This Row],[Rok urodzenia]]</f>
        <v>67</v>
      </c>
      <c r="H212">
        <f>IF(ubezpieczenia46[[#This Row],[Wiek]]&lt;=30, 0.001, IF(ubezpieczenia46[[#This Row],[Wiek]]&lt;=45, 0.0015, 0.0012))</f>
        <v>1.1999999999999999E-3</v>
      </c>
      <c r="I212">
        <f>IF(ubezpieczenia46[[#This Row],[Kobieta]] = 1, ubezpieczenia46[[#This Row],[Procent ubezpieczneiaa]]*25000, ubezpieczenia46[[#This Row],[Procent ubezpieczneiaa]]*30000)</f>
        <v>36</v>
      </c>
      <c r="J212">
        <f>IF(ubezpieczenia46[[#This Row],[Wiek]]&gt;60, 49, 0)</f>
        <v>49</v>
      </c>
      <c r="K212">
        <f>SUM(ubezpieczenia46[[#This Row],[Ubezpieczneii]:[Dodatek]])</f>
        <v>85</v>
      </c>
    </row>
    <row r="213" spans="1:11" x14ac:dyDescent="0.45">
      <c r="A213" t="s">
        <v>304</v>
      </c>
      <c r="B213" t="s">
        <v>49</v>
      </c>
      <c r="C213" s="1">
        <v>27059</v>
      </c>
      <c r="D213" t="s">
        <v>12</v>
      </c>
      <c r="E213">
        <f>IF(RIGHT(ubezpieczenia46[[#This Row],[Imie]],1) = "a", 1, 0)</f>
        <v>0</v>
      </c>
      <c r="F213">
        <f>YEAR(ubezpieczenia46[[#This Row],[Data_urodz]])</f>
        <v>1974</v>
      </c>
      <c r="G213">
        <f>2016-ubezpieczenia46[[#This Row],[Rok urodzenia]]</f>
        <v>42</v>
      </c>
      <c r="H213">
        <f>IF(ubezpieczenia46[[#This Row],[Wiek]]&lt;=30, 0.001, IF(ubezpieczenia46[[#This Row],[Wiek]]&lt;=45, 0.0015, 0.0012))</f>
        <v>1.5E-3</v>
      </c>
      <c r="I213">
        <f>IF(ubezpieczenia46[[#This Row],[Kobieta]] = 1, ubezpieczenia46[[#This Row],[Procent ubezpieczneiaa]]*25000, ubezpieczenia46[[#This Row],[Procent ubezpieczneiaa]]*30000)</f>
        <v>45</v>
      </c>
      <c r="J213">
        <f>IF(ubezpieczenia46[[#This Row],[Wiek]]&gt;60, 49, 0)</f>
        <v>0</v>
      </c>
      <c r="K213">
        <f>SUM(ubezpieczenia46[[#This Row],[Ubezpieczneii]:[Dodatek]])</f>
        <v>45</v>
      </c>
    </row>
    <row r="214" spans="1:11" x14ac:dyDescent="0.45">
      <c r="A214" t="s">
        <v>305</v>
      </c>
      <c r="B214" t="s">
        <v>246</v>
      </c>
      <c r="C214" s="1">
        <v>31039</v>
      </c>
      <c r="D214" t="s">
        <v>6</v>
      </c>
      <c r="E214">
        <f>IF(RIGHT(ubezpieczenia46[[#This Row],[Imie]],1) = "a", 1, 0)</f>
        <v>0</v>
      </c>
      <c r="F214">
        <f>YEAR(ubezpieczenia46[[#This Row],[Data_urodz]])</f>
        <v>1984</v>
      </c>
      <c r="G214">
        <f>2016-ubezpieczenia46[[#This Row],[Rok urodzenia]]</f>
        <v>32</v>
      </c>
      <c r="H214">
        <f>IF(ubezpieczenia46[[#This Row],[Wiek]]&lt;=30, 0.001, IF(ubezpieczenia46[[#This Row],[Wiek]]&lt;=45, 0.0015, 0.0012))</f>
        <v>1.5E-3</v>
      </c>
      <c r="I214">
        <f>IF(ubezpieczenia46[[#This Row],[Kobieta]] = 1, ubezpieczenia46[[#This Row],[Procent ubezpieczneiaa]]*25000, ubezpieczenia46[[#This Row],[Procent ubezpieczneiaa]]*30000)</f>
        <v>45</v>
      </c>
      <c r="J214">
        <f>IF(ubezpieczenia46[[#This Row],[Wiek]]&gt;60, 49, 0)</f>
        <v>0</v>
      </c>
      <c r="K214">
        <f>SUM(ubezpieczenia46[[#This Row],[Ubezpieczneii]:[Dodatek]])</f>
        <v>45</v>
      </c>
    </row>
    <row r="215" spans="1:11" x14ac:dyDescent="0.45">
      <c r="A215" t="s">
        <v>306</v>
      </c>
      <c r="B215" t="s">
        <v>307</v>
      </c>
      <c r="C215" s="1">
        <v>34893</v>
      </c>
      <c r="D215" t="s">
        <v>12</v>
      </c>
      <c r="E215">
        <f>IF(RIGHT(ubezpieczenia46[[#This Row],[Imie]],1) = "a", 1, 0)</f>
        <v>0</v>
      </c>
      <c r="F215">
        <f>YEAR(ubezpieczenia46[[#This Row],[Data_urodz]])</f>
        <v>1995</v>
      </c>
      <c r="G215">
        <f>2016-ubezpieczenia46[[#This Row],[Rok urodzenia]]</f>
        <v>21</v>
      </c>
      <c r="H215">
        <f>IF(ubezpieczenia46[[#This Row],[Wiek]]&lt;=30, 0.001, IF(ubezpieczenia46[[#This Row],[Wiek]]&lt;=45, 0.0015, 0.0012))</f>
        <v>1E-3</v>
      </c>
      <c r="I215">
        <f>IF(ubezpieczenia46[[#This Row],[Kobieta]] = 1, ubezpieczenia46[[#This Row],[Procent ubezpieczneiaa]]*25000, ubezpieczenia46[[#This Row],[Procent ubezpieczneiaa]]*30000)</f>
        <v>30</v>
      </c>
      <c r="J215">
        <f>IF(ubezpieczenia46[[#This Row],[Wiek]]&gt;60, 49, 0)</f>
        <v>0</v>
      </c>
      <c r="K215">
        <f>SUM(ubezpieczenia46[[#This Row],[Ubezpieczneii]:[Dodatek]])</f>
        <v>30</v>
      </c>
    </row>
    <row r="216" spans="1:11" x14ac:dyDescent="0.45">
      <c r="A216" t="s">
        <v>308</v>
      </c>
      <c r="B216" t="s">
        <v>307</v>
      </c>
      <c r="C216" s="1">
        <v>22101</v>
      </c>
      <c r="D216" t="s">
        <v>6</v>
      </c>
      <c r="E216">
        <f>IF(RIGHT(ubezpieczenia46[[#This Row],[Imie]],1) = "a", 1, 0)</f>
        <v>0</v>
      </c>
      <c r="F216">
        <f>YEAR(ubezpieczenia46[[#This Row],[Data_urodz]])</f>
        <v>1960</v>
      </c>
      <c r="G216">
        <f>2016-ubezpieczenia46[[#This Row],[Rok urodzenia]]</f>
        <v>56</v>
      </c>
      <c r="H216">
        <f>IF(ubezpieczenia46[[#This Row],[Wiek]]&lt;=30, 0.001, IF(ubezpieczenia46[[#This Row],[Wiek]]&lt;=45, 0.0015, 0.0012))</f>
        <v>1.1999999999999999E-3</v>
      </c>
      <c r="I216">
        <f>IF(ubezpieczenia46[[#This Row],[Kobieta]] = 1, ubezpieczenia46[[#This Row],[Procent ubezpieczneiaa]]*25000, ubezpieczenia46[[#This Row],[Procent ubezpieczneiaa]]*30000)</f>
        <v>36</v>
      </c>
      <c r="J216">
        <f>IF(ubezpieczenia46[[#This Row],[Wiek]]&gt;60, 49, 0)</f>
        <v>0</v>
      </c>
      <c r="K216">
        <f>SUM(ubezpieczenia46[[#This Row],[Ubezpieczneii]:[Dodatek]])</f>
        <v>36</v>
      </c>
    </row>
    <row r="217" spans="1:11" x14ac:dyDescent="0.45">
      <c r="A217" t="s">
        <v>309</v>
      </c>
      <c r="B217" t="s">
        <v>177</v>
      </c>
      <c r="C217" s="1">
        <v>16267</v>
      </c>
      <c r="D217" t="s">
        <v>12</v>
      </c>
      <c r="E217">
        <f>IF(RIGHT(ubezpieczenia46[[#This Row],[Imie]],1) = "a", 1, 0)</f>
        <v>1</v>
      </c>
      <c r="F217">
        <f>YEAR(ubezpieczenia46[[#This Row],[Data_urodz]])</f>
        <v>1944</v>
      </c>
      <c r="G217">
        <f>2016-ubezpieczenia46[[#This Row],[Rok urodzenia]]</f>
        <v>72</v>
      </c>
      <c r="H217">
        <f>IF(ubezpieczenia46[[#This Row],[Wiek]]&lt;=30, 0.001, IF(ubezpieczenia46[[#This Row],[Wiek]]&lt;=45, 0.0015, 0.0012))</f>
        <v>1.1999999999999999E-3</v>
      </c>
      <c r="I217">
        <f>IF(ubezpieczenia46[[#This Row],[Kobieta]] = 1, ubezpieczenia46[[#This Row],[Procent ubezpieczneiaa]]*25000, ubezpieczenia46[[#This Row],[Procent ubezpieczneiaa]]*30000)</f>
        <v>29.999999999999996</v>
      </c>
      <c r="J217">
        <f>IF(ubezpieczenia46[[#This Row],[Wiek]]&gt;60, 49, 0)</f>
        <v>49</v>
      </c>
      <c r="K217">
        <f>SUM(ubezpieczenia46[[#This Row],[Ubezpieczneii]:[Dodatek]])</f>
        <v>79</v>
      </c>
    </row>
    <row r="218" spans="1:11" x14ac:dyDescent="0.45">
      <c r="A218" t="s">
        <v>310</v>
      </c>
      <c r="B218" t="s">
        <v>45</v>
      </c>
      <c r="C218" s="1">
        <v>32103</v>
      </c>
      <c r="D218" t="s">
        <v>12</v>
      </c>
      <c r="E218">
        <f>IF(RIGHT(ubezpieczenia46[[#This Row],[Imie]],1) = "a", 1, 0)</f>
        <v>1</v>
      </c>
      <c r="F218">
        <f>YEAR(ubezpieczenia46[[#This Row],[Data_urodz]])</f>
        <v>1987</v>
      </c>
      <c r="G218">
        <f>2016-ubezpieczenia46[[#This Row],[Rok urodzenia]]</f>
        <v>29</v>
      </c>
      <c r="H218">
        <f>IF(ubezpieczenia46[[#This Row],[Wiek]]&lt;=30, 0.001, IF(ubezpieczenia46[[#This Row],[Wiek]]&lt;=45, 0.0015, 0.0012))</f>
        <v>1E-3</v>
      </c>
      <c r="I218">
        <f>IF(ubezpieczenia46[[#This Row],[Kobieta]] = 1, ubezpieczenia46[[#This Row],[Procent ubezpieczneiaa]]*25000, ubezpieczenia46[[#This Row],[Procent ubezpieczneiaa]]*30000)</f>
        <v>25</v>
      </c>
      <c r="J218">
        <f>IF(ubezpieczenia46[[#This Row],[Wiek]]&gt;60, 49, 0)</f>
        <v>0</v>
      </c>
      <c r="K218">
        <f>SUM(ubezpieczenia46[[#This Row],[Ubezpieczneii]:[Dodatek]])</f>
        <v>25</v>
      </c>
    </row>
    <row r="219" spans="1:11" x14ac:dyDescent="0.45">
      <c r="A219" t="s">
        <v>311</v>
      </c>
      <c r="B219" t="s">
        <v>248</v>
      </c>
      <c r="C219" s="1">
        <v>25996</v>
      </c>
      <c r="D219" t="s">
        <v>9</v>
      </c>
      <c r="E219">
        <f>IF(RIGHT(ubezpieczenia46[[#This Row],[Imie]],1) = "a", 1, 0)</f>
        <v>1</v>
      </c>
      <c r="F219">
        <f>YEAR(ubezpieczenia46[[#This Row],[Data_urodz]])</f>
        <v>1971</v>
      </c>
      <c r="G219">
        <f>2016-ubezpieczenia46[[#This Row],[Rok urodzenia]]</f>
        <v>45</v>
      </c>
      <c r="H219">
        <f>IF(ubezpieczenia46[[#This Row],[Wiek]]&lt;=30, 0.001, IF(ubezpieczenia46[[#This Row],[Wiek]]&lt;=45, 0.0015, 0.0012))</f>
        <v>1.5E-3</v>
      </c>
      <c r="I219">
        <f>IF(ubezpieczenia46[[#This Row],[Kobieta]] = 1, ubezpieczenia46[[#This Row],[Procent ubezpieczneiaa]]*25000, ubezpieczenia46[[#This Row],[Procent ubezpieczneiaa]]*30000)</f>
        <v>37.5</v>
      </c>
      <c r="J219">
        <f>IF(ubezpieczenia46[[#This Row],[Wiek]]&gt;60, 49, 0)</f>
        <v>0</v>
      </c>
      <c r="K219">
        <f>SUM(ubezpieczenia46[[#This Row],[Ubezpieczneii]:[Dodatek]])</f>
        <v>37.5</v>
      </c>
    </row>
    <row r="220" spans="1:11" x14ac:dyDescent="0.45">
      <c r="A220" t="s">
        <v>312</v>
      </c>
      <c r="B220" t="s">
        <v>134</v>
      </c>
      <c r="C220" s="1">
        <v>33040</v>
      </c>
      <c r="D220" t="s">
        <v>12</v>
      </c>
      <c r="E220">
        <f>IF(RIGHT(ubezpieczenia46[[#This Row],[Imie]],1) = "a", 1, 0)</f>
        <v>1</v>
      </c>
      <c r="F220">
        <f>YEAR(ubezpieczenia46[[#This Row],[Data_urodz]])</f>
        <v>1990</v>
      </c>
      <c r="G220">
        <f>2016-ubezpieczenia46[[#This Row],[Rok urodzenia]]</f>
        <v>26</v>
      </c>
      <c r="H220">
        <f>IF(ubezpieczenia46[[#This Row],[Wiek]]&lt;=30, 0.001, IF(ubezpieczenia46[[#This Row],[Wiek]]&lt;=45, 0.0015, 0.0012))</f>
        <v>1E-3</v>
      </c>
      <c r="I220">
        <f>IF(ubezpieczenia46[[#This Row],[Kobieta]] = 1, ubezpieczenia46[[#This Row],[Procent ubezpieczneiaa]]*25000, ubezpieczenia46[[#This Row],[Procent ubezpieczneiaa]]*30000)</f>
        <v>25</v>
      </c>
      <c r="J220">
        <f>IF(ubezpieczenia46[[#This Row],[Wiek]]&gt;60, 49, 0)</f>
        <v>0</v>
      </c>
      <c r="K220">
        <f>SUM(ubezpieczenia46[[#This Row],[Ubezpieczneii]:[Dodatek]])</f>
        <v>25</v>
      </c>
    </row>
    <row r="221" spans="1:11" x14ac:dyDescent="0.45">
      <c r="A221" t="s">
        <v>313</v>
      </c>
      <c r="B221" t="s">
        <v>20</v>
      </c>
      <c r="C221" s="1">
        <v>30671</v>
      </c>
      <c r="D221" t="s">
        <v>9</v>
      </c>
      <c r="E221">
        <f>IF(RIGHT(ubezpieczenia46[[#This Row],[Imie]],1) = "a", 1, 0)</f>
        <v>1</v>
      </c>
      <c r="F221">
        <f>YEAR(ubezpieczenia46[[#This Row],[Data_urodz]])</f>
        <v>1983</v>
      </c>
      <c r="G221">
        <f>2016-ubezpieczenia46[[#This Row],[Rok urodzenia]]</f>
        <v>33</v>
      </c>
      <c r="H221">
        <f>IF(ubezpieczenia46[[#This Row],[Wiek]]&lt;=30, 0.001, IF(ubezpieczenia46[[#This Row],[Wiek]]&lt;=45, 0.0015, 0.0012))</f>
        <v>1.5E-3</v>
      </c>
      <c r="I221">
        <f>IF(ubezpieczenia46[[#This Row],[Kobieta]] = 1, ubezpieczenia46[[#This Row],[Procent ubezpieczneiaa]]*25000, ubezpieczenia46[[#This Row],[Procent ubezpieczneiaa]]*30000)</f>
        <v>37.5</v>
      </c>
      <c r="J221">
        <f>IF(ubezpieczenia46[[#This Row],[Wiek]]&gt;60, 49, 0)</f>
        <v>0</v>
      </c>
      <c r="K221">
        <f>SUM(ubezpieczenia46[[#This Row],[Ubezpieczneii]:[Dodatek]])</f>
        <v>37.5</v>
      </c>
    </row>
    <row r="222" spans="1:11" x14ac:dyDescent="0.45">
      <c r="A222" t="s">
        <v>314</v>
      </c>
      <c r="B222" t="s">
        <v>37</v>
      </c>
      <c r="C222" s="1">
        <v>25243</v>
      </c>
      <c r="D222" t="s">
        <v>12</v>
      </c>
      <c r="E222">
        <f>IF(RIGHT(ubezpieczenia46[[#This Row],[Imie]],1) = "a", 1, 0)</f>
        <v>1</v>
      </c>
      <c r="F222">
        <f>YEAR(ubezpieczenia46[[#This Row],[Data_urodz]])</f>
        <v>1969</v>
      </c>
      <c r="G222">
        <f>2016-ubezpieczenia46[[#This Row],[Rok urodzenia]]</f>
        <v>47</v>
      </c>
      <c r="H222">
        <f>IF(ubezpieczenia46[[#This Row],[Wiek]]&lt;=30, 0.001, IF(ubezpieczenia46[[#This Row],[Wiek]]&lt;=45, 0.0015, 0.0012))</f>
        <v>1.1999999999999999E-3</v>
      </c>
      <c r="I222">
        <f>IF(ubezpieczenia46[[#This Row],[Kobieta]] = 1, ubezpieczenia46[[#This Row],[Procent ubezpieczneiaa]]*25000, ubezpieczenia46[[#This Row],[Procent ubezpieczneiaa]]*30000)</f>
        <v>29.999999999999996</v>
      </c>
      <c r="J222">
        <f>IF(ubezpieczenia46[[#This Row],[Wiek]]&gt;60, 49, 0)</f>
        <v>0</v>
      </c>
      <c r="K222">
        <f>SUM(ubezpieczenia46[[#This Row],[Ubezpieczneii]:[Dodatek]])</f>
        <v>29.999999999999996</v>
      </c>
    </row>
    <row r="223" spans="1:11" x14ac:dyDescent="0.45">
      <c r="A223" t="s">
        <v>315</v>
      </c>
      <c r="B223" t="s">
        <v>20</v>
      </c>
      <c r="C223" s="1">
        <v>27639</v>
      </c>
      <c r="D223" t="s">
        <v>12</v>
      </c>
      <c r="E223">
        <f>IF(RIGHT(ubezpieczenia46[[#This Row],[Imie]],1) = "a", 1, 0)</f>
        <v>1</v>
      </c>
      <c r="F223">
        <f>YEAR(ubezpieczenia46[[#This Row],[Data_urodz]])</f>
        <v>1975</v>
      </c>
      <c r="G223">
        <f>2016-ubezpieczenia46[[#This Row],[Rok urodzenia]]</f>
        <v>41</v>
      </c>
      <c r="H223">
        <f>IF(ubezpieczenia46[[#This Row],[Wiek]]&lt;=30, 0.001, IF(ubezpieczenia46[[#This Row],[Wiek]]&lt;=45, 0.0015, 0.0012))</f>
        <v>1.5E-3</v>
      </c>
      <c r="I223">
        <f>IF(ubezpieczenia46[[#This Row],[Kobieta]] = 1, ubezpieczenia46[[#This Row],[Procent ubezpieczneiaa]]*25000, ubezpieczenia46[[#This Row],[Procent ubezpieczneiaa]]*30000)</f>
        <v>37.5</v>
      </c>
      <c r="J223">
        <f>IF(ubezpieczenia46[[#This Row],[Wiek]]&gt;60, 49, 0)</f>
        <v>0</v>
      </c>
      <c r="K223">
        <f>SUM(ubezpieczenia46[[#This Row],[Ubezpieczneii]:[Dodatek]])</f>
        <v>37.5</v>
      </c>
    </row>
    <row r="224" spans="1:11" x14ac:dyDescent="0.45">
      <c r="A224" t="s">
        <v>316</v>
      </c>
      <c r="B224" t="s">
        <v>169</v>
      </c>
      <c r="C224" s="1">
        <v>25644</v>
      </c>
      <c r="D224" t="s">
        <v>12</v>
      </c>
      <c r="E224">
        <f>IF(RIGHT(ubezpieczenia46[[#This Row],[Imie]],1) = "a", 1, 0)</f>
        <v>0</v>
      </c>
      <c r="F224">
        <f>YEAR(ubezpieczenia46[[#This Row],[Data_urodz]])</f>
        <v>1970</v>
      </c>
      <c r="G224">
        <f>2016-ubezpieczenia46[[#This Row],[Rok urodzenia]]</f>
        <v>46</v>
      </c>
      <c r="H224">
        <f>IF(ubezpieczenia46[[#This Row],[Wiek]]&lt;=30, 0.001, IF(ubezpieczenia46[[#This Row],[Wiek]]&lt;=45, 0.0015, 0.0012))</f>
        <v>1.1999999999999999E-3</v>
      </c>
      <c r="I224">
        <f>IF(ubezpieczenia46[[#This Row],[Kobieta]] = 1, ubezpieczenia46[[#This Row],[Procent ubezpieczneiaa]]*25000, ubezpieczenia46[[#This Row],[Procent ubezpieczneiaa]]*30000)</f>
        <v>36</v>
      </c>
      <c r="J224">
        <f>IF(ubezpieczenia46[[#This Row],[Wiek]]&gt;60, 49, 0)</f>
        <v>0</v>
      </c>
      <c r="K224">
        <f>SUM(ubezpieczenia46[[#This Row],[Ubezpieczneii]:[Dodatek]])</f>
        <v>36</v>
      </c>
    </row>
    <row r="225" spans="1:11" x14ac:dyDescent="0.45">
      <c r="A225" t="s">
        <v>317</v>
      </c>
      <c r="B225" t="s">
        <v>318</v>
      </c>
      <c r="C225" s="1">
        <v>27683</v>
      </c>
      <c r="D225" t="s">
        <v>6</v>
      </c>
      <c r="E225">
        <f>IF(RIGHT(ubezpieczenia46[[#This Row],[Imie]],1) = "a", 1, 0)</f>
        <v>1</v>
      </c>
      <c r="F225">
        <f>YEAR(ubezpieczenia46[[#This Row],[Data_urodz]])</f>
        <v>1975</v>
      </c>
      <c r="G225">
        <f>2016-ubezpieczenia46[[#This Row],[Rok urodzenia]]</f>
        <v>41</v>
      </c>
      <c r="H225">
        <f>IF(ubezpieczenia46[[#This Row],[Wiek]]&lt;=30, 0.001, IF(ubezpieczenia46[[#This Row],[Wiek]]&lt;=45, 0.0015, 0.0012))</f>
        <v>1.5E-3</v>
      </c>
      <c r="I225">
        <f>IF(ubezpieczenia46[[#This Row],[Kobieta]] = 1, ubezpieczenia46[[#This Row],[Procent ubezpieczneiaa]]*25000, ubezpieczenia46[[#This Row],[Procent ubezpieczneiaa]]*30000)</f>
        <v>37.5</v>
      </c>
      <c r="J225">
        <f>IF(ubezpieczenia46[[#This Row],[Wiek]]&gt;60, 49, 0)</f>
        <v>0</v>
      </c>
      <c r="K225">
        <f>SUM(ubezpieczenia46[[#This Row],[Ubezpieczneii]:[Dodatek]])</f>
        <v>37.5</v>
      </c>
    </row>
    <row r="226" spans="1:11" x14ac:dyDescent="0.45">
      <c r="A226" t="s">
        <v>174</v>
      </c>
      <c r="B226" t="s">
        <v>319</v>
      </c>
      <c r="C226" s="1">
        <v>32765</v>
      </c>
      <c r="D226" t="s">
        <v>9</v>
      </c>
      <c r="E226">
        <f>IF(RIGHT(ubezpieczenia46[[#This Row],[Imie]],1) = "a", 1, 0)</f>
        <v>1</v>
      </c>
      <c r="F226">
        <f>YEAR(ubezpieczenia46[[#This Row],[Data_urodz]])</f>
        <v>1989</v>
      </c>
      <c r="G226">
        <f>2016-ubezpieczenia46[[#This Row],[Rok urodzenia]]</f>
        <v>27</v>
      </c>
      <c r="H226">
        <f>IF(ubezpieczenia46[[#This Row],[Wiek]]&lt;=30, 0.001, IF(ubezpieczenia46[[#This Row],[Wiek]]&lt;=45, 0.0015, 0.0012))</f>
        <v>1E-3</v>
      </c>
      <c r="I226">
        <f>IF(ubezpieczenia46[[#This Row],[Kobieta]] = 1, ubezpieczenia46[[#This Row],[Procent ubezpieczneiaa]]*25000, ubezpieczenia46[[#This Row],[Procent ubezpieczneiaa]]*30000)</f>
        <v>25</v>
      </c>
      <c r="J226">
        <f>IF(ubezpieczenia46[[#This Row],[Wiek]]&gt;60, 49, 0)</f>
        <v>0</v>
      </c>
      <c r="K226">
        <f>SUM(ubezpieczenia46[[#This Row],[Ubezpieczneii]:[Dodatek]])</f>
        <v>25</v>
      </c>
    </row>
    <row r="227" spans="1:11" x14ac:dyDescent="0.45">
      <c r="A227" t="s">
        <v>243</v>
      </c>
      <c r="B227" t="s">
        <v>121</v>
      </c>
      <c r="C227" s="1">
        <v>26380</v>
      </c>
      <c r="D227" t="s">
        <v>9</v>
      </c>
      <c r="E227">
        <f>IF(RIGHT(ubezpieczenia46[[#This Row],[Imie]],1) = "a", 1, 0)</f>
        <v>1</v>
      </c>
      <c r="F227">
        <f>YEAR(ubezpieczenia46[[#This Row],[Data_urodz]])</f>
        <v>1972</v>
      </c>
      <c r="G227">
        <f>2016-ubezpieczenia46[[#This Row],[Rok urodzenia]]</f>
        <v>44</v>
      </c>
      <c r="H227">
        <f>IF(ubezpieczenia46[[#This Row],[Wiek]]&lt;=30, 0.001, IF(ubezpieczenia46[[#This Row],[Wiek]]&lt;=45, 0.0015, 0.0012))</f>
        <v>1.5E-3</v>
      </c>
      <c r="I227">
        <f>IF(ubezpieczenia46[[#This Row],[Kobieta]] = 1, ubezpieczenia46[[#This Row],[Procent ubezpieczneiaa]]*25000, ubezpieczenia46[[#This Row],[Procent ubezpieczneiaa]]*30000)</f>
        <v>37.5</v>
      </c>
      <c r="J227">
        <f>IF(ubezpieczenia46[[#This Row],[Wiek]]&gt;60, 49, 0)</f>
        <v>0</v>
      </c>
      <c r="K227">
        <f>SUM(ubezpieczenia46[[#This Row],[Ubezpieczneii]:[Dodatek]])</f>
        <v>37.5</v>
      </c>
    </row>
    <row r="228" spans="1:11" x14ac:dyDescent="0.45">
      <c r="A228" t="s">
        <v>320</v>
      </c>
      <c r="B228" t="s">
        <v>81</v>
      </c>
      <c r="C228" s="1">
        <v>21508</v>
      </c>
      <c r="D228" t="s">
        <v>6</v>
      </c>
      <c r="E228">
        <f>IF(RIGHT(ubezpieczenia46[[#This Row],[Imie]],1) = "a", 1, 0)</f>
        <v>1</v>
      </c>
      <c r="F228">
        <f>YEAR(ubezpieczenia46[[#This Row],[Data_urodz]])</f>
        <v>1958</v>
      </c>
      <c r="G228">
        <f>2016-ubezpieczenia46[[#This Row],[Rok urodzenia]]</f>
        <v>58</v>
      </c>
      <c r="H228">
        <f>IF(ubezpieczenia46[[#This Row],[Wiek]]&lt;=30, 0.001, IF(ubezpieczenia46[[#This Row],[Wiek]]&lt;=45, 0.0015, 0.0012))</f>
        <v>1.1999999999999999E-3</v>
      </c>
      <c r="I228">
        <f>IF(ubezpieczenia46[[#This Row],[Kobieta]] = 1, ubezpieczenia46[[#This Row],[Procent ubezpieczneiaa]]*25000, ubezpieczenia46[[#This Row],[Procent ubezpieczneiaa]]*30000)</f>
        <v>29.999999999999996</v>
      </c>
      <c r="J228">
        <f>IF(ubezpieczenia46[[#This Row],[Wiek]]&gt;60, 49, 0)</f>
        <v>0</v>
      </c>
      <c r="K228">
        <f>SUM(ubezpieczenia46[[#This Row],[Ubezpieczneii]:[Dodatek]])</f>
        <v>29.999999999999996</v>
      </c>
    </row>
    <row r="229" spans="1:11" x14ac:dyDescent="0.45">
      <c r="A229" t="s">
        <v>321</v>
      </c>
      <c r="B229" t="s">
        <v>11</v>
      </c>
      <c r="C229" s="1">
        <v>32790</v>
      </c>
      <c r="D229" t="s">
        <v>6</v>
      </c>
      <c r="E229">
        <f>IF(RIGHT(ubezpieczenia46[[#This Row],[Imie]],1) = "a", 1, 0)</f>
        <v>1</v>
      </c>
      <c r="F229">
        <f>YEAR(ubezpieczenia46[[#This Row],[Data_urodz]])</f>
        <v>1989</v>
      </c>
      <c r="G229">
        <f>2016-ubezpieczenia46[[#This Row],[Rok urodzenia]]</f>
        <v>27</v>
      </c>
      <c r="H229">
        <f>IF(ubezpieczenia46[[#This Row],[Wiek]]&lt;=30, 0.001, IF(ubezpieczenia46[[#This Row],[Wiek]]&lt;=45, 0.0015, 0.0012))</f>
        <v>1E-3</v>
      </c>
      <c r="I229">
        <f>IF(ubezpieczenia46[[#This Row],[Kobieta]] = 1, ubezpieczenia46[[#This Row],[Procent ubezpieczneiaa]]*25000, ubezpieczenia46[[#This Row],[Procent ubezpieczneiaa]]*30000)</f>
        <v>25</v>
      </c>
      <c r="J229">
        <f>IF(ubezpieczenia46[[#This Row],[Wiek]]&gt;60, 49, 0)</f>
        <v>0</v>
      </c>
      <c r="K229">
        <f>SUM(ubezpieczenia46[[#This Row],[Ubezpieczneii]:[Dodatek]])</f>
        <v>25</v>
      </c>
    </row>
    <row r="230" spans="1:11" x14ac:dyDescent="0.45">
      <c r="A230" t="s">
        <v>164</v>
      </c>
      <c r="B230" t="s">
        <v>322</v>
      </c>
      <c r="C230" s="1">
        <v>24303</v>
      </c>
      <c r="D230" t="s">
        <v>6</v>
      </c>
      <c r="E230">
        <f>IF(RIGHT(ubezpieczenia46[[#This Row],[Imie]],1) = "a", 1, 0)</f>
        <v>1</v>
      </c>
      <c r="F230">
        <f>YEAR(ubezpieczenia46[[#This Row],[Data_urodz]])</f>
        <v>1966</v>
      </c>
      <c r="G230">
        <f>2016-ubezpieczenia46[[#This Row],[Rok urodzenia]]</f>
        <v>50</v>
      </c>
      <c r="H230">
        <f>IF(ubezpieczenia46[[#This Row],[Wiek]]&lt;=30, 0.001, IF(ubezpieczenia46[[#This Row],[Wiek]]&lt;=45, 0.0015, 0.0012))</f>
        <v>1.1999999999999999E-3</v>
      </c>
      <c r="I230">
        <f>IF(ubezpieczenia46[[#This Row],[Kobieta]] = 1, ubezpieczenia46[[#This Row],[Procent ubezpieczneiaa]]*25000, ubezpieczenia46[[#This Row],[Procent ubezpieczneiaa]]*30000)</f>
        <v>29.999999999999996</v>
      </c>
      <c r="J230">
        <f>IF(ubezpieczenia46[[#This Row],[Wiek]]&gt;60, 49, 0)</f>
        <v>0</v>
      </c>
      <c r="K230">
        <f>SUM(ubezpieczenia46[[#This Row],[Ubezpieczneii]:[Dodatek]])</f>
        <v>29.999999999999996</v>
      </c>
    </row>
    <row r="231" spans="1:11" x14ac:dyDescent="0.45">
      <c r="A231" t="s">
        <v>323</v>
      </c>
      <c r="B231" t="s">
        <v>300</v>
      </c>
      <c r="C231" s="1">
        <v>30747</v>
      </c>
      <c r="D231" t="s">
        <v>9</v>
      </c>
      <c r="E231">
        <f>IF(RIGHT(ubezpieczenia46[[#This Row],[Imie]],1) = "a", 1, 0)</f>
        <v>1</v>
      </c>
      <c r="F231">
        <f>YEAR(ubezpieczenia46[[#This Row],[Data_urodz]])</f>
        <v>1984</v>
      </c>
      <c r="G231">
        <f>2016-ubezpieczenia46[[#This Row],[Rok urodzenia]]</f>
        <v>32</v>
      </c>
      <c r="H231">
        <f>IF(ubezpieczenia46[[#This Row],[Wiek]]&lt;=30, 0.001, IF(ubezpieczenia46[[#This Row],[Wiek]]&lt;=45, 0.0015, 0.0012))</f>
        <v>1.5E-3</v>
      </c>
      <c r="I231">
        <f>IF(ubezpieczenia46[[#This Row],[Kobieta]] = 1, ubezpieczenia46[[#This Row],[Procent ubezpieczneiaa]]*25000, ubezpieczenia46[[#This Row],[Procent ubezpieczneiaa]]*30000)</f>
        <v>37.5</v>
      </c>
      <c r="J231">
        <f>IF(ubezpieczenia46[[#This Row],[Wiek]]&gt;60, 49, 0)</f>
        <v>0</v>
      </c>
      <c r="K231">
        <f>SUM(ubezpieczenia46[[#This Row],[Ubezpieczneii]:[Dodatek]])</f>
        <v>37.5</v>
      </c>
    </row>
    <row r="232" spans="1:11" x14ac:dyDescent="0.45">
      <c r="A232" t="s">
        <v>324</v>
      </c>
      <c r="B232" t="s">
        <v>49</v>
      </c>
      <c r="C232" s="1">
        <v>19853</v>
      </c>
      <c r="D232" t="s">
        <v>12</v>
      </c>
      <c r="E232">
        <f>IF(RIGHT(ubezpieczenia46[[#This Row],[Imie]],1) = "a", 1, 0)</f>
        <v>0</v>
      </c>
      <c r="F232">
        <f>YEAR(ubezpieczenia46[[#This Row],[Data_urodz]])</f>
        <v>1954</v>
      </c>
      <c r="G232">
        <f>2016-ubezpieczenia46[[#This Row],[Rok urodzenia]]</f>
        <v>62</v>
      </c>
      <c r="H232">
        <f>IF(ubezpieczenia46[[#This Row],[Wiek]]&lt;=30, 0.001, IF(ubezpieczenia46[[#This Row],[Wiek]]&lt;=45, 0.0015, 0.0012))</f>
        <v>1.1999999999999999E-3</v>
      </c>
      <c r="I232">
        <f>IF(ubezpieczenia46[[#This Row],[Kobieta]] = 1, ubezpieczenia46[[#This Row],[Procent ubezpieczneiaa]]*25000, ubezpieczenia46[[#This Row],[Procent ubezpieczneiaa]]*30000)</f>
        <v>36</v>
      </c>
      <c r="J232">
        <f>IF(ubezpieczenia46[[#This Row],[Wiek]]&gt;60, 49, 0)</f>
        <v>49</v>
      </c>
      <c r="K232">
        <f>SUM(ubezpieczenia46[[#This Row],[Ubezpieczneii]:[Dodatek]])</f>
        <v>85</v>
      </c>
    </row>
    <row r="233" spans="1:11" x14ac:dyDescent="0.45">
      <c r="A233" t="s">
        <v>325</v>
      </c>
      <c r="B233" t="s">
        <v>20</v>
      </c>
      <c r="C233" s="1">
        <v>32147</v>
      </c>
      <c r="D233" t="s">
        <v>12</v>
      </c>
      <c r="E233">
        <f>IF(RIGHT(ubezpieczenia46[[#This Row],[Imie]],1) = "a", 1, 0)</f>
        <v>1</v>
      </c>
      <c r="F233">
        <f>YEAR(ubezpieczenia46[[#This Row],[Data_urodz]])</f>
        <v>1988</v>
      </c>
      <c r="G233">
        <f>2016-ubezpieczenia46[[#This Row],[Rok urodzenia]]</f>
        <v>28</v>
      </c>
      <c r="H233">
        <f>IF(ubezpieczenia46[[#This Row],[Wiek]]&lt;=30, 0.001, IF(ubezpieczenia46[[#This Row],[Wiek]]&lt;=45, 0.0015, 0.0012))</f>
        <v>1E-3</v>
      </c>
      <c r="I233">
        <f>IF(ubezpieczenia46[[#This Row],[Kobieta]] = 1, ubezpieczenia46[[#This Row],[Procent ubezpieczneiaa]]*25000, ubezpieczenia46[[#This Row],[Procent ubezpieczneiaa]]*30000)</f>
        <v>25</v>
      </c>
      <c r="J233">
        <f>IF(ubezpieczenia46[[#This Row],[Wiek]]&gt;60, 49, 0)</f>
        <v>0</v>
      </c>
      <c r="K233">
        <f>SUM(ubezpieczenia46[[#This Row],[Ubezpieczneii]:[Dodatek]])</f>
        <v>25</v>
      </c>
    </row>
    <row r="234" spans="1:11" x14ac:dyDescent="0.45">
      <c r="A234" t="s">
        <v>326</v>
      </c>
      <c r="B234" t="s">
        <v>327</v>
      </c>
      <c r="C234" s="1">
        <v>17904</v>
      </c>
      <c r="D234" t="s">
        <v>12</v>
      </c>
      <c r="E234">
        <f>IF(RIGHT(ubezpieczenia46[[#This Row],[Imie]],1) = "a", 1, 0)</f>
        <v>0</v>
      </c>
      <c r="F234">
        <f>YEAR(ubezpieczenia46[[#This Row],[Data_urodz]])</f>
        <v>1949</v>
      </c>
      <c r="G234">
        <f>2016-ubezpieczenia46[[#This Row],[Rok urodzenia]]</f>
        <v>67</v>
      </c>
      <c r="H234">
        <f>IF(ubezpieczenia46[[#This Row],[Wiek]]&lt;=30, 0.001, IF(ubezpieczenia46[[#This Row],[Wiek]]&lt;=45, 0.0015, 0.0012))</f>
        <v>1.1999999999999999E-3</v>
      </c>
      <c r="I234">
        <f>IF(ubezpieczenia46[[#This Row],[Kobieta]] = 1, ubezpieczenia46[[#This Row],[Procent ubezpieczneiaa]]*25000, ubezpieczenia46[[#This Row],[Procent ubezpieczneiaa]]*30000)</f>
        <v>36</v>
      </c>
      <c r="J234">
        <f>IF(ubezpieczenia46[[#This Row],[Wiek]]&gt;60, 49, 0)</f>
        <v>49</v>
      </c>
      <c r="K234">
        <f>SUM(ubezpieczenia46[[#This Row],[Ubezpieczneii]:[Dodatek]])</f>
        <v>85</v>
      </c>
    </row>
    <row r="235" spans="1:11" x14ac:dyDescent="0.45">
      <c r="A235" t="s">
        <v>328</v>
      </c>
      <c r="B235" t="s">
        <v>157</v>
      </c>
      <c r="C235" s="1">
        <v>20057</v>
      </c>
      <c r="D235" t="s">
        <v>12</v>
      </c>
      <c r="E235">
        <f>IF(RIGHT(ubezpieczenia46[[#This Row],[Imie]],1) = "a", 1, 0)</f>
        <v>1</v>
      </c>
      <c r="F235">
        <f>YEAR(ubezpieczenia46[[#This Row],[Data_urodz]])</f>
        <v>1954</v>
      </c>
      <c r="G235">
        <f>2016-ubezpieczenia46[[#This Row],[Rok urodzenia]]</f>
        <v>62</v>
      </c>
      <c r="H235">
        <f>IF(ubezpieczenia46[[#This Row],[Wiek]]&lt;=30, 0.001, IF(ubezpieczenia46[[#This Row],[Wiek]]&lt;=45, 0.0015, 0.0012))</f>
        <v>1.1999999999999999E-3</v>
      </c>
      <c r="I235">
        <f>IF(ubezpieczenia46[[#This Row],[Kobieta]] = 1, ubezpieczenia46[[#This Row],[Procent ubezpieczneiaa]]*25000, ubezpieczenia46[[#This Row],[Procent ubezpieczneiaa]]*30000)</f>
        <v>29.999999999999996</v>
      </c>
      <c r="J235">
        <f>IF(ubezpieczenia46[[#This Row],[Wiek]]&gt;60, 49, 0)</f>
        <v>49</v>
      </c>
      <c r="K235">
        <f>SUM(ubezpieczenia46[[#This Row],[Ubezpieczneii]:[Dodatek]])</f>
        <v>79</v>
      </c>
    </row>
    <row r="236" spans="1:11" x14ac:dyDescent="0.45">
      <c r="A236" t="s">
        <v>329</v>
      </c>
      <c r="B236" t="s">
        <v>146</v>
      </c>
      <c r="C236" s="1">
        <v>30863</v>
      </c>
      <c r="D236" t="s">
        <v>9</v>
      </c>
      <c r="E236">
        <f>IF(RIGHT(ubezpieczenia46[[#This Row],[Imie]],1) = "a", 1, 0)</f>
        <v>0</v>
      </c>
      <c r="F236">
        <f>YEAR(ubezpieczenia46[[#This Row],[Data_urodz]])</f>
        <v>1984</v>
      </c>
      <c r="G236">
        <f>2016-ubezpieczenia46[[#This Row],[Rok urodzenia]]</f>
        <v>32</v>
      </c>
      <c r="H236">
        <f>IF(ubezpieczenia46[[#This Row],[Wiek]]&lt;=30, 0.001, IF(ubezpieczenia46[[#This Row],[Wiek]]&lt;=45, 0.0015, 0.0012))</f>
        <v>1.5E-3</v>
      </c>
      <c r="I236">
        <f>IF(ubezpieczenia46[[#This Row],[Kobieta]] = 1, ubezpieczenia46[[#This Row],[Procent ubezpieczneiaa]]*25000, ubezpieczenia46[[#This Row],[Procent ubezpieczneiaa]]*30000)</f>
        <v>45</v>
      </c>
      <c r="J236">
        <f>IF(ubezpieczenia46[[#This Row],[Wiek]]&gt;60, 49, 0)</f>
        <v>0</v>
      </c>
      <c r="K236">
        <f>SUM(ubezpieczenia46[[#This Row],[Ubezpieczneii]:[Dodatek]])</f>
        <v>45</v>
      </c>
    </row>
    <row r="237" spans="1:11" x14ac:dyDescent="0.45">
      <c r="A237" t="s">
        <v>330</v>
      </c>
      <c r="B237" t="s">
        <v>139</v>
      </c>
      <c r="C237" s="1">
        <v>22435</v>
      </c>
      <c r="D237" t="s">
        <v>6</v>
      </c>
      <c r="E237">
        <f>IF(RIGHT(ubezpieczenia46[[#This Row],[Imie]],1) = "a", 1, 0)</f>
        <v>0</v>
      </c>
      <c r="F237">
        <f>YEAR(ubezpieczenia46[[#This Row],[Data_urodz]])</f>
        <v>1961</v>
      </c>
      <c r="G237">
        <f>2016-ubezpieczenia46[[#This Row],[Rok urodzenia]]</f>
        <v>55</v>
      </c>
      <c r="H237">
        <f>IF(ubezpieczenia46[[#This Row],[Wiek]]&lt;=30, 0.001, IF(ubezpieczenia46[[#This Row],[Wiek]]&lt;=45, 0.0015, 0.0012))</f>
        <v>1.1999999999999999E-3</v>
      </c>
      <c r="I237">
        <f>IF(ubezpieczenia46[[#This Row],[Kobieta]] = 1, ubezpieczenia46[[#This Row],[Procent ubezpieczneiaa]]*25000, ubezpieczenia46[[#This Row],[Procent ubezpieczneiaa]]*30000)</f>
        <v>36</v>
      </c>
      <c r="J237">
        <f>IF(ubezpieczenia46[[#This Row],[Wiek]]&gt;60, 49, 0)</f>
        <v>0</v>
      </c>
      <c r="K237">
        <f>SUM(ubezpieczenia46[[#This Row],[Ubezpieczneii]:[Dodatek]])</f>
        <v>36</v>
      </c>
    </row>
    <row r="238" spans="1:11" x14ac:dyDescent="0.45">
      <c r="A238" t="s">
        <v>130</v>
      </c>
      <c r="B238" t="s">
        <v>84</v>
      </c>
      <c r="C238" s="1">
        <v>17048</v>
      </c>
      <c r="D238" t="s">
        <v>12</v>
      </c>
      <c r="E238">
        <f>IF(RIGHT(ubezpieczenia46[[#This Row],[Imie]],1) = "a", 1, 0)</f>
        <v>1</v>
      </c>
      <c r="F238">
        <f>YEAR(ubezpieczenia46[[#This Row],[Data_urodz]])</f>
        <v>1946</v>
      </c>
      <c r="G238">
        <f>2016-ubezpieczenia46[[#This Row],[Rok urodzenia]]</f>
        <v>70</v>
      </c>
      <c r="H238">
        <f>IF(ubezpieczenia46[[#This Row],[Wiek]]&lt;=30, 0.001, IF(ubezpieczenia46[[#This Row],[Wiek]]&lt;=45, 0.0015, 0.0012))</f>
        <v>1.1999999999999999E-3</v>
      </c>
      <c r="I238">
        <f>IF(ubezpieczenia46[[#This Row],[Kobieta]] = 1, ubezpieczenia46[[#This Row],[Procent ubezpieczneiaa]]*25000, ubezpieczenia46[[#This Row],[Procent ubezpieczneiaa]]*30000)</f>
        <v>29.999999999999996</v>
      </c>
      <c r="J238">
        <f>IF(ubezpieczenia46[[#This Row],[Wiek]]&gt;60, 49, 0)</f>
        <v>49</v>
      </c>
      <c r="K238">
        <f>SUM(ubezpieczenia46[[#This Row],[Ubezpieczneii]:[Dodatek]])</f>
        <v>79</v>
      </c>
    </row>
    <row r="239" spans="1:11" x14ac:dyDescent="0.45">
      <c r="A239" t="s">
        <v>331</v>
      </c>
      <c r="B239" t="s">
        <v>332</v>
      </c>
      <c r="C239" s="1">
        <v>24732</v>
      </c>
      <c r="D239" t="s">
        <v>6</v>
      </c>
      <c r="E239">
        <f>IF(RIGHT(ubezpieczenia46[[#This Row],[Imie]],1) = "a", 1, 0)</f>
        <v>0</v>
      </c>
      <c r="F239">
        <f>YEAR(ubezpieczenia46[[#This Row],[Data_urodz]])</f>
        <v>1967</v>
      </c>
      <c r="G239">
        <f>2016-ubezpieczenia46[[#This Row],[Rok urodzenia]]</f>
        <v>49</v>
      </c>
      <c r="H239">
        <f>IF(ubezpieczenia46[[#This Row],[Wiek]]&lt;=30, 0.001, IF(ubezpieczenia46[[#This Row],[Wiek]]&lt;=45, 0.0015, 0.0012))</f>
        <v>1.1999999999999999E-3</v>
      </c>
      <c r="I239">
        <f>IF(ubezpieczenia46[[#This Row],[Kobieta]] = 1, ubezpieczenia46[[#This Row],[Procent ubezpieczneiaa]]*25000, ubezpieczenia46[[#This Row],[Procent ubezpieczneiaa]]*30000)</f>
        <v>36</v>
      </c>
      <c r="J239">
        <f>IF(ubezpieczenia46[[#This Row],[Wiek]]&gt;60, 49, 0)</f>
        <v>0</v>
      </c>
      <c r="K239">
        <f>SUM(ubezpieczenia46[[#This Row],[Ubezpieczneii]:[Dodatek]])</f>
        <v>36</v>
      </c>
    </row>
    <row r="240" spans="1:11" x14ac:dyDescent="0.45">
      <c r="A240" t="s">
        <v>333</v>
      </c>
      <c r="B240" t="s">
        <v>11</v>
      </c>
      <c r="C240" s="1">
        <v>18589</v>
      </c>
      <c r="D240" t="s">
        <v>6</v>
      </c>
      <c r="E240">
        <f>IF(RIGHT(ubezpieczenia46[[#This Row],[Imie]],1) = "a", 1, 0)</f>
        <v>1</v>
      </c>
      <c r="F240">
        <f>YEAR(ubezpieczenia46[[#This Row],[Data_urodz]])</f>
        <v>1950</v>
      </c>
      <c r="G240">
        <f>2016-ubezpieczenia46[[#This Row],[Rok urodzenia]]</f>
        <v>66</v>
      </c>
      <c r="H240">
        <f>IF(ubezpieczenia46[[#This Row],[Wiek]]&lt;=30, 0.001, IF(ubezpieczenia46[[#This Row],[Wiek]]&lt;=45, 0.0015, 0.0012))</f>
        <v>1.1999999999999999E-3</v>
      </c>
      <c r="I240">
        <f>IF(ubezpieczenia46[[#This Row],[Kobieta]] = 1, ubezpieczenia46[[#This Row],[Procent ubezpieczneiaa]]*25000, ubezpieczenia46[[#This Row],[Procent ubezpieczneiaa]]*30000)</f>
        <v>29.999999999999996</v>
      </c>
      <c r="J240">
        <f>IF(ubezpieczenia46[[#This Row],[Wiek]]&gt;60, 49, 0)</f>
        <v>49</v>
      </c>
      <c r="K240">
        <f>SUM(ubezpieczenia46[[#This Row],[Ubezpieczneii]:[Dodatek]])</f>
        <v>79</v>
      </c>
    </row>
    <row r="241" spans="1:11" x14ac:dyDescent="0.45">
      <c r="A241" t="s">
        <v>334</v>
      </c>
      <c r="B241" t="s">
        <v>49</v>
      </c>
      <c r="C241" s="1">
        <v>20727</v>
      </c>
      <c r="D241" t="s">
        <v>12</v>
      </c>
      <c r="E241">
        <f>IF(RIGHT(ubezpieczenia46[[#This Row],[Imie]],1) = "a", 1, 0)</f>
        <v>0</v>
      </c>
      <c r="F241">
        <f>YEAR(ubezpieczenia46[[#This Row],[Data_urodz]])</f>
        <v>1956</v>
      </c>
      <c r="G241">
        <f>2016-ubezpieczenia46[[#This Row],[Rok urodzenia]]</f>
        <v>60</v>
      </c>
      <c r="H241">
        <f>IF(ubezpieczenia46[[#This Row],[Wiek]]&lt;=30, 0.001, IF(ubezpieczenia46[[#This Row],[Wiek]]&lt;=45, 0.0015, 0.0012))</f>
        <v>1.1999999999999999E-3</v>
      </c>
      <c r="I241">
        <f>IF(ubezpieczenia46[[#This Row],[Kobieta]] = 1, ubezpieczenia46[[#This Row],[Procent ubezpieczneiaa]]*25000, ubezpieczenia46[[#This Row],[Procent ubezpieczneiaa]]*30000)</f>
        <v>36</v>
      </c>
      <c r="J241">
        <f>IF(ubezpieczenia46[[#This Row],[Wiek]]&gt;60, 49, 0)</f>
        <v>0</v>
      </c>
      <c r="K241">
        <f>SUM(ubezpieczenia46[[#This Row],[Ubezpieczneii]:[Dodatek]])</f>
        <v>36</v>
      </c>
    </row>
    <row r="242" spans="1:11" x14ac:dyDescent="0.45">
      <c r="A242" t="s">
        <v>335</v>
      </c>
      <c r="B242" t="s">
        <v>114</v>
      </c>
      <c r="C242" s="1">
        <v>23401</v>
      </c>
      <c r="D242" t="s">
        <v>6</v>
      </c>
      <c r="E242">
        <f>IF(RIGHT(ubezpieczenia46[[#This Row],[Imie]],1) = "a", 1, 0)</f>
        <v>0</v>
      </c>
      <c r="F242">
        <f>YEAR(ubezpieczenia46[[#This Row],[Data_urodz]])</f>
        <v>1964</v>
      </c>
      <c r="G242">
        <f>2016-ubezpieczenia46[[#This Row],[Rok urodzenia]]</f>
        <v>52</v>
      </c>
      <c r="H242">
        <f>IF(ubezpieczenia46[[#This Row],[Wiek]]&lt;=30, 0.001, IF(ubezpieczenia46[[#This Row],[Wiek]]&lt;=45, 0.0015, 0.0012))</f>
        <v>1.1999999999999999E-3</v>
      </c>
      <c r="I242">
        <f>IF(ubezpieczenia46[[#This Row],[Kobieta]] = 1, ubezpieczenia46[[#This Row],[Procent ubezpieczneiaa]]*25000, ubezpieczenia46[[#This Row],[Procent ubezpieczneiaa]]*30000)</f>
        <v>36</v>
      </c>
      <c r="J242">
        <f>IF(ubezpieczenia46[[#This Row],[Wiek]]&gt;60, 49, 0)</f>
        <v>0</v>
      </c>
      <c r="K242">
        <f>SUM(ubezpieczenia46[[#This Row],[Ubezpieczneii]:[Dodatek]])</f>
        <v>36</v>
      </c>
    </row>
    <row r="243" spans="1:11" x14ac:dyDescent="0.45">
      <c r="A243" t="s">
        <v>336</v>
      </c>
      <c r="B243" t="s">
        <v>337</v>
      </c>
      <c r="C243" s="1">
        <v>17084</v>
      </c>
      <c r="D243" t="s">
        <v>6</v>
      </c>
      <c r="E243">
        <f>IF(RIGHT(ubezpieczenia46[[#This Row],[Imie]],1) = "a", 1, 0)</f>
        <v>1</v>
      </c>
      <c r="F243">
        <f>YEAR(ubezpieczenia46[[#This Row],[Data_urodz]])</f>
        <v>1946</v>
      </c>
      <c r="G243">
        <f>2016-ubezpieczenia46[[#This Row],[Rok urodzenia]]</f>
        <v>70</v>
      </c>
      <c r="H243">
        <f>IF(ubezpieczenia46[[#This Row],[Wiek]]&lt;=30, 0.001, IF(ubezpieczenia46[[#This Row],[Wiek]]&lt;=45, 0.0015, 0.0012))</f>
        <v>1.1999999999999999E-3</v>
      </c>
      <c r="I243">
        <f>IF(ubezpieczenia46[[#This Row],[Kobieta]] = 1, ubezpieczenia46[[#This Row],[Procent ubezpieczneiaa]]*25000, ubezpieczenia46[[#This Row],[Procent ubezpieczneiaa]]*30000)</f>
        <v>29.999999999999996</v>
      </c>
      <c r="J243">
        <f>IF(ubezpieczenia46[[#This Row],[Wiek]]&gt;60, 49, 0)</f>
        <v>49</v>
      </c>
      <c r="K243">
        <f>SUM(ubezpieczenia46[[#This Row],[Ubezpieczneii]:[Dodatek]])</f>
        <v>79</v>
      </c>
    </row>
    <row r="244" spans="1:11" x14ac:dyDescent="0.45">
      <c r="A244" t="s">
        <v>338</v>
      </c>
      <c r="B244" t="s">
        <v>8</v>
      </c>
      <c r="C244" s="1">
        <v>30481</v>
      </c>
      <c r="D244" t="s">
        <v>12</v>
      </c>
      <c r="E244">
        <f>IF(RIGHT(ubezpieczenia46[[#This Row],[Imie]],1) = "a", 1, 0)</f>
        <v>0</v>
      </c>
      <c r="F244">
        <f>YEAR(ubezpieczenia46[[#This Row],[Data_urodz]])</f>
        <v>1983</v>
      </c>
      <c r="G244">
        <f>2016-ubezpieczenia46[[#This Row],[Rok urodzenia]]</f>
        <v>33</v>
      </c>
      <c r="H244">
        <f>IF(ubezpieczenia46[[#This Row],[Wiek]]&lt;=30, 0.001, IF(ubezpieczenia46[[#This Row],[Wiek]]&lt;=45, 0.0015, 0.0012))</f>
        <v>1.5E-3</v>
      </c>
      <c r="I244">
        <f>IF(ubezpieczenia46[[#This Row],[Kobieta]] = 1, ubezpieczenia46[[#This Row],[Procent ubezpieczneiaa]]*25000, ubezpieczenia46[[#This Row],[Procent ubezpieczneiaa]]*30000)</f>
        <v>45</v>
      </c>
      <c r="J244">
        <f>IF(ubezpieczenia46[[#This Row],[Wiek]]&gt;60, 49, 0)</f>
        <v>0</v>
      </c>
      <c r="K244">
        <f>SUM(ubezpieczenia46[[#This Row],[Ubezpieczneii]:[Dodatek]])</f>
        <v>45</v>
      </c>
    </row>
    <row r="245" spans="1:11" x14ac:dyDescent="0.45">
      <c r="A245" t="s">
        <v>339</v>
      </c>
      <c r="B245" t="s">
        <v>20</v>
      </c>
      <c r="C245" s="1">
        <v>20651</v>
      </c>
      <c r="D245" t="s">
        <v>12</v>
      </c>
      <c r="E245">
        <f>IF(RIGHT(ubezpieczenia46[[#This Row],[Imie]],1) = "a", 1, 0)</f>
        <v>1</v>
      </c>
      <c r="F245">
        <f>YEAR(ubezpieczenia46[[#This Row],[Data_urodz]])</f>
        <v>1956</v>
      </c>
      <c r="G245">
        <f>2016-ubezpieczenia46[[#This Row],[Rok urodzenia]]</f>
        <v>60</v>
      </c>
      <c r="H245">
        <f>IF(ubezpieczenia46[[#This Row],[Wiek]]&lt;=30, 0.001, IF(ubezpieczenia46[[#This Row],[Wiek]]&lt;=45, 0.0015, 0.0012))</f>
        <v>1.1999999999999999E-3</v>
      </c>
      <c r="I245">
        <f>IF(ubezpieczenia46[[#This Row],[Kobieta]] = 1, ubezpieczenia46[[#This Row],[Procent ubezpieczneiaa]]*25000, ubezpieczenia46[[#This Row],[Procent ubezpieczneiaa]]*30000)</f>
        <v>29.999999999999996</v>
      </c>
      <c r="J245">
        <f>IF(ubezpieczenia46[[#This Row],[Wiek]]&gt;60, 49, 0)</f>
        <v>0</v>
      </c>
      <c r="K245">
        <f>SUM(ubezpieczenia46[[#This Row],[Ubezpieczneii]:[Dodatek]])</f>
        <v>29.999999999999996</v>
      </c>
    </row>
    <row r="246" spans="1:11" x14ac:dyDescent="0.45">
      <c r="A246" t="s">
        <v>340</v>
      </c>
      <c r="B246" t="s">
        <v>185</v>
      </c>
      <c r="C246" s="1">
        <v>32580</v>
      </c>
      <c r="D246" t="s">
        <v>12</v>
      </c>
      <c r="E246">
        <f>IF(RIGHT(ubezpieczenia46[[#This Row],[Imie]],1) = "a", 1, 0)</f>
        <v>1</v>
      </c>
      <c r="F246">
        <f>YEAR(ubezpieczenia46[[#This Row],[Data_urodz]])</f>
        <v>1989</v>
      </c>
      <c r="G246">
        <f>2016-ubezpieczenia46[[#This Row],[Rok urodzenia]]</f>
        <v>27</v>
      </c>
      <c r="H246">
        <f>IF(ubezpieczenia46[[#This Row],[Wiek]]&lt;=30, 0.001, IF(ubezpieczenia46[[#This Row],[Wiek]]&lt;=45, 0.0015, 0.0012))</f>
        <v>1E-3</v>
      </c>
      <c r="I246">
        <f>IF(ubezpieczenia46[[#This Row],[Kobieta]] = 1, ubezpieczenia46[[#This Row],[Procent ubezpieczneiaa]]*25000, ubezpieczenia46[[#This Row],[Procent ubezpieczneiaa]]*30000)</f>
        <v>25</v>
      </c>
      <c r="J246">
        <f>IF(ubezpieczenia46[[#This Row],[Wiek]]&gt;60, 49, 0)</f>
        <v>0</v>
      </c>
      <c r="K246">
        <f>SUM(ubezpieczenia46[[#This Row],[Ubezpieczneii]:[Dodatek]])</f>
        <v>25</v>
      </c>
    </row>
    <row r="247" spans="1:11" x14ac:dyDescent="0.45">
      <c r="A247" t="s">
        <v>341</v>
      </c>
      <c r="B247" t="s">
        <v>139</v>
      </c>
      <c r="C247" s="1">
        <v>18233</v>
      </c>
      <c r="D247" t="s">
        <v>12</v>
      </c>
      <c r="E247">
        <f>IF(RIGHT(ubezpieczenia46[[#This Row],[Imie]],1) = "a", 1, 0)</f>
        <v>0</v>
      </c>
      <c r="F247">
        <f>YEAR(ubezpieczenia46[[#This Row],[Data_urodz]])</f>
        <v>1949</v>
      </c>
      <c r="G247">
        <f>2016-ubezpieczenia46[[#This Row],[Rok urodzenia]]</f>
        <v>67</v>
      </c>
      <c r="H247">
        <f>IF(ubezpieczenia46[[#This Row],[Wiek]]&lt;=30, 0.001, IF(ubezpieczenia46[[#This Row],[Wiek]]&lt;=45, 0.0015, 0.0012))</f>
        <v>1.1999999999999999E-3</v>
      </c>
      <c r="I247">
        <f>IF(ubezpieczenia46[[#This Row],[Kobieta]] = 1, ubezpieczenia46[[#This Row],[Procent ubezpieczneiaa]]*25000, ubezpieczenia46[[#This Row],[Procent ubezpieczneiaa]]*30000)</f>
        <v>36</v>
      </c>
      <c r="J247">
        <f>IF(ubezpieczenia46[[#This Row],[Wiek]]&gt;60, 49, 0)</f>
        <v>49</v>
      </c>
      <c r="K247">
        <f>SUM(ubezpieczenia46[[#This Row],[Ubezpieczneii]:[Dodatek]])</f>
        <v>85</v>
      </c>
    </row>
    <row r="248" spans="1:11" x14ac:dyDescent="0.45">
      <c r="A248" t="s">
        <v>342</v>
      </c>
      <c r="B248" t="s">
        <v>177</v>
      </c>
      <c r="C248" s="1">
        <v>24225</v>
      </c>
      <c r="D248" t="s">
        <v>6</v>
      </c>
      <c r="E248">
        <f>IF(RIGHT(ubezpieczenia46[[#This Row],[Imie]],1) = "a", 1, 0)</f>
        <v>1</v>
      </c>
      <c r="F248">
        <f>YEAR(ubezpieczenia46[[#This Row],[Data_urodz]])</f>
        <v>1966</v>
      </c>
      <c r="G248">
        <f>2016-ubezpieczenia46[[#This Row],[Rok urodzenia]]</f>
        <v>50</v>
      </c>
      <c r="H248">
        <f>IF(ubezpieczenia46[[#This Row],[Wiek]]&lt;=30, 0.001, IF(ubezpieczenia46[[#This Row],[Wiek]]&lt;=45, 0.0015, 0.0012))</f>
        <v>1.1999999999999999E-3</v>
      </c>
      <c r="I248">
        <f>IF(ubezpieczenia46[[#This Row],[Kobieta]] = 1, ubezpieczenia46[[#This Row],[Procent ubezpieczneiaa]]*25000, ubezpieczenia46[[#This Row],[Procent ubezpieczneiaa]]*30000)</f>
        <v>29.999999999999996</v>
      </c>
      <c r="J248">
        <f>IF(ubezpieczenia46[[#This Row],[Wiek]]&gt;60, 49, 0)</f>
        <v>0</v>
      </c>
      <c r="K248">
        <f>SUM(ubezpieczenia46[[#This Row],[Ubezpieczneii]:[Dodatek]])</f>
        <v>29.999999999999996</v>
      </c>
    </row>
    <row r="249" spans="1:11" x14ac:dyDescent="0.45">
      <c r="A249" t="s">
        <v>343</v>
      </c>
      <c r="B249" t="s">
        <v>45</v>
      </c>
      <c r="C249" s="1">
        <v>27299</v>
      </c>
      <c r="D249" t="s">
        <v>6</v>
      </c>
      <c r="E249">
        <f>IF(RIGHT(ubezpieczenia46[[#This Row],[Imie]],1) = "a", 1, 0)</f>
        <v>1</v>
      </c>
      <c r="F249">
        <f>YEAR(ubezpieczenia46[[#This Row],[Data_urodz]])</f>
        <v>1974</v>
      </c>
      <c r="G249">
        <f>2016-ubezpieczenia46[[#This Row],[Rok urodzenia]]</f>
        <v>42</v>
      </c>
      <c r="H249">
        <f>IF(ubezpieczenia46[[#This Row],[Wiek]]&lt;=30, 0.001, IF(ubezpieczenia46[[#This Row],[Wiek]]&lt;=45, 0.0015, 0.0012))</f>
        <v>1.5E-3</v>
      </c>
      <c r="I249">
        <f>IF(ubezpieczenia46[[#This Row],[Kobieta]] = 1, ubezpieczenia46[[#This Row],[Procent ubezpieczneiaa]]*25000, ubezpieczenia46[[#This Row],[Procent ubezpieczneiaa]]*30000)</f>
        <v>37.5</v>
      </c>
      <c r="J249">
        <f>IF(ubezpieczenia46[[#This Row],[Wiek]]&gt;60, 49, 0)</f>
        <v>0</v>
      </c>
      <c r="K249">
        <f>SUM(ubezpieczenia46[[#This Row],[Ubezpieczneii]:[Dodatek]])</f>
        <v>37.5</v>
      </c>
    </row>
    <row r="250" spans="1:11" x14ac:dyDescent="0.45">
      <c r="A250" t="s">
        <v>344</v>
      </c>
      <c r="B250" t="s">
        <v>345</v>
      </c>
      <c r="C250" s="1">
        <v>18398</v>
      </c>
      <c r="D250" t="s">
        <v>12</v>
      </c>
      <c r="E250">
        <f>IF(RIGHT(ubezpieczenia46[[#This Row],[Imie]],1) = "a", 1, 0)</f>
        <v>1</v>
      </c>
      <c r="F250">
        <f>YEAR(ubezpieczenia46[[#This Row],[Data_urodz]])</f>
        <v>1950</v>
      </c>
      <c r="G250">
        <f>2016-ubezpieczenia46[[#This Row],[Rok urodzenia]]</f>
        <v>66</v>
      </c>
      <c r="H250">
        <f>IF(ubezpieczenia46[[#This Row],[Wiek]]&lt;=30, 0.001, IF(ubezpieczenia46[[#This Row],[Wiek]]&lt;=45, 0.0015, 0.0012))</f>
        <v>1.1999999999999999E-3</v>
      </c>
      <c r="I250">
        <f>IF(ubezpieczenia46[[#This Row],[Kobieta]] = 1, ubezpieczenia46[[#This Row],[Procent ubezpieczneiaa]]*25000, ubezpieczenia46[[#This Row],[Procent ubezpieczneiaa]]*30000)</f>
        <v>29.999999999999996</v>
      </c>
      <c r="J250">
        <f>IF(ubezpieczenia46[[#This Row],[Wiek]]&gt;60, 49, 0)</f>
        <v>49</v>
      </c>
      <c r="K250">
        <f>SUM(ubezpieczenia46[[#This Row],[Ubezpieczneii]:[Dodatek]])</f>
        <v>79</v>
      </c>
    </row>
    <row r="251" spans="1:11" x14ac:dyDescent="0.45">
      <c r="A251" t="s">
        <v>329</v>
      </c>
      <c r="B251" t="s">
        <v>194</v>
      </c>
      <c r="C251" s="1">
        <v>34400</v>
      </c>
      <c r="D251" t="s">
        <v>12</v>
      </c>
      <c r="E251">
        <f>IF(RIGHT(ubezpieczenia46[[#This Row],[Imie]],1) = "a", 1, 0)</f>
        <v>1</v>
      </c>
      <c r="F251">
        <f>YEAR(ubezpieczenia46[[#This Row],[Data_urodz]])</f>
        <v>1994</v>
      </c>
      <c r="G251">
        <f>2016-ubezpieczenia46[[#This Row],[Rok urodzenia]]</f>
        <v>22</v>
      </c>
      <c r="H251">
        <f>IF(ubezpieczenia46[[#This Row],[Wiek]]&lt;=30, 0.001, IF(ubezpieczenia46[[#This Row],[Wiek]]&lt;=45, 0.0015, 0.0012))</f>
        <v>1E-3</v>
      </c>
      <c r="I251">
        <f>IF(ubezpieczenia46[[#This Row],[Kobieta]] = 1, ubezpieczenia46[[#This Row],[Procent ubezpieczneiaa]]*25000, ubezpieczenia46[[#This Row],[Procent ubezpieczneiaa]]*30000)</f>
        <v>25</v>
      </c>
      <c r="J251">
        <f>IF(ubezpieczenia46[[#This Row],[Wiek]]&gt;60, 49, 0)</f>
        <v>0</v>
      </c>
      <c r="K251">
        <f>SUM(ubezpieczenia46[[#This Row],[Ubezpieczneii]:[Dodatek]])</f>
        <v>25</v>
      </c>
    </row>
    <row r="252" spans="1:11" x14ac:dyDescent="0.45">
      <c r="A252" t="s">
        <v>51</v>
      </c>
      <c r="B252" t="s">
        <v>346</v>
      </c>
      <c r="C252" s="1">
        <v>21513</v>
      </c>
      <c r="D252" t="s">
        <v>12</v>
      </c>
      <c r="E252">
        <f>IF(RIGHT(ubezpieczenia46[[#This Row],[Imie]],1) = "a", 1, 0)</f>
        <v>1</v>
      </c>
      <c r="F252">
        <f>YEAR(ubezpieczenia46[[#This Row],[Data_urodz]])</f>
        <v>1958</v>
      </c>
      <c r="G252">
        <f>2016-ubezpieczenia46[[#This Row],[Rok urodzenia]]</f>
        <v>58</v>
      </c>
      <c r="H252">
        <f>IF(ubezpieczenia46[[#This Row],[Wiek]]&lt;=30, 0.001, IF(ubezpieczenia46[[#This Row],[Wiek]]&lt;=45, 0.0015, 0.0012))</f>
        <v>1.1999999999999999E-3</v>
      </c>
      <c r="I252">
        <f>IF(ubezpieczenia46[[#This Row],[Kobieta]] = 1, ubezpieczenia46[[#This Row],[Procent ubezpieczneiaa]]*25000, ubezpieczenia46[[#This Row],[Procent ubezpieczneiaa]]*30000)</f>
        <v>29.999999999999996</v>
      </c>
      <c r="J252">
        <f>IF(ubezpieczenia46[[#This Row],[Wiek]]&gt;60, 49, 0)</f>
        <v>0</v>
      </c>
      <c r="K252">
        <f>SUM(ubezpieczenia46[[#This Row],[Ubezpieczneii]:[Dodatek]])</f>
        <v>29.999999999999996</v>
      </c>
    </row>
    <row r="253" spans="1:11" x14ac:dyDescent="0.45">
      <c r="A253" t="s">
        <v>347</v>
      </c>
      <c r="B253" t="s">
        <v>236</v>
      </c>
      <c r="C253" s="1">
        <v>31749</v>
      </c>
      <c r="D253" t="s">
        <v>6</v>
      </c>
      <c r="E253">
        <f>IF(RIGHT(ubezpieczenia46[[#This Row],[Imie]],1) = "a", 1, 0)</f>
        <v>1</v>
      </c>
      <c r="F253">
        <f>YEAR(ubezpieczenia46[[#This Row],[Data_urodz]])</f>
        <v>1986</v>
      </c>
      <c r="G253">
        <f>2016-ubezpieczenia46[[#This Row],[Rok urodzenia]]</f>
        <v>30</v>
      </c>
      <c r="H253">
        <f>IF(ubezpieczenia46[[#This Row],[Wiek]]&lt;=30, 0.001, IF(ubezpieczenia46[[#This Row],[Wiek]]&lt;=45, 0.0015, 0.0012))</f>
        <v>1E-3</v>
      </c>
      <c r="I253">
        <f>IF(ubezpieczenia46[[#This Row],[Kobieta]] = 1, ubezpieczenia46[[#This Row],[Procent ubezpieczneiaa]]*25000, ubezpieczenia46[[#This Row],[Procent ubezpieczneiaa]]*30000)</f>
        <v>25</v>
      </c>
      <c r="J253">
        <f>IF(ubezpieczenia46[[#This Row],[Wiek]]&gt;60, 49, 0)</f>
        <v>0</v>
      </c>
      <c r="K253">
        <f>SUM(ubezpieczenia46[[#This Row],[Ubezpieczneii]:[Dodatek]])</f>
        <v>25</v>
      </c>
    </row>
    <row r="254" spans="1:11" x14ac:dyDescent="0.45">
      <c r="A254" t="s">
        <v>348</v>
      </c>
      <c r="B254" t="s">
        <v>5</v>
      </c>
      <c r="C254" s="1">
        <v>34235</v>
      </c>
      <c r="D254" t="s">
        <v>6</v>
      </c>
      <c r="E254">
        <f>IF(RIGHT(ubezpieczenia46[[#This Row],[Imie]],1) = "a", 1, 0)</f>
        <v>1</v>
      </c>
      <c r="F254">
        <f>YEAR(ubezpieczenia46[[#This Row],[Data_urodz]])</f>
        <v>1993</v>
      </c>
      <c r="G254">
        <f>2016-ubezpieczenia46[[#This Row],[Rok urodzenia]]</f>
        <v>23</v>
      </c>
      <c r="H254">
        <f>IF(ubezpieczenia46[[#This Row],[Wiek]]&lt;=30, 0.001, IF(ubezpieczenia46[[#This Row],[Wiek]]&lt;=45, 0.0015, 0.0012))</f>
        <v>1E-3</v>
      </c>
      <c r="I254">
        <f>IF(ubezpieczenia46[[#This Row],[Kobieta]] = 1, ubezpieczenia46[[#This Row],[Procent ubezpieczneiaa]]*25000, ubezpieczenia46[[#This Row],[Procent ubezpieczneiaa]]*30000)</f>
        <v>25</v>
      </c>
      <c r="J254">
        <f>IF(ubezpieczenia46[[#This Row],[Wiek]]&gt;60, 49, 0)</f>
        <v>0</v>
      </c>
      <c r="K254">
        <f>SUM(ubezpieczenia46[[#This Row],[Ubezpieczneii]:[Dodatek]])</f>
        <v>25</v>
      </c>
    </row>
    <row r="255" spans="1:11" x14ac:dyDescent="0.45">
      <c r="A255" t="s">
        <v>349</v>
      </c>
      <c r="B255" t="s">
        <v>131</v>
      </c>
      <c r="C255" s="1">
        <v>19183</v>
      </c>
      <c r="D255" t="s">
        <v>9</v>
      </c>
      <c r="E255">
        <f>IF(RIGHT(ubezpieczenia46[[#This Row],[Imie]],1) = "a", 1, 0)</f>
        <v>1</v>
      </c>
      <c r="F255">
        <f>YEAR(ubezpieczenia46[[#This Row],[Data_urodz]])</f>
        <v>1952</v>
      </c>
      <c r="G255">
        <f>2016-ubezpieczenia46[[#This Row],[Rok urodzenia]]</f>
        <v>64</v>
      </c>
      <c r="H255">
        <f>IF(ubezpieczenia46[[#This Row],[Wiek]]&lt;=30, 0.001, IF(ubezpieczenia46[[#This Row],[Wiek]]&lt;=45, 0.0015, 0.0012))</f>
        <v>1.1999999999999999E-3</v>
      </c>
      <c r="I255">
        <f>IF(ubezpieczenia46[[#This Row],[Kobieta]] = 1, ubezpieczenia46[[#This Row],[Procent ubezpieczneiaa]]*25000, ubezpieczenia46[[#This Row],[Procent ubezpieczneiaa]]*30000)</f>
        <v>29.999999999999996</v>
      </c>
      <c r="J255">
        <f>IF(ubezpieczenia46[[#This Row],[Wiek]]&gt;60, 49, 0)</f>
        <v>49</v>
      </c>
      <c r="K255">
        <f>SUM(ubezpieczenia46[[#This Row],[Ubezpieczneii]:[Dodatek]])</f>
        <v>79</v>
      </c>
    </row>
    <row r="256" spans="1:11" x14ac:dyDescent="0.45">
      <c r="A256" t="s">
        <v>350</v>
      </c>
      <c r="B256" t="s">
        <v>8</v>
      </c>
      <c r="C256" s="1">
        <v>27424</v>
      </c>
      <c r="D256" t="s">
        <v>12</v>
      </c>
      <c r="E256">
        <f>IF(RIGHT(ubezpieczenia46[[#This Row],[Imie]],1) = "a", 1, 0)</f>
        <v>0</v>
      </c>
      <c r="F256">
        <f>YEAR(ubezpieczenia46[[#This Row],[Data_urodz]])</f>
        <v>1975</v>
      </c>
      <c r="G256">
        <f>2016-ubezpieczenia46[[#This Row],[Rok urodzenia]]</f>
        <v>41</v>
      </c>
      <c r="H256">
        <f>IF(ubezpieczenia46[[#This Row],[Wiek]]&lt;=30, 0.001, IF(ubezpieczenia46[[#This Row],[Wiek]]&lt;=45, 0.0015, 0.0012))</f>
        <v>1.5E-3</v>
      </c>
      <c r="I256">
        <f>IF(ubezpieczenia46[[#This Row],[Kobieta]] = 1, ubezpieczenia46[[#This Row],[Procent ubezpieczneiaa]]*25000, ubezpieczenia46[[#This Row],[Procent ubezpieczneiaa]]*30000)</f>
        <v>45</v>
      </c>
      <c r="J256">
        <f>IF(ubezpieczenia46[[#This Row],[Wiek]]&gt;60, 49, 0)</f>
        <v>0</v>
      </c>
      <c r="K256">
        <f>SUM(ubezpieczenia46[[#This Row],[Ubezpieczneii]:[Dodatek]])</f>
        <v>45</v>
      </c>
    </row>
    <row r="257" spans="1:11" x14ac:dyDescent="0.45">
      <c r="A257" t="s">
        <v>351</v>
      </c>
      <c r="B257" t="s">
        <v>152</v>
      </c>
      <c r="C257" s="1">
        <v>23665</v>
      </c>
      <c r="D257" t="s">
        <v>12</v>
      </c>
      <c r="E257">
        <f>IF(RIGHT(ubezpieczenia46[[#This Row],[Imie]],1) = "a", 1, 0)</f>
        <v>0</v>
      </c>
      <c r="F257">
        <f>YEAR(ubezpieczenia46[[#This Row],[Data_urodz]])</f>
        <v>1964</v>
      </c>
      <c r="G257">
        <f>2016-ubezpieczenia46[[#This Row],[Rok urodzenia]]</f>
        <v>52</v>
      </c>
      <c r="H257">
        <f>IF(ubezpieczenia46[[#This Row],[Wiek]]&lt;=30, 0.001, IF(ubezpieczenia46[[#This Row],[Wiek]]&lt;=45, 0.0015, 0.0012))</f>
        <v>1.1999999999999999E-3</v>
      </c>
      <c r="I257">
        <f>IF(ubezpieczenia46[[#This Row],[Kobieta]] = 1, ubezpieczenia46[[#This Row],[Procent ubezpieczneiaa]]*25000, ubezpieczenia46[[#This Row],[Procent ubezpieczneiaa]]*30000)</f>
        <v>36</v>
      </c>
      <c r="J257">
        <f>IF(ubezpieczenia46[[#This Row],[Wiek]]&gt;60, 49, 0)</f>
        <v>0</v>
      </c>
      <c r="K257">
        <f>SUM(ubezpieczenia46[[#This Row],[Ubezpieczneii]:[Dodatek]])</f>
        <v>36</v>
      </c>
    </row>
    <row r="258" spans="1:11" x14ac:dyDescent="0.45">
      <c r="A258" t="s">
        <v>352</v>
      </c>
      <c r="B258" t="s">
        <v>11</v>
      </c>
      <c r="C258" s="1">
        <v>17649</v>
      </c>
      <c r="D258" t="s">
        <v>6</v>
      </c>
      <c r="E258">
        <f>IF(RIGHT(ubezpieczenia46[[#This Row],[Imie]],1) = "a", 1, 0)</f>
        <v>1</v>
      </c>
      <c r="F258">
        <f>YEAR(ubezpieczenia46[[#This Row],[Data_urodz]])</f>
        <v>1948</v>
      </c>
      <c r="G258">
        <f>2016-ubezpieczenia46[[#This Row],[Rok urodzenia]]</f>
        <v>68</v>
      </c>
      <c r="H258">
        <f>IF(ubezpieczenia46[[#This Row],[Wiek]]&lt;=30, 0.001, IF(ubezpieczenia46[[#This Row],[Wiek]]&lt;=45, 0.0015, 0.0012))</f>
        <v>1.1999999999999999E-3</v>
      </c>
      <c r="I258">
        <f>IF(ubezpieczenia46[[#This Row],[Kobieta]] = 1, ubezpieczenia46[[#This Row],[Procent ubezpieczneiaa]]*25000, ubezpieczenia46[[#This Row],[Procent ubezpieczneiaa]]*30000)</f>
        <v>29.999999999999996</v>
      </c>
      <c r="J258">
        <f>IF(ubezpieczenia46[[#This Row],[Wiek]]&gt;60, 49, 0)</f>
        <v>49</v>
      </c>
      <c r="K258">
        <f>SUM(ubezpieczenia46[[#This Row],[Ubezpieczneii]:[Dodatek]])</f>
        <v>79</v>
      </c>
    </row>
    <row r="259" spans="1:11" x14ac:dyDescent="0.45">
      <c r="A259" t="s">
        <v>353</v>
      </c>
      <c r="B259" t="s">
        <v>354</v>
      </c>
      <c r="C259" s="1">
        <v>25530</v>
      </c>
      <c r="D259" t="s">
        <v>6</v>
      </c>
      <c r="E259">
        <f>IF(RIGHT(ubezpieczenia46[[#This Row],[Imie]],1) = "a", 1, 0)</f>
        <v>1</v>
      </c>
      <c r="F259">
        <f>YEAR(ubezpieczenia46[[#This Row],[Data_urodz]])</f>
        <v>1969</v>
      </c>
      <c r="G259">
        <f>2016-ubezpieczenia46[[#This Row],[Rok urodzenia]]</f>
        <v>47</v>
      </c>
      <c r="H259">
        <f>IF(ubezpieczenia46[[#This Row],[Wiek]]&lt;=30, 0.001, IF(ubezpieczenia46[[#This Row],[Wiek]]&lt;=45, 0.0015, 0.0012))</f>
        <v>1.1999999999999999E-3</v>
      </c>
      <c r="I259">
        <f>IF(ubezpieczenia46[[#This Row],[Kobieta]] = 1, ubezpieczenia46[[#This Row],[Procent ubezpieczneiaa]]*25000, ubezpieczenia46[[#This Row],[Procent ubezpieczneiaa]]*30000)</f>
        <v>29.999999999999996</v>
      </c>
      <c r="J259">
        <f>IF(ubezpieczenia46[[#This Row],[Wiek]]&gt;60, 49, 0)</f>
        <v>0</v>
      </c>
      <c r="K259">
        <f>SUM(ubezpieczenia46[[#This Row],[Ubezpieczneii]:[Dodatek]])</f>
        <v>29.999999999999996</v>
      </c>
    </row>
    <row r="260" spans="1:11" x14ac:dyDescent="0.45">
      <c r="A260" t="s">
        <v>355</v>
      </c>
      <c r="B260" t="s">
        <v>356</v>
      </c>
      <c r="C260" s="1">
        <v>34758</v>
      </c>
      <c r="D260" t="s">
        <v>9</v>
      </c>
      <c r="E260">
        <f>IF(RIGHT(ubezpieczenia46[[#This Row],[Imie]],1) = "a", 1, 0)</f>
        <v>1</v>
      </c>
      <c r="F260">
        <f>YEAR(ubezpieczenia46[[#This Row],[Data_urodz]])</f>
        <v>1995</v>
      </c>
      <c r="G260">
        <f>2016-ubezpieczenia46[[#This Row],[Rok urodzenia]]</f>
        <v>21</v>
      </c>
      <c r="H260">
        <f>IF(ubezpieczenia46[[#This Row],[Wiek]]&lt;=30, 0.001, IF(ubezpieczenia46[[#This Row],[Wiek]]&lt;=45, 0.0015, 0.0012))</f>
        <v>1E-3</v>
      </c>
      <c r="I260">
        <f>IF(ubezpieczenia46[[#This Row],[Kobieta]] = 1, ubezpieczenia46[[#This Row],[Procent ubezpieczneiaa]]*25000, ubezpieczenia46[[#This Row],[Procent ubezpieczneiaa]]*30000)</f>
        <v>25</v>
      </c>
      <c r="J260">
        <f>IF(ubezpieczenia46[[#This Row],[Wiek]]&gt;60, 49, 0)</f>
        <v>0</v>
      </c>
      <c r="K260">
        <f>SUM(ubezpieczenia46[[#This Row],[Ubezpieczneii]:[Dodatek]])</f>
        <v>25</v>
      </c>
    </row>
    <row r="261" spans="1:11" x14ac:dyDescent="0.45">
      <c r="A261" t="s">
        <v>19</v>
      </c>
      <c r="B261" t="s">
        <v>357</v>
      </c>
      <c r="C261" s="1">
        <v>17531</v>
      </c>
      <c r="D261" t="s">
        <v>12</v>
      </c>
      <c r="E261">
        <f>IF(RIGHT(ubezpieczenia46[[#This Row],[Imie]],1) = "a", 1, 0)</f>
        <v>0</v>
      </c>
      <c r="F261">
        <f>YEAR(ubezpieczenia46[[#This Row],[Data_urodz]])</f>
        <v>1947</v>
      </c>
      <c r="G261">
        <f>2016-ubezpieczenia46[[#This Row],[Rok urodzenia]]</f>
        <v>69</v>
      </c>
      <c r="H261">
        <f>IF(ubezpieczenia46[[#This Row],[Wiek]]&lt;=30, 0.001, IF(ubezpieczenia46[[#This Row],[Wiek]]&lt;=45, 0.0015, 0.0012))</f>
        <v>1.1999999999999999E-3</v>
      </c>
      <c r="I261">
        <f>IF(ubezpieczenia46[[#This Row],[Kobieta]] = 1, ubezpieczenia46[[#This Row],[Procent ubezpieczneiaa]]*25000, ubezpieczenia46[[#This Row],[Procent ubezpieczneiaa]]*30000)</f>
        <v>36</v>
      </c>
      <c r="J261">
        <f>IF(ubezpieczenia46[[#This Row],[Wiek]]&gt;60, 49, 0)</f>
        <v>49</v>
      </c>
      <c r="K261">
        <f>SUM(ubezpieczenia46[[#This Row],[Ubezpieczneii]:[Dodatek]])</f>
        <v>85</v>
      </c>
    </row>
    <row r="262" spans="1:11" x14ac:dyDescent="0.45">
      <c r="A262" t="s">
        <v>358</v>
      </c>
      <c r="B262" t="s">
        <v>8</v>
      </c>
      <c r="C262" s="1">
        <v>32482</v>
      </c>
      <c r="D262" t="s">
        <v>6</v>
      </c>
      <c r="E262">
        <f>IF(RIGHT(ubezpieczenia46[[#This Row],[Imie]],1) = "a", 1, 0)</f>
        <v>0</v>
      </c>
      <c r="F262">
        <f>YEAR(ubezpieczenia46[[#This Row],[Data_urodz]])</f>
        <v>1988</v>
      </c>
      <c r="G262">
        <f>2016-ubezpieczenia46[[#This Row],[Rok urodzenia]]</f>
        <v>28</v>
      </c>
      <c r="H262">
        <f>IF(ubezpieczenia46[[#This Row],[Wiek]]&lt;=30, 0.001, IF(ubezpieczenia46[[#This Row],[Wiek]]&lt;=45, 0.0015, 0.0012))</f>
        <v>1E-3</v>
      </c>
      <c r="I262">
        <f>IF(ubezpieczenia46[[#This Row],[Kobieta]] = 1, ubezpieczenia46[[#This Row],[Procent ubezpieczneiaa]]*25000, ubezpieczenia46[[#This Row],[Procent ubezpieczneiaa]]*30000)</f>
        <v>30</v>
      </c>
      <c r="J262">
        <f>IF(ubezpieczenia46[[#This Row],[Wiek]]&gt;60, 49, 0)</f>
        <v>0</v>
      </c>
      <c r="K262">
        <f>SUM(ubezpieczenia46[[#This Row],[Ubezpieczneii]:[Dodatek]])</f>
        <v>30</v>
      </c>
    </row>
    <row r="263" spans="1:11" x14ac:dyDescent="0.45">
      <c r="A263" t="s">
        <v>359</v>
      </c>
      <c r="B263" t="s">
        <v>246</v>
      </c>
      <c r="C263" s="1">
        <v>34533</v>
      </c>
      <c r="D263" t="s">
        <v>12</v>
      </c>
      <c r="E263">
        <f>IF(RIGHT(ubezpieczenia46[[#This Row],[Imie]],1) = "a", 1, 0)</f>
        <v>0</v>
      </c>
      <c r="F263">
        <f>YEAR(ubezpieczenia46[[#This Row],[Data_urodz]])</f>
        <v>1994</v>
      </c>
      <c r="G263">
        <f>2016-ubezpieczenia46[[#This Row],[Rok urodzenia]]</f>
        <v>22</v>
      </c>
      <c r="H263">
        <f>IF(ubezpieczenia46[[#This Row],[Wiek]]&lt;=30, 0.001, IF(ubezpieczenia46[[#This Row],[Wiek]]&lt;=45, 0.0015, 0.0012))</f>
        <v>1E-3</v>
      </c>
      <c r="I263">
        <f>IF(ubezpieczenia46[[#This Row],[Kobieta]] = 1, ubezpieczenia46[[#This Row],[Procent ubezpieczneiaa]]*25000, ubezpieczenia46[[#This Row],[Procent ubezpieczneiaa]]*30000)</f>
        <v>30</v>
      </c>
      <c r="J263">
        <f>IF(ubezpieczenia46[[#This Row],[Wiek]]&gt;60, 49, 0)</f>
        <v>0</v>
      </c>
      <c r="K263">
        <f>SUM(ubezpieczenia46[[#This Row],[Ubezpieczneii]:[Dodatek]])</f>
        <v>30</v>
      </c>
    </row>
    <row r="264" spans="1:11" x14ac:dyDescent="0.45">
      <c r="A264" t="s">
        <v>308</v>
      </c>
      <c r="B264" t="s">
        <v>79</v>
      </c>
      <c r="C264" s="1">
        <v>28491</v>
      </c>
      <c r="D264" t="s">
        <v>12</v>
      </c>
      <c r="E264">
        <f>IF(RIGHT(ubezpieczenia46[[#This Row],[Imie]],1) = "a", 1, 0)</f>
        <v>1</v>
      </c>
      <c r="F264">
        <f>YEAR(ubezpieczenia46[[#This Row],[Data_urodz]])</f>
        <v>1978</v>
      </c>
      <c r="G264">
        <f>2016-ubezpieczenia46[[#This Row],[Rok urodzenia]]</f>
        <v>38</v>
      </c>
      <c r="H264">
        <f>IF(ubezpieczenia46[[#This Row],[Wiek]]&lt;=30, 0.001, IF(ubezpieczenia46[[#This Row],[Wiek]]&lt;=45, 0.0015, 0.0012))</f>
        <v>1.5E-3</v>
      </c>
      <c r="I264">
        <f>IF(ubezpieczenia46[[#This Row],[Kobieta]] = 1, ubezpieczenia46[[#This Row],[Procent ubezpieczneiaa]]*25000, ubezpieczenia46[[#This Row],[Procent ubezpieczneiaa]]*30000)</f>
        <v>37.5</v>
      </c>
      <c r="J264">
        <f>IF(ubezpieczenia46[[#This Row],[Wiek]]&gt;60, 49, 0)</f>
        <v>0</v>
      </c>
      <c r="K264">
        <f>SUM(ubezpieczenia46[[#This Row],[Ubezpieczneii]:[Dodatek]])</f>
        <v>37.5</v>
      </c>
    </row>
    <row r="265" spans="1:11" x14ac:dyDescent="0.45">
      <c r="A265" t="s">
        <v>360</v>
      </c>
      <c r="B265" t="s">
        <v>361</v>
      </c>
      <c r="C265" s="1">
        <v>32689</v>
      </c>
      <c r="D265" t="s">
        <v>9</v>
      </c>
      <c r="E265">
        <f>IF(RIGHT(ubezpieczenia46[[#This Row],[Imie]],1) = "a", 1, 0)</f>
        <v>1</v>
      </c>
      <c r="F265">
        <f>YEAR(ubezpieczenia46[[#This Row],[Data_urodz]])</f>
        <v>1989</v>
      </c>
      <c r="G265">
        <f>2016-ubezpieczenia46[[#This Row],[Rok urodzenia]]</f>
        <v>27</v>
      </c>
      <c r="H265">
        <f>IF(ubezpieczenia46[[#This Row],[Wiek]]&lt;=30, 0.001, IF(ubezpieczenia46[[#This Row],[Wiek]]&lt;=45, 0.0015, 0.0012))</f>
        <v>1E-3</v>
      </c>
      <c r="I265">
        <f>IF(ubezpieczenia46[[#This Row],[Kobieta]] = 1, ubezpieczenia46[[#This Row],[Procent ubezpieczneiaa]]*25000, ubezpieczenia46[[#This Row],[Procent ubezpieczneiaa]]*30000)</f>
        <v>25</v>
      </c>
      <c r="J265">
        <f>IF(ubezpieczenia46[[#This Row],[Wiek]]&gt;60, 49, 0)</f>
        <v>0</v>
      </c>
      <c r="K265">
        <f>SUM(ubezpieczenia46[[#This Row],[Ubezpieczneii]:[Dodatek]])</f>
        <v>25</v>
      </c>
    </row>
    <row r="266" spans="1:11" x14ac:dyDescent="0.45">
      <c r="A266" t="s">
        <v>162</v>
      </c>
      <c r="B266" t="s">
        <v>362</v>
      </c>
      <c r="C266" s="1">
        <v>27112</v>
      </c>
      <c r="D266" t="s">
        <v>6</v>
      </c>
      <c r="E266">
        <f>IF(RIGHT(ubezpieczenia46[[#This Row],[Imie]],1) = "a", 1, 0)</f>
        <v>1</v>
      </c>
      <c r="F266">
        <f>YEAR(ubezpieczenia46[[#This Row],[Data_urodz]])</f>
        <v>1974</v>
      </c>
      <c r="G266">
        <f>2016-ubezpieczenia46[[#This Row],[Rok urodzenia]]</f>
        <v>42</v>
      </c>
      <c r="H266">
        <f>IF(ubezpieczenia46[[#This Row],[Wiek]]&lt;=30, 0.001, IF(ubezpieczenia46[[#This Row],[Wiek]]&lt;=45, 0.0015, 0.0012))</f>
        <v>1.5E-3</v>
      </c>
      <c r="I266">
        <f>IF(ubezpieczenia46[[#This Row],[Kobieta]] = 1, ubezpieczenia46[[#This Row],[Procent ubezpieczneiaa]]*25000, ubezpieczenia46[[#This Row],[Procent ubezpieczneiaa]]*30000)</f>
        <v>37.5</v>
      </c>
      <c r="J266">
        <f>IF(ubezpieczenia46[[#This Row],[Wiek]]&gt;60, 49, 0)</f>
        <v>0</v>
      </c>
      <c r="K266">
        <f>SUM(ubezpieczenia46[[#This Row],[Ubezpieczneii]:[Dodatek]])</f>
        <v>37.5</v>
      </c>
    </row>
    <row r="267" spans="1:11" x14ac:dyDescent="0.45">
      <c r="A267" t="s">
        <v>363</v>
      </c>
      <c r="B267" t="s">
        <v>16</v>
      </c>
      <c r="C267" s="1">
        <v>29259</v>
      </c>
      <c r="D267" t="s">
        <v>12</v>
      </c>
      <c r="E267">
        <f>IF(RIGHT(ubezpieczenia46[[#This Row],[Imie]],1) = "a", 1, 0)</f>
        <v>1</v>
      </c>
      <c r="F267">
        <f>YEAR(ubezpieczenia46[[#This Row],[Data_urodz]])</f>
        <v>1980</v>
      </c>
      <c r="G267">
        <f>2016-ubezpieczenia46[[#This Row],[Rok urodzenia]]</f>
        <v>36</v>
      </c>
      <c r="H267">
        <f>IF(ubezpieczenia46[[#This Row],[Wiek]]&lt;=30, 0.001, IF(ubezpieczenia46[[#This Row],[Wiek]]&lt;=45, 0.0015, 0.0012))</f>
        <v>1.5E-3</v>
      </c>
      <c r="I267">
        <f>IF(ubezpieczenia46[[#This Row],[Kobieta]] = 1, ubezpieczenia46[[#This Row],[Procent ubezpieczneiaa]]*25000, ubezpieczenia46[[#This Row],[Procent ubezpieczneiaa]]*30000)</f>
        <v>37.5</v>
      </c>
      <c r="J267">
        <f>IF(ubezpieczenia46[[#This Row],[Wiek]]&gt;60, 49, 0)</f>
        <v>0</v>
      </c>
      <c r="K267">
        <f>SUM(ubezpieczenia46[[#This Row],[Ubezpieczneii]:[Dodatek]])</f>
        <v>37.5</v>
      </c>
    </row>
    <row r="268" spans="1:11" x14ac:dyDescent="0.45">
      <c r="A268" t="s">
        <v>83</v>
      </c>
      <c r="B268" t="s">
        <v>123</v>
      </c>
      <c r="C268" s="1">
        <v>18437</v>
      </c>
      <c r="D268" t="s">
        <v>6</v>
      </c>
      <c r="E268">
        <f>IF(RIGHT(ubezpieczenia46[[#This Row],[Imie]],1) = "a", 1, 0)</f>
        <v>1</v>
      </c>
      <c r="F268">
        <f>YEAR(ubezpieczenia46[[#This Row],[Data_urodz]])</f>
        <v>1950</v>
      </c>
      <c r="G268">
        <f>2016-ubezpieczenia46[[#This Row],[Rok urodzenia]]</f>
        <v>66</v>
      </c>
      <c r="H268">
        <f>IF(ubezpieczenia46[[#This Row],[Wiek]]&lt;=30, 0.001, IF(ubezpieczenia46[[#This Row],[Wiek]]&lt;=45, 0.0015, 0.0012))</f>
        <v>1.1999999999999999E-3</v>
      </c>
      <c r="I268">
        <f>IF(ubezpieczenia46[[#This Row],[Kobieta]] = 1, ubezpieczenia46[[#This Row],[Procent ubezpieczneiaa]]*25000, ubezpieczenia46[[#This Row],[Procent ubezpieczneiaa]]*30000)</f>
        <v>29.999999999999996</v>
      </c>
      <c r="J268">
        <f>IF(ubezpieczenia46[[#This Row],[Wiek]]&gt;60, 49, 0)</f>
        <v>49</v>
      </c>
      <c r="K268">
        <f>SUM(ubezpieczenia46[[#This Row],[Ubezpieczneii]:[Dodatek]])</f>
        <v>79</v>
      </c>
    </row>
    <row r="269" spans="1:11" x14ac:dyDescent="0.45">
      <c r="A269" t="s">
        <v>364</v>
      </c>
      <c r="B269" t="s">
        <v>194</v>
      </c>
      <c r="C269" s="1">
        <v>34406</v>
      </c>
      <c r="D269" t="s">
        <v>12</v>
      </c>
      <c r="E269">
        <f>IF(RIGHT(ubezpieczenia46[[#This Row],[Imie]],1) = "a", 1, 0)</f>
        <v>1</v>
      </c>
      <c r="F269">
        <f>YEAR(ubezpieczenia46[[#This Row],[Data_urodz]])</f>
        <v>1994</v>
      </c>
      <c r="G269">
        <f>2016-ubezpieczenia46[[#This Row],[Rok urodzenia]]</f>
        <v>22</v>
      </c>
      <c r="H269">
        <f>IF(ubezpieczenia46[[#This Row],[Wiek]]&lt;=30, 0.001, IF(ubezpieczenia46[[#This Row],[Wiek]]&lt;=45, 0.0015, 0.0012))</f>
        <v>1E-3</v>
      </c>
      <c r="I269">
        <f>IF(ubezpieczenia46[[#This Row],[Kobieta]] = 1, ubezpieczenia46[[#This Row],[Procent ubezpieczneiaa]]*25000, ubezpieczenia46[[#This Row],[Procent ubezpieczneiaa]]*30000)</f>
        <v>25</v>
      </c>
      <c r="J269">
        <f>IF(ubezpieczenia46[[#This Row],[Wiek]]&gt;60, 49, 0)</f>
        <v>0</v>
      </c>
      <c r="K269">
        <f>SUM(ubezpieczenia46[[#This Row],[Ubezpieczneii]:[Dodatek]])</f>
        <v>25</v>
      </c>
    </row>
    <row r="270" spans="1:11" x14ac:dyDescent="0.45">
      <c r="A270" t="s">
        <v>365</v>
      </c>
      <c r="B270" t="s">
        <v>366</v>
      </c>
      <c r="C270" s="1">
        <v>26689</v>
      </c>
      <c r="D270" t="s">
        <v>12</v>
      </c>
      <c r="E270">
        <f>IF(RIGHT(ubezpieczenia46[[#This Row],[Imie]],1) = "a", 1, 0)</f>
        <v>0</v>
      </c>
      <c r="F270">
        <f>YEAR(ubezpieczenia46[[#This Row],[Data_urodz]])</f>
        <v>1973</v>
      </c>
      <c r="G270">
        <f>2016-ubezpieczenia46[[#This Row],[Rok urodzenia]]</f>
        <v>43</v>
      </c>
      <c r="H270">
        <f>IF(ubezpieczenia46[[#This Row],[Wiek]]&lt;=30, 0.001, IF(ubezpieczenia46[[#This Row],[Wiek]]&lt;=45, 0.0015, 0.0012))</f>
        <v>1.5E-3</v>
      </c>
      <c r="I270">
        <f>IF(ubezpieczenia46[[#This Row],[Kobieta]] = 1, ubezpieczenia46[[#This Row],[Procent ubezpieczneiaa]]*25000, ubezpieczenia46[[#This Row],[Procent ubezpieczneiaa]]*30000)</f>
        <v>45</v>
      </c>
      <c r="J270">
        <f>IF(ubezpieczenia46[[#This Row],[Wiek]]&gt;60, 49, 0)</f>
        <v>0</v>
      </c>
      <c r="K270">
        <f>SUM(ubezpieczenia46[[#This Row],[Ubezpieczneii]:[Dodatek]])</f>
        <v>45</v>
      </c>
    </row>
    <row r="271" spans="1:11" x14ac:dyDescent="0.45">
      <c r="A271" t="s">
        <v>174</v>
      </c>
      <c r="B271" t="s">
        <v>52</v>
      </c>
      <c r="C271" s="1">
        <v>24391</v>
      </c>
      <c r="D271" t="s">
        <v>6</v>
      </c>
      <c r="E271">
        <f>IF(RIGHT(ubezpieczenia46[[#This Row],[Imie]],1) = "a", 1, 0)</f>
        <v>1</v>
      </c>
      <c r="F271">
        <f>YEAR(ubezpieczenia46[[#This Row],[Data_urodz]])</f>
        <v>1966</v>
      </c>
      <c r="G271">
        <f>2016-ubezpieczenia46[[#This Row],[Rok urodzenia]]</f>
        <v>50</v>
      </c>
      <c r="H271">
        <f>IF(ubezpieczenia46[[#This Row],[Wiek]]&lt;=30, 0.001, IF(ubezpieczenia46[[#This Row],[Wiek]]&lt;=45, 0.0015, 0.0012))</f>
        <v>1.1999999999999999E-3</v>
      </c>
      <c r="I271">
        <f>IF(ubezpieczenia46[[#This Row],[Kobieta]] = 1, ubezpieczenia46[[#This Row],[Procent ubezpieczneiaa]]*25000, ubezpieczenia46[[#This Row],[Procent ubezpieczneiaa]]*30000)</f>
        <v>29.999999999999996</v>
      </c>
      <c r="J271">
        <f>IF(ubezpieczenia46[[#This Row],[Wiek]]&gt;60, 49, 0)</f>
        <v>0</v>
      </c>
      <c r="K271">
        <f>SUM(ubezpieczenia46[[#This Row],[Ubezpieczneii]:[Dodatek]])</f>
        <v>29.999999999999996</v>
      </c>
    </row>
    <row r="272" spans="1:11" x14ac:dyDescent="0.45">
      <c r="A272" t="s">
        <v>367</v>
      </c>
      <c r="B272" t="s">
        <v>368</v>
      </c>
      <c r="C272" s="1">
        <v>22010</v>
      </c>
      <c r="D272" t="s">
        <v>12</v>
      </c>
      <c r="E272">
        <f>IF(RIGHT(ubezpieczenia46[[#This Row],[Imie]],1) = "a", 1, 0)</f>
        <v>1</v>
      </c>
      <c r="F272">
        <f>YEAR(ubezpieczenia46[[#This Row],[Data_urodz]])</f>
        <v>1960</v>
      </c>
      <c r="G272">
        <f>2016-ubezpieczenia46[[#This Row],[Rok urodzenia]]</f>
        <v>56</v>
      </c>
      <c r="H272">
        <f>IF(ubezpieczenia46[[#This Row],[Wiek]]&lt;=30, 0.001, IF(ubezpieczenia46[[#This Row],[Wiek]]&lt;=45, 0.0015, 0.0012))</f>
        <v>1.1999999999999999E-3</v>
      </c>
      <c r="I272">
        <f>IF(ubezpieczenia46[[#This Row],[Kobieta]] = 1, ubezpieczenia46[[#This Row],[Procent ubezpieczneiaa]]*25000, ubezpieczenia46[[#This Row],[Procent ubezpieczneiaa]]*30000)</f>
        <v>29.999999999999996</v>
      </c>
      <c r="J272">
        <f>IF(ubezpieczenia46[[#This Row],[Wiek]]&gt;60, 49, 0)</f>
        <v>0</v>
      </c>
      <c r="K272">
        <f>SUM(ubezpieczenia46[[#This Row],[Ubezpieczneii]:[Dodatek]])</f>
        <v>29.999999999999996</v>
      </c>
    </row>
    <row r="273" spans="1:11" x14ac:dyDescent="0.45">
      <c r="A273" t="s">
        <v>369</v>
      </c>
      <c r="B273" t="s">
        <v>332</v>
      </c>
      <c r="C273" s="1">
        <v>17207</v>
      </c>
      <c r="D273" t="s">
        <v>9</v>
      </c>
      <c r="E273">
        <f>IF(RIGHT(ubezpieczenia46[[#This Row],[Imie]],1) = "a", 1, 0)</f>
        <v>0</v>
      </c>
      <c r="F273">
        <f>YEAR(ubezpieczenia46[[#This Row],[Data_urodz]])</f>
        <v>1947</v>
      </c>
      <c r="G273">
        <f>2016-ubezpieczenia46[[#This Row],[Rok urodzenia]]</f>
        <v>69</v>
      </c>
      <c r="H273">
        <f>IF(ubezpieczenia46[[#This Row],[Wiek]]&lt;=30, 0.001, IF(ubezpieczenia46[[#This Row],[Wiek]]&lt;=45, 0.0015, 0.0012))</f>
        <v>1.1999999999999999E-3</v>
      </c>
      <c r="I273">
        <f>IF(ubezpieczenia46[[#This Row],[Kobieta]] = 1, ubezpieczenia46[[#This Row],[Procent ubezpieczneiaa]]*25000, ubezpieczenia46[[#This Row],[Procent ubezpieczneiaa]]*30000)</f>
        <v>36</v>
      </c>
      <c r="J273">
        <f>IF(ubezpieczenia46[[#This Row],[Wiek]]&gt;60, 49, 0)</f>
        <v>49</v>
      </c>
      <c r="K273">
        <f>SUM(ubezpieczenia46[[#This Row],[Ubezpieczneii]:[Dodatek]])</f>
        <v>85</v>
      </c>
    </row>
    <row r="274" spans="1:11" x14ac:dyDescent="0.45">
      <c r="A274" t="s">
        <v>370</v>
      </c>
      <c r="B274" t="s">
        <v>160</v>
      </c>
      <c r="C274" s="1">
        <v>22547</v>
      </c>
      <c r="D274" t="s">
        <v>6</v>
      </c>
      <c r="E274">
        <f>IF(RIGHT(ubezpieczenia46[[#This Row],[Imie]],1) = "a", 1, 0)</f>
        <v>0</v>
      </c>
      <c r="F274">
        <f>YEAR(ubezpieczenia46[[#This Row],[Data_urodz]])</f>
        <v>1961</v>
      </c>
      <c r="G274">
        <f>2016-ubezpieczenia46[[#This Row],[Rok urodzenia]]</f>
        <v>55</v>
      </c>
      <c r="H274">
        <f>IF(ubezpieczenia46[[#This Row],[Wiek]]&lt;=30, 0.001, IF(ubezpieczenia46[[#This Row],[Wiek]]&lt;=45, 0.0015, 0.0012))</f>
        <v>1.1999999999999999E-3</v>
      </c>
      <c r="I274">
        <f>IF(ubezpieczenia46[[#This Row],[Kobieta]] = 1, ubezpieczenia46[[#This Row],[Procent ubezpieczneiaa]]*25000, ubezpieczenia46[[#This Row],[Procent ubezpieczneiaa]]*30000)</f>
        <v>36</v>
      </c>
      <c r="J274">
        <f>IF(ubezpieczenia46[[#This Row],[Wiek]]&gt;60, 49, 0)</f>
        <v>0</v>
      </c>
      <c r="K274">
        <f>SUM(ubezpieczenia46[[#This Row],[Ubezpieczneii]:[Dodatek]])</f>
        <v>36</v>
      </c>
    </row>
    <row r="275" spans="1:11" x14ac:dyDescent="0.45">
      <c r="A275" t="s">
        <v>371</v>
      </c>
      <c r="B275" t="s">
        <v>372</v>
      </c>
      <c r="C275" s="1">
        <v>20722</v>
      </c>
      <c r="D275" t="s">
        <v>12</v>
      </c>
      <c r="E275">
        <f>IF(RIGHT(ubezpieczenia46[[#This Row],[Imie]],1) = "a", 1, 0)</f>
        <v>1</v>
      </c>
      <c r="F275">
        <f>YEAR(ubezpieczenia46[[#This Row],[Data_urodz]])</f>
        <v>1956</v>
      </c>
      <c r="G275">
        <f>2016-ubezpieczenia46[[#This Row],[Rok urodzenia]]</f>
        <v>60</v>
      </c>
      <c r="H275">
        <f>IF(ubezpieczenia46[[#This Row],[Wiek]]&lt;=30, 0.001, IF(ubezpieczenia46[[#This Row],[Wiek]]&lt;=45, 0.0015, 0.0012))</f>
        <v>1.1999999999999999E-3</v>
      </c>
      <c r="I275">
        <f>IF(ubezpieczenia46[[#This Row],[Kobieta]] = 1, ubezpieczenia46[[#This Row],[Procent ubezpieczneiaa]]*25000, ubezpieczenia46[[#This Row],[Procent ubezpieczneiaa]]*30000)</f>
        <v>29.999999999999996</v>
      </c>
      <c r="J275">
        <f>IF(ubezpieczenia46[[#This Row],[Wiek]]&gt;60, 49, 0)</f>
        <v>0</v>
      </c>
      <c r="K275">
        <f>SUM(ubezpieczenia46[[#This Row],[Ubezpieczneii]:[Dodatek]])</f>
        <v>29.999999999999996</v>
      </c>
    </row>
    <row r="276" spans="1:11" x14ac:dyDescent="0.45">
      <c r="A276" t="s">
        <v>373</v>
      </c>
      <c r="B276" t="s">
        <v>29</v>
      </c>
      <c r="C276" s="1">
        <v>24900</v>
      </c>
      <c r="D276" t="s">
        <v>12</v>
      </c>
      <c r="E276">
        <f>IF(RIGHT(ubezpieczenia46[[#This Row],[Imie]],1) = "a", 1, 0)</f>
        <v>0</v>
      </c>
      <c r="F276">
        <f>YEAR(ubezpieczenia46[[#This Row],[Data_urodz]])</f>
        <v>1968</v>
      </c>
      <c r="G276">
        <f>2016-ubezpieczenia46[[#This Row],[Rok urodzenia]]</f>
        <v>48</v>
      </c>
      <c r="H276">
        <f>IF(ubezpieczenia46[[#This Row],[Wiek]]&lt;=30, 0.001, IF(ubezpieczenia46[[#This Row],[Wiek]]&lt;=45, 0.0015, 0.0012))</f>
        <v>1.1999999999999999E-3</v>
      </c>
      <c r="I276">
        <f>IF(ubezpieczenia46[[#This Row],[Kobieta]] = 1, ubezpieczenia46[[#This Row],[Procent ubezpieczneiaa]]*25000, ubezpieczenia46[[#This Row],[Procent ubezpieczneiaa]]*30000)</f>
        <v>36</v>
      </c>
      <c r="J276">
        <f>IF(ubezpieczenia46[[#This Row],[Wiek]]&gt;60, 49, 0)</f>
        <v>0</v>
      </c>
      <c r="K276">
        <f>SUM(ubezpieczenia46[[#This Row],[Ubezpieczneii]:[Dodatek]])</f>
        <v>36</v>
      </c>
    </row>
    <row r="277" spans="1:11" x14ac:dyDescent="0.45">
      <c r="A277" t="s">
        <v>374</v>
      </c>
      <c r="B277" t="s">
        <v>37</v>
      </c>
      <c r="C277" s="1">
        <v>20808</v>
      </c>
      <c r="D277" t="s">
        <v>12</v>
      </c>
      <c r="E277">
        <f>IF(RIGHT(ubezpieczenia46[[#This Row],[Imie]],1) = "a", 1, 0)</f>
        <v>1</v>
      </c>
      <c r="F277">
        <f>YEAR(ubezpieczenia46[[#This Row],[Data_urodz]])</f>
        <v>1956</v>
      </c>
      <c r="G277">
        <f>2016-ubezpieczenia46[[#This Row],[Rok urodzenia]]</f>
        <v>60</v>
      </c>
      <c r="H277">
        <f>IF(ubezpieczenia46[[#This Row],[Wiek]]&lt;=30, 0.001, IF(ubezpieczenia46[[#This Row],[Wiek]]&lt;=45, 0.0015, 0.0012))</f>
        <v>1.1999999999999999E-3</v>
      </c>
      <c r="I277">
        <f>IF(ubezpieczenia46[[#This Row],[Kobieta]] = 1, ubezpieczenia46[[#This Row],[Procent ubezpieczneiaa]]*25000, ubezpieczenia46[[#This Row],[Procent ubezpieczneiaa]]*30000)</f>
        <v>29.999999999999996</v>
      </c>
      <c r="J277">
        <f>IF(ubezpieczenia46[[#This Row],[Wiek]]&gt;60, 49, 0)</f>
        <v>0</v>
      </c>
      <c r="K277">
        <f>SUM(ubezpieczenia46[[#This Row],[Ubezpieczneii]:[Dodatek]])</f>
        <v>29.999999999999996</v>
      </c>
    </row>
    <row r="278" spans="1:11" x14ac:dyDescent="0.45">
      <c r="A278" t="s">
        <v>375</v>
      </c>
      <c r="B278" t="s">
        <v>131</v>
      </c>
      <c r="C278" s="1">
        <v>30235</v>
      </c>
      <c r="D278" t="s">
        <v>12</v>
      </c>
      <c r="E278">
        <f>IF(RIGHT(ubezpieczenia46[[#This Row],[Imie]],1) = "a", 1, 0)</f>
        <v>1</v>
      </c>
      <c r="F278">
        <f>YEAR(ubezpieczenia46[[#This Row],[Data_urodz]])</f>
        <v>1982</v>
      </c>
      <c r="G278">
        <f>2016-ubezpieczenia46[[#This Row],[Rok urodzenia]]</f>
        <v>34</v>
      </c>
      <c r="H278">
        <f>IF(ubezpieczenia46[[#This Row],[Wiek]]&lt;=30, 0.001, IF(ubezpieczenia46[[#This Row],[Wiek]]&lt;=45, 0.0015, 0.0012))</f>
        <v>1.5E-3</v>
      </c>
      <c r="I278">
        <f>IF(ubezpieczenia46[[#This Row],[Kobieta]] = 1, ubezpieczenia46[[#This Row],[Procent ubezpieczneiaa]]*25000, ubezpieczenia46[[#This Row],[Procent ubezpieczneiaa]]*30000)</f>
        <v>37.5</v>
      </c>
      <c r="J278">
        <f>IF(ubezpieczenia46[[#This Row],[Wiek]]&gt;60, 49, 0)</f>
        <v>0</v>
      </c>
      <c r="K278">
        <f>SUM(ubezpieczenia46[[#This Row],[Ubezpieczneii]:[Dodatek]])</f>
        <v>37.5</v>
      </c>
    </row>
    <row r="279" spans="1:11" x14ac:dyDescent="0.45">
      <c r="A279" t="s">
        <v>376</v>
      </c>
      <c r="B279" t="s">
        <v>257</v>
      </c>
      <c r="C279" s="1">
        <v>21221</v>
      </c>
      <c r="D279" t="s">
        <v>9</v>
      </c>
      <c r="E279">
        <f>IF(RIGHT(ubezpieczenia46[[#This Row],[Imie]],1) = "a", 1, 0)</f>
        <v>0</v>
      </c>
      <c r="F279">
        <f>YEAR(ubezpieczenia46[[#This Row],[Data_urodz]])</f>
        <v>1958</v>
      </c>
      <c r="G279">
        <f>2016-ubezpieczenia46[[#This Row],[Rok urodzenia]]</f>
        <v>58</v>
      </c>
      <c r="H279">
        <f>IF(ubezpieczenia46[[#This Row],[Wiek]]&lt;=30, 0.001, IF(ubezpieczenia46[[#This Row],[Wiek]]&lt;=45, 0.0015, 0.0012))</f>
        <v>1.1999999999999999E-3</v>
      </c>
      <c r="I279">
        <f>IF(ubezpieczenia46[[#This Row],[Kobieta]] = 1, ubezpieczenia46[[#This Row],[Procent ubezpieczneiaa]]*25000, ubezpieczenia46[[#This Row],[Procent ubezpieczneiaa]]*30000)</f>
        <v>36</v>
      </c>
      <c r="J279">
        <f>IF(ubezpieczenia46[[#This Row],[Wiek]]&gt;60, 49, 0)</f>
        <v>0</v>
      </c>
      <c r="K279">
        <f>SUM(ubezpieczenia46[[#This Row],[Ubezpieczneii]:[Dodatek]])</f>
        <v>36</v>
      </c>
    </row>
    <row r="280" spans="1:11" x14ac:dyDescent="0.45">
      <c r="A280" t="s">
        <v>377</v>
      </c>
      <c r="B280" t="s">
        <v>45</v>
      </c>
      <c r="C280" s="1">
        <v>20193</v>
      </c>
      <c r="D280" t="s">
        <v>6</v>
      </c>
      <c r="E280">
        <f>IF(RIGHT(ubezpieczenia46[[#This Row],[Imie]],1) = "a", 1, 0)</f>
        <v>1</v>
      </c>
      <c r="F280">
        <f>YEAR(ubezpieczenia46[[#This Row],[Data_urodz]])</f>
        <v>1955</v>
      </c>
      <c r="G280">
        <f>2016-ubezpieczenia46[[#This Row],[Rok urodzenia]]</f>
        <v>61</v>
      </c>
      <c r="H280">
        <f>IF(ubezpieczenia46[[#This Row],[Wiek]]&lt;=30, 0.001, IF(ubezpieczenia46[[#This Row],[Wiek]]&lt;=45, 0.0015, 0.0012))</f>
        <v>1.1999999999999999E-3</v>
      </c>
      <c r="I280">
        <f>IF(ubezpieczenia46[[#This Row],[Kobieta]] = 1, ubezpieczenia46[[#This Row],[Procent ubezpieczneiaa]]*25000, ubezpieczenia46[[#This Row],[Procent ubezpieczneiaa]]*30000)</f>
        <v>29.999999999999996</v>
      </c>
      <c r="J280">
        <f>IF(ubezpieczenia46[[#This Row],[Wiek]]&gt;60, 49, 0)</f>
        <v>49</v>
      </c>
      <c r="K280">
        <f>SUM(ubezpieczenia46[[#This Row],[Ubezpieczneii]:[Dodatek]])</f>
        <v>79</v>
      </c>
    </row>
    <row r="281" spans="1:11" x14ac:dyDescent="0.45">
      <c r="A281" t="s">
        <v>378</v>
      </c>
      <c r="B281" t="s">
        <v>141</v>
      </c>
      <c r="C281" s="1">
        <v>17137</v>
      </c>
      <c r="D281" t="s">
        <v>6</v>
      </c>
      <c r="E281">
        <f>IF(RIGHT(ubezpieczenia46[[#This Row],[Imie]],1) = "a", 1, 0)</f>
        <v>0</v>
      </c>
      <c r="F281">
        <f>YEAR(ubezpieczenia46[[#This Row],[Data_urodz]])</f>
        <v>1946</v>
      </c>
      <c r="G281">
        <f>2016-ubezpieczenia46[[#This Row],[Rok urodzenia]]</f>
        <v>70</v>
      </c>
      <c r="H281">
        <f>IF(ubezpieczenia46[[#This Row],[Wiek]]&lt;=30, 0.001, IF(ubezpieczenia46[[#This Row],[Wiek]]&lt;=45, 0.0015, 0.0012))</f>
        <v>1.1999999999999999E-3</v>
      </c>
      <c r="I281">
        <f>IF(ubezpieczenia46[[#This Row],[Kobieta]] = 1, ubezpieczenia46[[#This Row],[Procent ubezpieczneiaa]]*25000, ubezpieczenia46[[#This Row],[Procent ubezpieczneiaa]]*30000)</f>
        <v>36</v>
      </c>
      <c r="J281">
        <f>IF(ubezpieczenia46[[#This Row],[Wiek]]&gt;60, 49, 0)</f>
        <v>49</v>
      </c>
      <c r="K281">
        <f>SUM(ubezpieczenia46[[#This Row],[Ubezpieczneii]:[Dodatek]])</f>
        <v>85</v>
      </c>
    </row>
    <row r="282" spans="1:11" x14ac:dyDescent="0.45">
      <c r="A282" t="s">
        <v>379</v>
      </c>
      <c r="B282" t="s">
        <v>49</v>
      </c>
      <c r="C282" s="1">
        <v>32802</v>
      </c>
      <c r="D282" t="s">
        <v>6</v>
      </c>
      <c r="E282">
        <f>IF(RIGHT(ubezpieczenia46[[#This Row],[Imie]],1) = "a", 1, 0)</f>
        <v>0</v>
      </c>
      <c r="F282">
        <f>YEAR(ubezpieczenia46[[#This Row],[Data_urodz]])</f>
        <v>1989</v>
      </c>
      <c r="G282">
        <f>2016-ubezpieczenia46[[#This Row],[Rok urodzenia]]</f>
        <v>27</v>
      </c>
      <c r="H282">
        <f>IF(ubezpieczenia46[[#This Row],[Wiek]]&lt;=30, 0.001, IF(ubezpieczenia46[[#This Row],[Wiek]]&lt;=45, 0.0015, 0.0012))</f>
        <v>1E-3</v>
      </c>
      <c r="I282">
        <f>IF(ubezpieczenia46[[#This Row],[Kobieta]] = 1, ubezpieczenia46[[#This Row],[Procent ubezpieczneiaa]]*25000, ubezpieczenia46[[#This Row],[Procent ubezpieczneiaa]]*30000)</f>
        <v>30</v>
      </c>
      <c r="J282">
        <f>IF(ubezpieczenia46[[#This Row],[Wiek]]&gt;60, 49, 0)</f>
        <v>0</v>
      </c>
      <c r="K282">
        <f>SUM(ubezpieczenia46[[#This Row],[Ubezpieczneii]:[Dodatek]])</f>
        <v>30</v>
      </c>
    </row>
    <row r="283" spans="1:11" x14ac:dyDescent="0.45">
      <c r="A283" t="s">
        <v>240</v>
      </c>
      <c r="B283" t="s">
        <v>20</v>
      </c>
      <c r="C283" s="1">
        <v>25839</v>
      </c>
      <c r="D283" t="s">
        <v>12</v>
      </c>
      <c r="E283">
        <f>IF(RIGHT(ubezpieczenia46[[#This Row],[Imie]],1) = "a", 1, 0)</f>
        <v>1</v>
      </c>
      <c r="F283">
        <f>YEAR(ubezpieczenia46[[#This Row],[Data_urodz]])</f>
        <v>1970</v>
      </c>
      <c r="G283">
        <f>2016-ubezpieczenia46[[#This Row],[Rok urodzenia]]</f>
        <v>46</v>
      </c>
      <c r="H283">
        <f>IF(ubezpieczenia46[[#This Row],[Wiek]]&lt;=30, 0.001, IF(ubezpieczenia46[[#This Row],[Wiek]]&lt;=45, 0.0015, 0.0012))</f>
        <v>1.1999999999999999E-3</v>
      </c>
      <c r="I283">
        <f>IF(ubezpieczenia46[[#This Row],[Kobieta]] = 1, ubezpieczenia46[[#This Row],[Procent ubezpieczneiaa]]*25000, ubezpieczenia46[[#This Row],[Procent ubezpieczneiaa]]*30000)</f>
        <v>29.999999999999996</v>
      </c>
      <c r="J283">
        <f>IF(ubezpieczenia46[[#This Row],[Wiek]]&gt;60, 49, 0)</f>
        <v>0</v>
      </c>
      <c r="K283">
        <f>SUM(ubezpieczenia46[[#This Row],[Ubezpieczneii]:[Dodatek]])</f>
        <v>29.999999999999996</v>
      </c>
    </row>
    <row r="284" spans="1:11" x14ac:dyDescent="0.45">
      <c r="A284" t="s">
        <v>275</v>
      </c>
      <c r="B284" t="s">
        <v>380</v>
      </c>
      <c r="C284" s="1">
        <v>32028</v>
      </c>
      <c r="D284" t="s">
        <v>12</v>
      </c>
      <c r="E284">
        <f>IF(RIGHT(ubezpieczenia46[[#This Row],[Imie]],1) = "a", 1, 0)</f>
        <v>0</v>
      </c>
      <c r="F284">
        <f>YEAR(ubezpieczenia46[[#This Row],[Data_urodz]])</f>
        <v>1987</v>
      </c>
      <c r="G284">
        <f>2016-ubezpieczenia46[[#This Row],[Rok urodzenia]]</f>
        <v>29</v>
      </c>
      <c r="H284">
        <f>IF(ubezpieczenia46[[#This Row],[Wiek]]&lt;=30, 0.001, IF(ubezpieczenia46[[#This Row],[Wiek]]&lt;=45, 0.0015, 0.0012))</f>
        <v>1E-3</v>
      </c>
      <c r="I284">
        <f>IF(ubezpieczenia46[[#This Row],[Kobieta]] = 1, ubezpieczenia46[[#This Row],[Procent ubezpieczneiaa]]*25000, ubezpieczenia46[[#This Row],[Procent ubezpieczneiaa]]*30000)</f>
        <v>30</v>
      </c>
      <c r="J284">
        <f>IF(ubezpieczenia46[[#This Row],[Wiek]]&gt;60, 49, 0)</f>
        <v>0</v>
      </c>
      <c r="K284">
        <f>SUM(ubezpieczenia46[[#This Row],[Ubezpieczneii]:[Dodatek]])</f>
        <v>30</v>
      </c>
    </row>
    <row r="285" spans="1:11" x14ac:dyDescent="0.45">
      <c r="A285" t="s">
        <v>317</v>
      </c>
      <c r="B285" t="s">
        <v>192</v>
      </c>
      <c r="C285" s="1">
        <v>31556</v>
      </c>
      <c r="D285" t="s">
        <v>6</v>
      </c>
      <c r="E285">
        <f>IF(RIGHT(ubezpieczenia46[[#This Row],[Imie]],1) = "a", 1, 0)</f>
        <v>1</v>
      </c>
      <c r="F285">
        <f>YEAR(ubezpieczenia46[[#This Row],[Data_urodz]])</f>
        <v>1986</v>
      </c>
      <c r="G285">
        <f>2016-ubezpieczenia46[[#This Row],[Rok urodzenia]]</f>
        <v>30</v>
      </c>
      <c r="H285">
        <f>IF(ubezpieczenia46[[#This Row],[Wiek]]&lt;=30, 0.001, IF(ubezpieczenia46[[#This Row],[Wiek]]&lt;=45, 0.0015, 0.0012))</f>
        <v>1E-3</v>
      </c>
      <c r="I285">
        <f>IF(ubezpieczenia46[[#This Row],[Kobieta]] = 1, ubezpieczenia46[[#This Row],[Procent ubezpieczneiaa]]*25000, ubezpieczenia46[[#This Row],[Procent ubezpieczneiaa]]*30000)</f>
        <v>25</v>
      </c>
      <c r="J285">
        <f>IF(ubezpieczenia46[[#This Row],[Wiek]]&gt;60, 49, 0)</f>
        <v>0</v>
      </c>
      <c r="K285">
        <f>SUM(ubezpieczenia46[[#This Row],[Ubezpieczneii]:[Dodatek]])</f>
        <v>25</v>
      </c>
    </row>
    <row r="286" spans="1:11" x14ac:dyDescent="0.45">
      <c r="A286" t="s">
        <v>381</v>
      </c>
      <c r="B286" t="s">
        <v>54</v>
      </c>
      <c r="C286" s="1">
        <v>19153</v>
      </c>
      <c r="D286" t="s">
        <v>6</v>
      </c>
      <c r="E286">
        <f>IF(RIGHT(ubezpieczenia46[[#This Row],[Imie]],1) = "a", 1, 0)</f>
        <v>1</v>
      </c>
      <c r="F286">
        <f>YEAR(ubezpieczenia46[[#This Row],[Data_urodz]])</f>
        <v>1952</v>
      </c>
      <c r="G286">
        <f>2016-ubezpieczenia46[[#This Row],[Rok urodzenia]]</f>
        <v>64</v>
      </c>
      <c r="H286">
        <f>IF(ubezpieczenia46[[#This Row],[Wiek]]&lt;=30, 0.001, IF(ubezpieczenia46[[#This Row],[Wiek]]&lt;=45, 0.0015, 0.0012))</f>
        <v>1.1999999999999999E-3</v>
      </c>
      <c r="I286">
        <f>IF(ubezpieczenia46[[#This Row],[Kobieta]] = 1, ubezpieczenia46[[#This Row],[Procent ubezpieczneiaa]]*25000, ubezpieczenia46[[#This Row],[Procent ubezpieczneiaa]]*30000)</f>
        <v>29.999999999999996</v>
      </c>
      <c r="J286">
        <f>IF(ubezpieczenia46[[#This Row],[Wiek]]&gt;60, 49, 0)</f>
        <v>49</v>
      </c>
      <c r="K286">
        <f>SUM(ubezpieczenia46[[#This Row],[Ubezpieczneii]:[Dodatek]])</f>
        <v>79</v>
      </c>
    </row>
    <row r="287" spans="1:11" x14ac:dyDescent="0.45">
      <c r="A287" t="s">
        <v>382</v>
      </c>
      <c r="B287" t="s">
        <v>383</v>
      </c>
      <c r="C287" s="1">
        <v>21934</v>
      </c>
      <c r="D287" t="s">
        <v>6</v>
      </c>
      <c r="E287">
        <f>IF(RIGHT(ubezpieczenia46[[#This Row],[Imie]],1) = "a", 1, 0)</f>
        <v>1</v>
      </c>
      <c r="F287">
        <f>YEAR(ubezpieczenia46[[#This Row],[Data_urodz]])</f>
        <v>1960</v>
      </c>
      <c r="G287">
        <f>2016-ubezpieczenia46[[#This Row],[Rok urodzenia]]</f>
        <v>56</v>
      </c>
      <c r="H287">
        <f>IF(ubezpieczenia46[[#This Row],[Wiek]]&lt;=30, 0.001, IF(ubezpieczenia46[[#This Row],[Wiek]]&lt;=45, 0.0015, 0.0012))</f>
        <v>1.1999999999999999E-3</v>
      </c>
      <c r="I287">
        <f>IF(ubezpieczenia46[[#This Row],[Kobieta]] = 1, ubezpieczenia46[[#This Row],[Procent ubezpieczneiaa]]*25000, ubezpieczenia46[[#This Row],[Procent ubezpieczneiaa]]*30000)</f>
        <v>29.999999999999996</v>
      </c>
      <c r="J287">
        <f>IF(ubezpieczenia46[[#This Row],[Wiek]]&gt;60, 49, 0)</f>
        <v>0</v>
      </c>
      <c r="K287">
        <f>SUM(ubezpieczenia46[[#This Row],[Ubezpieczneii]:[Dodatek]])</f>
        <v>29.999999999999996</v>
      </c>
    </row>
    <row r="288" spans="1:11" x14ac:dyDescent="0.45">
      <c r="A288" t="s">
        <v>384</v>
      </c>
      <c r="B288" t="s">
        <v>361</v>
      </c>
      <c r="C288" s="1">
        <v>28187</v>
      </c>
      <c r="D288" t="s">
        <v>12</v>
      </c>
      <c r="E288">
        <f>IF(RIGHT(ubezpieczenia46[[#This Row],[Imie]],1) = "a", 1, 0)</f>
        <v>1</v>
      </c>
      <c r="F288">
        <f>YEAR(ubezpieczenia46[[#This Row],[Data_urodz]])</f>
        <v>1977</v>
      </c>
      <c r="G288">
        <f>2016-ubezpieczenia46[[#This Row],[Rok urodzenia]]</f>
        <v>39</v>
      </c>
      <c r="H288">
        <f>IF(ubezpieczenia46[[#This Row],[Wiek]]&lt;=30, 0.001, IF(ubezpieczenia46[[#This Row],[Wiek]]&lt;=45, 0.0015, 0.0012))</f>
        <v>1.5E-3</v>
      </c>
      <c r="I288">
        <f>IF(ubezpieczenia46[[#This Row],[Kobieta]] = 1, ubezpieczenia46[[#This Row],[Procent ubezpieczneiaa]]*25000, ubezpieczenia46[[#This Row],[Procent ubezpieczneiaa]]*30000)</f>
        <v>37.5</v>
      </c>
      <c r="J288">
        <f>IF(ubezpieczenia46[[#This Row],[Wiek]]&gt;60, 49, 0)</f>
        <v>0</v>
      </c>
      <c r="K288">
        <f>SUM(ubezpieczenia46[[#This Row],[Ubezpieczneii]:[Dodatek]])</f>
        <v>37.5</v>
      </c>
    </row>
    <row r="289" spans="1:11" x14ac:dyDescent="0.45">
      <c r="A289" t="s">
        <v>385</v>
      </c>
      <c r="B289" t="s">
        <v>252</v>
      </c>
      <c r="C289" s="1">
        <v>34291</v>
      </c>
      <c r="D289" t="s">
        <v>12</v>
      </c>
      <c r="E289">
        <f>IF(RIGHT(ubezpieczenia46[[#This Row],[Imie]],1) = "a", 1, 0)</f>
        <v>0</v>
      </c>
      <c r="F289">
        <f>YEAR(ubezpieczenia46[[#This Row],[Data_urodz]])</f>
        <v>1993</v>
      </c>
      <c r="G289">
        <f>2016-ubezpieczenia46[[#This Row],[Rok urodzenia]]</f>
        <v>23</v>
      </c>
      <c r="H289">
        <f>IF(ubezpieczenia46[[#This Row],[Wiek]]&lt;=30, 0.001, IF(ubezpieczenia46[[#This Row],[Wiek]]&lt;=45, 0.0015, 0.0012))</f>
        <v>1E-3</v>
      </c>
      <c r="I289">
        <f>IF(ubezpieczenia46[[#This Row],[Kobieta]] = 1, ubezpieczenia46[[#This Row],[Procent ubezpieczneiaa]]*25000, ubezpieczenia46[[#This Row],[Procent ubezpieczneiaa]]*30000)</f>
        <v>30</v>
      </c>
      <c r="J289">
        <f>IF(ubezpieczenia46[[#This Row],[Wiek]]&gt;60, 49, 0)</f>
        <v>0</v>
      </c>
      <c r="K289">
        <f>SUM(ubezpieczenia46[[#This Row],[Ubezpieczneii]:[Dodatek]])</f>
        <v>30</v>
      </c>
    </row>
    <row r="290" spans="1:11" x14ac:dyDescent="0.45">
      <c r="A290" t="s">
        <v>386</v>
      </c>
      <c r="B290" t="s">
        <v>107</v>
      </c>
      <c r="C290" s="1">
        <v>24652</v>
      </c>
      <c r="D290" t="s">
        <v>6</v>
      </c>
      <c r="E290">
        <f>IF(RIGHT(ubezpieczenia46[[#This Row],[Imie]],1) = "a", 1, 0)</f>
        <v>1</v>
      </c>
      <c r="F290">
        <f>YEAR(ubezpieczenia46[[#This Row],[Data_urodz]])</f>
        <v>1967</v>
      </c>
      <c r="G290">
        <f>2016-ubezpieczenia46[[#This Row],[Rok urodzenia]]</f>
        <v>49</v>
      </c>
      <c r="H290">
        <f>IF(ubezpieczenia46[[#This Row],[Wiek]]&lt;=30, 0.001, IF(ubezpieczenia46[[#This Row],[Wiek]]&lt;=45, 0.0015, 0.0012))</f>
        <v>1.1999999999999999E-3</v>
      </c>
      <c r="I290">
        <f>IF(ubezpieczenia46[[#This Row],[Kobieta]] = 1, ubezpieczenia46[[#This Row],[Procent ubezpieczneiaa]]*25000, ubezpieczenia46[[#This Row],[Procent ubezpieczneiaa]]*30000)</f>
        <v>29.999999999999996</v>
      </c>
      <c r="J290">
        <f>IF(ubezpieczenia46[[#This Row],[Wiek]]&gt;60, 49, 0)</f>
        <v>0</v>
      </c>
      <c r="K290">
        <f>SUM(ubezpieczenia46[[#This Row],[Ubezpieczneii]:[Dodatek]])</f>
        <v>29.999999999999996</v>
      </c>
    </row>
    <row r="291" spans="1:11" x14ac:dyDescent="0.45">
      <c r="A291" t="s">
        <v>387</v>
      </c>
      <c r="B291" t="s">
        <v>121</v>
      </c>
      <c r="C291" s="1">
        <v>18010</v>
      </c>
      <c r="D291" t="s">
        <v>6</v>
      </c>
      <c r="E291">
        <f>IF(RIGHT(ubezpieczenia46[[#This Row],[Imie]],1) = "a", 1, 0)</f>
        <v>1</v>
      </c>
      <c r="F291">
        <f>YEAR(ubezpieczenia46[[#This Row],[Data_urodz]])</f>
        <v>1949</v>
      </c>
      <c r="G291">
        <f>2016-ubezpieczenia46[[#This Row],[Rok urodzenia]]</f>
        <v>67</v>
      </c>
      <c r="H291">
        <f>IF(ubezpieczenia46[[#This Row],[Wiek]]&lt;=30, 0.001, IF(ubezpieczenia46[[#This Row],[Wiek]]&lt;=45, 0.0015, 0.0012))</f>
        <v>1.1999999999999999E-3</v>
      </c>
      <c r="I291">
        <f>IF(ubezpieczenia46[[#This Row],[Kobieta]] = 1, ubezpieczenia46[[#This Row],[Procent ubezpieczneiaa]]*25000, ubezpieczenia46[[#This Row],[Procent ubezpieczneiaa]]*30000)</f>
        <v>29.999999999999996</v>
      </c>
      <c r="J291">
        <f>IF(ubezpieczenia46[[#This Row],[Wiek]]&gt;60, 49, 0)</f>
        <v>49</v>
      </c>
      <c r="K291">
        <f>SUM(ubezpieczenia46[[#This Row],[Ubezpieczneii]:[Dodatek]])</f>
        <v>79</v>
      </c>
    </row>
    <row r="292" spans="1:11" x14ac:dyDescent="0.45">
      <c r="A292" t="s">
        <v>388</v>
      </c>
      <c r="B292" t="s">
        <v>368</v>
      </c>
      <c r="C292" s="1">
        <v>26506</v>
      </c>
      <c r="D292" t="s">
        <v>40</v>
      </c>
      <c r="E292">
        <f>IF(RIGHT(ubezpieczenia46[[#This Row],[Imie]],1) = "a", 1, 0)</f>
        <v>1</v>
      </c>
      <c r="F292">
        <f>YEAR(ubezpieczenia46[[#This Row],[Data_urodz]])</f>
        <v>1972</v>
      </c>
      <c r="G292">
        <f>2016-ubezpieczenia46[[#This Row],[Rok urodzenia]]</f>
        <v>44</v>
      </c>
      <c r="H292">
        <f>IF(ubezpieczenia46[[#This Row],[Wiek]]&lt;=30, 0.001, IF(ubezpieczenia46[[#This Row],[Wiek]]&lt;=45, 0.0015, 0.0012))</f>
        <v>1.5E-3</v>
      </c>
      <c r="I292">
        <f>IF(ubezpieczenia46[[#This Row],[Kobieta]] = 1, ubezpieczenia46[[#This Row],[Procent ubezpieczneiaa]]*25000, ubezpieczenia46[[#This Row],[Procent ubezpieczneiaa]]*30000)</f>
        <v>37.5</v>
      </c>
      <c r="J292">
        <f>IF(ubezpieczenia46[[#This Row],[Wiek]]&gt;60, 49, 0)</f>
        <v>0</v>
      </c>
      <c r="K292">
        <f>SUM(ubezpieczenia46[[#This Row],[Ubezpieczneii]:[Dodatek]])</f>
        <v>37.5</v>
      </c>
    </row>
    <row r="293" spans="1:11" x14ac:dyDescent="0.45">
      <c r="A293" t="s">
        <v>389</v>
      </c>
      <c r="B293" t="s">
        <v>160</v>
      </c>
      <c r="C293" s="1">
        <v>30368</v>
      </c>
      <c r="D293" t="s">
        <v>40</v>
      </c>
      <c r="E293">
        <f>IF(RIGHT(ubezpieczenia46[[#This Row],[Imie]],1) = "a", 1, 0)</f>
        <v>0</v>
      </c>
      <c r="F293">
        <f>YEAR(ubezpieczenia46[[#This Row],[Data_urodz]])</f>
        <v>1983</v>
      </c>
      <c r="G293">
        <f>2016-ubezpieczenia46[[#This Row],[Rok urodzenia]]</f>
        <v>33</v>
      </c>
      <c r="H293">
        <f>IF(ubezpieczenia46[[#This Row],[Wiek]]&lt;=30, 0.001, IF(ubezpieczenia46[[#This Row],[Wiek]]&lt;=45, 0.0015, 0.0012))</f>
        <v>1.5E-3</v>
      </c>
      <c r="I293">
        <f>IF(ubezpieczenia46[[#This Row],[Kobieta]] = 1, ubezpieczenia46[[#This Row],[Procent ubezpieczneiaa]]*25000, ubezpieczenia46[[#This Row],[Procent ubezpieczneiaa]]*30000)</f>
        <v>45</v>
      </c>
      <c r="J293">
        <f>IF(ubezpieczenia46[[#This Row],[Wiek]]&gt;60, 49, 0)</f>
        <v>0</v>
      </c>
      <c r="K293">
        <f>SUM(ubezpieczenia46[[#This Row],[Ubezpieczneii]:[Dodatek]])</f>
        <v>45</v>
      </c>
    </row>
    <row r="294" spans="1:11" x14ac:dyDescent="0.45">
      <c r="A294" t="s">
        <v>162</v>
      </c>
      <c r="B294" t="s">
        <v>54</v>
      </c>
      <c r="C294" s="1">
        <v>16991</v>
      </c>
      <c r="D294" t="s">
        <v>12</v>
      </c>
      <c r="E294">
        <f>IF(RIGHT(ubezpieczenia46[[#This Row],[Imie]],1) = "a", 1, 0)</f>
        <v>1</v>
      </c>
      <c r="F294">
        <f>YEAR(ubezpieczenia46[[#This Row],[Data_urodz]])</f>
        <v>1946</v>
      </c>
      <c r="G294">
        <f>2016-ubezpieczenia46[[#This Row],[Rok urodzenia]]</f>
        <v>70</v>
      </c>
      <c r="H294">
        <f>IF(ubezpieczenia46[[#This Row],[Wiek]]&lt;=30, 0.001, IF(ubezpieczenia46[[#This Row],[Wiek]]&lt;=45, 0.0015, 0.0012))</f>
        <v>1.1999999999999999E-3</v>
      </c>
      <c r="I294">
        <f>IF(ubezpieczenia46[[#This Row],[Kobieta]] = 1, ubezpieczenia46[[#This Row],[Procent ubezpieczneiaa]]*25000, ubezpieczenia46[[#This Row],[Procent ubezpieczneiaa]]*30000)</f>
        <v>29.999999999999996</v>
      </c>
      <c r="J294">
        <f>IF(ubezpieczenia46[[#This Row],[Wiek]]&gt;60, 49, 0)</f>
        <v>49</v>
      </c>
      <c r="K294">
        <f>SUM(ubezpieczenia46[[#This Row],[Ubezpieczneii]:[Dodatek]])</f>
        <v>79</v>
      </c>
    </row>
    <row r="295" spans="1:11" x14ac:dyDescent="0.45">
      <c r="A295" t="s">
        <v>390</v>
      </c>
      <c r="B295" t="s">
        <v>152</v>
      </c>
      <c r="C295" s="1">
        <v>23950</v>
      </c>
      <c r="D295" t="s">
        <v>12</v>
      </c>
      <c r="E295">
        <f>IF(RIGHT(ubezpieczenia46[[#This Row],[Imie]],1) = "a", 1, 0)</f>
        <v>0</v>
      </c>
      <c r="F295">
        <f>YEAR(ubezpieczenia46[[#This Row],[Data_urodz]])</f>
        <v>1965</v>
      </c>
      <c r="G295">
        <f>2016-ubezpieczenia46[[#This Row],[Rok urodzenia]]</f>
        <v>51</v>
      </c>
      <c r="H295">
        <f>IF(ubezpieczenia46[[#This Row],[Wiek]]&lt;=30, 0.001, IF(ubezpieczenia46[[#This Row],[Wiek]]&lt;=45, 0.0015, 0.0012))</f>
        <v>1.1999999999999999E-3</v>
      </c>
      <c r="I295">
        <f>IF(ubezpieczenia46[[#This Row],[Kobieta]] = 1, ubezpieczenia46[[#This Row],[Procent ubezpieczneiaa]]*25000, ubezpieczenia46[[#This Row],[Procent ubezpieczneiaa]]*30000)</f>
        <v>36</v>
      </c>
      <c r="J295">
        <f>IF(ubezpieczenia46[[#This Row],[Wiek]]&gt;60, 49, 0)</f>
        <v>0</v>
      </c>
      <c r="K295">
        <f>SUM(ubezpieczenia46[[#This Row],[Ubezpieczneii]:[Dodatek]])</f>
        <v>36</v>
      </c>
    </row>
    <row r="296" spans="1:11" x14ac:dyDescent="0.45">
      <c r="A296" t="s">
        <v>391</v>
      </c>
      <c r="B296" t="s">
        <v>47</v>
      </c>
      <c r="C296" s="1">
        <v>26871</v>
      </c>
      <c r="D296" t="s">
        <v>12</v>
      </c>
      <c r="E296">
        <f>IF(RIGHT(ubezpieczenia46[[#This Row],[Imie]],1) = "a", 1, 0)</f>
        <v>1</v>
      </c>
      <c r="F296">
        <f>YEAR(ubezpieczenia46[[#This Row],[Data_urodz]])</f>
        <v>1973</v>
      </c>
      <c r="G296">
        <f>2016-ubezpieczenia46[[#This Row],[Rok urodzenia]]</f>
        <v>43</v>
      </c>
      <c r="H296">
        <f>IF(ubezpieczenia46[[#This Row],[Wiek]]&lt;=30, 0.001, IF(ubezpieczenia46[[#This Row],[Wiek]]&lt;=45, 0.0015, 0.0012))</f>
        <v>1.5E-3</v>
      </c>
      <c r="I296">
        <f>IF(ubezpieczenia46[[#This Row],[Kobieta]] = 1, ubezpieczenia46[[#This Row],[Procent ubezpieczneiaa]]*25000, ubezpieczenia46[[#This Row],[Procent ubezpieczneiaa]]*30000)</f>
        <v>37.5</v>
      </c>
      <c r="J296">
        <f>IF(ubezpieczenia46[[#This Row],[Wiek]]&gt;60, 49, 0)</f>
        <v>0</v>
      </c>
      <c r="K296">
        <f>SUM(ubezpieczenia46[[#This Row],[Ubezpieczneii]:[Dodatek]])</f>
        <v>37.5</v>
      </c>
    </row>
    <row r="297" spans="1:11" x14ac:dyDescent="0.45">
      <c r="A297" t="s">
        <v>392</v>
      </c>
      <c r="B297" t="s">
        <v>260</v>
      </c>
      <c r="C297" s="1">
        <v>17268</v>
      </c>
      <c r="D297" t="s">
        <v>40</v>
      </c>
      <c r="E297">
        <f>IF(RIGHT(ubezpieczenia46[[#This Row],[Imie]],1) = "a", 1, 0)</f>
        <v>0</v>
      </c>
      <c r="F297">
        <f>YEAR(ubezpieczenia46[[#This Row],[Data_urodz]])</f>
        <v>1947</v>
      </c>
      <c r="G297">
        <f>2016-ubezpieczenia46[[#This Row],[Rok urodzenia]]</f>
        <v>69</v>
      </c>
      <c r="H297">
        <f>IF(ubezpieczenia46[[#This Row],[Wiek]]&lt;=30, 0.001, IF(ubezpieczenia46[[#This Row],[Wiek]]&lt;=45, 0.0015, 0.0012))</f>
        <v>1.1999999999999999E-3</v>
      </c>
      <c r="I297">
        <f>IF(ubezpieczenia46[[#This Row],[Kobieta]] = 1, ubezpieczenia46[[#This Row],[Procent ubezpieczneiaa]]*25000, ubezpieczenia46[[#This Row],[Procent ubezpieczneiaa]]*30000)</f>
        <v>36</v>
      </c>
      <c r="J297">
        <f>IF(ubezpieczenia46[[#This Row],[Wiek]]&gt;60, 49, 0)</f>
        <v>49</v>
      </c>
      <c r="K297">
        <f>SUM(ubezpieczenia46[[#This Row],[Ubezpieczneii]:[Dodatek]])</f>
        <v>85</v>
      </c>
    </row>
    <row r="298" spans="1:11" x14ac:dyDescent="0.45">
      <c r="A298" t="s">
        <v>393</v>
      </c>
      <c r="B298" t="s">
        <v>394</v>
      </c>
      <c r="C298" s="1">
        <v>31612</v>
      </c>
      <c r="D298" t="s">
        <v>6</v>
      </c>
      <c r="E298">
        <f>IF(RIGHT(ubezpieczenia46[[#This Row],[Imie]],1) = "a", 1, 0)</f>
        <v>1</v>
      </c>
      <c r="F298">
        <f>YEAR(ubezpieczenia46[[#This Row],[Data_urodz]])</f>
        <v>1986</v>
      </c>
      <c r="G298">
        <f>2016-ubezpieczenia46[[#This Row],[Rok urodzenia]]</f>
        <v>30</v>
      </c>
      <c r="H298">
        <f>IF(ubezpieczenia46[[#This Row],[Wiek]]&lt;=30, 0.001, IF(ubezpieczenia46[[#This Row],[Wiek]]&lt;=45, 0.0015, 0.0012))</f>
        <v>1E-3</v>
      </c>
      <c r="I298">
        <f>IF(ubezpieczenia46[[#This Row],[Kobieta]] = 1, ubezpieczenia46[[#This Row],[Procent ubezpieczneiaa]]*25000, ubezpieczenia46[[#This Row],[Procent ubezpieczneiaa]]*30000)</f>
        <v>25</v>
      </c>
      <c r="J298">
        <f>IF(ubezpieczenia46[[#This Row],[Wiek]]&gt;60, 49, 0)</f>
        <v>0</v>
      </c>
      <c r="K298">
        <f>SUM(ubezpieczenia46[[#This Row],[Ubezpieczneii]:[Dodatek]])</f>
        <v>25</v>
      </c>
    </row>
    <row r="299" spans="1:11" x14ac:dyDescent="0.45">
      <c r="A299" t="s">
        <v>395</v>
      </c>
      <c r="B299" t="s">
        <v>131</v>
      </c>
      <c r="C299" s="1">
        <v>21264</v>
      </c>
      <c r="D299" t="s">
        <v>12</v>
      </c>
      <c r="E299">
        <f>IF(RIGHT(ubezpieczenia46[[#This Row],[Imie]],1) = "a", 1, 0)</f>
        <v>1</v>
      </c>
      <c r="F299">
        <f>YEAR(ubezpieczenia46[[#This Row],[Data_urodz]])</f>
        <v>1958</v>
      </c>
      <c r="G299">
        <f>2016-ubezpieczenia46[[#This Row],[Rok urodzenia]]</f>
        <v>58</v>
      </c>
      <c r="H299">
        <f>IF(ubezpieczenia46[[#This Row],[Wiek]]&lt;=30, 0.001, IF(ubezpieczenia46[[#This Row],[Wiek]]&lt;=45, 0.0015, 0.0012))</f>
        <v>1.1999999999999999E-3</v>
      </c>
      <c r="I299">
        <f>IF(ubezpieczenia46[[#This Row],[Kobieta]] = 1, ubezpieczenia46[[#This Row],[Procent ubezpieczneiaa]]*25000, ubezpieczenia46[[#This Row],[Procent ubezpieczneiaa]]*30000)</f>
        <v>29.999999999999996</v>
      </c>
      <c r="J299">
        <f>IF(ubezpieczenia46[[#This Row],[Wiek]]&gt;60, 49, 0)</f>
        <v>0</v>
      </c>
      <c r="K299">
        <f>SUM(ubezpieczenia46[[#This Row],[Ubezpieczneii]:[Dodatek]])</f>
        <v>29.999999999999996</v>
      </c>
    </row>
    <row r="300" spans="1:11" x14ac:dyDescent="0.45">
      <c r="A300" t="s">
        <v>396</v>
      </c>
      <c r="B300" t="s">
        <v>236</v>
      </c>
      <c r="C300" s="1">
        <v>29622</v>
      </c>
      <c r="D300" t="s">
        <v>40</v>
      </c>
      <c r="E300">
        <f>IF(RIGHT(ubezpieczenia46[[#This Row],[Imie]],1) = "a", 1, 0)</f>
        <v>1</v>
      </c>
      <c r="F300">
        <f>YEAR(ubezpieczenia46[[#This Row],[Data_urodz]])</f>
        <v>1981</v>
      </c>
      <c r="G300">
        <f>2016-ubezpieczenia46[[#This Row],[Rok urodzenia]]</f>
        <v>35</v>
      </c>
      <c r="H300">
        <f>IF(ubezpieczenia46[[#This Row],[Wiek]]&lt;=30, 0.001, IF(ubezpieczenia46[[#This Row],[Wiek]]&lt;=45, 0.0015, 0.0012))</f>
        <v>1.5E-3</v>
      </c>
      <c r="I300">
        <f>IF(ubezpieczenia46[[#This Row],[Kobieta]] = 1, ubezpieczenia46[[#This Row],[Procent ubezpieczneiaa]]*25000, ubezpieczenia46[[#This Row],[Procent ubezpieczneiaa]]*30000)</f>
        <v>37.5</v>
      </c>
      <c r="J300">
        <f>IF(ubezpieczenia46[[#This Row],[Wiek]]&gt;60, 49, 0)</f>
        <v>0</v>
      </c>
      <c r="K300">
        <f>SUM(ubezpieczenia46[[#This Row],[Ubezpieczneii]:[Dodatek]])</f>
        <v>37.5</v>
      </c>
    </row>
    <row r="301" spans="1:11" x14ac:dyDescent="0.45">
      <c r="A301" t="s">
        <v>162</v>
      </c>
      <c r="B301" t="s">
        <v>20</v>
      </c>
      <c r="C301" s="1">
        <v>30875</v>
      </c>
      <c r="D301" t="s">
        <v>6</v>
      </c>
      <c r="E301">
        <f>IF(RIGHT(ubezpieczenia46[[#This Row],[Imie]],1) = "a", 1, 0)</f>
        <v>1</v>
      </c>
      <c r="F301">
        <f>YEAR(ubezpieczenia46[[#This Row],[Data_urodz]])</f>
        <v>1984</v>
      </c>
      <c r="G301">
        <f>2016-ubezpieczenia46[[#This Row],[Rok urodzenia]]</f>
        <v>32</v>
      </c>
      <c r="H301">
        <f>IF(ubezpieczenia46[[#This Row],[Wiek]]&lt;=30, 0.001, IF(ubezpieczenia46[[#This Row],[Wiek]]&lt;=45, 0.0015, 0.0012))</f>
        <v>1.5E-3</v>
      </c>
      <c r="I301">
        <f>IF(ubezpieczenia46[[#This Row],[Kobieta]] = 1, ubezpieczenia46[[#This Row],[Procent ubezpieczneiaa]]*25000, ubezpieczenia46[[#This Row],[Procent ubezpieczneiaa]]*30000)</f>
        <v>37.5</v>
      </c>
      <c r="J301">
        <f>IF(ubezpieczenia46[[#This Row],[Wiek]]&gt;60, 49, 0)</f>
        <v>0</v>
      </c>
      <c r="K301">
        <f>SUM(ubezpieczenia46[[#This Row],[Ubezpieczneii]:[Dodatek]])</f>
        <v>37.5</v>
      </c>
    </row>
    <row r="302" spans="1:11" x14ac:dyDescent="0.45">
      <c r="A302" t="s">
        <v>397</v>
      </c>
      <c r="B302" t="s">
        <v>107</v>
      </c>
      <c r="C302" s="1">
        <v>31924</v>
      </c>
      <c r="D302" t="s">
        <v>12</v>
      </c>
      <c r="E302">
        <f>IF(RIGHT(ubezpieczenia46[[#This Row],[Imie]],1) = "a", 1, 0)</f>
        <v>1</v>
      </c>
      <c r="F302">
        <f>YEAR(ubezpieczenia46[[#This Row],[Data_urodz]])</f>
        <v>1987</v>
      </c>
      <c r="G302">
        <f>2016-ubezpieczenia46[[#This Row],[Rok urodzenia]]</f>
        <v>29</v>
      </c>
      <c r="H302">
        <f>IF(ubezpieczenia46[[#This Row],[Wiek]]&lt;=30, 0.001, IF(ubezpieczenia46[[#This Row],[Wiek]]&lt;=45, 0.0015, 0.0012))</f>
        <v>1E-3</v>
      </c>
      <c r="I302">
        <f>IF(ubezpieczenia46[[#This Row],[Kobieta]] = 1, ubezpieczenia46[[#This Row],[Procent ubezpieczneiaa]]*25000, ubezpieczenia46[[#This Row],[Procent ubezpieczneiaa]]*30000)</f>
        <v>25</v>
      </c>
      <c r="J302">
        <f>IF(ubezpieczenia46[[#This Row],[Wiek]]&gt;60, 49, 0)</f>
        <v>0</v>
      </c>
      <c r="K302">
        <f>SUM(ubezpieczenia46[[#This Row],[Ubezpieczneii]:[Dodatek]])</f>
        <v>25</v>
      </c>
    </row>
    <row r="303" spans="1:11" x14ac:dyDescent="0.45">
      <c r="A303" t="s">
        <v>398</v>
      </c>
      <c r="B303" t="s">
        <v>399</v>
      </c>
      <c r="C303" s="1">
        <v>23384</v>
      </c>
      <c r="D303" t="s">
        <v>12</v>
      </c>
      <c r="E303">
        <f>IF(RIGHT(ubezpieczenia46[[#This Row],[Imie]],1) = "a", 1, 0)</f>
        <v>0</v>
      </c>
      <c r="F303">
        <f>YEAR(ubezpieczenia46[[#This Row],[Data_urodz]])</f>
        <v>1964</v>
      </c>
      <c r="G303">
        <f>2016-ubezpieczenia46[[#This Row],[Rok urodzenia]]</f>
        <v>52</v>
      </c>
      <c r="H303">
        <f>IF(ubezpieczenia46[[#This Row],[Wiek]]&lt;=30, 0.001, IF(ubezpieczenia46[[#This Row],[Wiek]]&lt;=45, 0.0015, 0.0012))</f>
        <v>1.1999999999999999E-3</v>
      </c>
      <c r="I303">
        <f>IF(ubezpieczenia46[[#This Row],[Kobieta]] = 1, ubezpieczenia46[[#This Row],[Procent ubezpieczneiaa]]*25000, ubezpieczenia46[[#This Row],[Procent ubezpieczneiaa]]*30000)</f>
        <v>36</v>
      </c>
      <c r="J303">
        <f>IF(ubezpieczenia46[[#This Row],[Wiek]]&gt;60, 49, 0)</f>
        <v>0</v>
      </c>
      <c r="K303">
        <f>SUM(ubezpieczenia46[[#This Row],[Ubezpieczneii]:[Dodatek]])</f>
        <v>36</v>
      </c>
    </row>
    <row r="304" spans="1:11" x14ac:dyDescent="0.45">
      <c r="A304" t="s">
        <v>400</v>
      </c>
      <c r="B304" t="s">
        <v>401</v>
      </c>
      <c r="C304" s="1">
        <v>32097</v>
      </c>
      <c r="D304" t="s">
        <v>6</v>
      </c>
      <c r="E304">
        <f>IF(RIGHT(ubezpieczenia46[[#This Row],[Imie]],1) = "a", 1, 0)</f>
        <v>0</v>
      </c>
      <c r="F304">
        <f>YEAR(ubezpieczenia46[[#This Row],[Data_urodz]])</f>
        <v>1987</v>
      </c>
      <c r="G304">
        <f>2016-ubezpieczenia46[[#This Row],[Rok urodzenia]]</f>
        <v>29</v>
      </c>
      <c r="H304">
        <f>IF(ubezpieczenia46[[#This Row],[Wiek]]&lt;=30, 0.001, IF(ubezpieczenia46[[#This Row],[Wiek]]&lt;=45, 0.0015, 0.0012))</f>
        <v>1E-3</v>
      </c>
      <c r="I304">
        <f>IF(ubezpieczenia46[[#This Row],[Kobieta]] = 1, ubezpieczenia46[[#This Row],[Procent ubezpieczneiaa]]*25000, ubezpieczenia46[[#This Row],[Procent ubezpieczneiaa]]*30000)</f>
        <v>30</v>
      </c>
      <c r="J304">
        <f>IF(ubezpieczenia46[[#This Row],[Wiek]]&gt;60, 49, 0)</f>
        <v>0</v>
      </c>
      <c r="K304">
        <f>SUM(ubezpieczenia46[[#This Row],[Ubezpieczneii]:[Dodatek]])</f>
        <v>30</v>
      </c>
    </row>
    <row r="305" spans="1:11" x14ac:dyDescent="0.45">
      <c r="A305" t="s">
        <v>402</v>
      </c>
      <c r="B305" t="s">
        <v>403</v>
      </c>
      <c r="C305" s="1">
        <v>22555</v>
      </c>
      <c r="D305" t="s">
        <v>40</v>
      </c>
      <c r="E305">
        <f>IF(RIGHT(ubezpieczenia46[[#This Row],[Imie]],1) = "a", 1, 0)</f>
        <v>1</v>
      </c>
      <c r="F305">
        <f>YEAR(ubezpieczenia46[[#This Row],[Data_urodz]])</f>
        <v>1961</v>
      </c>
      <c r="G305">
        <f>2016-ubezpieczenia46[[#This Row],[Rok urodzenia]]</f>
        <v>55</v>
      </c>
      <c r="H305">
        <f>IF(ubezpieczenia46[[#This Row],[Wiek]]&lt;=30, 0.001, IF(ubezpieczenia46[[#This Row],[Wiek]]&lt;=45, 0.0015, 0.0012))</f>
        <v>1.1999999999999999E-3</v>
      </c>
      <c r="I305">
        <f>IF(ubezpieczenia46[[#This Row],[Kobieta]] = 1, ubezpieczenia46[[#This Row],[Procent ubezpieczneiaa]]*25000, ubezpieczenia46[[#This Row],[Procent ubezpieczneiaa]]*30000)</f>
        <v>29.999999999999996</v>
      </c>
      <c r="J305">
        <f>IF(ubezpieczenia46[[#This Row],[Wiek]]&gt;60, 49, 0)</f>
        <v>0</v>
      </c>
      <c r="K305">
        <f>SUM(ubezpieczenia46[[#This Row],[Ubezpieczneii]:[Dodatek]])</f>
        <v>29.999999999999996</v>
      </c>
    </row>
    <row r="306" spans="1:11" x14ac:dyDescent="0.45">
      <c r="A306" t="s">
        <v>317</v>
      </c>
      <c r="B306" t="s">
        <v>20</v>
      </c>
      <c r="C306" s="1">
        <v>22508</v>
      </c>
      <c r="D306" t="s">
        <v>12</v>
      </c>
      <c r="E306">
        <f>IF(RIGHT(ubezpieczenia46[[#This Row],[Imie]],1) = "a", 1, 0)</f>
        <v>1</v>
      </c>
      <c r="F306">
        <f>YEAR(ubezpieczenia46[[#This Row],[Data_urodz]])</f>
        <v>1961</v>
      </c>
      <c r="G306">
        <f>2016-ubezpieczenia46[[#This Row],[Rok urodzenia]]</f>
        <v>55</v>
      </c>
      <c r="H306">
        <f>IF(ubezpieczenia46[[#This Row],[Wiek]]&lt;=30, 0.001, IF(ubezpieczenia46[[#This Row],[Wiek]]&lt;=45, 0.0015, 0.0012))</f>
        <v>1.1999999999999999E-3</v>
      </c>
      <c r="I306">
        <f>IF(ubezpieczenia46[[#This Row],[Kobieta]] = 1, ubezpieczenia46[[#This Row],[Procent ubezpieczneiaa]]*25000, ubezpieczenia46[[#This Row],[Procent ubezpieczneiaa]]*30000)</f>
        <v>29.999999999999996</v>
      </c>
      <c r="J306">
        <f>IF(ubezpieczenia46[[#This Row],[Wiek]]&gt;60, 49, 0)</f>
        <v>0</v>
      </c>
      <c r="K306">
        <f>SUM(ubezpieczenia46[[#This Row],[Ubezpieczneii]:[Dodatek]])</f>
        <v>29.999999999999996</v>
      </c>
    </row>
    <row r="307" spans="1:11" x14ac:dyDescent="0.45">
      <c r="A307" t="s">
        <v>404</v>
      </c>
      <c r="B307" t="s">
        <v>72</v>
      </c>
      <c r="C307" s="1">
        <v>29510</v>
      </c>
      <c r="D307" t="s">
        <v>6</v>
      </c>
      <c r="E307">
        <f>IF(RIGHT(ubezpieczenia46[[#This Row],[Imie]],1) = "a", 1, 0)</f>
        <v>0</v>
      </c>
      <c r="F307">
        <f>YEAR(ubezpieczenia46[[#This Row],[Data_urodz]])</f>
        <v>1980</v>
      </c>
      <c r="G307">
        <f>2016-ubezpieczenia46[[#This Row],[Rok urodzenia]]</f>
        <v>36</v>
      </c>
      <c r="H307">
        <f>IF(ubezpieczenia46[[#This Row],[Wiek]]&lt;=30, 0.001, IF(ubezpieczenia46[[#This Row],[Wiek]]&lt;=45, 0.0015, 0.0012))</f>
        <v>1.5E-3</v>
      </c>
      <c r="I307">
        <f>IF(ubezpieczenia46[[#This Row],[Kobieta]] = 1, ubezpieczenia46[[#This Row],[Procent ubezpieczneiaa]]*25000, ubezpieczenia46[[#This Row],[Procent ubezpieczneiaa]]*30000)</f>
        <v>45</v>
      </c>
      <c r="J307">
        <f>IF(ubezpieczenia46[[#This Row],[Wiek]]&gt;60, 49, 0)</f>
        <v>0</v>
      </c>
      <c r="K307">
        <f>SUM(ubezpieczenia46[[#This Row],[Ubezpieczneii]:[Dodatek]])</f>
        <v>45</v>
      </c>
    </row>
    <row r="308" spans="1:11" x14ac:dyDescent="0.45">
      <c r="A308" t="s">
        <v>405</v>
      </c>
      <c r="B308" t="s">
        <v>406</v>
      </c>
      <c r="C308" s="1">
        <v>22398</v>
      </c>
      <c r="D308" t="s">
        <v>12</v>
      </c>
      <c r="E308">
        <f>IF(RIGHT(ubezpieczenia46[[#This Row],[Imie]],1) = "a", 1, 0)</f>
        <v>0</v>
      </c>
      <c r="F308">
        <f>YEAR(ubezpieczenia46[[#This Row],[Data_urodz]])</f>
        <v>1961</v>
      </c>
      <c r="G308">
        <f>2016-ubezpieczenia46[[#This Row],[Rok urodzenia]]</f>
        <v>55</v>
      </c>
      <c r="H308">
        <f>IF(ubezpieczenia46[[#This Row],[Wiek]]&lt;=30, 0.001, IF(ubezpieczenia46[[#This Row],[Wiek]]&lt;=45, 0.0015, 0.0012))</f>
        <v>1.1999999999999999E-3</v>
      </c>
      <c r="I308">
        <f>IF(ubezpieczenia46[[#This Row],[Kobieta]] = 1, ubezpieczenia46[[#This Row],[Procent ubezpieczneiaa]]*25000, ubezpieczenia46[[#This Row],[Procent ubezpieczneiaa]]*30000)</f>
        <v>36</v>
      </c>
      <c r="J308">
        <f>IF(ubezpieczenia46[[#This Row],[Wiek]]&gt;60, 49, 0)</f>
        <v>0</v>
      </c>
      <c r="K308">
        <f>SUM(ubezpieczenia46[[#This Row],[Ubezpieczneii]:[Dodatek]])</f>
        <v>36</v>
      </c>
    </row>
    <row r="309" spans="1:11" x14ac:dyDescent="0.45">
      <c r="A309" t="s">
        <v>407</v>
      </c>
      <c r="B309" t="s">
        <v>20</v>
      </c>
      <c r="C309" s="1">
        <v>28394</v>
      </c>
      <c r="D309" t="s">
        <v>9</v>
      </c>
      <c r="E309">
        <f>IF(RIGHT(ubezpieczenia46[[#This Row],[Imie]],1) = "a", 1, 0)</f>
        <v>1</v>
      </c>
      <c r="F309">
        <f>YEAR(ubezpieczenia46[[#This Row],[Data_urodz]])</f>
        <v>1977</v>
      </c>
      <c r="G309">
        <f>2016-ubezpieczenia46[[#This Row],[Rok urodzenia]]</f>
        <v>39</v>
      </c>
      <c r="H309">
        <f>IF(ubezpieczenia46[[#This Row],[Wiek]]&lt;=30, 0.001, IF(ubezpieczenia46[[#This Row],[Wiek]]&lt;=45, 0.0015, 0.0012))</f>
        <v>1.5E-3</v>
      </c>
      <c r="I309">
        <f>IF(ubezpieczenia46[[#This Row],[Kobieta]] = 1, ubezpieczenia46[[#This Row],[Procent ubezpieczneiaa]]*25000, ubezpieczenia46[[#This Row],[Procent ubezpieczneiaa]]*30000)</f>
        <v>37.5</v>
      </c>
      <c r="J309">
        <f>IF(ubezpieczenia46[[#This Row],[Wiek]]&gt;60, 49, 0)</f>
        <v>0</v>
      </c>
      <c r="K309">
        <f>SUM(ubezpieczenia46[[#This Row],[Ubezpieczneii]:[Dodatek]])</f>
        <v>37.5</v>
      </c>
    </row>
    <row r="310" spans="1:11" x14ac:dyDescent="0.45">
      <c r="A310" t="s">
        <v>408</v>
      </c>
      <c r="B310" t="s">
        <v>139</v>
      </c>
      <c r="C310" s="1">
        <v>16244</v>
      </c>
      <c r="D310" t="s">
        <v>6</v>
      </c>
      <c r="E310">
        <f>IF(RIGHT(ubezpieczenia46[[#This Row],[Imie]],1) = "a", 1, 0)</f>
        <v>0</v>
      </c>
      <c r="F310">
        <f>YEAR(ubezpieczenia46[[#This Row],[Data_urodz]])</f>
        <v>1944</v>
      </c>
      <c r="G310">
        <f>2016-ubezpieczenia46[[#This Row],[Rok urodzenia]]</f>
        <v>72</v>
      </c>
      <c r="H310">
        <f>IF(ubezpieczenia46[[#This Row],[Wiek]]&lt;=30, 0.001, IF(ubezpieczenia46[[#This Row],[Wiek]]&lt;=45, 0.0015, 0.0012))</f>
        <v>1.1999999999999999E-3</v>
      </c>
      <c r="I310">
        <f>IF(ubezpieczenia46[[#This Row],[Kobieta]] = 1, ubezpieczenia46[[#This Row],[Procent ubezpieczneiaa]]*25000, ubezpieczenia46[[#This Row],[Procent ubezpieczneiaa]]*30000)</f>
        <v>36</v>
      </c>
      <c r="J310">
        <f>IF(ubezpieczenia46[[#This Row],[Wiek]]&gt;60, 49, 0)</f>
        <v>49</v>
      </c>
      <c r="K310">
        <f>SUM(ubezpieczenia46[[#This Row],[Ubezpieczneii]:[Dodatek]])</f>
        <v>85</v>
      </c>
    </row>
    <row r="311" spans="1:11" x14ac:dyDescent="0.45">
      <c r="A311" t="s">
        <v>409</v>
      </c>
      <c r="B311" t="s">
        <v>167</v>
      </c>
      <c r="C311" s="1">
        <v>32836</v>
      </c>
      <c r="D311" t="s">
        <v>12</v>
      </c>
      <c r="E311">
        <f>IF(RIGHT(ubezpieczenia46[[#This Row],[Imie]],1) = "a", 1, 0)</f>
        <v>0</v>
      </c>
      <c r="F311">
        <f>YEAR(ubezpieczenia46[[#This Row],[Data_urodz]])</f>
        <v>1989</v>
      </c>
      <c r="G311">
        <f>2016-ubezpieczenia46[[#This Row],[Rok urodzenia]]</f>
        <v>27</v>
      </c>
      <c r="H311">
        <f>IF(ubezpieczenia46[[#This Row],[Wiek]]&lt;=30, 0.001, IF(ubezpieczenia46[[#This Row],[Wiek]]&lt;=45, 0.0015, 0.0012))</f>
        <v>1E-3</v>
      </c>
      <c r="I311">
        <f>IF(ubezpieczenia46[[#This Row],[Kobieta]] = 1, ubezpieczenia46[[#This Row],[Procent ubezpieczneiaa]]*25000, ubezpieczenia46[[#This Row],[Procent ubezpieczneiaa]]*30000)</f>
        <v>30</v>
      </c>
      <c r="J311">
        <f>IF(ubezpieczenia46[[#This Row],[Wiek]]&gt;60, 49, 0)</f>
        <v>0</v>
      </c>
      <c r="K311">
        <f>SUM(ubezpieczenia46[[#This Row],[Ubezpieczneii]:[Dodatek]])</f>
        <v>30</v>
      </c>
    </row>
    <row r="312" spans="1:11" x14ac:dyDescent="0.45">
      <c r="A312" t="s">
        <v>410</v>
      </c>
      <c r="B312" t="s">
        <v>141</v>
      </c>
      <c r="C312" s="1">
        <v>23528</v>
      </c>
      <c r="D312" t="s">
        <v>6</v>
      </c>
      <c r="E312">
        <f>IF(RIGHT(ubezpieczenia46[[#This Row],[Imie]],1) = "a", 1, 0)</f>
        <v>0</v>
      </c>
      <c r="F312">
        <f>YEAR(ubezpieczenia46[[#This Row],[Data_urodz]])</f>
        <v>1964</v>
      </c>
      <c r="G312">
        <f>2016-ubezpieczenia46[[#This Row],[Rok urodzenia]]</f>
        <v>52</v>
      </c>
      <c r="H312">
        <f>IF(ubezpieczenia46[[#This Row],[Wiek]]&lt;=30, 0.001, IF(ubezpieczenia46[[#This Row],[Wiek]]&lt;=45, 0.0015, 0.0012))</f>
        <v>1.1999999999999999E-3</v>
      </c>
      <c r="I312">
        <f>IF(ubezpieczenia46[[#This Row],[Kobieta]] = 1, ubezpieczenia46[[#This Row],[Procent ubezpieczneiaa]]*25000, ubezpieczenia46[[#This Row],[Procent ubezpieczneiaa]]*30000)</f>
        <v>36</v>
      </c>
      <c r="J312">
        <f>IF(ubezpieczenia46[[#This Row],[Wiek]]&gt;60, 49, 0)</f>
        <v>0</v>
      </c>
      <c r="K312">
        <f>SUM(ubezpieczenia46[[#This Row],[Ubezpieczneii]:[Dodatek]])</f>
        <v>36</v>
      </c>
    </row>
    <row r="313" spans="1:11" x14ac:dyDescent="0.45">
      <c r="A313" t="s">
        <v>411</v>
      </c>
      <c r="B313" t="s">
        <v>412</v>
      </c>
      <c r="C313" s="1">
        <v>28489</v>
      </c>
      <c r="D313" t="s">
        <v>12</v>
      </c>
      <c r="E313">
        <f>IF(RIGHT(ubezpieczenia46[[#This Row],[Imie]],1) = "a", 1, 0)</f>
        <v>1</v>
      </c>
      <c r="F313">
        <f>YEAR(ubezpieczenia46[[#This Row],[Data_urodz]])</f>
        <v>1977</v>
      </c>
      <c r="G313">
        <f>2016-ubezpieczenia46[[#This Row],[Rok urodzenia]]</f>
        <v>39</v>
      </c>
      <c r="H313">
        <f>IF(ubezpieczenia46[[#This Row],[Wiek]]&lt;=30, 0.001, IF(ubezpieczenia46[[#This Row],[Wiek]]&lt;=45, 0.0015, 0.0012))</f>
        <v>1.5E-3</v>
      </c>
      <c r="I313">
        <f>IF(ubezpieczenia46[[#This Row],[Kobieta]] = 1, ubezpieczenia46[[#This Row],[Procent ubezpieczneiaa]]*25000, ubezpieczenia46[[#This Row],[Procent ubezpieczneiaa]]*30000)</f>
        <v>37.5</v>
      </c>
      <c r="J313">
        <f>IF(ubezpieczenia46[[#This Row],[Wiek]]&gt;60, 49, 0)</f>
        <v>0</v>
      </c>
      <c r="K313">
        <f>SUM(ubezpieczenia46[[#This Row],[Ubezpieczneii]:[Dodatek]])</f>
        <v>37.5</v>
      </c>
    </row>
    <row r="314" spans="1:11" x14ac:dyDescent="0.45">
      <c r="A314" t="s">
        <v>413</v>
      </c>
      <c r="B314" t="s">
        <v>399</v>
      </c>
      <c r="C314" s="1">
        <v>20920</v>
      </c>
      <c r="D314" t="s">
        <v>12</v>
      </c>
      <c r="E314">
        <f>IF(RIGHT(ubezpieczenia46[[#This Row],[Imie]],1) = "a", 1, 0)</f>
        <v>0</v>
      </c>
      <c r="F314">
        <f>YEAR(ubezpieczenia46[[#This Row],[Data_urodz]])</f>
        <v>1957</v>
      </c>
      <c r="G314">
        <f>2016-ubezpieczenia46[[#This Row],[Rok urodzenia]]</f>
        <v>59</v>
      </c>
      <c r="H314">
        <f>IF(ubezpieczenia46[[#This Row],[Wiek]]&lt;=30, 0.001, IF(ubezpieczenia46[[#This Row],[Wiek]]&lt;=45, 0.0015, 0.0012))</f>
        <v>1.1999999999999999E-3</v>
      </c>
      <c r="I314">
        <f>IF(ubezpieczenia46[[#This Row],[Kobieta]] = 1, ubezpieczenia46[[#This Row],[Procent ubezpieczneiaa]]*25000, ubezpieczenia46[[#This Row],[Procent ubezpieczneiaa]]*30000)</f>
        <v>36</v>
      </c>
      <c r="J314">
        <f>IF(ubezpieczenia46[[#This Row],[Wiek]]&gt;60, 49, 0)</f>
        <v>0</v>
      </c>
      <c r="K314">
        <f>SUM(ubezpieczenia46[[#This Row],[Ubezpieczneii]:[Dodatek]])</f>
        <v>36</v>
      </c>
    </row>
    <row r="315" spans="1:11" x14ac:dyDescent="0.45">
      <c r="A315" t="s">
        <v>414</v>
      </c>
      <c r="B315" t="s">
        <v>11</v>
      </c>
      <c r="C315" s="1">
        <v>34164</v>
      </c>
      <c r="D315" t="s">
        <v>6</v>
      </c>
      <c r="E315">
        <f>IF(RIGHT(ubezpieczenia46[[#This Row],[Imie]],1) = "a", 1, 0)</f>
        <v>1</v>
      </c>
      <c r="F315">
        <f>YEAR(ubezpieczenia46[[#This Row],[Data_urodz]])</f>
        <v>1993</v>
      </c>
      <c r="G315">
        <f>2016-ubezpieczenia46[[#This Row],[Rok urodzenia]]</f>
        <v>23</v>
      </c>
      <c r="H315">
        <f>IF(ubezpieczenia46[[#This Row],[Wiek]]&lt;=30, 0.001, IF(ubezpieczenia46[[#This Row],[Wiek]]&lt;=45, 0.0015, 0.0012))</f>
        <v>1E-3</v>
      </c>
      <c r="I315">
        <f>IF(ubezpieczenia46[[#This Row],[Kobieta]] = 1, ubezpieczenia46[[#This Row],[Procent ubezpieczneiaa]]*25000, ubezpieczenia46[[#This Row],[Procent ubezpieczneiaa]]*30000)</f>
        <v>25</v>
      </c>
      <c r="J315">
        <f>IF(ubezpieczenia46[[#This Row],[Wiek]]&gt;60, 49, 0)</f>
        <v>0</v>
      </c>
      <c r="K315">
        <f>SUM(ubezpieczenia46[[#This Row],[Ubezpieczneii]:[Dodatek]])</f>
        <v>25</v>
      </c>
    </row>
    <row r="316" spans="1:11" x14ac:dyDescent="0.45">
      <c r="A316" t="s">
        <v>415</v>
      </c>
      <c r="B316" t="s">
        <v>246</v>
      </c>
      <c r="C316" s="1">
        <v>32341</v>
      </c>
      <c r="D316" t="s">
        <v>6</v>
      </c>
      <c r="E316">
        <f>IF(RIGHT(ubezpieczenia46[[#This Row],[Imie]],1) = "a", 1, 0)</f>
        <v>0</v>
      </c>
      <c r="F316">
        <f>YEAR(ubezpieczenia46[[#This Row],[Data_urodz]])</f>
        <v>1988</v>
      </c>
      <c r="G316">
        <f>2016-ubezpieczenia46[[#This Row],[Rok urodzenia]]</f>
        <v>28</v>
      </c>
      <c r="H316">
        <f>IF(ubezpieczenia46[[#This Row],[Wiek]]&lt;=30, 0.001, IF(ubezpieczenia46[[#This Row],[Wiek]]&lt;=45, 0.0015, 0.0012))</f>
        <v>1E-3</v>
      </c>
      <c r="I316">
        <f>IF(ubezpieczenia46[[#This Row],[Kobieta]] = 1, ubezpieczenia46[[#This Row],[Procent ubezpieczneiaa]]*25000, ubezpieczenia46[[#This Row],[Procent ubezpieczneiaa]]*30000)</f>
        <v>30</v>
      </c>
      <c r="J316">
        <f>IF(ubezpieczenia46[[#This Row],[Wiek]]&gt;60, 49, 0)</f>
        <v>0</v>
      </c>
      <c r="K316">
        <f>SUM(ubezpieczenia46[[#This Row],[Ubezpieczneii]:[Dodatek]])</f>
        <v>30</v>
      </c>
    </row>
    <row r="317" spans="1:11" x14ac:dyDescent="0.45">
      <c r="A317" t="s">
        <v>416</v>
      </c>
      <c r="B317" t="s">
        <v>194</v>
      </c>
      <c r="C317" s="1">
        <v>16640</v>
      </c>
      <c r="D317" t="s">
        <v>12</v>
      </c>
      <c r="E317">
        <f>IF(RIGHT(ubezpieczenia46[[#This Row],[Imie]],1) = "a", 1, 0)</f>
        <v>1</v>
      </c>
      <c r="F317">
        <f>YEAR(ubezpieczenia46[[#This Row],[Data_urodz]])</f>
        <v>1945</v>
      </c>
      <c r="G317">
        <f>2016-ubezpieczenia46[[#This Row],[Rok urodzenia]]</f>
        <v>71</v>
      </c>
      <c r="H317">
        <f>IF(ubezpieczenia46[[#This Row],[Wiek]]&lt;=30, 0.001, IF(ubezpieczenia46[[#This Row],[Wiek]]&lt;=45, 0.0015, 0.0012))</f>
        <v>1.1999999999999999E-3</v>
      </c>
      <c r="I317">
        <f>IF(ubezpieczenia46[[#This Row],[Kobieta]] = 1, ubezpieczenia46[[#This Row],[Procent ubezpieczneiaa]]*25000, ubezpieczenia46[[#This Row],[Procent ubezpieczneiaa]]*30000)</f>
        <v>29.999999999999996</v>
      </c>
      <c r="J317">
        <f>IF(ubezpieczenia46[[#This Row],[Wiek]]&gt;60, 49, 0)</f>
        <v>49</v>
      </c>
      <c r="K317">
        <f>SUM(ubezpieczenia46[[#This Row],[Ubezpieczneii]:[Dodatek]])</f>
        <v>79</v>
      </c>
    </row>
    <row r="318" spans="1:11" x14ac:dyDescent="0.45">
      <c r="A318" t="s">
        <v>417</v>
      </c>
      <c r="B318" t="s">
        <v>418</v>
      </c>
      <c r="C318" s="1">
        <v>28217</v>
      </c>
      <c r="D318" t="s">
        <v>12</v>
      </c>
      <c r="E318">
        <f>IF(RIGHT(ubezpieczenia46[[#This Row],[Imie]],1) = "a", 1, 0)</f>
        <v>0</v>
      </c>
      <c r="F318">
        <f>YEAR(ubezpieczenia46[[#This Row],[Data_urodz]])</f>
        <v>1977</v>
      </c>
      <c r="G318">
        <f>2016-ubezpieczenia46[[#This Row],[Rok urodzenia]]</f>
        <v>39</v>
      </c>
      <c r="H318">
        <f>IF(ubezpieczenia46[[#This Row],[Wiek]]&lt;=30, 0.001, IF(ubezpieczenia46[[#This Row],[Wiek]]&lt;=45, 0.0015, 0.0012))</f>
        <v>1.5E-3</v>
      </c>
      <c r="I318">
        <f>IF(ubezpieczenia46[[#This Row],[Kobieta]] = 1, ubezpieczenia46[[#This Row],[Procent ubezpieczneiaa]]*25000, ubezpieczenia46[[#This Row],[Procent ubezpieczneiaa]]*30000)</f>
        <v>45</v>
      </c>
      <c r="J318">
        <f>IF(ubezpieczenia46[[#This Row],[Wiek]]&gt;60, 49, 0)</f>
        <v>0</v>
      </c>
      <c r="K318">
        <f>SUM(ubezpieczenia46[[#This Row],[Ubezpieczneii]:[Dodatek]])</f>
        <v>45</v>
      </c>
    </row>
    <row r="319" spans="1:11" x14ac:dyDescent="0.45">
      <c r="A319" t="s">
        <v>190</v>
      </c>
      <c r="B319" t="s">
        <v>419</v>
      </c>
      <c r="C319" s="1">
        <v>32646</v>
      </c>
      <c r="D319" t="s">
        <v>40</v>
      </c>
      <c r="E319">
        <f>IF(RIGHT(ubezpieczenia46[[#This Row],[Imie]],1) = "a", 1, 0)</f>
        <v>0</v>
      </c>
      <c r="F319">
        <f>YEAR(ubezpieczenia46[[#This Row],[Data_urodz]])</f>
        <v>1989</v>
      </c>
      <c r="G319">
        <f>2016-ubezpieczenia46[[#This Row],[Rok urodzenia]]</f>
        <v>27</v>
      </c>
      <c r="H319">
        <f>IF(ubezpieczenia46[[#This Row],[Wiek]]&lt;=30, 0.001, IF(ubezpieczenia46[[#This Row],[Wiek]]&lt;=45, 0.0015, 0.0012))</f>
        <v>1E-3</v>
      </c>
      <c r="I319">
        <f>IF(ubezpieczenia46[[#This Row],[Kobieta]] = 1, ubezpieczenia46[[#This Row],[Procent ubezpieczneiaa]]*25000, ubezpieczenia46[[#This Row],[Procent ubezpieczneiaa]]*30000)</f>
        <v>30</v>
      </c>
      <c r="J319">
        <f>IF(ubezpieczenia46[[#This Row],[Wiek]]&gt;60, 49, 0)</f>
        <v>0</v>
      </c>
      <c r="K319">
        <f>SUM(ubezpieczenia46[[#This Row],[Ubezpieczneii]:[Dodatek]])</f>
        <v>30</v>
      </c>
    </row>
    <row r="320" spans="1:11" x14ac:dyDescent="0.45">
      <c r="A320" t="s">
        <v>420</v>
      </c>
      <c r="B320" t="s">
        <v>5</v>
      </c>
      <c r="C320" s="1">
        <v>28636</v>
      </c>
      <c r="D320" t="s">
        <v>40</v>
      </c>
      <c r="E320">
        <f>IF(RIGHT(ubezpieczenia46[[#This Row],[Imie]],1) = "a", 1, 0)</f>
        <v>1</v>
      </c>
      <c r="F320">
        <f>YEAR(ubezpieczenia46[[#This Row],[Data_urodz]])</f>
        <v>1978</v>
      </c>
      <c r="G320">
        <f>2016-ubezpieczenia46[[#This Row],[Rok urodzenia]]</f>
        <v>38</v>
      </c>
      <c r="H320">
        <f>IF(ubezpieczenia46[[#This Row],[Wiek]]&lt;=30, 0.001, IF(ubezpieczenia46[[#This Row],[Wiek]]&lt;=45, 0.0015, 0.0012))</f>
        <v>1.5E-3</v>
      </c>
      <c r="I320">
        <f>IF(ubezpieczenia46[[#This Row],[Kobieta]] = 1, ubezpieczenia46[[#This Row],[Procent ubezpieczneiaa]]*25000, ubezpieczenia46[[#This Row],[Procent ubezpieczneiaa]]*30000)</f>
        <v>37.5</v>
      </c>
      <c r="J320">
        <f>IF(ubezpieczenia46[[#This Row],[Wiek]]&gt;60, 49, 0)</f>
        <v>0</v>
      </c>
      <c r="K320">
        <f>SUM(ubezpieczenia46[[#This Row],[Ubezpieczneii]:[Dodatek]])</f>
        <v>37.5</v>
      </c>
    </row>
    <row r="321" spans="1:11" x14ac:dyDescent="0.45">
      <c r="A321" t="s">
        <v>421</v>
      </c>
      <c r="B321" t="s">
        <v>8</v>
      </c>
      <c r="C321" s="1">
        <v>30418</v>
      </c>
      <c r="D321" t="s">
        <v>12</v>
      </c>
      <c r="E321">
        <f>IF(RIGHT(ubezpieczenia46[[#This Row],[Imie]],1) = "a", 1, 0)</f>
        <v>0</v>
      </c>
      <c r="F321">
        <f>YEAR(ubezpieczenia46[[#This Row],[Data_urodz]])</f>
        <v>1983</v>
      </c>
      <c r="G321">
        <f>2016-ubezpieczenia46[[#This Row],[Rok urodzenia]]</f>
        <v>33</v>
      </c>
      <c r="H321">
        <f>IF(ubezpieczenia46[[#This Row],[Wiek]]&lt;=30, 0.001, IF(ubezpieczenia46[[#This Row],[Wiek]]&lt;=45, 0.0015, 0.0012))</f>
        <v>1.5E-3</v>
      </c>
      <c r="I321">
        <f>IF(ubezpieczenia46[[#This Row],[Kobieta]] = 1, ubezpieczenia46[[#This Row],[Procent ubezpieczneiaa]]*25000, ubezpieczenia46[[#This Row],[Procent ubezpieczneiaa]]*30000)</f>
        <v>45</v>
      </c>
      <c r="J321">
        <f>IF(ubezpieczenia46[[#This Row],[Wiek]]&gt;60, 49, 0)</f>
        <v>0</v>
      </c>
      <c r="K321">
        <f>SUM(ubezpieczenia46[[#This Row],[Ubezpieczneii]:[Dodatek]])</f>
        <v>45</v>
      </c>
    </row>
    <row r="322" spans="1:11" x14ac:dyDescent="0.45">
      <c r="A322" t="s">
        <v>110</v>
      </c>
      <c r="B322" t="s">
        <v>368</v>
      </c>
      <c r="C322" s="1">
        <v>33971</v>
      </c>
      <c r="D322" t="s">
        <v>12</v>
      </c>
      <c r="E322">
        <f>IF(RIGHT(ubezpieczenia46[[#This Row],[Imie]],1) = "a", 1, 0)</f>
        <v>1</v>
      </c>
      <c r="F322">
        <f>YEAR(ubezpieczenia46[[#This Row],[Data_urodz]])</f>
        <v>1993</v>
      </c>
      <c r="G322">
        <f>2016-ubezpieczenia46[[#This Row],[Rok urodzenia]]</f>
        <v>23</v>
      </c>
      <c r="H322">
        <f>IF(ubezpieczenia46[[#This Row],[Wiek]]&lt;=30, 0.001, IF(ubezpieczenia46[[#This Row],[Wiek]]&lt;=45, 0.0015, 0.0012))</f>
        <v>1E-3</v>
      </c>
      <c r="I322">
        <f>IF(ubezpieczenia46[[#This Row],[Kobieta]] = 1, ubezpieczenia46[[#This Row],[Procent ubezpieczneiaa]]*25000, ubezpieczenia46[[#This Row],[Procent ubezpieczneiaa]]*30000)</f>
        <v>25</v>
      </c>
      <c r="J322">
        <f>IF(ubezpieczenia46[[#This Row],[Wiek]]&gt;60, 49, 0)</f>
        <v>0</v>
      </c>
      <c r="K322">
        <f>SUM(ubezpieczenia46[[#This Row],[Ubezpieczneii]:[Dodatek]])</f>
        <v>25</v>
      </c>
    </row>
    <row r="323" spans="1:11" x14ac:dyDescent="0.45">
      <c r="A323" t="s">
        <v>422</v>
      </c>
      <c r="B323" t="s">
        <v>52</v>
      </c>
      <c r="C323" s="1">
        <v>26974</v>
      </c>
      <c r="D323" t="s">
        <v>12</v>
      </c>
      <c r="E323">
        <f>IF(RIGHT(ubezpieczenia46[[#This Row],[Imie]],1) = "a", 1, 0)</f>
        <v>1</v>
      </c>
      <c r="F323">
        <f>YEAR(ubezpieczenia46[[#This Row],[Data_urodz]])</f>
        <v>1973</v>
      </c>
      <c r="G323">
        <f>2016-ubezpieczenia46[[#This Row],[Rok urodzenia]]</f>
        <v>43</v>
      </c>
      <c r="H323">
        <f>IF(ubezpieczenia46[[#This Row],[Wiek]]&lt;=30, 0.001, IF(ubezpieczenia46[[#This Row],[Wiek]]&lt;=45, 0.0015, 0.0012))</f>
        <v>1.5E-3</v>
      </c>
      <c r="I323">
        <f>IF(ubezpieczenia46[[#This Row],[Kobieta]] = 1, ubezpieczenia46[[#This Row],[Procent ubezpieczneiaa]]*25000, ubezpieczenia46[[#This Row],[Procent ubezpieczneiaa]]*30000)</f>
        <v>37.5</v>
      </c>
      <c r="J323">
        <f>IF(ubezpieczenia46[[#This Row],[Wiek]]&gt;60, 49, 0)</f>
        <v>0</v>
      </c>
      <c r="K323">
        <f>SUM(ubezpieczenia46[[#This Row],[Ubezpieczneii]:[Dodatek]])</f>
        <v>37.5</v>
      </c>
    </row>
    <row r="324" spans="1:11" x14ac:dyDescent="0.45">
      <c r="A324" t="s">
        <v>423</v>
      </c>
      <c r="B324" t="s">
        <v>47</v>
      </c>
      <c r="C324" s="1">
        <v>21339</v>
      </c>
      <c r="D324" t="s">
        <v>12</v>
      </c>
      <c r="E324">
        <f>IF(RIGHT(ubezpieczenia46[[#This Row],[Imie]],1) = "a", 1, 0)</f>
        <v>1</v>
      </c>
      <c r="F324">
        <f>YEAR(ubezpieczenia46[[#This Row],[Data_urodz]])</f>
        <v>1958</v>
      </c>
      <c r="G324">
        <f>2016-ubezpieczenia46[[#This Row],[Rok urodzenia]]</f>
        <v>58</v>
      </c>
      <c r="H324">
        <f>IF(ubezpieczenia46[[#This Row],[Wiek]]&lt;=30, 0.001, IF(ubezpieczenia46[[#This Row],[Wiek]]&lt;=45, 0.0015, 0.0012))</f>
        <v>1.1999999999999999E-3</v>
      </c>
      <c r="I324">
        <f>IF(ubezpieczenia46[[#This Row],[Kobieta]] = 1, ubezpieczenia46[[#This Row],[Procent ubezpieczneiaa]]*25000, ubezpieczenia46[[#This Row],[Procent ubezpieczneiaa]]*30000)</f>
        <v>29.999999999999996</v>
      </c>
      <c r="J324">
        <f>IF(ubezpieczenia46[[#This Row],[Wiek]]&gt;60, 49, 0)</f>
        <v>0</v>
      </c>
      <c r="K324">
        <f>SUM(ubezpieczenia46[[#This Row],[Ubezpieczneii]:[Dodatek]])</f>
        <v>29.999999999999996</v>
      </c>
    </row>
    <row r="325" spans="1:11" x14ac:dyDescent="0.45">
      <c r="A325" t="s">
        <v>424</v>
      </c>
      <c r="B325" t="s">
        <v>90</v>
      </c>
      <c r="C325" s="1">
        <v>25150</v>
      </c>
      <c r="D325" t="s">
        <v>6</v>
      </c>
      <c r="E325">
        <f>IF(RIGHT(ubezpieczenia46[[#This Row],[Imie]],1) = "a", 1, 0)</f>
        <v>0</v>
      </c>
      <c r="F325">
        <f>YEAR(ubezpieczenia46[[#This Row],[Data_urodz]])</f>
        <v>1968</v>
      </c>
      <c r="G325">
        <f>2016-ubezpieczenia46[[#This Row],[Rok urodzenia]]</f>
        <v>48</v>
      </c>
      <c r="H325">
        <f>IF(ubezpieczenia46[[#This Row],[Wiek]]&lt;=30, 0.001, IF(ubezpieczenia46[[#This Row],[Wiek]]&lt;=45, 0.0015, 0.0012))</f>
        <v>1.1999999999999999E-3</v>
      </c>
      <c r="I325">
        <f>IF(ubezpieczenia46[[#This Row],[Kobieta]] = 1, ubezpieczenia46[[#This Row],[Procent ubezpieczneiaa]]*25000, ubezpieczenia46[[#This Row],[Procent ubezpieczneiaa]]*30000)</f>
        <v>36</v>
      </c>
      <c r="J325">
        <f>IF(ubezpieczenia46[[#This Row],[Wiek]]&gt;60, 49, 0)</f>
        <v>0</v>
      </c>
      <c r="K325">
        <f>SUM(ubezpieczenia46[[#This Row],[Ubezpieczneii]:[Dodatek]])</f>
        <v>36</v>
      </c>
    </row>
    <row r="326" spans="1:11" x14ac:dyDescent="0.45">
      <c r="A326" t="s">
        <v>425</v>
      </c>
      <c r="B326" t="s">
        <v>8</v>
      </c>
      <c r="C326" s="1">
        <v>20340</v>
      </c>
      <c r="D326" t="s">
        <v>12</v>
      </c>
      <c r="E326">
        <f>IF(RIGHT(ubezpieczenia46[[#This Row],[Imie]],1) = "a", 1, 0)</f>
        <v>0</v>
      </c>
      <c r="F326">
        <f>YEAR(ubezpieczenia46[[#This Row],[Data_urodz]])</f>
        <v>1955</v>
      </c>
      <c r="G326">
        <f>2016-ubezpieczenia46[[#This Row],[Rok urodzenia]]</f>
        <v>61</v>
      </c>
      <c r="H326">
        <f>IF(ubezpieczenia46[[#This Row],[Wiek]]&lt;=30, 0.001, IF(ubezpieczenia46[[#This Row],[Wiek]]&lt;=45, 0.0015, 0.0012))</f>
        <v>1.1999999999999999E-3</v>
      </c>
      <c r="I326">
        <f>IF(ubezpieczenia46[[#This Row],[Kobieta]] = 1, ubezpieczenia46[[#This Row],[Procent ubezpieczneiaa]]*25000, ubezpieczenia46[[#This Row],[Procent ubezpieczneiaa]]*30000)</f>
        <v>36</v>
      </c>
      <c r="J326">
        <f>IF(ubezpieczenia46[[#This Row],[Wiek]]&gt;60, 49, 0)</f>
        <v>49</v>
      </c>
      <c r="K326">
        <f>SUM(ubezpieczenia46[[#This Row],[Ubezpieczneii]:[Dodatek]])</f>
        <v>85</v>
      </c>
    </row>
    <row r="327" spans="1:11" x14ac:dyDescent="0.45">
      <c r="A327" t="s">
        <v>426</v>
      </c>
      <c r="B327" t="s">
        <v>131</v>
      </c>
      <c r="C327" s="1">
        <v>16045</v>
      </c>
      <c r="D327" t="s">
        <v>6</v>
      </c>
      <c r="E327">
        <f>IF(RIGHT(ubezpieczenia46[[#This Row],[Imie]],1) = "a", 1, 0)</f>
        <v>1</v>
      </c>
      <c r="F327">
        <f>YEAR(ubezpieczenia46[[#This Row],[Data_urodz]])</f>
        <v>1943</v>
      </c>
      <c r="G327">
        <f>2016-ubezpieczenia46[[#This Row],[Rok urodzenia]]</f>
        <v>73</v>
      </c>
      <c r="H327">
        <f>IF(ubezpieczenia46[[#This Row],[Wiek]]&lt;=30, 0.001, IF(ubezpieczenia46[[#This Row],[Wiek]]&lt;=45, 0.0015, 0.0012))</f>
        <v>1.1999999999999999E-3</v>
      </c>
      <c r="I327">
        <f>IF(ubezpieczenia46[[#This Row],[Kobieta]] = 1, ubezpieczenia46[[#This Row],[Procent ubezpieczneiaa]]*25000, ubezpieczenia46[[#This Row],[Procent ubezpieczneiaa]]*30000)</f>
        <v>29.999999999999996</v>
      </c>
      <c r="J327">
        <f>IF(ubezpieczenia46[[#This Row],[Wiek]]&gt;60, 49, 0)</f>
        <v>49</v>
      </c>
      <c r="K327">
        <f>SUM(ubezpieczenia46[[#This Row],[Ubezpieczneii]:[Dodatek]])</f>
        <v>79</v>
      </c>
    </row>
    <row r="328" spans="1:11" x14ac:dyDescent="0.45">
      <c r="A328" t="s">
        <v>427</v>
      </c>
      <c r="B328" t="s">
        <v>37</v>
      </c>
      <c r="C328" s="1">
        <v>18568</v>
      </c>
      <c r="D328" t="s">
        <v>12</v>
      </c>
      <c r="E328">
        <f>IF(RIGHT(ubezpieczenia46[[#This Row],[Imie]],1) = "a", 1, 0)</f>
        <v>1</v>
      </c>
      <c r="F328">
        <f>YEAR(ubezpieczenia46[[#This Row],[Data_urodz]])</f>
        <v>1950</v>
      </c>
      <c r="G328">
        <f>2016-ubezpieczenia46[[#This Row],[Rok urodzenia]]</f>
        <v>66</v>
      </c>
      <c r="H328">
        <f>IF(ubezpieczenia46[[#This Row],[Wiek]]&lt;=30, 0.001, IF(ubezpieczenia46[[#This Row],[Wiek]]&lt;=45, 0.0015, 0.0012))</f>
        <v>1.1999999999999999E-3</v>
      </c>
      <c r="I328">
        <f>IF(ubezpieczenia46[[#This Row],[Kobieta]] = 1, ubezpieczenia46[[#This Row],[Procent ubezpieczneiaa]]*25000, ubezpieczenia46[[#This Row],[Procent ubezpieczneiaa]]*30000)</f>
        <v>29.999999999999996</v>
      </c>
      <c r="J328">
        <f>IF(ubezpieczenia46[[#This Row],[Wiek]]&gt;60, 49, 0)</f>
        <v>49</v>
      </c>
      <c r="K328">
        <f>SUM(ubezpieczenia46[[#This Row],[Ubezpieczneii]:[Dodatek]])</f>
        <v>79</v>
      </c>
    </row>
    <row r="329" spans="1:11" x14ac:dyDescent="0.45">
      <c r="A329" t="s">
        <v>311</v>
      </c>
      <c r="B329" t="s">
        <v>199</v>
      </c>
      <c r="C329" s="1">
        <v>33976</v>
      </c>
      <c r="D329" t="s">
        <v>12</v>
      </c>
      <c r="E329">
        <f>IF(RIGHT(ubezpieczenia46[[#This Row],[Imie]],1) = "a", 1, 0)</f>
        <v>1</v>
      </c>
      <c r="F329">
        <f>YEAR(ubezpieczenia46[[#This Row],[Data_urodz]])</f>
        <v>1993</v>
      </c>
      <c r="G329">
        <f>2016-ubezpieczenia46[[#This Row],[Rok urodzenia]]</f>
        <v>23</v>
      </c>
      <c r="H329">
        <f>IF(ubezpieczenia46[[#This Row],[Wiek]]&lt;=30, 0.001, IF(ubezpieczenia46[[#This Row],[Wiek]]&lt;=45, 0.0015, 0.0012))</f>
        <v>1E-3</v>
      </c>
      <c r="I329">
        <f>IF(ubezpieczenia46[[#This Row],[Kobieta]] = 1, ubezpieczenia46[[#This Row],[Procent ubezpieczneiaa]]*25000, ubezpieczenia46[[#This Row],[Procent ubezpieczneiaa]]*30000)</f>
        <v>25</v>
      </c>
      <c r="J329">
        <f>IF(ubezpieczenia46[[#This Row],[Wiek]]&gt;60, 49, 0)</f>
        <v>0</v>
      </c>
      <c r="K329">
        <f>SUM(ubezpieczenia46[[#This Row],[Ubezpieczneii]:[Dodatek]])</f>
        <v>25</v>
      </c>
    </row>
    <row r="330" spans="1:11" x14ac:dyDescent="0.45">
      <c r="A330" t="s">
        <v>428</v>
      </c>
      <c r="B330" t="s">
        <v>429</v>
      </c>
      <c r="C330" s="1">
        <v>30720</v>
      </c>
      <c r="D330" t="s">
        <v>12</v>
      </c>
      <c r="E330">
        <f>IF(RIGHT(ubezpieczenia46[[#This Row],[Imie]],1) = "a", 1, 0)</f>
        <v>1</v>
      </c>
      <c r="F330">
        <f>YEAR(ubezpieczenia46[[#This Row],[Data_urodz]])</f>
        <v>1984</v>
      </c>
      <c r="G330">
        <f>2016-ubezpieczenia46[[#This Row],[Rok urodzenia]]</f>
        <v>32</v>
      </c>
      <c r="H330">
        <f>IF(ubezpieczenia46[[#This Row],[Wiek]]&lt;=30, 0.001, IF(ubezpieczenia46[[#This Row],[Wiek]]&lt;=45, 0.0015, 0.0012))</f>
        <v>1.5E-3</v>
      </c>
      <c r="I330">
        <f>IF(ubezpieczenia46[[#This Row],[Kobieta]] = 1, ubezpieczenia46[[#This Row],[Procent ubezpieczneiaa]]*25000, ubezpieczenia46[[#This Row],[Procent ubezpieczneiaa]]*30000)</f>
        <v>37.5</v>
      </c>
      <c r="J330">
        <f>IF(ubezpieczenia46[[#This Row],[Wiek]]&gt;60, 49, 0)</f>
        <v>0</v>
      </c>
      <c r="K330">
        <f>SUM(ubezpieczenia46[[#This Row],[Ubezpieczneii]:[Dodatek]])</f>
        <v>37.5</v>
      </c>
    </row>
    <row r="331" spans="1:11" x14ac:dyDescent="0.45">
      <c r="A331" t="s">
        <v>430</v>
      </c>
      <c r="B331" t="s">
        <v>141</v>
      </c>
      <c r="C331" s="1">
        <v>22604</v>
      </c>
      <c r="D331" t="s">
        <v>9</v>
      </c>
      <c r="E331">
        <f>IF(RIGHT(ubezpieczenia46[[#This Row],[Imie]],1) = "a", 1, 0)</f>
        <v>0</v>
      </c>
      <c r="F331">
        <f>YEAR(ubezpieczenia46[[#This Row],[Data_urodz]])</f>
        <v>1961</v>
      </c>
      <c r="G331">
        <f>2016-ubezpieczenia46[[#This Row],[Rok urodzenia]]</f>
        <v>55</v>
      </c>
      <c r="H331">
        <f>IF(ubezpieczenia46[[#This Row],[Wiek]]&lt;=30, 0.001, IF(ubezpieczenia46[[#This Row],[Wiek]]&lt;=45, 0.0015, 0.0012))</f>
        <v>1.1999999999999999E-3</v>
      </c>
      <c r="I331">
        <f>IF(ubezpieczenia46[[#This Row],[Kobieta]] = 1, ubezpieczenia46[[#This Row],[Procent ubezpieczneiaa]]*25000, ubezpieczenia46[[#This Row],[Procent ubezpieczneiaa]]*30000)</f>
        <v>36</v>
      </c>
      <c r="J331">
        <f>IF(ubezpieczenia46[[#This Row],[Wiek]]&gt;60, 49, 0)</f>
        <v>0</v>
      </c>
      <c r="K331">
        <f>SUM(ubezpieczenia46[[#This Row],[Ubezpieczneii]:[Dodatek]])</f>
        <v>36</v>
      </c>
    </row>
    <row r="332" spans="1:11" x14ac:dyDescent="0.45">
      <c r="A332" t="s">
        <v>431</v>
      </c>
      <c r="B332" t="s">
        <v>368</v>
      </c>
      <c r="C332" s="1">
        <v>19123</v>
      </c>
      <c r="D332" t="s">
        <v>12</v>
      </c>
      <c r="E332">
        <f>IF(RIGHT(ubezpieczenia46[[#This Row],[Imie]],1) = "a", 1, 0)</f>
        <v>1</v>
      </c>
      <c r="F332">
        <f>YEAR(ubezpieczenia46[[#This Row],[Data_urodz]])</f>
        <v>1952</v>
      </c>
      <c r="G332">
        <f>2016-ubezpieczenia46[[#This Row],[Rok urodzenia]]</f>
        <v>64</v>
      </c>
      <c r="H332">
        <f>IF(ubezpieczenia46[[#This Row],[Wiek]]&lt;=30, 0.001, IF(ubezpieczenia46[[#This Row],[Wiek]]&lt;=45, 0.0015, 0.0012))</f>
        <v>1.1999999999999999E-3</v>
      </c>
      <c r="I332">
        <f>IF(ubezpieczenia46[[#This Row],[Kobieta]] = 1, ubezpieczenia46[[#This Row],[Procent ubezpieczneiaa]]*25000, ubezpieczenia46[[#This Row],[Procent ubezpieczneiaa]]*30000)</f>
        <v>29.999999999999996</v>
      </c>
      <c r="J332">
        <f>IF(ubezpieczenia46[[#This Row],[Wiek]]&gt;60, 49, 0)</f>
        <v>49</v>
      </c>
      <c r="K332">
        <f>SUM(ubezpieczenia46[[#This Row],[Ubezpieczneii]:[Dodatek]])</f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C82A-2CB5-41CB-BA91-9C43CCC63B14}">
  <dimension ref="A1:K332"/>
  <sheetViews>
    <sheetView tabSelected="1" topLeftCell="A16" workbookViewId="0">
      <selection activeCell="J10" sqref="J10:K16"/>
    </sheetView>
  </sheetViews>
  <sheetFormatPr defaultRowHeight="14.25" x14ac:dyDescent="0.45"/>
  <cols>
    <col min="1" max="1" width="12.9296875" bestFit="1" customWidth="1"/>
    <col min="2" max="2" width="9.33203125" bestFit="1" customWidth="1"/>
    <col min="3" max="3" width="11.86328125" bestFit="1" customWidth="1"/>
    <col min="4" max="4" width="20.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444</v>
      </c>
      <c r="F1" t="s">
        <v>388</v>
      </c>
    </row>
    <row r="2" spans="1:11" x14ac:dyDescent="0.45">
      <c r="A2" t="s">
        <v>4</v>
      </c>
      <c r="B2" t="s">
        <v>5</v>
      </c>
      <c r="C2" s="1">
        <v>22190</v>
      </c>
      <c r="D2" t="s">
        <v>6</v>
      </c>
      <c r="E2" s="4">
        <f>YEAR(ubezpieczenia5[[#This Row],[Data_urodz]])</f>
        <v>1960</v>
      </c>
      <c r="F2" s="4">
        <f>2016-ubezpieczenia5[[#This Row],[Rok]]</f>
        <v>56</v>
      </c>
    </row>
    <row r="3" spans="1:11" x14ac:dyDescent="0.45">
      <c r="A3" t="s">
        <v>7</v>
      </c>
      <c r="B3" t="s">
        <v>8</v>
      </c>
      <c r="C3" s="1">
        <v>30952</v>
      </c>
      <c r="D3" t="s">
        <v>9</v>
      </c>
      <c r="E3" s="4">
        <f>YEAR(ubezpieczenia5[[#This Row],[Data_urodz]])</f>
        <v>1984</v>
      </c>
      <c r="F3" s="4">
        <f>2016-ubezpieczenia5[[#This Row],[Rok]]</f>
        <v>32</v>
      </c>
      <c r="I3">
        <v>20</v>
      </c>
      <c r="J3">
        <v>29</v>
      </c>
      <c r="K3">
        <f>COUNTIFS(ubezpieczenia5[Wiek], "&gt;="&amp;I3, ubezpieczenia5[Wiek], "&lt;="&amp;J3)</f>
        <v>62</v>
      </c>
    </row>
    <row r="4" spans="1:11" x14ac:dyDescent="0.45">
      <c r="A4" t="s">
        <v>10</v>
      </c>
      <c r="B4" t="s">
        <v>11</v>
      </c>
      <c r="C4" s="1">
        <v>24753</v>
      </c>
      <c r="D4" t="s">
        <v>12</v>
      </c>
      <c r="E4" s="4">
        <f>YEAR(ubezpieczenia5[[#This Row],[Data_urodz]])</f>
        <v>1967</v>
      </c>
      <c r="F4" s="4">
        <f>2016-ubezpieczenia5[[#This Row],[Rok]]</f>
        <v>49</v>
      </c>
      <c r="I4">
        <v>30</v>
      </c>
      <c r="J4">
        <v>39</v>
      </c>
      <c r="K4">
        <f>COUNTIFS(ubezpieczenia5[Wiek], "&gt;="&amp;I4, ubezpieczenia5[Wiek], "&lt;="&amp;J4)</f>
        <v>56</v>
      </c>
    </row>
    <row r="5" spans="1:11" x14ac:dyDescent="0.45">
      <c r="A5" t="s">
        <v>13</v>
      </c>
      <c r="B5" t="s">
        <v>14</v>
      </c>
      <c r="C5" s="1">
        <v>31544</v>
      </c>
      <c r="D5" t="s">
        <v>9</v>
      </c>
      <c r="E5" s="4">
        <f>YEAR(ubezpieczenia5[[#This Row],[Data_urodz]])</f>
        <v>1986</v>
      </c>
      <c r="F5" s="4">
        <f>2016-ubezpieczenia5[[#This Row],[Rok]]</f>
        <v>30</v>
      </c>
      <c r="I5">
        <v>40</v>
      </c>
      <c r="J5">
        <v>49</v>
      </c>
      <c r="K5">
        <f>COUNTIFS(ubezpieczenia5[Wiek], "&gt;="&amp;I5, ubezpieczenia5[Wiek], "&lt;="&amp;J5)</f>
        <v>64</v>
      </c>
    </row>
    <row r="6" spans="1:11" x14ac:dyDescent="0.45">
      <c r="A6" t="s">
        <v>15</v>
      </c>
      <c r="B6" t="s">
        <v>16</v>
      </c>
      <c r="C6" s="1">
        <v>22780</v>
      </c>
      <c r="D6" t="s">
        <v>9</v>
      </c>
      <c r="E6" s="4">
        <f>YEAR(ubezpieczenia5[[#This Row],[Data_urodz]])</f>
        <v>1962</v>
      </c>
      <c r="F6" s="4">
        <f>2016-ubezpieczenia5[[#This Row],[Rok]]</f>
        <v>54</v>
      </c>
      <c r="I6">
        <v>50</v>
      </c>
      <c r="J6">
        <v>59</v>
      </c>
      <c r="K6">
        <f>COUNTIFS(ubezpieczenia5[Wiek], "&gt;="&amp;I6, ubezpieczenia5[Wiek], "&lt;="&amp;J6)</f>
        <v>56</v>
      </c>
    </row>
    <row r="7" spans="1:11" x14ac:dyDescent="0.45">
      <c r="A7" t="s">
        <v>17</v>
      </c>
      <c r="B7" t="s">
        <v>18</v>
      </c>
      <c r="C7" s="1">
        <v>31694</v>
      </c>
      <c r="D7" t="s">
        <v>12</v>
      </c>
      <c r="E7" s="4">
        <f>YEAR(ubezpieczenia5[[#This Row],[Data_urodz]])</f>
        <v>1986</v>
      </c>
      <c r="F7" s="4">
        <f>2016-ubezpieczenia5[[#This Row],[Rok]]</f>
        <v>30</v>
      </c>
      <c r="I7">
        <v>60</v>
      </c>
      <c r="J7">
        <v>69</v>
      </c>
      <c r="K7">
        <f>COUNTIFS(ubezpieczenia5[Wiek], "&gt;="&amp;I7, ubezpieczenia5[Wiek], "&lt;="&amp;J7)</f>
        <v>71</v>
      </c>
    </row>
    <row r="8" spans="1:11" x14ac:dyDescent="0.45">
      <c r="A8" t="s">
        <v>19</v>
      </c>
      <c r="B8" t="s">
        <v>20</v>
      </c>
      <c r="C8" s="1">
        <v>33569</v>
      </c>
      <c r="D8" t="s">
        <v>6</v>
      </c>
      <c r="E8" s="4">
        <f>YEAR(ubezpieczenia5[[#This Row],[Data_urodz]])</f>
        <v>1991</v>
      </c>
      <c r="F8" s="4">
        <f>2016-ubezpieczenia5[[#This Row],[Rok]]</f>
        <v>25</v>
      </c>
      <c r="I8">
        <v>70</v>
      </c>
      <c r="J8">
        <v>79</v>
      </c>
      <c r="K8">
        <f>COUNTIFS(ubezpieczenia5[Wiek], "&gt;="&amp;I8, ubezpieczenia5[Wiek], "&lt;="&amp;J8)</f>
        <v>22</v>
      </c>
    </row>
    <row r="9" spans="1:11" x14ac:dyDescent="0.45">
      <c r="A9" t="s">
        <v>21</v>
      </c>
      <c r="B9" t="s">
        <v>22</v>
      </c>
      <c r="C9" s="1">
        <v>30372</v>
      </c>
      <c r="D9" t="s">
        <v>6</v>
      </c>
      <c r="E9" s="4">
        <f>YEAR(ubezpieczenia5[[#This Row],[Data_urodz]])</f>
        <v>1983</v>
      </c>
      <c r="F9" s="4">
        <f>2016-ubezpieczenia5[[#This Row],[Rok]]</f>
        <v>33</v>
      </c>
    </row>
    <row r="10" spans="1:11" x14ac:dyDescent="0.45">
      <c r="A10" t="s">
        <v>23</v>
      </c>
      <c r="B10" t="s">
        <v>8</v>
      </c>
      <c r="C10" s="1">
        <v>33568</v>
      </c>
      <c r="D10" t="s">
        <v>6</v>
      </c>
      <c r="E10" s="4">
        <f>YEAR(ubezpieczenia5[[#This Row],[Data_urodz]])</f>
        <v>1991</v>
      </c>
      <c r="F10" s="4">
        <f>2016-ubezpieczenia5[[#This Row],[Rok]]</f>
        <v>25</v>
      </c>
      <c r="K10" t="s">
        <v>451</v>
      </c>
    </row>
    <row r="11" spans="1:11" x14ac:dyDescent="0.45">
      <c r="A11" t="s">
        <v>24</v>
      </c>
      <c r="B11" t="s">
        <v>25</v>
      </c>
      <c r="C11" s="1">
        <v>31111</v>
      </c>
      <c r="D11" t="s">
        <v>6</v>
      </c>
      <c r="E11" s="4">
        <f>YEAR(ubezpieczenia5[[#This Row],[Data_urodz]])</f>
        <v>1985</v>
      </c>
      <c r="F11" s="4">
        <f>2016-ubezpieczenia5[[#This Row],[Rok]]</f>
        <v>31</v>
      </c>
      <c r="J11" t="s">
        <v>445</v>
      </c>
      <c r="K11">
        <v>62</v>
      </c>
    </row>
    <row r="12" spans="1:11" x14ac:dyDescent="0.45">
      <c r="A12" t="s">
        <v>26</v>
      </c>
      <c r="B12" t="s">
        <v>27</v>
      </c>
      <c r="C12" s="1">
        <v>17347</v>
      </c>
      <c r="D12" t="s">
        <v>6</v>
      </c>
      <c r="E12" s="4">
        <f>YEAR(ubezpieczenia5[[#This Row],[Data_urodz]])</f>
        <v>1947</v>
      </c>
      <c r="F12" s="4">
        <f>2016-ubezpieczenia5[[#This Row],[Rok]]</f>
        <v>69</v>
      </c>
      <c r="J12" t="s">
        <v>446</v>
      </c>
      <c r="K12">
        <v>56</v>
      </c>
    </row>
    <row r="13" spans="1:11" x14ac:dyDescent="0.45">
      <c r="A13" t="s">
        <v>28</v>
      </c>
      <c r="B13" t="s">
        <v>29</v>
      </c>
      <c r="C13" s="1">
        <v>33321</v>
      </c>
      <c r="D13" t="s">
        <v>12</v>
      </c>
      <c r="E13" s="4">
        <f>YEAR(ubezpieczenia5[[#This Row],[Data_urodz]])</f>
        <v>1991</v>
      </c>
      <c r="F13" s="4">
        <f>2016-ubezpieczenia5[[#This Row],[Rok]]</f>
        <v>25</v>
      </c>
      <c r="J13" t="s">
        <v>447</v>
      </c>
      <c r="K13">
        <v>64</v>
      </c>
    </row>
    <row r="14" spans="1:11" x14ac:dyDescent="0.45">
      <c r="A14" t="s">
        <v>30</v>
      </c>
      <c r="B14" t="s">
        <v>8</v>
      </c>
      <c r="C14" s="1">
        <v>26093</v>
      </c>
      <c r="D14" t="s">
        <v>12</v>
      </c>
      <c r="E14" s="4">
        <f>YEAR(ubezpieczenia5[[#This Row],[Data_urodz]])</f>
        <v>1971</v>
      </c>
      <c r="F14" s="4">
        <f>2016-ubezpieczenia5[[#This Row],[Rok]]</f>
        <v>45</v>
      </c>
      <c r="J14" t="s">
        <v>448</v>
      </c>
      <c r="K14">
        <v>56</v>
      </c>
    </row>
    <row r="15" spans="1:11" x14ac:dyDescent="0.45">
      <c r="A15" t="s">
        <v>31</v>
      </c>
      <c r="B15" t="s">
        <v>32</v>
      </c>
      <c r="C15" s="1">
        <v>17144</v>
      </c>
      <c r="D15" t="s">
        <v>12</v>
      </c>
      <c r="E15" s="4">
        <f>YEAR(ubezpieczenia5[[#This Row],[Data_urodz]])</f>
        <v>1946</v>
      </c>
      <c r="F15" s="4">
        <f>2016-ubezpieczenia5[[#This Row],[Rok]]</f>
        <v>70</v>
      </c>
      <c r="J15" t="s">
        <v>449</v>
      </c>
      <c r="K15">
        <v>71</v>
      </c>
    </row>
    <row r="16" spans="1:11" x14ac:dyDescent="0.45">
      <c r="A16" t="s">
        <v>33</v>
      </c>
      <c r="B16" t="s">
        <v>34</v>
      </c>
      <c r="C16" s="1">
        <v>26019</v>
      </c>
      <c r="D16" t="s">
        <v>12</v>
      </c>
      <c r="E16" s="4">
        <f>YEAR(ubezpieczenia5[[#This Row],[Data_urodz]])</f>
        <v>1971</v>
      </c>
      <c r="F16" s="4">
        <f>2016-ubezpieczenia5[[#This Row],[Rok]]</f>
        <v>45</v>
      </c>
      <c r="J16" t="s">
        <v>450</v>
      </c>
      <c r="K16">
        <v>22</v>
      </c>
    </row>
    <row r="17" spans="1:6" x14ac:dyDescent="0.45">
      <c r="A17" t="s">
        <v>35</v>
      </c>
      <c r="B17" t="s">
        <v>27</v>
      </c>
      <c r="C17" s="1">
        <v>30193</v>
      </c>
      <c r="D17" t="s">
        <v>6</v>
      </c>
      <c r="E17" s="4">
        <f>YEAR(ubezpieczenia5[[#This Row],[Data_urodz]])</f>
        <v>1982</v>
      </c>
      <c r="F17" s="4">
        <f>2016-ubezpieczenia5[[#This Row],[Rok]]</f>
        <v>34</v>
      </c>
    </row>
    <row r="18" spans="1:6" x14ac:dyDescent="0.45">
      <c r="A18" t="s">
        <v>36</v>
      </c>
      <c r="B18" t="s">
        <v>37</v>
      </c>
      <c r="C18" s="1">
        <v>29668</v>
      </c>
      <c r="D18" t="s">
        <v>9</v>
      </c>
      <c r="E18" s="4">
        <f>YEAR(ubezpieczenia5[[#This Row],[Data_urodz]])</f>
        <v>1981</v>
      </c>
      <c r="F18" s="4">
        <f>2016-ubezpieczenia5[[#This Row],[Rok]]</f>
        <v>35</v>
      </c>
    </row>
    <row r="19" spans="1:6" x14ac:dyDescent="0.45">
      <c r="A19" t="s">
        <v>38</v>
      </c>
      <c r="B19" t="s">
        <v>39</v>
      </c>
      <c r="C19" s="1">
        <v>34945</v>
      </c>
      <c r="D19" t="s">
        <v>40</v>
      </c>
      <c r="E19" s="4">
        <f>YEAR(ubezpieczenia5[[#This Row],[Data_urodz]])</f>
        <v>1995</v>
      </c>
      <c r="F19" s="4">
        <f>2016-ubezpieczenia5[[#This Row],[Rok]]</f>
        <v>21</v>
      </c>
    </row>
    <row r="20" spans="1:6" x14ac:dyDescent="0.45">
      <c r="A20" t="s">
        <v>41</v>
      </c>
      <c r="B20" t="s">
        <v>42</v>
      </c>
      <c r="C20" s="1">
        <v>23309</v>
      </c>
      <c r="D20" t="s">
        <v>9</v>
      </c>
      <c r="E20" s="4">
        <f>YEAR(ubezpieczenia5[[#This Row],[Data_urodz]])</f>
        <v>1963</v>
      </c>
      <c r="F20" s="4">
        <f>2016-ubezpieczenia5[[#This Row],[Rok]]</f>
        <v>53</v>
      </c>
    </row>
    <row r="21" spans="1:6" x14ac:dyDescent="0.45">
      <c r="A21" t="s">
        <v>43</v>
      </c>
      <c r="B21" t="s">
        <v>20</v>
      </c>
      <c r="C21" s="1">
        <v>16498</v>
      </c>
      <c r="D21" t="s">
        <v>6</v>
      </c>
      <c r="E21" s="4">
        <f>YEAR(ubezpieczenia5[[#This Row],[Data_urodz]])</f>
        <v>1945</v>
      </c>
      <c r="F21" s="4">
        <f>2016-ubezpieczenia5[[#This Row],[Rok]]</f>
        <v>71</v>
      </c>
    </row>
    <row r="22" spans="1:6" x14ac:dyDescent="0.45">
      <c r="A22" t="s">
        <v>44</v>
      </c>
      <c r="B22" t="s">
        <v>45</v>
      </c>
      <c r="C22" s="1">
        <v>19872</v>
      </c>
      <c r="D22" t="s">
        <v>12</v>
      </c>
      <c r="E22" s="4">
        <f>YEAR(ubezpieczenia5[[#This Row],[Data_urodz]])</f>
        <v>1954</v>
      </c>
      <c r="F22" s="4">
        <f>2016-ubezpieczenia5[[#This Row],[Rok]]</f>
        <v>62</v>
      </c>
    </row>
    <row r="23" spans="1:6" x14ac:dyDescent="0.45">
      <c r="A23" t="s">
        <v>46</v>
      </c>
      <c r="B23" t="s">
        <v>47</v>
      </c>
      <c r="C23" s="1">
        <v>26018</v>
      </c>
      <c r="D23" t="s">
        <v>6</v>
      </c>
      <c r="E23" s="4">
        <f>YEAR(ubezpieczenia5[[#This Row],[Data_urodz]])</f>
        <v>1971</v>
      </c>
      <c r="F23" s="4">
        <f>2016-ubezpieczenia5[[#This Row],[Rok]]</f>
        <v>45</v>
      </c>
    </row>
    <row r="24" spans="1:6" x14ac:dyDescent="0.45">
      <c r="A24" t="s">
        <v>48</v>
      </c>
      <c r="B24" t="s">
        <v>49</v>
      </c>
      <c r="C24" s="1">
        <v>25110</v>
      </c>
      <c r="D24" t="s">
        <v>40</v>
      </c>
      <c r="E24" s="4">
        <f>YEAR(ubezpieczenia5[[#This Row],[Data_urodz]])</f>
        <v>1968</v>
      </c>
      <c r="F24" s="4">
        <f>2016-ubezpieczenia5[[#This Row],[Rok]]</f>
        <v>48</v>
      </c>
    </row>
    <row r="25" spans="1:6" x14ac:dyDescent="0.45">
      <c r="A25" t="s">
        <v>50</v>
      </c>
      <c r="B25" t="s">
        <v>29</v>
      </c>
      <c r="C25" s="1">
        <v>33411</v>
      </c>
      <c r="D25" t="s">
        <v>9</v>
      </c>
      <c r="E25" s="4">
        <f>YEAR(ubezpieczenia5[[#This Row],[Data_urodz]])</f>
        <v>1991</v>
      </c>
      <c r="F25" s="4">
        <f>2016-ubezpieczenia5[[#This Row],[Rok]]</f>
        <v>25</v>
      </c>
    </row>
    <row r="26" spans="1:6" x14ac:dyDescent="0.45">
      <c r="A26" t="s">
        <v>51</v>
      </c>
      <c r="B26" t="s">
        <v>52</v>
      </c>
      <c r="C26" s="1">
        <v>30969</v>
      </c>
      <c r="D26" t="s">
        <v>12</v>
      </c>
      <c r="E26" s="4">
        <f>YEAR(ubezpieczenia5[[#This Row],[Data_urodz]])</f>
        <v>1984</v>
      </c>
      <c r="F26" s="4">
        <f>2016-ubezpieczenia5[[#This Row],[Rok]]</f>
        <v>32</v>
      </c>
    </row>
    <row r="27" spans="1:6" x14ac:dyDescent="0.45">
      <c r="A27" t="s">
        <v>53</v>
      </c>
      <c r="B27" t="s">
        <v>54</v>
      </c>
      <c r="C27" s="1">
        <v>19368</v>
      </c>
      <c r="D27" t="s">
        <v>12</v>
      </c>
      <c r="E27" s="4">
        <f>YEAR(ubezpieczenia5[[#This Row],[Data_urodz]])</f>
        <v>1953</v>
      </c>
      <c r="F27" s="4">
        <f>2016-ubezpieczenia5[[#This Row],[Rok]]</f>
        <v>63</v>
      </c>
    </row>
    <row r="28" spans="1:6" x14ac:dyDescent="0.45">
      <c r="A28" t="s">
        <v>55</v>
      </c>
      <c r="B28" t="s">
        <v>56</v>
      </c>
      <c r="C28" s="1">
        <v>23668</v>
      </c>
      <c r="D28" t="s">
        <v>40</v>
      </c>
      <c r="E28" s="4">
        <f>YEAR(ubezpieczenia5[[#This Row],[Data_urodz]])</f>
        <v>1964</v>
      </c>
      <c r="F28" s="4">
        <f>2016-ubezpieczenia5[[#This Row],[Rok]]</f>
        <v>52</v>
      </c>
    </row>
    <row r="29" spans="1:6" x14ac:dyDescent="0.45">
      <c r="A29" t="s">
        <v>57</v>
      </c>
      <c r="B29" t="s">
        <v>58</v>
      </c>
      <c r="C29" s="1">
        <v>19851</v>
      </c>
      <c r="D29" t="s">
        <v>12</v>
      </c>
      <c r="E29" s="4">
        <f>YEAR(ubezpieczenia5[[#This Row],[Data_urodz]])</f>
        <v>1954</v>
      </c>
      <c r="F29" s="4">
        <f>2016-ubezpieczenia5[[#This Row],[Rok]]</f>
        <v>62</v>
      </c>
    </row>
    <row r="30" spans="1:6" x14ac:dyDescent="0.45">
      <c r="A30" t="s">
        <v>59</v>
      </c>
      <c r="B30" t="s">
        <v>18</v>
      </c>
      <c r="C30" s="1">
        <v>17896</v>
      </c>
      <c r="D30" t="s">
        <v>9</v>
      </c>
      <c r="E30" s="4">
        <f>YEAR(ubezpieczenia5[[#This Row],[Data_urodz]])</f>
        <v>1948</v>
      </c>
      <c r="F30" s="4">
        <f>2016-ubezpieczenia5[[#This Row],[Rok]]</f>
        <v>68</v>
      </c>
    </row>
    <row r="31" spans="1:6" x14ac:dyDescent="0.45">
      <c r="A31" t="s">
        <v>60</v>
      </c>
      <c r="B31" t="s">
        <v>11</v>
      </c>
      <c r="C31" s="1">
        <v>25045</v>
      </c>
      <c r="D31" t="s">
        <v>12</v>
      </c>
      <c r="E31" s="4">
        <f>YEAR(ubezpieczenia5[[#This Row],[Data_urodz]])</f>
        <v>1968</v>
      </c>
      <c r="F31" s="4">
        <f>2016-ubezpieczenia5[[#This Row],[Rok]]</f>
        <v>48</v>
      </c>
    </row>
    <row r="32" spans="1:6" x14ac:dyDescent="0.45">
      <c r="A32" t="s">
        <v>61</v>
      </c>
      <c r="B32" t="s">
        <v>20</v>
      </c>
      <c r="C32" s="1">
        <v>18367</v>
      </c>
      <c r="D32" t="s">
        <v>12</v>
      </c>
      <c r="E32" s="4">
        <f>YEAR(ubezpieczenia5[[#This Row],[Data_urodz]])</f>
        <v>1950</v>
      </c>
      <c r="F32" s="4">
        <f>2016-ubezpieczenia5[[#This Row],[Rok]]</f>
        <v>66</v>
      </c>
    </row>
    <row r="33" spans="1:6" x14ac:dyDescent="0.45">
      <c r="A33" t="s">
        <v>62</v>
      </c>
      <c r="B33" t="s">
        <v>20</v>
      </c>
      <c r="C33" s="1">
        <v>21630</v>
      </c>
      <c r="D33" t="s">
        <v>6</v>
      </c>
      <c r="E33" s="4">
        <f>YEAR(ubezpieczenia5[[#This Row],[Data_urodz]])</f>
        <v>1959</v>
      </c>
      <c r="F33" s="4">
        <f>2016-ubezpieczenia5[[#This Row],[Rok]]</f>
        <v>57</v>
      </c>
    </row>
    <row r="34" spans="1:6" x14ac:dyDescent="0.45">
      <c r="A34" t="s">
        <v>63</v>
      </c>
      <c r="B34" t="s">
        <v>64</v>
      </c>
      <c r="C34" s="1">
        <v>16075</v>
      </c>
      <c r="D34" t="s">
        <v>40</v>
      </c>
      <c r="E34" s="4">
        <f>YEAR(ubezpieczenia5[[#This Row],[Data_urodz]])</f>
        <v>1944</v>
      </c>
      <c r="F34" s="4">
        <f>2016-ubezpieczenia5[[#This Row],[Rok]]</f>
        <v>72</v>
      </c>
    </row>
    <row r="35" spans="1:6" x14ac:dyDescent="0.45">
      <c r="A35" t="s">
        <v>65</v>
      </c>
      <c r="B35" t="s">
        <v>20</v>
      </c>
      <c r="C35" s="1">
        <v>30640</v>
      </c>
      <c r="D35" t="s">
        <v>6</v>
      </c>
      <c r="E35" s="4">
        <f>YEAR(ubezpieczenia5[[#This Row],[Data_urodz]])</f>
        <v>1983</v>
      </c>
      <c r="F35" s="4">
        <f>2016-ubezpieczenia5[[#This Row],[Rok]]</f>
        <v>33</v>
      </c>
    </row>
    <row r="36" spans="1:6" x14ac:dyDescent="0.45">
      <c r="A36" t="s">
        <v>66</v>
      </c>
      <c r="B36" t="s">
        <v>67</v>
      </c>
      <c r="C36" s="1">
        <v>21633</v>
      </c>
      <c r="D36" t="s">
        <v>12</v>
      </c>
      <c r="E36" s="4">
        <f>YEAR(ubezpieczenia5[[#This Row],[Data_urodz]])</f>
        <v>1959</v>
      </c>
      <c r="F36" s="4">
        <f>2016-ubezpieczenia5[[#This Row],[Rok]]</f>
        <v>57</v>
      </c>
    </row>
    <row r="37" spans="1:6" x14ac:dyDescent="0.45">
      <c r="A37" t="s">
        <v>68</v>
      </c>
      <c r="B37" t="s">
        <v>69</v>
      </c>
      <c r="C37" s="1">
        <v>22843</v>
      </c>
      <c r="D37" t="s">
        <v>6</v>
      </c>
      <c r="E37" s="4">
        <f>YEAR(ubezpieczenia5[[#This Row],[Data_urodz]])</f>
        <v>1962</v>
      </c>
      <c r="F37" s="4">
        <f>2016-ubezpieczenia5[[#This Row],[Rok]]</f>
        <v>54</v>
      </c>
    </row>
    <row r="38" spans="1:6" x14ac:dyDescent="0.45">
      <c r="A38" t="s">
        <v>70</v>
      </c>
      <c r="B38" t="s">
        <v>39</v>
      </c>
      <c r="C38" s="1">
        <v>22944</v>
      </c>
      <c r="D38" t="s">
        <v>12</v>
      </c>
      <c r="E38" s="4">
        <f>YEAR(ubezpieczenia5[[#This Row],[Data_urodz]])</f>
        <v>1962</v>
      </c>
      <c r="F38" s="4">
        <f>2016-ubezpieczenia5[[#This Row],[Rok]]</f>
        <v>54</v>
      </c>
    </row>
    <row r="39" spans="1:6" x14ac:dyDescent="0.45">
      <c r="A39" t="s">
        <v>71</v>
      </c>
      <c r="B39" t="s">
        <v>72</v>
      </c>
      <c r="C39" s="1">
        <v>28856</v>
      </c>
      <c r="D39" t="s">
        <v>6</v>
      </c>
      <c r="E39" s="4">
        <f>YEAR(ubezpieczenia5[[#This Row],[Data_urodz]])</f>
        <v>1979</v>
      </c>
      <c r="F39" s="4">
        <f>2016-ubezpieczenia5[[#This Row],[Rok]]</f>
        <v>37</v>
      </c>
    </row>
    <row r="40" spans="1:6" x14ac:dyDescent="0.45">
      <c r="A40" t="s">
        <v>73</v>
      </c>
      <c r="B40" t="s">
        <v>74</v>
      </c>
      <c r="C40" s="1">
        <v>27510</v>
      </c>
      <c r="D40" t="s">
        <v>9</v>
      </c>
      <c r="E40" s="4">
        <f>YEAR(ubezpieczenia5[[#This Row],[Data_urodz]])</f>
        <v>1975</v>
      </c>
      <c r="F40" s="4">
        <f>2016-ubezpieczenia5[[#This Row],[Rok]]</f>
        <v>41</v>
      </c>
    </row>
    <row r="41" spans="1:6" x14ac:dyDescent="0.45">
      <c r="A41" t="s">
        <v>75</v>
      </c>
      <c r="B41" t="s">
        <v>52</v>
      </c>
      <c r="C41" s="1">
        <v>24744</v>
      </c>
      <c r="D41" t="s">
        <v>12</v>
      </c>
      <c r="E41" s="4">
        <f>YEAR(ubezpieczenia5[[#This Row],[Data_urodz]])</f>
        <v>1967</v>
      </c>
      <c r="F41" s="4">
        <f>2016-ubezpieczenia5[[#This Row],[Rok]]</f>
        <v>49</v>
      </c>
    </row>
    <row r="42" spans="1:6" x14ac:dyDescent="0.45">
      <c r="A42" t="s">
        <v>76</v>
      </c>
      <c r="B42" t="s">
        <v>77</v>
      </c>
      <c r="C42" s="1">
        <v>26703</v>
      </c>
      <c r="D42" t="s">
        <v>40</v>
      </c>
      <c r="E42" s="4">
        <f>YEAR(ubezpieczenia5[[#This Row],[Data_urodz]])</f>
        <v>1973</v>
      </c>
      <c r="F42" s="4">
        <f>2016-ubezpieczenia5[[#This Row],[Rok]]</f>
        <v>43</v>
      </c>
    </row>
    <row r="43" spans="1:6" x14ac:dyDescent="0.45">
      <c r="A43" t="s">
        <v>78</v>
      </c>
      <c r="B43" t="s">
        <v>79</v>
      </c>
      <c r="C43" s="1">
        <v>18847</v>
      </c>
      <c r="D43" t="s">
        <v>6</v>
      </c>
      <c r="E43" s="4">
        <f>YEAR(ubezpieczenia5[[#This Row],[Data_urodz]])</f>
        <v>1951</v>
      </c>
      <c r="F43" s="4">
        <f>2016-ubezpieczenia5[[#This Row],[Rok]]</f>
        <v>65</v>
      </c>
    </row>
    <row r="44" spans="1:6" x14ac:dyDescent="0.45">
      <c r="A44" t="s">
        <v>80</v>
      </c>
      <c r="B44" t="s">
        <v>81</v>
      </c>
      <c r="C44" s="1">
        <v>33899</v>
      </c>
      <c r="D44" t="s">
        <v>12</v>
      </c>
      <c r="E44" s="4">
        <f>YEAR(ubezpieczenia5[[#This Row],[Data_urodz]])</f>
        <v>1992</v>
      </c>
      <c r="F44" s="4">
        <f>2016-ubezpieczenia5[[#This Row],[Rok]]</f>
        <v>24</v>
      </c>
    </row>
    <row r="45" spans="1:6" x14ac:dyDescent="0.45">
      <c r="A45" t="s">
        <v>82</v>
      </c>
      <c r="B45" t="s">
        <v>42</v>
      </c>
      <c r="C45" s="1">
        <v>34773</v>
      </c>
      <c r="D45" t="s">
        <v>12</v>
      </c>
      <c r="E45" s="4">
        <f>YEAR(ubezpieczenia5[[#This Row],[Data_urodz]])</f>
        <v>1995</v>
      </c>
      <c r="F45" s="4">
        <f>2016-ubezpieczenia5[[#This Row],[Rok]]</f>
        <v>21</v>
      </c>
    </row>
    <row r="46" spans="1:6" x14ac:dyDescent="0.45">
      <c r="A46" t="s">
        <v>83</v>
      </c>
      <c r="B46" t="s">
        <v>84</v>
      </c>
      <c r="C46" s="1">
        <v>28929</v>
      </c>
      <c r="D46" t="s">
        <v>6</v>
      </c>
      <c r="E46" s="4">
        <f>YEAR(ubezpieczenia5[[#This Row],[Data_urodz]])</f>
        <v>1979</v>
      </c>
      <c r="F46" s="4">
        <f>2016-ubezpieczenia5[[#This Row],[Rok]]</f>
        <v>37</v>
      </c>
    </row>
    <row r="47" spans="1:6" x14ac:dyDescent="0.45">
      <c r="A47" t="s">
        <v>85</v>
      </c>
      <c r="B47" t="s">
        <v>42</v>
      </c>
      <c r="C47" s="1">
        <v>17612</v>
      </c>
      <c r="D47" t="s">
        <v>40</v>
      </c>
      <c r="E47" s="4">
        <f>YEAR(ubezpieczenia5[[#This Row],[Data_urodz]])</f>
        <v>1948</v>
      </c>
      <c r="F47" s="4">
        <f>2016-ubezpieczenia5[[#This Row],[Rok]]</f>
        <v>68</v>
      </c>
    </row>
    <row r="48" spans="1:6" x14ac:dyDescent="0.45">
      <c r="A48" t="s">
        <v>86</v>
      </c>
      <c r="B48" t="s">
        <v>87</v>
      </c>
      <c r="C48" s="1">
        <v>26002</v>
      </c>
      <c r="D48" t="s">
        <v>12</v>
      </c>
      <c r="E48" s="4">
        <f>YEAR(ubezpieczenia5[[#This Row],[Data_urodz]])</f>
        <v>1971</v>
      </c>
      <c r="F48" s="4">
        <f>2016-ubezpieczenia5[[#This Row],[Rok]]</f>
        <v>45</v>
      </c>
    </row>
    <row r="49" spans="1:6" x14ac:dyDescent="0.45">
      <c r="A49" t="s">
        <v>88</v>
      </c>
      <c r="B49" t="s">
        <v>52</v>
      </c>
      <c r="C49" s="1">
        <v>17050</v>
      </c>
      <c r="D49" t="s">
        <v>12</v>
      </c>
      <c r="E49" s="4">
        <f>YEAR(ubezpieczenia5[[#This Row],[Data_urodz]])</f>
        <v>1946</v>
      </c>
      <c r="F49" s="4">
        <f>2016-ubezpieczenia5[[#This Row],[Rok]]</f>
        <v>70</v>
      </c>
    </row>
    <row r="50" spans="1:6" x14ac:dyDescent="0.45">
      <c r="A50" t="s">
        <v>89</v>
      </c>
      <c r="B50" t="s">
        <v>90</v>
      </c>
      <c r="C50" s="1">
        <v>17757</v>
      </c>
      <c r="D50" t="s">
        <v>6</v>
      </c>
      <c r="E50" s="4">
        <f>YEAR(ubezpieczenia5[[#This Row],[Data_urodz]])</f>
        <v>1948</v>
      </c>
      <c r="F50" s="4">
        <f>2016-ubezpieczenia5[[#This Row],[Rok]]</f>
        <v>68</v>
      </c>
    </row>
    <row r="51" spans="1:6" x14ac:dyDescent="0.45">
      <c r="A51" t="s">
        <v>91</v>
      </c>
      <c r="B51" t="s">
        <v>92</v>
      </c>
      <c r="C51" s="1">
        <v>30155</v>
      </c>
      <c r="D51" t="s">
        <v>6</v>
      </c>
      <c r="E51" s="4">
        <f>YEAR(ubezpieczenia5[[#This Row],[Data_urodz]])</f>
        <v>1982</v>
      </c>
      <c r="F51" s="4">
        <f>2016-ubezpieczenia5[[#This Row],[Rok]]</f>
        <v>34</v>
      </c>
    </row>
    <row r="52" spans="1:6" x14ac:dyDescent="0.45">
      <c r="A52" t="s">
        <v>93</v>
      </c>
      <c r="B52" t="s">
        <v>94</v>
      </c>
      <c r="C52" s="1">
        <v>22758</v>
      </c>
      <c r="D52" t="s">
        <v>40</v>
      </c>
      <c r="E52" s="4">
        <f>YEAR(ubezpieczenia5[[#This Row],[Data_urodz]])</f>
        <v>1962</v>
      </c>
      <c r="F52" s="4">
        <f>2016-ubezpieczenia5[[#This Row],[Rok]]</f>
        <v>54</v>
      </c>
    </row>
    <row r="53" spans="1:6" x14ac:dyDescent="0.45">
      <c r="A53" t="s">
        <v>95</v>
      </c>
      <c r="B53" t="s">
        <v>52</v>
      </c>
      <c r="C53" s="1">
        <v>17830</v>
      </c>
      <c r="D53" t="s">
        <v>6</v>
      </c>
      <c r="E53" s="4">
        <f>YEAR(ubezpieczenia5[[#This Row],[Data_urodz]])</f>
        <v>1948</v>
      </c>
      <c r="F53" s="4">
        <f>2016-ubezpieczenia5[[#This Row],[Rok]]</f>
        <v>68</v>
      </c>
    </row>
    <row r="54" spans="1:6" x14ac:dyDescent="0.45">
      <c r="A54" t="s">
        <v>96</v>
      </c>
      <c r="B54" t="s">
        <v>20</v>
      </c>
      <c r="C54" s="1">
        <v>16168</v>
      </c>
      <c r="D54" t="s">
        <v>6</v>
      </c>
      <c r="E54" s="4">
        <f>YEAR(ubezpieczenia5[[#This Row],[Data_urodz]])</f>
        <v>1944</v>
      </c>
      <c r="F54" s="4">
        <f>2016-ubezpieczenia5[[#This Row],[Rok]]</f>
        <v>72</v>
      </c>
    </row>
    <row r="55" spans="1:6" x14ac:dyDescent="0.45">
      <c r="A55" t="s">
        <v>97</v>
      </c>
      <c r="B55" t="s">
        <v>98</v>
      </c>
      <c r="C55" s="1">
        <v>32118</v>
      </c>
      <c r="D55" t="s">
        <v>6</v>
      </c>
      <c r="E55" s="4">
        <f>YEAR(ubezpieczenia5[[#This Row],[Data_urodz]])</f>
        <v>1987</v>
      </c>
      <c r="F55" s="4">
        <f>2016-ubezpieczenia5[[#This Row],[Rok]]</f>
        <v>29</v>
      </c>
    </row>
    <row r="56" spans="1:6" x14ac:dyDescent="0.45">
      <c r="A56" t="s">
        <v>99</v>
      </c>
      <c r="B56" t="s">
        <v>18</v>
      </c>
      <c r="C56" s="1">
        <v>20332</v>
      </c>
      <c r="D56" t="s">
        <v>12</v>
      </c>
      <c r="E56" s="4">
        <f>YEAR(ubezpieczenia5[[#This Row],[Data_urodz]])</f>
        <v>1955</v>
      </c>
      <c r="F56" s="4">
        <f>2016-ubezpieczenia5[[#This Row],[Rok]]</f>
        <v>61</v>
      </c>
    </row>
    <row r="57" spans="1:6" x14ac:dyDescent="0.45">
      <c r="A57" t="s">
        <v>100</v>
      </c>
      <c r="B57" t="s">
        <v>49</v>
      </c>
      <c r="C57" s="1">
        <v>19375</v>
      </c>
      <c r="D57" t="s">
        <v>6</v>
      </c>
      <c r="E57" s="4">
        <f>YEAR(ubezpieczenia5[[#This Row],[Data_urodz]])</f>
        <v>1953</v>
      </c>
      <c r="F57" s="4">
        <f>2016-ubezpieczenia5[[#This Row],[Rok]]</f>
        <v>63</v>
      </c>
    </row>
    <row r="58" spans="1:6" x14ac:dyDescent="0.45">
      <c r="A58" t="s">
        <v>101</v>
      </c>
      <c r="B58" t="s">
        <v>102</v>
      </c>
      <c r="C58" s="1">
        <v>34818</v>
      </c>
      <c r="D58" t="s">
        <v>12</v>
      </c>
      <c r="E58" s="4">
        <f>YEAR(ubezpieczenia5[[#This Row],[Data_urodz]])</f>
        <v>1995</v>
      </c>
      <c r="F58" s="4">
        <f>2016-ubezpieczenia5[[#This Row],[Rok]]</f>
        <v>21</v>
      </c>
    </row>
    <row r="59" spans="1:6" x14ac:dyDescent="0.45">
      <c r="A59" t="s">
        <v>103</v>
      </c>
      <c r="B59" t="s">
        <v>16</v>
      </c>
      <c r="C59" s="1">
        <v>23775</v>
      </c>
      <c r="D59" t="s">
        <v>9</v>
      </c>
      <c r="E59" s="4">
        <f>YEAR(ubezpieczenia5[[#This Row],[Data_urodz]])</f>
        <v>1965</v>
      </c>
      <c r="F59" s="4">
        <f>2016-ubezpieczenia5[[#This Row],[Rok]]</f>
        <v>51</v>
      </c>
    </row>
    <row r="60" spans="1:6" x14ac:dyDescent="0.45">
      <c r="A60" t="s">
        <v>104</v>
      </c>
      <c r="B60" t="s">
        <v>105</v>
      </c>
      <c r="C60" s="1">
        <v>29371</v>
      </c>
      <c r="D60" t="s">
        <v>12</v>
      </c>
      <c r="E60" s="4">
        <f>YEAR(ubezpieczenia5[[#This Row],[Data_urodz]])</f>
        <v>1980</v>
      </c>
      <c r="F60" s="4">
        <f>2016-ubezpieczenia5[[#This Row],[Rok]]</f>
        <v>36</v>
      </c>
    </row>
    <row r="61" spans="1:6" x14ac:dyDescent="0.45">
      <c r="A61" t="s">
        <v>106</v>
      </c>
      <c r="B61" t="s">
        <v>107</v>
      </c>
      <c r="C61" s="1">
        <v>27370</v>
      </c>
      <c r="D61" t="s">
        <v>12</v>
      </c>
      <c r="E61" s="4">
        <f>YEAR(ubezpieczenia5[[#This Row],[Data_urodz]])</f>
        <v>1974</v>
      </c>
      <c r="F61" s="4">
        <f>2016-ubezpieczenia5[[#This Row],[Rok]]</f>
        <v>42</v>
      </c>
    </row>
    <row r="62" spans="1:6" x14ac:dyDescent="0.45">
      <c r="A62" t="s">
        <v>108</v>
      </c>
      <c r="B62" t="s">
        <v>109</v>
      </c>
      <c r="C62" s="1">
        <v>19032</v>
      </c>
      <c r="D62" t="s">
        <v>6</v>
      </c>
      <c r="E62" s="4">
        <f>YEAR(ubezpieczenia5[[#This Row],[Data_urodz]])</f>
        <v>1952</v>
      </c>
      <c r="F62" s="4">
        <f>2016-ubezpieczenia5[[#This Row],[Rok]]</f>
        <v>64</v>
      </c>
    </row>
    <row r="63" spans="1:6" x14ac:dyDescent="0.45">
      <c r="A63" t="s">
        <v>110</v>
      </c>
      <c r="B63" t="s">
        <v>37</v>
      </c>
      <c r="C63" s="1">
        <v>27475</v>
      </c>
      <c r="D63" t="s">
        <v>12</v>
      </c>
      <c r="E63" s="4">
        <f>YEAR(ubezpieczenia5[[#This Row],[Data_urodz]])</f>
        <v>1975</v>
      </c>
      <c r="F63" s="4">
        <f>2016-ubezpieczenia5[[#This Row],[Rok]]</f>
        <v>41</v>
      </c>
    </row>
    <row r="64" spans="1:6" x14ac:dyDescent="0.45">
      <c r="A64" t="s">
        <v>111</v>
      </c>
      <c r="B64" t="s">
        <v>52</v>
      </c>
      <c r="C64" s="1">
        <v>20719</v>
      </c>
      <c r="D64" t="s">
        <v>6</v>
      </c>
      <c r="E64" s="4">
        <f>YEAR(ubezpieczenia5[[#This Row],[Data_urodz]])</f>
        <v>1956</v>
      </c>
      <c r="F64" s="4">
        <f>2016-ubezpieczenia5[[#This Row],[Rok]]</f>
        <v>60</v>
      </c>
    </row>
    <row r="65" spans="1:6" x14ac:dyDescent="0.45">
      <c r="A65" t="s">
        <v>112</v>
      </c>
      <c r="B65" t="s">
        <v>8</v>
      </c>
      <c r="C65" s="1">
        <v>22206</v>
      </c>
      <c r="D65" t="s">
        <v>40</v>
      </c>
      <c r="E65" s="4">
        <f>YEAR(ubezpieczenia5[[#This Row],[Data_urodz]])</f>
        <v>1960</v>
      </c>
      <c r="F65" s="4">
        <f>2016-ubezpieczenia5[[#This Row],[Rok]]</f>
        <v>56</v>
      </c>
    </row>
    <row r="66" spans="1:6" x14ac:dyDescent="0.45">
      <c r="A66" t="s">
        <v>113</v>
      </c>
      <c r="B66" t="s">
        <v>114</v>
      </c>
      <c r="C66" s="1">
        <v>17376</v>
      </c>
      <c r="D66" t="s">
        <v>12</v>
      </c>
      <c r="E66" s="4">
        <f>YEAR(ubezpieczenia5[[#This Row],[Data_urodz]])</f>
        <v>1947</v>
      </c>
      <c r="F66" s="4">
        <f>2016-ubezpieczenia5[[#This Row],[Rok]]</f>
        <v>69</v>
      </c>
    </row>
    <row r="67" spans="1:6" x14ac:dyDescent="0.45">
      <c r="A67" t="s">
        <v>115</v>
      </c>
      <c r="B67" t="s">
        <v>114</v>
      </c>
      <c r="C67" s="1">
        <v>34280</v>
      </c>
      <c r="D67" t="s">
        <v>40</v>
      </c>
      <c r="E67" s="4">
        <f>YEAR(ubezpieczenia5[[#This Row],[Data_urodz]])</f>
        <v>1993</v>
      </c>
      <c r="F67" s="4">
        <f>2016-ubezpieczenia5[[#This Row],[Rok]]</f>
        <v>23</v>
      </c>
    </row>
    <row r="68" spans="1:6" x14ac:dyDescent="0.45">
      <c r="A68" t="s">
        <v>116</v>
      </c>
      <c r="B68" t="s">
        <v>49</v>
      </c>
      <c r="C68" s="1">
        <v>25821</v>
      </c>
      <c r="D68" t="s">
        <v>40</v>
      </c>
      <c r="E68" s="4">
        <f>YEAR(ubezpieczenia5[[#This Row],[Data_urodz]])</f>
        <v>1970</v>
      </c>
      <c r="F68" s="4">
        <f>2016-ubezpieczenia5[[#This Row],[Rok]]</f>
        <v>46</v>
      </c>
    </row>
    <row r="69" spans="1:6" x14ac:dyDescent="0.45">
      <c r="A69" t="s">
        <v>117</v>
      </c>
      <c r="B69" t="s">
        <v>47</v>
      </c>
      <c r="C69" s="1">
        <v>20242</v>
      </c>
      <c r="D69" t="s">
        <v>40</v>
      </c>
      <c r="E69" s="4">
        <f>YEAR(ubezpieczenia5[[#This Row],[Data_urodz]])</f>
        <v>1955</v>
      </c>
      <c r="F69" s="4">
        <f>2016-ubezpieczenia5[[#This Row],[Rok]]</f>
        <v>61</v>
      </c>
    </row>
    <row r="70" spans="1:6" x14ac:dyDescent="0.45">
      <c r="A70" t="s">
        <v>118</v>
      </c>
      <c r="B70" t="s">
        <v>20</v>
      </c>
      <c r="C70" s="1">
        <v>25415</v>
      </c>
      <c r="D70" t="s">
        <v>12</v>
      </c>
      <c r="E70" s="4">
        <f>YEAR(ubezpieczenia5[[#This Row],[Data_urodz]])</f>
        <v>1969</v>
      </c>
      <c r="F70" s="4">
        <f>2016-ubezpieczenia5[[#This Row],[Rok]]</f>
        <v>47</v>
      </c>
    </row>
    <row r="71" spans="1:6" x14ac:dyDescent="0.45">
      <c r="A71" t="s">
        <v>119</v>
      </c>
      <c r="B71" t="s">
        <v>47</v>
      </c>
      <c r="C71" s="1">
        <v>19048</v>
      </c>
      <c r="D71" t="s">
        <v>9</v>
      </c>
      <c r="E71" s="4">
        <f>YEAR(ubezpieczenia5[[#This Row],[Data_urodz]])</f>
        <v>1952</v>
      </c>
      <c r="F71" s="4">
        <f>2016-ubezpieczenia5[[#This Row],[Rok]]</f>
        <v>64</v>
      </c>
    </row>
    <row r="72" spans="1:6" x14ac:dyDescent="0.45">
      <c r="A72" t="s">
        <v>120</v>
      </c>
      <c r="B72" t="s">
        <v>121</v>
      </c>
      <c r="C72" s="1">
        <v>18811</v>
      </c>
      <c r="D72" t="s">
        <v>12</v>
      </c>
      <c r="E72" s="4">
        <f>YEAR(ubezpieczenia5[[#This Row],[Data_urodz]])</f>
        <v>1951</v>
      </c>
      <c r="F72" s="4">
        <f>2016-ubezpieczenia5[[#This Row],[Rok]]</f>
        <v>65</v>
      </c>
    </row>
    <row r="73" spans="1:6" x14ac:dyDescent="0.45">
      <c r="A73" t="s">
        <v>122</v>
      </c>
      <c r="B73" t="s">
        <v>123</v>
      </c>
      <c r="C73" s="1">
        <v>17072</v>
      </c>
      <c r="D73" t="s">
        <v>40</v>
      </c>
      <c r="E73" s="4">
        <f>YEAR(ubezpieczenia5[[#This Row],[Data_urodz]])</f>
        <v>1946</v>
      </c>
      <c r="F73" s="4">
        <f>2016-ubezpieczenia5[[#This Row],[Rok]]</f>
        <v>70</v>
      </c>
    </row>
    <row r="74" spans="1:6" x14ac:dyDescent="0.45">
      <c r="A74" t="s">
        <v>124</v>
      </c>
      <c r="B74" t="s">
        <v>121</v>
      </c>
      <c r="C74" s="1">
        <v>33277</v>
      </c>
      <c r="D74" t="s">
        <v>6</v>
      </c>
      <c r="E74" s="4">
        <f>YEAR(ubezpieczenia5[[#This Row],[Data_urodz]])</f>
        <v>1991</v>
      </c>
      <c r="F74" s="4">
        <f>2016-ubezpieczenia5[[#This Row],[Rok]]</f>
        <v>25</v>
      </c>
    </row>
    <row r="75" spans="1:6" x14ac:dyDescent="0.45">
      <c r="A75" t="s">
        <v>125</v>
      </c>
      <c r="B75" t="s">
        <v>79</v>
      </c>
      <c r="C75" s="1">
        <v>16987</v>
      </c>
      <c r="D75" t="s">
        <v>6</v>
      </c>
      <c r="E75" s="4">
        <f>YEAR(ubezpieczenia5[[#This Row],[Data_urodz]])</f>
        <v>1946</v>
      </c>
      <c r="F75" s="4">
        <f>2016-ubezpieczenia5[[#This Row],[Rok]]</f>
        <v>70</v>
      </c>
    </row>
    <row r="76" spans="1:6" x14ac:dyDescent="0.45">
      <c r="A76" t="s">
        <v>126</v>
      </c>
      <c r="B76" t="s">
        <v>127</v>
      </c>
      <c r="C76" s="1">
        <v>33408</v>
      </c>
      <c r="D76" t="s">
        <v>40</v>
      </c>
      <c r="E76" s="4">
        <f>YEAR(ubezpieczenia5[[#This Row],[Data_urodz]])</f>
        <v>1991</v>
      </c>
      <c r="F76" s="4">
        <f>2016-ubezpieczenia5[[#This Row],[Rok]]</f>
        <v>25</v>
      </c>
    </row>
    <row r="77" spans="1:6" x14ac:dyDescent="0.45">
      <c r="A77" t="s">
        <v>110</v>
      </c>
      <c r="B77" t="s">
        <v>79</v>
      </c>
      <c r="C77" s="1">
        <v>25070</v>
      </c>
      <c r="D77" t="s">
        <v>6</v>
      </c>
      <c r="E77" s="4">
        <f>YEAR(ubezpieczenia5[[#This Row],[Data_urodz]])</f>
        <v>1968</v>
      </c>
      <c r="F77" s="4">
        <f>2016-ubezpieczenia5[[#This Row],[Rok]]</f>
        <v>48</v>
      </c>
    </row>
    <row r="78" spans="1:6" x14ac:dyDescent="0.45">
      <c r="A78" t="s">
        <v>128</v>
      </c>
      <c r="B78" t="s">
        <v>129</v>
      </c>
      <c r="C78" s="1">
        <v>34100</v>
      </c>
      <c r="D78" t="s">
        <v>40</v>
      </c>
      <c r="E78" s="4">
        <f>YEAR(ubezpieczenia5[[#This Row],[Data_urodz]])</f>
        <v>1993</v>
      </c>
      <c r="F78" s="4">
        <f>2016-ubezpieczenia5[[#This Row],[Rok]]</f>
        <v>23</v>
      </c>
    </row>
    <row r="79" spans="1:6" x14ac:dyDescent="0.45">
      <c r="A79" t="s">
        <v>83</v>
      </c>
      <c r="B79" t="s">
        <v>52</v>
      </c>
      <c r="C79" s="1">
        <v>19522</v>
      </c>
      <c r="D79" t="s">
        <v>9</v>
      </c>
      <c r="E79" s="4">
        <f>YEAR(ubezpieczenia5[[#This Row],[Data_urodz]])</f>
        <v>1953</v>
      </c>
      <c r="F79" s="4">
        <f>2016-ubezpieczenia5[[#This Row],[Rok]]</f>
        <v>63</v>
      </c>
    </row>
    <row r="80" spans="1:6" x14ac:dyDescent="0.45">
      <c r="A80" t="s">
        <v>130</v>
      </c>
      <c r="B80" t="s">
        <v>131</v>
      </c>
      <c r="C80" s="1">
        <v>27284</v>
      </c>
      <c r="D80" t="s">
        <v>9</v>
      </c>
      <c r="E80" s="4">
        <f>YEAR(ubezpieczenia5[[#This Row],[Data_urodz]])</f>
        <v>1974</v>
      </c>
      <c r="F80" s="4">
        <f>2016-ubezpieczenia5[[#This Row],[Rok]]</f>
        <v>42</v>
      </c>
    </row>
    <row r="81" spans="1:6" x14ac:dyDescent="0.45">
      <c r="A81" t="s">
        <v>132</v>
      </c>
      <c r="B81" t="s">
        <v>8</v>
      </c>
      <c r="C81" s="1">
        <v>27347</v>
      </c>
      <c r="D81" t="s">
        <v>12</v>
      </c>
      <c r="E81" s="4">
        <f>YEAR(ubezpieczenia5[[#This Row],[Data_urodz]])</f>
        <v>1974</v>
      </c>
      <c r="F81" s="4">
        <f>2016-ubezpieczenia5[[#This Row],[Rok]]</f>
        <v>42</v>
      </c>
    </row>
    <row r="82" spans="1:6" x14ac:dyDescent="0.45">
      <c r="A82" t="s">
        <v>133</v>
      </c>
      <c r="B82" t="s">
        <v>134</v>
      </c>
      <c r="C82" s="1">
        <v>20618</v>
      </c>
      <c r="D82" t="s">
        <v>12</v>
      </c>
      <c r="E82" s="4">
        <f>YEAR(ubezpieczenia5[[#This Row],[Data_urodz]])</f>
        <v>1956</v>
      </c>
      <c r="F82" s="4">
        <f>2016-ubezpieczenia5[[#This Row],[Rok]]</f>
        <v>60</v>
      </c>
    </row>
    <row r="83" spans="1:6" x14ac:dyDescent="0.45">
      <c r="A83" t="s">
        <v>135</v>
      </c>
      <c r="B83" t="s">
        <v>54</v>
      </c>
      <c r="C83" s="1">
        <v>19256</v>
      </c>
      <c r="D83" t="s">
        <v>12</v>
      </c>
      <c r="E83" s="4">
        <f>YEAR(ubezpieczenia5[[#This Row],[Data_urodz]])</f>
        <v>1952</v>
      </c>
      <c r="F83" s="4">
        <f>2016-ubezpieczenia5[[#This Row],[Rok]]</f>
        <v>64</v>
      </c>
    </row>
    <row r="84" spans="1:6" x14ac:dyDescent="0.45">
      <c r="A84" t="s">
        <v>136</v>
      </c>
      <c r="B84" t="s">
        <v>137</v>
      </c>
      <c r="C84" s="1">
        <v>21898</v>
      </c>
      <c r="D84" t="s">
        <v>12</v>
      </c>
      <c r="E84" s="4">
        <f>YEAR(ubezpieczenia5[[#This Row],[Data_urodz]])</f>
        <v>1959</v>
      </c>
      <c r="F84" s="4">
        <f>2016-ubezpieczenia5[[#This Row],[Rok]]</f>
        <v>57</v>
      </c>
    </row>
    <row r="85" spans="1:6" x14ac:dyDescent="0.45">
      <c r="A85" t="s">
        <v>138</v>
      </c>
      <c r="B85" t="s">
        <v>139</v>
      </c>
      <c r="C85" s="1">
        <v>16873</v>
      </c>
      <c r="D85" t="s">
        <v>12</v>
      </c>
      <c r="E85" s="4">
        <f>YEAR(ubezpieczenia5[[#This Row],[Data_urodz]])</f>
        <v>1946</v>
      </c>
      <c r="F85" s="4">
        <f>2016-ubezpieczenia5[[#This Row],[Rok]]</f>
        <v>70</v>
      </c>
    </row>
    <row r="86" spans="1:6" x14ac:dyDescent="0.45">
      <c r="A86" t="s">
        <v>140</v>
      </c>
      <c r="B86" t="s">
        <v>141</v>
      </c>
      <c r="C86" s="1">
        <v>34893</v>
      </c>
      <c r="D86" t="s">
        <v>6</v>
      </c>
      <c r="E86" s="4">
        <f>YEAR(ubezpieczenia5[[#This Row],[Data_urodz]])</f>
        <v>1995</v>
      </c>
      <c r="F86" s="4">
        <f>2016-ubezpieczenia5[[#This Row],[Rok]]</f>
        <v>21</v>
      </c>
    </row>
    <row r="87" spans="1:6" x14ac:dyDescent="0.45">
      <c r="A87" t="s">
        <v>142</v>
      </c>
      <c r="B87" t="s">
        <v>143</v>
      </c>
      <c r="C87" s="1">
        <v>16028</v>
      </c>
      <c r="D87" t="s">
        <v>12</v>
      </c>
      <c r="E87" s="4">
        <f>YEAR(ubezpieczenia5[[#This Row],[Data_urodz]])</f>
        <v>1943</v>
      </c>
      <c r="F87" s="4">
        <f>2016-ubezpieczenia5[[#This Row],[Rok]]</f>
        <v>73</v>
      </c>
    </row>
    <row r="88" spans="1:6" x14ac:dyDescent="0.45">
      <c r="A88" t="s">
        <v>144</v>
      </c>
      <c r="B88" t="s">
        <v>54</v>
      </c>
      <c r="C88" s="1">
        <v>33446</v>
      </c>
      <c r="D88" t="s">
        <v>6</v>
      </c>
      <c r="E88" s="4">
        <f>YEAR(ubezpieczenia5[[#This Row],[Data_urodz]])</f>
        <v>1991</v>
      </c>
      <c r="F88" s="4">
        <f>2016-ubezpieczenia5[[#This Row],[Rok]]</f>
        <v>25</v>
      </c>
    </row>
    <row r="89" spans="1:6" x14ac:dyDescent="0.45">
      <c r="A89" t="s">
        <v>145</v>
      </c>
      <c r="B89" t="s">
        <v>146</v>
      </c>
      <c r="C89" s="1">
        <v>18892</v>
      </c>
      <c r="D89" t="s">
        <v>6</v>
      </c>
      <c r="E89" s="4">
        <f>YEAR(ubezpieczenia5[[#This Row],[Data_urodz]])</f>
        <v>1951</v>
      </c>
      <c r="F89" s="4">
        <f>2016-ubezpieczenia5[[#This Row],[Rok]]</f>
        <v>65</v>
      </c>
    </row>
    <row r="90" spans="1:6" x14ac:dyDescent="0.45">
      <c r="A90" t="s">
        <v>147</v>
      </c>
      <c r="B90" t="s">
        <v>102</v>
      </c>
      <c r="C90" s="1">
        <v>32219</v>
      </c>
      <c r="D90" t="s">
        <v>12</v>
      </c>
      <c r="E90" s="4">
        <f>YEAR(ubezpieczenia5[[#This Row],[Data_urodz]])</f>
        <v>1988</v>
      </c>
      <c r="F90" s="4">
        <f>2016-ubezpieczenia5[[#This Row],[Rok]]</f>
        <v>28</v>
      </c>
    </row>
    <row r="91" spans="1:6" x14ac:dyDescent="0.45">
      <c r="A91" t="s">
        <v>148</v>
      </c>
      <c r="B91" t="s">
        <v>149</v>
      </c>
      <c r="C91" s="1">
        <v>31771</v>
      </c>
      <c r="D91" t="s">
        <v>9</v>
      </c>
      <c r="E91" s="4">
        <f>YEAR(ubezpieczenia5[[#This Row],[Data_urodz]])</f>
        <v>1986</v>
      </c>
      <c r="F91" s="4">
        <f>2016-ubezpieczenia5[[#This Row],[Rok]]</f>
        <v>30</v>
      </c>
    </row>
    <row r="92" spans="1:6" x14ac:dyDescent="0.45">
      <c r="A92" t="s">
        <v>51</v>
      </c>
      <c r="B92" t="s">
        <v>150</v>
      </c>
      <c r="C92" s="1">
        <v>30633</v>
      </c>
      <c r="D92" t="s">
        <v>40</v>
      </c>
      <c r="E92" s="4">
        <f>YEAR(ubezpieczenia5[[#This Row],[Data_urodz]])</f>
        <v>1983</v>
      </c>
      <c r="F92" s="4">
        <f>2016-ubezpieczenia5[[#This Row],[Rok]]</f>
        <v>33</v>
      </c>
    </row>
    <row r="93" spans="1:6" x14ac:dyDescent="0.45">
      <c r="A93" t="s">
        <v>151</v>
      </c>
      <c r="B93" t="s">
        <v>152</v>
      </c>
      <c r="C93" s="1">
        <v>34177</v>
      </c>
      <c r="D93" t="s">
        <v>40</v>
      </c>
      <c r="E93" s="4">
        <f>YEAR(ubezpieczenia5[[#This Row],[Data_urodz]])</f>
        <v>1993</v>
      </c>
      <c r="F93" s="4">
        <f>2016-ubezpieczenia5[[#This Row],[Rok]]</f>
        <v>23</v>
      </c>
    </row>
    <row r="94" spans="1:6" x14ac:dyDescent="0.45">
      <c r="A94" t="s">
        <v>153</v>
      </c>
      <c r="B94" t="s">
        <v>137</v>
      </c>
      <c r="C94" s="1">
        <v>33281</v>
      </c>
      <c r="D94" t="s">
        <v>12</v>
      </c>
      <c r="E94" s="4">
        <f>YEAR(ubezpieczenia5[[#This Row],[Data_urodz]])</f>
        <v>1991</v>
      </c>
      <c r="F94" s="4">
        <f>2016-ubezpieczenia5[[#This Row],[Rok]]</f>
        <v>25</v>
      </c>
    </row>
    <row r="95" spans="1:6" x14ac:dyDescent="0.45">
      <c r="A95" t="s">
        <v>75</v>
      </c>
      <c r="B95" t="s">
        <v>154</v>
      </c>
      <c r="C95" s="1">
        <v>21897</v>
      </c>
      <c r="D95" t="s">
        <v>12</v>
      </c>
      <c r="E95" s="4">
        <f>YEAR(ubezpieczenia5[[#This Row],[Data_urodz]])</f>
        <v>1959</v>
      </c>
      <c r="F95" s="4">
        <f>2016-ubezpieczenia5[[#This Row],[Rok]]</f>
        <v>57</v>
      </c>
    </row>
    <row r="96" spans="1:6" x14ac:dyDescent="0.45">
      <c r="A96" t="s">
        <v>155</v>
      </c>
      <c r="B96" t="s">
        <v>37</v>
      </c>
      <c r="C96" s="1">
        <v>18604</v>
      </c>
      <c r="D96" t="s">
        <v>40</v>
      </c>
      <c r="E96" s="4">
        <f>YEAR(ubezpieczenia5[[#This Row],[Data_urodz]])</f>
        <v>1950</v>
      </c>
      <c r="F96" s="4">
        <f>2016-ubezpieczenia5[[#This Row],[Rok]]</f>
        <v>66</v>
      </c>
    </row>
    <row r="97" spans="1:6" x14ac:dyDescent="0.45">
      <c r="A97" t="s">
        <v>156</v>
      </c>
      <c r="B97" t="s">
        <v>157</v>
      </c>
      <c r="C97" s="1">
        <v>18910</v>
      </c>
      <c r="D97" t="s">
        <v>12</v>
      </c>
      <c r="E97" s="4">
        <f>YEAR(ubezpieczenia5[[#This Row],[Data_urodz]])</f>
        <v>1951</v>
      </c>
      <c r="F97" s="4">
        <f>2016-ubezpieczenia5[[#This Row],[Rok]]</f>
        <v>65</v>
      </c>
    </row>
    <row r="98" spans="1:6" x14ac:dyDescent="0.45">
      <c r="A98" t="s">
        <v>158</v>
      </c>
      <c r="B98" t="s">
        <v>47</v>
      </c>
      <c r="C98" s="1">
        <v>17056</v>
      </c>
      <c r="D98" t="s">
        <v>9</v>
      </c>
      <c r="E98" s="4">
        <f>YEAR(ubezpieczenia5[[#This Row],[Data_urodz]])</f>
        <v>1946</v>
      </c>
      <c r="F98" s="4">
        <f>2016-ubezpieczenia5[[#This Row],[Rok]]</f>
        <v>70</v>
      </c>
    </row>
    <row r="99" spans="1:6" x14ac:dyDescent="0.45">
      <c r="A99" t="s">
        <v>159</v>
      </c>
      <c r="B99" t="s">
        <v>160</v>
      </c>
      <c r="C99" s="1">
        <v>22619</v>
      </c>
      <c r="D99" t="s">
        <v>9</v>
      </c>
      <c r="E99" s="4">
        <f>YEAR(ubezpieczenia5[[#This Row],[Data_urodz]])</f>
        <v>1961</v>
      </c>
      <c r="F99" s="4">
        <f>2016-ubezpieczenia5[[#This Row],[Rok]]</f>
        <v>55</v>
      </c>
    </row>
    <row r="100" spans="1:6" x14ac:dyDescent="0.45">
      <c r="A100" t="s">
        <v>161</v>
      </c>
      <c r="B100" t="s">
        <v>37</v>
      </c>
      <c r="C100" s="1">
        <v>19740</v>
      </c>
      <c r="D100" t="s">
        <v>12</v>
      </c>
      <c r="E100" s="4">
        <f>YEAR(ubezpieczenia5[[#This Row],[Data_urodz]])</f>
        <v>1954</v>
      </c>
      <c r="F100" s="4">
        <f>2016-ubezpieczenia5[[#This Row],[Rok]]</f>
        <v>62</v>
      </c>
    </row>
    <row r="101" spans="1:6" x14ac:dyDescent="0.45">
      <c r="A101" t="s">
        <v>162</v>
      </c>
      <c r="B101" t="s">
        <v>131</v>
      </c>
      <c r="C101" s="1">
        <v>24222</v>
      </c>
      <c r="D101" t="s">
        <v>6</v>
      </c>
      <c r="E101" s="4">
        <f>YEAR(ubezpieczenia5[[#This Row],[Data_urodz]])</f>
        <v>1966</v>
      </c>
      <c r="F101" s="4">
        <f>2016-ubezpieczenia5[[#This Row],[Rok]]</f>
        <v>50</v>
      </c>
    </row>
    <row r="102" spans="1:6" x14ac:dyDescent="0.45">
      <c r="A102" t="s">
        <v>163</v>
      </c>
      <c r="B102" t="s">
        <v>37</v>
      </c>
      <c r="C102" s="1">
        <v>17196</v>
      </c>
      <c r="D102" t="s">
        <v>40</v>
      </c>
      <c r="E102" s="4">
        <f>YEAR(ubezpieczenia5[[#This Row],[Data_urodz]])</f>
        <v>1947</v>
      </c>
      <c r="F102" s="4">
        <f>2016-ubezpieczenia5[[#This Row],[Rok]]</f>
        <v>69</v>
      </c>
    </row>
    <row r="103" spans="1:6" x14ac:dyDescent="0.45">
      <c r="A103" t="s">
        <v>164</v>
      </c>
      <c r="B103" t="s">
        <v>52</v>
      </c>
      <c r="C103" s="1">
        <v>32013</v>
      </c>
      <c r="D103" t="s">
        <v>12</v>
      </c>
      <c r="E103" s="4">
        <f>YEAR(ubezpieczenia5[[#This Row],[Data_urodz]])</f>
        <v>1987</v>
      </c>
      <c r="F103" s="4">
        <f>2016-ubezpieczenia5[[#This Row],[Rok]]</f>
        <v>29</v>
      </c>
    </row>
    <row r="104" spans="1:6" x14ac:dyDescent="0.45">
      <c r="A104" t="s">
        <v>163</v>
      </c>
      <c r="B104" t="s">
        <v>39</v>
      </c>
      <c r="C104" s="1">
        <v>23679</v>
      </c>
      <c r="D104" t="s">
        <v>12</v>
      </c>
      <c r="E104" s="4">
        <f>YEAR(ubezpieczenia5[[#This Row],[Data_urodz]])</f>
        <v>1964</v>
      </c>
      <c r="F104" s="4">
        <f>2016-ubezpieczenia5[[#This Row],[Rok]]</f>
        <v>52</v>
      </c>
    </row>
    <row r="105" spans="1:6" x14ac:dyDescent="0.45">
      <c r="A105" t="s">
        <v>75</v>
      </c>
      <c r="B105" t="s">
        <v>165</v>
      </c>
      <c r="C105" s="1">
        <v>26239</v>
      </c>
      <c r="D105" t="s">
        <v>12</v>
      </c>
      <c r="E105" s="4">
        <f>YEAR(ubezpieczenia5[[#This Row],[Data_urodz]])</f>
        <v>1971</v>
      </c>
      <c r="F105" s="4">
        <f>2016-ubezpieczenia5[[#This Row],[Rok]]</f>
        <v>45</v>
      </c>
    </row>
    <row r="106" spans="1:6" x14ac:dyDescent="0.45">
      <c r="A106" t="s">
        <v>166</v>
      </c>
      <c r="B106" t="s">
        <v>167</v>
      </c>
      <c r="C106" s="1">
        <v>30774</v>
      </c>
      <c r="D106" t="s">
        <v>6</v>
      </c>
      <c r="E106" s="4">
        <f>YEAR(ubezpieczenia5[[#This Row],[Data_urodz]])</f>
        <v>1984</v>
      </c>
      <c r="F106" s="4">
        <f>2016-ubezpieczenia5[[#This Row],[Rok]]</f>
        <v>32</v>
      </c>
    </row>
    <row r="107" spans="1:6" x14ac:dyDescent="0.45">
      <c r="A107" t="s">
        <v>168</v>
      </c>
      <c r="B107" t="s">
        <v>169</v>
      </c>
      <c r="C107" s="1">
        <v>25818</v>
      </c>
      <c r="D107" t="s">
        <v>6</v>
      </c>
      <c r="E107" s="4">
        <f>YEAR(ubezpieczenia5[[#This Row],[Data_urodz]])</f>
        <v>1970</v>
      </c>
      <c r="F107" s="4">
        <f>2016-ubezpieczenia5[[#This Row],[Rok]]</f>
        <v>46</v>
      </c>
    </row>
    <row r="108" spans="1:6" x14ac:dyDescent="0.45">
      <c r="A108" t="s">
        <v>170</v>
      </c>
      <c r="B108" t="s">
        <v>171</v>
      </c>
      <c r="C108" s="1">
        <v>16529</v>
      </c>
      <c r="D108" t="s">
        <v>40</v>
      </c>
      <c r="E108" s="4">
        <f>YEAR(ubezpieczenia5[[#This Row],[Data_urodz]])</f>
        <v>1945</v>
      </c>
      <c r="F108" s="4">
        <f>2016-ubezpieczenia5[[#This Row],[Rok]]</f>
        <v>71</v>
      </c>
    </row>
    <row r="109" spans="1:6" x14ac:dyDescent="0.45">
      <c r="A109" t="s">
        <v>172</v>
      </c>
      <c r="B109" t="s">
        <v>5</v>
      </c>
      <c r="C109" s="1">
        <v>30530</v>
      </c>
      <c r="D109" t="s">
        <v>40</v>
      </c>
      <c r="E109" s="4">
        <f>YEAR(ubezpieczenia5[[#This Row],[Data_urodz]])</f>
        <v>1983</v>
      </c>
      <c r="F109" s="4">
        <f>2016-ubezpieczenia5[[#This Row],[Rok]]</f>
        <v>33</v>
      </c>
    </row>
    <row r="110" spans="1:6" x14ac:dyDescent="0.45">
      <c r="A110" t="s">
        <v>173</v>
      </c>
      <c r="B110" t="s">
        <v>77</v>
      </c>
      <c r="C110" s="1">
        <v>31601</v>
      </c>
      <c r="D110" t="s">
        <v>12</v>
      </c>
      <c r="E110" s="4">
        <f>YEAR(ubezpieczenia5[[#This Row],[Data_urodz]])</f>
        <v>1986</v>
      </c>
      <c r="F110" s="4">
        <f>2016-ubezpieczenia5[[#This Row],[Rok]]</f>
        <v>30</v>
      </c>
    </row>
    <row r="111" spans="1:6" x14ac:dyDescent="0.45">
      <c r="A111" t="s">
        <v>174</v>
      </c>
      <c r="B111" t="s">
        <v>157</v>
      </c>
      <c r="C111" s="1">
        <v>28427</v>
      </c>
      <c r="D111" t="s">
        <v>12</v>
      </c>
      <c r="E111" s="4">
        <f>YEAR(ubezpieczenia5[[#This Row],[Data_urodz]])</f>
        <v>1977</v>
      </c>
      <c r="F111" s="4">
        <f>2016-ubezpieczenia5[[#This Row],[Rok]]</f>
        <v>39</v>
      </c>
    </row>
    <row r="112" spans="1:6" x14ac:dyDescent="0.45">
      <c r="A112" t="s">
        <v>175</v>
      </c>
      <c r="B112" t="s">
        <v>176</v>
      </c>
      <c r="C112" s="1">
        <v>23139</v>
      </c>
      <c r="D112" t="s">
        <v>12</v>
      </c>
      <c r="E112" s="4">
        <f>YEAR(ubezpieczenia5[[#This Row],[Data_urodz]])</f>
        <v>1963</v>
      </c>
      <c r="F112" s="4">
        <f>2016-ubezpieczenia5[[#This Row],[Rok]]</f>
        <v>53</v>
      </c>
    </row>
    <row r="113" spans="1:6" x14ac:dyDescent="0.45">
      <c r="A113" t="s">
        <v>174</v>
      </c>
      <c r="B113" t="s">
        <v>177</v>
      </c>
      <c r="C113" s="1">
        <v>29861</v>
      </c>
      <c r="D113" t="s">
        <v>12</v>
      </c>
      <c r="E113" s="4">
        <f>YEAR(ubezpieczenia5[[#This Row],[Data_urodz]])</f>
        <v>1981</v>
      </c>
      <c r="F113" s="4">
        <f>2016-ubezpieczenia5[[#This Row],[Rok]]</f>
        <v>35</v>
      </c>
    </row>
    <row r="114" spans="1:6" x14ac:dyDescent="0.45">
      <c r="A114" t="s">
        <v>178</v>
      </c>
      <c r="B114" t="s">
        <v>179</v>
      </c>
      <c r="C114" s="1">
        <v>32545</v>
      </c>
      <c r="D114" t="s">
        <v>40</v>
      </c>
      <c r="E114" s="4">
        <f>YEAR(ubezpieczenia5[[#This Row],[Data_urodz]])</f>
        <v>1989</v>
      </c>
      <c r="F114" s="4">
        <f>2016-ubezpieczenia5[[#This Row],[Rok]]</f>
        <v>27</v>
      </c>
    </row>
    <row r="115" spans="1:6" x14ac:dyDescent="0.45">
      <c r="A115" t="s">
        <v>180</v>
      </c>
      <c r="B115" t="s">
        <v>94</v>
      </c>
      <c r="C115" s="1">
        <v>29361</v>
      </c>
      <c r="D115" t="s">
        <v>12</v>
      </c>
      <c r="E115" s="4">
        <f>YEAR(ubezpieczenia5[[#This Row],[Data_urodz]])</f>
        <v>1980</v>
      </c>
      <c r="F115" s="4">
        <f>2016-ubezpieczenia5[[#This Row],[Rok]]</f>
        <v>36</v>
      </c>
    </row>
    <row r="116" spans="1:6" x14ac:dyDescent="0.45">
      <c r="A116" t="s">
        <v>181</v>
      </c>
      <c r="B116" t="s">
        <v>49</v>
      </c>
      <c r="C116" s="1">
        <v>17772</v>
      </c>
      <c r="D116" t="s">
        <v>40</v>
      </c>
      <c r="E116" s="4">
        <f>YEAR(ubezpieczenia5[[#This Row],[Data_urodz]])</f>
        <v>1948</v>
      </c>
      <c r="F116" s="4">
        <f>2016-ubezpieczenia5[[#This Row],[Rok]]</f>
        <v>68</v>
      </c>
    </row>
    <row r="117" spans="1:6" x14ac:dyDescent="0.45">
      <c r="A117" t="s">
        <v>182</v>
      </c>
      <c r="B117" t="s">
        <v>183</v>
      </c>
      <c r="C117" s="1">
        <v>28580</v>
      </c>
      <c r="D117" t="s">
        <v>6</v>
      </c>
      <c r="E117" s="4">
        <f>YEAR(ubezpieczenia5[[#This Row],[Data_urodz]])</f>
        <v>1978</v>
      </c>
      <c r="F117" s="4">
        <f>2016-ubezpieczenia5[[#This Row],[Rok]]</f>
        <v>38</v>
      </c>
    </row>
    <row r="118" spans="1:6" x14ac:dyDescent="0.45">
      <c r="A118" t="s">
        <v>184</v>
      </c>
      <c r="B118" t="s">
        <v>185</v>
      </c>
      <c r="C118" s="1">
        <v>21154</v>
      </c>
      <c r="D118" t="s">
        <v>40</v>
      </c>
      <c r="E118" s="4">
        <f>YEAR(ubezpieczenia5[[#This Row],[Data_urodz]])</f>
        <v>1957</v>
      </c>
      <c r="F118" s="4">
        <f>2016-ubezpieczenia5[[#This Row],[Rok]]</f>
        <v>59</v>
      </c>
    </row>
    <row r="119" spans="1:6" x14ac:dyDescent="0.45">
      <c r="A119" t="s">
        <v>186</v>
      </c>
      <c r="B119" t="s">
        <v>54</v>
      </c>
      <c r="C119" s="1">
        <v>18183</v>
      </c>
      <c r="D119" t="s">
        <v>12</v>
      </c>
      <c r="E119" s="4">
        <f>YEAR(ubezpieczenia5[[#This Row],[Data_urodz]])</f>
        <v>1949</v>
      </c>
      <c r="F119" s="4">
        <f>2016-ubezpieczenia5[[#This Row],[Rok]]</f>
        <v>67</v>
      </c>
    </row>
    <row r="120" spans="1:6" x14ac:dyDescent="0.45">
      <c r="A120" t="s">
        <v>187</v>
      </c>
      <c r="B120" t="s">
        <v>188</v>
      </c>
      <c r="C120" s="1">
        <v>20630</v>
      </c>
      <c r="D120" t="s">
        <v>6</v>
      </c>
      <c r="E120" s="4">
        <f>YEAR(ubezpieczenia5[[#This Row],[Data_urodz]])</f>
        <v>1956</v>
      </c>
      <c r="F120" s="4">
        <f>2016-ubezpieczenia5[[#This Row],[Rok]]</f>
        <v>60</v>
      </c>
    </row>
    <row r="121" spans="1:6" x14ac:dyDescent="0.45">
      <c r="A121" t="s">
        <v>189</v>
      </c>
      <c r="B121" t="s">
        <v>49</v>
      </c>
      <c r="C121" s="1">
        <v>34364</v>
      </c>
      <c r="D121" t="s">
        <v>12</v>
      </c>
      <c r="E121" s="4">
        <f>YEAR(ubezpieczenia5[[#This Row],[Data_urodz]])</f>
        <v>1994</v>
      </c>
      <c r="F121" s="4">
        <f>2016-ubezpieczenia5[[#This Row],[Rok]]</f>
        <v>22</v>
      </c>
    </row>
    <row r="122" spans="1:6" x14ac:dyDescent="0.45">
      <c r="A122" t="s">
        <v>190</v>
      </c>
      <c r="B122" t="s">
        <v>20</v>
      </c>
      <c r="C122" s="1">
        <v>25582</v>
      </c>
      <c r="D122" t="s">
        <v>6</v>
      </c>
      <c r="E122" s="4">
        <f>YEAR(ubezpieczenia5[[#This Row],[Data_urodz]])</f>
        <v>1970</v>
      </c>
      <c r="F122" s="4">
        <f>2016-ubezpieczenia5[[#This Row],[Rok]]</f>
        <v>46</v>
      </c>
    </row>
    <row r="123" spans="1:6" x14ac:dyDescent="0.45">
      <c r="A123" t="s">
        <v>191</v>
      </c>
      <c r="B123" t="s">
        <v>192</v>
      </c>
      <c r="C123" s="1">
        <v>29350</v>
      </c>
      <c r="D123" t="s">
        <v>12</v>
      </c>
      <c r="E123" s="4">
        <f>YEAR(ubezpieczenia5[[#This Row],[Data_urodz]])</f>
        <v>1980</v>
      </c>
      <c r="F123" s="4">
        <f>2016-ubezpieczenia5[[#This Row],[Rok]]</f>
        <v>36</v>
      </c>
    </row>
    <row r="124" spans="1:6" x14ac:dyDescent="0.45">
      <c r="A124" t="s">
        <v>193</v>
      </c>
      <c r="B124" t="s">
        <v>194</v>
      </c>
      <c r="C124" s="1">
        <v>21704</v>
      </c>
      <c r="D124" t="s">
        <v>6</v>
      </c>
      <c r="E124" s="4">
        <f>YEAR(ubezpieczenia5[[#This Row],[Data_urodz]])</f>
        <v>1959</v>
      </c>
      <c r="F124" s="4">
        <f>2016-ubezpieczenia5[[#This Row],[Rok]]</f>
        <v>57</v>
      </c>
    </row>
    <row r="125" spans="1:6" x14ac:dyDescent="0.45">
      <c r="A125" t="s">
        <v>195</v>
      </c>
      <c r="B125" t="s">
        <v>192</v>
      </c>
      <c r="C125" s="1">
        <v>20436</v>
      </c>
      <c r="D125" t="s">
        <v>12</v>
      </c>
      <c r="E125" s="4">
        <f>YEAR(ubezpieczenia5[[#This Row],[Data_urodz]])</f>
        <v>1955</v>
      </c>
      <c r="F125" s="4">
        <f>2016-ubezpieczenia5[[#This Row],[Rok]]</f>
        <v>61</v>
      </c>
    </row>
    <row r="126" spans="1:6" x14ac:dyDescent="0.45">
      <c r="A126" t="s">
        <v>196</v>
      </c>
      <c r="B126" t="s">
        <v>139</v>
      </c>
      <c r="C126" s="1">
        <v>24475</v>
      </c>
      <c r="D126" t="s">
        <v>12</v>
      </c>
      <c r="E126" s="4">
        <f>YEAR(ubezpieczenia5[[#This Row],[Data_urodz]])</f>
        <v>1967</v>
      </c>
      <c r="F126" s="4">
        <f>2016-ubezpieczenia5[[#This Row],[Rok]]</f>
        <v>49</v>
      </c>
    </row>
    <row r="127" spans="1:6" x14ac:dyDescent="0.45">
      <c r="A127" t="s">
        <v>197</v>
      </c>
      <c r="B127" t="s">
        <v>87</v>
      </c>
      <c r="C127" s="1">
        <v>26773</v>
      </c>
      <c r="D127" t="s">
        <v>6</v>
      </c>
      <c r="E127" s="4">
        <f>YEAR(ubezpieczenia5[[#This Row],[Data_urodz]])</f>
        <v>1973</v>
      </c>
      <c r="F127" s="4">
        <f>2016-ubezpieczenia5[[#This Row],[Rok]]</f>
        <v>43</v>
      </c>
    </row>
    <row r="128" spans="1:6" x14ac:dyDescent="0.45">
      <c r="A128" t="s">
        <v>198</v>
      </c>
      <c r="B128" t="s">
        <v>199</v>
      </c>
      <c r="C128" s="1">
        <v>17668</v>
      </c>
      <c r="D128" t="s">
        <v>12</v>
      </c>
      <c r="E128" s="4">
        <f>YEAR(ubezpieczenia5[[#This Row],[Data_urodz]])</f>
        <v>1948</v>
      </c>
      <c r="F128" s="4">
        <f>2016-ubezpieczenia5[[#This Row],[Rok]]</f>
        <v>68</v>
      </c>
    </row>
    <row r="129" spans="1:6" x14ac:dyDescent="0.45">
      <c r="A129" t="s">
        <v>200</v>
      </c>
      <c r="B129" t="s">
        <v>201</v>
      </c>
      <c r="C129" s="1">
        <v>17382</v>
      </c>
      <c r="D129" t="s">
        <v>12</v>
      </c>
      <c r="E129" s="4">
        <f>YEAR(ubezpieczenia5[[#This Row],[Data_urodz]])</f>
        <v>1947</v>
      </c>
      <c r="F129" s="4">
        <f>2016-ubezpieczenia5[[#This Row],[Rok]]</f>
        <v>69</v>
      </c>
    </row>
    <row r="130" spans="1:6" x14ac:dyDescent="0.45">
      <c r="A130" t="s">
        <v>202</v>
      </c>
      <c r="B130" t="s">
        <v>8</v>
      </c>
      <c r="C130" s="1">
        <v>16976</v>
      </c>
      <c r="D130" t="s">
        <v>6</v>
      </c>
      <c r="E130" s="4">
        <f>YEAR(ubezpieczenia5[[#This Row],[Data_urodz]])</f>
        <v>1946</v>
      </c>
      <c r="F130" s="4">
        <f>2016-ubezpieczenia5[[#This Row],[Rok]]</f>
        <v>70</v>
      </c>
    </row>
    <row r="131" spans="1:6" x14ac:dyDescent="0.45">
      <c r="A131" t="s">
        <v>203</v>
      </c>
      <c r="B131" t="s">
        <v>204</v>
      </c>
      <c r="C131" s="1">
        <v>33779</v>
      </c>
      <c r="D131" t="s">
        <v>40</v>
      </c>
      <c r="E131" s="4">
        <f>YEAR(ubezpieczenia5[[#This Row],[Data_urodz]])</f>
        <v>1992</v>
      </c>
      <c r="F131" s="4">
        <f>2016-ubezpieczenia5[[#This Row],[Rok]]</f>
        <v>24</v>
      </c>
    </row>
    <row r="132" spans="1:6" x14ac:dyDescent="0.45">
      <c r="A132" t="s">
        <v>75</v>
      </c>
      <c r="B132" t="s">
        <v>37</v>
      </c>
      <c r="C132" s="1">
        <v>33885</v>
      </c>
      <c r="D132" t="s">
        <v>6</v>
      </c>
      <c r="E132" s="4">
        <f>YEAR(ubezpieczenia5[[#This Row],[Data_urodz]])</f>
        <v>1992</v>
      </c>
      <c r="F132" s="4">
        <f>2016-ubezpieczenia5[[#This Row],[Rok]]</f>
        <v>24</v>
      </c>
    </row>
    <row r="133" spans="1:6" x14ac:dyDescent="0.45">
      <c r="A133" t="s">
        <v>205</v>
      </c>
      <c r="B133" t="s">
        <v>25</v>
      </c>
      <c r="C133" s="1">
        <v>30498</v>
      </c>
      <c r="D133" t="s">
        <v>9</v>
      </c>
      <c r="E133" s="4">
        <f>YEAR(ubezpieczenia5[[#This Row],[Data_urodz]])</f>
        <v>1983</v>
      </c>
      <c r="F133" s="4">
        <f>2016-ubezpieczenia5[[#This Row],[Rok]]</f>
        <v>33</v>
      </c>
    </row>
    <row r="134" spans="1:6" x14ac:dyDescent="0.45">
      <c r="A134" t="s">
        <v>206</v>
      </c>
      <c r="B134" t="s">
        <v>167</v>
      </c>
      <c r="C134" s="1">
        <v>22090</v>
      </c>
      <c r="D134" t="s">
        <v>9</v>
      </c>
      <c r="E134" s="4">
        <f>YEAR(ubezpieczenia5[[#This Row],[Data_urodz]])</f>
        <v>1960</v>
      </c>
      <c r="F134" s="4">
        <f>2016-ubezpieczenia5[[#This Row],[Rok]]</f>
        <v>56</v>
      </c>
    </row>
    <row r="135" spans="1:6" x14ac:dyDescent="0.45">
      <c r="A135" t="s">
        <v>207</v>
      </c>
      <c r="B135" t="s">
        <v>37</v>
      </c>
      <c r="C135" s="1">
        <v>27938</v>
      </c>
      <c r="D135" t="s">
        <v>6</v>
      </c>
      <c r="E135" s="4">
        <f>YEAR(ubezpieczenia5[[#This Row],[Data_urodz]])</f>
        <v>1976</v>
      </c>
      <c r="F135" s="4">
        <f>2016-ubezpieczenia5[[#This Row],[Rok]]</f>
        <v>40</v>
      </c>
    </row>
    <row r="136" spans="1:6" x14ac:dyDescent="0.45">
      <c r="A136" t="s">
        <v>208</v>
      </c>
      <c r="B136" t="s">
        <v>47</v>
      </c>
      <c r="C136" s="1">
        <v>23762</v>
      </c>
      <c r="D136" t="s">
        <v>12</v>
      </c>
      <c r="E136" s="4">
        <f>YEAR(ubezpieczenia5[[#This Row],[Data_urodz]])</f>
        <v>1965</v>
      </c>
      <c r="F136" s="4">
        <f>2016-ubezpieczenia5[[#This Row],[Rok]]</f>
        <v>51</v>
      </c>
    </row>
    <row r="137" spans="1:6" x14ac:dyDescent="0.45">
      <c r="A137" t="s">
        <v>209</v>
      </c>
      <c r="B137" t="s">
        <v>131</v>
      </c>
      <c r="C137" s="1">
        <v>25158</v>
      </c>
      <c r="D137" t="s">
        <v>6</v>
      </c>
      <c r="E137" s="4">
        <f>YEAR(ubezpieczenia5[[#This Row],[Data_urodz]])</f>
        <v>1968</v>
      </c>
      <c r="F137" s="4">
        <f>2016-ubezpieczenia5[[#This Row],[Rok]]</f>
        <v>48</v>
      </c>
    </row>
    <row r="138" spans="1:6" x14ac:dyDescent="0.45">
      <c r="A138" t="s">
        <v>210</v>
      </c>
      <c r="B138" t="s">
        <v>37</v>
      </c>
      <c r="C138" s="1">
        <v>24824</v>
      </c>
      <c r="D138" t="s">
        <v>12</v>
      </c>
      <c r="E138" s="4">
        <f>YEAR(ubezpieczenia5[[#This Row],[Data_urodz]])</f>
        <v>1967</v>
      </c>
      <c r="F138" s="4">
        <f>2016-ubezpieczenia5[[#This Row],[Rok]]</f>
        <v>49</v>
      </c>
    </row>
    <row r="139" spans="1:6" x14ac:dyDescent="0.45">
      <c r="A139" t="s">
        <v>211</v>
      </c>
      <c r="B139" t="s">
        <v>49</v>
      </c>
      <c r="C139" s="1">
        <v>33398</v>
      </c>
      <c r="D139" t="s">
        <v>9</v>
      </c>
      <c r="E139" s="4">
        <f>YEAR(ubezpieczenia5[[#This Row],[Data_urodz]])</f>
        <v>1991</v>
      </c>
      <c r="F139" s="4">
        <f>2016-ubezpieczenia5[[#This Row],[Rok]]</f>
        <v>25</v>
      </c>
    </row>
    <row r="140" spans="1:6" x14ac:dyDescent="0.45">
      <c r="A140" t="s">
        <v>212</v>
      </c>
      <c r="B140" t="s">
        <v>18</v>
      </c>
      <c r="C140" s="1">
        <v>34795</v>
      </c>
      <c r="D140" t="s">
        <v>9</v>
      </c>
      <c r="E140" s="4">
        <f>YEAR(ubezpieczenia5[[#This Row],[Data_urodz]])</f>
        <v>1995</v>
      </c>
      <c r="F140" s="4">
        <f>2016-ubezpieczenia5[[#This Row],[Rok]]</f>
        <v>21</v>
      </c>
    </row>
    <row r="141" spans="1:6" x14ac:dyDescent="0.45">
      <c r="A141" t="s">
        <v>88</v>
      </c>
      <c r="B141" t="s">
        <v>213</v>
      </c>
      <c r="C141" s="1">
        <v>20374</v>
      </c>
      <c r="D141" t="s">
        <v>12</v>
      </c>
      <c r="E141" s="4">
        <f>YEAR(ubezpieczenia5[[#This Row],[Data_urodz]])</f>
        <v>1955</v>
      </c>
      <c r="F141" s="4">
        <f>2016-ubezpieczenia5[[#This Row],[Rok]]</f>
        <v>61</v>
      </c>
    </row>
    <row r="142" spans="1:6" x14ac:dyDescent="0.45">
      <c r="A142" t="s">
        <v>214</v>
      </c>
      <c r="B142" t="s">
        <v>165</v>
      </c>
      <c r="C142" s="1">
        <v>25416</v>
      </c>
      <c r="D142" t="s">
        <v>12</v>
      </c>
      <c r="E142" s="4">
        <f>YEAR(ubezpieczenia5[[#This Row],[Data_urodz]])</f>
        <v>1969</v>
      </c>
      <c r="F142" s="4">
        <f>2016-ubezpieczenia5[[#This Row],[Rok]]</f>
        <v>47</v>
      </c>
    </row>
    <row r="143" spans="1:6" x14ac:dyDescent="0.45">
      <c r="A143" t="s">
        <v>215</v>
      </c>
      <c r="B143" t="s">
        <v>216</v>
      </c>
      <c r="C143" s="1">
        <v>21548</v>
      </c>
      <c r="D143" t="s">
        <v>12</v>
      </c>
      <c r="E143" s="4">
        <f>YEAR(ubezpieczenia5[[#This Row],[Data_urodz]])</f>
        <v>1958</v>
      </c>
      <c r="F143" s="4">
        <f>2016-ubezpieczenia5[[#This Row],[Rok]]</f>
        <v>58</v>
      </c>
    </row>
    <row r="144" spans="1:6" x14ac:dyDescent="0.45">
      <c r="A144" t="s">
        <v>217</v>
      </c>
      <c r="B144" t="s">
        <v>54</v>
      </c>
      <c r="C144" s="1">
        <v>31232</v>
      </c>
      <c r="D144" t="s">
        <v>9</v>
      </c>
      <c r="E144" s="4">
        <f>YEAR(ubezpieczenia5[[#This Row],[Data_urodz]])</f>
        <v>1985</v>
      </c>
      <c r="F144" s="4">
        <f>2016-ubezpieczenia5[[#This Row],[Rok]]</f>
        <v>31</v>
      </c>
    </row>
    <row r="145" spans="1:6" x14ac:dyDescent="0.45">
      <c r="A145" t="s">
        <v>218</v>
      </c>
      <c r="B145" t="s">
        <v>121</v>
      </c>
      <c r="C145" s="1">
        <v>28472</v>
      </c>
      <c r="D145" t="s">
        <v>12</v>
      </c>
      <c r="E145" s="4">
        <f>YEAR(ubezpieczenia5[[#This Row],[Data_urodz]])</f>
        <v>1977</v>
      </c>
      <c r="F145" s="4">
        <f>2016-ubezpieczenia5[[#This Row],[Rok]]</f>
        <v>39</v>
      </c>
    </row>
    <row r="146" spans="1:6" x14ac:dyDescent="0.45">
      <c r="A146" t="s">
        <v>219</v>
      </c>
      <c r="B146" t="s">
        <v>29</v>
      </c>
      <c r="C146" s="1">
        <v>34287</v>
      </c>
      <c r="D146" t="s">
        <v>12</v>
      </c>
      <c r="E146" s="4">
        <f>YEAR(ubezpieczenia5[[#This Row],[Data_urodz]])</f>
        <v>1993</v>
      </c>
      <c r="F146" s="4">
        <f>2016-ubezpieczenia5[[#This Row],[Rok]]</f>
        <v>23</v>
      </c>
    </row>
    <row r="147" spans="1:6" x14ac:dyDescent="0.45">
      <c r="A147" t="s">
        <v>220</v>
      </c>
      <c r="B147" t="s">
        <v>92</v>
      </c>
      <c r="C147" s="1">
        <v>24972</v>
      </c>
      <c r="D147" t="s">
        <v>6</v>
      </c>
      <c r="E147" s="4">
        <f>YEAR(ubezpieczenia5[[#This Row],[Data_urodz]])</f>
        <v>1968</v>
      </c>
      <c r="F147" s="4">
        <f>2016-ubezpieczenia5[[#This Row],[Rok]]</f>
        <v>48</v>
      </c>
    </row>
    <row r="148" spans="1:6" x14ac:dyDescent="0.45">
      <c r="A148" t="s">
        <v>221</v>
      </c>
      <c r="B148" t="s">
        <v>154</v>
      </c>
      <c r="C148" s="1">
        <v>18787</v>
      </c>
      <c r="D148" t="s">
        <v>9</v>
      </c>
      <c r="E148" s="4">
        <f>YEAR(ubezpieczenia5[[#This Row],[Data_urodz]])</f>
        <v>1951</v>
      </c>
      <c r="F148" s="4">
        <f>2016-ubezpieczenia5[[#This Row],[Rok]]</f>
        <v>65</v>
      </c>
    </row>
    <row r="149" spans="1:6" x14ac:dyDescent="0.45">
      <c r="A149" t="s">
        <v>222</v>
      </c>
      <c r="B149" t="s">
        <v>49</v>
      </c>
      <c r="C149" s="1">
        <v>27611</v>
      </c>
      <c r="D149" t="s">
        <v>9</v>
      </c>
      <c r="E149" s="4">
        <f>YEAR(ubezpieczenia5[[#This Row],[Data_urodz]])</f>
        <v>1975</v>
      </c>
      <c r="F149" s="4">
        <f>2016-ubezpieczenia5[[#This Row],[Rok]]</f>
        <v>41</v>
      </c>
    </row>
    <row r="150" spans="1:6" x14ac:dyDescent="0.45">
      <c r="A150" t="s">
        <v>223</v>
      </c>
      <c r="B150" t="s">
        <v>224</v>
      </c>
      <c r="C150" s="1">
        <v>26071</v>
      </c>
      <c r="D150" t="s">
        <v>12</v>
      </c>
      <c r="E150" s="4">
        <f>YEAR(ubezpieczenia5[[#This Row],[Data_urodz]])</f>
        <v>1971</v>
      </c>
      <c r="F150" s="4">
        <f>2016-ubezpieczenia5[[#This Row],[Rok]]</f>
        <v>45</v>
      </c>
    </row>
    <row r="151" spans="1:6" x14ac:dyDescent="0.45">
      <c r="A151" t="s">
        <v>225</v>
      </c>
      <c r="B151" t="s">
        <v>20</v>
      </c>
      <c r="C151" s="1">
        <v>18285</v>
      </c>
      <c r="D151" t="s">
        <v>6</v>
      </c>
      <c r="E151" s="4">
        <f>YEAR(ubezpieczenia5[[#This Row],[Data_urodz]])</f>
        <v>1950</v>
      </c>
      <c r="F151" s="4">
        <f>2016-ubezpieczenia5[[#This Row],[Rok]]</f>
        <v>66</v>
      </c>
    </row>
    <row r="152" spans="1:6" x14ac:dyDescent="0.45">
      <c r="A152" t="s">
        <v>226</v>
      </c>
      <c r="B152" t="s">
        <v>8</v>
      </c>
      <c r="C152" s="1">
        <v>33696</v>
      </c>
      <c r="D152" t="s">
        <v>12</v>
      </c>
      <c r="E152" s="4">
        <f>YEAR(ubezpieczenia5[[#This Row],[Data_urodz]])</f>
        <v>1992</v>
      </c>
      <c r="F152" s="4">
        <f>2016-ubezpieczenia5[[#This Row],[Rok]]</f>
        <v>24</v>
      </c>
    </row>
    <row r="153" spans="1:6" x14ac:dyDescent="0.45">
      <c r="A153" t="s">
        <v>227</v>
      </c>
      <c r="B153" t="s">
        <v>81</v>
      </c>
      <c r="C153" s="1">
        <v>25404</v>
      </c>
      <c r="D153" t="s">
        <v>12</v>
      </c>
      <c r="E153" s="4">
        <f>YEAR(ubezpieczenia5[[#This Row],[Data_urodz]])</f>
        <v>1969</v>
      </c>
      <c r="F153" s="4">
        <f>2016-ubezpieczenia5[[#This Row],[Rok]]</f>
        <v>47</v>
      </c>
    </row>
    <row r="154" spans="1:6" x14ac:dyDescent="0.45">
      <c r="A154" t="s">
        <v>26</v>
      </c>
      <c r="B154" t="s">
        <v>114</v>
      </c>
      <c r="C154" s="1">
        <v>21769</v>
      </c>
      <c r="D154" t="s">
        <v>6</v>
      </c>
      <c r="E154" s="4">
        <f>YEAR(ubezpieczenia5[[#This Row],[Data_urodz]])</f>
        <v>1959</v>
      </c>
      <c r="F154" s="4">
        <f>2016-ubezpieczenia5[[#This Row],[Rok]]</f>
        <v>57</v>
      </c>
    </row>
    <row r="155" spans="1:6" x14ac:dyDescent="0.45">
      <c r="A155" t="s">
        <v>228</v>
      </c>
      <c r="B155" t="s">
        <v>49</v>
      </c>
      <c r="C155" s="1">
        <v>26490</v>
      </c>
      <c r="D155" t="s">
        <v>6</v>
      </c>
      <c r="E155" s="4">
        <f>YEAR(ubezpieczenia5[[#This Row],[Data_urodz]])</f>
        <v>1972</v>
      </c>
      <c r="F155" s="4">
        <f>2016-ubezpieczenia5[[#This Row],[Rok]]</f>
        <v>44</v>
      </c>
    </row>
    <row r="156" spans="1:6" x14ac:dyDescent="0.45">
      <c r="A156" t="s">
        <v>229</v>
      </c>
      <c r="B156" t="s">
        <v>105</v>
      </c>
      <c r="C156" s="1">
        <v>28897</v>
      </c>
      <c r="D156" t="s">
        <v>9</v>
      </c>
      <c r="E156" s="4">
        <f>YEAR(ubezpieczenia5[[#This Row],[Data_urodz]])</f>
        <v>1979</v>
      </c>
      <c r="F156" s="4">
        <f>2016-ubezpieczenia5[[#This Row],[Rok]]</f>
        <v>37</v>
      </c>
    </row>
    <row r="157" spans="1:6" x14ac:dyDescent="0.45">
      <c r="A157" t="s">
        <v>230</v>
      </c>
      <c r="B157" t="s">
        <v>231</v>
      </c>
      <c r="C157" s="1">
        <v>33454</v>
      </c>
      <c r="D157" t="s">
        <v>12</v>
      </c>
      <c r="E157" s="4">
        <f>YEAR(ubezpieczenia5[[#This Row],[Data_urodz]])</f>
        <v>1991</v>
      </c>
      <c r="F157" s="4">
        <f>2016-ubezpieczenia5[[#This Row],[Rok]]</f>
        <v>25</v>
      </c>
    </row>
    <row r="158" spans="1:6" x14ac:dyDescent="0.45">
      <c r="A158" t="s">
        <v>232</v>
      </c>
      <c r="B158" t="s">
        <v>233</v>
      </c>
      <c r="C158" s="1">
        <v>24539</v>
      </c>
      <c r="D158" t="s">
        <v>12</v>
      </c>
      <c r="E158" s="4">
        <f>YEAR(ubezpieczenia5[[#This Row],[Data_urodz]])</f>
        <v>1967</v>
      </c>
      <c r="F158" s="4">
        <f>2016-ubezpieczenia5[[#This Row],[Rok]]</f>
        <v>49</v>
      </c>
    </row>
    <row r="159" spans="1:6" x14ac:dyDescent="0.45">
      <c r="A159" t="s">
        <v>234</v>
      </c>
      <c r="B159" t="s">
        <v>235</v>
      </c>
      <c r="C159" s="1">
        <v>27992</v>
      </c>
      <c r="D159" t="s">
        <v>6</v>
      </c>
      <c r="E159" s="4">
        <f>YEAR(ubezpieczenia5[[#This Row],[Data_urodz]])</f>
        <v>1976</v>
      </c>
      <c r="F159" s="4">
        <f>2016-ubezpieczenia5[[#This Row],[Rok]]</f>
        <v>40</v>
      </c>
    </row>
    <row r="160" spans="1:6" x14ac:dyDescent="0.45">
      <c r="A160" t="s">
        <v>147</v>
      </c>
      <c r="B160" t="s">
        <v>236</v>
      </c>
      <c r="C160" s="1">
        <v>26335</v>
      </c>
      <c r="D160" t="s">
        <v>40</v>
      </c>
      <c r="E160" s="4">
        <f>YEAR(ubezpieczenia5[[#This Row],[Data_urodz]])</f>
        <v>1972</v>
      </c>
      <c r="F160" s="4">
        <f>2016-ubezpieczenia5[[#This Row],[Rok]]</f>
        <v>44</v>
      </c>
    </row>
    <row r="161" spans="1:6" x14ac:dyDescent="0.45">
      <c r="A161" t="s">
        <v>237</v>
      </c>
      <c r="B161" t="s">
        <v>167</v>
      </c>
      <c r="C161" s="1">
        <v>31095</v>
      </c>
      <c r="D161" t="s">
        <v>12</v>
      </c>
      <c r="E161" s="4">
        <f>YEAR(ubezpieczenia5[[#This Row],[Data_urodz]])</f>
        <v>1985</v>
      </c>
      <c r="F161" s="4">
        <f>2016-ubezpieczenia5[[#This Row],[Rok]]</f>
        <v>31</v>
      </c>
    </row>
    <row r="162" spans="1:6" x14ac:dyDescent="0.45">
      <c r="A162" t="s">
        <v>238</v>
      </c>
      <c r="B162" t="s">
        <v>169</v>
      </c>
      <c r="C162" s="1">
        <v>26112</v>
      </c>
      <c r="D162" t="s">
        <v>40</v>
      </c>
      <c r="E162" s="4">
        <f>YEAR(ubezpieczenia5[[#This Row],[Data_urodz]])</f>
        <v>1971</v>
      </c>
      <c r="F162" s="4">
        <f>2016-ubezpieczenia5[[#This Row],[Rok]]</f>
        <v>45</v>
      </c>
    </row>
    <row r="163" spans="1:6" x14ac:dyDescent="0.45">
      <c r="A163" t="s">
        <v>239</v>
      </c>
      <c r="B163" t="s">
        <v>54</v>
      </c>
      <c r="C163" s="1">
        <v>23272</v>
      </c>
      <c r="D163" t="s">
        <v>6</v>
      </c>
      <c r="E163" s="4">
        <f>YEAR(ubezpieczenia5[[#This Row],[Data_urodz]])</f>
        <v>1963</v>
      </c>
      <c r="F163" s="4">
        <f>2016-ubezpieczenia5[[#This Row],[Rok]]</f>
        <v>53</v>
      </c>
    </row>
    <row r="164" spans="1:6" x14ac:dyDescent="0.45">
      <c r="A164" t="s">
        <v>240</v>
      </c>
      <c r="B164" t="s">
        <v>32</v>
      </c>
      <c r="C164" s="1">
        <v>32952</v>
      </c>
      <c r="D164" t="s">
        <v>40</v>
      </c>
      <c r="E164" s="4">
        <f>YEAR(ubezpieczenia5[[#This Row],[Data_urodz]])</f>
        <v>1990</v>
      </c>
      <c r="F164" s="4">
        <f>2016-ubezpieczenia5[[#This Row],[Rok]]</f>
        <v>26</v>
      </c>
    </row>
    <row r="165" spans="1:6" x14ac:dyDescent="0.45">
      <c r="A165" t="s">
        <v>241</v>
      </c>
      <c r="B165" t="s">
        <v>39</v>
      </c>
      <c r="C165" s="1">
        <v>19759</v>
      </c>
      <c r="D165" t="s">
        <v>9</v>
      </c>
      <c r="E165" s="4">
        <f>YEAR(ubezpieczenia5[[#This Row],[Data_urodz]])</f>
        <v>1954</v>
      </c>
      <c r="F165" s="4">
        <f>2016-ubezpieczenia5[[#This Row],[Rok]]</f>
        <v>62</v>
      </c>
    </row>
    <row r="166" spans="1:6" x14ac:dyDescent="0.45">
      <c r="A166" t="s">
        <v>242</v>
      </c>
      <c r="B166" t="s">
        <v>152</v>
      </c>
      <c r="C166" s="1">
        <v>27324</v>
      </c>
      <c r="D166" t="s">
        <v>9</v>
      </c>
      <c r="E166" s="4">
        <f>YEAR(ubezpieczenia5[[#This Row],[Data_urodz]])</f>
        <v>1974</v>
      </c>
      <c r="F166" s="4">
        <f>2016-ubezpieczenia5[[#This Row],[Rok]]</f>
        <v>42</v>
      </c>
    </row>
    <row r="167" spans="1:6" x14ac:dyDescent="0.45">
      <c r="A167" t="s">
        <v>243</v>
      </c>
      <c r="B167" t="s">
        <v>236</v>
      </c>
      <c r="C167" s="1">
        <v>21838</v>
      </c>
      <c r="D167" t="s">
        <v>6</v>
      </c>
      <c r="E167" s="4">
        <f>YEAR(ubezpieczenia5[[#This Row],[Data_urodz]])</f>
        <v>1959</v>
      </c>
      <c r="F167" s="4">
        <f>2016-ubezpieczenia5[[#This Row],[Rok]]</f>
        <v>57</v>
      </c>
    </row>
    <row r="168" spans="1:6" x14ac:dyDescent="0.45">
      <c r="A168" t="s">
        <v>244</v>
      </c>
      <c r="B168" t="s">
        <v>47</v>
      </c>
      <c r="C168" s="1">
        <v>21051</v>
      </c>
      <c r="D168" t="s">
        <v>40</v>
      </c>
      <c r="E168" s="4">
        <f>YEAR(ubezpieczenia5[[#This Row],[Data_urodz]])</f>
        <v>1957</v>
      </c>
      <c r="F168" s="4">
        <f>2016-ubezpieczenia5[[#This Row],[Rok]]</f>
        <v>59</v>
      </c>
    </row>
    <row r="169" spans="1:6" x14ac:dyDescent="0.45">
      <c r="A169" t="s">
        <v>245</v>
      </c>
      <c r="B169" t="s">
        <v>246</v>
      </c>
      <c r="C169" s="1">
        <v>31292</v>
      </c>
      <c r="D169" t="s">
        <v>40</v>
      </c>
      <c r="E169" s="4">
        <f>YEAR(ubezpieczenia5[[#This Row],[Data_urodz]])</f>
        <v>1985</v>
      </c>
      <c r="F169" s="4">
        <f>2016-ubezpieczenia5[[#This Row],[Rok]]</f>
        <v>31</v>
      </c>
    </row>
    <row r="170" spans="1:6" x14ac:dyDescent="0.45">
      <c r="A170" t="s">
        <v>247</v>
      </c>
      <c r="B170" t="s">
        <v>248</v>
      </c>
      <c r="C170" s="1">
        <v>17179</v>
      </c>
      <c r="D170" t="s">
        <v>12</v>
      </c>
      <c r="E170" s="4">
        <f>YEAR(ubezpieczenia5[[#This Row],[Data_urodz]])</f>
        <v>1947</v>
      </c>
      <c r="F170" s="4">
        <f>2016-ubezpieczenia5[[#This Row],[Rok]]</f>
        <v>69</v>
      </c>
    </row>
    <row r="171" spans="1:6" x14ac:dyDescent="0.45">
      <c r="A171" t="s">
        <v>249</v>
      </c>
      <c r="B171" t="s">
        <v>250</v>
      </c>
      <c r="C171" s="1">
        <v>32305</v>
      </c>
      <c r="D171" t="s">
        <v>6</v>
      </c>
      <c r="E171" s="4">
        <f>YEAR(ubezpieczenia5[[#This Row],[Data_urodz]])</f>
        <v>1988</v>
      </c>
      <c r="F171" s="4">
        <f>2016-ubezpieczenia5[[#This Row],[Rok]]</f>
        <v>28</v>
      </c>
    </row>
    <row r="172" spans="1:6" x14ac:dyDescent="0.45">
      <c r="A172" t="s">
        <v>251</v>
      </c>
      <c r="B172" t="s">
        <v>252</v>
      </c>
      <c r="C172" s="1">
        <v>32081</v>
      </c>
      <c r="D172" t="s">
        <v>12</v>
      </c>
      <c r="E172" s="4">
        <f>YEAR(ubezpieczenia5[[#This Row],[Data_urodz]])</f>
        <v>1987</v>
      </c>
      <c r="F172" s="4">
        <f>2016-ubezpieczenia5[[#This Row],[Rok]]</f>
        <v>29</v>
      </c>
    </row>
    <row r="173" spans="1:6" x14ac:dyDescent="0.45">
      <c r="A173" t="s">
        <v>253</v>
      </c>
      <c r="B173" t="s">
        <v>121</v>
      </c>
      <c r="C173" s="1">
        <v>31749</v>
      </c>
      <c r="D173" t="s">
        <v>6</v>
      </c>
      <c r="E173" s="4">
        <f>YEAR(ubezpieczenia5[[#This Row],[Data_urodz]])</f>
        <v>1986</v>
      </c>
      <c r="F173" s="4">
        <f>2016-ubezpieczenia5[[#This Row],[Rok]]</f>
        <v>30</v>
      </c>
    </row>
    <row r="174" spans="1:6" x14ac:dyDescent="0.45">
      <c r="A174" t="s">
        <v>254</v>
      </c>
      <c r="B174" t="s">
        <v>255</v>
      </c>
      <c r="C174" s="1">
        <v>18648</v>
      </c>
      <c r="D174" t="s">
        <v>40</v>
      </c>
      <c r="E174" s="4">
        <f>YEAR(ubezpieczenia5[[#This Row],[Data_urodz]])</f>
        <v>1951</v>
      </c>
      <c r="F174" s="4">
        <f>2016-ubezpieczenia5[[#This Row],[Rok]]</f>
        <v>65</v>
      </c>
    </row>
    <row r="175" spans="1:6" x14ac:dyDescent="0.45">
      <c r="A175" t="s">
        <v>256</v>
      </c>
      <c r="B175" t="s">
        <v>257</v>
      </c>
      <c r="C175" s="1">
        <v>16734</v>
      </c>
      <c r="D175" t="s">
        <v>6</v>
      </c>
      <c r="E175" s="4">
        <f>YEAR(ubezpieczenia5[[#This Row],[Data_urodz]])</f>
        <v>1945</v>
      </c>
      <c r="F175" s="4">
        <f>2016-ubezpieczenia5[[#This Row],[Rok]]</f>
        <v>71</v>
      </c>
    </row>
    <row r="176" spans="1:6" x14ac:dyDescent="0.45">
      <c r="A176" t="s">
        <v>258</v>
      </c>
      <c r="B176" t="s">
        <v>47</v>
      </c>
      <c r="C176" s="1">
        <v>25036</v>
      </c>
      <c r="D176" t="s">
        <v>12</v>
      </c>
      <c r="E176" s="4">
        <f>YEAR(ubezpieczenia5[[#This Row],[Data_urodz]])</f>
        <v>1968</v>
      </c>
      <c r="F176" s="4">
        <f>2016-ubezpieczenia5[[#This Row],[Rok]]</f>
        <v>48</v>
      </c>
    </row>
    <row r="177" spans="1:6" x14ac:dyDescent="0.45">
      <c r="A177" t="s">
        <v>259</v>
      </c>
      <c r="B177" t="s">
        <v>260</v>
      </c>
      <c r="C177" s="1">
        <v>17342</v>
      </c>
      <c r="D177" t="s">
        <v>6</v>
      </c>
      <c r="E177" s="4">
        <f>YEAR(ubezpieczenia5[[#This Row],[Data_urodz]])</f>
        <v>1947</v>
      </c>
      <c r="F177" s="4">
        <f>2016-ubezpieczenia5[[#This Row],[Rok]]</f>
        <v>69</v>
      </c>
    </row>
    <row r="178" spans="1:6" x14ac:dyDescent="0.45">
      <c r="A178" t="s">
        <v>206</v>
      </c>
      <c r="B178" t="s">
        <v>167</v>
      </c>
      <c r="C178" s="1">
        <v>23157</v>
      </c>
      <c r="D178" t="s">
        <v>9</v>
      </c>
      <c r="E178" s="4">
        <f>YEAR(ubezpieczenia5[[#This Row],[Data_urodz]])</f>
        <v>1963</v>
      </c>
      <c r="F178" s="4">
        <f>2016-ubezpieczenia5[[#This Row],[Rok]]</f>
        <v>53</v>
      </c>
    </row>
    <row r="179" spans="1:6" x14ac:dyDescent="0.45">
      <c r="A179" t="s">
        <v>261</v>
      </c>
      <c r="B179" t="s">
        <v>37</v>
      </c>
      <c r="C179" s="1">
        <v>17166</v>
      </c>
      <c r="D179" t="s">
        <v>12</v>
      </c>
      <c r="E179" s="4">
        <f>YEAR(ubezpieczenia5[[#This Row],[Data_urodz]])</f>
        <v>1946</v>
      </c>
      <c r="F179" s="4">
        <f>2016-ubezpieczenia5[[#This Row],[Rok]]</f>
        <v>70</v>
      </c>
    </row>
    <row r="180" spans="1:6" x14ac:dyDescent="0.45">
      <c r="A180" t="s">
        <v>262</v>
      </c>
      <c r="B180" t="s">
        <v>263</v>
      </c>
      <c r="C180" s="1">
        <v>24471</v>
      </c>
      <c r="D180" t="s">
        <v>12</v>
      </c>
      <c r="E180" s="4">
        <f>YEAR(ubezpieczenia5[[#This Row],[Data_urodz]])</f>
        <v>1966</v>
      </c>
      <c r="F180" s="4">
        <f>2016-ubezpieczenia5[[#This Row],[Rok]]</f>
        <v>50</v>
      </c>
    </row>
    <row r="181" spans="1:6" x14ac:dyDescent="0.45">
      <c r="A181" t="s">
        <v>264</v>
      </c>
      <c r="B181" t="s">
        <v>157</v>
      </c>
      <c r="C181" s="1">
        <v>34523</v>
      </c>
      <c r="D181" t="s">
        <v>6</v>
      </c>
      <c r="E181" s="4">
        <f>YEAR(ubezpieczenia5[[#This Row],[Data_urodz]])</f>
        <v>1994</v>
      </c>
      <c r="F181" s="4">
        <f>2016-ubezpieczenia5[[#This Row],[Rok]]</f>
        <v>22</v>
      </c>
    </row>
    <row r="182" spans="1:6" x14ac:dyDescent="0.45">
      <c r="A182" t="s">
        <v>265</v>
      </c>
      <c r="B182" t="s">
        <v>139</v>
      </c>
      <c r="C182" s="1">
        <v>18354</v>
      </c>
      <c r="D182" t="s">
        <v>6</v>
      </c>
      <c r="E182" s="4">
        <f>YEAR(ubezpieczenia5[[#This Row],[Data_urodz]])</f>
        <v>1950</v>
      </c>
      <c r="F182" s="4">
        <f>2016-ubezpieczenia5[[#This Row],[Rok]]</f>
        <v>66</v>
      </c>
    </row>
    <row r="183" spans="1:6" x14ac:dyDescent="0.45">
      <c r="A183" t="s">
        <v>266</v>
      </c>
      <c r="B183" t="s">
        <v>267</v>
      </c>
      <c r="C183" s="1">
        <v>34069</v>
      </c>
      <c r="D183" t="s">
        <v>12</v>
      </c>
      <c r="E183" s="4">
        <f>YEAR(ubezpieczenia5[[#This Row],[Data_urodz]])</f>
        <v>1993</v>
      </c>
      <c r="F183" s="4">
        <f>2016-ubezpieczenia5[[#This Row],[Rok]]</f>
        <v>23</v>
      </c>
    </row>
    <row r="184" spans="1:6" x14ac:dyDescent="0.45">
      <c r="A184" t="s">
        <v>268</v>
      </c>
      <c r="B184" t="s">
        <v>269</v>
      </c>
      <c r="C184" s="1">
        <v>17331</v>
      </c>
      <c r="D184" t="s">
        <v>12</v>
      </c>
      <c r="E184" s="4">
        <f>YEAR(ubezpieczenia5[[#This Row],[Data_urodz]])</f>
        <v>1947</v>
      </c>
      <c r="F184" s="4">
        <f>2016-ubezpieczenia5[[#This Row],[Rok]]</f>
        <v>69</v>
      </c>
    </row>
    <row r="185" spans="1:6" x14ac:dyDescent="0.45">
      <c r="A185" t="s">
        <v>270</v>
      </c>
      <c r="B185" t="s">
        <v>39</v>
      </c>
      <c r="C185" s="1">
        <v>33550</v>
      </c>
      <c r="D185" t="s">
        <v>40</v>
      </c>
      <c r="E185" s="4">
        <f>YEAR(ubezpieczenia5[[#This Row],[Data_urodz]])</f>
        <v>1991</v>
      </c>
      <c r="F185" s="4">
        <f>2016-ubezpieczenia5[[#This Row],[Rok]]</f>
        <v>25</v>
      </c>
    </row>
    <row r="186" spans="1:6" x14ac:dyDescent="0.45">
      <c r="A186" t="s">
        <v>271</v>
      </c>
      <c r="B186" t="s">
        <v>255</v>
      </c>
      <c r="C186" s="1">
        <v>24426</v>
      </c>
      <c r="D186" t="s">
        <v>6</v>
      </c>
      <c r="E186" s="4">
        <f>YEAR(ubezpieczenia5[[#This Row],[Data_urodz]])</f>
        <v>1966</v>
      </c>
      <c r="F186" s="4">
        <f>2016-ubezpieczenia5[[#This Row],[Rok]]</f>
        <v>50</v>
      </c>
    </row>
    <row r="187" spans="1:6" x14ac:dyDescent="0.45">
      <c r="A187" t="s">
        <v>272</v>
      </c>
      <c r="B187" t="s">
        <v>273</v>
      </c>
      <c r="C187" s="1">
        <v>19307</v>
      </c>
      <c r="D187" t="s">
        <v>40</v>
      </c>
      <c r="E187" s="4">
        <f>YEAR(ubezpieczenia5[[#This Row],[Data_urodz]])</f>
        <v>1952</v>
      </c>
      <c r="F187" s="4">
        <f>2016-ubezpieczenia5[[#This Row],[Rok]]</f>
        <v>64</v>
      </c>
    </row>
    <row r="188" spans="1:6" x14ac:dyDescent="0.45">
      <c r="A188" t="s">
        <v>274</v>
      </c>
      <c r="B188" t="s">
        <v>121</v>
      </c>
      <c r="C188" s="1">
        <v>26626</v>
      </c>
      <c r="D188" t="s">
        <v>12</v>
      </c>
      <c r="E188" s="4">
        <f>YEAR(ubezpieczenia5[[#This Row],[Data_urodz]])</f>
        <v>1972</v>
      </c>
      <c r="F188" s="4">
        <f>2016-ubezpieczenia5[[#This Row],[Rok]]</f>
        <v>44</v>
      </c>
    </row>
    <row r="189" spans="1:6" x14ac:dyDescent="0.45">
      <c r="A189" t="s">
        <v>275</v>
      </c>
      <c r="B189" t="s">
        <v>169</v>
      </c>
      <c r="C189" s="1">
        <v>21897</v>
      </c>
      <c r="D189" t="s">
        <v>12</v>
      </c>
      <c r="E189" s="4">
        <f>YEAR(ubezpieczenia5[[#This Row],[Data_urodz]])</f>
        <v>1959</v>
      </c>
      <c r="F189" s="4">
        <f>2016-ubezpieczenia5[[#This Row],[Rok]]</f>
        <v>57</v>
      </c>
    </row>
    <row r="190" spans="1:6" x14ac:dyDescent="0.45">
      <c r="A190" t="s">
        <v>276</v>
      </c>
      <c r="B190" t="s">
        <v>52</v>
      </c>
      <c r="C190" s="1">
        <v>34865</v>
      </c>
      <c r="D190" t="s">
        <v>12</v>
      </c>
      <c r="E190" s="4">
        <f>YEAR(ubezpieczenia5[[#This Row],[Data_urodz]])</f>
        <v>1995</v>
      </c>
      <c r="F190" s="4">
        <f>2016-ubezpieczenia5[[#This Row],[Rok]]</f>
        <v>21</v>
      </c>
    </row>
    <row r="191" spans="1:6" x14ac:dyDescent="0.45">
      <c r="A191" t="s">
        <v>163</v>
      </c>
      <c r="B191" t="s">
        <v>277</v>
      </c>
      <c r="C191" s="1">
        <v>19712</v>
      </c>
      <c r="D191" t="s">
        <v>12</v>
      </c>
      <c r="E191" s="4">
        <f>YEAR(ubezpieczenia5[[#This Row],[Data_urodz]])</f>
        <v>1953</v>
      </c>
      <c r="F191" s="4">
        <f>2016-ubezpieczenia5[[#This Row],[Rok]]</f>
        <v>63</v>
      </c>
    </row>
    <row r="192" spans="1:6" x14ac:dyDescent="0.45">
      <c r="A192" t="s">
        <v>278</v>
      </c>
      <c r="B192" t="s">
        <v>52</v>
      </c>
      <c r="C192" s="1">
        <v>27893</v>
      </c>
      <c r="D192" t="s">
        <v>6</v>
      </c>
      <c r="E192" s="4">
        <f>YEAR(ubezpieczenia5[[#This Row],[Data_urodz]])</f>
        <v>1976</v>
      </c>
      <c r="F192" s="4">
        <f>2016-ubezpieczenia5[[#This Row],[Rok]]</f>
        <v>40</v>
      </c>
    </row>
    <row r="193" spans="1:6" x14ac:dyDescent="0.45">
      <c r="A193" t="s">
        <v>279</v>
      </c>
      <c r="B193" t="s">
        <v>280</v>
      </c>
      <c r="C193" s="1">
        <v>28226</v>
      </c>
      <c r="D193" t="s">
        <v>12</v>
      </c>
      <c r="E193" s="4">
        <f>YEAR(ubezpieczenia5[[#This Row],[Data_urodz]])</f>
        <v>1977</v>
      </c>
      <c r="F193" s="4">
        <f>2016-ubezpieczenia5[[#This Row],[Rok]]</f>
        <v>39</v>
      </c>
    </row>
    <row r="194" spans="1:6" x14ac:dyDescent="0.45">
      <c r="A194" t="s">
        <v>281</v>
      </c>
      <c r="B194" t="s">
        <v>77</v>
      </c>
      <c r="C194" s="1">
        <v>29954</v>
      </c>
      <c r="D194" t="s">
        <v>9</v>
      </c>
      <c r="E194" s="4">
        <f>YEAR(ubezpieczenia5[[#This Row],[Data_urodz]])</f>
        <v>1982</v>
      </c>
      <c r="F194" s="4">
        <f>2016-ubezpieczenia5[[#This Row],[Rok]]</f>
        <v>34</v>
      </c>
    </row>
    <row r="195" spans="1:6" x14ac:dyDescent="0.45">
      <c r="A195" t="s">
        <v>282</v>
      </c>
      <c r="B195" t="s">
        <v>179</v>
      </c>
      <c r="C195" s="1">
        <v>23111</v>
      </c>
      <c r="D195" t="s">
        <v>12</v>
      </c>
      <c r="E195" s="4">
        <f>YEAR(ubezpieczenia5[[#This Row],[Data_urodz]])</f>
        <v>1963</v>
      </c>
      <c r="F195" s="4">
        <f>2016-ubezpieczenia5[[#This Row],[Rok]]</f>
        <v>53</v>
      </c>
    </row>
    <row r="196" spans="1:6" x14ac:dyDescent="0.45">
      <c r="A196" t="s">
        <v>283</v>
      </c>
      <c r="B196" t="s">
        <v>39</v>
      </c>
      <c r="C196" s="1">
        <v>24808</v>
      </c>
      <c r="D196" t="s">
        <v>12</v>
      </c>
      <c r="E196" s="4">
        <f>YEAR(ubezpieczenia5[[#This Row],[Data_urodz]])</f>
        <v>1967</v>
      </c>
      <c r="F196" s="4">
        <f>2016-ubezpieczenia5[[#This Row],[Rok]]</f>
        <v>49</v>
      </c>
    </row>
    <row r="197" spans="1:6" x14ac:dyDescent="0.45">
      <c r="A197" t="s">
        <v>284</v>
      </c>
      <c r="B197" t="s">
        <v>16</v>
      </c>
      <c r="C197" s="1">
        <v>17601</v>
      </c>
      <c r="D197" t="s">
        <v>40</v>
      </c>
      <c r="E197" s="4">
        <f>YEAR(ubezpieczenia5[[#This Row],[Data_urodz]])</f>
        <v>1948</v>
      </c>
      <c r="F197" s="4">
        <f>2016-ubezpieczenia5[[#This Row],[Rok]]</f>
        <v>68</v>
      </c>
    </row>
    <row r="198" spans="1:6" x14ac:dyDescent="0.45">
      <c r="A198" t="s">
        <v>285</v>
      </c>
      <c r="B198" t="s">
        <v>179</v>
      </c>
      <c r="C198" s="1">
        <v>21199</v>
      </c>
      <c r="D198" t="s">
        <v>9</v>
      </c>
      <c r="E198" s="4">
        <f>YEAR(ubezpieczenia5[[#This Row],[Data_urodz]])</f>
        <v>1958</v>
      </c>
      <c r="F198" s="4">
        <f>2016-ubezpieczenia5[[#This Row],[Rok]]</f>
        <v>58</v>
      </c>
    </row>
    <row r="199" spans="1:6" x14ac:dyDescent="0.45">
      <c r="A199" t="s">
        <v>286</v>
      </c>
      <c r="B199" t="s">
        <v>20</v>
      </c>
      <c r="C199" s="1">
        <v>29879</v>
      </c>
      <c r="D199" t="s">
        <v>12</v>
      </c>
      <c r="E199" s="4">
        <f>YEAR(ubezpieczenia5[[#This Row],[Data_urodz]])</f>
        <v>1981</v>
      </c>
      <c r="F199" s="4">
        <f>2016-ubezpieczenia5[[#This Row],[Rok]]</f>
        <v>35</v>
      </c>
    </row>
    <row r="200" spans="1:6" x14ac:dyDescent="0.45">
      <c r="A200" t="s">
        <v>287</v>
      </c>
      <c r="B200" t="s">
        <v>81</v>
      </c>
      <c r="C200" s="1">
        <v>19659</v>
      </c>
      <c r="D200" t="s">
        <v>6</v>
      </c>
      <c r="E200" s="4">
        <f>YEAR(ubezpieczenia5[[#This Row],[Data_urodz]])</f>
        <v>1953</v>
      </c>
      <c r="F200" s="4">
        <f>2016-ubezpieczenia5[[#This Row],[Rok]]</f>
        <v>63</v>
      </c>
    </row>
    <row r="201" spans="1:6" x14ac:dyDescent="0.45">
      <c r="A201" t="s">
        <v>288</v>
      </c>
      <c r="B201" t="s">
        <v>8</v>
      </c>
      <c r="C201" s="1">
        <v>22514</v>
      </c>
      <c r="D201" t="s">
        <v>12</v>
      </c>
      <c r="E201" s="4">
        <f>YEAR(ubezpieczenia5[[#This Row],[Data_urodz]])</f>
        <v>1961</v>
      </c>
      <c r="F201" s="4">
        <f>2016-ubezpieczenia5[[#This Row],[Rok]]</f>
        <v>55</v>
      </c>
    </row>
    <row r="202" spans="1:6" x14ac:dyDescent="0.45">
      <c r="A202" t="s">
        <v>289</v>
      </c>
      <c r="B202" t="s">
        <v>121</v>
      </c>
      <c r="C202" s="1">
        <v>25332</v>
      </c>
      <c r="D202" t="s">
        <v>12</v>
      </c>
      <c r="E202" s="4">
        <f>YEAR(ubezpieczenia5[[#This Row],[Data_urodz]])</f>
        <v>1969</v>
      </c>
      <c r="F202" s="4">
        <f>2016-ubezpieczenia5[[#This Row],[Rok]]</f>
        <v>47</v>
      </c>
    </row>
    <row r="203" spans="1:6" x14ac:dyDescent="0.45">
      <c r="A203" t="s">
        <v>290</v>
      </c>
      <c r="B203" t="s">
        <v>255</v>
      </c>
      <c r="C203" s="1">
        <v>20181</v>
      </c>
      <c r="D203" t="s">
        <v>40</v>
      </c>
      <c r="E203" s="4">
        <f>YEAR(ubezpieczenia5[[#This Row],[Data_urodz]])</f>
        <v>1955</v>
      </c>
      <c r="F203" s="4">
        <f>2016-ubezpieczenia5[[#This Row],[Rok]]</f>
        <v>61</v>
      </c>
    </row>
    <row r="204" spans="1:6" x14ac:dyDescent="0.45">
      <c r="A204" t="s">
        <v>291</v>
      </c>
      <c r="B204" t="s">
        <v>141</v>
      </c>
      <c r="C204" s="1">
        <v>19141</v>
      </c>
      <c r="D204" t="s">
        <v>12</v>
      </c>
      <c r="E204" s="4">
        <f>YEAR(ubezpieczenia5[[#This Row],[Data_urodz]])</f>
        <v>1952</v>
      </c>
      <c r="F204" s="4">
        <f>2016-ubezpieczenia5[[#This Row],[Rok]]</f>
        <v>64</v>
      </c>
    </row>
    <row r="205" spans="1:6" x14ac:dyDescent="0.45">
      <c r="A205" t="s">
        <v>292</v>
      </c>
      <c r="B205" t="s">
        <v>293</v>
      </c>
      <c r="C205" s="1">
        <v>18147</v>
      </c>
      <c r="D205" t="s">
        <v>12</v>
      </c>
      <c r="E205" s="4">
        <f>YEAR(ubezpieczenia5[[#This Row],[Data_urodz]])</f>
        <v>1949</v>
      </c>
      <c r="F205" s="4">
        <f>2016-ubezpieczenia5[[#This Row],[Rok]]</f>
        <v>67</v>
      </c>
    </row>
    <row r="206" spans="1:6" x14ac:dyDescent="0.45">
      <c r="A206" t="s">
        <v>294</v>
      </c>
      <c r="B206" t="s">
        <v>52</v>
      </c>
      <c r="C206" s="1">
        <v>26146</v>
      </c>
      <c r="D206" t="s">
        <v>6</v>
      </c>
      <c r="E206" s="4">
        <f>YEAR(ubezpieczenia5[[#This Row],[Data_urodz]])</f>
        <v>1971</v>
      </c>
      <c r="F206" s="4">
        <f>2016-ubezpieczenia5[[#This Row],[Rok]]</f>
        <v>45</v>
      </c>
    </row>
    <row r="207" spans="1:6" x14ac:dyDescent="0.45">
      <c r="A207" t="s">
        <v>295</v>
      </c>
      <c r="B207" t="s">
        <v>139</v>
      </c>
      <c r="C207" s="1">
        <v>30798</v>
      </c>
      <c r="D207" t="s">
        <v>40</v>
      </c>
      <c r="E207" s="4">
        <f>YEAR(ubezpieczenia5[[#This Row],[Data_urodz]])</f>
        <v>1984</v>
      </c>
      <c r="F207" s="4">
        <f>2016-ubezpieczenia5[[#This Row],[Rok]]</f>
        <v>32</v>
      </c>
    </row>
    <row r="208" spans="1:6" x14ac:dyDescent="0.45">
      <c r="A208" t="s">
        <v>296</v>
      </c>
      <c r="B208" t="s">
        <v>297</v>
      </c>
      <c r="C208" s="1">
        <v>24623</v>
      </c>
      <c r="D208" t="s">
        <v>12</v>
      </c>
      <c r="E208" s="4">
        <f>YEAR(ubezpieczenia5[[#This Row],[Data_urodz]])</f>
        <v>1967</v>
      </c>
      <c r="F208" s="4">
        <f>2016-ubezpieczenia5[[#This Row],[Rok]]</f>
        <v>49</v>
      </c>
    </row>
    <row r="209" spans="1:6" x14ac:dyDescent="0.45">
      <c r="A209" t="s">
        <v>298</v>
      </c>
      <c r="B209" t="s">
        <v>18</v>
      </c>
      <c r="C209" s="1">
        <v>31818</v>
      </c>
      <c r="D209" t="s">
        <v>6</v>
      </c>
      <c r="E209" s="4">
        <f>YEAR(ubezpieczenia5[[#This Row],[Data_urodz]])</f>
        <v>1987</v>
      </c>
      <c r="F209" s="4">
        <f>2016-ubezpieczenia5[[#This Row],[Rok]]</f>
        <v>29</v>
      </c>
    </row>
    <row r="210" spans="1:6" x14ac:dyDescent="0.45">
      <c r="A210" t="s">
        <v>299</v>
      </c>
      <c r="B210" t="s">
        <v>300</v>
      </c>
      <c r="C210" s="1">
        <v>34201</v>
      </c>
      <c r="D210" t="s">
        <v>12</v>
      </c>
      <c r="E210" s="4">
        <f>YEAR(ubezpieczenia5[[#This Row],[Data_urodz]])</f>
        <v>1993</v>
      </c>
      <c r="F210" s="4">
        <f>2016-ubezpieczenia5[[#This Row],[Rok]]</f>
        <v>23</v>
      </c>
    </row>
    <row r="211" spans="1:6" x14ac:dyDescent="0.45">
      <c r="A211" t="s">
        <v>301</v>
      </c>
      <c r="B211" t="s">
        <v>8</v>
      </c>
      <c r="C211" s="1">
        <v>27079</v>
      </c>
      <c r="D211" t="s">
        <v>9</v>
      </c>
      <c r="E211" s="4">
        <f>YEAR(ubezpieczenia5[[#This Row],[Data_urodz]])</f>
        <v>1974</v>
      </c>
      <c r="F211" s="4">
        <f>2016-ubezpieczenia5[[#This Row],[Rok]]</f>
        <v>42</v>
      </c>
    </row>
    <row r="212" spans="1:6" x14ac:dyDescent="0.45">
      <c r="A212" t="s">
        <v>302</v>
      </c>
      <c r="B212" t="s">
        <v>303</v>
      </c>
      <c r="C212" s="1">
        <v>18053</v>
      </c>
      <c r="D212" t="s">
        <v>9</v>
      </c>
      <c r="E212" s="4">
        <f>YEAR(ubezpieczenia5[[#This Row],[Data_urodz]])</f>
        <v>1949</v>
      </c>
      <c r="F212" s="4">
        <f>2016-ubezpieczenia5[[#This Row],[Rok]]</f>
        <v>67</v>
      </c>
    </row>
    <row r="213" spans="1:6" x14ac:dyDescent="0.45">
      <c r="A213" t="s">
        <v>304</v>
      </c>
      <c r="B213" t="s">
        <v>49</v>
      </c>
      <c r="C213" s="1">
        <v>27059</v>
      </c>
      <c r="D213" t="s">
        <v>12</v>
      </c>
      <c r="E213" s="4">
        <f>YEAR(ubezpieczenia5[[#This Row],[Data_urodz]])</f>
        <v>1974</v>
      </c>
      <c r="F213" s="4">
        <f>2016-ubezpieczenia5[[#This Row],[Rok]]</f>
        <v>42</v>
      </c>
    </row>
    <row r="214" spans="1:6" x14ac:dyDescent="0.45">
      <c r="A214" t="s">
        <v>305</v>
      </c>
      <c r="B214" t="s">
        <v>246</v>
      </c>
      <c r="C214" s="1">
        <v>31039</v>
      </c>
      <c r="D214" t="s">
        <v>6</v>
      </c>
      <c r="E214" s="4">
        <f>YEAR(ubezpieczenia5[[#This Row],[Data_urodz]])</f>
        <v>1984</v>
      </c>
      <c r="F214" s="4">
        <f>2016-ubezpieczenia5[[#This Row],[Rok]]</f>
        <v>32</v>
      </c>
    </row>
    <row r="215" spans="1:6" x14ac:dyDescent="0.45">
      <c r="A215" t="s">
        <v>306</v>
      </c>
      <c r="B215" t="s">
        <v>307</v>
      </c>
      <c r="C215" s="1">
        <v>34893</v>
      </c>
      <c r="D215" t="s">
        <v>12</v>
      </c>
      <c r="E215" s="4">
        <f>YEAR(ubezpieczenia5[[#This Row],[Data_urodz]])</f>
        <v>1995</v>
      </c>
      <c r="F215" s="4">
        <f>2016-ubezpieczenia5[[#This Row],[Rok]]</f>
        <v>21</v>
      </c>
    </row>
    <row r="216" spans="1:6" x14ac:dyDescent="0.45">
      <c r="A216" t="s">
        <v>308</v>
      </c>
      <c r="B216" t="s">
        <v>307</v>
      </c>
      <c r="C216" s="1">
        <v>22101</v>
      </c>
      <c r="D216" t="s">
        <v>6</v>
      </c>
      <c r="E216" s="4">
        <f>YEAR(ubezpieczenia5[[#This Row],[Data_urodz]])</f>
        <v>1960</v>
      </c>
      <c r="F216" s="4">
        <f>2016-ubezpieczenia5[[#This Row],[Rok]]</f>
        <v>56</v>
      </c>
    </row>
    <row r="217" spans="1:6" x14ac:dyDescent="0.45">
      <c r="A217" t="s">
        <v>309</v>
      </c>
      <c r="B217" t="s">
        <v>177</v>
      </c>
      <c r="C217" s="1">
        <v>16267</v>
      </c>
      <c r="D217" t="s">
        <v>12</v>
      </c>
      <c r="E217" s="4">
        <f>YEAR(ubezpieczenia5[[#This Row],[Data_urodz]])</f>
        <v>1944</v>
      </c>
      <c r="F217" s="4">
        <f>2016-ubezpieczenia5[[#This Row],[Rok]]</f>
        <v>72</v>
      </c>
    </row>
    <row r="218" spans="1:6" x14ac:dyDescent="0.45">
      <c r="A218" t="s">
        <v>310</v>
      </c>
      <c r="B218" t="s">
        <v>45</v>
      </c>
      <c r="C218" s="1">
        <v>32103</v>
      </c>
      <c r="D218" t="s">
        <v>12</v>
      </c>
      <c r="E218" s="4">
        <f>YEAR(ubezpieczenia5[[#This Row],[Data_urodz]])</f>
        <v>1987</v>
      </c>
      <c r="F218" s="4">
        <f>2016-ubezpieczenia5[[#This Row],[Rok]]</f>
        <v>29</v>
      </c>
    </row>
    <row r="219" spans="1:6" x14ac:dyDescent="0.45">
      <c r="A219" t="s">
        <v>311</v>
      </c>
      <c r="B219" t="s">
        <v>248</v>
      </c>
      <c r="C219" s="1">
        <v>25996</v>
      </c>
      <c r="D219" t="s">
        <v>9</v>
      </c>
      <c r="E219" s="4">
        <f>YEAR(ubezpieczenia5[[#This Row],[Data_urodz]])</f>
        <v>1971</v>
      </c>
      <c r="F219" s="4">
        <f>2016-ubezpieczenia5[[#This Row],[Rok]]</f>
        <v>45</v>
      </c>
    </row>
    <row r="220" spans="1:6" x14ac:dyDescent="0.45">
      <c r="A220" t="s">
        <v>312</v>
      </c>
      <c r="B220" t="s">
        <v>134</v>
      </c>
      <c r="C220" s="1">
        <v>33040</v>
      </c>
      <c r="D220" t="s">
        <v>12</v>
      </c>
      <c r="E220" s="4">
        <f>YEAR(ubezpieczenia5[[#This Row],[Data_urodz]])</f>
        <v>1990</v>
      </c>
      <c r="F220" s="4">
        <f>2016-ubezpieczenia5[[#This Row],[Rok]]</f>
        <v>26</v>
      </c>
    </row>
    <row r="221" spans="1:6" x14ac:dyDescent="0.45">
      <c r="A221" t="s">
        <v>313</v>
      </c>
      <c r="B221" t="s">
        <v>20</v>
      </c>
      <c r="C221" s="1">
        <v>30671</v>
      </c>
      <c r="D221" t="s">
        <v>9</v>
      </c>
      <c r="E221" s="4">
        <f>YEAR(ubezpieczenia5[[#This Row],[Data_urodz]])</f>
        <v>1983</v>
      </c>
      <c r="F221" s="4">
        <f>2016-ubezpieczenia5[[#This Row],[Rok]]</f>
        <v>33</v>
      </c>
    </row>
    <row r="222" spans="1:6" x14ac:dyDescent="0.45">
      <c r="A222" t="s">
        <v>314</v>
      </c>
      <c r="B222" t="s">
        <v>37</v>
      </c>
      <c r="C222" s="1">
        <v>25243</v>
      </c>
      <c r="D222" t="s">
        <v>12</v>
      </c>
      <c r="E222" s="4">
        <f>YEAR(ubezpieczenia5[[#This Row],[Data_urodz]])</f>
        <v>1969</v>
      </c>
      <c r="F222" s="4">
        <f>2016-ubezpieczenia5[[#This Row],[Rok]]</f>
        <v>47</v>
      </c>
    </row>
    <row r="223" spans="1:6" x14ac:dyDescent="0.45">
      <c r="A223" t="s">
        <v>315</v>
      </c>
      <c r="B223" t="s">
        <v>20</v>
      </c>
      <c r="C223" s="1">
        <v>27639</v>
      </c>
      <c r="D223" t="s">
        <v>12</v>
      </c>
      <c r="E223" s="4">
        <f>YEAR(ubezpieczenia5[[#This Row],[Data_urodz]])</f>
        <v>1975</v>
      </c>
      <c r="F223" s="4">
        <f>2016-ubezpieczenia5[[#This Row],[Rok]]</f>
        <v>41</v>
      </c>
    </row>
    <row r="224" spans="1:6" x14ac:dyDescent="0.45">
      <c r="A224" t="s">
        <v>316</v>
      </c>
      <c r="B224" t="s">
        <v>169</v>
      </c>
      <c r="C224" s="1">
        <v>25644</v>
      </c>
      <c r="D224" t="s">
        <v>12</v>
      </c>
      <c r="E224" s="4">
        <f>YEAR(ubezpieczenia5[[#This Row],[Data_urodz]])</f>
        <v>1970</v>
      </c>
      <c r="F224" s="4">
        <f>2016-ubezpieczenia5[[#This Row],[Rok]]</f>
        <v>46</v>
      </c>
    </row>
    <row r="225" spans="1:6" x14ac:dyDescent="0.45">
      <c r="A225" t="s">
        <v>317</v>
      </c>
      <c r="B225" t="s">
        <v>318</v>
      </c>
      <c r="C225" s="1">
        <v>27683</v>
      </c>
      <c r="D225" t="s">
        <v>6</v>
      </c>
      <c r="E225" s="4">
        <f>YEAR(ubezpieczenia5[[#This Row],[Data_urodz]])</f>
        <v>1975</v>
      </c>
      <c r="F225" s="4">
        <f>2016-ubezpieczenia5[[#This Row],[Rok]]</f>
        <v>41</v>
      </c>
    </row>
    <row r="226" spans="1:6" x14ac:dyDescent="0.45">
      <c r="A226" t="s">
        <v>174</v>
      </c>
      <c r="B226" t="s">
        <v>319</v>
      </c>
      <c r="C226" s="1">
        <v>32765</v>
      </c>
      <c r="D226" t="s">
        <v>9</v>
      </c>
      <c r="E226" s="4">
        <f>YEAR(ubezpieczenia5[[#This Row],[Data_urodz]])</f>
        <v>1989</v>
      </c>
      <c r="F226" s="4">
        <f>2016-ubezpieczenia5[[#This Row],[Rok]]</f>
        <v>27</v>
      </c>
    </row>
    <row r="227" spans="1:6" x14ac:dyDescent="0.45">
      <c r="A227" t="s">
        <v>243</v>
      </c>
      <c r="B227" t="s">
        <v>121</v>
      </c>
      <c r="C227" s="1">
        <v>26380</v>
      </c>
      <c r="D227" t="s">
        <v>9</v>
      </c>
      <c r="E227" s="4">
        <f>YEAR(ubezpieczenia5[[#This Row],[Data_urodz]])</f>
        <v>1972</v>
      </c>
      <c r="F227" s="4">
        <f>2016-ubezpieczenia5[[#This Row],[Rok]]</f>
        <v>44</v>
      </c>
    </row>
    <row r="228" spans="1:6" x14ac:dyDescent="0.45">
      <c r="A228" t="s">
        <v>320</v>
      </c>
      <c r="B228" t="s">
        <v>81</v>
      </c>
      <c r="C228" s="1">
        <v>21508</v>
      </c>
      <c r="D228" t="s">
        <v>6</v>
      </c>
      <c r="E228" s="4">
        <f>YEAR(ubezpieczenia5[[#This Row],[Data_urodz]])</f>
        <v>1958</v>
      </c>
      <c r="F228" s="4">
        <f>2016-ubezpieczenia5[[#This Row],[Rok]]</f>
        <v>58</v>
      </c>
    </row>
    <row r="229" spans="1:6" x14ac:dyDescent="0.45">
      <c r="A229" t="s">
        <v>321</v>
      </c>
      <c r="B229" t="s">
        <v>11</v>
      </c>
      <c r="C229" s="1">
        <v>32790</v>
      </c>
      <c r="D229" t="s">
        <v>6</v>
      </c>
      <c r="E229" s="4">
        <f>YEAR(ubezpieczenia5[[#This Row],[Data_urodz]])</f>
        <v>1989</v>
      </c>
      <c r="F229" s="4">
        <f>2016-ubezpieczenia5[[#This Row],[Rok]]</f>
        <v>27</v>
      </c>
    </row>
    <row r="230" spans="1:6" x14ac:dyDescent="0.45">
      <c r="A230" t="s">
        <v>164</v>
      </c>
      <c r="B230" t="s">
        <v>322</v>
      </c>
      <c r="C230" s="1">
        <v>24303</v>
      </c>
      <c r="D230" t="s">
        <v>6</v>
      </c>
      <c r="E230" s="4">
        <f>YEAR(ubezpieczenia5[[#This Row],[Data_urodz]])</f>
        <v>1966</v>
      </c>
      <c r="F230" s="4">
        <f>2016-ubezpieczenia5[[#This Row],[Rok]]</f>
        <v>50</v>
      </c>
    </row>
    <row r="231" spans="1:6" x14ac:dyDescent="0.45">
      <c r="A231" t="s">
        <v>323</v>
      </c>
      <c r="B231" t="s">
        <v>300</v>
      </c>
      <c r="C231" s="1">
        <v>30747</v>
      </c>
      <c r="D231" t="s">
        <v>9</v>
      </c>
      <c r="E231" s="4">
        <f>YEAR(ubezpieczenia5[[#This Row],[Data_urodz]])</f>
        <v>1984</v>
      </c>
      <c r="F231" s="4">
        <f>2016-ubezpieczenia5[[#This Row],[Rok]]</f>
        <v>32</v>
      </c>
    </row>
    <row r="232" spans="1:6" x14ac:dyDescent="0.45">
      <c r="A232" t="s">
        <v>324</v>
      </c>
      <c r="B232" t="s">
        <v>49</v>
      </c>
      <c r="C232" s="1">
        <v>19853</v>
      </c>
      <c r="D232" t="s">
        <v>12</v>
      </c>
      <c r="E232" s="4">
        <f>YEAR(ubezpieczenia5[[#This Row],[Data_urodz]])</f>
        <v>1954</v>
      </c>
      <c r="F232" s="4">
        <f>2016-ubezpieczenia5[[#This Row],[Rok]]</f>
        <v>62</v>
      </c>
    </row>
    <row r="233" spans="1:6" x14ac:dyDescent="0.45">
      <c r="A233" t="s">
        <v>325</v>
      </c>
      <c r="B233" t="s">
        <v>20</v>
      </c>
      <c r="C233" s="1">
        <v>32147</v>
      </c>
      <c r="D233" t="s">
        <v>12</v>
      </c>
      <c r="E233" s="4">
        <f>YEAR(ubezpieczenia5[[#This Row],[Data_urodz]])</f>
        <v>1988</v>
      </c>
      <c r="F233" s="4">
        <f>2016-ubezpieczenia5[[#This Row],[Rok]]</f>
        <v>28</v>
      </c>
    </row>
    <row r="234" spans="1:6" x14ac:dyDescent="0.45">
      <c r="A234" t="s">
        <v>326</v>
      </c>
      <c r="B234" t="s">
        <v>327</v>
      </c>
      <c r="C234" s="1">
        <v>17904</v>
      </c>
      <c r="D234" t="s">
        <v>12</v>
      </c>
      <c r="E234" s="4">
        <f>YEAR(ubezpieczenia5[[#This Row],[Data_urodz]])</f>
        <v>1949</v>
      </c>
      <c r="F234" s="4">
        <f>2016-ubezpieczenia5[[#This Row],[Rok]]</f>
        <v>67</v>
      </c>
    </row>
    <row r="235" spans="1:6" x14ac:dyDescent="0.45">
      <c r="A235" t="s">
        <v>328</v>
      </c>
      <c r="B235" t="s">
        <v>157</v>
      </c>
      <c r="C235" s="1">
        <v>20057</v>
      </c>
      <c r="D235" t="s">
        <v>12</v>
      </c>
      <c r="E235" s="4">
        <f>YEAR(ubezpieczenia5[[#This Row],[Data_urodz]])</f>
        <v>1954</v>
      </c>
      <c r="F235" s="4">
        <f>2016-ubezpieczenia5[[#This Row],[Rok]]</f>
        <v>62</v>
      </c>
    </row>
    <row r="236" spans="1:6" x14ac:dyDescent="0.45">
      <c r="A236" t="s">
        <v>329</v>
      </c>
      <c r="B236" t="s">
        <v>146</v>
      </c>
      <c r="C236" s="1">
        <v>30863</v>
      </c>
      <c r="D236" t="s">
        <v>9</v>
      </c>
      <c r="E236" s="4">
        <f>YEAR(ubezpieczenia5[[#This Row],[Data_urodz]])</f>
        <v>1984</v>
      </c>
      <c r="F236" s="4">
        <f>2016-ubezpieczenia5[[#This Row],[Rok]]</f>
        <v>32</v>
      </c>
    </row>
    <row r="237" spans="1:6" x14ac:dyDescent="0.45">
      <c r="A237" t="s">
        <v>330</v>
      </c>
      <c r="B237" t="s">
        <v>139</v>
      </c>
      <c r="C237" s="1">
        <v>22435</v>
      </c>
      <c r="D237" t="s">
        <v>6</v>
      </c>
      <c r="E237" s="4">
        <f>YEAR(ubezpieczenia5[[#This Row],[Data_urodz]])</f>
        <v>1961</v>
      </c>
      <c r="F237" s="4">
        <f>2016-ubezpieczenia5[[#This Row],[Rok]]</f>
        <v>55</v>
      </c>
    </row>
    <row r="238" spans="1:6" x14ac:dyDescent="0.45">
      <c r="A238" t="s">
        <v>130</v>
      </c>
      <c r="B238" t="s">
        <v>84</v>
      </c>
      <c r="C238" s="1">
        <v>17048</v>
      </c>
      <c r="D238" t="s">
        <v>12</v>
      </c>
      <c r="E238" s="4">
        <f>YEAR(ubezpieczenia5[[#This Row],[Data_urodz]])</f>
        <v>1946</v>
      </c>
      <c r="F238" s="4">
        <f>2016-ubezpieczenia5[[#This Row],[Rok]]</f>
        <v>70</v>
      </c>
    </row>
    <row r="239" spans="1:6" x14ac:dyDescent="0.45">
      <c r="A239" t="s">
        <v>331</v>
      </c>
      <c r="B239" t="s">
        <v>332</v>
      </c>
      <c r="C239" s="1">
        <v>24732</v>
      </c>
      <c r="D239" t="s">
        <v>6</v>
      </c>
      <c r="E239" s="4">
        <f>YEAR(ubezpieczenia5[[#This Row],[Data_urodz]])</f>
        <v>1967</v>
      </c>
      <c r="F239" s="4">
        <f>2016-ubezpieczenia5[[#This Row],[Rok]]</f>
        <v>49</v>
      </c>
    </row>
    <row r="240" spans="1:6" x14ac:dyDescent="0.45">
      <c r="A240" t="s">
        <v>333</v>
      </c>
      <c r="B240" t="s">
        <v>11</v>
      </c>
      <c r="C240" s="1">
        <v>18589</v>
      </c>
      <c r="D240" t="s">
        <v>6</v>
      </c>
      <c r="E240" s="4">
        <f>YEAR(ubezpieczenia5[[#This Row],[Data_urodz]])</f>
        <v>1950</v>
      </c>
      <c r="F240" s="4">
        <f>2016-ubezpieczenia5[[#This Row],[Rok]]</f>
        <v>66</v>
      </c>
    </row>
    <row r="241" spans="1:6" x14ac:dyDescent="0.45">
      <c r="A241" t="s">
        <v>334</v>
      </c>
      <c r="B241" t="s">
        <v>49</v>
      </c>
      <c r="C241" s="1">
        <v>20727</v>
      </c>
      <c r="D241" t="s">
        <v>12</v>
      </c>
      <c r="E241" s="4">
        <f>YEAR(ubezpieczenia5[[#This Row],[Data_urodz]])</f>
        <v>1956</v>
      </c>
      <c r="F241" s="4">
        <f>2016-ubezpieczenia5[[#This Row],[Rok]]</f>
        <v>60</v>
      </c>
    </row>
    <row r="242" spans="1:6" x14ac:dyDescent="0.45">
      <c r="A242" t="s">
        <v>335</v>
      </c>
      <c r="B242" t="s">
        <v>114</v>
      </c>
      <c r="C242" s="1">
        <v>23401</v>
      </c>
      <c r="D242" t="s">
        <v>6</v>
      </c>
      <c r="E242" s="4">
        <f>YEAR(ubezpieczenia5[[#This Row],[Data_urodz]])</f>
        <v>1964</v>
      </c>
      <c r="F242" s="4">
        <f>2016-ubezpieczenia5[[#This Row],[Rok]]</f>
        <v>52</v>
      </c>
    </row>
    <row r="243" spans="1:6" x14ac:dyDescent="0.45">
      <c r="A243" t="s">
        <v>336</v>
      </c>
      <c r="B243" t="s">
        <v>337</v>
      </c>
      <c r="C243" s="1">
        <v>17084</v>
      </c>
      <c r="D243" t="s">
        <v>6</v>
      </c>
      <c r="E243" s="4">
        <f>YEAR(ubezpieczenia5[[#This Row],[Data_urodz]])</f>
        <v>1946</v>
      </c>
      <c r="F243" s="4">
        <f>2016-ubezpieczenia5[[#This Row],[Rok]]</f>
        <v>70</v>
      </c>
    </row>
    <row r="244" spans="1:6" x14ac:dyDescent="0.45">
      <c r="A244" t="s">
        <v>338</v>
      </c>
      <c r="B244" t="s">
        <v>8</v>
      </c>
      <c r="C244" s="1">
        <v>30481</v>
      </c>
      <c r="D244" t="s">
        <v>12</v>
      </c>
      <c r="E244" s="4">
        <f>YEAR(ubezpieczenia5[[#This Row],[Data_urodz]])</f>
        <v>1983</v>
      </c>
      <c r="F244" s="4">
        <f>2016-ubezpieczenia5[[#This Row],[Rok]]</f>
        <v>33</v>
      </c>
    </row>
    <row r="245" spans="1:6" x14ac:dyDescent="0.45">
      <c r="A245" t="s">
        <v>339</v>
      </c>
      <c r="B245" t="s">
        <v>20</v>
      </c>
      <c r="C245" s="1">
        <v>20651</v>
      </c>
      <c r="D245" t="s">
        <v>12</v>
      </c>
      <c r="E245" s="4">
        <f>YEAR(ubezpieczenia5[[#This Row],[Data_urodz]])</f>
        <v>1956</v>
      </c>
      <c r="F245" s="4">
        <f>2016-ubezpieczenia5[[#This Row],[Rok]]</f>
        <v>60</v>
      </c>
    </row>
    <row r="246" spans="1:6" x14ac:dyDescent="0.45">
      <c r="A246" t="s">
        <v>340</v>
      </c>
      <c r="B246" t="s">
        <v>185</v>
      </c>
      <c r="C246" s="1">
        <v>32580</v>
      </c>
      <c r="D246" t="s">
        <v>12</v>
      </c>
      <c r="E246" s="4">
        <f>YEAR(ubezpieczenia5[[#This Row],[Data_urodz]])</f>
        <v>1989</v>
      </c>
      <c r="F246" s="4">
        <f>2016-ubezpieczenia5[[#This Row],[Rok]]</f>
        <v>27</v>
      </c>
    </row>
    <row r="247" spans="1:6" x14ac:dyDescent="0.45">
      <c r="A247" t="s">
        <v>341</v>
      </c>
      <c r="B247" t="s">
        <v>139</v>
      </c>
      <c r="C247" s="1">
        <v>18233</v>
      </c>
      <c r="D247" t="s">
        <v>12</v>
      </c>
      <c r="E247" s="4">
        <f>YEAR(ubezpieczenia5[[#This Row],[Data_urodz]])</f>
        <v>1949</v>
      </c>
      <c r="F247" s="4">
        <f>2016-ubezpieczenia5[[#This Row],[Rok]]</f>
        <v>67</v>
      </c>
    </row>
    <row r="248" spans="1:6" x14ac:dyDescent="0.45">
      <c r="A248" t="s">
        <v>342</v>
      </c>
      <c r="B248" t="s">
        <v>177</v>
      </c>
      <c r="C248" s="1">
        <v>24225</v>
      </c>
      <c r="D248" t="s">
        <v>6</v>
      </c>
      <c r="E248" s="4">
        <f>YEAR(ubezpieczenia5[[#This Row],[Data_urodz]])</f>
        <v>1966</v>
      </c>
      <c r="F248" s="4">
        <f>2016-ubezpieczenia5[[#This Row],[Rok]]</f>
        <v>50</v>
      </c>
    </row>
    <row r="249" spans="1:6" x14ac:dyDescent="0.45">
      <c r="A249" t="s">
        <v>343</v>
      </c>
      <c r="B249" t="s">
        <v>45</v>
      </c>
      <c r="C249" s="1">
        <v>27299</v>
      </c>
      <c r="D249" t="s">
        <v>6</v>
      </c>
      <c r="E249" s="4">
        <f>YEAR(ubezpieczenia5[[#This Row],[Data_urodz]])</f>
        <v>1974</v>
      </c>
      <c r="F249" s="4">
        <f>2016-ubezpieczenia5[[#This Row],[Rok]]</f>
        <v>42</v>
      </c>
    </row>
    <row r="250" spans="1:6" x14ac:dyDescent="0.45">
      <c r="A250" t="s">
        <v>344</v>
      </c>
      <c r="B250" t="s">
        <v>345</v>
      </c>
      <c r="C250" s="1">
        <v>18398</v>
      </c>
      <c r="D250" t="s">
        <v>12</v>
      </c>
      <c r="E250" s="4">
        <f>YEAR(ubezpieczenia5[[#This Row],[Data_urodz]])</f>
        <v>1950</v>
      </c>
      <c r="F250" s="4">
        <f>2016-ubezpieczenia5[[#This Row],[Rok]]</f>
        <v>66</v>
      </c>
    </row>
    <row r="251" spans="1:6" x14ac:dyDescent="0.45">
      <c r="A251" t="s">
        <v>329</v>
      </c>
      <c r="B251" t="s">
        <v>194</v>
      </c>
      <c r="C251" s="1">
        <v>34400</v>
      </c>
      <c r="D251" t="s">
        <v>12</v>
      </c>
      <c r="E251" s="4">
        <f>YEAR(ubezpieczenia5[[#This Row],[Data_urodz]])</f>
        <v>1994</v>
      </c>
      <c r="F251" s="4">
        <f>2016-ubezpieczenia5[[#This Row],[Rok]]</f>
        <v>22</v>
      </c>
    </row>
    <row r="252" spans="1:6" x14ac:dyDescent="0.45">
      <c r="A252" t="s">
        <v>51</v>
      </c>
      <c r="B252" t="s">
        <v>346</v>
      </c>
      <c r="C252" s="1">
        <v>21513</v>
      </c>
      <c r="D252" t="s">
        <v>12</v>
      </c>
      <c r="E252" s="4">
        <f>YEAR(ubezpieczenia5[[#This Row],[Data_urodz]])</f>
        <v>1958</v>
      </c>
      <c r="F252" s="4">
        <f>2016-ubezpieczenia5[[#This Row],[Rok]]</f>
        <v>58</v>
      </c>
    </row>
    <row r="253" spans="1:6" x14ac:dyDescent="0.45">
      <c r="A253" t="s">
        <v>347</v>
      </c>
      <c r="B253" t="s">
        <v>236</v>
      </c>
      <c r="C253" s="1">
        <v>31749</v>
      </c>
      <c r="D253" t="s">
        <v>6</v>
      </c>
      <c r="E253" s="4">
        <f>YEAR(ubezpieczenia5[[#This Row],[Data_urodz]])</f>
        <v>1986</v>
      </c>
      <c r="F253" s="4">
        <f>2016-ubezpieczenia5[[#This Row],[Rok]]</f>
        <v>30</v>
      </c>
    </row>
    <row r="254" spans="1:6" x14ac:dyDescent="0.45">
      <c r="A254" t="s">
        <v>348</v>
      </c>
      <c r="B254" t="s">
        <v>5</v>
      </c>
      <c r="C254" s="1">
        <v>34235</v>
      </c>
      <c r="D254" t="s">
        <v>6</v>
      </c>
      <c r="E254" s="4">
        <f>YEAR(ubezpieczenia5[[#This Row],[Data_urodz]])</f>
        <v>1993</v>
      </c>
      <c r="F254" s="4">
        <f>2016-ubezpieczenia5[[#This Row],[Rok]]</f>
        <v>23</v>
      </c>
    </row>
    <row r="255" spans="1:6" x14ac:dyDescent="0.45">
      <c r="A255" t="s">
        <v>349</v>
      </c>
      <c r="B255" t="s">
        <v>131</v>
      </c>
      <c r="C255" s="1">
        <v>19183</v>
      </c>
      <c r="D255" t="s">
        <v>9</v>
      </c>
      <c r="E255" s="4">
        <f>YEAR(ubezpieczenia5[[#This Row],[Data_urodz]])</f>
        <v>1952</v>
      </c>
      <c r="F255" s="4">
        <f>2016-ubezpieczenia5[[#This Row],[Rok]]</f>
        <v>64</v>
      </c>
    </row>
    <row r="256" spans="1:6" x14ac:dyDescent="0.45">
      <c r="A256" t="s">
        <v>350</v>
      </c>
      <c r="B256" t="s">
        <v>8</v>
      </c>
      <c r="C256" s="1">
        <v>27424</v>
      </c>
      <c r="D256" t="s">
        <v>12</v>
      </c>
      <c r="E256" s="4">
        <f>YEAR(ubezpieczenia5[[#This Row],[Data_urodz]])</f>
        <v>1975</v>
      </c>
      <c r="F256" s="4">
        <f>2016-ubezpieczenia5[[#This Row],[Rok]]</f>
        <v>41</v>
      </c>
    </row>
    <row r="257" spans="1:6" x14ac:dyDescent="0.45">
      <c r="A257" t="s">
        <v>351</v>
      </c>
      <c r="B257" t="s">
        <v>152</v>
      </c>
      <c r="C257" s="1">
        <v>23665</v>
      </c>
      <c r="D257" t="s">
        <v>12</v>
      </c>
      <c r="E257" s="4">
        <f>YEAR(ubezpieczenia5[[#This Row],[Data_urodz]])</f>
        <v>1964</v>
      </c>
      <c r="F257" s="4">
        <f>2016-ubezpieczenia5[[#This Row],[Rok]]</f>
        <v>52</v>
      </c>
    </row>
    <row r="258" spans="1:6" x14ac:dyDescent="0.45">
      <c r="A258" t="s">
        <v>352</v>
      </c>
      <c r="B258" t="s">
        <v>11</v>
      </c>
      <c r="C258" s="1">
        <v>17649</v>
      </c>
      <c r="D258" t="s">
        <v>6</v>
      </c>
      <c r="E258" s="4">
        <f>YEAR(ubezpieczenia5[[#This Row],[Data_urodz]])</f>
        <v>1948</v>
      </c>
      <c r="F258" s="4">
        <f>2016-ubezpieczenia5[[#This Row],[Rok]]</f>
        <v>68</v>
      </c>
    </row>
    <row r="259" spans="1:6" x14ac:dyDescent="0.45">
      <c r="A259" t="s">
        <v>353</v>
      </c>
      <c r="B259" t="s">
        <v>354</v>
      </c>
      <c r="C259" s="1">
        <v>25530</v>
      </c>
      <c r="D259" t="s">
        <v>6</v>
      </c>
      <c r="E259" s="4">
        <f>YEAR(ubezpieczenia5[[#This Row],[Data_urodz]])</f>
        <v>1969</v>
      </c>
      <c r="F259" s="4">
        <f>2016-ubezpieczenia5[[#This Row],[Rok]]</f>
        <v>47</v>
      </c>
    </row>
    <row r="260" spans="1:6" x14ac:dyDescent="0.45">
      <c r="A260" t="s">
        <v>355</v>
      </c>
      <c r="B260" t="s">
        <v>356</v>
      </c>
      <c r="C260" s="1">
        <v>34758</v>
      </c>
      <c r="D260" t="s">
        <v>9</v>
      </c>
      <c r="E260" s="4">
        <f>YEAR(ubezpieczenia5[[#This Row],[Data_urodz]])</f>
        <v>1995</v>
      </c>
      <c r="F260" s="4">
        <f>2016-ubezpieczenia5[[#This Row],[Rok]]</f>
        <v>21</v>
      </c>
    </row>
    <row r="261" spans="1:6" x14ac:dyDescent="0.45">
      <c r="A261" t="s">
        <v>19</v>
      </c>
      <c r="B261" t="s">
        <v>357</v>
      </c>
      <c r="C261" s="1">
        <v>17531</v>
      </c>
      <c r="D261" t="s">
        <v>12</v>
      </c>
      <c r="E261" s="4">
        <f>YEAR(ubezpieczenia5[[#This Row],[Data_urodz]])</f>
        <v>1947</v>
      </c>
      <c r="F261" s="4">
        <f>2016-ubezpieczenia5[[#This Row],[Rok]]</f>
        <v>69</v>
      </c>
    </row>
    <row r="262" spans="1:6" x14ac:dyDescent="0.45">
      <c r="A262" t="s">
        <v>358</v>
      </c>
      <c r="B262" t="s">
        <v>8</v>
      </c>
      <c r="C262" s="1">
        <v>32482</v>
      </c>
      <c r="D262" t="s">
        <v>6</v>
      </c>
      <c r="E262" s="4">
        <f>YEAR(ubezpieczenia5[[#This Row],[Data_urodz]])</f>
        <v>1988</v>
      </c>
      <c r="F262" s="4">
        <f>2016-ubezpieczenia5[[#This Row],[Rok]]</f>
        <v>28</v>
      </c>
    </row>
    <row r="263" spans="1:6" x14ac:dyDescent="0.45">
      <c r="A263" t="s">
        <v>359</v>
      </c>
      <c r="B263" t="s">
        <v>246</v>
      </c>
      <c r="C263" s="1">
        <v>34533</v>
      </c>
      <c r="D263" t="s">
        <v>12</v>
      </c>
      <c r="E263" s="4">
        <f>YEAR(ubezpieczenia5[[#This Row],[Data_urodz]])</f>
        <v>1994</v>
      </c>
      <c r="F263" s="4">
        <f>2016-ubezpieczenia5[[#This Row],[Rok]]</f>
        <v>22</v>
      </c>
    </row>
    <row r="264" spans="1:6" x14ac:dyDescent="0.45">
      <c r="A264" t="s">
        <v>308</v>
      </c>
      <c r="B264" t="s">
        <v>79</v>
      </c>
      <c r="C264" s="1">
        <v>28491</v>
      </c>
      <c r="D264" t="s">
        <v>12</v>
      </c>
      <c r="E264" s="4">
        <f>YEAR(ubezpieczenia5[[#This Row],[Data_urodz]])</f>
        <v>1978</v>
      </c>
      <c r="F264" s="4">
        <f>2016-ubezpieczenia5[[#This Row],[Rok]]</f>
        <v>38</v>
      </c>
    </row>
    <row r="265" spans="1:6" x14ac:dyDescent="0.45">
      <c r="A265" t="s">
        <v>360</v>
      </c>
      <c r="B265" t="s">
        <v>361</v>
      </c>
      <c r="C265" s="1">
        <v>32689</v>
      </c>
      <c r="D265" t="s">
        <v>9</v>
      </c>
      <c r="E265" s="4">
        <f>YEAR(ubezpieczenia5[[#This Row],[Data_urodz]])</f>
        <v>1989</v>
      </c>
      <c r="F265" s="4">
        <f>2016-ubezpieczenia5[[#This Row],[Rok]]</f>
        <v>27</v>
      </c>
    </row>
    <row r="266" spans="1:6" x14ac:dyDescent="0.45">
      <c r="A266" t="s">
        <v>162</v>
      </c>
      <c r="B266" t="s">
        <v>362</v>
      </c>
      <c r="C266" s="1">
        <v>27112</v>
      </c>
      <c r="D266" t="s">
        <v>6</v>
      </c>
      <c r="E266" s="4">
        <f>YEAR(ubezpieczenia5[[#This Row],[Data_urodz]])</f>
        <v>1974</v>
      </c>
      <c r="F266" s="4">
        <f>2016-ubezpieczenia5[[#This Row],[Rok]]</f>
        <v>42</v>
      </c>
    </row>
    <row r="267" spans="1:6" x14ac:dyDescent="0.45">
      <c r="A267" t="s">
        <v>363</v>
      </c>
      <c r="B267" t="s">
        <v>16</v>
      </c>
      <c r="C267" s="1">
        <v>29259</v>
      </c>
      <c r="D267" t="s">
        <v>12</v>
      </c>
      <c r="E267" s="4">
        <f>YEAR(ubezpieczenia5[[#This Row],[Data_urodz]])</f>
        <v>1980</v>
      </c>
      <c r="F267" s="4">
        <f>2016-ubezpieczenia5[[#This Row],[Rok]]</f>
        <v>36</v>
      </c>
    </row>
    <row r="268" spans="1:6" x14ac:dyDescent="0.45">
      <c r="A268" t="s">
        <v>83</v>
      </c>
      <c r="B268" t="s">
        <v>123</v>
      </c>
      <c r="C268" s="1">
        <v>18437</v>
      </c>
      <c r="D268" t="s">
        <v>6</v>
      </c>
      <c r="E268" s="4">
        <f>YEAR(ubezpieczenia5[[#This Row],[Data_urodz]])</f>
        <v>1950</v>
      </c>
      <c r="F268" s="4">
        <f>2016-ubezpieczenia5[[#This Row],[Rok]]</f>
        <v>66</v>
      </c>
    </row>
    <row r="269" spans="1:6" x14ac:dyDescent="0.45">
      <c r="A269" t="s">
        <v>364</v>
      </c>
      <c r="B269" t="s">
        <v>194</v>
      </c>
      <c r="C269" s="1">
        <v>34406</v>
      </c>
      <c r="D269" t="s">
        <v>12</v>
      </c>
      <c r="E269" s="4">
        <f>YEAR(ubezpieczenia5[[#This Row],[Data_urodz]])</f>
        <v>1994</v>
      </c>
      <c r="F269" s="4">
        <f>2016-ubezpieczenia5[[#This Row],[Rok]]</f>
        <v>22</v>
      </c>
    </row>
    <row r="270" spans="1:6" x14ac:dyDescent="0.45">
      <c r="A270" t="s">
        <v>365</v>
      </c>
      <c r="B270" t="s">
        <v>366</v>
      </c>
      <c r="C270" s="1">
        <v>26689</v>
      </c>
      <c r="D270" t="s">
        <v>12</v>
      </c>
      <c r="E270" s="4">
        <f>YEAR(ubezpieczenia5[[#This Row],[Data_urodz]])</f>
        <v>1973</v>
      </c>
      <c r="F270" s="4">
        <f>2016-ubezpieczenia5[[#This Row],[Rok]]</f>
        <v>43</v>
      </c>
    </row>
    <row r="271" spans="1:6" x14ac:dyDescent="0.45">
      <c r="A271" t="s">
        <v>174</v>
      </c>
      <c r="B271" t="s">
        <v>52</v>
      </c>
      <c r="C271" s="1">
        <v>24391</v>
      </c>
      <c r="D271" t="s">
        <v>6</v>
      </c>
      <c r="E271" s="4">
        <f>YEAR(ubezpieczenia5[[#This Row],[Data_urodz]])</f>
        <v>1966</v>
      </c>
      <c r="F271" s="4">
        <f>2016-ubezpieczenia5[[#This Row],[Rok]]</f>
        <v>50</v>
      </c>
    </row>
    <row r="272" spans="1:6" x14ac:dyDescent="0.45">
      <c r="A272" t="s">
        <v>367</v>
      </c>
      <c r="B272" t="s">
        <v>368</v>
      </c>
      <c r="C272" s="1">
        <v>22010</v>
      </c>
      <c r="D272" t="s">
        <v>12</v>
      </c>
      <c r="E272" s="4">
        <f>YEAR(ubezpieczenia5[[#This Row],[Data_urodz]])</f>
        <v>1960</v>
      </c>
      <c r="F272" s="4">
        <f>2016-ubezpieczenia5[[#This Row],[Rok]]</f>
        <v>56</v>
      </c>
    </row>
    <row r="273" spans="1:6" x14ac:dyDescent="0.45">
      <c r="A273" t="s">
        <v>369</v>
      </c>
      <c r="B273" t="s">
        <v>332</v>
      </c>
      <c r="C273" s="1">
        <v>17207</v>
      </c>
      <c r="D273" t="s">
        <v>9</v>
      </c>
      <c r="E273" s="4">
        <f>YEAR(ubezpieczenia5[[#This Row],[Data_urodz]])</f>
        <v>1947</v>
      </c>
      <c r="F273" s="4">
        <f>2016-ubezpieczenia5[[#This Row],[Rok]]</f>
        <v>69</v>
      </c>
    </row>
    <row r="274" spans="1:6" x14ac:dyDescent="0.45">
      <c r="A274" t="s">
        <v>370</v>
      </c>
      <c r="B274" t="s">
        <v>160</v>
      </c>
      <c r="C274" s="1">
        <v>22547</v>
      </c>
      <c r="D274" t="s">
        <v>6</v>
      </c>
      <c r="E274" s="4">
        <f>YEAR(ubezpieczenia5[[#This Row],[Data_urodz]])</f>
        <v>1961</v>
      </c>
      <c r="F274" s="4">
        <f>2016-ubezpieczenia5[[#This Row],[Rok]]</f>
        <v>55</v>
      </c>
    </row>
    <row r="275" spans="1:6" x14ac:dyDescent="0.45">
      <c r="A275" t="s">
        <v>371</v>
      </c>
      <c r="B275" t="s">
        <v>372</v>
      </c>
      <c r="C275" s="1">
        <v>20722</v>
      </c>
      <c r="D275" t="s">
        <v>12</v>
      </c>
      <c r="E275" s="4">
        <f>YEAR(ubezpieczenia5[[#This Row],[Data_urodz]])</f>
        <v>1956</v>
      </c>
      <c r="F275" s="4">
        <f>2016-ubezpieczenia5[[#This Row],[Rok]]</f>
        <v>60</v>
      </c>
    </row>
    <row r="276" spans="1:6" x14ac:dyDescent="0.45">
      <c r="A276" t="s">
        <v>373</v>
      </c>
      <c r="B276" t="s">
        <v>29</v>
      </c>
      <c r="C276" s="1">
        <v>24900</v>
      </c>
      <c r="D276" t="s">
        <v>12</v>
      </c>
      <c r="E276" s="4">
        <f>YEAR(ubezpieczenia5[[#This Row],[Data_urodz]])</f>
        <v>1968</v>
      </c>
      <c r="F276" s="4">
        <f>2016-ubezpieczenia5[[#This Row],[Rok]]</f>
        <v>48</v>
      </c>
    </row>
    <row r="277" spans="1:6" x14ac:dyDescent="0.45">
      <c r="A277" t="s">
        <v>374</v>
      </c>
      <c r="B277" t="s">
        <v>37</v>
      </c>
      <c r="C277" s="1">
        <v>20808</v>
      </c>
      <c r="D277" t="s">
        <v>12</v>
      </c>
      <c r="E277" s="4">
        <f>YEAR(ubezpieczenia5[[#This Row],[Data_urodz]])</f>
        <v>1956</v>
      </c>
      <c r="F277" s="4">
        <f>2016-ubezpieczenia5[[#This Row],[Rok]]</f>
        <v>60</v>
      </c>
    </row>
    <row r="278" spans="1:6" x14ac:dyDescent="0.45">
      <c r="A278" t="s">
        <v>375</v>
      </c>
      <c r="B278" t="s">
        <v>131</v>
      </c>
      <c r="C278" s="1">
        <v>30235</v>
      </c>
      <c r="D278" t="s">
        <v>12</v>
      </c>
      <c r="E278" s="4">
        <f>YEAR(ubezpieczenia5[[#This Row],[Data_urodz]])</f>
        <v>1982</v>
      </c>
      <c r="F278" s="4">
        <f>2016-ubezpieczenia5[[#This Row],[Rok]]</f>
        <v>34</v>
      </c>
    </row>
    <row r="279" spans="1:6" x14ac:dyDescent="0.45">
      <c r="A279" t="s">
        <v>376</v>
      </c>
      <c r="B279" t="s">
        <v>257</v>
      </c>
      <c r="C279" s="1">
        <v>21221</v>
      </c>
      <c r="D279" t="s">
        <v>9</v>
      </c>
      <c r="E279" s="4">
        <f>YEAR(ubezpieczenia5[[#This Row],[Data_urodz]])</f>
        <v>1958</v>
      </c>
      <c r="F279" s="4">
        <f>2016-ubezpieczenia5[[#This Row],[Rok]]</f>
        <v>58</v>
      </c>
    </row>
    <row r="280" spans="1:6" x14ac:dyDescent="0.45">
      <c r="A280" t="s">
        <v>377</v>
      </c>
      <c r="B280" t="s">
        <v>45</v>
      </c>
      <c r="C280" s="1">
        <v>20193</v>
      </c>
      <c r="D280" t="s">
        <v>6</v>
      </c>
      <c r="E280" s="4">
        <f>YEAR(ubezpieczenia5[[#This Row],[Data_urodz]])</f>
        <v>1955</v>
      </c>
      <c r="F280" s="4">
        <f>2016-ubezpieczenia5[[#This Row],[Rok]]</f>
        <v>61</v>
      </c>
    </row>
    <row r="281" spans="1:6" x14ac:dyDescent="0.45">
      <c r="A281" t="s">
        <v>378</v>
      </c>
      <c r="B281" t="s">
        <v>141</v>
      </c>
      <c r="C281" s="1">
        <v>17137</v>
      </c>
      <c r="D281" t="s">
        <v>6</v>
      </c>
      <c r="E281" s="4">
        <f>YEAR(ubezpieczenia5[[#This Row],[Data_urodz]])</f>
        <v>1946</v>
      </c>
      <c r="F281" s="4">
        <f>2016-ubezpieczenia5[[#This Row],[Rok]]</f>
        <v>70</v>
      </c>
    </row>
    <row r="282" spans="1:6" x14ac:dyDescent="0.45">
      <c r="A282" t="s">
        <v>379</v>
      </c>
      <c r="B282" t="s">
        <v>49</v>
      </c>
      <c r="C282" s="1">
        <v>32802</v>
      </c>
      <c r="D282" t="s">
        <v>6</v>
      </c>
      <c r="E282" s="4">
        <f>YEAR(ubezpieczenia5[[#This Row],[Data_urodz]])</f>
        <v>1989</v>
      </c>
      <c r="F282" s="4">
        <f>2016-ubezpieczenia5[[#This Row],[Rok]]</f>
        <v>27</v>
      </c>
    </row>
    <row r="283" spans="1:6" x14ac:dyDescent="0.45">
      <c r="A283" t="s">
        <v>240</v>
      </c>
      <c r="B283" t="s">
        <v>20</v>
      </c>
      <c r="C283" s="1">
        <v>25839</v>
      </c>
      <c r="D283" t="s">
        <v>12</v>
      </c>
      <c r="E283" s="4">
        <f>YEAR(ubezpieczenia5[[#This Row],[Data_urodz]])</f>
        <v>1970</v>
      </c>
      <c r="F283" s="4">
        <f>2016-ubezpieczenia5[[#This Row],[Rok]]</f>
        <v>46</v>
      </c>
    </row>
    <row r="284" spans="1:6" x14ac:dyDescent="0.45">
      <c r="A284" t="s">
        <v>275</v>
      </c>
      <c r="B284" t="s">
        <v>380</v>
      </c>
      <c r="C284" s="1">
        <v>32028</v>
      </c>
      <c r="D284" t="s">
        <v>12</v>
      </c>
      <c r="E284" s="4">
        <f>YEAR(ubezpieczenia5[[#This Row],[Data_urodz]])</f>
        <v>1987</v>
      </c>
      <c r="F284" s="4">
        <f>2016-ubezpieczenia5[[#This Row],[Rok]]</f>
        <v>29</v>
      </c>
    </row>
    <row r="285" spans="1:6" x14ac:dyDescent="0.45">
      <c r="A285" t="s">
        <v>317</v>
      </c>
      <c r="B285" t="s">
        <v>192</v>
      </c>
      <c r="C285" s="1">
        <v>31556</v>
      </c>
      <c r="D285" t="s">
        <v>6</v>
      </c>
      <c r="E285" s="4">
        <f>YEAR(ubezpieczenia5[[#This Row],[Data_urodz]])</f>
        <v>1986</v>
      </c>
      <c r="F285" s="4">
        <f>2016-ubezpieczenia5[[#This Row],[Rok]]</f>
        <v>30</v>
      </c>
    </row>
    <row r="286" spans="1:6" x14ac:dyDescent="0.45">
      <c r="A286" t="s">
        <v>381</v>
      </c>
      <c r="B286" t="s">
        <v>54</v>
      </c>
      <c r="C286" s="1">
        <v>19153</v>
      </c>
      <c r="D286" t="s">
        <v>6</v>
      </c>
      <c r="E286" s="4">
        <f>YEAR(ubezpieczenia5[[#This Row],[Data_urodz]])</f>
        <v>1952</v>
      </c>
      <c r="F286" s="4">
        <f>2016-ubezpieczenia5[[#This Row],[Rok]]</f>
        <v>64</v>
      </c>
    </row>
    <row r="287" spans="1:6" x14ac:dyDescent="0.45">
      <c r="A287" t="s">
        <v>382</v>
      </c>
      <c r="B287" t="s">
        <v>383</v>
      </c>
      <c r="C287" s="1">
        <v>21934</v>
      </c>
      <c r="D287" t="s">
        <v>6</v>
      </c>
      <c r="E287" s="4">
        <f>YEAR(ubezpieczenia5[[#This Row],[Data_urodz]])</f>
        <v>1960</v>
      </c>
      <c r="F287" s="4">
        <f>2016-ubezpieczenia5[[#This Row],[Rok]]</f>
        <v>56</v>
      </c>
    </row>
    <row r="288" spans="1:6" x14ac:dyDescent="0.45">
      <c r="A288" t="s">
        <v>384</v>
      </c>
      <c r="B288" t="s">
        <v>361</v>
      </c>
      <c r="C288" s="1">
        <v>28187</v>
      </c>
      <c r="D288" t="s">
        <v>12</v>
      </c>
      <c r="E288" s="4">
        <f>YEAR(ubezpieczenia5[[#This Row],[Data_urodz]])</f>
        <v>1977</v>
      </c>
      <c r="F288" s="4">
        <f>2016-ubezpieczenia5[[#This Row],[Rok]]</f>
        <v>39</v>
      </c>
    </row>
    <row r="289" spans="1:6" x14ac:dyDescent="0.45">
      <c r="A289" t="s">
        <v>385</v>
      </c>
      <c r="B289" t="s">
        <v>252</v>
      </c>
      <c r="C289" s="1">
        <v>34291</v>
      </c>
      <c r="D289" t="s">
        <v>12</v>
      </c>
      <c r="E289" s="4">
        <f>YEAR(ubezpieczenia5[[#This Row],[Data_urodz]])</f>
        <v>1993</v>
      </c>
      <c r="F289" s="4">
        <f>2016-ubezpieczenia5[[#This Row],[Rok]]</f>
        <v>23</v>
      </c>
    </row>
    <row r="290" spans="1:6" x14ac:dyDescent="0.45">
      <c r="A290" t="s">
        <v>386</v>
      </c>
      <c r="B290" t="s">
        <v>107</v>
      </c>
      <c r="C290" s="1">
        <v>24652</v>
      </c>
      <c r="D290" t="s">
        <v>6</v>
      </c>
      <c r="E290" s="4">
        <f>YEAR(ubezpieczenia5[[#This Row],[Data_urodz]])</f>
        <v>1967</v>
      </c>
      <c r="F290" s="4">
        <f>2016-ubezpieczenia5[[#This Row],[Rok]]</f>
        <v>49</v>
      </c>
    </row>
    <row r="291" spans="1:6" x14ac:dyDescent="0.45">
      <c r="A291" t="s">
        <v>387</v>
      </c>
      <c r="B291" t="s">
        <v>121</v>
      </c>
      <c r="C291" s="1">
        <v>18010</v>
      </c>
      <c r="D291" t="s">
        <v>6</v>
      </c>
      <c r="E291" s="4">
        <f>YEAR(ubezpieczenia5[[#This Row],[Data_urodz]])</f>
        <v>1949</v>
      </c>
      <c r="F291" s="4">
        <f>2016-ubezpieczenia5[[#This Row],[Rok]]</f>
        <v>67</v>
      </c>
    </row>
    <row r="292" spans="1:6" x14ac:dyDescent="0.45">
      <c r="A292" t="s">
        <v>388</v>
      </c>
      <c r="B292" t="s">
        <v>368</v>
      </c>
      <c r="C292" s="1">
        <v>26506</v>
      </c>
      <c r="D292" t="s">
        <v>40</v>
      </c>
      <c r="E292" s="4">
        <f>YEAR(ubezpieczenia5[[#This Row],[Data_urodz]])</f>
        <v>1972</v>
      </c>
      <c r="F292" s="4">
        <f>2016-ubezpieczenia5[[#This Row],[Rok]]</f>
        <v>44</v>
      </c>
    </row>
    <row r="293" spans="1:6" x14ac:dyDescent="0.45">
      <c r="A293" t="s">
        <v>389</v>
      </c>
      <c r="B293" t="s">
        <v>160</v>
      </c>
      <c r="C293" s="1">
        <v>30368</v>
      </c>
      <c r="D293" t="s">
        <v>40</v>
      </c>
      <c r="E293" s="4">
        <f>YEAR(ubezpieczenia5[[#This Row],[Data_urodz]])</f>
        <v>1983</v>
      </c>
      <c r="F293" s="4">
        <f>2016-ubezpieczenia5[[#This Row],[Rok]]</f>
        <v>33</v>
      </c>
    </row>
    <row r="294" spans="1:6" x14ac:dyDescent="0.45">
      <c r="A294" t="s">
        <v>162</v>
      </c>
      <c r="B294" t="s">
        <v>54</v>
      </c>
      <c r="C294" s="1">
        <v>16991</v>
      </c>
      <c r="D294" t="s">
        <v>12</v>
      </c>
      <c r="E294" s="4">
        <f>YEAR(ubezpieczenia5[[#This Row],[Data_urodz]])</f>
        <v>1946</v>
      </c>
      <c r="F294" s="4">
        <f>2016-ubezpieczenia5[[#This Row],[Rok]]</f>
        <v>70</v>
      </c>
    </row>
    <row r="295" spans="1:6" x14ac:dyDescent="0.45">
      <c r="A295" t="s">
        <v>390</v>
      </c>
      <c r="B295" t="s">
        <v>152</v>
      </c>
      <c r="C295" s="1">
        <v>23950</v>
      </c>
      <c r="D295" t="s">
        <v>12</v>
      </c>
      <c r="E295" s="4">
        <f>YEAR(ubezpieczenia5[[#This Row],[Data_urodz]])</f>
        <v>1965</v>
      </c>
      <c r="F295" s="4">
        <f>2016-ubezpieczenia5[[#This Row],[Rok]]</f>
        <v>51</v>
      </c>
    </row>
    <row r="296" spans="1:6" x14ac:dyDescent="0.45">
      <c r="A296" t="s">
        <v>391</v>
      </c>
      <c r="B296" t="s">
        <v>47</v>
      </c>
      <c r="C296" s="1">
        <v>26871</v>
      </c>
      <c r="D296" t="s">
        <v>12</v>
      </c>
      <c r="E296" s="4">
        <f>YEAR(ubezpieczenia5[[#This Row],[Data_urodz]])</f>
        <v>1973</v>
      </c>
      <c r="F296" s="4">
        <f>2016-ubezpieczenia5[[#This Row],[Rok]]</f>
        <v>43</v>
      </c>
    </row>
    <row r="297" spans="1:6" x14ac:dyDescent="0.45">
      <c r="A297" t="s">
        <v>392</v>
      </c>
      <c r="B297" t="s">
        <v>260</v>
      </c>
      <c r="C297" s="1">
        <v>17268</v>
      </c>
      <c r="D297" t="s">
        <v>40</v>
      </c>
      <c r="E297" s="4">
        <f>YEAR(ubezpieczenia5[[#This Row],[Data_urodz]])</f>
        <v>1947</v>
      </c>
      <c r="F297" s="4">
        <f>2016-ubezpieczenia5[[#This Row],[Rok]]</f>
        <v>69</v>
      </c>
    </row>
    <row r="298" spans="1:6" x14ac:dyDescent="0.45">
      <c r="A298" t="s">
        <v>393</v>
      </c>
      <c r="B298" t="s">
        <v>394</v>
      </c>
      <c r="C298" s="1">
        <v>31612</v>
      </c>
      <c r="D298" t="s">
        <v>6</v>
      </c>
      <c r="E298" s="4">
        <f>YEAR(ubezpieczenia5[[#This Row],[Data_urodz]])</f>
        <v>1986</v>
      </c>
      <c r="F298" s="4">
        <f>2016-ubezpieczenia5[[#This Row],[Rok]]</f>
        <v>30</v>
      </c>
    </row>
    <row r="299" spans="1:6" x14ac:dyDescent="0.45">
      <c r="A299" t="s">
        <v>395</v>
      </c>
      <c r="B299" t="s">
        <v>131</v>
      </c>
      <c r="C299" s="1">
        <v>21264</v>
      </c>
      <c r="D299" t="s">
        <v>12</v>
      </c>
      <c r="E299" s="4">
        <f>YEAR(ubezpieczenia5[[#This Row],[Data_urodz]])</f>
        <v>1958</v>
      </c>
      <c r="F299" s="4">
        <f>2016-ubezpieczenia5[[#This Row],[Rok]]</f>
        <v>58</v>
      </c>
    </row>
    <row r="300" spans="1:6" x14ac:dyDescent="0.45">
      <c r="A300" t="s">
        <v>396</v>
      </c>
      <c r="B300" t="s">
        <v>236</v>
      </c>
      <c r="C300" s="1">
        <v>29622</v>
      </c>
      <c r="D300" t="s">
        <v>40</v>
      </c>
      <c r="E300" s="4">
        <f>YEAR(ubezpieczenia5[[#This Row],[Data_urodz]])</f>
        <v>1981</v>
      </c>
      <c r="F300" s="4">
        <f>2016-ubezpieczenia5[[#This Row],[Rok]]</f>
        <v>35</v>
      </c>
    </row>
    <row r="301" spans="1:6" x14ac:dyDescent="0.45">
      <c r="A301" t="s">
        <v>162</v>
      </c>
      <c r="B301" t="s">
        <v>20</v>
      </c>
      <c r="C301" s="1">
        <v>30875</v>
      </c>
      <c r="D301" t="s">
        <v>6</v>
      </c>
      <c r="E301" s="4">
        <f>YEAR(ubezpieczenia5[[#This Row],[Data_urodz]])</f>
        <v>1984</v>
      </c>
      <c r="F301" s="4">
        <f>2016-ubezpieczenia5[[#This Row],[Rok]]</f>
        <v>32</v>
      </c>
    </row>
    <row r="302" spans="1:6" x14ac:dyDescent="0.45">
      <c r="A302" t="s">
        <v>397</v>
      </c>
      <c r="B302" t="s">
        <v>107</v>
      </c>
      <c r="C302" s="1">
        <v>31924</v>
      </c>
      <c r="D302" t="s">
        <v>12</v>
      </c>
      <c r="E302" s="4">
        <f>YEAR(ubezpieczenia5[[#This Row],[Data_urodz]])</f>
        <v>1987</v>
      </c>
      <c r="F302" s="4">
        <f>2016-ubezpieczenia5[[#This Row],[Rok]]</f>
        <v>29</v>
      </c>
    </row>
    <row r="303" spans="1:6" x14ac:dyDescent="0.45">
      <c r="A303" t="s">
        <v>398</v>
      </c>
      <c r="B303" t="s">
        <v>399</v>
      </c>
      <c r="C303" s="1">
        <v>23384</v>
      </c>
      <c r="D303" t="s">
        <v>12</v>
      </c>
      <c r="E303" s="4">
        <f>YEAR(ubezpieczenia5[[#This Row],[Data_urodz]])</f>
        <v>1964</v>
      </c>
      <c r="F303" s="4">
        <f>2016-ubezpieczenia5[[#This Row],[Rok]]</f>
        <v>52</v>
      </c>
    </row>
    <row r="304" spans="1:6" x14ac:dyDescent="0.45">
      <c r="A304" t="s">
        <v>400</v>
      </c>
      <c r="B304" t="s">
        <v>401</v>
      </c>
      <c r="C304" s="1">
        <v>32097</v>
      </c>
      <c r="D304" t="s">
        <v>6</v>
      </c>
      <c r="E304" s="4">
        <f>YEAR(ubezpieczenia5[[#This Row],[Data_urodz]])</f>
        <v>1987</v>
      </c>
      <c r="F304" s="4">
        <f>2016-ubezpieczenia5[[#This Row],[Rok]]</f>
        <v>29</v>
      </c>
    </row>
    <row r="305" spans="1:6" x14ac:dyDescent="0.45">
      <c r="A305" t="s">
        <v>402</v>
      </c>
      <c r="B305" t="s">
        <v>403</v>
      </c>
      <c r="C305" s="1">
        <v>22555</v>
      </c>
      <c r="D305" t="s">
        <v>40</v>
      </c>
      <c r="E305" s="4">
        <f>YEAR(ubezpieczenia5[[#This Row],[Data_urodz]])</f>
        <v>1961</v>
      </c>
      <c r="F305" s="4">
        <f>2016-ubezpieczenia5[[#This Row],[Rok]]</f>
        <v>55</v>
      </c>
    </row>
    <row r="306" spans="1:6" x14ac:dyDescent="0.45">
      <c r="A306" t="s">
        <v>317</v>
      </c>
      <c r="B306" t="s">
        <v>20</v>
      </c>
      <c r="C306" s="1">
        <v>22508</v>
      </c>
      <c r="D306" t="s">
        <v>12</v>
      </c>
      <c r="E306" s="4">
        <f>YEAR(ubezpieczenia5[[#This Row],[Data_urodz]])</f>
        <v>1961</v>
      </c>
      <c r="F306" s="4">
        <f>2016-ubezpieczenia5[[#This Row],[Rok]]</f>
        <v>55</v>
      </c>
    </row>
    <row r="307" spans="1:6" x14ac:dyDescent="0.45">
      <c r="A307" t="s">
        <v>404</v>
      </c>
      <c r="B307" t="s">
        <v>72</v>
      </c>
      <c r="C307" s="1">
        <v>29510</v>
      </c>
      <c r="D307" t="s">
        <v>6</v>
      </c>
      <c r="E307" s="4">
        <f>YEAR(ubezpieczenia5[[#This Row],[Data_urodz]])</f>
        <v>1980</v>
      </c>
      <c r="F307" s="4">
        <f>2016-ubezpieczenia5[[#This Row],[Rok]]</f>
        <v>36</v>
      </c>
    </row>
    <row r="308" spans="1:6" x14ac:dyDescent="0.45">
      <c r="A308" t="s">
        <v>405</v>
      </c>
      <c r="B308" t="s">
        <v>406</v>
      </c>
      <c r="C308" s="1">
        <v>22398</v>
      </c>
      <c r="D308" t="s">
        <v>12</v>
      </c>
      <c r="E308" s="4">
        <f>YEAR(ubezpieczenia5[[#This Row],[Data_urodz]])</f>
        <v>1961</v>
      </c>
      <c r="F308" s="4">
        <f>2016-ubezpieczenia5[[#This Row],[Rok]]</f>
        <v>55</v>
      </c>
    </row>
    <row r="309" spans="1:6" x14ac:dyDescent="0.45">
      <c r="A309" t="s">
        <v>407</v>
      </c>
      <c r="B309" t="s">
        <v>20</v>
      </c>
      <c r="C309" s="1">
        <v>28394</v>
      </c>
      <c r="D309" t="s">
        <v>9</v>
      </c>
      <c r="E309" s="4">
        <f>YEAR(ubezpieczenia5[[#This Row],[Data_urodz]])</f>
        <v>1977</v>
      </c>
      <c r="F309" s="4">
        <f>2016-ubezpieczenia5[[#This Row],[Rok]]</f>
        <v>39</v>
      </c>
    </row>
    <row r="310" spans="1:6" x14ac:dyDescent="0.45">
      <c r="A310" t="s">
        <v>408</v>
      </c>
      <c r="B310" t="s">
        <v>139</v>
      </c>
      <c r="C310" s="1">
        <v>16244</v>
      </c>
      <c r="D310" t="s">
        <v>6</v>
      </c>
      <c r="E310" s="4">
        <f>YEAR(ubezpieczenia5[[#This Row],[Data_urodz]])</f>
        <v>1944</v>
      </c>
      <c r="F310" s="4">
        <f>2016-ubezpieczenia5[[#This Row],[Rok]]</f>
        <v>72</v>
      </c>
    </row>
    <row r="311" spans="1:6" x14ac:dyDescent="0.45">
      <c r="A311" t="s">
        <v>409</v>
      </c>
      <c r="B311" t="s">
        <v>167</v>
      </c>
      <c r="C311" s="1">
        <v>32836</v>
      </c>
      <c r="D311" t="s">
        <v>12</v>
      </c>
      <c r="E311" s="4">
        <f>YEAR(ubezpieczenia5[[#This Row],[Data_urodz]])</f>
        <v>1989</v>
      </c>
      <c r="F311" s="4">
        <f>2016-ubezpieczenia5[[#This Row],[Rok]]</f>
        <v>27</v>
      </c>
    </row>
    <row r="312" spans="1:6" x14ac:dyDescent="0.45">
      <c r="A312" t="s">
        <v>410</v>
      </c>
      <c r="B312" t="s">
        <v>141</v>
      </c>
      <c r="C312" s="1">
        <v>23528</v>
      </c>
      <c r="D312" t="s">
        <v>6</v>
      </c>
      <c r="E312" s="4">
        <f>YEAR(ubezpieczenia5[[#This Row],[Data_urodz]])</f>
        <v>1964</v>
      </c>
      <c r="F312" s="4">
        <f>2016-ubezpieczenia5[[#This Row],[Rok]]</f>
        <v>52</v>
      </c>
    </row>
    <row r="313" spans="1:6" x14ac:dyDescent="0.45">
      <c r="A313" t="s">
        <v>411</v>
      </c>
      <c r="B313" t="s">
        <v>412</v>
      </c>
      <c r="C313" s="1">
        <v>28489</v>
      </c>
      <c r="D313" t="s">
        <v>12</v>
      </c>
      <c r="E313" s="4">
        <f>YEAR(ubezpieczenia5[[#This Row],[Data_urodz]])</f>
        <v>1977</v>
      </c>
      <c r="F313" s="4">
        <f>2016-ubezpieczenia5[[#This Row],[Rok]]</f>
        <v>39</v>
      </c>
    </row>
    <row r="314" spans="1:6" x14ac:dyDescent="0.45">
      <c r="A314" t="s">
        <v>413</v>
      </c>
      <c r="B314" t="s">
        <v>399</v>
      </c>
      <c r="C314" s="1">
        <v>20920</v>
      </c>
      <c r="D314" t="s">
        <v>12</v>
      </c>
      <c r="E314" s="4">
        <f>YEAR(ubezpieczenia5[[#This Row],[Data_urodz]])</f>
        <v>1957</v>
      </c>
      <c r="F314" s="4">
        <f>2016-ubezpieczenia5[[#This Row],[Rok]]</f>
        <v>59</v>
      </c>
    </row>
    <row r="315" spans="1:6" x14ac:dyDescent="0.45">
      <c r="A315" t="s">
        <v>414</v>
      </c>
      <c r="B315" t="s">
        <v>11</v>
      </c>
      <c r="C315" s="1">
        <v>34164</v>
      </c>
      <c r="D315" t="s">
        <v>6</v>
      </c>
      <c r="E315" s="4">
        <f>YEAR(ubezpieczenia5[[#This Row],[Data_urodz]])</f>
        <v>1993</v>
      </c>
      <c r="F315" s="4">
        <f>2016-ubezpieczenia5[[#This Row],[Rok]]</f>
        <v>23</v>
      </c>
    </row>
    <row r="316" spans="1:6" x14ac:dyDescent="0.45">
      <c r="A316" t="s">
        <v>415</v>
      </c>
      <c r="B316" t="s">
        <v>246</v>
      </c>
      <c r="C316" s="1">
        <v>32341</v>
      </c>
      <c r="D316" t="s">
        <v>6</v>
      </c>
      <c r="E316" s="4">
        <f>YEAR(ubezpieczenia5[[#This Row],[Data_urodz]])</f>
        <v>1988</v>
      </c>
      <c r="F316" s="4">
        <f>2016-ubezpieczenia5[[#This Row],[Rok]]</f>
        <v>28</v>
      </c>
    </row>
    <row r="317" spans="1:6" x14ac:dyDescent="0.45">
      <c r="A317" t="s">
        <v>416</v>
      </c>
      <c r="B317" t="s">
        <v>194</v>
      </c>
      <c r="C317" s="1">
        <v>16640</v>
      </c>
      <c r="D317" t="s">
        <v>12</v>
      </c>
      <c r="E317" s="4">
        <f>YEAR(ubezpieczenia5[[#This Row],[Data_urodz]])</f>
        <v>1945</v>
      </c>
      <c r="F317" s="4">
        <f>2016-ubezpieczenia5[[#This Row],[Rok]]</f>
        <v>71</v>
      </c>
    </row>
    <row r="318" spans="1:6" x14ac:dyDescent="0.45">
      <c r="A318" t="s">
        <v>417</v>
      </c>
      <c r="B318" t="s">
        <v>418</v>
      </c>
      <c r="C318" s="1">
        <v>28217</v>
      </c>
      <c r="D318" t="s">
        <v>12</v>
      </c>
      <c r="E318" s="4">
        <f>YEAR(ubezpieczenia5[[#This Row],[Data_urodz]])</f>
        <v>1977</v>
      </c>
      <c r="F318" s="4">
        <f>2016-ubezpieczenia5[[#This Row],[Rok]]</f>
        <v>39</v>
      </c>
    </row>
    <row r="319" spans="1:6" x14ac:dyDescent="0.45">
      <c r="A319" t="s">
        <v>190</v>
      </c>
      <c r="B319" t="s">
        <v>419</v>
      </c>
      <c r="C319" s="1">
        <v>32646</v>
      </c>
      <c r="D319" t="s">
        <v>40</v>
      </c>
      <c r="E319" s="4">
        <f>YEAR(ubezpieczenia5[[#This Row],[Data_urodz]])</f>
        <v>1989</v>
      </c>
      <c r="F319" s="4">
        <f>2016-ubezpieczenia5[[#This Row],[Rok]]</f>
        <v>27</v>
      </c>
    </row>
    <row r="320" spans="1:6" x14ac:dyDescent="0.45">
      <c r="A320" t="s">
        <v>420</v>
      </c>
      <c r="B320" t="s">
        <v>5</v>
      </c>
      <c r="C320" s="1">
        <v>28636</v>
      </c>
      <c r="D320" t="s">
        <v>40</v>
      </c>
      <c r="E320" s="4">
        <f>YEAR(ubezpieczenia5[[#This Row],[Data_urodz]])</f>
        <v>1978</v>
      </c>
      <c r="F320" s="4">
        <f>2016-ubezpieczenia5[[#This Row],[Rok]]</f>
        <v>38</v>
      </c>
    </row>
    <row r="321" spans="1:6" x14ac:dyDescent="0.45">
      <c r="A321" t="s">
        <v>421</v>
      </c>
      <c r="B321" t="s">
        <v>8</v>
      </c>
      <c r="C321" s="1">
        <v>30418</v>
      </c>
      <c r="D321" t="s">
        <v>12</v>
      </c>
      <c r="E321" s="4">
        <f>YEAR(ubezpieczenia5[[#This Row],[Data_urodz]])</f>
        <v>1983</v>
      </c>
      <c r="F321" s="4">
        <f>2016-ubezpieczenia5[[#This Row],[Rok]]</f>
        <v>33</v>
      </c>
    </row>
    <row r="322" spans="1:6" x14ac:dyDescent="0.45">
      <c r="A322" t="s">
        <v>110</v>
      </c>
      <c r="B322" t="s">
        <v>368</v>
      </c>
      <c r="C322" s="1">
        <v>33971</v>
      </c>
      <c r="D322" t="s">
        <v>12</v>
      </c>
      <c r="E322" s="4">
        <f>YEAR(ubezpieczenia5[[#This Row],[Data_urodz]])</f>
        <v>1993</v>
      </c>
      <c r="F322" s="4">
        <f>2016-ubezpieczenia5[[#This Row],[Rok]]</f>
        <v>23</v>
      </c>
    </row>
    <row r="323" spans="1:6" x14ac:dyDescent="0.45">
      <c r="A323" t="s">
        <v>422</v>
      </c>
      <c r="B323" t="s">
        <v>52</v>
      </c>
      <c r="C323" s="1">
        <v>26974</v>
      </c>
      <c r="D323" t="s">
        <v>12</v>
      </c>
      <c r="E323" s="4">
        <f>YEAR(ubezpieczenia5[[#This Row],[Data_urodz]])</f>
        <v>1973</v>
      </c>
      <c r="F323" s="4">
        <f>2016-ubezpieczenia5[[#This Row],[Rok]]</f>
        <v>43</v>
      </c>
    </row>
    <row r="324" spans="1:6" x14ac:dyDescent="0.45">
      <c r="A324" t="s">
        <v>423</v>
      </c>
      <c r="B324" t="s">
        <v>47</v>
      </c>
      <c r="C324" s="1">
        <v>21339</v>
      </c>
      <c r="D324" t="s">
        <v>12</v>
      </c>
      <c r="E324" s="4">
        <f>YEAR(ubezpieczenia5[[#This Row],[Data_urodz]])</f>
        <v>1958</v>
      </c>
      <c r="F324" s="4">
        <f>2016-ubezpieczenia5[[#This Row],[Rok]]</f>
        <v>58</v>
      </c>
    </row>
    <row r="325" spans="1:6" x14ac:dyDescent="0.45">
      <c r="A325" t="s">
        <v>424</v>
      </c>
      <c r="B325" t="s">
        <v>90</v>
      </c>
      <c r="C325" s="1">
        <v>25150</v>
      </c>
      <c r="D325" t="s">
        <v>6</v>
      </c>
      <c r="E325" s="4">
        <f>YEAR(ubezpieczenia5[[#This Row],[Data_urodz]])</f>
        <v>1968</v>
      </c>
      <c r="F325" s="4">
        <f>2016-ubezpieczenia5[[#This Row],[Rok]]</f>
        <v>48</v>
      </c>
    </row>
    <row r="326" spans="1:6" x14ac:dyDescent="0.45">
      <c r="A326" t="s">
        <v>425</v>
      </c>
      <c r="B326" t="s">
        <v>8</v>
      </c>
      <c r="C326" s="1">
        <v>20340</v>
      </c>
      <c r="D326" t="s">
        <v>12</v>
      </c>
      <c r="E326" s="4">
        <f>YEAR(ubezpieczenia5[[#This Row],[Data_urodz]])</f>
        <v>1955</v>
      </c>
      <c r="F326" s="4">
        <f>2016-ubezpieczenia5[[#This Row],[Rok]]</f>
        <v>61</v>
      </c>
    </row>
    <row r="327" spans="1:6" x14ac:dyDescent="0.45">
      <c r="A327" t="s">
        <v>426</v>
      </c>
      <c r="B327" t="s">
        <v>131</v>
      </c>
      <c r="C327" s="1">
        <v>16045</v>
      </c>
      <c r="D327" t="s">
        <v>6</v>
      </c>
      <c r="E327" s="4">
        <f>YEAR(ubezpieczenia5[[#This Row],[Data_urodz]])</f>
        <v>1943</v>
      </c>
      <c r="F327" s="4">
        <f>2016-ubezpieczenia5[[#This Row],[Rok]]</f>
        <v>73</v>
      </c>
    </row>
    <row r="328" spans="1:6" x14ac:dyDescent="0.45">
      <c r="A328" t="s">
        <v>427</v>
      </c>
      <c r="B328" t="s">
        <v>37</v>
      </c>
      <c r="C328" s="1">
        <v>18568</v>
      </c>
      <c r="D328" t="s">
        <v>12</v>
      </c>
      <c r="E328" s="4">
        <f>YEAR(ubezpieczenia5[[#This Row],[Data_urodz]])</f>
        <v>1950</v>
      </c>
      <c r="F328" s="4">
        <f>2016-ubezpieczenia5[[#This Row],[Rok]]</f>
        <v>66</v>
      </c>
    </row>
    <row r="329" spans="1:6" x14ac:dyDescent="0.45">
      <c r="A329" t="s">
        <v>311</v>
      </c>
      <c r="B329" t="s">
        <v>199</v>
      </c>
      <c r="C329" s="1">
        <v>33976</v>
      </c>
      <c r="D329" t="s">
        <v>12</v>
      </c>
      <c r="E329" s="4">
        <f>YEAR(ubezpieczenia5[[#This Row],[Data_urodz]])</f>
        <v>1993</v>
      </c>
      <c r="F329" s="4">
        <f>2016-ubezpieczenia5[[#This Row],[Rok]]</f>
        <v>23</v>
      </c>
    </row>
    <row r="330" spans="1:6" x14ac:dyDescent="0.45">
      <c r="A330" t="s">
        <v>428</v>
      </c>
      <c r="B330" t="s">
        <v>429</v>
      </c>
      <c r="C330" s="1">
        <v>30720</v>
      </c>
      <c r="D330" t="s">
        <v>12</v>
      </c>
      <c r="E330" s="4">
        <f>YEAR(ubezpieczenia5[[#This Row],[Data_urodz]])</f>
        <v>1984</v>
      </c>
      <c r="F330" s="4">
        <f>2016-ubezpieczenia5[[#This Row],[Rok]]</f>
        <v>32</v>
      </c>
    </row>
    <row r="331" spans="1:6" x14ac:dyDescent="0.45">
      <c r="A331" t="s">
        <v>430</v>
      </c>
      <c r="B331" t="s">
        <v>141</v>
      </c>
      <c r="C331" s="1">
        <v>22604</v>
      </c>
      <c r="D331" t="s">
        <v>9</v>
      </c>
      <c r="E331" s="4">
        <f>YEAR(ubezpieczenia5[[#This Row],[Data_urodz]])</f>
        <v>1961</v>
      </c>
      <c r="F331" s="4">
        <f>2016-ubezpieczenia5[[#This Row],[Rok]]</f>
        <v>55</v>
      </c>
    </row>
    <row r="332" spans="1:6" x14ac:dyDescent="0.45">
      <c r="A332" t="s">
        <v>431</v>
      </c>
      <c r="B332" t="s">
        <v>368</v>
      </c>
      <c r="C332" s="1">
        <v>19123</v>
      </c>
      <c r="D332" t="s">
        <v>12</v>
      </c>
      <c r="E332" s="4">
        <f>YEAR(ubezpieczenia5[[#This Row],[Data_urodz]])</f>
        <v>1952</v>
      </c>
      <c r="F332" s="4">
        <f>2016-ubezpieczenia5[[#This Row],[Rok]]</f>
        <v>64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F A A B Q S w M E F A A C A A g A L 0 N 7 W i A + v W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Q M z E w 1 T O w 0 Y c J 2 v h m 5 i E U G A E d D J J F E r R x L s 0 p K S 1 K t U v N 0 3 V 3 s t G H c W 3 0 o X 6 w A w B Q S w M E F A A C A A g A L 0 N 7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9 D e 1 p j U 7 3 t U A I A A D c f A A A T A B w A R m 9 y b X V s Y X M v U 2 V j d G l v b j E u b S C i G A A o o B Q A A A A A A A A A A A A A A A A A A A A A A A A A A A D t 1 0 F v 2 j A U A O D z k P g P V r i A l L C S U i a t 4 l D B p n E o Y o V p U p s J u c l r 6 5 H Y y H a a Y t R L / 1 J P k 3 a r + F 9 7 Q D v K 6 A F p C h e c C 8 l z b N 5 7 + S 5 P Q a i Z 4 K S / / K 0 d F w r q h k q I i N J U w 4 g 0 S Q y 6 W C B 4 z X 7 J p 8 d o 9 i A w 2 F K 3 1 b Y I 0 w S 4 L n 9 m M V R b g m t 8 U G W n 9 T H 4 p k C q 4 E p S H g Z t k f F Y 0 E g F j F 8 J m V A 9 G V H P P / A P v N C A z B i E H g Z T S T 0 p j M K Q E Z x 6 h s Y 0 N J y N W N C m H I a 9 M z 9 Y 5 l T V d 9 q p u B d t i F n C N M i m 8 8 5 x S U v E a c J V s + G S T z w U E e P X z Z p / 5 L v k a y o 0 9 P U k h u b q t t o V H H 5 U 3 G V t J a d L r 2 c P T 4 / Z i B F B x i L K J r P f C j O Z J P h k m E g Y O F j 4 g F 7 i 3 p 4 U C R 7 0 B W i E h Z b / d s Y l F 8 9 L J 3 H c D 7 E E q Z p a p q / / 6 B x P 4 t h r Q f R k v D p y g M 1 S 8 / 4 s 6 x h M x q D K 2 6 X l T q d O R D X F J u C R Q P A e 7 l 0 y d c Z C 6 p e g h j u 9 C G q R U b k R P X / / f S O G n 5 V o w T H e 4 b p R r 8 5 z W i y E w C k x d L 4 I J C N 6 X i c N b 9 Z f v K 8 U C 4 y / X f W K W c l 5 h l b 2 K 4 7 V Z r X t S N u h 1 W a 1 7 U x b 3 W q z 2 n a m 7 c h q s 9 p 2 p q 1 h t V l t + W g r F o o v 3 t J L M G N E Y H C d 5 u i t 1 t j W 2 2 m n 6 5 3 5 J 7 W e V 2 s c D i P U F 6 w l + Q b A 4 1 c A 6 3 s J s E t N x t R I b C j q L N 7 4 J 9 h G r s N U i s h s o D 1 l 8 F O F M D Q U N y o z o t j x t f 3 b w i o 5 6 7 R y n k O t r 3 3 3 l e / k a X 3 t u 6 9 8 Z 0 3 r a 9 9 9 5 T t d W l / 7 7 i v f e d L 6 2 n d f H 6 w v 6 + s / f f 0 B U E s B A i 0 A F A A C A A g A L 0 N 7 W i A + v W q n A A A A 9 w A A A B I A A A A A A A A A A A A A A A A A A A A A A E N v b m Z p Z y 9 Q Y W N r Y W d l L n h t b F B L A Q I t A B Q A A g A I A C 9 D e 1 p T c j g s m w A A A O E A A A A T A A A A A A A A A A A A A A A A A P M A A A B b Q 2 9 u d G V u d F 9 U e X B l c 1 0 u e G 1 s U E s B A i 0 A F A A C A A g A L 0 N 7 W m N T v e 1 Q A g A A N x 8 A A B M A A A A A A A A A A A A A A A A A 2 w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4 A A A A A A A A A x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j Y W M 4 M T J i L W E y O T I t N D c w N S 1 i Y W Q 3 L W I x N m V l Z j N k Y z c x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O W Y 1 N W E 5 Y y 0 y M D d j L T Q 0 N z A t O D k 2 Y i 1 i N 2 Q x M z Y 2 M T E 2 O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2 U 5 M j U w L T Q 4 N G I t N D c w N S 0 4 O G E 1 L T A w N W J m M m E 3 N z g y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Z j M z B k Z W M t M T F h N y 0 0 Y j g 3 L W I 5 Z D U t Z j E x N j I 0 M W E w M j I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z l j Z D g 2 Y S 0 2 O D I 4 L T R k Y W M t O W N j Z C 0 3 N G Q 0 O T Q 0 N m Y 4 M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x Z W E 2 Z j N l L T I 4 Z m M t N D k 4 N y 0 4 O T U x L W Z j N G Q 1 M m M 2 Z T U z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M T Z k M D I 4 L T A 4 O W I t N D V l O S 1 h N T g w L W J l N T A z M z Q x Y 2 R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Y m V 6 c G l l Y 3 p l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w N j o 1 N D o y N C 4 2 N T Q 4 N D I 5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G I z N G J l N i 0 w Y m U 3 L T Q x M D c t O D I 2 Y S 0 x Y z Q 1 Y W M 3 Z D Y z Y j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J l e n B p Z W N 6 Z W 5 p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A 2 O j U 0 O j I 0 L j Y 1 N D g 0 M j l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R m l s b E N v d W 5 0 I i B W Y W x 1 Z T 0 i b D M z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T k x N z l m N C 1 h Z j Y y L T Q 5 Y T Y t Y T Y 3 O S 0 z Y m I w N z M 1 M z A 5 M m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J l e n B p Z W N 6 Z W 5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A 2 O j U 0 O j I 0 L j Y 1 N D g 0 M j l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R m l s b E N v d W 5 0 I i B W Y W x 1 Z T 0 i b D M z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z k 3 N D E 2 N C 0 z Y W I 0 L T Q 1 M j g t Y W Q y M y 0 1 Z j F h Y T c 4 O W V i M D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A 2 O j U 0 O j I 0 L j Y 1 N D g 0 M j l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R m l s b E N v d W 5 0 I i B W Y W x 1 Z T 0 i b D M z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G N j Y z V i Y y 0 0 M T A 3 L T R l M T M t O T B l N C 0 x O G M 5 M W N j Y T Q z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d W J l e n B p Z W N 6 Z W 5 p Y T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M t M j d U M D Y 6 N T Q 6 M j Q u N j U 0 O D Q y O V o i I C 8 + P E V u d H J 5 I F R 5 c G U 9 I k Z p b G x D b 2 x 1 b W 5 U e X B l c y I g V m F s d W U 9 I n N C Z 1 l K Q m c 9 P S I g L z 4 8 R W 5 0 c n k g V H l w Z T 0 i R m l s b E N v b H V t b k 5 h b W V z I i B W Y W x 1 Z T 0 i c 1 s m c X V v d D t O Y X p 3 a X N r b y Z x d W 9 0 O y w m c X V v d D t J b W l l J n F 1 b 3 Q 7 L C Z x d W 9 0 O 0 R h d G F f d X J v Z H o m c X V v d D s s J n F 1 b 3 Q 7 T W l l a n N j Z V 9 6 Y W 1 p Z X N 6 a 2 F u a W E m c X V v d D t d I i A v P j x F b n R y e S B U e X B l P S J G a W x s U 3 R h d H V z I i B W Y W x 1 Z T 0 i c 0 N v b X B s Z X R l I i A v P j x F b n R y e S B U e X B l P S J G a W x s Q 2 9 1 b n Q i I F Z h b H V l P S J s M z M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Q x O D d i M 2 I t Y j E z Z i 0 0 M m F m L T h m M 2 Q t N z g 1 Z W Y 3 Z D A 4 M z c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w N j o 1 N D o y N C 4 2 N T Q 4 N D I 5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k Z p b G x D b 3 V u d C I g V m F s d W U 9 I m w z M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c w Z W V l M z A t Y 2 Q 3 N y 0 0 N j A 0 L W I w Z D Y t N j U 2 O D B l O W R h Z j U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i Z X p w a W V j e m V u a W E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D Y 6 N T Q 6 M j Q u N j U 0 O D Q y O V o i I C 8 + P E V u d H J 5 I F R 5 c G U 9 I k Z p b G x D b 2 x 1 b W 5 U e X B l c y I g V m F s d W U 9 I n N C Z 1 l K Q m c 9 P S I g L z 4 8 R W 5 0 c n k g V H l w Z T 0 i R m l s b E N v b H V t b k 5 h b W V z I i B W Y W x 1 Z T 0 i c 1 s m c X V v d D t O Y X p 3 a X N r b y Z x d W 9 0 O y w m c X V v d D t J b W l l J n F 1 b 3 Q 7 L C Z x d W 9 0 O 0 R h d G F f d X J v Z H o m c X V v d D s s J n F 1 b 3 Q 7 T W l l a n N j Z V 9 6 Y W 1 p Z X N 6 a 2 F u a W E m c X V v d D t d I i A v P j x F b n R y e S B U e X B l P S J G a W x s U 3 R h d H V z I i B W Y W x 1 Z T 0 i c 0 N v b X B s Z X R l I i A v P j x F b n R y e S B U e X B l P S J G a W x s Q 2 9 1 b n Q i I F Z h b H V l P S J s M z M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3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D t O U p Z f 9 X 9 g l S + 2 i C 5 F d n I 4 m Q 1 A F S x p J 5 f 2 p v H i 4 Z O u A A A A A A O g A A A A A I A A C A A A A D l S V D e p D Z q A E r J I 7 / k 7 x q D b 4 2 Q a L P c B d m u 1 a M g V g n S l F A A A A B / s z O q W i Z O l R b o c 9 f u M I 3 V j f e O M 5 m Y + 7 x W d J j D V v l N Q q V S 6 Y 8 E + F Y 0 v Q H i N N l l Z s z x 8 c q G G 9 4 K K A k z 1 I s q A r p / u 4 y H f m 7 O 6 e V b d 9 J s P + 0 X s 0 A A A A A a / d T S N + U F d A M C K / G j 3 1 n 7 l B 0 E a f g w m d 8 j q A N O x S q v M z + 6 4 B C N 6 q R g W o Z w 5 0 d A D x 7 f H W R i s A p I T o q a 0 1 0 8 u Y Z C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ubezpieczenia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2025-03-27T07:30:35Z</dcterms:modified>
</cp:coreProperties>
</file>