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dodatkowa 2017\Zadanie 5\"/>
    </mc:Choice>
  </mc:AlternateContent>
  <xr:revisionPtr revIDLastSave="0" documentId="13_ncr:1_{714405DA-B47C-479B-8C38-2930E41C664D}" xr6:coauthVersionLast="47" xr6:coauthVersionMax="47" xr10:uidLastSave="{00000000-0000-0000-0000-000000000000}"/>
  <bookViews>
    <workbookView xWindow="-98" yWindow="-98" windowWidth="21795" windowHeight="12975" activeTab="4" xr2:uid="{69ABA67F-A647-4D0B-A2F6-BE59870B7C35}"/>
  </bookViews>
  <sheets>
    <sheet name="transport" sheetId="8" r:id="rId1"/>
    <sheet name="Zadanie 1" sheetId="7" r:id="rId2"/>
    <sheet name="Zadanie 2" sheetId="9" r:id="rId3"/>
    <sheet name="Zadanie 3" sheetId="10" r:id="rId4"/>
    <sheet name="Zadanie 4" sheetId="11" r:id="rId5"/>
  </sheets>
  <definedNames>
    <definedName name="ExternalData_1" localSheetId="0" hidden="1">transport!$A$1:$F$135</definedName>
    <definedName name="ExternalData_1" localSheetId="1" hidden="1">'Zadanie 1'!$A$1:$F$135</definedName>
    <definedName name="ExternalData_1" localSheetId="2" hidden="1">'Zadanie 2'!$A$1:$F$135</definedName>
    <definedName name="ExternalData_1" localSheetId="3" hidden="1">'Zadanie 3'!$A$1:$F$135</definedName>
    <definedName name="ExternalData_1" localSheetId="4" hidden="1">'Zadanie 4'!$A$1:$F$135</definedName>
  </definedNames>
  <calcPr calcId="191029"/>
  <pivotCaches>
    <pivotCache cacheId="4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1" l="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2" i="9"/>
  <c r="J16" i="9"/>
  <c r="J17" i="9"/>
  <c r="J18" i="9"/>
  <c r="J19" i="9"/>
  <c r="J20" i="9"/>
  <c r="J21" i="9"/>
  <c r="J1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T2" i="7"/>
  <c r="S2" i="7"/>
  <c r="R2" i="7"/>
  <c r="T1" i="7"/>
  <c r="S1" i="7"/>
  <c r="R1" i="7"/>
  <c r="I37" i="7"/>
  <c r="G3" i="7"/>
  <c r="G4" i="7"/>
  <c r="G6" i="7"/>
  <c r="G7" i="7"/>
  <c r="G9" i="7"/>
  <c r="G44" i="7"/>
  <c r="G52" i="7"/>
  <c r="G10" i="7"/>
  <c r="G13" i="7"/>
  <c r="G34" i="7"/>
  <c r="G35" i="7"/>
  <c r="G12" i="7"/>
  <c r="G14" i="7"/>
  <c r="G15" i="7"/>
  <c r="G16" i="7"/>
  <c r="I16" i="7" s="1"/>
  <c r="G17" i="7"/>
  <c r="I17" i="7" s="1"/>
  <c r="G18" i="7"/>
  <c r="G19" i="7"/>
  <c r="G21" i="7"/>
  <c r="G23" i="7"/>
  <c r="G32" i="7"/>
  <c r="G33" i="7"/>
  <c r="G38" i="7"/>
  <c r="G39" i="7"/>
  <c r="G41" i="7"/>
  <c r="G42" i="7"/>
  <c r="G51" i="7"/>
  <c r="G54" i="7"/>
  <c r="I54" i="7" s="1"/>
  <c r="G55" i="7"/>
  <c r="G56" i="7"/>
  <c r="G62" i="7"/>
  <c r="I62" i="7" s="1"/>
  <c r="G63" i="7"/>
  <c r="I63" i="7" s="1"/>
  <c r="G67" i="7"/>
  <c r="G71" i="7"/>
  <c r="G74" i="7"/>
  <c r="G86" i="7"/>
  <c r="G109" i="7"/>
  <c r="G2" i="7"/>
  <c r="G8" i="7"/>
  <c r="G20" i="7"/>
  <c r="G27" i="7"/>
  <c r="G28" i="7"/>
  <c r="G31" i="7"/>
  <c r="G36" i="7"/>
  <c r="G43" i="7"/>
  <c r="G45" i="7"/>
  <c r="G46" i="7"/>
  <c r="I46" i="7" s="1"/>
  <c r="G50" i="7"/>
  <c r="I50" i="7" s="1"/>
  <c r="G53" i="7"/>
  <c r="G61" i="7"/>
  <c r="G66" i="7"/>
  <c r="G87" i="7"/>
  <c r="G88" i="7"/>
  <c r="G90" i="7"/>
  <c r="G91" i="7"/>
  <c r="G93" i="7"/>
  <c r="G106" i="7"/>
  <c r="G5" i="7"/>
  <c r="G25" i="7"/>
  <c r="G26" i="7"/>
  <c r="G29" i="7"/>
  <c r="G40" i="7"/>
  <c r="G76" i="7"/>
  <c r="G77" i="7"/>
  <c r="G80" i="7"/>
  <c r="G81" i="7"/>
  <c r="G85" i="7"/>
  <c r="G89" i="7"/>
  <c r="G92" i="7"/>
  <c r="G95" i="7"/>
  <c r="G100" i="7"/>
  <c r="G101" i="7"/>
  <c r="G102" i="7"/>
  <c r="G103" i="7"/>
  <c r="G104" i="7"/>
  <c r="G11" i="7"/>
  <c r="G22" i="7"/>
  <c r="G30" i="7"/>
  <c r="G37" i="7"/>
  <c r="G48" i="7"/>
  <c r="I48" i="7" s="1"/>
  <c r="G58" i="7"/>
  <c r="G64" i="7"/>
  <c r="G65" i="7"/>
  <c r="G68" i="7"/>
  <c r="G69" i="7"/>
  <c r="G73" i="7"/>
  <c r="G78" i="7"/>
  <c r="G79" i="7"/>
  <c r="G82" i="7"/>
  <c r="G83" i="7"/>
  <c r="G84" i="7"/>
  <c r="G94" i="7"/>
  <c r="I94" i="7" s="1"/>
  <c r="G97" i="7"/>
  <c r="G98" i="7"/>
  <c r="G99" i="7"/>
  <c r="I99" i="7" s="1"/>
  <c r="G105" i="7"/>
  <c r="I105" i="7" s="1"/>
  <c r="G107" i="7"/>
  <c r="G108" i="7"/>
  <c r="G110" i="7"/>
  <c r="G111" i="7"/>
  <c r="G112" i="7"/>
  <c r="G128" i="7"/>
  <c r="G24" i="7"/>
  <c r="I24" i="7" s="1"/>
  <c r="G47" i="7"/>
  <c r="G49" i="7"/>
  <c r="G57" i="7"/>
  <c r="G70" i="7"/>
  <c r="G75" i="7"/>
  <c r="I75" i="7" s="1"/>
  <c r="G113" i="7"/>
  <c r="G115" i="7"/>
  <c r="G116" i="7"/>
  <c r="I116" i="7" s="1"/>
  <c r="G117" i="7"/>
  <c r="I117" i="7" s="1"/>
  <c r="G118" i="7"/>
  <c r="G119" i="7"/>
  <c r="G120" i="7"/>
  <c r="G121" i="7"/>
  <c r="G126" i="7"/>
  <c r="G127" i="7"/>
  <c r="G59" i="7"/>
  <c r="I59" i="7" s="1"/>
  <c r="G60" i="7"/>
  <c r="G72" i="7"/>
  <c r="G96" i="7"/>
  <c r="G114" i="7"/>
  <c r="G123" i="7"/>
  <c r="I123" i="7" s="1"/>
  <c r="G124" i="7"/>
  <c r="G125" i="7"/>
  <c r="G129" i="7"/>
  <c r="I129" i="7" s="1"/>
  <c r="G122" i="7"/>
  <c r="I122" i="7" s="1"/>
  <c r="G130" i="7"/>
  <c r="G131" i="7"/>
  <c r="G132" i="7"/>
  <c r="G133" i="7"/>
  <c r="G134" i="7"/>
  <c r="G135" i="7"/>
  <c r="H3" i="7"/>
  <c r="H4" i="7"/>
  <c r="H6" i="7"/>
  <c r="H7" i="7"/>
  <c r="H9" i="7"/>
  <c r="H44" i="7"/>
  <c r="H52" i="7"/>
  <c r="H10" i="7"/>
  <c r="H13" i="7"/>
  <c r="H34" i="7"/>
  <c r="H35" i="7"/>
  <c r="H12" i="7"/>
  <c r="H14" i="7"/>
  <c r="H15" i="7"/>
  <c r="H16" i="7"/>
  <c r="H17" i="7"/>
  <c r="H18" i="7"/>
  <c r="H19" i="7"/>
  <c r="H21" i="7"/>
  <c r="H23" i="7"/>
  <c r="H32" i="7"/>
  <c r="H33" i="7"/>
  <c r="H38" i="7"/>
  <c r="H39" i="7"/>
  <c r="H41" i="7"/>
  <c r="H42" i="7"/>
  <c r="H51" i="7"/>
  <c r="H54" i="7"/>
  <c r="H55" i="7"/>
  <c r="H56" i="7"/>
  <c r="H62" i="7"/>
  <c r="H63" i="7"/>
  <c r="H67" i="7"/>
  <c r="H71" i="7"/>
  <c r="H74" i="7"/>
  <c r="H86" i="7"/>
  <c r="H109" i="7"/>
  <c r="H2" i="7"/>
  <c r="H8" i="7"/>
  <c r="H20" i="7"/>
  <c r="H27" i="7"/>
  <c r="H28" i="7"/>
  <c r="H31" i="7"/>
  <c r="H36" i="7"/>
  <c r="H43" i="7"/>
  <c r="H45" i="7"/>
  <c r="H46" i="7"/>
  <c r="H50" i="7"/>
  <c r="H53" i="7"/>
  <c r="H61" i="7"/>
  <c r="H66" i="7"/>
  <c r="H87" i="7"/>
  <c r="H88" i="7"/>
  <c r="H90" i="7"/>
  <c r="H91" i="7"/>
  <c r="H93" i="7"/>
  <c r="H106" i="7"/>
  <c r="H5" i="7"/>
  <c r="H25" i="7"/>
  <c r="H26" i="7"/>
  <c r="H29" i="7"/>
  <c r="H40" i="7"/>
  <c r="H76" i="7"/>
  <c r="H77" i="7"/>
  <c r="H80" i="7"/>
  <c r="H81" i="7"/>
  <c r="H85" i="7"/>
  <c r="H89" i="7"/>
  <c r="H92" i="7"/>
  <c r="H95" i="7"/>
  <c r="H100" i="7"/>
  <c r="H101" i="7"/>
  <c r="H102" i="7"/>
  <c r="H103" i="7"/>
  <c r="H104" i="7"/>
  <c r="H11" i="7"/>
  <c r="H22" i="7"/>
  <c r="H30" i="7"/>
  <c r="H37" i="7"/>
  <c r="H48" i="7"/>
  <c r="H58" i="7"/>
  <c r="H64" i="7"/>
  <c r="H65" i="7"/>
  <c r="H68" i="7"/>
  <c r="H69" i="7"/>
  <c r="H73" i="7"/>
  <c r="H78" i="7"/>
  <c r="H79" i="7"/>
  <c r="H82" i="7"/>
  <c r="H83" i="7"/>
  <c r="H84" i="7"/>
  <c r="H94" i="7"/>
  <c r="H97" i="7"/>
  <c r="H98" i="7"/>
  <c r="H99" i="7"/>
  <c r="H105" i="7"/>
  <c r="H107" i="7"/>
  <c r="H108" i="7"/>
  <c r="H110" i="7"/>
  <c r="H111" i="7"/>
  <c r="H112" i="7"/>
  <c r="H128" i="7"/>
  <c r="H24" i="7"/>
  <c r="H47" i="7"/>
  <c r="H49" i="7"/>
  <c r="H57" i="7"/>
  <c r="H70" i="7"/>
  <c r="H75" i="7"/>
  <c r="H113" i="7"/>
  <c r="H115" i="7"/>
  <c r="H116" i="7"/>
  <c r="H117" i="7"/>
  <c r="H118" i="7"/>
  <c r="H119" i="7"/>
  <c r="H120" i="7"/>
  <c r="H121" i="7"/>
  <c r="H126" i="7"/>
  <c r="H127" i="7"/>
  <c r="H59" i="7"/>
  <c r="H60" i="7"/>
  <c r="H72" i="7"/>
  <c r="H96" i="7"/>
  <c r="H114" i="7"/>
  <c r="H123" i="7"/>
  <c r="H124" i="7"/>
  <c r="H125" i="7"/>
  <c r="H129" i="7"/>
  <c r="H122" i="7"/>
  <c r="H130" i="7"/>
  <c r="H131" i="7"/>
  <c r="H132" i="7"/>
  <c r="H133" i="7"/>
  <c r="H134" i="7"/>
  <c r="H135" i="7"/>
  <c r="I127" i="7" l="1"/>
  <c r="I73" i="7"/>
  <c r="I95" i="7"/>
  <c r="I90" i="7"/>
  <c r="I2" i="7"/>
  <c r="I33" i="7"/>
  <c r="I44" i="7"/>
  <c r="I77" i="7"/>
  <c r="I135" i="7"/>
  <c r="I128" i="7"/>
  <c r="I76" i="7"/>
  <c r="I111" i="7"/>
  <c r="I68" i="7"/>
  <c r="I89" i="7"/>
  <c r="I87" i="7"/>
  <c r="I86" i="7"/>
  <c r="I23" i="7"/>
  <c r="I7" i="7"/>
  <c r="I132" i="7"/>
  <c r="I120" i="7"/>
  <c r="I110" i="7"/>
  <c r="I65" i="7"/>
  <c r="I85" i="7"/>
  <c r="I66" i="7"/>
  <c r="I74" i="7"/>
  <c r="I21" i="7"/>
  <c r="I6" i="7"/>
  <c r="I133" i="7"/>
  <c r="I26" i="7"/>
  <c r="I131" i="7"/>
  <c r="I119" i="7"/>
  <c r="I108" i="7"/>
  <c r="I64" i="7"/>
  <c r="I81" i="7"/>
  <c r="I61" i="7"/>
  <c r="I71" i="7"/>
  <c r="I19" i="7"/>
  <c r="I4" i="7"/>
  <c r="I121" i="7"/>
  <c r="I11" i="7"/>
  <c r="I36" i="7"/>
  <c r="I134" i="7"/>
  <c r="I126" i="7"/>
  <c r="I112" i="7"/>
  <c r="I69" i="7"/>
  <c r="I92" i="7"/>
  <c r="I88" i="7"/>
  <c r="I109" i="7"/>
  <c r="I32" i="7"/>
  <c r="I9" i="7"/>
  <c r="I130" i="7"/>
  <c r="I118" i="7"/>
  <c r="I107" i="7"/>
  <c r="I58" i="7"/>
  <c r="I80" i="7"/>
  <c r="I53" i="7"/>
  <c r="I67" i="7"/>
  <c r="I18" i="7"/>
  <c r="I3" i="7"/>
  <c r="I125" i="7"/>
  <c r="I115" i="7"/>
  <c r="I98" i="7"/>
  <c r="I30" i="7"/>
  <c r="I40" i="7"/>
  <c r="I45" i="7"/>
  <c r="I56" i="7"/>
  <c r="I15" i="7"/>
  <c r="I124" i="7"/>
  <c r="I113" i="7"/>
  <c r="I97" i="7"/>
  <c r="I22" i="7"/>
  <c r="I29" i="7"/>
  <c r="I43" i="7"/>
  <c r="I55" i="7"/>
  <c r="I14" i="7"/>
  <c r="I12" i="7"/>
  <c r="I114" i="7"/>
  <c r="I70" i="7"/>
  <c r="I84" i="7"/>
  <c r="I104" i="7"/>
  <c r="I25" i="7"/>
  <c r="I31" i="7"/>
  <c r="I51" i="7"/>
  <c r="I35" i="7"/>
  <c r="I96" i="7"/>
  <c r="I57" i="7"/>
  <c r="I83" i="7"/>
  <c r="I103" i="7"/>
  <c r="I5" i="7"/>
  <c r="I28" i="7"/>
  <c r="I42" i="7"/>
  <c r="I34" i="7"/>
  <c r="I72" i="7"/>
  <c r="I49" i="7"/>
  <c r="I82" i="7"/>
  <c r="I102" i="7"/>
  <c r="I106" i="7"/>
  <c r="I27" i="7"/>
  <c r="I41" i="7"/>
  <c r="I13" i="7"/>
  <c r="I60" i="7"/>
  <c r="I47" i="7"/>
  <c r="I79" i="7"/>
  <c r="I101" i="7"/>
  <c r="I93" i="7"/>
  <c r="I20" i="7"/>
  <c r="I39" i="7"/>
  <c r="I10" i="7"/>
  <c r="I78" i="7"/>
  <c r="I100" i="7"/>
  <c r="I91" i="7"/>
  <c r="I8" i="7"/>
  <c r="I38" i="7"/>
  <c r="I52" i="7"/>
  <c r="G3" i="11" l="1"/>
  <c r="G4" i="11" s="1"/>
  <c r="H4" i="11" s="1"/>
  <c r="H3" i="11" l="1"/>
  <c r="G5" i="11"/>
  <c r="G6" i="11"/>
  <c r="G7" i="11" s="1"/>
  <c r="H6" i="11"/>
  <c r="H5" i="11"/>
  <c r="G8" i="11" l="1"/>
  <c r="H7" i="11"/>
  <c r="H8" i="11" l="1"/>
  <c r="G9" i="11"/>
  <c r="G10" i="11" l="1"/>
  <c r="H9" i="11"/>
  <c r="H10" i="11" l="1"/>
  <c r="G11" i="11"/>
  <c r="H11" i="11" l="1"/>
  <c r="G12" i="11"/>
  <c r="H12" i="11" l="1"/>
  <c r="G13" i="11"/>
  <c r="H13" i="11" l="1"/>
  <c r="G14" i="11"/>
  <c r="H14" i="11" l="1"/>
  <c r="G15" i="11"/>
  <c r="H15" i="11" l="1"/>
  <c r="G16" i="11"/>
  <c r="H16" i="11" l="1"/>
  <c r="G17" i="11"/>
  <c r="H17" i="11" l="1"/>
  <c r="G18" i="11"/>
  <c r="H18" i="11" l="1"/>
  <c r="G19" i="11"/>
  <c r="G20" i="11" l="1"/>
  <c r="H19" i="11"/>
  <c r="G21" i="11" l="1"/>
  <c r="H20" i="11"/>
  <c r="G22" i="11" l="1"/>
  <c r="H21" i="11"/>
  <c r="H22" i="11" l="1"/>
  <c r="G23" i="11"/>
  <c r="H23" i="11" l="1"/>
  <c r="G24" i="11"/>
  <c r="G25" i="11" l="1"/>
  <c r="H24" i="11"/>
  <c r="G26" i="11" l="1"/>
  <c r="H25" i="11"/>
  <c r="H26" i="11" l="1"/>
  <c r="G27" i="11"/>
  <c r="H27" i="11" l="1"/>
  <c r="G28" i="11"/>
  <c r="G29" i="11" l="1"/>
  <c r="H28" i="11"/>
  <c r="H29" i="11" l="1"/>
  <c r="G30" i="11"/>
  <c r="H30" i="11" l="1"/>
  <c r="G31" i="11"/>
  <c r="H31" i="11" l="1"/>
  <c r="G32" i="11"/>
  <c r="H32" i="11" l="1"/>
  <c r="G33" i="11"/>
  <c r="G34" i="11" l="1"/>
  <c r="H33" i="11"/>
  <c r="H34" i="11" l="1"/>
  <c r="G35" i="11"/>
  <c r="G36" i="11" l="1"/>
  <c r="H35" i="11"/>
  <c r="G37" i="11" l="1"/>
  <c r="H36" i="11"/>
  <c r="G38" i="11" l="1"/>
  <c r="H37" i="11"/>
  <c r="G39" i="11" l="1"/>
  <c r="H38" i="11"/>
  <c r="H39" i="11" l="1"/>
  <c r="G40" i="11"/>
  <c r="G41" i="11" l="1"/>
  <c r="H40" i="11"/>
  <c r="H41" i="11" l="1"/>
  <c r="G42" i="11"/>
  <c r="H42" i="11" l="1"/>
  <c r="G43" i="11"/>
  <c r="H43" i="11" l="1"/>
  <c r="G44" i="11"/>
  <c r="H44" i="11" l="1"/>
  <c r="G45" i="11"/>
  <c r="G46" i="11" l="1"/>
  <c r="H45" i="11"/>
  <c r="H46" i="11" l="1"/>
  <c r="G47" i="11"/>
  <c r="H47" i="11" l="1"/>
  <c r="G48" i="11"/>
  <c r="H48" i="11" l="1"/>
  <c r="G49" i="11"/>
  <c r="H49" i="11" l="1"/>
  <c r="G50" i="11"/>
  <c r="G51" i="11" l="1"/>
  <c r="H50" i="11"/>
  <c r="G52" i="11" l="1"/>
  <c r="H51" i="11"/>
  <c r="G53" i="11" l="1"/>
  <c r="H52" i="11"/>
  <c r="H53" i="11" l="1"/>
  <c r="G54" i="11"/>
  <c r="G55" i="11" l="1"/>
  <c r="H54" i="11"/>
  <c r="H55" i="11" l="1"/>
  <c r="G56" i="11"/>
  <c r="G57" i="11" l="1"/>
  <c r="H56" i="11"/>
  <c r="H57" i="11" l="1"/>
  <c r="G58" i="11"/>
  <c r="G59" i="11" l="1"/>
  <c r="H58" i="11"/>
  <c r="H59" i="11" l="1"/>
  <c r="G60" i="11"/>
  <c r="G61" i="11" l="1"/>
  <c r="H60" i="11"/>
  <c r="H61" i="11" l="1"/>
  <c r="G62" i="11"/>
  <c r="H62" i="11" l="1"/>
  <c r="G63" i="11"/>
  <c r="H63" i="11" l="1"/>
  <c r="G64" i="11"/>
  <c r="H64" i="11" l="1"/>
  <c r="G65" i="11"/>
  <c r="H65" i="11" l="1"/>
  <c r="G66" i="11"/>
  <c r="H66" i="11" l="1"/>
  <c r="G67" i="11"/>
  <c r="G68" i="11" l="1"/>
  <c r="H67" i="11"/>
  <c r="H68" i="11" l="1"/>
  <c r="G69" i="11"/>
  <c r="H69" i="11" l="1"/>
  <c r="G70" i="11"/>
  <c r="H70" i="11" l="1"/>
  <c r="G71" i="11"/>
  <c r="G72" i="11" l="1"/>
  <c r="H71" i="11"/>
  <c r="H72" i="11" l="1"/>
  <c r="G73" i="11"/>
  <c r="H73" i="11" l="1"/>
  <c r="G74" i="11"/>
  <c r="H74" i="11" l="1"/>
  <c r="G75" i="11"/>
  <c r="G76" i="11" l="1"/>
  <c r="H75" i="11"/>
  <c r="H76" i="11" l="1"/>
  <c r="G77" i="11"/>
  <c r="H77" i="11" l="1"/>
  <c r="G78" i="11"/>
  <c r="G79" i="11" l="1"/>
  <c r="H78" i="11"/>
  <c r="H79" i="11" l="1"/>
  <c r="G80" i="11"/>
  <c r="G81" i="11" l="1"/>
  <c r="H80" i="11"/>
  <c r="H81" i="11" l="1"/>
  <c r="G82" i="11"/>
  <c r="H82" i="11" l="1"/>
  <c r="G83" i="11"/>
  <c r="G84" i="11" l="1"/>
  <c r="H83" i="11"/>
  <c r="G85" i="11" l="1"/>
  <c r="H84" i="11"/>
  <c r="G86" i="11" l="1"/>
  <c r="H85" i="11"/>
  <c r="H86" i="11" l="1"/>
  <c r="G87" i="11"/>
  <c r="G88" i="11" l="1"/>
  <c r="H87" i="11"/>
  <c r="G89" i="11" l="1"/>
  <c r="H88" i="11"/>
  <c r="H89" i="11" l="1"/>
  <c r="G90" i="11"/>
  <c r="H90" i="11" l="1"/>
  <c r="G91" i="11"/>
  <c r="G92" i="11" l="1"/>
  <c r="H91" i="11"/>
  <c r="G93" i="11" l="1"/>
  <c r="H92" i="11"/>
  <c r="G94" i="11" l="1"/>
  <c r="H93" i="11"/>
  <c r="H94" i="11" l="1"/>
  <c r="G95" i="11"/>
  <c r="G96" i="11" l="1"/>
  <c r="H95" i="11"/>
  <c r="G97" i="11" l="1"/>
  <c r="H96" i="11"/>
  <c r="G98" i="11" l="1"/>
  <c r="H97" i="11"/>
  <c r="H98" i="11" l="1"/>
  <c r="G99" i="11"/>
  <c r="G100" i="11" l="1"/>
  <c r="H99" i="11"/>
  <c r="G101" i="11" l="1"/>
  <c r="H100" i="11"/>
  <c r="G102" i="11" l="1"/>
  <c r="H101" i="11"/>
  <c r="G103" i="11" l="1"/>
  <c r="H102" i="11"/>
  <c r="G104" i="11" l="1"/>
  <c r="H103" i="11"/>
  <c r="H104" i="11" l="1"/>
  <c r="G105" i="11"/>
  <c r="H105" i="11" l="1"/>
  <c r="G106" i="11"/>
  <c r="H106" i="11" l="1"/>
  <c r="G107" i="11"/>
  <c r="H107" i="11" l="1"/>
  <c r="G108" i="11"/>
  <c r="G109" i="11" l="1"/>
  <c r="H108" i="11"/>
  <c r="G110" i="11" l="1"/>
  <c r="H109" i="11"/>
  <c r="H110" i="11" l="1"/>
  <c r="G111" i="11"/>
  <c r="G112" i="11" l="1"/>
  <c r="H111" i="11"/>
  <c r="H112" i="11" l="1"/>
  <c r="G113" i="11"/>
  <c r="H113" i="11" l="1"/>
  <c r="G114" i="11"/>
  <c r="G115" i="11" l="1"/>
  <c r="H114" i="11"/>
  <c r="G116" i="11" l="1"/>
  <c r="H115" i="11"/>
  <c r="G117" i="11" l="1"/>
  <c r="H116" i="11"/>
  <c r="G118" i="11" l="1"/>
  <c r="H117" i="11"/>
  <c r="G119" i="11" l="1"/>
  <c r="H118" i="11"/>
  <c r="G120" i="11" l="1"/>
  <c r="H119" i="11"/>
  <c r="H120" i="11" l="1"/>
  <c r="G121" i="11"/>
  <c r="H121" i="11" l="1"/>
  <c r="G122" i="11"/>
  <c r="G123" i="11" l="1"/>
  <c r="H122" i="11"/>
  <c r="H123" i="11" l="1"/>
  <c r="G124" i="11"/>
  <c r="G125" i="11" l="1"/>
  <c r="H124" i="11"/>
  <c r="G126" i="11" l="1"/>
  <c r="H125" i="11"/>
  <c r="H126" i="11" l="1"/>
  <c r="G127" i="11"/>
  <c r="H127" i="11" l="1"/>
  <c r="G128" i="11"/>
  <c r="G129" i="11" l="1"/>
  <c r="H128" i="11"/>
  <c r="H129" i="11" l="1"/>
  <c r="G130" i="11"/>
  <c r="G131" i="11" l="1"/>
  <c r="H130" i="11"/>
  <c r="G132" i="11" l="1"/>
  <c r="H131" i="11"/>
  <c r="G133" i="11" l="1"/>
  <c r="H132" i="11"/>
  <c r="H133" i="11" l="1"/>
  <c r="G134" i="11"/>
  <c r="G135" i="11" l="1"/>
  <c r="H135" i="11" s="1"/>
  <c r="H13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  <connection id="7" xr16:uid="{137A6BE6-2C65-4247-A9C2-4A1443ADB386}" keepAlive="1" name="Zapytanie — transport" description="Połączenie z zapytaniem „transport” w skoroszycie." type="5" refreshedVersion="8" background="1" saveData="1">
    <dbPr connection="Provider=Microsoft.Mashup.OleDb.1;Data Source=$Workbook$;Location=transport;Extended Properties=&quot;&quot;" command="SELECT * FROM [transport]"/>
  </connection>
  <connection id="8" xr16:uid="{E440F4A0-3F3F-4D84-81BD-AE2721C8C70B}" keepAlive="1" name="Zapytanie — transport (2)" description="Połączenie z zapytaniem „transport (2)” w skoroszycie." type="5" refreshedVersion="8" background="1" saveData="1">
    <dbPr connection="Provider=Microsoft.Mashup.OleDb.1;Data Source=$Workbook$;Location=&quot;transport (2)&quot;;Extended Properties=&quot;&quot;" command="SELECT * FROM [transport (2)]"/>
  </connection>
  <connection id="9" xr16:uid="{2DCD86F2-ABE4-47BC-B661-56641120EAC3}" keepAlive="1" name="Zapytanie — transport (3)" description="Połączenie z zapytaniem „transport (3)” w skoroszycie." type="5" refreshedVersion="8" background="1" saveData="1">
    <dbPr connection="Provider=Microsoft.Mashup.OleDb.1;Data Source=$Workbook$;Location=&quot;transport (3)&quot;;Extended Properties=&quot;&quot;" command="SELECT * FROM [transport (3)]"/>
  </connection>
  <connection id="10" xr16:uid="{9D512285-1386-473B-A123-3E8B7BF6F36D}" keepAlive="1" name="Zapytanie — transport (4)" description="Połączenie z zapytaniem „transport (4)” w skoroszycie." type="5" refreshedVersion="8" background="1" saveData="1">
    <dbPr connection="Provider=Microsoft.Mashup.OleDb.1;Data Source=$Workbook$;Location=&quot;transport (4)&quot;;Extended Properties=&quot;&quot;" command="SELECT * FROM [transport (4)]"/>
  </connection>
  <connection id="11" xr16:uid="{10B0BE0A-6BE5-4433-A2FD-DD4E39A175F7}" keepAlive="1" name="Zapytanie — transport (5)" description="Połączenie z zapytaniem „transport (5)” w skoroszycie." type="5" refreshedVersion="8" background="1" saveData="1">
    <dbPr connection="Provider=Microsoft.Mashup.OleDb.1;Data Source=$Workbook$;Location=&quot;transport (5)&quot;;Extended Properties=&quot;&quot;" command="SELECT * FROM [transport (5)]"/>
  </connection>
</connections>
</file>

<file path=xl/sharedStrings.xml><?xml version="1.0" encoding="utf-8"?>
<sst xmlns="http://schemas.openxmlformats.org/spreadsheetml/2006/main" count="1416" uniqueCount="199">
  <si>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</si>
  <si>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</si>
  <si>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</si>
  <si>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</si>
  <si>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</si>
  <si>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</si>
  <si>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</si>
  <si>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</si>
  <si>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</si>
  <si>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</si>
  <si>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</si>
  <si>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</si>
  <si>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</si>
  <si>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</si>
  <si>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</si>
  <si>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</si>
  <si>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</si>
  <si>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</si>
  <si>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</si>
  <si>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</si>
  <si>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</si>
  <si>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</si>
  <si>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</si>
  <si>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</si>
  <si>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</si>
  <si>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</si>
  <si>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</si>
  <si>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</si>
  <si>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</si>
  <si>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</si>
  <si>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</si>
  <si>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</si>
  <si>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</si>
  <si>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</si>
  <si>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</si>
  <si>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</si>
  <si>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</si>
  <si>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</si>
  <si>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</si>
  <si>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</si>
  <si>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</si>
  <si>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</si>
  <si>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</si>
  <si>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</si>
  <si>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</si>
  <si>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</si>
  <si>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</si>
  <si>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</si>
  <si>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</si>
  <si>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</si>
  <si>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</si>
  <si>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</si>
  <si>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</si>
  <si>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</si>
  <si>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</si>
  <si>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</si>
  <si>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</si>
  <si>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</si>
  <si>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</si>
  <si>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</si>
  <si>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</si>
  <si>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</si>
  <si>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</si>
  <si>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</si>
  <si>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</si>
  <si>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</si>
  <si>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</si>
  <si>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</si>
  <si>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</si>
  <si>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</si>
  <si>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</si>
  <si>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</si>
  <si>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</si>
  <si>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</si>
  <si>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</si>
  <si>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</si>
  <si>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</si>
  <si>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</si>
  <si>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</si>
  <si>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</si>
  <si>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</si>
  <si>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</si>
  <si>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</si>
  <si>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</si>
  <si>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</si>
  <si>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</si>
  <si>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</si>
  <si>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</si>
  <si>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</si>
  <si>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</si>
  <si>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</si>
  <si>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</si>
  <si>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</si>
  <si>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</si>
  <si>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</si>
  <si>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</si>
  <si>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</si>
  <si>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</si>
  <si>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</si>
  <si>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</si>
  <si>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</si>
  <si>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</si>
  <si>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</si>
  <si>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</si>
  <si>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</si>
  <si>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</si>
  <si>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</si>
  <si>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</si>
  <si>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</si>
  <si>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</si>
  <si>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</si>
  <si>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</si>
  <si>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</si>
  <si>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</si>
  <si>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</si>
  <si>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</si>
  <si>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</si>
  <si>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</si>
  <si>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</si>
  <si>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</si>
  <si>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</si>
  <si>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</si>
  <si>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</si>
  <si>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</si>
  <si>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</si>
  <si>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</si>
  <si>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</si>
  <si>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</si>
  <si>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</si>
  <si>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</si>
  <si>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</si>
  <si>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</si>
  <si>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</si>
  <si>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</si>
  <si>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</si>
  <si>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</si>
  <si>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</si>
  <si>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</si>
  <si>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</si>
  <si>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</si>
  <si>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</si>
  <si>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</si>
  <si>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</si>
  <si>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</si>
  <si>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</si>
  <si>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</si>
  <si>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</si>
  <si>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</si>
  <si>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</si>
  <si>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</si>
  <si>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</si>
  <si>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</si>
  <si>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</si>
  <si>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</si>
  <si>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</si>
  <si>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</si>
  <si>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</si>
  <si>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</si>
  <si>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</si>
  <si>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</si>
  <si>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</si>
  <si>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</si>
  <si>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</si>
  <si>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</si>
  <si>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</si>
  <si>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</si>
  <si>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</si>
  <si>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</si>
  <si>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</si>
  <si>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</si>
  <si>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</si>
  <si>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</si>
  <si>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</si>
  <si>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</si>
  <si>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</si>
  <si>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</si>
  <si>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</si>
  <si>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</si>
  <si>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Amortyzacja</t>
  </si>
  <si>
    <t>prze</t>
  </si>
  <si>
    <t>Cena po</t>
  </si>
  <si>
    <t>a</t>
  </si>
  <si>
    <t>b</t>
  </si>
  <si>
    <t>Marka</t>
  </si>
  <si>
    <t>Etykiety wierszy</t>
  </si>
  <si>
    <t>DAF</t>
  </si>
  <si>
    <t>Iveco</t>
  </si>
  <si>
    <t>MAN</t>
  </si>
  <si>
    <t>Mercedes</t>
  </si>
  <si>
    <t>Renault</t>
  </si>
  <si>
    <t>Scania</t>
  </si>
  <si>
    <t>Volvo</t>
  </si>
  <si>
    <t>Suma końcowa</t>
  </si>
  <si>
    <t>Liczba z Nr_rejestracyjny</t>
  </si>
  <si>
    <t>Średnia z Przebieg</t>
  </si>
  <si>
    <t>marka</t>
  </si>
  <si>
    <t>Etykiety kolumn</t>
  </si>
  <si>
    <t>Dzień finalny</t>
  </si>
  <si>
    <t>Liczba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</si>
</sst>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2" xfId="0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14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4" xfId="0" applyFont="1" applyFill="1" applyBorder="1"/>
  </cellXfs>
  <cellStyles count="1">
    <cellStyle name="Normalny" xfId="0" builtinId="0"/>
  </cellStyles>
  <dxfs count="21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2'!$J$14</c:f>
              <c:strCache>
                <c:ptCount val="1"/>
                <c:pt idx="0">
                  <c:v>Średnia z Przebieg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2'!$I$15:$I$21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'Zadanie 2'!$J$15:$J$21</c:f>
              <c:numCache>
                <c:formatCode>General</c:formatCode>
                <c:ptCount val="7"/>
                <c:pt idx="0">
                  <c:v>273239</c:v>
                </c:pt>
                <c:pt idx="1">
                  <c:v>657434</c:v>
                </c:pt>
                <c:pt idx="2">
                  <c:v>289637</c:v>
                </c:pt>
                <c:pt idx="3">
                  <c:v>486545</c:v>
                </c:pt>
                <c:pt idx="4">
                  <c:v>519936</c:v>
                </c:pt>
                <c:pt idx="5">
                  <c:v>557117</c:v>
                </c:pt>
                <c:pt idx="6">
                  <c:v>307130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E-44E3-92F9-ABFF0C41F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02112"/>
        <c:axId val="1920592992"/>
      </c:barChart>
      <c:catAx>
        <c:axId val="19206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92992"/>
        <c:crosses val="autoZero"/>
        <c:auto val="1"/>
        <c:lblAlgn val="ctr"/>
        <c:lblOffset val="100"/>
        <c:noMultiLvlLbl val="0"/>
      </c:catAx>
      <c:valAx>
        <c:axId val="19205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1021556</xdr:colOff>
      <xdr:row>1</xdr:row>
      <xdr:rowOff>52387</xdr:rowOff>
    </xdr:from>
    <xdr:to>
      <xdr:col>17</xdr:col>
      <xdr:colOff>616743</xdr:colOff>
      <xdr:row>16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E36FFD-DC6A-AE1A-C504-1AEDBA0B2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41.318934027775" createdVersion="8" refreshedVersion="8" minRefreshableVersion="3" recordCount="134" xr:uid="{602432F8-5963-4B9B-B45F-8412A976DD5A}">
  <cacheSource type="worksheet">
    <worksheetSource name="transport4"/>
  </cacheSource>
  <cacheFields count="7">
    <cacheField name="Marka_i_model" numFmtId="0">
      <sharedItems/>
    </cacheField>
    <cacheField name="Rok_produkcji" numFmtId="0">
      <sharedItems containsSemiMixedTypes="0" containsString="0" containsNumber="1" containsInteger="1" minValue="2006" maxValue="2015"/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 count="134">
        <s v="ERA 210 TR"/>
        <s v="ERA 211 TR"/>
        <s v="ERA 212 TR"/>
        <s v="ERA 213 TR"/>
        <s v="ERA 209 TR"/>
        <s v="ERA 223 TR"/>
        <s v="ERA 217 TR"/>
        <s v="ERA 095 TR"/>
        <s v="ERA 093 TR"/>
        <s v="ERA 094 TR"/>
        <s v="ERA 092 TR"/>
        <s v="ERA 097 TR"/>
        <s v="ERA 114 TR"/>
        <s v="ERA 108 TR"/>
        <s v="ERA 100 TR"/>
        <s v="ERA 101 TR"/>
        <s v="ERA 111 TR"/>
        <s v="ERA 120 TR"/>
        <s v="ERA 110 TR"/>
        <s v="ERA 112 TR"/>
        <s v="ERA 102 TR"/>
        <s v="ERA 302 TR"/>
        <s v="ERA 096 TR"/>
        <s v="ERA 104 TR"/>
        <s v="ERA 119 TR"/>
        <s v="ERA 106 TR"/>
        <s v="ERA 117 TR"/>
        <s v="ERA 098 TR"/>
        <s v="ERA 109 TR"/>
        <s v="ERA 115 TR"/>
        <s v="ERA 113 TR"/>
        <s v="ERA 107 TR"/>
        <s v="ERA 116 TR"/>
        <s v="ERA 105 TR"/>
        <s v="ERA 103 TR"/>
        <s v="ERA 099 TR"/>
        <s v="ERA 118 TR"/>
        <s v="ERA 132 TR"/>
        <s v="ERA 142 TR"/>
        <s v="ERA 145 TR"/>
        <s v="ERA 146 TR"/>
        <s v="ERA 135 TR"/>
        <s v="ERA 136 TR"/>
        <s v="ERA 141 TR"/>
        <s v="ERA 340 TR"/>
        <s v="ERA 147 TR"/>
        <s v="ERA 394 TR"/>
        <s v="ERA 143 TR"/>
        <s v="ERA 140 TR"/>
        <s v="ERA 133 TR"/>
        <s v="ERA 214 TR"/>
        <s v="ERA 227 TR"/>
        <s v="ERA 228 TR"/>
        <s v="ERA 226 TR"/>
        <s v="ERA 131 TR"/>
        <s v="ERA 144 TR"/>
        <s v="ERA 134 TR"/>
        <s v="ERA 161 TR"/>
        <s v="ERA 158 TR"/>
        <s v="ERA 160 TR"/>
        <s v="ERA 159 TR"/>
        <s v="ERA 157 TR"/>
        <s v="ERA 221 TR"/>
        <s v="ERA 225 TR"/>
        <s v="ERA 220 TR"/>
        <s v="ERA 222 TR"/>
        <s v="ERA 230 TR"/>
        <s v="ERA 229 TR"/>
        <s v="ERA 162 TR"/>
        <s v="ERA 237 TR"/>
        <s v="ERA 236 TR"/>
        <s v="ERA 238 TR"/>
        <s v="ERA 240 TR"/>
        <s v="ERA 241 TR"/>
        <s v="ERA 239 TR"/>
        <s v="ERA 168 TR"/>
        <s v="ERA 175 TR"/>
        <s v="ERA 173 TR"/>
        <s v="ERA 166 TR"/>
        <s v="ERA 176 TR"/>
        <s v="ERA 172 TR"/>
        <s v="ERA 169 TR"/>
        <s v="ERA 170 TR"/>
        <s v="ERA 215 TR"/>
        <s v="ERA 216 TR"/>
        <s v="ERA 178 TR"/>
        <s v="ERA 232 TR"/>
        <s v="ERA 233 TR"/>
        <s v="ERA 231 TR"/>
        <s v="ERA 234 TR"/>
        <s v="ERA 235 TR"/>
        <s v="ERA 248 TR"/>
        <s v="ERA 177 TR"/>
        <s v="ERA 247 TR"/>
        <s v="ERA 218 TR"/>
        <s v="ERA 174 TR"/>
        <s v="ERA 207 TR"/>
        <s v="ERA 405 TR"/>
        <s v="ERA 204 TR"/>
        <s v="ERA 208 TR"/>
        <s v="ERA 406 TR"/>
        <s v="ERA 171 TR"/>
        <s v="ERA 183 TR"/>
        <s v="ERA 388 TR"/>
        <s v="ERA 188 TR"/>
        <s v="ERA 184 TR"/>
        <s v="ERA 186 TR"/>
        <s v="ERA 185 TR"/>
        <s v="ERA 199 TR"/>
        <s v="ERA 198 TR"/>
        <s v="ERA 200 TR"/>
        <s v="ERA 201 TR"/>
        <s v="ERA 496 TR"/>
        <s v="ERA 497 TR"/>
        <s v="ERA 202 TR"/>
        <s v="ERA 203 TR"/>
        <s v="ERA 187 TR"/>
        <s v="ERA 219 TR"/>
        <s v="ERA 193 TR"/>
        <s v="ERA 195 TR"/>
        <s v="ERA 197 TR"/>
        <s v="ERA 194 TR"/>
        <s v="ERA 196 TR"/>
        <s v="ERA 393 TR"/>
        <s v="ERA 494 TR"/>
        <s v="ERA 495 TR"/>
        <s v="ERA 192 TR"/>
        <s v="ERA 205 TR"/>
        <s v="ERA 206 TR"/>
        <s v="ERA 242 TR"/>
        <s v="ERA 243 TR"/>
        <s v="ERA 244 TR"/>
        <s v="ERA 245 TR"/>
        <s v="ERA 246 TR"/>
      </sharedItems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Marka" numFmtId="0">
      <sharedItems count="7">
        <s v="Iveco"/>
        <s v="Mercedes"/>
        <s v="MAN"/>
        <s v="Volvo"/>
        <s v="Scania"/>
        <s v="Renault"/>
        <s v="DA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41.320936921293" createdVersion="8" refreshedVersion="8" minRefreshableVersion="3" recordCount="134" xr:uid="{58D96BA8-6282-4ED0-BF07-B6FFB2BB23C8}">
  <cacheSource type="worksheet">
    <worksheetSource name="transport5"/>
  </cacheSource>
  <cacheFields count="7">
    <cacheField name="Marka_i_model" numFmtId="0">
      <sharedItems count="38">
        <s v="Iveco Strails"/>
        <s v="Mercedes Axor"/>
        <s v="MAN TGA"/>
        <s v="Volvo FE"/>
        <s v="Volvo FM"/>
        <s v="Volvo FMX"/>
        <s v="Volvo FH"/>
        <s v="Iveco 100E"/>
        <s v="Scania L94"/>
        <s v="Renault Premium"/>
        <s v="Mercedes Atego"/>
        <s v="Scania M93"/>
        <s v="Iveco EuroCargo"/>
        <s v="MAN TGL"/>
        <s v="Volvo FL"/>
        <s v="DAF LF45"/>
        <s v="MAN TGA41"/>
        <s v="MAN TGA33"/>
        <s v="DAF CF85"/>
        <s v="Mercedes Sided"/>
        <s v="Mercedes Actros"/>
        <s v="Renault Midlum"/>
        <s v="Renault D10"/>
        <s v="DAF CF75"/>
        <s v="DAF CF65"/>
        <s v="Iveco TrakkerEuro5"/>
        <s v="Renault Magnum"/>
        <s v="Renault R385"/>
        <s v="Renault Pelen"/>
        <s v="Scania R500"/>
        <s v="Iveco STRALIS"/>
        <s v="Scania R420"/>
        <s v="Volvo FH13-500"/>
        <s v="MAN TGX"/>
        <s v="DAF XF460"/>
        <s v="MAN TGS"/>
        <s v="MAN TGA18"/>
        <s v="Volvo 2015Euro6M"/>
      </sharedItems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 count="134">
        <s v="ERA 210 TR"/>
        <s v="ERA 211 TR"/>
        <s v="ERA 212 TR"/>
        <s v="ERA 213 TR"/>
        <s v="ERA 209 TR"/>
        <s v="ERA 223 TR"/>
        <s v="ERA 217 TR"/>
        <s v="ERA 095 TR"/>
        <s v="ERA 093 TR"/>
        <s v="ERA 094 TR"/>
        <s v="ERA 092 TR"/>
        <s v="ERA 097 TR"/>
        <s v="ERA 114 TR"/>
        <s v="ERA 108 TR"/>
        <s v="ERA 100 TR"/>
        <s v="ERA 101 TR"/>
        <s v="ERA 111 TR"/>
        <s v="ERA 120 TR"/>
        <s v="ERA 110 TR"/>
        <s v="ERA 112 TR"/>
        <s v="ERA 102 TR"/>
        <s v="ERA 302 TR"/>
        <s v="ERA 096 TR"/>
        <s v="ERA 104 TR"/>
        <s v="ERA 119 TR"/>
        <s v="ERA 106 TR"/>
        <s v="ERA 117 TR"/>
        <s v="ERA 098 TR"/>
        <s v="ERA 109 TR"/>
        <s v="ERA 115 TR"/>
        <s v="ERA 113 TR"/>
        <s v="ERA 107 TR"/>
        <s v="ERA 116 TR"/>
        <s v="ERA 105 TR"/>
        <s v="ERA 103 TR"/>
        <s v="ERA 099 TR"/>
        <s v="ERA 118 TR"/>
        <s v="ERA 132 TR"/>
        <s v="ERA 142 TR"/>
        <s v="ERA 145 TR"/>
        <s v="ERA 146 TR"/>
        <s v="ERA 135 TR"/>
        <s v="ERA 136 TR"/>
        <s v="ERA 141 TR"/>
        <s v="ERA 340 TR"/>
        <s v="ERA 147 TR"/>
        <s v="ERA 394 TR"/>
        <s v="ERA 143 TR"/>
        <s v="ERA 140 TR"/>
        <s v="ERA 133 TR"/>
        <s v="ERA 214 TR"/>
        <s v="ERA 227 TR"/>
        <s v="ERA 228 TR"/>
        <s v="ERA 226 TR"/>
        <s v="ERA 131 TR"/>
        <s v="ERA 144 TR"/>
        <s v="ERA 134 TR"/>
        <s v="ERA 161 TR"/>
        <s v="ERA 158 TR"/>
        <s v="ERA 160 TR"/>
        <s v="ERA 159 TR"/>
        <s v="ERA 157 TR"/>
        <s v="ERA 221 TR"/>
        <s v="ERA 225 TR"/>
        <s v="ERA 220 TR"/>
        <s v="ERA 222 TR"/>
        <s v="ERA 230 TR"/>
        <s v="ERA 229 TR"/>
        <s v="ERA 162 TR"/>
        <s v="ERA 237 TR"/>
        <s v="ERA 236 TR"/>
        <s v="ERA 238 TR"/>
        <s v="ERA 240 TR"/>
        <s v="ERA 241 TR"/>
        <s v="ERA 239 TR"/>
        <s v="ERA 168 TR"/>
        <s v="ERA 175 TR"/>
        <s v="ERA 173 TR"/>
        <s v="ERA 166 TR"/>
        <s v="ERA 176 TR"/>
        <s v="ERA 172 TR"/>
        <s v="ERA 169 TR"/>
        <s v="ERA 170 TR"/>
        <s v="ERA 215 TR"/>
        <s v="ERA 216 TR"/>
        <s v="ERA 178 TR"/>
        <s v="ERA 232 TR"/>
        <s v="ERA 233 TR"/>
        <s v="ERA 231 TR"/>
        <s v="ERA 234 TR"/>
        <s v="ERA 235 TR"/>
        <s v="ERA 248 TR"/>
        <s v="ERA 177 TR"/>
        <s v="ERA 247 TR"/>
        <s v="ERA 218 TR"/>
        <s v="ERA 174 TR"/>
        <s v="ERA 207 TR"/>
        <s v="ERA 405 TR"/>
        <s v="ERA 204 TR"/>
        <s v="ERA 208 TR"/>
        <s v="ERA 406 TR"/>
        <s v="ERA 171 TR"/>
        <s v="ERA 183 TR"/>
        <s v="ERA 388 TR"/>
        <s v="ERA 188 TR"/>
        <s v="ERA 184 TR"/>
        <s v="ERA 186 TR"/>
        <s v="ERA 185 TR"/>
        <s v="ERA 199 TR"/>
        <s v="ERA 198 TR"/>
        <s v="ERA 200 TR"/>
        <s v="ERA 201 TR"/>
        <s v="ERA 496 TR"/>
        <s v="ERA 497 TR"/>
        <s v="ERA 202 TR"/>
        <s v="ERA 203 TR"/>
        <s v="ERA 187 TR"/>
        <s v="ERA 219 TR"/>
        <s v="ERA 193 TR"/>
        <s v="ERA 195 TR"/>
        <s v="ERA 197 TR"/>
        <s v="ERA 194 TR"/>
        <s v="ERA 196 TR"/>
        <s v="ERA 393 TR"/>
        <s v="ERA 494 TR"/>
        <s v="ERA 495 TR"/>
        <s v="ERA 192 TR"/>
        <s v="ERA 205 TR"/>
        <s v="ERA 206 TR"/>
        <s v="ERA 242 TR"/>
        <s v="ERA 243 TR"/>
        <s v="ERA 244 TR"/>
        <s v="ERA 245 TR"/>
        <s v="ERA 246 TR"/>
      </sharedItems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marka" numFmtId="0">
      <sharedItems count="7">
        <s v="Iveco"/>
        <s v="Mercedes"/>
        <s v="MAN"/>
        <s v="Volvo"/>
        <s v="Scania"/>
        <s v="Renault"/>
        <s v="DA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n v="2006"/>
    <n v="85900"/>
    <x v="0"/>
    <n v="1200655"/>
    <d v="2015-01-31T00:00:00"/>
    <x v="0"/>
  </r>
  <r>
    <s v="Iveco Strails"/>
    <n v="2006"/>
    <n v="85900"/>
    <x v="1"/>
    <n v="1068570"/>
    <d v="2015-01-25T00:00:00"/>
    <x v="0"/>
  </r>
  <r>
    <s v="Iveco Strails"/>
    <n v="2006"/>
    <n v="85900"/>
    <x v="2"/>
    <n v="998704"/>
    <d v="2015-01-24T00:00:00"/>
    <x v="0"/>
  </r>
  <r>
    <s v="Iveco Strails"/>
    <n v="2006"/>
    <n v="85900"/>
    <x v="3"/>
    <n v="936780"/>
    <d v="2015-01-24T00:00:00"/>
    <x v="0"/>
  </r>
  <r>
    <s v="Iveco Strails"/>
    <n v="2006"/>
    <n v="85900"/>
    <x v="4"/>
    <n v="870233"/>
    <d v="2015-01-30T00:00:00"/>
    <x v="0"/>
  </r>
  <r>
    <s v="Mercedes Axor"/>
    <n v="2007"/>
    <n v="205000"/>
    <x v="5"/>
    <n v="1260000"/>
    <d v="2016-04-23T00:00:00"/>
    <x v="1"/>
  </r>
  <r>
    <s v="MAN TGA"/>
    <n v="2007"/>
    <n v="198000"/>
    <x v="6"/>
    <n v="890200"/>
    <d v="2016-05-30T00:00:00"/>
    <x v="2"/>
  </r>
  <r>
    <s v="Volvo FE"/>
    <n v="2008"/>
    <n v="49411"/>
    <x v="7"/>
    <n v="186000"/>
    <d v="2015-07-25T00:00:00"/>
    <x v="3"/>
  </r>
  <r>
    <s v="Volvo FM"/>
    <n v="2008"/>
    <n v="58000"/>
    <x v="8"/>
    <n v="306000"/>
    <d v="2015-09-24T00:00:00"/>
    <x v="3"/>
  </r>
  <r>
    <s v="Volvo FMX"/>
    <n v="2008"/>
    <n v="84000"/>
    <x v="9"/>
    <n v="266000"/>
    <d v="2016-01-13T00:00:00"/>
    <x v="3"/>
  </r>
  <r>
    <s v="Volvo FH"/>
    <n v="2008"/>
    <n v="89000"/>
    <x v="10"/>
    <n v="305000"/>
    <d v="2015-03-12T00:00:00"/>
    <x v="3"/>
  </r>
  <r>
    <s v="Volvo FE"/>
    <n v="2009"/>
    <n v="48411"/>
    <x v="11"/>
    <n v="190000"/>
    <d v="2015-07-25T00:00:00"/>
    <x v="3"/>
  </r>
  <r>
    <s v="Iveco 100E"/>
    <n v="2009"/>
    <n v="68000"/>
    <x v="12"/>
    <n v="992600"/>
    <d v="2015-06-02T00:00:00"/>
    <x v="0"/>
  </r>
  <r>
    <s v="Volvo FE"/>
    <n v="2009"/>
    <n v="49411"/>
    <x v="13"/>
    <n v="186000"/>
    <d v="2015-07-25T00:00:00"/>
    <x v="3"/>
  </r>
  <r>
    <s v="Scania L94"/>
    <n v="2009"/>
    <n v="67900"/>
    <x v="14"/>
    <n v="850000"/>
    <d v="2015-07-09T00:00:00"/>
    <x v="4"/>
  </r>
  <r>
    <s v="Volvo FE"/>
    <n v="2009"/>
    <n v="65000"/>
    <x v="15"/>
    <n v="740000"/>
    <d v="2016-01-16T00:00:00"/>
    <x v="3"/>
  </r>
  <r>
    <s v="Scania L94"/>
    <n v="2009"/>
    <n v="68900"/>
    <x v="16"/>
    <n v="846000"/>
    <d v="2015-07-09T00:00:00"/>
    <x v="4"/>
  </r>
  <r>
    <s v="Volvo FM"/>
    <n v="2009"/>
    <n v="59000"/>
    <x v="17"/>
    <n v="302000"/>
    <d v="2015-09-24T00:00:00"/>
    <x v="3"/>
  </r>
  <r>
    <s v="Renault Premium"/>
    <n v="2009"/>
    <n v="77000"/>
    <x v="18"/>
    <n v="846000"/>
    <d v="2016-01-07T00:00:00"/>
    <x v="5"/>
  </r>
  <r>
    <s v="Mercedes Atego"/>
    <n v="2009"/>
    <n v="85000"/>
    <x v="19"/>
    <n v="946000"/>
    <d v="2015-01-10T00:00:00"/>
    <x v="1"/>
  </r>
  <r>
    <s v="Scania M93"/>
    <n v="2009"/>
    <n v="79000"/>
    <x v="20"/>
    <n v="390000"/>
    <d v="2016-01-10T00:00:00"/>
    <x v="4"/>
  </r>
  <r>
    <s v="Scania M93"/>
    <n v="2009"/>
    <n v="79000"/>
    <x v="21"/>
    <n v="390000"/>
    <d v="2016-01-10T00:00:00"/>
    <x v="4"/>
  </r>
  <r>
    <s v="Volvo FMX"/>
    <n v="2009"/>
    <n v="83000"/>
    <x v="22"/>
    <n v="270000"/>
    <d v="2016-01-13T00:00:00"/>
    <x v="3"/>
  </r>
  <r>
    <s v="Iveco EuroCargo"/>
    <n v="2009"/>
    <n v="86133"/>
    <x v="23"/>
    <n v="380000"/>
    <d v="2015-07-23T00:00:00"/>
    <x v="0"/>
  </r>
  <r>
    <s v="Volvo FH"/>
    <n v="2009"/>
    <n v="90000"/>
    <x v="24"/>
    <n v="301000"/>
    <d v="2015-03-12T00:00:00"/>
    <x v="3"/>
  </r>
  <r>
    <s v="Mercedes Atego"/>
    <n v="2009"/>
    <n v="91000"/>
    <x v="25"/>
    <n v="360000"/>
    <d v="2015-06-19T00:00:00"/>
    <x v="1"/>
  </r>
  <r>
    <s v="MAN TGL"/>
    <n v="2009"/>
    <n v="114400"/>
    <x v="26"/>
    <n v="226000"/>
    <d v="2015-03-10T00:00:00"/>
    <x v="2"/>
  </r>
  <r>
    <s v="Volvo FL"/>
    <n v="2009"/>
    <n v="134000"/>
    <x v="27"/>
    <n v="482000"/>
    <d v="2016-01-16T00:00:00"/>
    <x v="3"/>
  </r>
  <r>
    <s v="Volvo FL"/>
    <n v="2009"/>
    <n v="135000"/>
    <x v="28"/>
    <n v="478000"/>
    <d v="2016-01-16T00:00:00"/>
    <x v="3"/>
  </r>
  <r>
    <s v="DAF LF45"/>
    <n v="2009"/>
    <n v="131780"/>
    <x v="29"/>
    <n v="306000"/>
    <d v="2015-12-27T00:00:00"/>
    <x v="6"/>
  </r>
  <r>
    <s v="MAN TGL"/>
    <n v="2009"/>
    <n v="159000"/>
    <x v="30"/>
    <n v="403000"/>
    <d v="2016-11-07T00:00:00"/>
    <x v="2"/>
  </r>
  <r>
    <s v="Renault Premium"/>
    <n v="2009"/>
    <n v="162800"/>
    <x v="31"/>
    <n v="370000"/>
    <d v="2015-11-21T00:00:00"/>
    <x v="5"/>
  </r>
  <r>
    <s v="MAN TGA41"/>
    <n v="2009"/>
    <n v="168800"/>
    <x v="32"/>
    <n v="186300"/>
    <d v="2015-09-25T00:00:00"/>
    <x v="2"/>
  </r>
  <r>
    <s v="MAN TGA33"/>
    <n v="2009"/>
    <n v="195370"/>
    <x v="33"/>
    <n v="290000"/>
    <d v="2016-04-07T00:00:00"/>
    <x v="2"/>
  </r>
  <r>
    <s v="DAF CF85"/>
    <n v="2009"/>
    <n v="195340"/>
    <x v="34"/>
    <n v="190000"/>
    <d v="2015-10-01T00:00:00"/>
    <x v="6"/>
  </r>
  <r>
    <s v="Mercedes Sided"/>
    <n v="2009"/>
    <n v="230000"/>
    <x v="35"/>
    <n v="305000"/>
    <d v="2015-10-30T00:00:00"/>
    <x v="1"/>
  </r>
  <r>
    <s v="Mercedes Actros"/>
    <n v="2009"/>
    <n v="291000"/>
    <x v="36"/>
    <n v="166000"/>
    <d v="2015-10-20T00:00:00"/>
    <x v="1"/>
  </r>
  <r>
    <s v="DAF LF45"/>
    <n v="2010"/>
    <n v="37000"/>
    <x v="37"/>
    <n v="978000"/>
    <d v="2015-11-01T00:00:00"/>
    <x v="6"/>
  </r>
  <r>
    <s v="DAF LF45"/>
    <n v="2010"/>
    <n v="40830"/>
    <x v="38"/>
    <n v="326000"/>
    <d v="2015-02-27T00:00:00"/>
    <x v="6"/>
  </r>
  <r>
    <s v="Volvo FE"/>
    <n v="2010"/>
    <n v="66000"/>
    <x v="39"/>
    <n v="736000"/>
    <d v="2016-01-16T00:00:00"/>
    <x v="3"/>
  </r>
  <r>
    <s v="Renault Midlum"/>
    <n v="2010"/>
    <n v="60000"/>
    <x v="40"/>
    <n v="99250"/>
    <d v="2015-08-10T00:00:00"/>
    <x v="5"/>
  </r>
  <r>
    <s v="Mercedes Atego"/>
    <n v="2010"/>
    <n v="84000"/>
    <x v="41"/>
    <n v="950000"/>
    <d v="2015-01-25T00:00:00"/>
    <x v="1"/>
  </r>
  <r>
    <s v="Iveco 100E"/>
    <n v="2010"/>
    <n v="67000"/>
    <x v="42"/>
    <n v="103260"/>
    <d v="2015-06-02T00:00:00"/>
    <x v="0"/>
  </r>
  <r>
    <s v="Renault D10"/>
    <n v="2010"/>
    <n v="75300"/>
    <x v="43"/>
    <n v="302000"/>
    <d v="2015-06-19T00:00:00"/>
    <x v="5"/>
  </r>
  <r>
    <s v="Volvo FMX"/>
    <n v="2010"/>
    <n v="84000"/>
    <x v="44"/>
    <n v="266000"/>
    <d v="2016-01-13T00:00:00"/>
    <x v="3"/>
  </r>
  <r>
    <s v="Mercedes Atego"/>
    <n v="2010"/>
    <n v="92000"/>
    <x v="45"/>
    <n v="356000"/>
    <d v="2015-06-19T00:00:00"/>
    <x v="1"/>
  </r>
  <r>
    <s v="MAN TGL"/>
    <n v="2010"/>
    <n v="89000"/>
    <x v="46"/>
    <n v="266000"/>
    <d v="2016-01-13T00:00:00"/>
    <x v="2"/>
  </r>
  <r>
    <s v="DAF CF75"/>
    <n v="2010"/>
    <n v="94000"/>
    <x v="47"/>
    <n v="91000"/>
    <d v="2015-09-21T00:00:00"/>
    <x v="6"/>
  </r>
  <r>
    <s v="MAN TGL"/>
    <n v="2010"/>
    <n v="113400"/>
    <x v="48"/>
    <n v="230000"/>
    <d v="2015-03-10T00:00:00"/>
    <x v="2"/>
  </r>
  <r>
    <s v="DAF CF65"/>
    <n v="2010"/>
    <n v="135000"/>
    <x v="49"/>
    <n v="251000"/>
    <d v="2015-03-04T00:00:00"/>
    <x v="6"/>
  </r>
  <r>
    <s v="Iveco TrakkerEuro5"/>
    <n v="2010"/>
    <n v="160000"/>
    <x v="50"/>
    <n v="263000"/>
    <d v="2015-01-24T00:00:00"/>
    <x v="0"/>
  </r>
  <r>
    <s v="Renault Magnum"/>
    <n v="2010"/>
    <n v="265000"/>
    <x v="51"/>
    <n v="930000"/>
    <d v="2015-08-20T00:00:00"/>
    <x v="5"/>
  </r>
  <r>
    <s v="Renault Magnum"/>
    <n v="2010"/>
    <n v="265000"/>
    <x v="52"/>
    <n v="912000"/>
    <d v="2015-08-20T00:00:00"/>
    <x v="5"/>
  </r>
  <r>
    <s v="Renault Magnum"/>
    <n v="2010"/>
    <n v="265000"/>
    <x v="53"/>
    <n v="856000"/>
    <d v="2015-08-20T00:00:00"/>
    <x v="5"/>
  </r>
  <r>
    <s v="Renault Premium"/>
    <n v="2010"/>
    <n v="230000"/>
    <x v="54"/>
    <n v="455000"/>
    <d v="2016-03-10T00:00:00"/>
    <x v="5"/>
  </r>
  <r>
    <s v="Mercedes Sided"/>
    <n v="2010"/>
    <n v="231000"/>
    <x v="55"/>
    <n v="301000"/>
    <d v="2015-10-30T00:00:00"/>
    <x v="1"/>
  </r>
  <r>
    <s v="Mercedes Actros"/>
    <n v="2010"/>
    <n v="257000"/>
    <x v="56"/>
    <n v="164700"/>
    <d v="2015-10-09T00:00:00"/>
    <x v="1"/>
  </r>
  <r>
    <s v="DAF LF45"/>
    <n v="2011"/>
    <n v="38000"/>
    <x v="57"/>
    <n v="574000"/>
    <d v="2015-11-01T00:00:00"/>
    <x v="6"/>
  </r>
  <r>
    <s v="Renault R385"/>
    <n v="2011"/>
    <n v="56700"/>
    <x v="58"/>
    <n v="290000"/>
    <d v="2015-08-20T00:00:00"/>
    <x v="5"/>
  </r>
  <r>
    <s v="Renault R385"/>
    <n v="2011"/>
    <n v="57700"/>
    <x v="59"/>
    <n v="286000"/>
    <d v="2015-08-20T00:00:00"/>
    <x v="5"/>
  </r>
  <r>
    <s v="Renault Midlum"/>
    <n v="2011"/>
    <n v="59000"/>
    <x v="60"/>
    <n v="103250"/>
    <d v="2015-08-10T00:00:00"/>
    <x v="5"/>
  </r>
  <r>
    <s v="Renault D10"/>
    <n v="2011"/>
    <n v="74300"/>
    <x v="61"/>
    <n v="306000"/>
    <d v="2015-06-19T00:00:00"/>
    <x v="5"/>
  </r>
  <r>
    <s v="Mercedes Actros"/>
    <n v="2011"/>
    <n v="210000"/>
    <x v="62"/>
    <n v="780000"/>
    <d v="2016-04-21T00:00:00"/>
    <x v="1"/>
  </r>
  <r>
    <s v="Mercedes Actros"/>
    <n v="2011"/>
    <n v="210000"/>
    <x v="63"/>
    <n v="760300"/>
    <d v="2016-04-21T00:00:00"/>
    <x v="1"/>
  </r>
  <r>
    <s v="Mercedes Actros"/>
    <n v="2011"/>
    <n v="210000"/>
    <x v="64"/>
    <n v="680000"/>
    <d v="2016-04-21T00:00:00"/>
    <x v="1"/>
  </r>
  <r>
    <s v="Mercedes Actros"/>
    <n v="2011"/>
    <n v="210000"/>
    <x v="65"/>
    <n v="655000"/>
    <d v="2016-04-21T00:00:00"/>
    <x v="1"/>
  </r>
  <r>
    <s v="Renault Pelen"/>
    <n v="2011"/>
    <n v="220000"/>
    <x v="66"/>
    <n v="731000"/>
    <d v="2015-08-20T00:00:00"/>
    <x v="5"/>
  </r>
  <r>
    <s v="Renault Pelen"/>
    <n v="2011"/>
    <n v="220000"/>
    <x v="67"/>
    <n v="685413"/>
    <d v="2015-08-20T00:00:00"/>
    <x v="5"/>
  </r>
  <r>
    <s v="DAF CF85"/>
    <n v="2011"/>
    <n v="196340"/>
    <x v="68"/>
    <n v="186000"/>
    <d v="2015-10-01T00:00:00"/>
    <x v="6"/>
  </r>
  <r>
    <s v="Scania R500"/>
    <n v="2011"/>
    <n v="245000"/>
    <x v="69"/>
    <n v="720000"/>
    <d v="2016-04-02T00:00:00"/>
    <x v="4"/>
  </r>
  <r>
    <s v="Scania R500"/>
    <n v="2011"/>
    <n v="245000"/>
    <x v="70"/>
    <n v="680000"/>
    <d v="2016-04-02T00:00:00"/>
    <x v="4"/>
  </r>
  <r>
    <s v="Scania R500"/>
    <n v="2011"/>
    <n v="245000"/>
    <x v="71"/>
    <n v="660000"/>
    <d v="2016-04-02T00:00:00"/>
    <x v="4"/>
  </r>
  <r>
    <s v="Scania R500"/>
    <n v="2011"/>
    <n v="245000"/>
    <x v="72"/>
    <n v="630000"/>
    <d v="2016-04-02T00:00:00"/>
    <x v="4"/>
  </r>
  <r>
    <s v="Scania R500"/>
    <n v="2011"/>
    <n v="245000"/>
    <x v="73"/>
    <n v="655000"/>
    <d v="2016-04-02T00:00:00"/>
    <x v="4"/>
  </r>
  <r>
    <s v="Scania R500"/>
    <n v="2011"/>
    <n v="245000"/>
    <x v="74"/>
    <n v="590000"/>
    <d v="2016-04-02T00:00:00"/>
    <x v="4"/>
  </r>
  <r>
    <s v="DAF LF45"/>
    <n v="2012"/>
    <n v="39830"/>
    <x v="75"/>
    <n v="330000"/>
    <d v="2015-02-27T00:00:00"/>
    <x v="6"/>
  </r>
  <r>
    <s v="DAF LF45"/>
    <n v="2012"/>
    <n v="48800"/>
    <x v="76"/>
    <n v="268650"/>
    <d v="2015-04-23T00:00:00"/>
    <x v="6"/>
  </r>
  <r>
    <s v="Volvo FM"/>
    <n v="2012"/>
    <n v="59000"/>
    <x v="77"/>
    <n v="302000"/>
    <d v="2015-09-24T00:00:00"/>
    <x v="3"/>
  </r>
  <r>
    <s v="Renault Premium"/>
    <n v="2012"/>
    <n v="76000"/>
    <x v="78"/>
    <n v="850000"/>
    <d v="2016-01-07T00:00:00"/>
    <x v="5"/>
  </r>
  <r>
    <s v="Iveco EuroCargo"/>
    <n v="2012"/>
    <n v="87133"/>
    <x v="79"/>
    <n v="376000"/>
    <d v="2015-07-23T00:00:00"/>
    <x v="0"/>
  </r>
  <r>
    <s v="Volvo FH"/>
    <n v="2012"/>
    <n v="110000"/>
    <x v="80"/>
    <n v="201000"/>
    <d v="2015-03-12T00:00:00"/>
    <x v="3"/>
  </r>
  <r>
    <s v="DAF LF45"/>
    <n v="2012"/>
    <n v="130780"/>
    <x v="81"/>
    <n v="310000"/>
    <d v="2015-12-27T00:00:00"/>
    <x v="6"/>
  </r>
  <r>
    <s v="MAN TGL"/>
    <n v="2012"/>
    <n v="135502"/>
    <x v="82"/>
    <n v="247000"/>
    <d v="2016-04-16T00:00:00"/>
    <x v="2"/>
  </r>
  <r>
    <s v="Iveco STRALIS"/>
    <n v="2012"/>
    <n v="145000"/>
    <x v="83"/>
    <n v="386732"/>
    <d v="2015-02-24T00:00:00"/>
    <x v="0"/>
  </r>
  <r>
    <s v="Iveco STRALIS"/>
    <n v="2012"/>
    <n v="145000"/>
    <x v="84"/>
    <n v="312680"/>
    <d v="2015-02-24T00:00:00"/>
    <x v="0"/>
  </r>
  <r>
    <s v="Renault Premium"/>
    <n v="2012"/>
    <n v="163800"/>
    <x v="85"/>
    <n v="366000"/>
    <d v="2015-11-21T00:00:00"/>
    <x v="5"/>
  </r>
  <r>
    <s v="Scania R420"/>
    <n v="2012"/>
    <n v="183000"/>
    <x v="86"/>
    <n v="520000"/>
    <d v="2016-03-15T00:00:00"/>
    <x v="4"/>
  </r>
  <r>
    <s v="Scania R420"/>
    <n v="2012"/>
    <n v="183000"/>
    <x v="87"/>
    <n v="530000"/>
    <d v="2016-03-15T00:00:00"/>
    <x v="4"/>
  </r>
  <r>
    <s v="Scania R420"/>
    <n v="2012"/>
    <n v="183000"/>
    <x v="88"/>
    <n v="490000"/>
    <d v="2016-03-15T00:00:00"/>
    <x v="4"/>
  </r>
  <r>
    <s v="Scania R420"/>
    <n v="2012"/>
    <n v="183000"/>
    <x v="89"/>
    <n v="481000"/>
    <d v="2016-03-15T00:00:00"/>
    <x v="4"/>
  </r>
  <r>
    <s v="Scania R420"/>
    <n v="2012"/>
    <n v="183000"/>
    <x v="90"/>
    <n v="454000"/>
    <d v="2016-03-15T00:00:00"/>
    <x v="4"/>
  </r>
  <r>
    <s v="Volvo FH13-500"/>
    <n v="2012"/>
    <n v="210000"/>
    <x v="91"/>
    <n v="517000"/>
    <d v="2016-02-15T00:00:00"/>
    <x v="3"/>
  </r>
  <r>
    <s v="MAN TGA33"/>
    <n v="2012"/>
    <n v="196370"/>
    <x v="92"/>
    <n v="286000"/>
    <d v="2016-04-07T00:00:00"/>
    <x v="2"/>
  </r>
  <r>
    <s v="Volvo FH13-500"/>
    <n v="2012"/>
    <n v="210000"/>
    <x v="93"/>
    <n v="435000"/>
    <d v="2016-02-15T00:00:00"/>
    <x v="3"/>
  </r>
  <r>
    <s v="MAN TGX"/>
    <n v="2012"/>
    <n v="210300"/>
    <x v="94"/>
    <n v="417671"/>
    <d v="2016-05-30T00:00:00"/>
    <x v="2"/>
  </r>
  <r>
    <s v="Renault Premium"/>
    <n v="2012"/>
    <n v="231000"/>
    <x v="95"/>
    <n v="451000"/>
    <d v="2016-03-10T00:00:00"/>
    <x v="5"/>
  </r>
  <r>
    <s v="DAF XF460"/>
    <n v="2012"/>
    <n v="240000"/>
    <x v="96"/>
    <n v="301344"/>
    <d v="2015-06-30T00:00:00"/>
    <x v="6"/>
  </r>
  <r>
    <s v="DAF XF460"/>
    <n v="2012"/>
    <n v="240000"/>
    <x v="97"/>
    <n v="315988"/>
    <d v="2015-06-30T00:00:00"/>
    <x v="6"/>
  </r>
  <r>
    <s v="DAF XF460"/>
    <n v="2012"/>
    <n v="240000"/>
    <x v="98"/>
    <n v="234760"/>
    <d v="2015-06-30T00:00:00"/>
    <x v="6"/>
  </r>
  <r>
    <s v="DAF XF460"/>
    <n v="2012"/>
    <n v="240000"/>
    <x v="99"/>
    <n v="210780"/>
    <d v="2015-06-30T00:00:00"/>
    <x v="6"/>
  </r>
  <r>
    <s v="DAF XF460"/>
    <n v="2012"/>
    <n v="240000"/>
    <x v="100"/>
    <n v="198240"/>
    <d v="2015-06-30T00:00:00"/>
    <x v="6"/>
  </r>
  <r>
    <s v="Mercedes Actros"/>
    <n v="2012"/>
    <n v="290000"/>
    <x v="101"/>
    <n v="170000"/>
    <d v="2015-10-20T00:00:00"/>
    <x v="1"/>
  </r>
  <r>
    <s v="DAF LF45"/>
    <n v="2013"/>
    <n v="47800"/>
    <x v="102"/>
    <n v="272650"/>
    <d v="2015-04-23T00:00:00"/>
    <x v="6"/>
  </r>
  <r>
    <s v="Scania M93"/>
    <n v="2013"/>
    <n v="80000"/>
    <x v="103"/>
    <n v="350000"/>
    <d v="2016-01-10T00:00:00"/>
    <x v="4"/>
  </r>
  <r>
    <s v="Scania M93"/>
    <n v="2013"/>
    <n v="80000"/>
    <x v="104"/>
    <n v="235000"/>
    <d v="2016-01-10T00:00:00"/>
    <x v="4"/>
  </r>
  <r>
    <s v="DAF CF75"/>
    <n v="2013"/>
    <n v="93000"/>
    <x v="105"/>
    <n v="195000"/>
    <d v="2015-09-21T00:00:00"/>
    <x v="6"/>
  </r>
  <r>
    <s v="DAF CF65"/>
    <n v="2013"/>
    <n v="136000"/>
    <x v="106"/>
    <n v="247000"/>
    <d v="2015-03-04T00:00:00"/>
    <x v="6"/>
  </r>
  <r>
    <s v="MAN TGL"/>
    <n v="2013"/>
    <n v="158000"/>
    <x v="107"/>
    <n v="407000"/>
    <d v="2016-11-07T00:00:00"/>
    <x v="2"/>
  </r>
  <r>
    <s v="DAF XF460"/>
    <n v="2013"/>
    <n v="240000"/>
    <x v="108"/>
    <n v="301232"/>
    <d v="2016-12-15T00:00:00"/>
    <x v="6"/>
  </r>
  <r>
    <s v="DAF XF460"/>
    <n v="2013"/>
    <n v="240000"/>
    <x v="109"/>
    <n v="289567"/>
    <d v="2016-12-15T00:00:00"/>
    <x v="6"/>
  </r>
  <r>
    <s v="DAF XF460"/>
    <n v="2013"/>
    <n v="240000"/>
    <x v="110"/>
    <n v="245211"/>
    <d v="2016-12-15T00:00:00"/>
    <x v="6"/>
  </r>
  <r>
    <s v="DAF XF460"/>
    <n v="2013"/>
    <n v="240000"/>
    <x v="111"/>
    <n v="200123"/>
    <d v="2016-12-15T00:00:00"/>
    <x v="6"/>
  </r>
  <r>
    <s v="DAF XF460"/>
    <n v="2013"/>
    <n v="240000"/>
    <x v="112"/>
    <n v="235811"/>
    <d v="2016-12-15T00:00:00"/>
    <x v="6"/>
  </r>
  <r>
    <s v="DAF XF460"/>
    <n v="2013"/>
    <n v="240000"/>
    <x v="113"/>
    <n v="250021"/>
    <d v="2016-12-15T00:00:00"/>
    <x v="6"/>
  </r>
  <r>
    <s v="DAF XF460"/>
    <n v="2013"/>
    <n v="240000"/>
    <x v="114"/>
    <n v="198340"/>
    <d v="2016-12-15T00:00:00"/>
    <x v="6"/>
  </r>
  <r>
    <s v="DAF XF460"/>
    <n v="2013"/>
    <n v="240000"/>
    <x v="115"/>
    <n v="189761"/>
    <d v="2016-12-15T00:00:00"/>
    <x v="6"/>
  </r>
  <r>
    <s v="MAN TGS"/>
    <n v="2013"/>
    <n v="271000"/>
    <x v="116"/>
    <n v="153000"/>
    <d v="2015-11-26T00:00:00"/>
    <x v="2"/>
  </r>
  <r>
    <s v="MAN TGS"/>
    <n v="2013"/>
    <n v="271000"/>
    <x v="117"/>
    <n v="123000"/>
    <d v="2016-05-30T00:00:00"/>
    <x v="2"/>
  </r>
  <r>
    <s v="MAN TGA18"/>
    <n v="2014"/>
    <n v="98000"/>
    <x v="118"/>
    <n v="251000"/>
    <d v="2015-12-06T00:00:00"/>
    <x v="2"/>
  </r>
  <r>
    <s v="MAN TGA18"/>
    <n v="2014"/>
    <n v="99000"/>
    <x v="119"/>
    <n v="247000"/>
    <d v="2015-12-06T00:00:00"/>
    <x v="2"/>
  </r>
  <r>
    <s v="MAN TGL"/>
    <n v="2014"/>
    <n v="136502"/>
    <x v="120"/>
    <n v="243000"/>
    <d v="2016-04-16T00:00:00"/>
    <x v="2"/>
  </r>
  <r>
    <s v="MAN TGA41"/>
    <n v="2014"/>
    <n v="167800"/>
    <x v="121"/>
    <n v="190300"/>
    <d v="2015-09-25T00:00:00"/>
    <x v="2"/>
  </r>
  <r>
    <s v="Mercedes Atego"/>
    <n v="2014"/>
    <n v="219000"/>
    <x v="122"/>
    <n v="126290"/>
    <d v="2015-03-20T00:00:00"/>
    <x v="1"/>
  </r>
  <r>
    <s v="DAF XF460"/>
    <n v="2014"/>
    <n v="240000"/>
    <x v="123"/>
    <n v="183788"/>
    <d v="2016-11-07T00:00:00"/>
    <x v="6"/>
  </r>
  <r>
    <s v="DAF XF460"/>
    <n v="2014"/>
    <n v="240000"/>
    <x v="124"/>
    <n v="160198"/>
    <d v="2016-11-07T00:00:00"/>
    <x v="6"/>
  </r>
  <r>
    <s v="DAF XF460"/>
    <n v="2014"/>
    <n v="240000"/>
    <x v="125"/>
    <n v="156724"/>
    <d v="2016-11-07T00:00:00"/>
    <x v="6"/>
  </r>
  <r>
    <s v="MAN TGS"/>
    <n v="2014"/>
    <n v="270000"/>
    <x v="126"/>
    <n v="157000"/>
    <d v="2015-11-26T00:00:00"/>
    <x v="2"/>
  </r>
  <r>
    <s v="Mercedes Atego"/>
    <n v="2015"/>
    <n v="218000"/>
    <x v="127"/>
    <n v="130290"/>
    <d v="2015-03-20T00:00:00"/>
    <x v="1"/>
  </r>
  <r>
    <s v="Mercedes Actros"/>
    <n v="2015"/>
    <n v="258000"/>
    <x v="128"/>
    <n v="160700"/>
    <d v="2015-10-09T00:00:00"/>
    <x v="1"/>
  </r>
  <r>
    <s v="Volvo 2015Euro6M"/>
    <n v="2015"/>
    <n v="360000"/>
    <x v="129"/>
    <n v="100000"/>
    <d v="2016-12-30T00:00:00"/>
    <x v="3"/>
  </r>
  <r>
    <s v="Volvo 2015Euro6M"/>
    <n v="2015"/>
    <n v="360000"/>
    <x v="130"/>
    <n v="115000"/>
    <d v="2016-12-30T00:00:00"/>
    <x v="3"/>
  </r>
  <r>
    <s v="Volvo 2015Euro6M"/>
    <n v="2015"/>
    <n v="360000"/>
    <x v="131"/>
    <n v="132000"/>
    <d v="2016-12-30T00:00:00"/>
    <x v="3"/>
  </r>
  <r>
    <s v="Volvo 2015Euro6M"/>
    <n v="2015"/>
    <n v="360000"/>
    <x v="132"/>
    <n v="108000"/>
    <d v="2016-12-30T00:00:00"/>
    <x v="3"/>
  </r>
  <r>
    <s v="Volvo 2015Euro6M"/>
    <n v="2015"/>
    <n v="360000"/>
    <x v="133"/>
    <n v="140000"/>
    <d v="2016-12-30T00:00: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x v="0"/>
    <n v="85900"/>
    <x v="0"/>
    <n v="1200655"/>
    <d v="2015-01-31T00:00:00"/>
    <x v="0"/>
  </r>
  <r>
    <x v="0"/>
    <x v="0"/>
    <n v="85900"/>
    <x v="1"/>
    <n v="1068570"/>
    <d v="2015-01-25T00:00:00"/>
    <x v="0"/>
  </r>
  <r>
    <x v="0"/>
    <x v="0"/>
    <n v="85900"/>
    <x v="2"/>
    <n v="998704"/>
    <d v="2015-01-24T00:00:00"/>
    <x v="0"/>
  </r>
  <r>
    <x v="0"/>
    <x v="0"/>
    <n v="85900"/>
    <x v="3"/>
    <n v="936780"/>
    <d v="2015-01-24T00:00:00"/>
    <x v="0"/>
  </r>
  <r>
    <x v="0"/>
    <x v="0"/>
    <n v="85900"/>
    <x v="4"/>
    <n v="870233"/>
    <d v="2015-01-30T00:00:00"/>
    <x v="0"/>
  </r>
  <r>
    <x v="1"/>
    <x v="1"/>
    <n v="205000"/>
    <x v="5"/>
    <n v="1260000"/>
    <d v="2016-04-23T00:00:00"/>
    <x v="1"/>
  </r>
  <r>
    <x v="2"/>
    <x v="1"/>
    <n v="198000"/>
    <x v="6"/>
    <n v="890200"/>
    <d v="2016-05-30T00:00:00"/>
    <x v="2"/>
  </r>
  <r>
    <x v="3"/>
    <x v="2"/>
    <n v="49411"/>
    <x v="7"/>
    <n v="186000"/>
    <d v="2015-07-25T00:00:00"/>
    <x v="3"/>
  </r>
  <r>
    <x v="4"/>
    <x v="2"/>
    <n v="58000"/>
    <x v="8"/>
    <n v="306000"/>
    <d v="2015-09-24T00:00:00"/>
    <x v="3"/>
  </r>
  <r>
    <x v="5"/>
    <x v="2"/>
    <n v="84000"/>
    <x v="9"/>
    <n v="266000"/>
    <d v="2016-01-13T00:00:00"/>
    <x v="3"/>
  </r>
  <r>
    <x v="6"/>
    <x v="2"/>
    <n v="89000"/>
    <x v="10"/>
    <n v="305000"/>
    <d v="2015-03-12T00:00:00"/>
    <x v="3"/>
  </r>
  <r>
    <x v="3"/>
    <x v="3"/>
    <n v="48411"/>
    <x v="11"/>
    <n v="190000"/>
    <d v="2015-07-25T00:00:00"/>
    <x v="3"/>
  </r>
  <r>
    <x v="7"/>
    <x v="3"/>
    <n v="68000"/>
    <x v="12"/>
    <n v="992600"/>
    <d v="2015-06-02T00:00:00"/>
    <x v="0"/>
  </r>
  <r>
    <x v="3"/>
    <x v="3"/>
    <n v="49411"/>
    <x v="13"/>
    <n v="186000"/>
    <d v="2015-07-25T00:00:00"/>
    <x v="3"/>
  </r>
  <r>
    <x v="8"/>
    <x v="3"/>
    <n v="67900"/>
    <x v="14"/>
    <n v="850000"/>
    <d v="2015-07-09T00:00:00"/>
    <x v="4"/>
  </r>
  <r>
    <x v="3"/>
    <x v="3"/>
    <n v="65000"/>
    <x v="15"/>
    <n v="740000"/>
    <d v="2016-01-16T00:00:00"/>
    <x v="3"/>
  </r>
  <r>
    <x v="8"/>
    <x v="3"/>
    <n v="68900"/>
    <x v="16"/>
    <n v="846000"/>
    <d v="2015-07-09T00:00:00"/>
    <x v="4"/>
  </r>
  <r>
    <x v="4"/>
    <x v="3"/>
    <n v="59000"/>
    <x v="17"/>
    <n v="302000"/>
    <d v="2015-09-24T00:00:00"/>
    <x v="3"/>
  </r>
  <r>
    <x v="9"/>
    <x v="3"/>
    <n v="77000"/>
    <x v="18"/>
    <n v="846000"/>
    <d v="2016-01-07T00:00:00"/>
    <x v="5"/>
  </r>
  <r>
    <x v="10"/>
    <x v="3"/>
    <n v="85000"/>
    <x v="19"/>
    <n v="946000"/>
    <d v="2015-01-10T00:00:00"/>
    <x v="1"/>
  </r>
  <r>
    <x v="11"/>
    <x v="3"/>
    <n v="79000"/>
    <x v="20"/>
    <n v="390000"/>
    <d v="2016-01-10T00:00:00"/>
    <x v="4"/>
  </r>
  <r>
    <x v="11"/>
    <x v="3"/>
    <n v="79000"/>
    <x v="21"/>
    <n v="390000"/>
    <d v="2016-01-10T00:00:00"/>
    <x v="4"/>
  </r>
  <r>
    <x v="5"/>
    <x v="3"/>
    <n v="83000"/>
    <x v="22"/>
    <n v="270000"/>
    <d v="2016-01-13T00:00:00"/>
    <x v="3"/>
  </r>
  <r>
    <x v="12"/>
    <x v="3"/>
    <n v="86133"/>
    <x v="23"/>
    <n v="380000"/>
    <d v="2015-07-23T00:00:00"/>
    <x v="0"/>
  </r>
  <r>
    <x v="6"/>
    <x v="3"/>
    <n v="90000"/>
    <x v="24"/>
    <n v="301000"/>
    <d v="2015-03-12T00:00:00"/>
    <x v="3"/>
  </r>
  <r>
    <x v="10"/>
    <x v="3"/>
    <n v="91000"/>
    <x v="25"/>
    <n v="360000"/>
    <d v="2015-06-19T00:00:00"/>
    <x v="1"/>
  </r>
  <r>
    <x v="13"/>
    <x v="3"/>
    <n v="114400"/>
    <x v="26"/>
    <n v="226000"/>
    <d v="2015-03-10T00:00:00"/>
    <x v="2"/>
  </r>
  <r>
    <x v="14"/>
    <x v="3"/>
    <n v="134000"/>
    <x v="27"/>
    <n v="482000"/>
    <d v="2016-01-16T00:00:00"/>
    <x v="3"/>
  </r>
  <r>
    <x v="14"/>
    <x v="3"/>
    <n v="135000"/>
    <x v="28"/>
    <n v="478000"/>
    <d v="2016-01-16T00:00:00"/>
    <x v="3"/>
  </r>
  <r>
    <x v="15"/>
    <x v="3"/>
    <n v="131780"/>
    <x v="29"/>
    <n v="306000"/>
    <d v="2015-12-27T00:00:00"/>
    <x v="6"/>
  </r>
  <r>
    <x v="13"/>
    <x v="3"/>
    <n v="159000"/>
    <x v="30"/>
    <n v="403000"/>
    <d v="2016-11-07T00:00:00"/>
    <x v="2"/>
  </r>
  <r>
    <x v="9"/>
    <x v="3"/>
    <n v="162800"/>
    <x v="31"/>
    <n v="370000"/>
    <d v="2015-11-21T00:00:00"/>
    <x v="5"/>
  </r>
  <r>
    <x v="16"/>
    <x v="3"/>
    <n v="168800"/>
    <x v="32"/>
    <n v="186300"/>
    <d v="2015-09-25T00:00:00"/>
    <x v="2"/>
  </r>
  <r>
    <x v="17"/>
    <x v="3"/>
    <n v="195370"/>
    <x v="33"/>
    <n v="290000"/>
    <d v="2016-04-07T00:00:00"/>
    <x v="2"/>
  </r>
  <r>
    <x v="18"/>
    <x v="3"/>
    <n v="195340"/>
    <x v="34"/>
    <n v="190000"/>
    <d v="2015-10-01T00:00:00"/>
    <x v="6"/>
  </r>
  <r>
    <x v="19"/>
    <x v="3"/>
    <n v="230000"/>
    <x v="35"/>
    <n v="305000"/>
    <d v="2015-10-30T00:00:00"/>
    <x v="1"/>
  </r>
  <r>
    <x v="20"/>
    <x v="3"/>
    <n v="291000"/>
    <x v="36"/>
    <n v="166000"/>
    <d v="2015-10-20T00:00:00"/>
    <x v="1"/>
  </r>
  <r>
    <x v="15"/>
    <x v="4"/>
    <n v="37000"/>
    <x v="37"/>
    <n v="978000"/>
    <d v="2015-11-01T00:00:00"/>
    <x v="6"/>
  </r>
  <r>
    <x v="15"/>
    <x v="4"/>
    <n v="40830"/>
    <x v="38"/>
    <n v="326000"/>
    <d v="2015-02-27T00:00:00"/>
    <x v="6"/>
  </r>
  <r>
    <x v="3"/>
    <x v="4"/>
    <n v="66000"/>
    <x v="39"/>
    <n v="736000"/>
    <d v="2016-01-16T00:00:00"/>
    <x v="3"/>
  </r>
  <r>
    <x v="21"/>
    <x v="4"/>
    <n v="60000"/>
    <x v="40"/>
    <n v="99250"/>
    <d v="2015-08-10T00:00:00"/>
    <x v="5"/>
  </r>
  <r>
    <x v="10"/>
    <x v="4"/>
    <n v="84000"/>
    <x v="41"/>
    <n v="950000"/>
    <d v="2015-01-25T00:00:00"/>
    <x v="1"/>
  </r>
  <r>
    <x v="7"/>
    <x v="4"/>
    <n v="67000"/>
    <x v="42"/>
    <n v="103260"/>
    <d v="2015-06-02T00:00:00"/>
    <x v="0"/>
  </r>
  <r>
    <x v="22"/>
    <x v="4"/>
    <n v="75300"/>
    <x v="43"/>
    <n v="302000"/>
    <d v="2015-06-19T00:00:00"/>
    <x v="5"/>
  </r>
  <r>
    <x v="5"/>
    <x v="4"/>
    <n v="84000"/>
    <x v="44"/>
    <n v="266000"/>
    <d v="2016-01-13T00:00:00"/>
    <x v="3"/>
  </r>
  <r>
    <x v="10"/>
    <x v="4"/>
    <n v="92000"/>
    <x v="45"/>
    <n v="356000"/>
    <d v="2015-06-19T00:00:00"/>
    <x v="1"/>
  </r>
  <r>
    <x v="13"/>
    <x v="4"/>
    <n v="89000"/>
    <x v="46"/>
    <n v="266000"/>
    <d v="2016-01-13T00:00:00"/>
    <x v="2"/>
  </r>
  <r>
    <x v="23"/>
    <x v="4"/>
    <n v="94000"/>
    <x v="47"/>
    <n v="91000"/>
    <d v="2015-09-21T00:00:00"/>
    <x v="6"/>
  </r>
  <r>
    <x v="13"/>
    <x v="4"/>
    <n v="113400"/>
    <x v="48"/>
    <n v="230000"/>
    <d v="2015-03-10T00:00:00"/>
    <x v="2"/>
  </r>
  <r>
    <x v="24"/>
    <x v="4"/>
    <n v="135000"/>
    <x v="49"/>
    <n v="251000"/>
    <d v="2015-03-04T00:00:00"/>
    <x v="6"/>
  </r>
  <r>
    <x v="25"/>
    <x v="4"/>
    <n v="160000"/>
    <x v="50"/>
    <n v="263000"/>
    <d v="2015-01-24T00:00:00"/>
    <x v="0"/>
  </r>
  <r>
    <x v="26"/>
    <x v="4"/>
    <n v="265000"/>
    <x v="51"/>
    <n v="930000"/>
    <d v="2015-08-20T00:00:00"/>
    <x v="5"/>
  </r>
  <r>
    <x v="26"/>
    <x v="4"/>
    <n v="265000"/>
    <x v="52"/>
    <n v="912000"/>
    <d v="2015-08-20T00:00:00"/>
    <x v="5"/>
  </r>
  <r>
    <x v="26"/>
    <x v="4"/>
    <n v="265000"/>
    <x v="53"/>
    <n v="856000"/>
    <d v="2015-08-20T00:00:00"/>
    <x v="5"/>
  </r>
  <r>
    <x v="9"/>
    <x v="4"/>
    <n v="230000"/>
    <x v="54"/>
    <n v="455000"/>
    <d v="2016-03-10T00:00:00"/>
    <x v="5"/>
  </r>
  <r>
    <x v="19"/>
    <x v="4"/>
    <n v="231000"/>
    <x v="55"/>
    <n v="301000"/>
    <d v="2015-10-30T00:00:00"/>
    <x v="1"/>
  </r>
  <r>
    <x v="20"/>
    <x v="4"/>
    <n v="257000"/>
    <x v="56"/>
    <n v="164700"/>
    <d v="2015-10-09T00:00:00"/>
    <x v="1"/>
  </r>
  <r>
    <x v="15"/>
    <x v="5"/>
    <n v="38000"/>
    <x v="57"/>
    <n v="574000"/>
    <d v="2015-11-01T00:00:00"/>
    <x v="6"/>
  </r>
  <r>
    <x v="27"/>
    <x v="5"/>
    <n v="56700"/>
    <x v="58"/>
    <n v="290000"/>
    <d v="2015-08-20T00:00:00"/>
    <x v="5"/>
  </r>
  <r>
    <x v="27"/>
    <x v="5"/>
    <n v="57700"/>
    <x v="59"/>
    <n v="286000"/>
    <d v="2015-08-20T00:00:00"/>
    <x v="5"/>
  </r>
  <r>
    <x v="21"/>
    <x v="5"/>
    <n v="59000"/>
    <x v="60"/>
    <n v="103250"/>
    <d v="2015-08-10T00:00:00"/>
    <x v="5"/>
  </r>
  <r>
    <x v="22"/>
    <x v="5"/>
    <n v="74300"/>
    <x v="61"/>
    <n v="306000"/>
    <d v="2015-06-19T00:00:00"/>
    <x v="5"/>
  </r>
  <r>
    <x v="20"/>
    <x v="5"/>
    <n v="210000"/>
    <x v="62"/>
    <n v="780000"/>
    <d v="2016-04-21T00:00:00"/>
    <x v="1"/>
  </r>
  <r>
    <x v="20"/>
    <x v="5"/>
    <n v="210000"/>
    <x v="63"/>
    <n v="760300"/>
    <d v="2016-04-21T00:00:00"/>
    <x v="1"/>
  </r>
  <r>
    <x v="20"/>
    <x v="5"/>
    <n v="210000"/>
    <x v="64"/>
    <n v="680000"/>
    <d v="2016-04-21T00:00:00"/>
    <x v="1"/>
  </r>
  <r>
    <x v="20"/>
    <x v="5"/>
    <n v="210000"/>
    <x v="65"/>
    <n v="655000"/>
    <d v="2016-04-21T00:00:00"/>
    <x v="1"/>
  </r>
  <r>
    <x v="28"/>
    <x v="5"/>
    <n v="220000"/>
    <x v="66"/>
    <n v="731000"/>
    <d v="2015-08-20T00:00:00"/>
    <x v="5"/>
  </r>
  <r>
    <x v="28"/>
    <x v="5"/>
    <n v="220000"/>
    <x v="67"/>
    <n v="685413"/>
    <d v="2015-08-20T00:00:00"/>
    <x v="5"/>
  </r>
  <r>
    <x v="18"/>
    <x v="5"/>
    <n v="196340"/>
    <x v="68"/>
    <n v="186000"/>
    <d v="2015-10-01T00:00:00"/>
    <x v="6"/>
  </r>
  <r>
    <x v="29"/>
    <x v="5"/>
    <n v="245000"/>
    <x v="69"/>
    <n v="720000"/>
    <d v="2016-04-02T00:00:00"/>
    <x v="4"/>
  </r>
  <r>
    <x v="29"/>
    <x v="5"/>
    <n v="245000"/>
    <x v="70"/>
    <n v="680000"/>
    <d v="2016-04-02T00:00:00"/>
    <x v="4"/>
  </r>
  <r>
    <x v="29"/>
    <x v="5"/>
    <n v="245000"/>
    <x v="71"/>
    <n v="660000"/>
    <d v="2016-04-02T00:00:00"/>
    <x v="4"/>
  </r>
  <r>
    <x v="29"/>
    <x v="5"/>
    <n v="245000"/>
    <x v="72"/>
    <n v="630000"/>
    <d v="2016-04-02T00:00:00"/>
    <x v="4"/>
  </r>
  <r>
    <x v="29"/>
    <x v="5"/>
    <n v="245000"/>
    <x v="73"/>
    <n v="655000"/>
    <d v="2016-04-02T00:00:00"/>
    <x v="4"/>
  </r>
  <r>
    <x v="29"/>
    <x v="5"/>
    <n v="245000"/>
    <x v="74"/>
    <n v="590000"/>
    <d v="2016-04-02T00:00:00"/>
    <x v="4"/>
  </r>
  <r>
    <x v="15"/>
    <x v="6"/>
    <n v="39830"/>
    <x v="75"/>
    <n v="330000"/>
    <d v="2015-02-27T00:00:00"/>
    <x v="6"/>
  </r>
  <r>
    <x v="15"/>
    <x v="6"/>
    <n v="48800"/>
    <x v="76"/>
    <n v="268650"/>
    <d v="2015-04-23T00:00:00"/>
    <x v="6"/>
  </r>
  <r>
    <x v="4"/>
    <x v="6"/>
    <n v="59000"/>
    <x v="77"/>
    <n v="302000"/>
    <d v="2015-09-24T00:00:00"/>
    <x v="3"/>
  </r>
  <r>
    <x v="9"/>
    <x v="6"/>
    <n v="76000"/>
    <x v="78"/>
    <n v="850000"/>
    <d v="2016-01-07T00:00:00"/>
    <x v="5"/>
  </r>
  <r>
    <x v="12"/>
    <x v="6"/>
    <n v="87133"/>
    <x v="79"/>
    <n v="376000"/>
    <d v="2015-07-23T00:00:00"/>
    <x v="0"/>
  </r>
  <r>
    <x v="6"/>
    <x v="6"/>
    <n v="110000"/>
    <x v="80"/>
    <n v="201000"/>
    <d v="2015-03-12T00:00:00"/>
    <x v="3"/>
  </r>
  <r>
    <x v="15"/>
    <x v="6"/>
    <n v="130780"/>
    <x v="81"/>
    <n v="310000"/>
    <d v="2015-12-27T00:00:00"/>
    <x v="6"/>
  </r>
  <r>
    <x v="13"/>
    <x v="6"/>
    <n v="135502"/>
    <x v="82"/>
    <n v="247000"/>
    <d v="2016-04-16T00:00:00"/>
    <x v="2"/>
  </r>
  <r>
    <x v="30"/>
    <x v="6"/>
    <n v="145000"/>
    <x v="83"/>
    <n v="386732"/>
    <d v="2015-02-24T00:00:00"/>
    <x v="0"/>
  </r>
  <r>
    <x v="30"/>
    <x v="6"/>
    <n v="145000"/>
    <x v="84"/>
    <n v="312680"/>
    <d v="2015-02-24T00:00:00"/>
    <x v="0"/>
  </r>
  <r>
    <x v="9"/>
    <x v="6"/>
    <n v="163800"/>
    <x v="85"/>
    <n v="366000"/>
    <d v="2015-11-21T00:00:00"/>
    <x v="5"/>
  </r>
  <r>
    <x v="31"/>
    <x v="6"/>
    <n v="183000"/>
    <x v="86"/>
    <n v="520000"/>
    <d v="2016-03-15T00:00:00"/>
    <x v="4"/>
  </r>
  <r>
    <x v="31"/>
    <x v="6"/>
    <n v="183000"/>
    <x v="87"/>
    <n v="530000"/>
    <d v="2016-03-15T00:00:00"/>
    <x v="4"/>
  </r>
  <r>
    <x v="31"/>
    <x v="6"/>
    <n v="183000"/>
    <x v="88"/>
    <n v="490000"/>
    <d v="2016-03-15T00:00:00"/>
    <x v="4"/>
  </r>
  <r>
    <x v="31"/>
    <x v="6"/>
    <n v="183000"/>
    <x v="89"/>
    <n v="481000"/>
    <d v="2016-03-15T00:00:00"/>
    <x v="4"/>
  </r>
  <r>
    <x v="31"/>
    <x v="6"/>
    <n v="183000"/>
    <x v="90"/>
    <n v="454000"/>
    <d v="2016-03-15T00:00:00"/>
    <x v="4"/>
  </r>
  <r>
    <x v="32"/>
    <x v="6"/>
    <n v="210000"/>
    <x v="91"/>
    <n v="517000"/>
    <d v="2016-02-15T00:00:00"/>
    <x v="3"/>
  </r>
  <r>
    <x v="17"/>
    <x v="6"/>
    <n v="196370"/>
    <x v="92"/>
    <n v="286000"/>
    <d v="2016-04-07T00:00:00"/>
    <x v="2"/>
  </r>
  <r>
    <x v="32"/>
    <x v="6"/>
    <n v="210000"/>
    <x v="93"/>
    <n v="435000"/>
    <d v="2016-02-15T00:00:00"/>
    <x v="3"/>
  </r>
  <r>
    <x v="33"/>
    <x v="6"/>
    <n v="210300"/>
    <x v="94"/>
    <n v="417671"/>
    <d v="2016-05-30T00:00:00"/>
    <x v="2"/>
  </r>
  <r>
    <x v="9"/>
    <x v="6"/>
    <n v="231000"/>
    <x v="95"/>
    <n v="451000"/>
    <d v="2016-03-10T00:00:00"/>
    <x v="5"/>
  </r>
  <r>
    <x v="34"/>
    <x v="6"/>
    <n v="240000"/>
    <x v="96"/>
    <n v="301344"/>
    <d v="2015-06-30T00:00:00"/>
    <x v="6"/>
  </r>
  <r>
    <x v="34"/>
    <x v="6"/>
    <n v="240000"/>
    <x v="97"/>
    <n v="315988"/>
    <d v="2015-06-30T00:00:00"/>
    <x v="6"/>
  </r>
  <r>
    <x v="34"/>
    <x v="6"/>
    <n v="240000"/>
    <x v="98"/>
    <n v="234760"/>
    <d v="2015-06-30T00:00:00"/>
    <x v="6"/>
  </r>
  <r>
    <x v="34"/>
    <x v="6"/>
    <n v="240000"/>
    <x v="99"/>
    <n v="210780"/>
    <d v="2015-06-30T00:00:00"/>
    <x v="6"/>
  </r>
  <r>
    <x v="34"/>
    <x v="6"/>
    <n v="240000"/>
    <x v="100"/>
    <n v="198240"/>
    <d v="2015-06-30T00:00:00"/>
    <x v="6"/>
  </r>
  <r>
    <x v="20"/>
    <x v="6"/>
    <n v="290000"/>
    <x v="101"/>
    <n v="170000"/>
    <d v="2015-10-20T00:00:00"/>
    <x v="1"/>
  </r>
  <r>
    <x v="15"/>
    <x v="7"/>
    <n v="47800"/>
    <x v="102"/>
    <n v="272650"/>
    <d v="2015-04-23T00:00:00"/>
    <x v="6"/>
  </r>
  <r>
    <x v="11"/>
    <x v="7"/>
    <n v="80000"/>
    <x v="103"/>
    <n v="350000"/>
    <d v="2016-01-10T00:00:00"/>
    <x v="4"/>
  </r>
  <r>
    <x v="11"/>
    <x v="7"/>
    <n v="80000"/>
    <x v="104"/>
    <n v="235000"/>
    <d v="2016-01-10T00:00:00"/>
    <x v="4"/>
  </r>
  <r>
    <x v="23"/>
    <x v="7"/>
    <n v="93000"/>
    <x v="105"/>
    <n v="195000"/>
    <d v="2015-09-21T00:00:00"/>
    <x v="6"/>
  </r>
  <r>
    <x v="24"/>
    <x v="7"/>
    <n v="136000"/>
    <x v="106"/>
    <n v="247000"/>
    <d v="2015-03-04T00:00:00"/>
    <x v="6"/>
  </r>
  <r>
    <x v="13"/>
    <x v="7"/>
    <n v="158000"/>
    <x v="107"/>
    <n v="407000"/>
    <d v="2016-11-07T00:00:00"/>
    <x v="2"/>
  </r>
  <r>
    <x v="34"/>
    <x v="7"/>
    <n v="240000"/>
    <x v="108"/>
    <n v="301232"/>
    <d v="2016-12-15T00:00:00"/>
    <x v="6"/>
  </r>
  <r>
    <x v="34"/>
    <x v="7"/>
    <n v="240000"/>
    <x v="109"/>
    <n v="289567"/>
    <d v="2016-12-15T00:00:00"/>
    <x v="6"/>
  </r>
  <r>
    <x v="34"/>
    <x v="7"/>
    <n v="240000"/>
    <x v="110"/>
    <n v="245211"/>
    <d v="2016-12-15T00:00:00"/>
    <x v="6"/>
  </r>
  <r>
    <x v="34"/>
    <x v="7"/>
    <n v="240000"/>
    <x v="111"/>
    <n v="200123"/>
    <d v="2016-12-15T00:00:00"/>
    <x v="6"/>
  </r>
  <r>
    <x v="34"/>
    <x v="7"/>
    <n v="240000"/>
    <x v="112"/>
    <n v="235811"/>
    <d v="2016-12-15T00:00:00"/>
    <x v="6"/>
  </r>
  <r>
    <x v="34"/>
    <x v="7"/>
    <n v="240000"/>
    <x v="113"/>
    <n v="250021"/>
    <d v="2016-12-15T00:00:00"/>
    <x v="6"/>
  </r>
  <r>
    <x v="34"/>
    <x v="7"/>
    <n v="240000"/>
    <x v="114"/>
    <n v="198340"/>
    <d v="2016-12-15T00:00:00"/>
    <x v="6"/>
  </r>
  <r>
    <x v="34"/>
    <x v="7"/>
    <n v="240000"/>
    <x v="115"/>
    <n v="189761"/>
    <d v="2016-12-15T00:00:00"/>
    <x v="6"/>
  </r>
  <r>
    <x v="35"/>
    <x v="7"/>
    <n v="271000"/>
    <x v="116"/>
    <n v="153000"/>
    <d v="2015-11-26T00:00:00"/>
    <x v="2"/>
  </r>
  <r>
    <x v="35"/>
    <x v="7"/>
    <n v="271000"/>
    <x v="117"/>
    <n v="123000"/>
    <d v="2016-05-30T00:00:00"/>
    <x v="2"/>
  </r>
  <r>
    <x v="36"/>
    <x v="8"/>
    <n v="98000"/>
    <x v="118"/>
    <n v="251000"/>
    <d v="2015-12-06T00:00:00"/>
    <x v="2"/>
  </r>
  <r>
    <x v="36"/>
    <x v="8"/>
    <n v="99000"/>
    <x v="119"/>
    <n v="247000"/>
    <d v="2015-12-06T00:00:00"/>
    <x v="2"/>
  </r>
  <r>
    <x v="13"/>
    <x v="8"/>
    <n v="136502"/>
    <x v="120"/>
    <n v="243000"/>
    <d v="2016-04-16T00:00:00"/>
    <x v="2"/>
  </r>
  <r>
    <x v="16"/>
    <x v="8"/>
    <n v="167800"/>
    <x v="121"/>
    <n v="190300"/>
    <d v="2015-09-25T00:00:00"/>
    <x v="2"/>
  </r>
  <r>
    <x v="10"/>
    <x v="8"/>
    <n v="219000"/>
    <x v="122"/>
    <n v="126290"/>
    <d v="2015-03-20T00:00:00"/>
    <x v="1"/>
  </r>
  <r>
    <x v="34"/>
    <x v="8"/>
    <n v="240000"/>
    <x v="123"/>
    <n v="183788"/>
    <d v="2016-11-07T00:00:00"/>
    <x v="6"/>
  </r>
  <r>
    <x v="34"/>
    <x v="8"/>
    <n v="240000"/>
    <x v="124"/>
    <n v="160198"/>
    <d v="2016-11-07T00:00:00"/>
    <x v="6"/>
  </r>
  <r>
    <x v="34"/>
    <x v="8"/>
    <n v="240000"/>
    <x v="125"/>
    <n v="156724"/>
    <d v="2016-11-07T00:00:00"/>
    <x v="6"/>
  </r>
  <r>
    <x v="35"/>
    <x v="8"/>
    <n v="270000"/>
    <x v="126"/>
    <n v="157000"/>
    <d v="2015-11-26T00:00:00"/>
    <x v="2"/>
  </r>
  <r>
    <x v="10"/>
    <x v="9"/>
    <n v="218000"/>
    <x v="127"/>
    <n v="130290"/>
    <d v="2015-03-20T00:00:00"/>
    <x v="1"/>
  </r>
  <r>
    <x v="20"/>
    <x v="9"/>
    <n v="258000"/>
    <x v="128"/>
    <n v="160700"/>
    <d v="2015-10-09T00:00:00"/>
    <x v="1"/>
  </r>
  <r>
    <x v="37"/>
    <x v="9"/>
    <n v="360000"/>
    <x v="129"/>
    <n v="100000"/>
    <d v="2016-12-30T00:00:00"/>
    <x v="3"/>
  </r>
  <r>
    <x v="37"/>
    <x v="9"/>
    <n v="360000"/>
    <x v="130"/>
    <n v="115000"/>
    <d v="2016-12-30T00:00:00"/>
    <x v="3"/>
  </r>
  <r>
    <x v="37"/>
    <x v="9"/>
    <n v="360000"/>
    <x v="131"/>
    <n v="132000"/>
    <d v="2016-12-30T00:00:00"/>
    <x v="3"/>
  </r>
  <r>
    <x v="37"/>
    <x v="9"/>
    <n v="360000"/>
    <x v="132"/>
    <n v="108000"/>
    <d v="2016-12-30T00:00:00"/>
    <x v="3"/>
  </r>
  <r>
    <x v="37"/>
    <x v="9"/>
    <n v="360000"/>
    <x v="133"/>
    <n v="140000"/>
    <d v="2016-12-30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AA3B8-D88F-4103-9F56-C0A3673671D3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2:K10" firstHeaderRow="0" firstDataRow="1" firstDataCol="1"/>
  <pivotFields count="7">
    <pivotField showAll="0"/>
    <pivotField showAll="0"/>
    <pivotField showAll="0"/>
    <pivotField dataField="1" showAll="0">
      <items count="135">
        <item x="10"/>
        <item x="8"/>
        <item x="9"/>
        <item x="7"/>
        <item x="22"/>
        <item x="11"/>
        <item x="27"/>
        <item x="35"/>
        <item x="14"/>
        <item x="15"/>
        <item x="20"/>
        <item x="34"/>
        <item x="23"/>
        <item x="33"/>
        <item x="25"/>
        <item x="31"/>
        <item x="13"/>
        <item x="28"/>
        <item x="18"/>
        <item x="16"/>
        <item x="19"/>
        <item x="30"/>
        <item x="12"/>
        <item x="29"/>
        <item x="32"/>
        <item x="26"/>
        <item x="36"/>
        <item x="24"/>
        <item x="17"/>
        <item x="54"/>
        <item x="37"/>
        <item x="49"/>
        <item x="56"/>
        <item x="41"/>
        <item x="42"/>
        <item x="48"/>
        <item x="43"/>
        <item x="38"/>
        <item x="47"/>
        <item x="55"/>
        <item x="39"/>
        <item x="40"/>
        <item x="45"/>
        <item x="61"/>
        <item x="58"/>
        <item x="60"/>
        <item x="59"/>
        <item x="57"/>
        <item x="68"/>
        <item x="78"/>
        <item x="75"/>
        <item x="81"/>
        <item x="82"/>
        <item x="101"/>
        <item x="80"/>
        <item x="77"/>
        <item x="95"/>
        <item x="76"/>
        <item x="79"/>
        <item x="92"/>
        <item x="85"/>
        <item x="102"/>
        <item x="105"/>
        <item x="107"/>
        <item x="106"/>
        <item x="116"/>
        <item x="104"/>
        <item x="126"/>
        <item x="118"/>
        <item x="121"/>
        <item x="119"/>
        <item x="122"/>
        <item x="120"/>
        <item x="109"/>
        <item x="108"/>
        <item x="110"/>
        <item x="111"/>
        <item x="114"/>
        <item x="115"/>
        <item x="98"/>
        <item x="127"/>
        <item x="128"/>
        <item x="96"/>
        <item x="99"/>
        <item x="4"/>
        <item x="0"/>
        <item x="1"/>
        <item x="2"/>
        <item x="3"/>
        <item x="50"/>
        <item x="83"/>
        <item x="84"/>
        <item x="6"/>
        <item x="94"/>
        <item x="117"/>
        <item x="64"/>
        <item x="62"/>
        <item x="65"/>
        <item x="5"/>
        <item x="63"/>
        <item x="53"/>
        <item x="51"/>
        <item x="52"/>
        <item x="67"/>
        <item x="66"/>
        <item x="88"/>
        <item x="86"/>
        <item x="87"/>
        <item x="89"/>
        <item x="90"/>
        <item x="70"/>
        <item x="69"/>
        <item x="71"/>
        <item x="74"/>
        <item x="72"/>
        <item x="73"/>
        <item x="129"/>
        <item x="130"/>
        <item x="131"/>
        <item x="132"/>
        <item x="133"/>
        <item x="93"/>
        <item x="91"/>
        <item x="21"/>
        <item x="44"/>
        <item x="103"/>
        <item x="123"/>
        <item x="46"/>
        <item x="97"/>
        <item x="100"/>
        <item x="124"/>
        <item x="125"/>
        <item x="112"/>
        <item x="113"/>
        <item t="default"/>
      </items>
    </pivotField>
    <pivotField dataField="1" showAll="0"/>
    <pivotField numFmtId="14"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Nr_rejestracyjny" fld="3" subtotal="count" baseField="0" baseItem="0"/>
    <dataField name="Średnia z Przebieg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62A5-EE9A-496E-B4B3-BE03742A118D}" name="Tabela przestawna2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2:Q14" firstHeaderRow="1" firstDataRow="2" firstDataCol="1"/>
  <pivotFields count="7">
    <pivotField showAll="0">
      <items count="39">
        <item x="24"/>
        <item x="23"/>
        <item x="18"/>
        <item x="15"/>
        <item x="34"/>
        <item x="7"/>
        <item x="12"/>
        <item x="0"/>
        <item x="30"/>
        <item x="25"/>
        <item x="2"/>
        <item x="36"/>
        <item x="17"/>
        <item x="16"/>
        <item x="13"/>
        <item x="35"/>
        <item x="33"/>
        <item x="20"/>
        <item x="10"/>
        <item x="1"/>
        <item x="19"/>
        <item x="22"/>
        <item x="26"/>
        <item x="21"/>
        <item x="28"/>
        <item x="9"/>
        <item x="27"/>
        <item x="8"/>
        <item x="11"/>
        <item x="31"/>
        <item x="29"/>
        <item x="37"/>
        <item x="3"/>
        <item x="6"/>
        <item x="32"/>
        <item x="14"/>
        <item x="4"/>
        <item x="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135">
        <item x="10"/>
        <item x="8"/>
        <item x="9"/>
        <item x="7"/>
        <item x="22"/>
        <item x="11"/>
        <item x="27"/>
        <item x="35"/>
        <item x="14"/>
        <item x="15"/>
        <item x="20"/>
        <item x="34"/>
        <item x="23"/>
        <item x="33"/>
        <item x="25"/>
        <item x="31"/>
        <item x="13"/>
        <item x="28"/>
        <item x="18"/>
        <item x="16"/>
        <item x="19"/>
        <item x="30"/>
        <item x="12"/>
        <item x="29"/>
        <item x="32"/>
        <item x="26"/>
        <item x="36"/>
        <item x="24"/>
        <item x="17"/>
        <item x="54"/>
        <item x="37"/>
        <item x="49"/>
        <item x="56"/>
        <item x="41"/>
        <item x="42"/>
        <item x="48"/>
        <item x="43"/>
        <item x="38"/>
        <item x="47"/>
        <item x="55"/>
        <item x="39"/>
        <item x="40"/>
        <item x="45"/>
        <item x="61"/>
        <item x="58"/>
        <item x="60"/>
        <item x="59"/>
        <item x="57"/>
        <item x="68"/>
        <item x="78"/>
        <item x="75"/>
        <item x="81"/>
        <item x="82"/>
        <item x="101"/>
        <item x="80"/>
        <item x="77"/>
        <item x="95"/>
        <item x="76"/>
        <item x="79"/>
        <item x="92"/>
        <item x="85"/>
        <item x="102"/>
        <item x="105"/>
        <item x="107"/>
        <item x="106"/>
        <item x="116"/>
        <item x="104"/>
        <item x="126"/>
        <item x="118"/>
        <item x="121"/>
        <item x="119"/>
        <item x="122"/>
        <item x="120"/>
        <item x="109"/>
        <item x="108"/>
        <item x="110"/>
        <item x="111"/>
        <item x="114"/>
        <item x="115"/>
        <item x="98"/>
        <item x="127"/>
        <item x="128"/>
        <item x="96"/>
        <item x="99"/>
        <item x="4"/>
        <item x="0"/>
        <item x="1"/>
        <item x="2"/>
        <item x="3"/>
        <item x="50"/>
        <item x="83"/>
        <item x="84"/>
        <item x="6"/>
        <item x="94"/>
        <item x="117"/>
        <item x="64"/>
        <item x="62"/>
        <item x="65"/>
        <item x="5"/>
        <item x="63"/>
        <item x="53"/>
        <item x="51"/>
        <item x="52"/>
        <item x="67"/>
        <item x="66"/>
        <item x="88"/>
        <item x="86"/>
        <item x="87"/>
        <item x="89"/>
        <item x="90"/>
        <item x="70"/>
        <item x="69"/>
        <item x="71"/>
        <item x="74"/>
        <item x="72"/>
        <item x="73"/>
        <item x="129"/>
        <item x="130"/>
        <item x="131"/>
        <item x="132"/>
        <item x="133"/>
        <item x="93"/>
        <item x="91"/>
        <item x="21"/>
        <item x="44"/>
        <item x="103"/>
        <item x="123"/>
        <item x="46"/>
        <item x="97"/>
        <item x="100"/>
        <item x="124"/>
        <item x="125"/>
        <item x="112"/>
        <item x="113"/>
        <item t="default"/>
      </items>
    </pivotField>
    <pivotField showAll="0"/>
    <pivotField numFmtId="14" showAll="0"/>
    <pivotField axis="axisCol" showAll="0">
      <items count="8">
        <item x="6"/>
        <item x="0"/>
        <item x="2"/>
        <item x="1"/>
        <item x="5"/>
        <item x="4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Liczba z Nr_rejestracyjn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3B85C69-5E1B-4597-8D4C-F3E9148C5CAE}" autoFormatId="16" applyNumberFormats="0" applyBorderFormats="0" applyFontFormats="0" applyPatternFormats="0" applyAlignmentFormats="0" applyWidthHeightFormats="0">
  <queryTableRefresh nextId="7">
    <queryTableFields count="6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EA53AE7-4A2E-492F-8A90-7C968082061C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99C3390-6036-492B-B84E-5E67C6CB3443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CD27A9CB-5D45-47C1-8DDD-2895A7597FF2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337BF343-8BB8-44E1-9B69-71A56F2C550A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2F28F-11BD-4DD9-85EB-464DC82329D0}" name="transport" displayName="transport" ref="A1:F135" tableType="queryTable" totalsRowShown="0">
  <autoFilter ref="A1:F135" xr:uid="{E472F28F-11BD-4DD9-85EB-464DC82329D0}"/>
  <tableColumns count="6">
    <tableColumn id="1" xr3:uid="{707DF567-BAB8-437E-8E8F-AF053AFDA19E}" uniqueName="1" name="Marka_i_model" queryTableFieldId="1" dataDxfId="20"/>
    <tableColumn id="2" xr3:uid="{1C6F8109-C66A-4344-A19E-B6A7F362F12A}" uniqueName="2" name="Rok_produkcji" queryTableFieldId="2"/>
    <tableColumn id="3" xr3:uid="{BA5FD008-DCE4-4FAB-B00E-D95942733262}" uniqueName="3" name="Cena_zakupu" queryTableFieldId="3"/>
    <tableColumn id="4" xr3:uid="{40F53A70-C5FB-40C1-ABBD-FA9C2597B18D}" uniqueName="4" name="Nr_rejestracyjny" queryTableFieldId="4" dataDxfId="19"/>
    <tableColumn id="5" xr3:uid="{B8D06129-BC9E-4B8E-9F2F-38E858AA31C2}" uniqueName="5" name="Przebieg" queryTableFieldId="5"/>
    <tableColumn id="6" xr3:uid="{BC94C9D0-BE62-4106-BC65-D0B1A8AB632F}" uniqueName="6" name="Data_ostatniego_remontu" queryTableFieldId="6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A48818-EE37-44E0-89CF-533E1E48EC6F}" name="transport3" displayName="transport3" ref="A1:I135" tableType="queryTable" totalsRowShown="0">
  <autoFilter ref="A1:I135" xr:uid="{19A48818-EE37-44E0-89CF-533E1E48EC6F}"/>
  <sortState xmlns:xlrd2="http://schemas.microsoft.com/office/spreadsheetml/2017/richdata2" ref="A2:I135">
    <sortCondition ref="I1:I135"/>
  </sortState>
  <tableColumns count="9">
    <tableColumn id="1" xr3:uid="{C1D900E6-0B6B-4E24-BD5F-843CB447E642}" uniqueName="1" name="Marka_i_model" queryTableFieldId="1" dataDxfId="17"/>
    <tableColumn id="2" xr3:uid="{12E30DCD-6615-45EF-B6BD-1BFA33F9D5EA}" uniqueName="2" name="Rok_produkcji" queryTableFieldId="2"/>
    <tableColumn id="3" xr3:uid="{2802E28C-BAB9-48AC-B858-3AFC8B5A8661}" uniqueName="3" name="Cena_zakupu" queryTableFieldId="3"/>
    <tableColumn id="4" xr3:uid="{F68CB58F-3892-48E2-B1A0-BA8A7BFA8348}" uniqueName="4" name="Nr_rejestracyjny" queryTableFieldId="4" dataDxfId="16"/>
    <tableColumn id="5" xr3:uid="{1EFEB5E3-1F8B-40CE-A588-E964598EB515}" uniqueName="5" name="Przebieg" queryTableFieldId="5"/>
    <tableColumn id="6" xr3:uid="{093EEEEF-590C-46FD-A0C3-27E7F484EE6F}" uniqueName="6" name="Data_ostatniego_remontu" queryTableFieldId="6" dataDxfId="15"/>
    <tableColumn id="7" xr3:uid="{7CE7A0F5-C127-4796-A0D7-3CCFB6D3390E}" uniqueName="7" name="Amortyzacja" queryTableFieldId="7" dataDxfId="13">
      <calculatedColumnFormula>(2017-transport3[[#This Row],[Rok_produkcji]])*transport3[[#This Row],[Cena_zakupu]]*0.05</calculatedColumnFormula>
    </tableColumn>
    <tableColumn id="8" xr3:uid="{AD9187E8-F964-4F95-A895-44F2AE5B59A1}" uniqueName="8" name="prze" queryTableFieldId="8" dataDxfId="14">
      <calculatedColumnFormula>ROUNDDOWN(transport3[[#This Row],[Przebieg]]/ 100000, 0) * transport3[[#This Row],[Cena_zakupu]] *0.02</calculatedColumnFormula>
    </tableColumn>
    <tableColumn id="9" xr3:uid="{777EEED9-3202-4EDA-8EB3-3E62BFFE252A}" uniqueName="9" name="Cena po" queryTableFieldId="9" dataDxfId="12">
      <calculatedColumnFormula>transport3[[#This Row],[Cena_zakupu]]-transport3[[#This Row],[Amortyzacja]]-transport3[[#This Row],[prze]]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F2F86-E007-4162-8D85-1EACE164EBD4}" name="transport4" displayName="transport4" ref="A1:G135" tableType="queryTable" totalsRowShown="0">
  <autoFilter ref="A1:G135" xr:uid="{D87F2F86-E007-4162-8D85-1EACE164EBD4}"/>
  <tableColumns count="7">
    <tableColumn id="1" xr3:uid="{DF9CA1C0-2E36-4679-A151-EC6B9481EACD}" uniqueName="1" name="Marka_i_model" queryTableFieldId="1" dataDxfId="11"/>
    <tableColumn id="2" xr3:uid="{3F81767A-ACCD-41F6-8721-98776B63CCC1}" uniqueName="2" name="Rok_produkcji" queryTableFieldId="2"/>
    <tableColumn id="3" xr3:uid="{85DC6773-8DAE-4BA5-9540-C4646FA9D2B6}" uniqueName="3" name="Cena_zakupu" queryTableFieldId="3"/>
    <tableColumn id="4" xr3:uid="{8D1886D1-A261-4EBD-96DA-AA0FD652686E}" uniqueName="4" name="Nr_rejestracyjny" queryTableFieldId="4" dataDxfId="10"/>
    <tableColumn id="5" xr3:uid="{DB547285-6011-4FB3-AB46-442E531048D2}" uniqueName="5" name="Przebieg" queryTableFieldId="5"/>
    <tableColumn id="6" xr3:uid="{7E78BBC1-EC1E-4802-9F1C-EC54EBF5138C}" uniqueName="6" name="Data_ostatniego_remontu" queryTableFieldId="6" dataDxfId="9"/>
    <tableColumn id="7" xr3:uid="{5E34ECF5-2978-4D64-88DC-A0D068397A54}" uniqueName="7" name="Marka" queryTableFieldId="7" dataDxfId="8">
      <calculatedColumnFormula>LEFT(transport4[[#This Row],[Marka_i_model]], FIND(" ", transport4[[#This Row],[Marka_i_model]])-1)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09278A-2672-4C7A-A004-07859314D3D1}" name="transport5" displayName="transport5" ref="A1:G135" tableType="queryTable" totalsRowShown="0">
  <autoFilter ref="A1:G135" xr:uid="{4B09278A-2672-4C7A-A004-07859314D3D1}"/>
  <tableColumns count="7">
    <tableColumn id="1" xr3:uid="{1076275A-9BEA-4D18-8D80-8B0F4C35B864}" uniqueName="1" name="Marka_i_model" queryTableFieldId="1" dataDxfId="7"/>
    <tableColumn id="2" xr3:uid="{09CBD650-55A1-4544-A9B8-8AC2FFB88041}" uniqueName="2" name="Rok_produkcji" queryTableFieldId="2"/>
    <tableColumn id="3" xr3:uid="{2F0AD3C2-5832-4ECE-AA9C-1096F58A08D1}" uniqueName="3" name="Cena_zakupu" queryTableFieldId="3"/>
    <tableColumn id="4" xr3:uid="{5EDEBE5F-2181-4C4F-96D4-3BCC11BDC0DD}" uniqueName="4" name="Nr_rejestracyjny" queryTableFieldId="4" dataDxfId="6"/>
    <tableColumn id="5" xr3:uid="{53DD0B28-F07D-4A00-A647-A52037CEEDD2}" uniqueName="5" name="Przebieg" queryTableFieldId="5"/>
    <tableColumn id="6" xr3:uid="{C4F6D21B-E4F9-4E85-964A-DF229ECFE29C}" uniqueName="6" name="Data_ostatniego_remontu" queryTableFieldId="6" dataDxfId="5"/>
    <tableColumn id="7" xr3:uid="{86EB1E62-7341-4E94-B647-F039B546FF28}" uniqueName="7" name="marka" queryTableFieldId="7" dataDxfId="4">
      <calculatedColumnFormula>LEFT(transport5[[#This Row],[Marka_i_model]], FIND(" ", transport5[[#This Row],[Marka_i_model]])-1)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282A03-2A7C-4D7E-A51D-2C16D01CB546}" name="transport6" displayName="transport6" ref="A1:H135" tableType="queryTable" totalsRowShown="0">
  <autoFilter ref="A1:H135" xr:uid="{7A282A03-2A7C-4D7E-A51D-2C16D01CB546}">
    <filterColumn colId="7">
      <filters>
        <filter val="708"/>
      </filters>
    </filterColumn>
  </autoFilter>
  <sortState xmlns:xlrd2="http://schemas.microsoft.com/office/spreadsheetml/2017/richdata2" ref="A2:H135">
    <sortCondition descending="1" ref="H1:H135"/>
  </sortState>
  <tableColumns count="8">
    <tableColumn id="1" xr3:uid="{33DD8113-DA0F-4287-B1DF-0126DF9D87EE}" uniqueName="1" name="Marka_i_model" queryTableFieldId="1" dataDxfId="3"/>
    <tableColumn id="2" xr3:uid="{8A496E7C-8EEF-4FCC-B107-340087AE6D4E}" uniqueName="2" name="Rok_produkcji" queryTableFieldId="2"/>
    <tableColumn id="3" xr3:uid="{EB7F7550-0EAD-4568-9343-574B7F9D74E7}" uniqueName="3" name="Cena_zakupu" queryTableFieldId="3"/>
    <tableColumn id="4" xr3:uid="{C869EE4D-449E-4D00-8C8B-A579FC71B4EE}" uniqueName="4" name="Nr_rejestracyjny" queryTableFieldId="4" dataDxfId="2"/>
    <tableColumn id="5" xr3:uid="{CFA3290D-4DFD-439D-9C6B-6A6617353116}" uniqueName="5" name="Przebieg" queryTableFieldId="5"/>
    <tableColumn id="6" xr3:uid="{01B4891A-80EE-4491-A650-6FD4C54529F2}" uniqueName="6" name="Data_ostatniego_remontu" queryTableFieldId="6" dataDxfId="1"/>
    <tableColumn id="7" xr3:uid="{1FF14EB0-FED3-4457-97D0-E447BC9E264D}" uniqueName="7" name="Dzień finalny" queryTableFieldId="7"/>
    <tableColumn id="8" xr3:uid="{787F86E9-976F-40F5-B5D5-1C4E409E7E36}" uniqueName="8" name="Liczba dni" queryTableFieldId="8" dataDxfId="0">
      <calculatedColumnFormula>transport6[[#This Row],[Dzień finalny]]-transport6[[#This Row],[Data_ostatniego_remontu]]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0F08-2EB4-447E-BD5F-6046BACB1A2F}">
  <dimension ref="A1:F135"/>
  <sheetViews>
    <sheetView workbookViewId="0">
      <selection sqref="A1:XFD1048576"/>
    </sheetView>
  </sheetViews>
  <sheetFormatPr defaultRowHeight="14.25" x14ac:dyDescent="0.45"/>
  <cols>
    <col min="1" max="1" width="15.53125" bestFit="1" customWidth="1"/>
    <col min="2" max="2" width="14.265625" bestFit="1" customWidth="1"/>
    <col min="3" max="3" width="13.53125" bestFit="1" customWidth="1"/>
    <col min="4" max="4" width="16.06640625" bestFit="1" customWidth="1"/>
    <col min="5" max="5" width="9.796875" bestFit="1" customWidth="1"/>
    <col min="6" max="6" width="23.53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</row>
    <row r="3" spans="1:6" x14ac:dyDescent="0.4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</row>
    <row r="4" spans="1:6" x14ac:dyDescent="0.4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</row>
    <row r="5" spans="1:6" x14ac:dyDescent="0.4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</row>
    <row r="6" spans="1:6" x14ac:dyDescent="0.4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</row>
    <row r="7" spans="1:6" x14ac:dyDescent="0.4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</row>
    <row r="8" spans="1:6" x14ac:dyDescent="0.4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</row>
    <row r="9" spans="1:6" x14ac:dyDescent="0.4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</row>
    <row r="10" spans="1:6" x14ac:dyDescent="0.4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</row>
    <row r="11" spans="1:6" x14ac:dyDescent="0.4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</row>
    <row r="12" spans="1:6" x14ac:dyDescent="0.4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s="2">
        <v>42075</v>
      </c>
    </row>
    <row r="13" spans="1:6" x14ac:dyDescent="0.4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</row>
    <row r="14" spans="1:6" x14ac:dyDescent="0.4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</row>
    <row r="15" spans="1:6" x14ac:dyDescent="0.4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</row>
    <row r="16" spans="1:6" x14ac:dyDescent="0.4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</row>
    <row r="17" spans="1:6" x14ac:dyDescent="0.4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</row>
    <row r="18" spans="1:6" x14ac:dyDescent="0.4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</row>
    <row r="19" spans="1:6" x14ac:dyDescent="0.4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</row>
    <row r="20" spans="1:6" x14ac:dyDescent="0.4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</row>
    <row r="21" spans="1:6" x14ac:dyDescent="0.4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</row>
    <row r="22" spans="1:6" x14ac:dyDescent="0.4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</row>
    <row r="23" spans="1:6" x14ac:dyDescent="0.4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</row>
    <row r="24" spans="1:6" x14ac:dyDescent="0.4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</row>
    <row r="25" spans="1:6" x14ac:dyDescent="0.4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</row>
    <row r="26" spans="1:6" x14ac:dyDescent="0.4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</row>
    <row r="27" spans="1:6" x14ac:dyDescent="0.4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</row>
    <row r="28" spans="1:6" x14ac:dyDescent="0.4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</row>
    <row r="29" spans="1:6" x14ac:dyDescent="0.4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</row>
    <row r="30" spans="1:6" x14ac:dyDescent="0.4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</row>
    <row r="31" spans="1:6" x14ac:dyDescent="0.4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</row>
    <row r="32" spans="1:6" x14ac:dyDescent="0.4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</row>
    <row r="33" spans="1:6" x14ac:dyDescent="0.4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</row>
    <row r="34" spans="1:6" x14ac:dyDescent="0.4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</row>
    <row r="35" spans="1:6" x14ac:dyDescent="0.4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</row>
    <row r="36" spans="1:6" x14ac:dyDescent="0.4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</row>
    <row r="37" spans="1:6" x14ac:dyDescent="0.4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</row>
    <row r="38" spans="1:6" x14ac:dyDescent="0.4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</row>
    <row r="39" spans="1:6" x14ac:dyDescent="0.4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s="2">
        <v>42309</v>
      </c>
    </row>
    <row r="40" spans="1:6" x14ac:dyDescent="0.4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</row>
    <row r="41" spans="1:6" x14ac:dyDescent="0.4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</row>
    <row r="42" spans="1:6" x14ac:dyDescent="0.4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</row>
    <row r="43" spans="1:6" x14ac:dyDescent="0.4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</row>
    <row r="44" spans="1:6" x14ac:dyDescent="0.4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</row>
    <row r="45" spans="1:6" x14ac:dyDescent="0.4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</row>
    <row r="46" spans="1:6" x14ac:dyDescent="0.4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</row>
    <row r="47" spans="1:6" x14ac:dyDescent="0.4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</row>
    <row r="48" spans="1:6" x14ac:dyDescent="0.4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</row>
    <row r="49" spans="1:6" x14ac:dyDescent="0.4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</row>
    <row r="50" spans="1:6" x14ac:dyDescent="0.4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</row>
    <row r="51" spans="1:6" x14ac:dyDescent="0.4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</row>
    <row r="52" spans="1:6" x14ac:dyDescent="0.4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</row>
    <row r="53" spans="1:6" x14ac:dyDescent="0.4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</row>
    <row r="54" spans="1:6" x14ac:dyDescent="0.4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</row>
    <row r="55" spans="1:6" x14ac:dyDescent="0.4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</row>
    <row r="56" spans="1:6" x14ac:dyDescent="0.4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</row>
    <row r="57" spans="1:6" x14ac:dyDescent="0.4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</row>
    <row r="58" spans="1:6" x14ac:dyDescent="0.4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</row>
    <row r="59" spans="1:6" x14ac:dyDescent="0.4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</row>
    <row r="60" spans="1:6" x14ac:dyDescent="0.4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</row>
    <row r="61" spans="1:6" x14ac:dyDescent="0.4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</row>
    <row r="62" spans="1:6" x14ac:dyDescent="0.4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</row>
    <row r="63" spans="1:6" x14ac:dyDescent="0.4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</row>
    <row r="64" spans="1:6" x14ac:dyDescent="0.4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</row>
    <row r="65" spans="1:6" x14ac:dyDescent="0.4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</row>
    <row r="66" spans="1:6" x14ac:dyDescent="0.4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</row>
    <row r="67" spans="1:6" x14ac:dyDescent="0.4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</row>
    <row r="68" spans="1:6" x14ac:dyDescent="0.4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</row>
    <row r="69" spans="1:6" x14ac:dyDescent="0.4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</row>
    <row r="70" spans="1:6" x14ac:dyDescent="0.4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</row>
    <row r="71" spans="1:6" x14ac:dyDescent="0.4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</row>
    <row r="72" spans="1:6" x14ac:dyDescent="0.4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</row>
    <row r="73" spans="1:6" x14ac:dyDescent="0.4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</row>
    <row r="74" spans="1:6" x14ac:dyDescent="0.4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</row>
    <row r="75" spans="1:6" x14ac:dyDescent="0.4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</row>
    <row r="76" spans="1:6" x14ac:dyDescent="0.4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</row>
    <row r="77" spans="1:6" x14ac:dyDescent="0.4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</row>
    <row r="78" spans="1:6" x14ac:dyDescent="0.4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</row>
    <row r="79" spans="1:6" x14ac:dyDescent="0.4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</row>
    <row r="80" spans="1:6" x14ac:dyDescent="0.4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</row>
    <row r="81" spans="1:6" x14ac:dyDescent="0.4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</row>
    <row r="82" spans="1:6" x14ac:dyDescent="0.4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</row>
    <row r="83" spans="1:6" x14ac:dyDescent="0.4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</row>
    <row r="84" spans="1:6" x14ac:dyDescent="0.4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</row>
    <row r="85" spans="1:6" x14ac:dyDescent="0.4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</row>
    <row r="86" spans="1:6" x14ac:dyDescent="0.4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</row>
    <row r="87" spans="1:6" x14ac:dyDescent="0.4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</row>
    <row r="88" spans="1:6" x14ac:dyDescent="0.4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</row>
    <row r="89" spans="1:6" x14ac:dyDescent="0.4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</row>
    <row r="90" spans="1:6" x14ac:dyDescent="0.4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</row>
    <row r="91" spans="1:6" x14ac:dyDescent="0.4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</row>
    <row r="92" spans="1:6" x14ac:dyDescent="0.4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</row>
    <row r="93" spans="1:6" x14ac:dyDescent="0.4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</row>
    <row r="94" spans="1:6" x14ac:dyDescent="0.4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</row>
    <row r="95" spans="1:6" x14ac:dyDescent="0.4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</row>
    <row r="96" spans="1:6" x14ac:dyDescent="0.4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</row>
    <row r="97" spans="1:6" x14ac:dyDescent="0.4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</row>
    <row r="98" spans="1:6" x14ac:dyDescent="0.4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</row>
    <row r="99" spans="1:6" x14ac:dyDescent="0.4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</row>
    <row r="100" spans="1:6" x14ac:dyDescent="0.4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</row>
    <row r="101" spans="1:6" x14ac:dyDescent="0.4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</row>
    <row r="102" spans="1:6" x14ac:dyDescent="0.4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</row>
    <row r="103" spans="1:6" x14ac:dyDescent="0.4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</row>
    <row r="104" spans="1:6" x14ac:dyDescent="0.4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</row>
    <row r="105" spans="1:6" x14ac:dyDescent="0.4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</row>
    <row r="106" spans="1:6" x14ac:dyDescent="0.4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</row>
    <row r="107" spans="1:6" x14ac:dyDescent="0.4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</row>
    <row r="108" spans="1:6" x14ac:dyDescent="0.4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</row>
    <row r="109" spans="1:6" x14ac:dyDescent="0.4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</row>
    <row r="110" spans="1:6" x14ac:dyDescent="0.4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</row>
    <row r="111" spans="1:6" x14ac:dyDescent="0.4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</row>
    <row r="112" spans="1:6" x14ac:dyDescent="0.4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</row>
    <row r="113" spans="1:6" x14ac:dyDescent="0.4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</row>
    <row r="114" spans="1:6" x14ac:dyDescent="0.4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</row>
    <row r="115" spans="1:6" x14ac:dyDescent="0.4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</row>
    <row r="116" spans="1:6" x14ac:dyDescent="0.4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</row>
    <row r="117" spans="1:6" x14ac:dyDescent="0.4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</row>
    <row r="118" spans="1:6" x14ac:dyDescent="0.4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</row>
    <row r="119" spans="1:6" x14ac:dyDescent="0.4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</row>
    <row r="120" spans="1:6" x14ac:dyDescent="0.4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</row>
    <row r="121" spans="1:6" x14ac:dyDescent="0.4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</row>
    <row r="122" spans="1:6" x14ac:dyDescent="0.4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</row>
    <row r="123" spans="1:6" x14ac:dyDescent="0.4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</row>
    <row r="124" spans="1:6" x14ac:dyDescent="0.4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</row>
    <row r="125" spans="1:6" x14ac:dyDescent="0.4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</row>
    <row r="126" spans="1:6" x14ac:dyDescent="0.4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</row>
    <row r="127" spans="1:6" x14ac:dyDescent="0.4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</row>
    <row r="128" spans="1:6" x14ac:dyDescent="0.4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</row>
    <row r="129" spans="1:6" x14ac:dyDescent="0.4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</row>
    <row r="130" spans="1:6" x14ac:dyDescent="0.4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</row>
    <row r="131" spans="1:6" x14ac:dyDescent="0.4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</row>
    <row r="132" spans="1:6" x14ac:dyDescent="0.4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</row>
    <row r="133" spans="1:6" x14ac:dyDescent="0.4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</row>
    <row r="134" spans="1:6" x14ac:dyDescent="0.4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</row>
    <row r="135" spans="1:6" x14ac:dyDescent="0.4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T135"/>
  <sheetViews>
    <sheetView workbookViewId="0">
      <selection activeCell="K12" sqref="K12"/>
    </sheetView>
  </sheetViews>
  <sheetFormatPr defaultRowHeight="14.25" x14ac:dyDescent="0.45"/>
  <cols>
    <col min="1" max="1" width="15.53125" bestFit="1" customWidth="1"/>
    <col min="2" max="2" width="14.265625" bestFit="1" customWidth="1"/>
    <col min="3" max="3" width="13.53125" bestFit="1" customWidth="1"/>
    <col min="4" max="4" width="16.06640625" bestFit="1" customWidth="1"/>
    <col min="5" max="5" width="9.796875" bestFit="1" customWidth="1"/>
    <col min="6" max="6" width="23.5312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180</v>
      </c>
      <c r="K1" t="s">
        <v>181</v>
      </c>
      <c r="L1" s="4" t="s">
        <v>22</v>
      </c>
      <c r="M1" s="3">
        <v>2008</v>
      </c>
      <c r="N1" s="3">
        <v>89000</v>
      </c>
      <c r="O1" s="5" t="s">
        <v>23</v>
      </c>
      <c r="P1" s="3">
        <v>305000</v>
      </c>
      <c r="Q1" s="6">
        <v>42075</v>
      </c>
      <c r="R1" s="3" t="e">
        <f>(2017-transport3[[#This Row],[Rok_produkcji]])*transport3[[#This Row],[Cena_zakupu]]*0.05</f>
        <v>#VALUE!</v>
      </c>
      <c r="S1" s="3" t="e">
        <f>ROUNDDOWN(transport3[[#This Row],[Przebieg]]/ 100000, 0) * transport3[[#This Row],[Cena_zakupu]] *0.02</f>
        <v>#VALUE!</v>
      </c>
      <c r="T1" s="7" t="e">
        <f>transport3[[#This Row],[Cena_zakupu]]-transport3[[#This Row],[Amortyzacja]]-transport3[[#This Row],[prze]]</f>
        <v>#VALUE!</v>
      </c>
    </row>
    <row r="2" spans="1:20" x14ac:dyDescent="0.45">
      <c r="A2" s="1" t="s">
        <v>50</v>
      </c>
      <c r="B2">
        <v>2010</v>
      </c>
      <c r="C2">
        <v>37000</v>
      </c>
      <c r="D2" s="1" t="s">
        <v>64</v>
      </c>
      <c r="E2">
        <v>978000</v>
      </c>
      <c r="F2" s="2">
        <v>42309</v>
      </c>
      <c r="G2">
        <f>(2017-transport3[[#This Row],[Rok_produkcji]])*transport3[[#This Row],[Cena_zakupu]]*0.05</f>
        <v>12950</v>
      </c>
      <c r="H2">
        <f>ROUNDDOWN(transport3[[#This Row],[Przebieg]]/ 100000, 0) * transport3[[#This Row],[Cena_zakupu]] *0.02</f>
        <v>6660</v>
      </c>
      <c r="I2" s="1">
        <f>transport3[[#This Row],[Cena_zakupu]]-transport3[[#This Row],[Amortyzacja]]-transport3[[#This Row],[prze]]</f>
        <v>17390</v>
      </c>
      <c r="K2" t="s">
        <v>182</v>
      </c>
      <c r="L2" s="4" t="s">
        <v>50</v>
      </c>
      <c r="M2" s="3">
        <v>2010</v>
      </c>
      <c r="N2" s="3">
        <v>37000</v>
      </c>
      <c r="O2" s="5" t="s">
        <v>64</v>
      </c>
      <c r="P2" s="3">
        <v>978000</v>
      </c>
      <c r="Q2" s="6">
        <v>42309</v>
      </c>
      <c r="R2" s="3">
        <f>(2017-transport3[[#This Row],[Rok_produkcji]])*transport3[[#This Row],[Cena_zakupu]]*0.05</f>
        <v>12950</v>
      </c>
      <c r="S2" s="3">
        <f>ROUNDDOWN(transport3[[#This Row],[Przebieg]]/ 100000, 0) * transport3[[#This Row],[Cena_zakupu]] *0.02</f>
        <v>6660</v>
      </c>
      <c r="T2" s="7">
        <f>transport3[[#This Row],[Cena_zakupu]]-transport3[[#This Row],[Amortyzacja]]-transport3[[#This Row],[prze]]</f>
        <v>17390</v>
      </c>
    </row>
    <row r="3" spans="1:20" x14ac:dyDescent="0.45">
      <c r="A3" s="1" t="s">
        <v>6</v>
      </c>
      <c r="B3">
        <v>2006</v>
      </c>
      <c r="C3">
        <v>85900</v>
      </c>
      <c r="D3" s="1" t="s">
        <v>7</v>
      </c>
      <c r="E3">
        <v>1200655</v>
      </c>
      <c r="F3" s="2">
        <v>42035</v>
      </c>
      <c r="G3">
        <f>(2017-transport3[[#This Row],[Rok_produkcji]])*transport3[[#This Row],[Cena_zakupu]]*0.05</f>
        <v>47245</v>
      </c>
      <c r="H3">
        <f>ROUNDDOWN(transport3[[#This Row],[Przebieg]]/ 100000, 0) * transport3[[#This Row],[Cena_zakupu]] *0.02</f>
        <v>20616</v>
      </c>
      <c r="I3" s="1">
        <f>transport3[[#This Row],[Cena_zakupu]]-transport3[[#This Row],[Amortyzacja]]-transport3[[#This Row],[prze]]</f>
        <v>18039</v>
      </c>
    </row>
    <row r="4" spans="1:20" x14ac:dyDescent="0.45">
      <c r="A4" s="1" t="s">
        <v>6</v>
      </c>
      <c r="B4">
        <v>2006</v>
      </c>
      <c r="C4">
        <v>85900</v>
      </c>
      <c r="D4" s="1" t="s">
        <v>8</v>
      </c>
      <c r="E4">
        <v>1068570</v>
      </c>
      <c r="F4" s="2">
        <v>42029</v>
      </c>
      <c r="G4">
        <f>(2017-transport3[[#This Row],[Rok_produkcji]])*transport3[[#This Row],[Cena_zakupu]]*0.05</f>
        <v>47245</v>
      </c>
      <c r="H4">
        <f>ROUNDDOWN(transport3[[#This Row],[Przebieg]]/ 100000, 0) * transport3[[#This Row],[Cena_zakupu]] *0.02</f>
        <v>17180</v>
      </c>
      <c r="I4" s="1">
        <f>transport3[[#This Row],[Cena_zakupu]]-transport3[[#This Row],[Amortyzacja]]-transport3[[#This Row],[prze]]</f>
        <v>21475</v>
      </c>
    </row>
    <row r="5" spans="1:20" x14ac:dyDescent="0.45">
      <c r="A5" s="1" t="s">
        <v>50</v>
      </c>
      <c r="B5">
        <v>2011</v>
      </c>
      <c r="C5">
        <v>38000</v>
      </c>
      <c r="D5" s="1" t="s">
        <v>90</v>
      </c>
      <c r="E5">
        <v>574000</v>
      </c>
      <c r="F5" s="2">
        <v>42309</v>
      </c>
      <c r="G5">
        <f>(2017-transport3[[#This Row],[Rok_produkcji]])*transport3[[#This Row],[Cena_zakupu]]*0.05</f>
        <v>11400</v>
      </c>
      <c r="H5">
        <f>ROUNDDOWN(transport3[[#This Row],[Przebieg]]/ 100000, 0) * transport3[[#This Row],[Cena_zakupu]] *0.02</f>
        <v>3800</v>
      </c>
      <c r="I5" s="1">
        <f>transport3[[#This Row],[Cena_zakupu]]-transport3[[#This Row],[Amortyzacja]]-transport3[[#This Row],[prze]]</f>
        <v>22800</v>
      </c>
    </row>
    <row r="6" spans="1:20" x14ac:dyDescent="0.45">
      <c r="A6" s="1" t="s">
        <v>6</v>
      </c>
      <c r="B6">
        <v>2006</v>
      </c>
      <c r="C6">
        <v>85900</v>
      </c>
      <c r="D6" s="1" t="s">
        <v>9</v>
      </c>
      <c r="E6">
        <v>998704</v>
      </c>
      <c r="F6" s="2">
        <v>42028</v>
      </c>
      <c r="G6">
        <f>(2017-transport3[[#This Row],[Rok_produkcji]])*transport3[[#This Row],[Cena_zakupu]]*0.05</f>
        <v>47245</v>
      </c>
      <c r="H6">
        <f>ROUNDDOWN(transport3[[#This Row],[Przebieg]]/ 100000, 0) * transport3[[#This Row],[Cena_zakupu]] *0.02</f>
        <v>15462</v>
      </c>
      <c r="I6" s="1">
        <f>transport3[[#This Row],[Cena_zakupu]]-transport3[[#This Row],[Amortyzacja]]-transport3[[#This Row],[prze]]</f>
        <v>23193</v>
      </c>
    </row>
    <row r="7" spans="1:20" x14ac:dyDescent="0.45">
      <c r="A7" s="1" t="s">
        <v>6</v>
      </c>
      <c r="B7">
        <v>2006</v>
      </c>
      <c r="C7">
        <v>85900</v>
      </c>
      <c r="D7" s="1" t="s">
        <v>10</v>
      </c>
      <c r="E7">
        <v>936780</v>
      </c>
      <c r="F7" s="2">
        <v>42028</v>
      </c>
      <c r="G7">
        <f>(2017-transport3[[#This Row],[Rok_produkcji]])*transport3[[#This Row],[Cena_zakupu]]*0.05</f>
        <v>47245</v>
      </c>
      <c r="H7">
        <f>ROUNDDOWN(transport3[[#This Row],[Przebieg]]/ 100000, 0) * transport3[[#This Row],[Cena_zakupu]] *0.02</f>
        <v>15462</v>
      </c>
      <c r="I7" s="1">
        <f>transport3[[#This Row],[Cena_zakupu]]-transport3[[#This Row],[Amortyzacja]]-transport3[[#This Row],[prze]]</f>
        <v>23193</v>
      </c>
    </row>
    <row r="8" spans="1:20" x14ac:dyDescent="0.45">
      <c r="A8" s="1" t="s">
        <v>50</v>
      </c>
      <c r="B8">
        <v>2010</v>
      </c>
      <c r="C8">
        <v>40830</v>
      </c>
      <c r="D8" s="1" t="s">
        <v>65</v>
      </c>
      <c r="E8">
        <v>326000</v>
      </c>
      <c r="F8" s="2">
        <v>42062</v>
      </c>
      <c r="G8">
        <f>(2017-transport3[[#This Row],[Rok_produkcji]])*transport3[[#This Row],[Cena_zakupu]]*0.05</f>
        <v>14290.5</v>
      </c>
      <c r="H8">
        <f>ROUNDDOWN(transport3[[#This Row],[Przebieg]]/ 100000, 0) * transport3[[#This Row],[Cena_zakupu]] *0.02</f>
        <v>2449.8000000000002</v>
      </c>
      <c r="I8" s="1">
        <f>transport3[[#This Row],[Cena_zakupu]]-transport3[[#This Row],[Amortyzacja]]-transport3[[#This Row],[prze]]</f>
        <v>24089.7</v>
      </c>
    </row>
    <row r="9" spans="1:20" x14ac:dyDescent="0.45">
      <c r="A9" s="1" t="s">
        <v>6</v>
      </c>
      <c r="B9">
        <v>2006</v>
      </c>
      <c r="C9">
        <v>85900</v>
      </c>
      <c r="D9" s="1" t="s">
        <v>11</v>
      </c>
      <c r="E9">
        <v>870233</v>
      </c>
      <c r="F9" s="2">
        <v>42034</v>
      </c>
      <c r="G9">
        <f>(2017-transport3[[#This Row],[Rok_produkcji]])*transport3[[#This Row],[Cena_zakupu]]*0.05</f>
        <v>47245</v>
      </c>
      <c r="H9">
        <f>ROUNDDOWN(transport3[[#This Row],[Przebieg]]/ 100000, 0) * transport3[[#This Row],[Cena_zakupu]] *0.02</f>
        <v>13744</v>
      </c>
      <c r="I9" s="1">
        <f>transport3[[#This Row],[Cena_zakupu]]-transport3[[#This Row],[Amortyzacja]]-transport3[[#This Row],[prze]]</f>
        <v>24911</v>
      </c>
    </row>
    <row r="10" spans="1:20" x14ac:dyDescent="0.45">
      <c r="A10" s="1" t="s">
        <v>16</v>
      </c>
      <c r="B10">
        <v>2008</v>
      </c>
      <c r="C10">
        <v>49411</v>
      </c>
      <c r="D10" s="1" t="s">
        <v>17</v>
      </c>
      <c r="E10">
        <v>186000</v>
      </c>
      <c r="F10" s="2">
        <v>42210</v>
      </c>
      <c r="G10">
        <f>(2017-transport3[[#This Row],[Rok_produkcji]])*transport3[[#This Row],[Cena_zakupu]]*0.05</f>
        <v>22234.95</v>
      </c>
      <c r="H10">
        <f>ROUNDDOWN(transport3[[#This Row],[Przebieg]]/ 100000, 0) * transport3[[#This Row],[Cena_zakupu]] *0.02</f>
        <v>988.22</v>
      </c>
      <c r="I10" s="1">
        <f>transport3[[#This Row],[Cena_zakupu]]-transport3[[#This Row],[Amortyzacja]]-transport3[[#This Row],[prze]]</f>
        <v>26187.829999999998</v>
      </c>
    </row>
    <row r="11" spans="1:20" x14ac:dyDescent="0.45">
      <c r="A11" s="1" t="s">
        <v>50</v>
      </c>
      <c r="B11">
        <v>2012</v>
      </c>
      <c r="C11">
        <v>39830</v>
      </c>
      <c r="D11" s="1" t="s">
        <v>111</v>
      </c>
      <c r="E11">
        <v>330000</v>
      </c>
      <c r="F11" s="2">
        <v>42062</v>
      </c>
      <c r="G11">
        <f>(2017-transport3[[#This Row],[Rok_produkcji]])*transport3[[#This Row],[Cena_zakupu]]*0.05</f>
        <v>9957.5</v>
      </c>
      <c r="H11">
        <f>ROUNDDOWN(transport3[[#This Row],[Przebieg]]/ 100000, 0) * transport3[[#This Row],[Cena_zakupu]] *0.02</f>
        <v>2389.8000000000002</v>
      </c>
      <c r="I11" s="1">
        <f>transport3[[#This Row],[Cena_zakupu]]-transport3[[#This Row],[Amortyzacja]]-transport3[[#This Row],[prze]]</f>
        <v>27482.7</v>
      </c>
    </row>
    <row r="12" spans="1:20" x14ac:dyDescent="0.45">
      <c r="A12" s="1" t="s">
        <v>16</v>
      </c>
      <c r="B12">
        <v>2009</v>
      </c>
      <c r="C12">
        <v>48411</v>
      </c>
      <c r="D12" s="1" t="s">
        <v>24</v>
      </c>
      <c r="E12">
        <v>190000</v>
      </c>
      <c r="F12" s="2">
        <v>42210</v>
      </c>
      <c r="G12">
        <f>(2017-transport3[[#This Row],[Rok_produkcji]])*transport3[[#This Row],[Cena_zakupu]]*0.05</f>
        <v>19364.400000000001</v>
      </c>
      <c r="H12">
        <f>ROUNDDOWN(transport3[[#This Row],[Przebieg]]/ 100000, 0) * transport3[[#This Row],[Cena_zakupu]] *0.02</f>
        <v>968.22</v>
      </c>
      <c r="I12" s="1">
        <f>transport3[[#This Row],[Cena_zakupu]]-transport3[[#This Row],[Amortyzacja]]-transport3[[#This Row],[prze]]</f>
        <v>28078.379999999997</v>
      </c>
    </row>
    <row r="13" spans="1:20" x14ac:dyDescent="0.45">
      <c r="A13" s="1" t="s">
        <v>18</v>
      </c>
      <c r="B13">
        <v>2008</v>
      </c>
      <c r="C13">
        <v>58000</v>
      </c>
      <c r="D13" s="1" t="s">
        <v>19</v>
      </c>
      <c r="E13">
        <v>306000</v>
      </c>
      <c r="F13" s="2">
        <v>42271</v>
      </c>
      <c r="G13">
        <f>(2017-transport3[[#This Row],[Rok_produkcji]])*transport3[[#This Row],[Cena_zakupu]]*0.05</f>
        <v>26100</v>
      </c>
      <c r="H13">
        <f>ROUNDDOWN(transport3[[#This Row],[Przebieg]]/ 100000, 0) * transport3[[#This Row],[Cena_zakupu]] *0.02</f>
        <v>3480</v>
      </c>
      <c r="I13" s="1">
        <f>transport3[[#This Row],[Cena_zakupu]]-transport3[[#This Row],[Amortyzacja]]-transport3[[#This Row],[prze]]</f>
        <v>28420</v>
      </c>
    </row>
    <row r="14" spans="1:20" x14ac:dyDescent="0.4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>
        <f>(2017-transport3[[#This Row],[Rok_produkcji]])*transport3[[#This Row],[Cena_zakupu]]*0.05</f>
        <v>27200</v>
      </c>
      <c r="H14">
        <f>ROUNDDOWN(transport3[[#This Row],[Przebieg]]/ 100000, 0) * transport3[[#This Row],[Cena_zakupu]] *0.02</f>
        <v>12240</v>
      </c>
      <c r="I14" s="1">
        <f>transport3[[#This Row],[Cena_zakupu]]-transport3[[#This Row],[Amortyzacja]]-transport3[[#This Row],[prze]]</f>
        <v>28560</v>
      </c>
    </row>
    <row r="15" spans="1:20" x14ac:dyDescent="0.4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>
        <f>(2017-transport3[[#This Row],[Rok_produkcji]])*transport3[[#This Row],[Cena_zakupu]]*0.05</f>
        <v>19764.400000000001</v>
      </c>
      <c r="H15">
        <f>ROUNDDOWN(transport3[[#This Row],[Przebieg]]/ 100000, 0) * transport3[[#This Row],[Cena_zakupu]] *0.02</f>
        <v>988.22</v>
      </c>
      <c r="I15" s="1">
        <f>transport3[[#This Row],[Cena_zakupu]]-transport3[[#This Row],[Amortyzacja]]-transport3[[#This Row],[prze]]</f>
        <v>28658.379999999997</v>
      </c>
    </row>
    <row r="16" spans="1:20" x14ac:dyDescent="0.4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>
        <f>(2017-transport3[[#This Row],[Rok_produkcji]])*transport3[[#This Row],[Cena_zakupu]]*0.05</f>
        <v>27160</v>
      </c>
      <c r="H16">
        <f>ROUNDDOWN(transport3[[#This Row],[Przebieg]]/ 100000, 0) * transport3[[#This Row],[Cena_zakupu]] *0.02</f>
        <v>10864</v>
      </c>
      <c r="I16" s="1">
        <f>transport3[[#This Row],[Cena_zakupu]]-transport3[[#This Row],[Amortyzacja]]-transport3[[#This Row],[prze]]</f>
        <v>29876</v>
      </c>
    </row>
    <row r="17" spans="1:9" x14ac:dyDescent="0.4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>
        <f>(2017-transport3[[#This Row],[Rok_produkcji]])*transport3[[#This Row],[Cena_zakupu]]*0.05</f>
        <v>26000</v>
      </c>
      <c r="H17">
        <f>ROUNDDOWN(transport3[[#This Row],[Przebieg]]/ 100000, 0) * transport3[[#This Row],[Cena_zakupu]] *0.02</f>
        <v>9100</v>
      </c>
      <c r="I17" s="1">
        <f>transport3[[#This Row],[Cena_zakupu]]-transport3[[#This Row],[Amortyzacja]]-transport3[[#This Row],[prze]]</f>
        <v>29900</v>
      </c>
    </row>
    <row r="18" spans="1:9" x14ac:dyDescent="0.4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>
        <f>(2017-transport3[[#This Row],[Rok_produkcji]])*transport3[[#This Row],[Cena_zakupu]]*0.05</f>
        <v>27560</v>
      </c>
      <c r="H18">
        <f>ROUNDDOWN(transport3[[#This Row],[Przebieg]]/ 100000, 0) * transport3[[#This Row],[Cena_zakupu]] *0.02</f>
        <v>11024</v>
      </c>
      <c r="I18" s="1">
        <f>transport3[[#This Row],[Cena_zakupu]]-transport3[[#This Row],[Amortyzacja]]-transport3[[#This Row],[prze]]</f>
        <v>30316</v>
      </c>
    </row>
    <row r="19" spans="1:9" x14ac:dyDescent="0.4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>
        <f>(2017-transport3[[#This Row],[Rok_produkcji]])*transport3[[#This Row],[Cena_zakupu]]*0.05</f>
        <v>23600</v>
      </c>
      <c r="H19">
        <f>ROUNDDOWN(transport3[[#This Row],[Przebieg]]/ 100000, 0) * transport3[[#This Row],[Cena_zakupu]] *0.02</f>
        <v>3540</v>
      </c>
      <c r="I19" s="1">
        <f>transport3[[#This Row],[Cena_zakupu]]-transport3[[#This Row],[Amortyzacja]]-transport3[[#This Row],[prze]]</f>
        <v>31860</v>
      </c>
    </row>
    <row r="20" spans="1:9" x14ac:dyDescent="0.45">
      <c r="A20" s="1" t="s">
        <v>16</v>
      </c>
      <c r="B20">
        <v>2010</v>
      </c>
      <c r="C20">
        <v>66000</v>
      </c>
      <c r="D20" s="1" t="s">
        <v>66</v>
      </c>
      <c r="E20">
        <v>736000</v>
      </c>
      <c r="F20" s="2">
        <v>42385</v>
      </c>
      <c r="G20">
        <f>(2017-transport3[[#This Row],[Rok_produkcji]])*transport3[[#This Row],[Cena_zakupu]]*0.05</f>
        <v>23100</v>
      </c>
      <c r="H20">
        <f>ROUNDDOWN(transport3[[#This Row],[Przebieg]]/ 100000, 0) * transport3[[#This Row],[Cena_zakupu]] *0.02</f>
        <v>9240</v>
      </c>
      <c r="I20" s="1">
        <f>transport3[[#This Row],[Cena_zakupu]]-transport3[[#This Row],[Amortyzacja]]-transport3[[#This Row],[prze]]</f>
        <v>33660</v>
      </c>
    </row>
    <row r="21" spans="1:9" x14ac:dyDescent="0.45">
      <c r="A21" s="1" t="s">
        <v>33</v>
      </c>
      <c r="B21">
        <v>2009</v>
      </c>
      <c r="C21">
        <v>77000</v>
      </c>
      <c r="D21" s="1" t="s">
        <v>34</v>
      </c>
      <c r="E21">
        <v>846000</v>
      </c>
      <c r="F21" s="2">
        <v>42376</v>
      </c>
      <c r="G21">
        <f>(2017-transport3[[#This Row],[Rok_produkcji]])*transport3[[#This Row],[Cena_zakupu]]*0.05</f>
        <v>30800</v>
      </c>
      <c r="H21">
        <f>ROUNDDOWN(transport3[[#This Row],[Przebieg]]/ 100000, 0) * transport3[[#This Row],[Cena_zakupu]] *0.02</f>
        <v>12320</v>
      </c>
      <c r="I21" s="1">
        <f>transport3[[#This Row],[Cena_zakupu]]-transport3[[#This Row],[Amortyzacja]]-transport3[[#This Row],[prze]]</f>
        <v>33880</v>
      </c>
    </row>
    <row r="22" spans="1:9" x14ac:dyDescent="0.45">
      <c r="A22" s="1" t="s">
        <v>50</v>
      </c>
      <c r="B22">
        <v>2012</v>
      </c>
      <c r="C22">
        <v>48800</v>
      </c>
      <c r="D22" s="1" t="s">
        <v>112</v>
      </c>
      <c r="E22">
        <v>268650</v>
      </c>
      <c r="F22" s="2">
        <v>42117</v>
      </c>
      <c r="G22">
        <f>(2017-transport3[[#This Row],[Rok_produkcji]])*transport3[[#This Row],[Cena_zakupu]]*0.05</f>
        <v>12200</v>
      </c>
      <c r="H22">
        <f>ROUNDDOWN(transport3[[#This Row],[Przebieg]]/ 100000, 0) * transport3[[#This Row],[Cena_zakupu]] *0.02</f>
        <v>1952</v>
      </c>
      <c r="I22" s="1">
        <f>transport3[[#This Row],[Cena_zakupu]]-transport3[[#This Row],[Amortyzacja]]-transport3[[#This Row],[prze]]</f>
        <v>34648</v>
      </c>
    </row>
    <row r="23" spans="1:9" x14ac:dyDescent="0.45">
      <c r="A23" s="1" t="s">
        <v>35</v>
      </c>
      <c r="B23">
        <v>2009</v>
      </c>
      <c r="C23">
        <v>85000</v>
      </c>
      <c r="D23" s="1" t="s">
        <v>36</v>
      </c>
      <c r="E23">
        <v>946000</v>
      </c>
      <c r="F23" s="2">
        <v>42014</v>
      </c>
      <c r="G23">
        <f>(2017-transport3[[#This Row],[Rok_produkcji]])*transport3[[#This Row],[Cena_zakupu]]*0.05</f>
        <v>34000</v>
      </c>
      <c r="H23">
        <f>ROUNDDOWN(transport3[[#This Row],[Przebieg]]/ 100000, 0) * transport3[[#This Row],[Cena_zakupu]] *0.02</f>
        <v>15300</v>
      </c>
      <c r="I23" s="1">
        <f>transport3[[#This Row],[Cena_zakupu]]-transport3[[#This Row],[Amortyzacja]]-transport3[[#This Row],[prze]]</f>
        <v>35700</v>
      </c>
    </row>
    <row r="24" spans="1:9" x14ac:dyDescent="0.45">
      <c r="A24" s="1" t="s">
        <v>50</v>
      </c>
      <c r="B24">
        <v>2013</v>
      </c>
      <c r="C24">
        <v>47800</v>
      </c>
      <c r="D24" s="1" t="s">
        <v>143</v>
      </c>
      <c r="E24">
        <v>272650</v>
      </c>
      <c r="F24" s="2">
        <v>42117</v>
      </c>
      <c r="G24">
        <f>(2017-transport3[[#This Row],[Rok_produkcji]])*transport3[[#This Row],[Cena_zakupu]]*0.05</f>
        <v>9560</v>
      </c>
      <c r="H24">
        <f>ROUNDDOWN(transport3[[#This Row],[Przebieg]]/ 100000, 0) * transport3[[#This Row],[Cena_zakupu]] *0.02</f>
        <v>1912</v>
      </c>
      <c r="I24" s="1">
        <f>transport3[[#This Row],[Cena_zakupu]]-transport3[[#This Row],[Amortyzacja]]-transport3[[#This Row],[prze]]</f>
        <v>36328</v>
      </c>
    </row>
    <row r="25" spans="1:9" x14ac:dyDescent="0.45">
      <c r="A25" s="1" t="s">
        <v>91</v>
      </c>
      <c r="B25">
        <v>2011</v>
      </c>
      <c r="C25">
        <v>56700</v>
      </c>
      <c r="D25" s="1" t="s">
        <v>92</v>
      </c>
      <c r="E25">
        <v>290000</v>
      </c>
      <c r="F25" s="2">
        <v>42236</v>
      </c>
      <c r="G25">
        <f>(2017-transport3[[#This Row],[Rok_produkcji]])*transport3[[#This Row],[Cena_zakupu]]*0.05</f>
        <v>17010</v>
      </c>
      <c r="H25">
        <f>ROUNDDOWN(transport3[[#This Row],[Przebieg]]/ 100000, 0) * transport3[[#This Row],[Cena_zakupu]] *0.02</f>
        <v>2268</v>
      </c>
      <c r="I25" s="1">
        <f>transport3[[#This Row],[Cena_zakupu]]-transport3[[#This Row],[Amortyzacja]]-transport3[[#This Row],[prze]]</f>
        <v>37422</v>
      </c>
    </row>
    <row r="26" spans="1:9" x14ac:dyDescent="0.45">
      <c r="A26" s="1" t="s">
        <v>91</v>
      </c>
      <c r="B26">
        <v>2011</v>
      </c>
      <c r="C26">
        <v>57700</v>
      </c>
      <c r="D26" s="1" t="s">
        <v>93</v>
      </c>
      <c r="E26">
        <v>286000</v>
      </c>
      <c r="F26" s="2">
        <v>42236</v>
      </c>
      <c r="G26">
        <f>(2017-transport3[[#This Row],[Rok_produkcji]])*transport3[[#This Row],[Cena_zakupu]]*0.05</f>
        <v>17310</v>
      </c>
      <c r="H26">
        <f>ROUNDDOWN(transport3[[#This Row],[Przebieg]]/ 100000, 0) * transport3[[#This Row],[Cena_zakupu]] *0.02</f>
        <v>2308</v>
      </c>
      <c r="I26" s="1">
        <f>transport3[[#This Row],[Cena_zakupu]]-transport3[[#This Row],[Amortyzacja]]-transport3[[#This Row],[prze]]</f>
        <v>38082</v>
      </c>
    </row>
    <row r="27" spans="1:9" x14ac:dyDescent="0.45">
      <c r="A27" s="1" t="s">
        <v>67</v>
      </c>
      <c r="B27">
        <v>2010</v>
      </c>
      <c r="C27">
        <v>60000</v>
      </c>
      <c r="D27" s="1" t="s">
        <v>68</v>
      </c>
      <c r="E27">
        <v>99250</v>
      </c>
      <c r="F27" s="2">
        <v>42226</v>
      </c>
      <c r="G27">
        <f>(2017-transport3[[#This Row],[Rok_produkcji]])*transport3[[#This Row],[Cena_zakupu]]*0.05</f>
        <v>21000</v>
      </c>
      <c r="H27">
        <f>ROUNDDOWN(transport3[[#This Row],[Przebieg]]/ 100000, 0) * transport3[[#This Row],[Cena_zakupu]] *0.02</f>
        <v>0</v>
      </c>
      <c r="I27" s="1">
        <f>transport3[[#This Row],[Cena_zakupu]]-transport3[[#This Row],[Amortyzacja]]-transport3[[#This Row],[prze]]</f>
        <v>39000</v>
      </c>
    </row>
    <row r="28" spans="1:9" x14ac:dyDescent="0.45">
      <c r="A28" s="1" t="s">
        <v>35</v>
      </c>
      <c r="B28">
        <v>2010</v>
      </c>
      <c r="C28">
        <v>84000</v>
      </c>
      <c r="D28" s="1" t="s">
        <v>69</v>
      </c>
      <c r="E28">
        <v>950000</v>
      </c>
      <c r="F28" s="2">
        <v>42029</v>
      </c>
      <c r="G28">
        <f>(2017-transport3[[#This Row],[Rok_produkcji]])*transport3[[#This Row],[Cena_zakupu]]*0.05</f>
        <v>29400</v>
      </c>
      <c r="H28">
        <f>ROUNDDOWN(transport3[[#This Row],[Przebieg]]/ 100000, 0) * transport3[[#This Row],[Cena_zakupu]] *0.02</f>
        <v>15120</v>
      </c>
      <c r="I28" s="1">
        <f>transport3[[#This Row],[Cena_zakupu]]-transport3[[#This Row],[Amortyzacja]]-transport3[[#This Row],[prze]]</f>
        <v>39480</v>
      </c>
    </row>
    <row r="29" spans="1:9" x14ac:dyDescent="0.45">
      <c r="A29" s="1" t="s">
        <v>67</v>
      </c>
      <c r="B29">
        <v>2011</v>
      </c>
      <c r="C29">
        <v>59000</v>
      </c>
      <c r="D29" s="1" t="s">
        <v>94</v>
      </c>
      <c r="E29">
        <v>103250</v>
      </c>
      <c r="F29" s="2">
        <v>42226</v>
      </c>
      <c r="G29">
        <f>(2017-transport3[[#This Row],[Rok_produkcji]])*transport3[[#This Row],[Cena_zakupu]]*0.05</f>
        <v>17700</v>
      </c>
      <c r="H29">
        <f>ROUNDDOWN(transport3[[#This Row],[Przebieg]]/ 100000, 0) * transport3[[#This Row],[Cena_zakupu]] *0.02</f>
        <v>1180</v>
      </c>
      <c r="I29" s="1">
        <f>transport3[[#This Row],[Cena_zakupu]]-transport3[[#This Row],[Amortyzacja]]-transport3[[#This Row],[prze]]</f>
        <v>40120</v>
      </c>
    </row>
    <row r="30" spans="1:9" x14ac:dyDescent="0.45">
      <c r="A30" s="1" t="s">
        <v>18</v>
      </c>
      <c r="B30">
        <v>2012</v>
      </c>
      <c r="C30">
        <v>59000</v>
      </c>
      <c r="D30" s="1" t="s">
        <v>113</v>
      </c>
      <c r="E30">
        <v>302000</v>
      </c>
      <c r="F30" s="2">
        <v>42271</v>
      </c>
      <c r="G30">
        <f>(2017-transport3[[#This Row],[Rok_produkcji]])*transport3[[#This Row],[Cena_zakupu]]*0.05</f>
        <v>14750</v>
      </c>
      <c r="H30">
        <f>ROUNDDOWN(transport3[[#This Row],[Przebieg]]/ 100000, 0) * transport3[[#This Row],[Cena_zakupu]] *0.02</f>
        <v>3540</v>
      </c>
      <c r="I30" s="1">
        <f>transport3[[#This Row],[Cena_zakupu]]-transport3[[#This Row],[Amortyzacja]]-transport3[[#This Row],[prze]]</f>
        <v>40710</v>
      </c>
    </row>
    <row r="31" spans="1:9" x14ac:dyDescent="0.45">
      <c r="A31" s="1" t="s">
        <v>25</v>
      </c>
      <c r="B31">
        <v>2010</v>
      </c>
      <c r="C31">
        <v>67000</v>
      </c>
      <c r="D31" s="1" t="s">
        <v>70</v>
      </c>
      <c r="E31">
        <v>103260</v>
      </c>
      <c r="F31" s="2">
        <v>42157</v>
      </c>
      <c r="G31">
        <f>(2017-transport3[[#This Row],[Rok_produkcji]])*transport3[[#This Row],[Cena_zakupu]]*0.05</f>
        <v>23450</v>
      </c>
      <c r="H31">
        <f>ROUNDDOWN(transport3[[#This Row],[Przebieg]]/ 100000, 0) * transport3[[#This Row],[Cena_zakupu]] *0.02</f>
        <v>1340</v>
      </c>
      <c r="I31" s="1">
        <f>transport3[[#This Row],[Cena_zakupu]]-transport3[[#This Row],[Amortyzacja]]-transport3[[#This Row],[prze]]</f>
        <v>42210</v>
      </c>
    </row>
    <row r="32" spans="1:9" x14ac:dyDescent="0.45">
      <c r="A32" s="1" t="s">
        <v>37</v>
      </c>
      <c r="B32">
        <v>2009</v>
      </c>
      <c r="C32">
        <v>79000</v>
      </c>
      <c r="D32" s="1" t="s">
        <v>38</v>
      </c>
      <c r="E32">
        <v>390000</v>
      </c>
      <c r="F32" s="2">
        <v>42379</v>
      </c>
      <c r="G32">
        <f>(2017-transport3[[#This Row],[Rok_produkcji]])*transport3[[#This Row],[Cena_zakupu]]*0.05</f>
        <v>31600</v>
      </c>
      <c r="H32">
        <f>ROUNDDOWN(transport3[[#This Row],[Przebieg]]/ 100000, 0) * transport3[[#This Row],[Cena_zakupu]] *0.02</f>
        <v>4740</v>
      </c>
      <c r="I32" s="1">
        <f>transport3[[#This Row],[Cena_zakupu]]-transport3[[#This Row],[Amortyzacja]]-transport3[[#This Row],[prze]]</f>
        <v>42660</v>
      </c>
    </row>
    <row r="33" spans="1:9" x14ac:dyDescent="0.45">
      <c r="A33" s="1" t="s">
        <v>37</v>
      </c>
      <c r="B33">
        <v>2009</v>
      </c>
      <c r="C33">
        <v>79000</v>
      </c>
      <c r="D33" s="1" t="s">
        <v>39</v>
      </c>
      <c r="E33">
        <v>390000</v>
      </c>
      <c r="F33" s="2">
        <v>42379</v>
      </c>
      <c r="G33">
        <f>(2017-transport3[[#This Row],[Rok_produkcji]])*transport3[[#This Row],[Cena_zakupu]]*0.05</f>
        <v>31600</v>
      </c>
      <c r="H33">
        <f>ROUNDDOWN(transport3[[#This Row],[Przebieg]]/ 100000, 0) * transport3[[#This Row],[Cena_zakupu]] *0.02</f>
        <v>4740</v>
      </c>
      <c r="I33" s="1">
        <f>transport3[[#This Row],[Cena_zakupu]]-transport3[[#This Row],[Amortyzacja]]-transport3[[#This Row],[prze]]</f>
        <v>42660</v>
      </c>
    </row>
    <row r="34" spans="1:9" x14ac:dyDescent="0.45">
      <c r="A34" s="1" t="s">
        <v>20</v>
      </c>
      <c r="B34">
        <v>2008</v>
      </c>
      <c r="C34">
        <v>84000</v>
      </c>
      <c r="D34" s="1" t="s">
        <v>21</v>
      </c>
      <c r="E34">
        <v>266000</v>
      </c>
      <c r="F34" s="2">
        <v>42382</v>
      </c>
      <c r="G34">
        <f>(2017-transport3[[#This Row],[Rok_produkcji]])*transport3[[#This Row],[Cena_zakupu]]*0.05</f>
        <v>37800</v>
      </c>
      <c r="H34">
        <f>ROUNDDOWN(transport3[[#This Row],[Przebieg]]/ 100000, 0) * transport3[[#This Row],[Cena_zakupu]] *0.02</f>
        <v>3360</v>
      </c>
      <c r="I34" s="1">
        <f>transport3[[#This Row],[Cena_zakupu]]-transport3[[#This Row],[Amortyzacja]]-transport3[[#This Row],[prze]]</f>
        <v>42840</v>
      </c>
    </row>
    <row r="35" spans="1:9" x14ac:dyDescent="0.45">
      <c r="A35" s="1" t="s">
        <v>22</v>
      </c>
      <c r="B35">
        <v>2008</v>
      </c>
      <c r="C35">
        <v>89000</v>
      </c>
      <c r="D35" s="1" t="s">
        <v>23</v>
      </c>
      <c r="E35">
        <v>305000</v>
      </c>
      <c r="F35" s="2">
        <v>42075</v>
      </c>
      <c r="G35">
        <f>(2017-transport3[[#This Row],[Rok_produkcji]])*transport3[[#This Row],[Cena_zakupu]]*0.05</f>
        <v>40050</v>
      </c>
      <c r="H35">
        <f>ROUNDDOWN(transport3[[#This Row],[Przebieg]]/ 100000, 0) * transport3[[#This Row],[Cena_zakupu]] *0.02</f>
        <v>5340</v>
      </c>
      <c r="I35" s="1">
        <f>transport3[[#This Row],[Cena_zakupu]]-transport3[[#This Row],[Amortyzacja]]-transport3[[#This Row],[prze]]</f>
        <v>43610</v>
      </c>
    </row>
    <row r="36" spans="1:9" x14ac:dyDescent="0.45">
      <c r="A36" s="1" t="s">
        <v>71</v>
      </c>
      <c r="B36">
        <v>2010</v>
      </c>
      <c r="C36">
        <v>75300</v>
      </c>
      <c r="D36" s="1" t="s">
        <v>72</v>
      </c>
      <c r="E36">
        <v>302000</v>
      </c>
      <c r="F36" s="2">
        <v>42174</v>
      </c>
      <c r="G36">
        <f>(2017-transport3[[#This Row],[Rok_produkcji]])*transport3[[#This Row],[Cena_zakupu]]*0.05</f>
        <v>26355</v>
      </c>
      <c r="H36">
        <f>ROUNDDOWN(transport3[[#This Row],[Przebieg]]/ 100000, 0) * transport3[[#This Row],[Cena_zakupu]] *0.02</f>
        <v>4518</v>
      </c>
      <c r="I36" s="1">
        <f>transport3[[#This Row],[Cena_zakupu]]-transport3[[#This Row],[Amortyzacja]]-transport3[[#This Row],[prze]]</f>
        <v>44427</v>
      </c>
    </row>
    <row r="37" spans="1:9" x14ac:dyDescent="0.45">
      <c r="A37" s="1" t="s">
        <v>33</v>
      </c>
      <c r="B37">
        <v>2012</v>
      </c>
      <c r="C37">
        <v>76000</v>
      </c>
      <c r="D37" s="1" t="s">
        <v>114</v>
      </c>
      <c r="E37">
        <v>850000</v>
      </c>
      <c r="F37" s="2">
        <v>42376</v>
      </c>
      <c r="G37">
        <f>(2017-transport3[[#This Row],[Rok_produkcji]])*transport3[[#This Row],[Cena_zakupu]]*0.05</f>
        <v>19000</v>
      </c>
      <c r="H37">
        <f>ROUNDDOWN(transport3[[#This Row],[Przebieg]]/ 100000, 0) * transport3[[#This Row],[Cena_zakupu]] *0.02</f>
        <v>12160</v>
      </c>
      <c r="I37" s="1">
        <f>transport3[[#This Row],[Cena_zakupu]]-transport3[[#This Row],[Amortyzacja]]-transport3[[#This Row],[prze]]</f>
        <v>44840</v>
      </c>
    </row>
    <row r="38" spans="1:9" x14ac:dyDescent="0.45">
      <c r="A38" s="1" t="s">
        <v>20</v>
      </c>
      <c r="B38">
        <v>2009</v>
      </c>
      <c r="C38">
        <v>83000</v>
      </c>
      <c r="D38" s="1" t="s">
        <v>40</v>
      </c>
      <c r="E38">
        <v>270000</v>
      </c>
      <c r="F38" s="2">
        <v>42382</v>
      </c>
      <c r="G38">
        <f>(2017-transport3[[#This Row],[Rok_produkcji]])*transport3[[#This Row],[Cena_zakupu]]*0.05</f>
        <v>33200</v>
      </c>
      <c r="H38">
        <f>ROUNDDOWN(transport3[[#This Row],[Przebieg]]/ 100000, 0) * transport3[[#This Row],[Cena_zakupu]] *0.02</f>
        <v>3320</v>
      </c>
      <c r="I38" s="1">
        <f>transport3[[#This Row],[Cena_zakupu]]-transport3[[#This Row],[Amortyzacja]]-transport3[[#This Row],[prze]]</f>
        <v>46480</v>
      </c>
    </row>
    <row r="39" spans="1:9" x14ac:dyDescent="0.45">
      <c r="A39" s="1" t="s">
        <v>41</v>
      </c>
      <c r="B39">
        <v>2009</v>
      </c>
      <c r="C39">
        <v>86133</v>
      </c>
      <c r="D39" s="1" t="s">
        <v>42</v>
      </c>
      <c r="E39">
        <v>380000</v>
      </c>
      <c r="F39" s="2">
        <v>42208</v>
      </c>
      <c r="G39">
        <f>(2017-transport3[[#This Row],[Rok_produkcji]])*transport3[[#This Row],[Cena_zakupu]]*0.05</f>
        <v>34453.200000000004</v>
      </c>
      <c r="H39">
        <f>ROUNDDOWN(transport3[[#This Row],[Przebieg]]/ 100000, 0) * transport3[[#This Row],[Cena_zakupu]] *0.02</f>
        <v>5167.9800000000005</v>
      </c>
      <c r="I39" s="1">
        <f>transport3[[#This Row],[Cena_zakupu]]-transport3[[#This Row],[Amortyzacja]]-transport3[[#This Row],[prze]]</f>
        <v>46511.819999999992</v>
      </c>
    </row>
    <row r="40" spans="1:9" x14ac:dyDescent="0.45">
      <c r="A40" s="1" t="s">
        <v>71</v>
      </c>
      <c r="B40">
        <v>2011</v>
      </c>
      <c r="C40">
        <v>74300</v>
      </c>
      <c r="D40" s="1" t="s">
        <v>95</v>
      </c>
      <c r="E40">
        <v>306000</v>
      </c>
      <c r="F40" s="2">
        <v>42174</v>
      </c>
      <c r="G40">
        <f>(2017-transport3[[#This Row],[Rok_produkcji]])*transport3[[#This Row],[Cena_zakupu]]*0.05</f>
        <v>22290</v>
      </c>
      <c r="H40">
        <f>ROUNDDOWN(transport3[[#This Row],[Przebieg]]/ 100000, 0) * transport3[[#This Row],[Cena_zakupu]] *0.02</f>
        <v>4458</v>
      </c>
      <c r="I40" s="1">
        <f>transport3[[#This Row],[Cena_zakupu]]-transport3[[#This Row],[Amortyzacja]]-transport3[[#This Row],[prze]]</f>
        <v>47552</v>
      </c>
    </row>
    <row r="41" spans="1:9" x14ac:dyDescent="0.45">
      <c r="A41" s="1" t="s">
        <v>22</v>
      </c>
      <c r="B41">
        <v>2009</v>
      </c>
      <c r="C41">
        <v>90000</v>
      </c>
      <c r="D41" s="1" t="s">
        <v>43</v>
      </c>
      <c r="E41">
        <v>301000</v>
      </c>
      <c r="F41" s="2">
        <v>42075</v>
      </c>
      <c r="G41">
        <f>(2017-transport3[[#This Row],[Rok_produkcji]])*transport3[[#This Row],[Cena_zakupu]]*0.05</f>
        <v>36000</v>
      </c>
      <c r="H41">
        <f>ROUNDDOWN(transport3[[#This Row],[Przebieg]]/ 100000, 0) * transport3[[#This Row],[Cena_zakupu]] *0.02</f>
        <v>5400</v>
      </c>
      <c r="I41" s="1">
        <f>transport3[[#This Row],[Cena_zakupu]]-transport3[[#This Row],[Amortyzacja]]-transport3[[#This Row],[prze]]</f>
        <v>48600</v>
      </c>
    </row>
    <row r="42" spans="1:9" x14ac:dyDescent="0.45">
      <c r="A42" s="1" t="s">
        <v>35</v>
      </c>
      <c r="B42">
        <v>2009</v>
      </c>
      <c r="C42">
        <v>91000</v>
      </c>
      <c r="D42" s="1" t="s">
        <v>44</v>
      </c>
      <c r="E42">
        <v>360000</v>
      </c>
      <c r="F42" s="2">
        <v>42174</v>
      </c>
      <c r="G42">
        <f>(2017-transport3[[#This Row],[Rok_produkcji]])*transport3[[#This Row],[Cena_zakupu]]*0.05</f>
        <v>36400</v>
      </c>
      <c r="H42">
        <f>ROUNDDOWN(transport3[[#This Row],[Przebieg]]/ 100000, 0) * transport3[[#This Row],[Cena_zakupu]] *0.02</f>
        <v>5460</v>
      </c>
      <c r="I42" s="1">
        <f>transport3[[#This Row],[Cena_zakupu]]-transport3[[#This Row],[Amortyzacja]]-transport3[[#This Row],[prze]]</f>
        <v>49140</v>
      </c>
    </row>
    <row r="43" spans="1:9" x14ac:dyDescent="0.45">
      <c r="A43" s="1" t="s">
        <v>20</v>
      </c>
      <c r="B43">
        <v>2010</v>
      </c>
      <c r="C43">
        <v>84000</v>
      </c>
      <c r="D43" s="1" t="s">
        <v>73</v>
      </c>
      <c r="E43">
        <v>266000</v>
      </c>
      <c r="F43" s="2">
        <v>42382</v>
      </c>
      <c r="G43">
        <f>(2017-transport3[[#This Row],[Rok_produkcji]])*transport3[[#This Row],[Cena_zakupu]]*0.05</f>
        <v>29400</v>
      </c>
      <c r="H43">
        <f>ROUNDDOWN(transport3[[#This Row],[Przebieg]]/ 100000, 0) * transport3[[#This Row],[Cena_zakupu]] *0.02</f>
        <v>3360</v>
      </c>
      <c r="I43" s="1">
        <f>transport3[[#This Row],[Cena_zakupu]]-transport3[[#This Row],[Amortyzacja]]-transport3[[#This Row],[prze]]</f>
        <v>51240</v>
      </c>
    </row>
    <row r="44" spans="1:9" x14ac:dyDescent="0.45">
      <c r="A44" s="1" t="s">
        <v>12</v>
      </c>
      <c r="B44">
        <v>2007</v>
      </c>
      <c r="C44">
        <v>205000</v>
      </c>
      <c r="D44" s="1" t="s">
        <v>13</v>
      </c>
      <c r="E44">
        <v>1260000</v>
      </c>
      <c r="F44" s="2">
        <v>42483</v>
      </c>
      <c r="G44">
        <f>(2017-transport3[[#This Row],[Rok_produkcji]])*transport3[[#This Row],[Cena_zakupu]]*0.05</f>
        <v>102500</v>
      </c>
      <c r="H44">
        <f>ROUNDDOWN(transport3[[#This Row],[Przebieg]]/ 100000, 0) * transport3[[#This Row],[Cena_zakupu]] *0.02</f>
        <v>49200</v>
      </c>
      <c r="I44" s="1">
        <f>transport3[[#This Row],[Cena_zakupu]]-transport3[[#This Row],[Amortyzacja]]-transport3[[#This Row],[prze]]</f>
        <v>53300</v>
      </c>
    </row>
    <row r="45" spans="1:9" x14ac:dyDescent="0.45">
      <c r="A45" s="1" t="s">
        <v>35</v>
      </c>
      <c r="B45">
        <v>2010</v>
      </c>
      <c r="C45">
        <v>92000</v>
      </c>
      <c r="D45" s="1" t="s">
        <v>74</v>
      </c>
      <c r="E45">
        <v>356000</v>
      </c>
      <c r="F45" s="2">
        <v>42174</v>
      </c>
      <c r="G45">
        <f>(2017-transport3[[#This Row],[Rok_produkcji]])*transport3[[#This Row],[Cena_zakupu]]*0.05</f>
        <v>32200</v>
      </c>
      <c r="H45">
        <f>ROUNDDOWN(transport3[[#This Row],[Przebieg]]/ 100000, 0) * transport3[[#This Row],[Cena_zakupu]] *0.02</f>
        <v>5520</v>
      </c>
      <c r="I45" s="1">
        <f>transport3[[#This Row],[Cena_zakupu]]-transport3[[#This Row],[Amortyzacja]]-transport3[[#This Row],[prze]]</f>
        <v>54280</v>
      </c>
    </row>
    <row r="46" spans="1:9" x14ac:dyDescent="0.45">
      <c r="A46" s="1" t="s">
        <v>45</v>
      </c>
      <c r="B46">
        <v>2010</v>
      </c>
      <c r="C46">
        <v>89000</v>
      </c>
      <c r="D46" s="1" t="s">
        <v>75</v>
      </c>
      <c r="E46">
        <v>266000</v>
      </c>
      <c r="F46" s="2">
        <v>42382</v>
      </c>
      <c r="G46">
        <f>(2017-transport3[[#This Row],[Rok_produkcji]])*transport3[[#This Row],[Cena_zakupu]]*0.05</f>
        <v>31150</v>
      </c>
      <c r="H46">
        <f>ROUNDDOWN(transport3[[#This Row],[Przebieg]]/ 100000, 0) * transport3[[#This Row],[Cena_zakupu]] *0.02</f>
        <v>3560</v>
      </c>
      <c r="I46" s="1">
        <f>transport3[[#This Row],[Cena_zakupu]]-transport3[[#This Row],[Amortyzacja]]-transport3[[#This Row],[prze]]</f>
        <v>54290</v>
      </c>
    </row>
    <row r="47" spans="1:9" x14ac:dyDescent="0.45">
      <c r="A47" s="1" t="s">
        <v>37</v>
      </c>
      <c r="B47">
        <v>2013</v>
      </c>
      <c r="C47">
        <v>80000</v>
      </c>
      <c r="D47" s="1" t="s">
        <v>144</v>
      </c>
      <c r="E47">
        <v>350000</v>
      </c>
      <c r="F47" s="2">
        <v>42379</v>
      </c>
      <c r="G47">
        <f>(2017-transport3[[#This Row],[Rok_produkcji]])*transport3[[#This Row],[Cena_zakupu]]*0.05</f>
        <v>16000</v>
      </c>
      <c r="H47">
        <f>ROUNDDOWN(transport3[[#This Row],[Przebieg]]/ 100000, 0) * transport3[[#This Row],[Cena_zakupu]] *0.02</f>
        <v>4800</v>
      </c>
      <c r="I47" s="1">
        <f>transport3[[#This Row],[Cena_zakupu]]-transport3[[#This Row],[Amortyzacja]]-transport3[[#This Row],[prze]]</f>
        <v>59200</v>
      </c>
    </row>
    <row r="48" spans="1:9" x14ac:dyDescent="0.45">
      <c r="A48" s="1" t="s">
        <v>41</v>
      </c>
      <c r="B48">
        <v>2012</v>
      </c>
      <c r="C48">
        <v>87133</v>
      </c>
      <c r="D48" s="1" t="s">
        <v>115</v>
      </c>
      <c r="E48">
        <v>376000</v>
      </c>
      <c r="F48" s="2">
        <v>42208</v>
      </c>
      <c r="G48">
        <f>(2017-transport3[[#This Row],[Rok_produkcji]])*transport3[[#This Row],[Cena_zakupu]]*0.05</f>
        <v>21783.25</v>
      </c>
      <c r="H48">
        <f>ROUNDDOWN(transport3[[#This Row],[Przebieg]]/ 100000, 0) * transport3[[#This Row],[Cena_zakupu]] *0.02</f>
        <v>5227.9800000000005</v>
      </c>
      <c r="I48" s="1">
        <f>transport3[[#This Row],[Cena_zakupu]]-transport3[[#This Row],[Amortyzacja]]-transport3[[#This Row],[prze]]</f>
        <v>60121.77</v>
      </c>
    </row>
    <row r="49" spans="1:9" x14ac:dyDescent="0.45">
      <c r="A49" s="1" t="s">
        <v>37</v>
      </c>
      <c r="B49">
        <v>2013</v>
      </c>
      <c r="C49">
        <v>80000</v>
      </c>
      <c r="D49" s="1" t="s">
        <v>145</v>
      </c>
      <c r="E49">
        <v>235000</v>
      </c>
      <c r="F49" s="2">
        <v>42379</v>
      </c>
      <c r="G49">
        <f>(2017-transport3[[#This Row],[Rok_produkcji]])*transport3[[#This Row],[Cena_zakupu]]*0.05</f>
        <v>16000</v>
      </c>
      <c r="H49">
        <f>ROUNDDOWN(transport3[[#This Row],[Przebieg]]/ 100000, 0) * transport3[[#This Row],[Cena_zakupu]] *0.02</f>
        <v>3200</v>
      </c>
      <c r="I49" s="1">
        <f>transport3[[#This Row],[Cena_zakupu]]-transport3[[#This Row],[Amortyzacja]]-transport3[[#This Row],[prze]]</f>
        <v>60800</v>
      </c>
    </row>
    <row r="50" spans="1:9" x14ac:dyDescent="0.45">
      <c r="A50" s="1" t="s">
        <v>76</v>
      </c>
      <c r="B50">
        <v>2010</v>
      </c>
      <c r="C50">
        <v>94000</v>
      </c>
      <c r="D50" s="1" t="s">
        <v>77</v>
      </c>
      <c r="E50">
        <v>91000</v>
      </c>
      <c r="F50" s="2">
        <v>42268</v>
      </c>
      <c r="G50">
        <f>(2017-transport3[[#This Row],[Rok_produkcji]])*transport3[[#This Row],[Cena_zakupu]]*0.05</f>
        <v>32900</v>
      </c>
      <c r="H50">
        <f>ROUNDDOWN(transport3[[#This Row],[Przebieg]]/ 100000, 0) * transport3[[#This Row],[Cena_zakupu]] *0.02</f>
        <v>0</v>
      </c>
      <c r="I50" s="1">
        <f>transport3[[#This Row],[Cena_zakupu]]-transport3[[#This Row],[Amortyzacja]]-transport3[[#This Row],[prze]]</f>
        <v>61100</v>
      </c>
    </row>
    <row r="51" spans="1:9" x14ac:dyDescent="0.45">
      <c r="A51" s="1" t="s">
        <v>45</v>
      </c>
      <c r="B51">
        <v>2009</v>
      </c>
      <c r="C51">
        <v>114400</v>
      </c>
      <c r="D51" s="1" t="s">
        <v>46</v>
      </c>
      <c r="E51">
        <v>226000</v>
      </c>
      <c r="F51" s="2">
        <v>42073</v>
      </c>
      <c r="G51">
        <f>(2017-transport3[[#This Row],[Rok_produkcji]])*transport3[[#This Row],[Cena_zakupu]]*0.05</f>
        <v>45760</v>
      </c>
      <c r="H51">
        <f>ROUNDDOWN(transport3[[#This Row],[Przebieg]]/ 100000, 0) * transport3[[#This Row],[Cena_zakupu]] *0.02</f>
        <v>4576</v>
      </c>
      <c r="I51" s="1">
        <f>transport3[[#This Row],[Cena_zakupu]]-transport3[[#This Row],[Amortyzacja]]-transport3[[#This Row],[prze]]</f>
        <v>64064</v>
      </c>
    </row>
    <row r="52" spans="1:9" x14ac:dyDescent="0.45">
      <c r="A52" s="1" t="s">
        <v>14</v>
      </c>
      <c r="B52">
        <v>2007</v>
      </c>
      <c r="C52">
        <v>198000</v>
      </c>
      <c r="D52" s="1" t="s">
        <v>15</v>
      </c>
      <c r="E52">
        <v>890200</v>
      </c>
      <c r="F52" s="2">
        <v>42520</v>
      </c>
      <c r="G52">
        <f>(2017-transport3[[#This Row],[Rok_produkcji]])*transport3[[#This Row],[Cena_zakupu]]*0.05</f>
        <v>99000</v>
      </c>
      <c r="H52">
        <f>ROUNDDOWN(transport3[[#This Row],[Przebieg]]/ 100000, 0) * transport3[[#This Row],[Cena_zakupu]] *0.02</f>
        <v>31680</v>
      </c>
      <c r="I52" s="1">
        <f>transport3[[#This Row],[Cena_zakupu]]-transport3[[#This Row],[Amortyzacja]]-transport3[[#This Row],[prze]]</f>
        <v>67320</v>
      </c>
    </row>
    <row r="53" spans="1:9" x14ac:dyDescent="0.45">
      <c r="A53" s="1" t="s">
        <v>45</v>
      </c>
      <c r="B53">
        <v>2010</v>
      </c>
      <c r="C53">
        <v>113400</v>
      </c>
      <c r="D53" s="1" t="s">
        <v>78</v>
      </c>
      <c r="E53">
        <v>230000</v>
      </c>
      <c r="F53" s="2">
        <v>42073</v>
      </c>
      <c r="G53">
        <f>(2017-transport3[[#This Row],[Rok_produkcji]])*transport3[[#This Row],[Cena_zakupu]]*0.05</f>
        <v>39690</v>
      </c>
      <c r="H53">
        <f>ROUNDDOWN(transport3[[#This Row],[Przebieg]]/ 100000, 0) * transport3[[#This Row],[Cena_zakupu]] *0.02</f>
        <v>4536</v>
      </c>
      <c r="I53" s="1">
        <f>transport3[[#This Row],[Cena_zakupu]]-transport3[[#This Row],[Amortyzacja]]-transport3[[#This Row],[prze]]</f>
        <v>69174</v>
      </c>
    </row>
    <row r="54" spans="1:9" x14ac:dyDescent="0.45">
      <c r="A54" s="1" t="s">
        <v>47</v>
      </c>
      <c r="B54">
        <v>2009</v>
      </c>
      <c r="C54">
        <v>134000</v>
      </c>
      <c r="D54" s="1" t="s">
        <v>48</v>
      </c>
      <c r="E54">
        <v>482000</v>
      </c>
      <c r="F54" s="2">
        <v>42385</v>
      </c>
      <c r="G54">
        <f>(2017-transport3[[#This Row],[Rok_produkcji]])*transport3[[#This Row],[Cena_zakupu]]*0.05</f>
        <v>53600</v>
      </c>
      <c r="H54">
        <f>ROUNDDOWN(transport3[[#This Row],[Przebieg]]/ 100000, 0) * transport3[[#This Row],[Cena_zakupu]] *0.02</f>
        <v>10720</v>
      </c>
      <c r="I54" s="1">
        <f>transport3[[#This Row],[Cena_zakupu]]-transport3[[#This Row],[Amortyzacja]]-transport3[[#This Row],[prze]]</f>
        <v>69680</v>
      </c>
    </row>
    <row r="55" spans="1:9" x14ac:dyDescent="0.45">
      <c r="A55" s="1" t="s">
        <v>47</v>
      </c>
      <c r="B55">
        <v>2009</v>
      </c>
      <c r="C55">
        <v>135000</v>
      </c>
      <c r="D55" s="1" t="s">
        <v>49</v>
      </c>
      <c r="E55">
        <v>478000</v>
      </c>
      <c r="F55" s="2">
        <v>42385</v>
      </c>
      <c r="G55">
        <f>(2017-transport3[[#This Row],[Rok_produkcji]])*transport3[[#This Row],[Cena_zakupu]]*0.05</f>
        <v>54000</v>
      </c>
      <c r="H55">
        <f>ROUNDDOWN(transport3[[#This Row],[Przebieg]]/ 100000, 0) * transport3[[#This Row],[Cena_zakupu]] *0.02</f>
        <v>10800</v>
      </c>
      <c r="I55" s="1">
        <f>transport3[[#This Row],[Cena_zakupu]]-transport3[[#This Row],[Amortyzacja]]-transport3[[#This Row],[prze]]</f>
        <v>70200</v>
      </c>
    </row>
    <row r="56" spans="1:9" x14ac:dyDescent="0.45">
      <c r="A56" s="1" t="s">
        <v>50</v>
      </c>
      <c r="B56">
        <v>2009</v>
      </c>
      <c r="C56">
        <v>131780</v>
      </c>
      <c r="D56" s="1" t="s">
        <v>51</v>
      </c>
      <c r="E56">
        <v>306000</v>
      </c>
      <c r="F56" s="2">
        <v>42365</v>
      </c>
      <c r="G56">
        <f>(2017-transport3[[#This Row],[Rok_produkcji]])*transport3[[#This Row],[Cena_zakupu]]*0.05</f>
        <v>52712</v>
      </c>
      <c r="H56">
        <f>ROUNDDOWN(transport3[[#This Row],[Przebieg]]/ 100000, 0) * transport3[[#This Row],[Cena_zakupu]] *0.02</f>
        <v>7906.8</v>
      </c>
      <c r="I56" s="1">
        <f>transport3[[#This Row],[Cena_zakupu]]-transport3[[#This Row],[Amortyzacja]]-transport3[[#This Row],[prze]]</f>
        <v>71161.2</v>
      </c>
    </row>
    <row r="57" spans="1:9" x14ac:dyDescent="0.45">
      <c r="A57" s="1" t="s">
        <v>76</v>
      </c>
      <c r="B57">
        <v>2013</v>
      </c>
      <c r="C57">
        <v>93000</v>
      </c>
      <c r="D57" s="1" t="s">
        <v>146</v>
      </c>
      <c r="E57">
        <v>195000</v>
      </c>
      <c r="F57" s="2">
        <v>42268</v>
      </c>
      <c r="G57">
        <f>(2017-transport3[[#This Row],[Rok_produkcji]])*transport3[[#This Row],[Cena_zakupu]]*0.05</f>
        <v>18600</v>
      </c>
      <c r="H57">
        <f>ROUNDDOWN(transport3[[#This Row],[Przebieg]]/ 100000, 0) * transport3[[#This Row],[Cena_zakupu]] *0.02</f>
        <v>1860</v>
      </c>
      <c r="I57" s="1">
        <f>transport3[[#This Row],[Cena_zakupu]]-transport3[[#This Row],[Amortyzacja]]-transport3[[#This Row],[prze]]</f>
        <v>72540</v>
      </c>
    </row>
    <row r="58" spans="1:9" x14ac:dyDescent="0.45">
      <c r="A58" s="1" t="s">
        <v>22</v>
      </c>
      <c r="B58">
        <v>2012</v>
      </c>
      <c r="C58">
        <v>110000</v>
      </c>
      <c r="D58" s="1" t="s">
        <v>116</v>
      </c>
      <c r="E58">
        <v>201000</v>
      </c>
      <c r="F58" s="2">
        <v>42075</v>
      </c>
      <c r="G58">
        <f>(2017-transport3[[#This Row],[Rok_produkcji]])*transport3[[#This Row],[Cena_zakupu]]*0.05</f>
        <v>27500</v>
      </c>
      <c r="H58">
        <f>ROUNDDOWN(transport3[[#This Row],[Przebieg]]/ 100000, 0) * transport3[[#This Row],[Cena_zakupu]] *0.02</f>
        <v>4400</v>
      </c>
      <c r="I58" s="1">
        <f>transport3[[#This Row],[Cena_zakupu]]-transport3[[#This Row],[Amortyzacja]]-transport3[[#This Row],[prze]]</f>
        <v>78100</v>
      </c>
    </row>
    <row r="59" spans="1:9" x14ac:dyDescent="0.45">
      <c r="A59" s="1" t="s">
        <v>160</v>
      </c>
      <c r="B59">
        <v>2014</v>
      </c>
      <c r="C59">
        <v>98000</v>
      </c>
      <c r="D59" s="1" t="s">
        <v>161</v>
      </c>
      <c r="E59">
        <v>251000</v>
      </c>
      <c r="F59" s="2">
        <v>42344</v>
      </c>
      <c r="G59">
        <f>(2017-transport3[[#This Row],[Rok_produkcji]])*transport3[[#This Row],[Cena_zakupu]]*0.05</f>
        <v>14700</v>
      </c>
      <c r="H59">
        <f>ROUNDDOWN(transport3[[#This Row],[Przebieg]]/ 100000, 0) * transport3[[#This Row],[Cena_zakupu]] *0.02</f>
        <v>3920</v>
      </c>
      <c r="I59" s="1">
        <f>transport3[[#This Row],[Cena_zakupu]]-transport3[[#This Row],[Amortyzacja]]-transport3[[#This Row],[prze]]</f>
        <v>79380</v>
      </c>
    </row>
    <row r="60" spans="1:9" x14ac:dyDescent="0.45">
      <c r="A60" s="1" t="s">
        <v>160</v>
      </c>
      <c r="B60">
        <v>2014</v>
      </c>
      <c r="C60">
        <v>99000</v>
      </c>
      <c r="D60" s="1" t="s">
        <v>162</v>
      </c>
      <c r="E60">
        <v>247000</v>
      </c>
      <c r="F60" s="2">
        <v>42344</v>
      </c>
      <c r="G60">
        <f>(2017-transport3[[#This Row],[Rok_produkcji]])*transport3[[#This Row],[Cena_zakupu]]*0.05</f>
        <v>14850</v>
      </c>
      <c r="H60">
        <f>ROUNDDOWN(transport3[[#This Row],[Przebieg]]/ 100000, 0) * transport3[[#This Row],[Cena_zakupu]] *0.02</f>
        <v>3960</v>
      </c>
      <c r="I60" s="1">
        <f>transport3[[#This Row],[Cena_zakupu]]-transport3[[#This Row],[Amortyzacja]]-transport3[[#This Row],[prze]]</f>
        <v>80190</v>
      </c>
    </row>
    <row r="61" spans="1:9" x14ac:dyDescent="0.45">
      <c r="A61" s="1" t="s">
        <v>79</v>
      </c>
      <c r="B61">
        <v>2010</v>
      </c>
      <c r="C61">
        <v>135000</v>
      </c>
      <c r="D61" s="1" t="s">
        <v>80</v>
      </c>
      <c r="E61">
        <v>251000</v>
      </c>
      <c r="F61" s="2">
        <v>42067</v>
      </c>
      <c r="G61">
        <f>(2017-transport3[[#This Row],[Rok_produkcji]])*transport3[[#This Row],[Cena_zakupu]]*0.05</f>
        <v>47250</v>
      </c>
      <c r="H61">
        <f>ROUNDDOWN(transport3[[#This Row],[Przebieg]]/ 100000, 0) * transport3[[#This Row],[Cena_zakupu]] *0.02</f>
        <v>5400</v>
      </c>
      <c r="I61" s="1">
        <f>transport3[[#This Row],[Cena_zakupu]]-transport3[[#This Row],[Amortyzacja]]-transport3[[#This Row],[prze]]</f>
        <v>82350</v>
      </c>
    </row>
    <row r="62" spans="1:9" x14ac:dyDescent="0.45">
      <c r="A62" s="1" t="s">
        <v>45</v>
      </c>
      <c r="B62">
        <v>2009</v>
      </c>
      <c r="C62">
        <v>159000</v>
      </c>
      <c r="D62" s="1" t="s">
        <v>52</v>
      </c>
      <c r="E62">
        <v>403000</v>
      </c>
      <c r="F62" s="2">
        <v>42681</v>
      </c>
      <c r="G62">
        <f>(2017-transport3[[#This Row],[Rok_produkcji]])*transport3[[#This Row],[Cena_zakupu]]*0.05</f>
        <v>63600</v>
      </c>
      <c r="H62">
        <f>ROUNDDOWN(transport3[[#This Row],[Przebieg]]/ 100000, 0) * transport3[[#This Row],[Cena_zakupu]] *0.02</f>
        <v>12720</v>
      </c>
      <c r="I62" s="1">
        <f>transport3[[#This Row],[Cena_zakupu]]-transport3[[#This Row],[Amortyzacja]]-transport3[[#This Row],[prze]]</f>
        <v>82680</v>
      </c>
    </row>
    <row r="63" spans="1:9" x14ac:dyDescent="0.45">
      <c r="A63" s="1" t="s">
        <v>33</v>
      </c>
      <c r="B63">
        <v>2009</v>
      </c>
      <c r="C63">
        <v>162800</v>
      </c>
      <c r="D63" s="1" t="s">
        <v>53</v>
      </c>
      <c r="E63">
        <v>370000</v>
      </c>
      <c r="F63" s="2">
        <v>42329</v>
      </c>
      <c r="G63">
        <f>(2017-transport3[[#This Row],[Rok_produkcji]])*transport3[[#This Row],[Cena_zakupu]]*0.05</f>
        <v>65120</v>
      </c>
      <c r="H63">
        <f>ROUNDDOWN(transport3[[#This Row],[Przebieg]]/ 100000, 0) * transport3[[#This Row],[Cena_zakupu]] *0.02</f>
        <v>9768</v>
      </c>
      <c r="I63" s="1">
        <f>transport3[[#This Row],[Cena_zakupu]]-transport3[[#This Row],[Amortyzacja]]-transport3[[#This Row],[prze]]</f>
        <v>87912</v>
      </c>
    </row>
    <row r="64" spans="1:9" x14ac:dyDescent="0.45">
      <c r="A64" s="1" t="s">
        <v>50</v>
      </c>
      <c r="B64">
        <v>2012</v>
      </c>
      <c r="C64">
        <v>130780</v>
      </c>
      <c r="D64" s="1" t="s">
        <v>117</v>
      </c>
      <c r="E64">
        <v>310000</v>
      </c>
      <c r="F64" s="2">
        <v>42365</v>
      </c>
      <c r="G64">
        <f>(2017-transport3[[#This Row],[Rok_produkcji]])*transport3[[#This Row],[Cena_zakupu]]*0.05</f>
        <v>32695</v>
      </c>
      <c r="H64">
        <f>ROUNDDOWN(transport3[[#This Row],[Przebieg]]/ 100000, 0) * transport3[[#This Row],[Cena_zakupu]] *0.02</f>
        <v>7846.8</v>
      </c>
      <c r="I64" s="1">
        <f>transport3[[#This Row],[Cena_zakupu]]-transport3[[#This Row],[Amortyzacja]]-transport3[[#This Row],[prze]]</f>
        <v>90238.2</v>
      </c>
    </row>
    <row r="65" spans="1:9" x14ac:dyDescent="0.45">
      <c r="A65" s="1" t="s">
        <v>45</v>
      </c>
      <c r="B65">
        <v>2012</v>
      </c>
      <c r="C65">
        <v>135502</v>
      </c>
      <c r="D65" s="1" t="s">
        <v>118</v>
      </c>
      <c r="E65">
        <v>247000</v>
      </c>
      <c r="F65" s="2">
        <v>42476</v>
      </c>
      <c r="G65">
        <f>(2017-transport3[[#This Row],[Rok_produkcji]])*transport3[[#This Row],[Cena_zakupu]]*0.05</f>
        <v>33875.5</v>
      </c>
      <c r="H65">
        <f>ROUNDDOWN(transport3[[#This Row],[Przebieg]]/ 100000, 0) * transport3[[#This Row],[Cena_zakupu]] *0.02</f>
        <v>5420.08</v>
      </c>
      <c r="I65" s="1">
        <f>transport3[[#This Row],[Cena_zakupu]]-transport3[[#This Row],[Amortyzacja]]-transport3[[#This Row],[prze]]</f>
        <v>96206.42</v>
      </c>
    </row>
    <row r="66" spans="1:9" x14ac:dyDescent="0.45">
      <c r="A66" s="1" t="s">
        <v>81</v>
      </c>
      <c r="B66">
        <v>2010</v>
      </c>
      <c r="C66">
        <v>160000</v>
      </c>
      <c r="D66" s="1" t="s">
        <v>82</v>
      </c>
      <c r="E66">
        <v>263000</v>
      </c>
      <c r="F66" s="2">
        <v>42028</v>
      </c>
      <c r="G66">
        <f>(2017-transport3[[#This Row],[Rok_produkcji]])*transport3[[#This Row],[Cena_zakupu]]*0.05</f>
        <v>56000</v>
      </c>
      <c r="H66">
        <f>ROUNDDOWN(transport3[[#This Row],[Przebieg]]/ 100000, 0) * transport3[[#This Row],[Cena_zakupu]] *0.02</f>
        <v>6400</v>
      </c>
      <c r="I66" s="1">
        <f>transport3[[#This Row],[Cena_zakupu]]-transport3[[#This Row],[Amortyzacja]]-transport3[[#This Row],[prze]]</f>
        <v>97600</v>
      </c>
    </row>
    <row r="67" spans="1:9" x14ac:dyDescent="0.45">
      <c r="A67" s="1" t="s">
        <v>54</v>
      </c>
      <c r="B67">
        <v>2009</v>
      </c>
      <c r="C67">
        <v>168800</v>
      </c>
      <c r="D67" s="1" t="s">
        <v>55</v>
      </c>
      <c r="E67">
        <v>186300</v>
      </c>
      <c r="F67" s="2">
        <v>42272</v>
      </c>
      <c r="G67">
        <f>(2017-transport3[[#This Row],[Rok_produkcji]])*transport3[[#This Row],[Cena_zakupu]]*0.05</f>
        <v>67520</v>
      </c>
      <c r="H67">
        <f>ROUNDDOWN(transport3[[#This Row],[Przebieg]]/ 100000, 0) * transport3[[#This Row],[Cena_zakupu]] *0.02</f>
        <v>3376</v>
      </c>
      <c r="I67" s="1">
        <f>transport3[[#This Row],[Cena_zakupu]]-transport3[[#This Row],[Amortyzacja]]-transport3[[#This Row],[prze]]</f>
        <v>97904</v>
      </c>
    </row>
    <row r="68" spans="1:9" x14ac:dyDescent="0.45">
      <c r="A68" s="1" t="s">
        <v>119</v>
      </c>
      <c r="B68">
        <v>2012</v>
      </c>
      <c r="C68">
        <v>145000</v>
      </c>
      <c r="D68" s="1" t="s">
        <v>120</v>
      </c>
      <c r="E68">
        <v>386732</v>
      </c>
      <c r="F68" s="2">
        <v>42059</v>
      </c>
      <c r="G68">
        <f>(2017-transport3[[#This Row],[Rok_produkcji]])*transport3[[#This Row],[Cena_zakupu]]*0.05</f>
        <v>36250</v>
      </c>
      <c r="H68">
        <f>ROUNDDOWN(transport3[[#This Row],[Przebieg]]/ 100000, 0) * transport3[[#This Row],[Cena_zakupu]] *0.02</f>
        <v>8700</v>
      </c>
      <c r="I68" s="1">
        <f>transport3[[#This Row],[Cena_zakupu]]-transport3[[#This Row],[Amortyzacja]]-transport3[[#This Row],[prze]]</f>
        <v>100050</v>
      </c>
    </row>
    <row r="69" spans="1:9" x14ac:dyDescent="0.45">
      <c r="A69" s="1" t="s">
        <v>119</v>
      </c>
      <c r="B69">
        <v>2012</v>
      </c>
      <c r="C69">
        <v>145000</v>
      </c>
      <c r="D69" s="1" t="s">
        <v>121</v>
      </c>
      <c r="E69">
        <v>312680</v>
      </c>
      <c r="F69" s="2">
        <v>42059</v>
      </c>
      <c r="G69">
        <f>(2017-transport3[[#This Row],[Rok_produkcji]])*transport3[[#This Row],[Cena_zakupu]]*0.05</f>
        <v>36250</v>
      </c>
      <c r="H69">
        <f>ROUNDDOWN(transport3[[#This Row],[Przebieg]]/ 100000, 0) * transport3[[#This Row],[Cena_zakupu]] *0.02</f>
        <v>8700</v>
      </c>
      <c r="I69" s="1">
        <f>transport3[[#This Row],[Cena_zakupu]]-transport3[[#This Row],[Amortyzacja]]-transport3[[#This Row],[prze]]</f>
        <v>100050</v>
      </c>
    </row>
    <row r="70" spans="1:9" x14ac:dyDescent="0.45">
      <c r="A70" s="1" t="s">
        <v>79</v>
      </c>
      <c r="B70">
        <v>2013</v>
      </c>
      <c r="C70">
        <v>136000</v>
      </c>
      <c r="D70" s="1" t="s">
        <v>147</v>
      </c>
      <c r="E70">
        <v>247000</v>
      </c>
      <c r="F70" s="2">
        <v>42067</v>
      </c>
      <c r="G70">
        <f>(2017-transport3[[#This Row],[Rok_produkcji]])*transport3[[#This Row],[Cena_zakupu]]*0.05</f>
        <v>27200</v>
      </c>
      <c r="H70">
        <f>ROUNDDOWN(transport3[[#This Row],[Przebieg]]/ 100000, 0) * transport3[[#This Row],[Cena_zakupu]] *0.02</f>
        <v>5440</v>
      </c>
      <c r="I70" s="1">
        <f>transport3[[#This Row],[Cena_zakupu]]-transport3[[#This Row],[Amortyzacja]]-transport3[[#This Row],[prze]]</f>
        <v>103360</v>
      </c>
    </row>
    <row r="71" spans="1:9" x14ac:dyDescent="0.45">
      <c r="A71" s="1" t="s">
        <v>56</v>
      </c>
      <c r="B71">
        <v>2009</v>
      </c>
      <c r="C71">
        <v>195370</v>
      </c>
      <c r="D71" s="1" t="s">
        <v>57</v>
      </c>
      <c r="E71">
        <v>290000</v>
      </c>
      <c r="F71" s="2">
        <v>42467</v>
      </c>
      <c r="G71">
        <f>(2017-transport3[[#This Row],[Rok_produkcji]])*transport3[[#This Row],[Cena_zakupu]]*0.05</f>
        <v>78148</v>
      </c>
      <c r="H71">
        <f>ROUNDDOWN(transport3[[#This Row],[Przebieg]]/ 100000, 0) * transport3[[#This Row],[Cena_zakupu]] *0.02</f>
        <v>7814.8</v>
      </c>
      <c r="I71" s="1">
        <f>transport3[[#This Row],[Cena_zakupu]]-transport3[[#This Row],[Amortyzacja]]-transport3[[#This Row],[prze]]</f>
        <v>109407.2</v>
      </c>
    </row>
    <row r="72" spans="1:9" x14ac:dyDescent="0.45">
      <c r="A72" s="1" t="s">
        <v>45</v>
      </c>
      <c r="B72">
        <v>2014</v>
      </c>
      <c r="C72">
        <v>136502</v>
      </c>
      <c r="D72" s="1" t="s">
        <v>163</v>
      </c>
      <c r="E72">
        <v>243000</v>
      </c>
      <c r="F72" s="2">
        <v>42476</v>
      </c>
      <c r="G72">
        <f>(2017-transport3[[#This Row],[Rok_produkcji]])*transport3[[#This Row],[Cena_zakupu]]*0.05</f>
        <v>20475.300000000003</v>
      </c>
      <c r="H72">
        <f>ROUNDDOWN(transport3[[#This Row],[Przebieg]]/ 100000, 0) * transport3[[#This Row],[Cena_zakupu]] *0.02</f>
        <v>5460.08</v>
      </c>
      <c r="I72" s="1">
        <f>transport3[[#This Row],[Cena_zakupu]]-transport3[[#This Row],[Amortyzacja]]-transport3[[#This Row],[prze]]</f>
        <v>110566.62</v>
      </c>
    </row>
    <row r="73" spans="1:9" x14ac:dyDescent="0.45">
      <c r="A73" s="1" t="s">
        <v>33</v>
      </c>
      <c r="B73">
        <v>2012</v>
      </c>
      <c r="C73">
        <v>163800</v>
      </c>
      <c r="D73" s="1" t="s">
        <v>122</v>
      </c>
      <c r="E73">
        <v>366000</v>
      </c>
      <c r="F73" s="2">
        <v>42329</v>
      </c>
      <c r="G73">
        <f>(2017-transport3[[#This Row],[Rok_produkcji]])*transport3[[#This Row],[Cena_zakupu]]*0.05</f>
        <v>40950</v>
      </c>
      <c r="H73">
        <f>ROUNDDOWN(transport3[[#This Row],[Przebieg]]/ 100000, 0) * transport3[[#This Row],[Cena_zakupu]] *0.02</f>
        <v>9828</v>
      </c>
      <c r="I73" s="1">
        <f>transport3[[#This Row],[Cena_zakupu]]-transport3[[#This Row],[Amortyzacja]]-transport3[[#This Row],[prze]]</f>
        <v>113022</v>
      </c>
    </row>
    <row r="74" spans="1:9" x14ac:dyDescent="0.45">
      <c r="A74" s="1" t="s">
        <v>58</v>
      </c>
      <c r="B74">
        <v>2009</v>
      </c>
      <c r="C74">
        <v>195340</v>
      </c>
      <c r="D74" s="1" t="s">
        <v>59</v>
      </c>
      <c r="E74">
        <v>190000</v>
      </c>
      <c r="F74" s="2">
        <v>42278</v>
      </c>
      <c r="G74">
        <f>(2017-transport3[[#This Row],[Rok_produkcji]])*transport3[[#This Row],[Cena_zakupu]]*0.05</f>
        <v>78136</v>
      </c>
      <c r="H74">
        <f>ROUNDDOWN(transport3[[#This Row],[Przebieg]]/ 100000, 0) * transport3[[#This Row],[Cena_zakupu]] *0.02</f>
        <v>3906.8</v>
      </c>
      <c r="I74" s="1">
        <f>transport3[[#This Row],[Cena_zakupu]]-transport3[[#This Row],[Amortyzacja]]-transport3[[#This Row],[prze]]</f>
        <v>113297.2</v>
      </c>
    </row>
    <row r="75" spans="1:9" x14ac:dyDescent="0.45">
      <c r="A75" s="1" t="s">
        <v>45</v>
      </c>
      <c r="B75">
        <v>2013</v>
      </c>
      <c r="C75">
        <v>158000</v>
      </c>
      <c r="D75" s="1" t="s">
        <v>148</v>
      </c>
      <c r="E75">
        <v>407000</v>
      </c>
      <c r="F75" s="2">
        <v>42681</v>
      </c>
      <c r="G75">
        <f>(2017-transport3[[#This Row],[Rok_produkcji]])*transport3[[#This Row],[Cena_zakupu]]*0.05</f>
        <v>31600</v>
      </c>
      <c r="H75">
        <f>ROUNDDOWN(transport3[[#This Row],[Przebieg]]/ 100000, 0) * transport3[[#This Row],[Cena_zakupu]] *0.02</f>
        <v>12640</v>
      </c>
      <c r="I75" s="1">
        <f>transport3[[#This Row],[Cena_zakupu]]-transport3[[#This Row],[Amortyzacja]]-transport3[[#This Row],[prze]]</f>
        <v>113760</v>
      </c>
    </row>
    <row r="76" spans="1:9" x14ac:dyDescent="0.45">
      <c r="A76" s="1" t="s">
        <v>62</v>
      </c>
      <c r="B76">
        <v>2011</v>
      </c>
      <c r="C76">
        <v>210000</v>
      </c>
      <c r="D76" s="1" t="s">
        <v>96</v>
      </c>
      <c r="E76">
        <v>780000</v>
      </c>
      <c r="F76" s="2">
        <v>42481</v>
      </c>
      <c r="G76">
        <f>(2017-transport3[[#This Row],[Rok_produkcji]])*transport3[[#This Row],[Cena_zakupu]]*0.05</f>
        <v>63000</v>
      </c>
      <c r="H76">
        <f>ROUNDDOWN(transport3[[#This Row],[Przebieg]]/ 100000, 0) * transport3[[#This Row],[Cena_zakupu]] *0.02</f>
        <v>29400</v>
      </c>
      <c r="I76" s="1">
        <f>transport3[[#This Row],[Cena_zakupu]]-transport3[[#This Row],[Amortyzacja]]-transport3[[#This Row],[prze]]</f>
        <v>117600</v>
      </c>
    </row>
    <row r="77" spans="1:9" x14ac:dyDescent="0.45">
      <c r="A77" s="1" t="s">
        <v>62</v>
      </c>
      <c r="B77">
        <v>2011</v>
      </c>
      <c r="C77">
        <v>210000</v>
      </c>
      <c r="D77" s="1" t="s">
        <v>97</v>
      </c>
      <c r="E77">
        <v>760300</v>
      </c>
      <c r="F77" s="2">
        <v>42481</v>
      </c>
      <c r="G77">
        <f>(2017-transport3[[#This Row],[Rok_produkcji]])*transport3[[#This Row],[Cena_zakupu]]*0.05</f>
        <v>63000</v>
      </c>
      <c r="H77">
        <f>ROUNDDOWN(transport3[[#This Row],[Przebieg]]/ 100000, 0) * transport3[[#This Row],[Cena_zakupu]] *0.02</f>
        <v>29400</v>
      </c>
      <c r="I77" s="1">
        <f>transport3[[#This Row],[Cena_zakupu]]-transport3[[#This Row],[Amortyzacja]]-transport3[[#This Row],[prze]]</f>
        <v>117600</v>
      </c>
    </row>
    <row r="78" spans="1:9" x14ac:dyDescent="0.45">
      <c r="A78" s="1" t="s">
        <v>123</v>
      </c>
      <c r="B78">
        <v>2012</v>
      </c>
      <c r="C78">
        <v>183000</v>
      </c>
      <c r="D78" s="1" t="s">
        <v>124</v>
      </c>
      <c r="E78">
        <v>520000</v>
      </c>
      <c r="F78" s="2">
        <v>42444</v>
      </c>
      <c r="G78">
        <f>(2017-transport3[[#This Row],[Rok_produkcji]])*transport3[[#This Row],[Cena_zakupu]]*0.05</f>
        <v>45750</v>
      </c>
      <c r="H78">
        <f>ROUNDDOWN(transport3[[#This Row],[Przebieg]]/ 100000, 0) * transport3[[#This Row],[Cena_zakupu]] *0.02</f>
        <v>18300</v>
      </c>
      <c r="I78" s="1">
        <f>transport3[[#This Row],[Cena_zakupu]]-transport3[[#This Row],[Amortyzacja]]-transport3[[#This Row],[prze]]</f>
        <v>118950</v>
      </c>
    </row>
    <row r="79" spans="1:9" x14ac:dyDescent="0.45">
      <c r="A79" s="1" t="s">
        <v>123</v>
      </c>
      <c r="B79">
        <v>2012</v>
      </c>
      <c r="C79">
        <v>183000</v>
      </c>
      <c r="D79" s="1" t="s">
        <v>125</v>
      </c>
      <c r="E79">
        <v>530000</v>
      </c>
      <c r="F79" s="2">
        <v>42444</v>
      </c>
      <c r="G79">
        <f>(2017-transport3[[#This Row],[Rok_produkcji]])*transport3[[#This Row],[Cena_zakupu]]*0.05</f>
        <v>45750</v>
      </c>
      <c r="H79">
        <f>ROUNDDOWN(transport3[[#This Row],[Przebieg]]/ 100000, 0) * transport3[[#This Row],[Cena_zakupu]] *0.02</f>
        <v>18300</v>
      </c>
      <c r="I79" s="1">
        <f>transport3[[#This Row],[Cena_zakupu]]-transport3[[#This Row],[Amortyzacja]]-transport3[[#This Row],[prze]]</f>
        <v>118950</v>
      </c>
    </row>
    <row r="80" spans="1:9" x14ac:dyDescent="0.45">
      <c r="A80" s="1" t="s">
        <v>62</v>
      </c>
      <c r="B80">
        <v>2011</v>
      </c>
      <c r="C80">
        <v>210000</v>
      </c>
      <c r="D80" s="1" t="s">
        <v>98</v>
      </c>
      <c r="E80">
        <v>680000</v>
      </c>
      <c r="F80" s="2">
        <v>42481</v>
      </c>
      <c r="G80">
        <f>(2017-transport3[[#This Row],[Rok_produkcji]])*transport3[[#This Row],[Cena_zakupu]]*0.05</f>
        <v>63000</v>
      </c>
      <c r="H80">
        <f>ROUNDDOWN(transport3[[#This Row],[Przebieg]]/ 100000, 0) * transport3[[#This Row],[Cena_zakupu]] *0.02</f>
        <v>25200</v>
      </c>
      <c r="I80" s="1">
        <f>transport3[[#This Row],[Cena_zakupu]]-transport3[[#This Row],[Amortyzacja]]-transport3[[#This Row],[prze]]</f>
        <v>121800</v>
      </c>
    </row>
    <row r="81" spans="1:9" x14ac:dyDescent="0.45">
      <c r="A81" s="1" t="s">
        <v>62</v>
      </c>
      <c r="B81">
        <v>2011</v>
      </c>
      <c r="C81">
        <v>210000</v>
      </c>
      <c r="D81" s="1" t="s">
        <v>99</v>
      </c>
      <c r="E81">
        <v>655000</v>
      </c>
      <c r="F81" s="2">
        <v>42481</v>
      </c>
      <c r="G81">
        <f>(2017-transport3[[#This Row],[Rok_produkcji]])*transport3[[#This Row],[Cena_zakupu]]*0.05</f>
        <v>63000</v>
      </c>
      <c r="H81">
        <f>ROUNDDOWN(transport3[[#This Row],[Przebieg]]/ 100000, 0) * transport3[[#This Row],[Cena_zakupu]] *0.02</f>
        <v>25200</v>
      </c>
      <c r="I81" s="1">
        <f>transport3[[#This Row],[Cena_zakupu]]-transport3[[#This Row],[Amortyzacja]]-transport3[[#This Row],[prze]]</f>
        <v>121800</v>
      </c>
    </row>
    <row r="82" spans="1:9" x14ac:dyDescent="0.45">
      <c r="A82" s="1" t="s">
        <v>123</v>
      </c>
      <c r="B82">
        <v>2012</v>
      </c>
      <c r="C82">
        <v>183000</v>
      </c>
      <c r="D82" s="1" t="s">
        <v>126</v>
      </c>
      <c r="E82">
        <v>490000</v>
      </c>
      <c r="F82" s="2">
        <v>42444</v>
      </c>
      <c r="G82">
        <f>(2017-transport3[[#This Row],[Rok_produkcji]])*transport3[[#This Row],[Cena_zakupu]]*0.05</f>
        <v>45750</v>
      </c>
      <c r="H82">
        <f>ROUNDDOWN(transport3[[#This Row],[Przebieg]]/ 100000, 0) * transport3[[#This Row],[Cena_zakupu]] *0.02</f>
        <v>14640</v>
      </c>
      <c r="I82" s="1">
        <f>transport3[[#This Row],[Cena_zakupu]]-transport3[[#This Row],[Amortyzacja]]-transport3[[#This Row],[prze]]</f>
        <v>122610</v>
      </c>
    </row>
    <row r="83" spans="1:9" x14ac:dyDescent="0.45">
      <c r="A83" s="1" t="s">
        <v>123</v>
      </c>
      <c r="B83">
        <v>2012</v>
      </c>
      <c r="C83">
        <v>183000</v>
      </c>
      <c r="D83" s="1" t="s">
        <v>127</v>
      </c>
      <c r="E83">
        <v>481000</v>
      </c>
      <c r="F83" s="2">
        <v>42444</v>
      </c>
      <c r="G83">
        <f>(2017-transport3[[#This Row],[Rok_produkcji]])*transport3[[#This Row],[Cena_zakupu]]*0.05</f>
        <v>45750</v>
      </c>
      <c r="H83">
        <f>ROUNDDOWN(transport3[[#This Row],[Przebieg]]/ 100000, 0) * transport3[[#This Row],[Cena_zakupu]] *0.02</f>
        <v>14640</v>
      </c>
      <c r="I83" s="1">
        <f>transport3[[#This Row],[Cena_zakupu]]-transport3[[#This Row],[Amortyzacja]]-transport3[[#This Row],[prze]]</f>
        <v>122610</v>
      </c>
    </row>
    <row r="84" spans="1:9" x14ac:dyDescent="0.45">
      <c r="A84" s="1" t="s">
        <v>123</v>
      </c>
      <c r="B84">
        <v>2012</v>
      </c>
      <c r="C84">
        <v>183000</v>
      </c>
      <c r="D84" s="1" t="s">
        <v>128</v>
      </c>
      <c r="E84">
        <v>454000</v>
      </c>
      <c r="F84" s="2">
        <v>42444</v>
      </c>
      <c r="G84">
        <f>(2017-transport3[[#This Row],[Rok_produkcji]])*transport3[[#This Row],[Cena_zakupu]]*0.05</f>
        <v>45750</v>
      </c>
      <c r="H84">
        <f>ROUNDDOWN(transport3[[#This Row],[Przebieg]]/ 100000, 0) * transport3[[#This Row],[Cena_zakupu]] *0.02</f>
        <v>14640</v>
      </c>
      <c r="I84" s="1">
        <f>transport3[[#This Row],[Cena_zakupu]]-transport3[[#This Row],[Amortyzacja]]-transport3[[#This Row],[prze]]</f>
        <v>122610</v>
      </c>
    </row>
    <row r="85" spans="1:9" x14ac:dyDescent="0.45">
      <c r="A85" s="1" t="s">
        <v>100</v>
      </c>
      <c r="B85">
        <v>2011</v>
      </c>
      <c r="C85">
        <v>220000</v>
      </c>
      <c r="D85" s="1" t="s">
        <v>101</v>
      </c>
      <c r="E85">
        <v>731000</v>
      </c>
      <c r="F85" s="2">
        <v>42236</v>
      </c>
      <c r="G85">
        <f>(2017-transport3[[#This Row],[Rok_produkcji]])*transport3[[#This Row],[Cena_zakupu]]*0.05</f>
        <v>66000</v>
      </c>
      <c r="H85">
        <f>ROUNDDOWN(transport3[[#This Row],[Przebieg]]/ 100000, 0) * transport3[[#This Row],[Cena_zakupu]] *0.02</f>
        <v>30800</v>
      </c>
      <c r="I85" s="1">
        <f>transport3[[#This Row],[Cena_zakupu]]-transport3[[#This Row],[Amortyzacja]]-transport3[[#This Row],[prze]]</f>
        <v>123200</v>
      </c>
    </row>
    <row r="86" spans="1:9" x14ac:dyDescent="0.45">
      <c r="A86" s="1" t="s">
        <v>60</v>
      </c>
      <c r="B86">
        <v>2009</v>
      </c>
      <c r="C86">
        <v>230000</v>
      </c>
      <c r="D86" s="1" t="s">
        <v>61</v>
      </c>
      <c r="E86">
        <v>305000</v>
      </c>
      <c r="F86" s="2">
        <v>42307</v>
      </c>
      <c r="G86">
        <f>(2017-transport3[[#This Row],[Rok_produkcji]])*transport3[[#This Row],[Cena_zakupu]]*0.05</f>
        <v>92000</v>
      </c>
      <c r="H86">
        <f>ROUNDDOWN(transport3[[#This Row],[Przebieg]]/ 100000, 0) * transport3[[#This Row],[Cena_zakupu]] *0.02</f>
        <v>13800</v>
      </c>
      <c r="I86" s="1">
        <f>transport3[[#This Row],[Cena_zakupu]]-transport3[[#This Row],[Amortyzacja]]-transport3[[#This Row],[prze]]</f>
        <v>124200</v>
      </c>
    </row>
    <row r="87" spans="1:9" x14ac:dyDescent="0.45">
      <c r="A87" s="1" t="s">
        <v>83</v>
      </c>
      <c r="B87">
        <v>2010</v>
      </c>
      <c r="C87">
        <v>265000</v>
      </c>
      <c r="D87" s="1" t="s">
        <v>84</v>
      </c>
      <c r="E87">
        <v>930000</v>
      </c>
      <c r="F87" s="2">
        <v>42236</v>
      </c>
      <c r="G87">
        <f>(2017-transport3[[#This Row],[Rok_produkcji]])*transport3[[#This Row],[Cena_zakupu]]*0.05</f>
        <v>92750</v>
      </c>
      <c r="H87">
        <f>ROUNDDOWN(transport3[[#This Row],[Przebieg]]/ 100000, 0) * transport3[[#This Row],[Cena_zakupu]] *0.02</f>
        <v>47700</v>
      </c>
      <c r="I87" s="1">
        <f>transport3[[#This Row],[Cena_zakupu]]-transport3[[#This Row],[Amortyzacja]]-transport3[[#This Row],[prze]]</f>
        <v>124550</v>
      </c>
    </row>
    <row r="88" spans="1:9" x14ac:dyDescent="0.45">
      <c r="A88" s="1" t="s">
        <v>83</v>
      </c>
      <c r="B88">
        <v>2010</v>
      </c>
      <c r="C88">
        <v>265000</v>
      </c>
      <c r="D88" s="1" t="s">
        <v>85</v>
      </c>
      <c r="E88">
        <v>912000</v>
      </c>
      <c r="F88" s="2">
        <v>42236</v>
      </c>
      <c r="G88">
        <f>(2017-transport3[[#This Row],[Rok_produkcji]])*transport3[[#This Row],[Cena_zakupu]]*0.05</f>
        <v>92750</v>
      </c>
      <c r="H88">
        <f>ROUNDDOWN(transport3[[#This Row],[Przebieg]]/ 100000, 0) * transport3[[#This Row],[Cena_zakupu]] *0.02</f>
        <v>47700</v>
      </c>
      <c r="I88" s="1">
        <f>transport3[[#This Row],[Cena_zakupu]]-transport3[[#This Row],[Amortyzacja]]-transport3[[#This Row],[prze]]</f>
        <v>124550</v>
      </c>
    </row>
    <row r="89" spans="1:9" x14ac:dyDescent="0.45">
      <c r="A89" s="1" t="s">
        <v>100</v>
      </c>
      <c r="B89">
        <v>2011</v>
      </c>
      <c r="C89">
        <v>220000</v>
      </c>
      <c r="D89" s="1" t="s">
        <v>102</v>
      </c>
      <c r="E89">
        <v>685413</v>
      </c>
      <c r="F89" s="2">
        <v>42236</v>
      </c>
      <c r="G89">
        <f>(2017-transport3[[#This Row],[Rok_produkcji]])*transport3[[#This Row],[Cena_zakupu]]*0.05</f>
        <v>66000</v>
      </c>
      <c r="H89">
        <f>ROUNDDOWN(transport3[[#This Row],[Przebieg]]/ 100000, 0) * transport3[[#This Row],[Cena_zakupu]] *0.02</f>
        <v>26400</v>
      </c>
      <c r="I89" s="1">
        <f>transport3[[#This Row],[Cena_zakupu]]-transport3[[#This Row],[Amortyzacja]]-transport3[[#This Row],[prze]]</f>
        <v>127600</v>
      </c>
    </row>
    <row r="90" spans="1:9" x14ac:dyDescent="0.45">
      <c r="A90" s="1" t="s">
        <v>83</v>
      </c>
      <c r="B90">
        <v>2010</v>
      </c>
      <c r="C90">
        <v>265000</v>
      </c>
      <c r="D90" s="1" t="s">
        <v>86</v>
      </c>
      <c r="E90">
        <v>856000</v>
      </c>
      <c r="F90" s="2">
        <v>42236</v>
      </c>
      <c r="G90">
        <f>(2017-transport3[[#This Row],[Rok_produkcji]])*transport3[[#This Row],[Cena_zakupu]]*0.05</f>
        <v>92750</v>
      </c>
      <c r="H90">
        <f>ROUNDDOWN(transport3[[#This Row],[Przebieg]]/ 100000, 0) * transport3[[#This Row],[Cena_zakupu]] *0.02</f>
        <v>42400</v>
      </c>
      <c r="I90" s="1">
        <f>transport3[[#This Row],[Cena_zakupu]]-transport3[[#This Row],[Amortyzacja]]-transport3[[#This Row],[prze]]</f>
        <v>129850</v>
      </c>
    </row>
    <row r="91" spans="1:9" x14ac:dyDescent="0.45">
      <c r="A91" s="1" t="s">
        <v>33</v>
      </c>
      <c r="B91">
        <v>2010</v>
      </c>
      <c r="C91">
        <v>230000</v>
      </c>
      <c r="D91" s="1" t="s">
        <v>87</v>
      </c>
      <c r="E91">
        <v>455000</v>
      </c>
      <c r="F91" s="2">
        <v>42439</v>
      </c>
      <c r="G91">
        <f>(2017-transport3[[#This Row],[Rok_produkcji]])*transport3[[#This Row],[Cena_zakupu]]*0.05</f>
        <v>80500</v>
      </c>
      <c r="H91">
        <f>ROUNDDOWN(transport3[[#This Row],[Przebieg]]/ 100000, 0) * transport3[[#This Row],[Cena_zakupu]] *0.02</f>
        <v>18400</v>
      </c>
      <c r="I91" s="1">
        <f>transport3[[#This Row],[Cena_zakupu]]-transport3[[#This Row],[Amortyzacja]]-transport3[[#This Row],[prze]]</f>
        <v>131100</v>
      </c>
    </row>
    <row r="92" spans="1:9" x14ac:dyDescent="0.45">
      <c r="A92" s="1" t="s">
        <v>58</v>
      </c>
      <c r="B92">
        <v>2011</v>
      </c>
      <c r="C92">
        <v>196340</v>
      </c>
      <c r="D92" s="1" t="s">
        <v>103</v>
      </c>
      <c r="E92">
        <v>186000</v>
      </c>
      <c r="F92" s="2">
        <v>42278</v>
      </c>
      <c r="G92">
        <f>(2017-transport3[[#This Row],[Rok_produkcji]])*transport3[[#This Row],[Cena_zakupu]]*0.05</f>
        <v>58902</v>
      </c>
      <c r="H92">
        <f>ROUNDDOWN(transport3[[#This Row],[Przebieg]]/ 100000, 0) * transport3[[#This Row],[Cena_zakupu]] *0.02</f>
        <v>3926.8</v>
      </c>
      <c r="I92" s="1">
        <f>transport3[[#This Row],[Cena_zakupu]]-transport3[[#This Row],[Amortyzacja]]-transport3[[#This Row],[prze]]</f>
        <v>133511.20000000001</v>
      </c>
    </row>
    <row r="93" spans="1:9" x14ac:dyDescent="0.45">
      <c r="A93" s="1" t="s">
        <v>60</v>
      </c>
      <c r="B93">
        <v>2010</v>
      </c>
      <c r="C93">
        <v>231000</v>
      </c>
      <c r="D93" s="1" t="s">
        <v>88</v>
      </c>
      <c r="E93">
        <v>301000</v>
      </c>
      <c r="F93" s="2">
        <v>42307</v>
      </c>
      <c r="G93">
        <f>(2017-transport3[[#This Row],[Rok_produkcji]])*transport3[[#This Row],[Cena_zakupu]]*0.05</f>
        <v>80850</v>
      </c>
      <c r="H93">
        <f>ROUNDDOWN(transport3[[#This Row],[Przebieg]]/ 100000, 0) * transport3[[#This Row],[Cena_zakupu]] *0.02</f>
        <v>13860</v>
      </c>
      <c r="I93" s="1">
        <f>transport3[[#This Row],[Cena_zakupu]]-transport3[[#This Row],[Amortyzacja]]-transport3[[#This Row],[prze]]</f>
        <v>136290</v>
      </c>
    </row>
    <row r="94" spans="1:9" x14ac:dyDescent="0.45">
      <c r="A94" s="1" t="s">
        <v>129</v>
      </c>
      <c r="B94">
        <v>2012</v>
      </c>
      <c r="C94">
        <v>210000</v>
      </c>
      <c r="D94" s="1" t="s">
        <v>130</v>
      </c>
      <c r="E94">
        <v>517000</v>
      </c>
      <c r="F94" s="2">
        <v>42415</v>
      </c>
      <c r="G94">
        <f>(2017-transport3[[#This Row],[Rok_produkcji]])*transport3[[#This Row],[Cena_zakupu]]*0.05</f>
        <v>52500</v>
      </c>
      <c r="H94">
        <f>ROUNDDOWN(transport3[[#This Row],[Przebieg]]/ 100000, 0) * transport3[[#This Row],[Cena_zakupu]] *0.02</f>
        <v>21000</v>
      </c>
      <c r="I94" s="1">
        <f>transport3[[#This Row],[Cena_zakupu]]-transport3[[#This Row],[Amortyzacja]]-transport3[[#This Row],[prze]]</f>
        <v>136500</v>
      </c>
    </row>
    <row r="95" spans="1:9" x14ac:dyDescent="0.45">
      <c r="A95" s="1" t="s">
        <v>104</v>
      </c>
      <c r="B95">
        <v>2011</v>
      </c>
      <c r="C95">
        <v>245000</v>
      </c>
      <c r="D95" s="1" t="s">
        <v>105</v>
      </c>
      <c r="E95">
        <v>720000</v>
      </c>
      <c r="F95" s="2">
        <v>42462</v>
      </c>
      <c r="G95">
        <f>(2017-transport3[[#This Row],[Rok_produkcji]])*transport3[[#This Row],[Cena_zakupu]]*0.05</f>
        <v>73500</v>
      </c>
      <c r="H95">
        <f>ROUNDDOWN(transport3[[#This Row],[Przebieg]]/ 100000, 0) * transport3[[#This Row],[Cena_zakupu]] *0.02</f>
        <v>34300</v>
      </c>
      <c r="I95" s="1">
        <f>transport3[[#This Row],[Cena_zakupu]]-transport3[[#This Row],[Amortyzacja]]-transport3[[#This Row],[prze]]</f>
        <v>137200</v>
      </c>
    </row>
    <row r="96" spans="1:9" x14ac:dyDescent="0.45">
      <c r="A96" s="1" t="s">
        <v>54</v>
      </c>
      <c r="B96">
        <v>2014</v>
      </c>
      <c r="C96">
        <v>167800</v>
      </c>
      <c r="D96" s="1" t="s">
        <v>164</v>
      </c>
      <c r="E96">
        <v>190300</v>
      </c>
      <c r="F96" s="2">
        <v>42272</v>
      </c>
      <c r="G96">
        <f>(2017-transport3[[#This Row],[Rok_produkcji]])*transport3[[#This Row],[Cena_zakupu]]*0.05</f>
        <v>25170</v>
      </c>
      <c r="H96">
        <f>ROUNDDOWN(transport3[[#This Row],[Przebieg]]/ 100000, 0) * transport3[[#This Row],[Cena_zakupu]] *0.02</f>
        <v>3356</v>
      </c>
      <c r="I96" s="1">
        <f>transport3[[#This Row],[Cena_zakupu]]-transport3[[#This Row],[Amortyzacja]]-transport3[[#This Row],[prze]]</f>
        <v>139274</v>
      </c>
    </row>
    <row r="97" spans="1:9" x14ac:dyDescent="0.45">
      <c r="A97" s="1" t="s">
        <v>56</v>
      </c>
      <c r="B97">
        <v>2012</v>
      </c>
      <c r="C97">
        <v>196370</v>
      </c>
      <c r="D97" s="1" t="s">
        <v>131</v>
      </c>
      <c r="E97">
        <v>286000</v>
      </c>
      <c r="F97" s="2">
        <v>42467</v>
      </c>
      <c r="G97">
        <f>(2017-transport3[[#This Row],[Rok_produkcji]])*transport3[[#This Row],[Cena_zakupu]]*0.05</f>
        <v>49092.5</v>
      </c>
      <c r="H97">
        <f>ROUNDDOWN(transport3[[#This Row],[Przebieg]]/ 100000, 0) * transport3[[#This Row],[Cena_zakupu]] *0.02</f>
        <v>7854.8</v>
      </c>
      <c r="I97" s="1">
        <f>transport3[[#This Row],[Cena_zakupu]]-transport3[[#This Row],[Amortyzacja]]-transport3[[#This Row],[prze]]</f>
        <v>139422.70000000001</v>
      </c>
    </row>
    <row r="98" spans="1:9" x14ac:dyDescent="0.45">
      <c r="A98" s="1" t="s">
        <v>129</v>
      </c>
      <c r="B98">
        <v>2012</v>
      </c>
      <c r="C98">
        <v>210000</v>
      </c>
      <c r="D98" s="1" t="s">
        <v>132</v>
      </c>
      <c r="E98">
        <v>435000</v>
      </c>
      <c r="F98" s="2">
        <v>42415</v>
      </c>
      <c r="G98">
        <f>(2017-transport3[[#This Row],[Rok_produkcji]])*transport3[[#This Row],[Cena_zakupu]]*0.05</f>
        <v>52500</v>
      </c>
      <c r="H98">
        <f>ROUNDDOWN(transport3[[#This Row],[Przebieg]]/ 100000, 0) * transport3[[#This Row],[Cena_zakupu]] *0.02</f>
        <v>16800</v>
      </c>
      <c r="I98" s="1">
        <f>transport3[[#This Row],[Cena_zakupu]]-transport3[[#This Row],[Amortyzacja]]-transport3[[#This Row],[prze]]</f>
        <v>140700</v>
      </c>
    </row>
    <row r="99" spans="1:9" x14ac:dyDescent="0.45">
      <c r="A99" s="1" t="s">
        <v>133</v>
      </c>
      <c r="B99">
        <v>2012</v>
      </c>
      <c r="C99">
        <v>210300</v>
      </c>
      <c r="D99" s="1" t="s">
        <v>134</v>
      </c>
      <c r="E99">
        <v>417671</v>
      </c>
      <c r="F99" s="2">
        <v>42520</v>
      </c>
      <c r="G99">
        <f>(2017-transport3[[#This Row],[Rok_produkcji]])*transport3[[#This Row],[Cena_zakupu]]*0.05</f>
        <v>52575</v>
      </c>
      <c r="H99">
        <f>ROUNDDOWN(transport3[[#This Row],[Przebieg]]/ 100000, 0) * transport3[[#This Row],[Cena_zakupu]] *0.02</f>
        <v>16824</v>
      </c>
      <c r="I99" s="1">
        <f>transport3[[#This Row],[Cena_zakupu]]-transport3[[#This Row],[Amortyzacja]]-transport3[[#This Row],[prze]]</f>
        <v>140901</v>
      </c>
    </row>
    <row r="100" spans="1:9" x14ac:dyDescent="0.45">
      <c r="A100" s="1" t="s">
        <v>104</v>
      </c>
      <c r="B100">
        <v>2011</v>
      </c>
      <c r="C100">
        <v>245000</v>
      </c>
      <c r="D100" s="1" t="s">
        <v>106</v>
      </c>
      <c r="E100">
        <v>680000</v>
      </c>
      <c r="F100" s="2">
        <v>42462</v>
      </c>
      <c r="G100">
        <f>(2017-transport3[[#This Row],[Rok_produkcji]])*transport3[[#This Row],[Cena_zakupu]]*0.05</f>
        <v>73500</v>
      </c>
      <c r="H100">
        <f>ROUNDDOWN(transport3[[#This Row],[Przebieg]]/ 100000, 0) * transport3[[#This Row],[Cena_zakupu]] *0.02</f>
        <v>29400</v>
      </c>
      <c r="I100" s="1">
        <f>transport3[[#This Row],[Cena_zakupu]]-transport3[[#This Row],[Amortyzacja]]-transport3[[#This Row],[prze]]</f>
        <v>142100</v>
      </c>
    </row>
    <row r="101" spans="1:9" x14ac:dyDescent="0.45">
      <c r="A101" s="1" t="s">
        <v>104</v>
      </c>
      <c r="B101">
        <v>2011</v>
      </c>
      <c r="C101">
        <v>245000</v>
      </c>
      <c r="D101" s="1" t="s">
        <v>107</v>
      </c>
      <c r="E101">
        <v>660000</v>
      </c>
      <c r="F101" s="2">
        <v>42462</v>
      </c>
      <c r="G101">
        <f>(2017-transport3[[#This Row],[Rok_produkcji]])*transport3[[#This Row],[Cena_zakupu]]*0.05</f>
        <v>73500</v>
      </c>
      <c r="H101">
        <f>ROUNDDOWN(transport3[[#This Row],[Przebieg]]/ 100000, 0) * transport3[[#This Row],[Cena_zakupu]] *0.02</f>
        <v>29400</v>
      </c>
      <c r="I101" s="1">
        <f>transport3[[#This Row],[Cena_zakupu]]-transport3[[#This Row],[Amortyzacja]]-transport3[[#This Row],[prze]]</f>
        <v>142100</v>
      </c>
    </row>
    <row r="102" spans="1:9" x14ac:dyDescent="0.45">
      <c r="A102" s="1" t="s">
        <v>104</v>
      </c>
      <c r="B102">
        <v>2011</v>
      </c>
      <c r="C102">
        <v>245000</v>
      </c>
      <c r="D102" s="1" t="s">
        <v>108</v>
      </c>
      <c r="E102">
        <v>630000</v>
      </c>
      <c r="F102" s="2">
        <v>42462</v>
      </c>
      <c r="G102">
        <f>(2017-transport3[[#This Row],[Rok_produkcji]])*transport3[[#This Row],[Cena_zakupu]]*0.05</f>
        <v>73500</v>
      </c>
      <c r="H102">
        <f>ROUNDDOWN(transport3[[#This Row],[Przebieg]]/ 100000, 0) * transport3[[#This Row],[Cena_zakupu]] *0.02</f>
        <v>29400</v>
      </c>
      <c r="I102" s="1">
        <f>transport3[[#This Row],[Cena_zakupu]]-transport3[[#This Row],[Amortyzacja]]-transport3[[#This Row],[prze]]</f>
        <v>142100</v>
      </c>
    </row>
    <row r="103" spans="1:9" x14ac:dyDescent="0.45">
      <c r="A103" s="1" t="s">
        <v>104</v>
      </c>
      <c r="B103">
        <v>2011</v>
      </c>
      <c r="C103">
        <v>245000</v>
      </c>
      <c r="D103" s="1" t="s">
        <v>109</v>
      </c>
      <c r="E103">
        <v>655000</v>
      </c>
      <c r="F103" s="2">
        <v>42462</v>
      </c>
      <c r="G103">
        <f>(2017-transport3[[#This Row],[Rok_produkcji]])*transport3[[#This Row],[Cena_zakupu]]*0.05</f>
        <v>73500</v>
      </c>
      <c r="H103">
        <f>ROUNDDOWN(transport3[[#This Row],[Przebieg]]/ 100000, 0) * transport3[[#This Row],[Cena_zakupu]] *0.02</f>
        <v>29400</v>
      </c>
      <c r="I103" s="1">
        <f>transport3[[#This Row],[Cena_zakupu]]-transport3[[#This Row],[Amortyzacja]]-transport3[[#This Row],[prze]]</f>
        <v>142100</v>
      </c>
    </row>
    <row r="104" spans="1:9" x14ac:dyDescent="0.45">
      <c r="A104" s="1" t="s">
        <v>104</v>
      </c>
      <c r="B104">
        <v>2011</v>
      </c>
      <c r="C104">
        <v>245000</v>
      </c>
      <c r="D104" s="1" t="s">
        <v>110</v>
      </c>
      <c r="E104">
        <v>590000</v>
      </c>
      <c r="F104" s="2">
        <v>42462</v>
      </c>
      <c r="G104">
        <f>(2017-transport3[[#This Row],[Rok_produkcji]])*transport3[[#This Row],[Cena_zakupu]]*0.05</f>
        <v>73500</v>
      </c>
      <c r="H104">
        <f>ROUNDDOWN(transport3[[#This Row],[Przebieg]]/ 100000, 0) * transport3[[#This Row],[Cena_zakupu]] *0.02</f>
        <v>24500</v>
      </c>
      <c r="I104" s="1">
        <f>transport3[[#This Row],[Cena_zakupu]]-transport3[[#This Row],[Amortyzacja]]-transport3[[#This Row],[prze]]</f>
        <v>147000</v>
      </c>
    </row>
    <row r="105" spans="1:9" x14ac:dyDescent="0.45">
      <c r="A105" s="1" t="s">
        <v>33</v>
      </c>
      <c r="B105">
        <v>2012</v>
      </c>
      <c r="C105">
        <v>231000</v>
      </c>
      <c r="D105" s="1" t="s">
        <v>135</v>
      </c>
      <c r="E105">
        <v>451000</v>
      </c>
      <c r="F105" s="2">
        <v>42439</v>
      </c>
      <c r="G105">
        <f>(2017-transport3[[#This Row],[Rok_produkcji]])*transport3[[#This Row],[Cena_zakupu]]*0.05</f>
        <v>57750</v>
      </c>
      <c r="H105">
        <f>ROUNDDOWN(transport3[[#This Row],[Przebieg]]/ 100000, 0) * transport3[[#This Row],[Cena_zakupu]] *0.02</f>
        <v>18480</v>
      </c>
      <c r="I105" s="1">
        <f>transport3[[#This Row],[Cena_zakupu]]-transport3[[#This Row],[Amortyzacja]]-transport3[[#This Row],[prze]]</f>
        <v>154770</v>
      </c>
    </row>
    <row r="106" spans="1:9" x14ac:dyDescent="0.45">
      <c r="A106" s="1" t="s">
        <v>62</v>
      </c>
      <c r="B106">
        <v>2010</v>
      </c>
      <c r="C106">
        <v>257000</v>
      </c>
      <c r="D106" s="1" t="s">
        <v>89</v>
      </c>
      <c r="E106">
        <v>164700</v>
      </c>
      <c r="F106" s="2">
        <v>42286</v>
      </c>
      <c r="G106">
        <f>(2017-transport3[[#This Row],[Rok_produkcji]])*transport3[[#This Row],[Cena_zakupu]]*0.05</f>
        <v>89950</v>
      </c>
      <c r="H106">
        <f>ROUNDDOWN(transport3[[#This Row],[Przebieg]]/ 100000, 0) * transport3[[#This Row],[Cena_zakupu]] *0.02</f>
        <v>5140</v>
      </c>
      <c r="I106" s="1">
        <f>transport3[[#This Row],[Cena_zakupu]]-transport3[[#This Row],[Amortyzacja]]-transport3[[#This Row],[prze]]</f>
        <v>161910</v>
      </c>
    </row>
    <row r="107" spans="1:9" x14ac:dyDescent="0.45">
      <c r="A107" s="1" t="s">
        <v>136</v>
      </c>
      <c r="B107">
        <v>2012</v>
      </c>
      <c r="C107">
        <v>240000</v>
      </c>
      <c r="D107" s="1" t="s">
        <v>137</v>
      </c>
      <c r="E107">
        <v>301344</v>
      </c>
      <c r="F107" s="2">
        <v>42185</v>
      </c>
      <c r="G107">
        <f>(2017-transport3[[#This Row],[Rok_produkcji]])*transport3[[#This Row],[Cena_zakupu]]*0.05</f>
        <v>60000</v>
      </c>
      <c r="H107">
        <f>ROUNDDOWN(transport3[[#This Row],[Przebieg]]/ 100000, 0) * transport3[[#This Row],[Cena_zakupu]] *0.02</f>
        <v>14400</v>
      </c>
      <c r="I107" s="1">
        <f>transport3[[#This Row],[Cena_zakupu]]-transport3[[#This Row],[Amortyzacja]]-transport3[[#This Row],[prze]]</f>
        <v>165600</v>
      </c>
    </row>
    <row r="108" spans="1:9" x14ac:dyDescent="0.45">
      <c r="A108" s="1" t="s">
        <v>136</v>
      </c>
      <c r="B108">
        <v>2012</v>
      </c>
      <c r="C108">
        <v>240000</v>
      </c>
      <c r="D108" s="1" t="s">
        <v>138</v>
      </c>
      <c r="E108">
        <v>315988</v>
      </c>
      <c r="F108" s="2">
        <v>42185</v>
      </c>
      <c r="G108">
        <f>(2017-transport3[[#This Row],[Rok_produkcji]])*transport3[[#This Row],[Cena_zakupu]]*0.05</f>
        <v>60000</v>
      </c>
      <c r="H108">
        <f>ROUNDDOWN(transport3[[#This Row],[Przebieg]]/ 100000, 0) * transport3[[#This Row],[Cena_zakupu]] *0.02</f>
        <v>14400</v>
      </c>
      <c r="I108" s="1">
        <f>transport3[[#This Row],[Cena_zakupu]]-transport3[[#This Row],[Amortyzacja]]-transport3[[#This Row],[prze]]</f>
        <v>165600</v>
      </c>
    </row>
    <row r="109" spans="1:9" x14ac:dyDescent="0.45">
      <c r="A109" s="1" t="s">
        <v>62</v>
      </c>
      <c r="B109">
        <v>2009</v>
      </c>
      <c r="C109">
        <v>291000</v>
      </c>
      <c r="D109" s="1" t="s">
        <v>63</v>
      </c>
      <c r="E109">
        <v>166000</v>
      </c>
      <c r="F109" s="2">
        <v>42297</v>
      </c>
      <c r="G109">
        <f>(2017-transport3[[#This Row],[Rok_produkcji]])*transport3[[#This Row],[Cena_zakupu]]*0.05</f>
        <v>116400</v>
      </c>
      <c r="H109">
        <f>ROUNDDOWN(transport3[[#This Row],[Przebieg]]/ 100000, 0) * transport3[[#This Row],[Cena_zakupu]] *0.02</f>
        <v>5820</v>
      </c>
      <c r="I109" s="1">
        <f>transport3[[#This Row],[Cena_zakupu]]-transport3[[#This Row],[Amortyzacja]]-transport3[[#This Row],[prze]]</f>
        <v>168780</v>
      </c>
    </row>
    <row r="110" spans="1:9" x14ac:dyDescent="0.45">
      <c r="A110" s="1" t="s">
        <v>136</v>
      </c>
      <c r="B110">
        <v>2012</v>
      </c>
      <c r="C110">
        <v>240000</v>
      </c>
      <c r="D110" s="1" t="s">
        <v>139</v>
      </c>
      <c r="E110">
        <v>234760</v>
      </c>
      <c r="F110" s="2">
        <v>42185</v>
      </c>
      <c r="G110">
        <f>(2017-transport3[[#This Row],[Rok_produkcji]])*transport3[[#This Row],[Cena_zakupu]]*0.05</f>
        <v>60000</v>
      </c>
      <c r="H110">
        <f>ROUNDDOWN(transport3[[#This Row],[Przebieg]]/ 100000, 0) * transport3[[#This Row],[Cena_zakupu]] *0.02</f>
        <v>9600</v>
      </c>
      <c r="I110" s="1">
        <f>transport3[[#This Row],[Cena_zakupu]]-transport3[[#This Row],[Amortyzacja]]-transport3[[#This Row],[prze]]</f>
        <v>170400</v>
      </c>
    </row>
    <row r="111" spans="1:9" x14ac:dyDescent="0.45">
      <c r="A111" s="1" t="s">
        <v>136</v>
      </c>
      <c r="B111">
        <v>2012</v>
      </c>
      <c r="C111">
        <v>240000</v>
      </c>
      <c r="D111" s="1" t="s">
        <v>140</v>
      </c>
      <c r="E111">
        <v>210780</v>
      </c>
      <c r="F111" s="2">
        <v>42185</v>
      </c>
      <c r="G111">
        <f>(2017-transport3[[#This Row],[Rok_produkcji]])*transport3[[#This Row],[Cena_zakupu]]*0.05</f>
        <v>60000</v>
      </c>
      <c r="H111">
        <f>ROUNDDOWN(transport3[[#This Row],[Przebieg]]/ 100000, 0) * transport3[[#This Row],[Cena_zakupu]] *0.02</f>
        <v>9600</v>
      </c>
      <c r="I111" s="1">
        <f>transport3[[#This Row],[Cena_zakupu]]-transport3[[#This Row],[Amortyzacja]]-transport3[[#This Row],[prze]]</f>
        <v>170400</v>
      </c>
    </row>
    <row r="112" spans="1:9" x14ac:dyDescent="0.45">
      <c r="A112" s="1" t="s">
        <v>136</v>
      </c>
      <c r="B112">
        <v>2012</v>
      </c>
      <c r="C112">
        <v>240000</v>
      </c>
      <c r="D112" s="1" t="s">
        <v>141</v>
      </c>
      <c r="E112">
        <v>198240</v>
      </c>
      <c r="F112" s="2">
        <v>42185</v>
      </c>
      <c r="G112">
        <f>(2017-transport3[[#This Row],[Rok_produkcji]])*transport3[[#This Row],[Cena_zakupu]]*0.05</f>
        <v>60000</v>
      </c>
      <c r="H112">
        <f>ROUNDDOWN(transport3[[#This Row],[Przebieg]]/ 100000, 0) * transport3[[#This Row],[Cena_zakupu]] *0.02</f>
        <v>4800</v>
      </c>
      <c r="I112" s="1">
        <f>transport3[[#This Row],[Cena_zakupu]]-transport3[[#This Row],[Amortyzacja]]-transport3[[#This Row],[prze]]</f>
        <v>175200</v>
      </c>
    </row>
    <row r="113" spans="1:9" x14ac:dyDescent="0.45">
      <c r="A113" s="1" t="s">
        <v>136</v>
      </c>
      <c r="B113">
        <v>2013</v>
      </c>
      <c r="C113">
        <v>240000</v>
      </c>
      <c r="D113" s="1" t="s">
        <v>149</v>
      </c>
      <c r="E113">
        <v>301232</v>
      </c>
      <c r="F113" s="2">
        <v>42719</v>
      </c>
      <c r="G113">
        <f>(2017-transport3[[#This Row],[Rok_produkcji]])*transport3[[#This Row],[Cena_zakupu]]*0.05</f>
        <v>48000</v>
      </c>
      <c r="H113">
        <f>ROUNDDOWN(transport3[[#This Row],[Przebieg]]/ 100000, 0) * transport3[[#This Row],[Cena_zakupu]] *0.02</f>
        <v>14400</v>
      </c>
      <c r="I113" s="1">
        <f>transport3[[#This Row],[Cena_zakupu]]-transport3[[#This Row],[Amortyzacja]]-transport3[[#This Row],[prze]]</f>
        <v>177600</v>
      </c>
    </row>
    <row r="114" spans="1:9" x14ac:dyDescent="0.45">
      <c r="A114" s="1" t="s">
        <v>35</v>
      </c>
      <c r="B114">
        <v>2014</v>
      </c>
      <c r="C114">
        <v>219000</v>
      </c>
      <c r="D114" s="1" t="s">
        <v>165</v>
      </c>
      <c r="E114">
        <v>126290</v>
      </c>
      <c r="F114" s="2">
        <v>42083</v>
      </c>
      <c r="G114">
        <f>(2017-transport3[[#This Row],[Rok_produkcji]])*transport3[[#This Row],[Cena_zakupu]]*0.05</f>
        <v>32850</v>
      </c>
      <c r="H114">
        <f>ROUNDDOWN(transport3[[#This Row],[Przebieg]]/ 100000, 0) * transport3[[#This Row],[Cena_zakupu]] *0.02</f>
        <v>4380</v>
      </c>
      <c r="I114" s="1">
        <f>transport3[[#This Row],[Cena_zakupu]]-transport3[[#This Row],[Amortyzacja]]-transport3[[#This Row],[prze]]</f>
        <v>181770</v>
      </c>
    </row>
    <row r="115" spans="1:9" x14ac:dyDescent="0.45">
      <c r="A115" s="1" t="s">
        <v>136</v>
      </c>
      <c r="B115">
        <v>2013</v>
      </c>
      <c r="C115">
        <v>240000</v>
      </c>
      <c r="D115" s="1" t="s">
        <v>150</v>
      </c>
      <c r="E115">
        <v>289567</v>
      </c>
      <c r="F115" s="2">
        <v>42719</v>
      </c>
      <c r="G115">
        <f>(2017-transport3[[#This Row],[Rok_produkcji]])*transport3[[#This Row],[Cena_zakupu]]*0.05</f>
        <v>48000</v>
      </c>
      <c r="H115">
        <f>ROUNDDOWN(transport3[[#This Row],[Przebieg]]/ 100000, 0) * transport3[[#This Row],[Cena_zakupu]] *0.02</f>
        <v>9600</v>
      </c>
      <c r="I115" s="1">
        <f>transport3[[#This Row],[Cena_zakupu]]-transport3[[#This Row],[Amortyzacja]]-transport3[[#This Row],[prze]]</f>
        <v>182400</v>
      </c>
    </row>
    <row r="116" spans="1:9" x14ac:dyDescent="0.45">
      <c r="A116" s="1" t="s">
        <v>136</v>
      </c>
      <c r="B116">
        <v>2013</v>
      </c>
      <c r="C116">
        <v>240000</v>
      </c>
      <c r="D116" s="1" t="s">
        <v>151</v>
      </c>
      <c r="E116">
        <v>245211</v>
      </c>
      <c r="F116" s="2">
        <v>42719</v>
      </c>
      <c r="G116">
        <f>(2017-transport3[[#This Row],[Rok_produkcji]])*transport3[[#This Row],[Cena_zakupu]]*0.05</f>
        <v>48000</v>
      </c>
      <c r="H116">
        <f>ROUNDDOWN(transport3[[#This Row],[Przebieg]]/ 100000, 0) * transport3[[#This Row],[Cena_zakupu]] *0.02</f>
        <v>9600</v>
      </c>
      <c r="I116" s="1">
        <f>transport3[[#This Row],[Cena_zakupu]]-transport3[[#This Row],[Amortyzacja]]-transport3[[#This Row],[prze]]</f>
        <v>182400</v>
      </c>
    </row>
    <row r="117" spans="1:9" x14ac:dyDescent="0.45">
      <c r="A117" s="1" t="s">
        <v>136</v>
      </c>
      <c r="B117">
        <v>2013</v>
      </c>
      <c r="C117">
        <v>240000</v>
      </c>
      <c r="D117" s="1" t="s">
        <v>152</v>
      </c>
      <c r="E117">
        <v>200123</v>
      </c>
      <c r="F117" s="2">
        <v>42719</v>
      </c>
      <c r="G117">
        <f>(2017-transport3[[#This Row],[Rok_produkcji]])*transport3[[#This Row],[Cena_zakupu]]*0.05</f>
        <v>48000</v>
      </c>
      <c r="H117">
        <f>ROUNDDOWN(transport3[[#This Row],[Przebieg]]/ 100000, 0) * transport3[[#This Row],[Cena_zakupu]] *0.02</f>
        <v>9600</v>
      </c>
      <c r="I117" s="1">
        <f>transport3[[#This Row],[Cena_zakupu]]-transport3[[#This Row],[Amortyzacja]]-transport3[[#This Row],[prze]]</f>
        <v>182400</v>
      </c>
    </row>
    <row r="118" spans="1:9" x14ac:dyDescent="0.45">
      <c r="A118" s="1" t="s">
        <v>136</v>
      </c>
      <c r="B118">
        <v>2013</v>
      </c>
      <c r="C118">
        <v>240000</v>
      </c>
      <c r="D118" s="1" t="s">
        <v>153</v>
      </c>
      <c r="E118">
        <v>235811</v>
      </c>
      <c r="F118" s="2">
        <v>42719</v>
      </c>
      <c r="G118">
        <f>(2017-transport3[[#This Row],[Rok_produkcji]])*transport3[[#This Row],[Cena_zakupu]]*0.05</f>
        <v>48000</v>
      </c>
      <c r="H118">
        <f>ROUNDDOWN(transport3[[#This Row],[Przebieg]]/ 100000, 0) * transport3[[#This Row],[Cena_zakupu]] *0.02</f>
        <v>9600</v>
      </c>
      <c r="I118" s="1">
        <f>transport3[[#This Row],[Cena_zakupu]]-transport3[[#This Row],[Amortyzacja]]-transport3[[#This Row],[prze]]</f>
        <v>182400</v>
      </c>
    </row>
    <row r="119" spans="1:9" x14ac:dyDescent="0.45">
      <c r="A119" s="1" t="s">
        <v>136</v>
      </c>
      <c r="B119">
        <v>2013</v>
      </c>
      <c r="C119">
        <v>240000</v>
      </c>
      <c r="D119" s="1" t="s">
        <v>154</v>
      </c>
      <c r="E119">
        <v>250021</v>
      </c>
      <c r="F119" s="2">
        <v>42719</v>
      </c>
      <c r="G119">
        <f>(2017-transport3[[#This Row],[Rok_produkcji]])*transport3[[#This Row],[Cena_zakupu]]*0.05</f>
        <v>48000</v>
      </c>
      <c r="H119">
        <f>ROUNDDOWN(transport3[[#This Row],[Przebieg]]/ 100000, 0) * transport3[[#This Row],[Cena_zakupu]] *0.02</f>
        <v>9600</v>
      </c>
      <c r="I119" s="1">
        <f>transport3[[#This Row],[Cena_zakupu]]-transport3[[#This Row],[Amortyzacja]]-transport3[[#This Row],[prze]]</f>
        <v>182400</v>
      </c>
    </row>
    <row r="120" spans="1:9" x14ac:dyDescent="0.45">
      <c r="A120" s="1" t="s">
        <v>136</v>
      </c>
      <c r="B120">
        <v>2013</v>
      </c>
      <c r="C120">
        <v>240000</v>
      </c>
      <c r="D120" s="1" t="s">
        <v>155</v>
      </c>
      <c r="E120">
        <v>198340</v>
      </c>
      <c r="F120" s="2">
        <v>42719</v>
      </c>
      <c r="G120">
        <f>(2017-transport3[[#This Row],[Rok_produkcji]])*transport3[[#This Row],[Cena_zakupu]]*0.05</f>
        <v>48000</v>
      </c>
      <c r="H120">
        <f>ROUNDDOWN(transport3[[#This Row],[Przebieg]]/ 100000, 0) * transport3[[#This Row],[Cena_zakupu]] *0.02</f>
        <v>4800</v>
      </c>
      <c r="I120" s="1">
        <f>transport3[[#This Row],[Cena_zakupu]]-transport3[[#This Row],[Amortyzacja]]-transport3[[#This Row],[prze]]</f>
        <v>187200</v>
      </c>
    </row>
    <row r="121" spans="1:9" x14ac:dyDescent="0.45">
      <c r="A121" s="1" t="s">
        <v>136</v>
      </c>
      <c r="B121">
        <v>2013</v>
      </c>
      <c r="C121">
        <v>240000</v>
      </c>
      <c r="D121" s="1" t="s">
        <v>156</v>
      </c>
      <c r="E121">
        <v>189761</v>
      </c>
      <c r="F121" s="2">
        <v>42719</v>
      </c>
      <c r="G121">
        <f>(2017-transport3[[#This Row],[Rok_produkcji]])*transport3[[#This Row],[Cena_zakupu]]*0.05</f>
        <v>48000</v>
      </c>
      <c r="H121">
        <f>ROUNDDOWN(transport3[[#This Row],[Przebieg]]/ 100000, 0) * transport3[[#This Row],[Cena_zakupu]] *0.02</f>
        <v>4800</v>
      </c>
      <c r="I121" s="1">
        <f>transport3[[#This Row],[Cena_zakupu]]-transport3[[#This Row],[Amortyzacja]]-transport3[[#This Row],[prze]]</f>
        <v>187200</v>
      </c>
    </row>
    <row r="122" spans="1:9" x14ac:dyDescent="0.45">
      <c r="A122" s="1" t="s">
        <v>35</v>
      </c>
      <c r="B122">
        <v>2015</v>
      </c>
      <c r="C122">
        <v>218000</v>
      </c>
      <c r="D122" s="1" t="s">
        <v>170</v>
      </c>
      <c r="E122">
        <v>130290</v>
      </c>
      <c r="F122" s="2">
        <v>42083</v>
      </c>
      <c r="G122">
        <f>(2017-transport3[[#This Row],[Rok_produkcji]])*transport3[[#This Row],[Cena_zakupu]]*0.05</f>
        <v>21800</v>
      </c>
      <c r="H122">
        <f>ROUNDDOWN(transport3[[#This Row],[Przebieg]]/ 100000, 0) * transport3[[#This Row],[Cena_zakupu]] *0.02</f>
        <v>4360</v>
      </c>
      <c r="I122" s="1">
        <f>transport3[[#This Row],[Cena_zakupu]]-transport3[[#This Row],[Amortyzacja]]-transport3[[#This Row],[prze]]</f>
        <v>191840</v>
      </c>
    </row>
    <row r="123" spans="1:9" x14ac:dyDescent="0.45">
      <c r="A123" s="1" t="s">
        <v>136</v>
      </c>
      <c r="B123">
        <v>2014</v>
      </c>
      <c r="C123">
        <v>240000</v>
      </c>
      <c r="D123" s="1" t="s">
        <v>166</v>
      </c>
      <c r="E123">
        <v>183788</v>
      </c>
      <c r="F123" s="2">
        <v>42681</v>
      </c>
      <c r="G123">
        <f>(2017-transport3[[#This Row],[Rok_produkcji]])*transport3[[#This Row],[Cena_zakupu]]*0.05</f>
        <v>36000</v>
      </c>
      <c r="H123">
        <f>ROUNDDOWN(transport3[[#This Row],[Przebieg]]/ 100000, 0) * transport3[[#This Row],[Cena_zakupu]] *0.02</f>
        <v>4800</v>
      </c>
      <c r="I123" s="1">
        <f>transport3[[#This Row],[Cena_zakupu]]-transport3[[#This Row],[Amortyzacja]]-transport3[[#This Row],[prze]]</f>
        <v>199200</v>
      </c>
    </row>
    <row r="124" spans="1:9" x14ac:dyDescent="0.45">
      <c r="A124" s="1" t="s">
        <v>136</v>
      </c>
      <c r="B124">
        <v>2014</v>
      </c>
      <c r="C124">
        <v>240000</v>
      </c>
      <c r="D124" s="1" t="s">
        <v>167</v>
      </c>
      <c r="E124">
        <v>160198</v>
      </c>
      <c r="F124" s="2">
        <v>42681</v>
      </c>
      <c r="G124">
        <f>(2017-transport3[[#This Row],[Rok_produkcji]])*transport3[[#This Row],[Cena_zakupu]]*0.05</f>
        <v>36000</v>
      </c>
      <c r="H124">
        <f>ROUNDDOWN(transport3[[#This Row],[Przebieg]]/ 100000, 0) * transport3[[#This Row],[Cena_zakupu]] *0.02</f>
        <v>4800</v>
      </c>
      <c r="I124" s="1">
        <f>transport3[[#This Row],[Cena_zakupu]]-transport3[[#This Row],[Amortyzacja]]-transport3[[#This Row],[prze]]</f>
        <v>199200</v>
      </c>
    </row>
    <row r="125" spans="1:9" x14ac:dyDescent="0.45">
      <c r="A125" s="1" t="s">
        <v>136</v>
      </c>
      <c r="B125">
        <v>2014</v>
      </c>
      <c r="C125">
        <v>240000</v>
      </c>
      <c r="D125" s="1" t="s">
        <v>168</v>
      </c>
      <c r="E125">
        <v>156724</v>
      </c>
      <c r="F125" s="2">
        <v>42681</v>
      </c>
      <c r="G125">
        <f>(2017-transport3[[#This Row],[Rok_produkcji]])*transport3[[#This Row],[Cena_zakupu]]*0.05</f>
        <v>36000</v>
      </c>
      <c r="H125">
        <f>ROUNDDOWN(transport3[[#This Row],[Przebieg]]/ 100000, 0) * transport3[[#This Row],[Cena_zakupu]] *0.02</f>
        <v>4800</v>
      </c>
      <c r="I125" s="1">
        <f>transport3[[#This Row],[Cena_zakupu]]-transport3[[#This Row],[Amortyzacja]]-transport3[[#This Row],[prze]]</f>
        <v>199200</v>
      </c>
    </row>
    <row r="126" spans="1:9" x14ac:dyDescent="0.45">
      <c r="A126" s="1" t="s">
        <v>157</v>
      </c>
      <c r="B126">
        <v>2013</v>
      </c>
      <c r="C126">
        <v>271000</v>
      </c>
      <c r="D126" s="1" t="s">
        <v>158</v>
      </c>
      <c r="E126">
        <v>153000</v>
      </c>
      <c r="F126" s="2">
        <v>42334</v>
      </c>
      <c r="G126">
        <f>(2017-transport3[[#This Row],[Rok_produkcji]])*transport3[[#This Row],[Cena_zakupu]]*0.05</f>
        <v>54200</v>
      </c>
      <c r="H126">
        <f>ROUNDDOWN(transport3[[#This Row],[Przebieg]]/ 100000, 0) * transport3[[#This Row],[Cena_zakupu]] *0.02</f>
        <v>5420</v>
      </c>
      <c r="I126" s="1">
        <f>transport3[[#This Row],[Cena_zakupu]]-transport3[[#This Row],[Amortyzacja]]-transport3[[#This Row],[prze]]</f>
        <v>211380</v>
      </c>
    </row>
    <row r="127" spans="1:9" x14ac:dyDescent="0.45">
      <c r="A127" s="1" t="s">
        <v>157</v>
      </c>
      <c r="B127">
        <v>2013</v>
      </c>
      <c r="C127">
        <v>271000</v>
      </c>
      <c r="D127" s="1" t="s">
        <v>159</v>
      </c>
      <c r="E127">
        <v>123000</v>
      </c>
      <c r="F127" s="2">
        <v>42520</v>
      </c>
      <c r="G127">
        <f>(2017-transport3[[#This Row],[Rok_produkcji]])*transport3[[#This Row],[Cena_zakupu]]*0.05</f>
        <v>54200</v>
      </c>
      <c r="H127">
        <f>ROUNDDOWN(transport3[[#This Row],[Przebieg]]/ 100000, 0) * transport3[[#This Row],[Cena_zakupu]] *0.02</f>
        <v>5420</v>
      </c>
      <c r="I127" s="1">
        <f>transport3[[#This Row],[Cena_zakupu]]-transport3[[#This Row],[Amortyzacja]]-transport3[[#This Row],[prze]]</f>
        <v>211380</v>
      </c>
    </row>
    <row r="128" spans="1:9" x14ac:dyDescent="0.45">
      <c r="A128" s="1" t="s">
        <v>62</v>
      </c>
      <c r="B128">
        <v>2012</v>
      </c>
      <c r="C128">
        <v>290000</v>
      </c>
      <c r="D128" s="1" t="s">
        <v>142</v>
      </c>
      <c r="E128">
        <v>170000</v>
      </c>
      <c r="F128" s="2">
        <v>42297</v>
      </c>
      <c r="G128">
        <f>(2017-transport3[[#This Row],[Rok_produkcji]])*transport3[[#This Row],[Cena_zakupu]]*0.05</f>
        <v>72500</v>
      </c>
      <c r="H128">
        <f>ROUNDDOWN(transport3[[#This Row],[Przebieg]]/ 100000, 0) * transport3[[#This Row],[Cena_zakupu]] *0.02</f>
        <v>5800</v>
      </c>
      <c r="I128" s="1">
        <f>transport3[[#This Row],[Cena_zakupu]]-transport3[[#This Row],[Amortyzacja]]-transport3[[#This Row],[prze]]</f>
        <v>211700</v>
      </c>
    </row>
    <row r="129" spans="1:9" x14ac:dyDescent="0.45">
      <c r="A129" s="1" t="s">
        <v>157</v>
      </c>
      <c r="B129">
        <v>2014</v>
      </c>
      <c r="C129">
        <v>270000</v>
      </c>
      <c r="D129" s="1" t="s">
        <v>169</v>
      </c>
      <c r="E129">
        <v>157000</v>
      </c>
      <c r="F129" s="2">
        <v>42334</v>
      </c>
      <c r="G129">
        <f>(2017-transport3[[#This Row],[Rok_produkcji]])*transport3[[#This Row],[Cena_zakupu]]*0.05</f>
        <v>40500</v>
      </c>
      <c r="H129">
        <f>ROUNDDOWN(transport3[[#This Row],[Przebieg]]/ 100000, 0) * transport3[[#This Row],[Cena_zakupu]] *0.02</f>
        <v>5400</v>
      </c>
      <c r="I129" s="1">
        <f>transport3[[#This Row],[Cena_zakupu]]-transport3[[#This Row],[Amortyzacja]]-transport3[[#This Row],[prze]]</f>
        <v>224100</v>
      </c>
    </row>
    <row r="130" spans="1:9" x14ac:dyDescent="0.4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>
        <f>(2017-transport3[[#This Row],[Rok_produkcji]])*transport3[[#This Row],[Cena_zakupu]]*0.05</f>
        <v>25800</v>
      </c>
      <c r="H130">
        <f>ROUNDDOWN(transport3[[#This Row],[Przebieg]]/ 100000, 0) * transport3[[#This Row],[Cena_zakupu]] *0.02</f>
        <v>5160</v>
      </c>
      <c r="I130" s="1">
        <f>transport3[[#This Row],[Cena_zakupu]]-transport3[[#This Row],[Amortyzacja]]-transport3[[#This Row],[prze]]</f>
        <v>227040</v>
      </c>
    </row>
    <row r="131" spans="1:9" x14ac:dyDescent="0.4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>(2017-transport3[[#This Row],[Rok_produkcji]])*transport3[[#This Row],[Cena_zakupu]]*0.05</f>
        <v>36000</v>
      </c>
      <c r="H131">
        <f>ROUNDDOWN(transport3[[#This Row],[Przebieg]]/ 100000, 0) * transport3[[#This Row],[Cena_zakupu]] *0.02</f>
        <v>7200</v>
      </c>
      <c r="I131" s="1">
        <f>transport3[[#This Row],[Cena_zakupu]]-transport3[[#This Row],[Amortyzacja]]-transport3[[#This Row],[prze]]</f>
        <v>316800</v>
      </c>
    </row>
    <row r="132" spans="1:9" x14ac:dyDescent="0.4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>
        <f>(2017-transport3[[#This Row],[Rok_produkcji]])*transport3[[#This Row],[Cena_zakupu]]*0.05</f>
        <v>36000</v>
      </c>
      <c r="H132">
        <f>ROUNDDOWN(transport3[[#This Row],[Przebieg]]/ 100000, 0) * transport3[[#This Row],[Cena_zakupu]] *0.02</f>
        <v>7200</v>
      </c>
      <c r="I132" s="1">
        <f>transport3[[#This Row],[Cena_zakupu]]-transport3[[#This Row],[Amortyzacja]]-transport3[[#This Row],[prze]]</f>
        <v>316800</v>
      </c>
    </row>
    <row r="133" spans="1:9" x14ac:dyDescent="0.4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>
        <f>(2017-transport3[[#This Row],[Rok_produkcji]])*transport3[[#This Row],[Cena_zakupu]]*0.05</f>
        <v>36000</v>
      </c>
      <c r="H133">
        <f>ROUNDDOWN(transport3[[#This Row],[Przebieg]]/ 100000, 0) * transport3[[#This Row],[Cena_zakupu]] *0.02</f>
        <v>7200</v>
      </c>
      <c r="I133" s="1">
        <f>transport3[[#This Row],[Cena_zakupu]]-transport3[[#This Row],[Amortyzacja]]-transport3[[#This Row],[prze]]</f>
        <v>316800</v>
      </c>
    </row>
    <row r="134" spans="1:9" x14ac:dyDescent="0.4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>
        <f>(2017-transport3[[#This Row],[Rok_produkcji]])*transport3[[#This Row],[Cena_zakupu]]*0.05</f>
        <v>36000</v>
      </c>
      <c r="H134">
        <f>ROUNDDOWN(transport3[[#This Row],[Przebieg]]/ 100000, 0) * transport3[[#This Row],[Cena_zakupu]] *0.02</f>
        <v>7200</v>
      </c>
      <c r="I134" s="1">
        <f>transport3[[#This Row],[Cena_zakupu]]-transport3[[#This Row],[Amortyzacja]]-transport3[[#This Row],[prze]]</f>
        <v>316800</v>
      </c>
    </row>
    <row r="135" spans="1:9" x14ac:dyDescent="0.4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>(2017-transport3[[#This Row],[Rok_produkcji]])*transport3[[#This Row],[Cena_zakupu]]*0.05</f>
        <v>36000</v>
      </c>
      <c r="H135">
        <f>ROUNDDOWN(transport3[[#This Row],[Przebieg]]/ 100000, 0) * transport3[[#This Row],[Cena_zakupu]] *0.02</f>
        <v>7200</v>
      </c>
      <c r="I135" s="1">
        <f>transport3[[#This Row],[Cena_zakupu]]-transport3[[#This Row],[Amortyzacja]]-transport3[[#This Row],[prze]]</f>
        <v>316800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1A2A-2265-4A98-A185-BD6D1E9BF821}">
  <dimension ref="A1:K135"/>
  <sheetViews>
    <sheetView topLeftCell="D1" workbookViewId="0">
      <selection activeCell="G3" sqref="G3"/>
    </sheetView>
  </sheetViews>
  <sheetFormatPr defaultRowHeight="14.25" x14ac:dyDescent="0.45"/>
  <cols>
    <col min="1" max="1" width="15.53125" bestFit="1" customWidth="1"/>
    <col min="2" max="2" width="14.265625" bestFit="1" customWidth="1"/>
    <col min="3" max="3" width="13.53125" bestFit="1" customWidth="1"/>
    <col min="4" max="4" width="16.06640625" bestFit="1" customWidth="1"/>
    <col min="5" max="5" width="9.796875" bestFit="1" customWidth="1"/>
    <col min="6" max="6" width="23.53125" bestFit="1" customWidth="1"/>
    <col min="9" max="9" width="15.6640625" bestFit="1" customWidth="1"/>
    <col min="10" max="10" width="20.3984375" bestFit="1" customWidth="1"/>
    <col min="11" max="11" width="15.265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183</v>
      </c>
    </row>
    <row r="2" spans="1:11" x14ac:dyDescent="0.4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  <c r="G2" t="str">
        <f>LEFT(transport4[[#This Row],[Marka_i_model]], FIND(" ", transport4[[#This Row],[Marka_i_model]])-1)</f>
        <v>Iveco</v>
      </c>
      <c r="I2" s="8" t="s">
        <v>184</v>
      </c>
      <c r="J2" t="s">
        <v>193</v>
      </c>
      <c r="K2" t="s">
        <v>194</v>
      </c>
    </row>
    <row r="3" spans="1:11" x14ac:dyDescent="0.4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  <c r="G3" t="str">
        <f>LEFT(transport4[[#This Row],[Marka_i_model]], FIND(" ", transport4[[#This Row],[Marka_i_model]])-1)</f>
        <v>Iveco</v>
      </c>
      <c r="I3" s="9" t="s">
        <v>185</v>
      </c>
      <c r="J3" s="1">
        <v>30</v>
      </c>
      <c r="K3" s="1">
        <v>273239.59999999998</v>
      </c>
    </row>
    <row r="4" spans="1:11" x14ac:dyDescent="0.4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  <c r="G4" t="str">
        <f>LEFT(transport4[[#This Row],[Marka_i_model]], FIND(" ", transport4[[#This Row],[Marka_i_model]])-1)</f>
        <v>Iveco</v>
      </c>
      <c r="I4" s="9" t="s">
        <v>186</v>
      </c>
      <c r="J4" s="1">
        <v>12</v>
      </c>
      <c r="K4" s="1">
        <v>657434.5</v>
      </c>
    </row>
    <row r="5" spans="1:11" x14ac:dyDescent="0.4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  <c r="G5" t="str">
        <f>LEFT(transport4[[#This Row],[Marka_i_model]], FIND(" ", transport4[[#This Row],[Marka_i_model]])-1)</f>
        <v>Iveco</v>
      </c>
      <c r="I5" s="9" t="s">
        <v>187</v>
      </c>
      <c r="J5" s="1">
        <v>18</v>
      </c>
      <c r="K5" s="1">
        <v>289637.27777777775</v>
      </c>
    </row>
    <row r="6" spans="1:11" x14ac:dyDescent="0.4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  <c r="G6" t="str">
        <f>LEFT(transport4[[#This Row],[Marka_i_model]], FIND(" ", transport4[[#This Row],[Marka_i_model]])-1)</f>
        <v>Iveco</v>
      </c>
      <c r="I6" s="9" t="s">
        <v>188</v>
      </c>
      <c r="J6" s="1">
        <v>17</v>
      </c>
      <c r="K6" s="1">
        <v>486545.8823529412</v>
      </c>
    </row>
    <row r="7" spans="1:11" x14ac:dyDescent="0.4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  <c r="G7" t="str">
        <f>LEFT(transport4[[#This Row],[Marka_i_model]], FIND(" ", transport4[[#This Row],[Marka_i_model]])-1)</f>
        <v>Mercedes</v>
      </c>
      <c r="I7" s="9" t="s">
        <v>189</v>
      </c>
      <c r="J7" s="1">
        <v>17</v>
      </c>
      <c r="K7" s="1">
        <v>519936.0588235294</v>
      </c>
    </row>
    <row r="8" spans="1:11" x14ac:dyDescent="0.4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  <c r="G8" t="str">
        <f>LEFT(transport4[[#This Row],[Marka_i_model]], FIND(" ", transport4[[#This Row],[Marka_i_model]])-1)</f>
        <v>MAN</v>
      </c>
      <c r="I8" s="9" t="s">
        <v>190</v>
      </c>
      <c r="J8" s="1">
        <v>17</v>
      </c>
      <c r="K8" s="1">
        <v>557117.6470588235</v>
      </c>
    </row>
    <row r="9" spans="1:11" x14ac:dyDescent="0.4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  <c r="G9" t="str">
        <f>LEFT(transport4[[#This Row],[Marka_i_model]], FIND(" ", transport4[[#This Row],[Marka_i_model]])-1)</f>
        <v>Volvo</v>
      </c>
      <c r="I9" s="9" t="s">
        <v>191</v>
      </c>
      <c r="J9" s="1">
        <v>23</v>
      </c>
      <c r="K9" s="1">
        <v>307130.4347826087</v>
      </c>
    </row>
    <row r="10" spans="1:11" x14ac:dyDescent="0.4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  <c r="G10" t="str">
        <f>LEFT(transport4[[#This Row],[Marka_i_model]], FIND(" ", transport4[[#This Row],[Marka_i_model]])-1)</f>
        <v>Volvo</v>
      </c>
      <c r="I10" s="9" t="s">
        <v>192</v>
      </c>
      <c r="J10" s="1">
        <v>134</v>
      </c>
      <c r="K10" s="1">
        <v>410037.80597014923</v>
      </c>
    </row>
    <row r="11" spans="1:11" x14ac:dyDescent="0.4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  <c r="G11" t="str">
        <f>LEFT(transport4[[#This Row],[Marka_i_model]], FIND(" ", transport4[[#This Row],[Marka_i_model]])-1)</f>
        <v>Volvo</v>
      </c>
    </row>
    <row r="12" spans="1:11" x14ac:dyDescent="0.4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s="2">
        <v>42075</v>
      </c>
      <c r="G12" t="str">
        <f>LEFT(transport4[[#This Row],[Marka_i_model]], FIND(" ", transport4[[#This Row],[Marka_i_model]])-1)</f>
        <v>Volvo</v>
      </c>
    </row>
    <row r="13" spans="1:11" x14ac:dyDescent="0.4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  <c r="G13" t="str">
        <f>LEFT(transport4[[#This Row],[Marka_i_model]], FIND(" ", transport4[[#This Row],[Marka_i_model]])-1)</f>
        <v>Volvo</v>
      </c>
    </row>
    <row r="14" spans="1:11" x14ac:dyDescent="0.4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 t="str">
        <f>LEFT(transport4[[#This Row],[Marka_i_model]], FIND(" ", transport4[[#This Row],[Marka_i_model]])-1)</f>
        <v>Iveco</v>
      </c>
      <c r="I14" s="10" t="s">
        <v>184</v>
      </c>
      <c r="J14" s="10" t="s">
        <v>194</v>
      </c>
      <c r="K14" s="10" t="s">
        <v>194</v>
      </c>
    </row>
    <row r="15" spans="1:11" x14ac:dyDescent="0.4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 t="str">
        <f>LEFT(transport4[[#This Row],[Marka_i_model]], FIND(" ", transport4[[#This Row],[Marka_i_model]])-1)</f>
        <v>Volvo</v>
      </c>
      <c r="I15" s="9" t="s">
        <v>185</v>
      </c>
      <c r="J15" s="1">
        <f>INT(K15)</f>
        <v>273239</v>
      </c>
      <c r="K15" s="1">
        <v>273239.59999999998</v>
      </c>
    </row>
    <row r="16" spans="1:11" x14ac:dyDescent="0.4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 t="str">
        <f>LEFT(transport4[[#This Row],[Marka_i_model]], FIND(" ", transport4[[#This Row],[Marka_i_model]])-1)</f>
        <v>Scania</v>
      </c>
      <c r="I16" s="9" t="s">
        <v>186</v>
      </c>
      <c r="J16" s="1">
        <f t="shared" ref="J16:J21" si="0">INT(K16)</f>
        <v>657434</v>
      </c>
      <c r="K16" s="1">
        <v>657434.5</v>
      </c>
    </row>
    <row r="17" spans="1:11" x14ac:dyDescent="0.4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 t="str">
        <f>LEFT(transport4[[#This Row],[Marka_i_model]], FIND(" ", transport4[[#This Row],[Marka_i_model]])-1)</f>
        <v>Volvo</v>
      </c>
      <c r="I17" s="9" t="s">
        <v>187</v>
      </c>
      <c r="J17" s="1">
        <f t="shared" si="0"/>
        <v>289637</v>
      </c>
      <c r="K17" s="1">
        <v>289637.27777777775</v>
      </c>
    </row>
    <row r="18" spans="1:11" x14ac:dyDescent="0.4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 t="str">
        <f>LEFT(transport4[[#This Row],[Marka_i_model]], FIND(" ", transport4[[#This Row],[Marka_i_model]])-1)</f>
        <v>Scania</v>
      </c>
      <c r="I18" s="9" t="s">
        <v>188</v>
      </c>
      <c r="J18" s="1">
        <f t="shared" si="0"/>
        <v>486545</v>
      </c>
      <c r="K18" s="1">
        <v>486545.8823529412</v>
      </c>
    </row>
    <row r="19" spans="1:11" x14ac:dyDescent="0.4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 t="str">
        <f>LEFT(transport4[[#This Row],[Marka_i_model]], FIND(" ", transport4[[#This Row],[Marka_i_model]])-1)</f>
        <v>Volvo</v>
      </c>
      <c r="I19" s="9" t="s">
        <v>189</v>
      </c>
      <c r="J19" s="1">
        <f t="shared" si="0"/>
        <v>519936</v>
      </c>
      <c r="K19" s="1">
        <v>519936.0588235294</v>
      </c>
    </row>
    <row r="20" spans="1:11" x14ac:dyDescent="0.4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  <c r="G20" t="str">
        <f>LEFT(transport4[[#This Row],[Marka_i_model]], FIND(" ", transport4[[#This Row],[Marka_i_model]])-1)</f>
        <v>Renault</v>
      </c>
      <c r="I20" s="9" t="s">
        <v>190</v>
      </c>
      <c r="J20" s="1">
        <f t="shared" si="0"/>
        <v>557117</v>
      </c>
      <c r="K20" s="1">
        <v>557117.6470588235</v>
      </c>
    </row>
    <row r="21" spans="1:11" x14ac:dyDescent="0.4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  <c r="G21" t="str">
        <f>LEFT(transport4[[#This Row],[Marka_i_model]], FIND(" ", transport4[[#This Row],[Marka_i_model]])-1)</f>
        <v>Mercedes</v>
      </c>
      <c r="I21" s="9" t="s">
        <v>191</v>
      </c>
      <c r="J21" s="1">
        <f t="shared" si="0"/>
        <v>307130</v>
      </c>
      <c r="K21" s="1">
        <v>307130.4347826087</v>
      </c>
    </row>
    <row r="22" spans="1:11" x14ac:dyDescent="0.4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  <c r="G22" t="str">
        <f>LEFT(transport4[[#This Row],[Marka_i_model]], FIND(" ", transport4[[#This Row],[Marka_i_model]])-1)</f>
        <v>Scania</v>
      </c>
    </row>
    <row r="23" spans="1:11" x14ac:dyDescent="0.4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  <c r="G23" t="str">
        <f>LEFT(transport4[[#This Row],[Marka_i_model]], FIND(" ", transport4[[#This Row],[Marka_i_model]])-1)</f>
        <v>Scania</v>
      </c>
    </row>
    <row r="24" spans="1:11" x14ac:dyDescent="0.4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  <c r="G24" t="str">
        <f>LEFT(transport4[[#This Row],[Marka_i_model]], FIND(" ", transport4[[#This Row],[Marka_i_model]])-1)</f>
        <v>Volvo</v>
      </c>
    </row>
    <row r="25" spans="1:11" x14ac:dyDescent="0.4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  <c r="G25" t="str">
        <f>LEFT(transport4[[#This Row],[Marka_i_model]], FIND(" ", transport4[[#This Row],[Marka_i_model]])-1)</f>
        <v>Iveco</v>
      </c>
    </row>
    <row r="26" spans="1:11" x14ac:dyDescent="0.4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  <c r="G26" t="str">
        <f>LEFT(transport4[[#This Row],[Marka_i_model]], FIND(" ", transport4[[#This Row],[Marka_i_model]])-1)</f>
        <v>Volvo</v>
      </c>
    </row>
    <row r="27" spans="1:11" x14ac:dyDescent="0.4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 t="str">
        <f>LEFT(transport4[[#This Row],[Marka_i_model]], FIND(" ", transport4[[#This Row],[Marka_i_model]])-1)</f>
        <v>Mercedes</v>
      </c>
    </row>
    <row r="28" spans="1:11" x14ac:dyDescent="0.4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  <c r="G28" t="str">
        <f>LEFT(transport4[[#This Row],[Marka_i_model]], FIND(" ", transport4[[#This Row],[Marka_i_model]])-1)</f>
        <v>MAN</v>
      </c>
    </row>
    <row r="29" spans="1:11" x14ac:dyDescent="0.4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  <c r="G29" t="str">
        <f>LEFT(transport4[[#This Row],[Marka_i_model]], FIND(" ", transport4[[#This Row],[Marka_i_model]])-1)</f>
        <v>Volvo</v>
      </c>
    </row>
    <row r="30" spans="1:11" x14ac:dyDescent="0.4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  <c r="G30" t="str">
        <f>LEFT(transport4[[#This Row],[Marka_i_model]], FIND(" ", transport4[[#This Row],[Marka_i_model]])-1)</f>
        <v>Volvo</v>
      </c>
    </row>
    <row r="31" spans="1:11" x14ac:dyDescent="0.4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  <c r="G31" t="str">
        <f>LEFT(transport4[[#This Row],[Marka_i_model]], FIND(" ", transport4[[#This Row],[Marka_i_model]])-1)</f>
        <v>DAF</v>
      </c>
    </row>
    <row r="32" spans="1:11" x14ac:dyDescent="0.4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  <c r="G32" t="str">
        <f>LEFT(transport4[[#This Row],[Marka_i_model]], FIND(" ", transport4[[#This Row],[Marka_i_model]])-1)</f>
        <v>MAN</v>
      </c>
    </row>
    <row r="33" spans="1:7" x14ac:dyDescent="0.4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  <c r="G33" t="str">
        <f>LEFT(transport4[[#This Row],[Marka_i_model]], FIND(" ", transport4[[#This Row],[Marka_i_model]])-1)</f>
        <v>Renault</v>
      </c>
    </row>
    <row r="34" spans="1:7" x14ac:dyDescent="0.4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  <c r="G34" t="str">
        <f>LEFT(transport4[[#This Row],[Marka_i_model]], FIND(" ", transport4[[#This Row],[Marka_i_model]])-1)</f>
        <v>MAN</v>
      </c>
    </row>
    <row r="35" spans="1:7" x14ac:dyDescent="0.4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  <c r="G35" t="str">
        <f>LEFT(transport4[[#This Row],[Marka_i_model]], FIND(" ", transport4[[#This Row],[Marka_i_model]])-1)</f>
        <v>MAN</v>
      </c>
    </row>
    <row r="36" spans="1:7" x14ac:dyDescent="0.4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  <c r="G36" t="str">
        <f>LEFT(transport4[[#This Row],[Marka_i_model]], FIND(" ", transport4[[#This Row],[Marka_i_model]])-1)</f>
        <v>DAF</v>
      </c>
    </row>
    <row r="37" spans="1:7" x14ac:dyDescent="0.4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  <c r="G37" t="str">
        <f>LEFT(transport4[[#This Row],[Marka_i_model]], FIND(" ", transport4[[#This Row],[Marka_i_model]])-1)</f>
        <v>Mercedes</v>
      </c>
    </row>
    <row r="38" spans="1:7" x14ac:dyDescent="0.4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  <c r="G38" t="str">
        <f>LEFT(transport4[[#This Row],[Marka_i_model]], FIND(" ", transport4[[#This Row],[Marka_i_model]])-1)</f>
        <v>Mercedes</v>
      </c>
    </row>
    <row r="39" spans="1:7" x14ac:dyDescent="0.4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s="2">
        <v>42309</v>
      </c>
      <c r="G39" t="str">
        <f>LEFT(transport4[[#This Row],[Marka_i_model]], FIND(" ", transport4[[#This Row],[Marka_i_model]])-1)</f>
        <v>DAF</v>
      </c>
    </row>
    <row r="40" spans="1:7" x14ac:dyDescent="0.4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  <c r="G40" t="str">
        <f>LEFT(transport4[[#This Row],[Marka_i_model]], FIND(" ", transport4[[#This Row],[Marka_i_model]])-1)</f>
        <v>DAF</v>
      </c>
    </row>
    <row r="41" spans="1:7" x14ac:dyDescent="0.4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  <c r="G41" t="str">
        <f>LEFT(transport4[[#This Row],[Marka_i_model]], FIND(" ", transport4[[#This Row],[Marka_i_model]])-1)</f>
        <v>Volvo</v>
      </c>
    </row>
    <row r="42" spans="1:7" x14ac:dyDescent="0.4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  <c r="G42" t="str">
        <f>LEFT(transport4[[#This Row],[Marka_i_model]], FIND(" ", transport4[[#This Row],[Marka_i_model]])-1)</f>
        <v>Renault</v>
      </c>
    </row>
    <row r="43" spans="1:7" x14ac:dyDescent="0.4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  <c r="G43" t="str">
        <f>LEFT(transport4[[#This Row],[Marka_i_model]], FIND(" ", transport4[[#This Row],[Marka_i_model]])-1)</f>
        <v>Mercedes</v>
      </c>
    </row>
    <row r="44" spans="1:7" x14ac:dyDescent="0.4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  <c r="G44" t="str">
        <f>LEFT(transport4[[#This Row],[Marka_i_model]], FIND(" ", transport4[[#This Row],[Marka_i_model]])-1)</f>
        <v>Iveco</v>
      </c>
    </row>
    <row r="45" spans="1:7" x14ac:dyDescent="0.4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  <c r="G45" t="str">
        <f>LEFT(transport4[[#This Row],[Marka_i_model]], FIND(" ", transport4[[#This Row],[Marka_i_model]])-1)</f>
        <v>Renault</v>
      </c>
    </row>
    <row r="46" spans="1:7" x14ac:dyDescent="0.4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  <c r="G46" t="str">
        <f>LEFT(transport4[[#This Row],[Marka_i_model]], FIND(" ", transport4[[#This Row],[Marka_i_model]])-1)</f>
        <v>Volvo</v>
      </c>
    </row>
    <row r="47" spans="1:7" x14ac:dyDescent="0.4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  <c r="G47" t="str">
        <f>LEFT(transport4[[#This Row],[Marka_i_model]], FIND(" ", transport4[[#This Row],[Marka_i_model]])-1)</f>
        <v>Mercedes</v>
      </c>
    </row>
    <row r="48" spans="1:7" x14ac:dyDescent="0.4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  <c r="G48" t="str">
        <f>LEFT(transport4[[#This Row],[Marka_i_model]], FIND(" ", transport4[[#This Row],[Marka_i_model]])-1)</f>
        <v>MAN</v>
      </c>
    </row>
    <row r="49" spans="1:7" x14ac:dyDescent="0.4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  <c r="G49" t="str">
        <f>LEFT(transport4[[#This Row],[Marka_i_model]], FIND(" ", transport4[[#This Row],[Marka_i_model]])-1)</f>
        <v>DAF</v>
      </c>
    </row>
    <row r="50" spans="1:7" x14ac:dyDescent="0.4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  <c r="G50" t="str">
        <f>LEFT(transport4[[#This Row],[Marka_i_model]], FIND(" ", transport4[[#This Row],[Marka_i_model]])-1)</f>
        <v>MAN</v>
      </c>
    </row>
    <row r="51" spans="1:7" x14ac:dyDescent="0.4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  <c r="G51" t="str">
        <f>LEFT(transport4[[#This Row],[Marka_i_model]], FIND(" ", transport4[[#This Row],[Marka_i_model]])-1)</f>
        <v>DAF</v>
      </c>
    </row>
    <row r="52" spans="1:7" x14ac:dyDescent="0.4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  <c r="G52" t="str">
        <f>LEFT(transport4[[#This Row],[Marka_i_model]], FIND(" ", transport4[[#This Row],[Marka_i_model]])-1)</f>
        <v>Iveco</v>
      </c>
    </row>
    <row r="53" spans="1:7" x14ac:dyDescent="0.4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  <c r="G53" t="str">
        <f>LEFT(transport4[[#This Row],[Marka_i_model]], FIND(" ", transport4[[#This Row],[Marka_i_model]])-1)</f>
        <v>Renault</v>
      </c>
    </row>
    <row r="54" spans="1:7" x14ac:dyDescent="0.4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  <c r="G54" t="str">
        <f>LEFT(transport4[[#This Row],[Marka_i_model]], FIND(" ", transport4[[#This Row],[Marka_i_model]])-1)</f>
        <v>Renault</v>
      </c>
    </row>
    <row r="55" spans="1:7" x14ac:dyDescent="0.4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  <c r="G55" t="str">
        <f>LEFT(transport4[[#This Row],[Marka_i_model]], FIND(" ", transport4[[#This Row],[Marka_i_model]])-1)</f>
        <v>Renault</v>
      </c>
    </row>
    <row r="56" spans="1:7" x14ac:dyDescent="0.4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  <c r="G56" t="str">
        <f>LEFT(transport4[[#This Row],[Marka_i_model]], FIND(" ", transport4[[#This Row],[Marka_i_model]])-1)</f>
        <v>Renault</v>
      </c>
    </row>
    <row r="57" spans="1:7" x14ac:dyDescent="0.4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  <c r="G57" t="str">
        <f>LEFT(transport4[[#This Row],[Marka_i_model]], FIND(" ", transport4[[#This Row],[Marka_i_model]])-1)</f>
        <v>Mercedes</v>
      </c>
    </row>
    <row r="58" spans="1:7" x14ac:dyDescent="0.4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  <c r="G58" t="str">
        <f>LEFT(transport4[[#This Row],[Marka_i_model]], FIND(" ", transport4[[#This Row],[Marka_i_model]])-1)</f>
        <v>Mercedes</v>
      </c>
    </row>
    <row r="59" spans="1:7" x14ac:dyDescent="0.4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  <c r="G59" t="str">
        <f>LEFT(transport4[[#This Row],[Marka_i_model]], FIND(" ", transport4[[#This Row],[Marka_i_model]])-1)</f>
        <v>DAF</v>
      </c>
    </row>
    <row r="60" spans="1:7" x14ac:dyDescent="0.4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  <c r="G60" t="str">
        <f>LEFT(transport4[[#This Row],[Marka_i_model]], FIND(" ", transport4[[#This Row],[Marka_i_model]])-1)</f>
        <v>Renault</v>
      </c>
    </row>
    <row r="61" spans="1:7" x14ac:dyDescent="0.4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  <c r="G61" t="str">
        <f>LEFT(transport4[[#This Row],[Marka_i_model]], FIND(" ", transport4[[#This Row],[Marka_i_model]])-1)</f>
        <v>Renault</v>
      </c>
    </row>
    <row r="62" spans="1:7" x14ac:dyDescent="0.4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  <c r="G62" t="str">
        <f>LEFT(transport4[[#This Row],[Marka_i_model]], FIND(" ", transport4[[#This Row],[Marka_i_model]])-1)</f>
        <v>Renault</v>
      </c>
    </row>
    <row r="63" spans="1:7" x14ac:dyDescent="0.4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  <c r="G63" t="str">
        <f>LEFT(transport4[[#This Row],[Marka_i_model]], FIND(" ", transport4[[#This Row],[Marka_i_model]])-1)</f>
        <v>Renault</v>
      </c>
    </row>
    <row r="64" spans="1:7" x14ac:dyDescent="0.4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  <c r="G64" t="str">
        <f>LEFT(transport4[[#This Row],[Marka_i_model]], FIND(" ", transport4[[#This Row],[Marka_i_model]])-1)</f>
        <v>Mercedes</v>
      </c>
    </row>
    <row r="65" spans="1:7" x14ac:dyDescent="0.4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  <c r="G65" t="str">
        <f>LEFT(transport4[[#This Row],[Marka_i_model]], FIND(" ", transport4[[#This Row],[Marka_i_model]])-1)</f>
        <v>Mercedes</v>
      </c>
    </row>
    <row r="66" spans="1:7" x14ac:dyDescent="0.4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  <c r="G66" t="str">
        <f>LEFT(transport4[[#This Row],[Marka_i_model]], FIND(" ", transport4[[#This Row],[Marka_i_model]])-1)</f>
        <v>Mercedes</v>
      </c>
    </row>
    <row r="67" spans="1:7" x14ac:dyDescent="0.4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  <c r="G67" t="str">
        <f>LEFT(transport4[[#This Row],[Marka_i_model]], FIND(" ", transport4[[#This Row],[Marka_i_model]])-1)</f>
        <v>Mercedes</v>
      </c>
    </row>
    <row r="68" spans="1:7" x14ac:dyDescent="0.4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  <c r="G68" t="str">
        <f>LEFT(transport4[[#This Row],[Marka_i_model]], FIND(" ", transport4[[#This Row],[Marka_i_model]])-1)</f>
        <v>Renault</v>
      </c>
    </row>
    <row r="69" spans="1:7" x14ac:dyDescent="0.4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  <c r="G69" t="str">
        <f>LEFT(transport4[[#This Row],[Marka_i_model]], FIND(" ", transport4[[#This Row],[Marka_i_model]])-1)</f>
        <v>Renault</v>
      </c>
    </row>
    <row r="70" spans="1:7" x14ac:dyDescent="0.4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  <c r="G70" t="str">
        <f>LEFT(transport4[[#This Row],[Marka_i_model]], FIND(" ", transport4[[#This Row],[Marka_i_model]])-1)</f>
        <v>DAF</v>
      </c>
    </row>
    <row r="71" spans="1:7" x14ac:dyDescent="0.4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  <c r="G71" t="str">
        <f>LEFT(transport4[[#This Row],[Marka_i_model]], FIND(" ", transport4[[#This Row],[Marka_i_model]])-1)</f>
        <v>Scania</v>
      </c>
    </row>
    <row r="72" spans="1:7" x14ac:dyDescent="0.4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  <c r="G72" t="str">
        <f>LEFT(transport4[[#This Row],[Marka_i_model]], FIND(" ", transport4[[#This Row],[Marka_i_model]])-1)</f>
        <v>Scania</v>
      </c>
    </row>
    <row r="73" spans="1:7" x14ac:dyDescent="0.4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  <c r="G73" t="str">
        <f>LEFT(transport4[[#This Row],[Marka_i_model]], FIND(" ", transport4[[#This Row],[Marka_i_model]])-1)</f>
        <v>Scania</v>
      </c>
    </row>
    <row r="74" spans="1:7" x14ac:dyDescent="0.4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  <c r="G74" t="str">
        <f>LEFT(transport4[[#This Row],[Marka_i_model]], FIND(" ", transport4[[#This Row],[Marka_i_model]])-1)</f>
        <v>Scania</v>
      </c>
    </row>
    <row r="75" spans="1:7" x14ac:dyDescent="0.4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  <c r="G75" t="str">
        <f>LEFT(transport4[[#This Row],[Marka_i_model]], FIND(" ", transport4[[#This Row],[Marka_i_model]])-1)</f>
        <v>Scania</v>
      </c>
    </row>
    <row r="76" spans="1:7" x14ac:dyDescent="0.4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  <c r="G76" t="str">
        <f>LEFT(transport4[[#This Row],[Marka_i_model]], FIND(" ", transport4[[#This Row],[Marka_i_model]])-1)</f>
        <v>Scania</v>
      </c>
    </row>
    <row r="77" spans="1:7" x14ac:dyDescent="0.4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  <c r="G77" t="str">
        <f>LEFT(transport4[[#This Row],[Marka_i_model]], FIND(" ", transport4[[#This Row],[Marka_i_model]])-1)</f>
        <v>DAF</v>
      </c>
    </row>
    <row r="78" spans="1:7" x14ac:dyDescent="0.4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  <c r="G78" t="str">
        <f>LEFT(transport4[[#This Row],[Marka_i_model]], FIND(" ", transport4[[#This Row],[Marka_i_model]])-1)</f>
        <v>DAF</v>
      </c>
    </row>
    <row r="79" spans="1:7" x14ac:dyDescent="0.4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  <c r="G79" t="str">
        <f>LEFT(transport4[[#This Row],[Marka_i_model]], FIND(" ", transport4[[#This Row],[Marka_i_model]])-1)</f>
        <v>Volvo</v>
      </c>
    </row>
    <row r="80" spans="1:7" x14ac:dyDescent="0.4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  <c r="G80" t="str">
        <f>LEFT(transport4[[#This Row],[Marka_i_model]], FIND(" ", transport4[[#This Row],[Marka_i_model]])-1)</f>
        <v>Renault</v>
      </c>
    </row>
    <row r="81" spans="1:7" x14ac:dyDescent="0.4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  <c r="G81" t="str">
        <f>LEFT(transport4[[#This Row],[Marka_i_model]], FIND(" ", transport4[[#This Row],[Marka_i_model]])-1)</f>
        <v>Iveco</v>
      </c>
    </row>
    <row r="82" spans="1:7" x14ac:dyDescent="0.4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  <c r="G82" t="str">
        <f>LEFT(transport4[[#This Row],[Marka_i_model]], FIND(" ", transport4[[#This Row],[Marka_i_model]])-1)</f>
        <v>Volvo</v>
      </c>
    </row>
    <row r="83" spans="1:7" x14ac:dyDescent="0.4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  <c r="G83" t="str">
        <f>LEFT(transport4[[#This Row],[Marka_i_model]], FIND(" ", transport4[[#This Row],[Marka_i_model]])-1)</f>
        <v>DAF</v>
      </c>
    </row>
    <row r="84" spans="1:7" x14ac:dyDescent="0.4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  <c r="G84" t="str">
        <f>LEFT(transport4[[#This Row],[Marka_i_model]], FIND(" ", transport4[[#This Row],[Marka_i_model]])-1)</f>
        <v>MAN</v>
      </c>
    </row>
    <row r="85" spans="1:7" x14ac:dyDescent="0.4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  <c r="G85" t="str">
        <f>LEFT(transport4[[#This Row],[Marka_i_model]], FIND(" ", transport4[[#This Row],[Marka_i_model]])-1)</f>
        <v>Iveco</v>
      </c>
    </row>
    <row r="86" spans="1:7" x14ac:dyDescent="0.4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  <c r="G86" t="str">
        <f>LEFT(transport4[[#This Row],[Marka_i_model]], FIND(" ", transport4[[#This Row],[Marka_i_model]])-1)</f>
        <v>Iveco</v>
      </c>
    </row>
    <row r="87" spans="1:7" x14ac:dyDescent="0.4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  <c r="G87" t="str">
        <f>LEFT(transport4[[#This Row],[Marka_i_model]], FIND(" ", transport4[[#This Row],[Marka_i_model]])-1)</f>
        <v>Renault</v>
      </c>
    </row>
    <row r="88" spans="1:7" x14ac:dyDescent="0.4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  <c r="G88" t="str">
        <f>LEFT(transport4[[#This Row],[Marka_i_model]], FIND(" ", transport4[[#This Row],[Marka_i_model]])-1)</f>
        <v>Scania</v>
      </c>
    </row>
    <row r="89" spans="1:7" x14ac:dyDescent="0.4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  <c r="G89" t="str">
        <f>LEFT(transport4[[#This Row],[Marka_i_model]], FIND(" ", transport4[[#This Row],[Marka_i_model]])-1)</f>
        <v>Scania</v>
      </c>
    </row>
    <row r="90" spans="1:7" x14ac:dyDescent="0.4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  <c r="G90" t="str">
        <f>LEFT(transport4[[#This Row],[Marka_i_model]], FIND(" ", transport4[[#This Row],[Marka_i_model]])-1)</f>
        <v>Scania</v>
      </c>
    </row>
    <row r="91" spans="1:7" x14ac:dyDescent="0.4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  <c r="G91" t="str">
        <f>LEFT(transport4[[#This Row],[Marka_i_model]], FIND(" ", transport4[[#This Row],[Marka_i_model]])-1)</f>
        <v>Scania</v>
      </c>
    </row>
    <row r="92" spans="1:7" x14ac:dyDescent="0.4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  <c r="G92" t="str">
        <f>LEFT(transport4[[#This Row],[Marka_i_model]], FIND(" ", transport4[[#This Row],[Marka_i_model]])-1)</f>
        <v>Scania</v>
      </c>
    </row>
    <row r="93" spans="1:7" x14ac:dyDescent="0.4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  <c r="G93" t="str">
        <f>LEFT(transport4[[#This Row],[Marka_i_model]], FIND(" ", transport4[[#This Row],[Marka_i_model]])-1)</f>
        <v>Volvo</v>
      </c>
    </row>
    <row r="94" spans="1:7" x14ac:dyDescent="0.4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  <c r="G94" t="str">
        <f>LEFT(transport4[[#This Row],[Marka_i_model]], FIND(" ", transport4[[#This Row],[Marka_i_model]])-1)</f>
        <v>MAN</v>
      </c>
    </row>
    <row r="95" spans="1:7" x14ac:dyDescent="0.4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  <c r="G95" t="str">
        <f>LEFT(transport4[[#This Row],[Marka_i_model]], FIND(" ", transport4[[#This Row],[Marka_i_model]])-1)</f>
        <v>Volvo</v>
      </c>
    </row>
    <row r="96" spans="1:7" x14ac:dyDescent="0.4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  <c r="G96" t="str">
        <f>LEFT(transport4[[#This Row],[Marka_i_model]], FIND(" ", transport4[[#This Row],[Marka_i_model]])-1)</f>
        <v>MAN</v>
      </c>
    </row>
    <row r="97" spans="1:7" x14ac:dyDescent="0.4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  <c r="G97" t="str">
        <f>LEFT(transport4[[#This Row],[Marka_i_model]], FIND(" ", transport4[[#This Row],[Marka_i_model]])-1)</f>
        <v>Renault</v>
      </c>
    </row>
    <row r="98" spans="1:7" x14ac:dyDescent="0.4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  <c r="G98" t="str">
        <f>LEFT(transport4[[#This Row],[Marka_i_model]], FIND(" ", transport4[[#This Row],[Marka_i_model]])-1)</f>
        <v>DAF</v>
      </c>
    </row>
    <row r="99" spans="1:7" x14ac:dyDescent="0.4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  <c r="G99" t="str">
        <f>LEFT(transport4[[#This Row],[Marka_i_model]], FIND(" ", transport4[[#This Row],[Marka_i_model]])-1)</f>
        <v>DAF</v>
      </c>
    </row>
    <row r="100" spans="1:7" x14ac:dyDescent="0.4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  <c r="G100" t="str">
        <f>LEFT(transport4[[#This Row],[Marka_i_model]], FIND(" ", transport4[[#This Row],[Marka_i_model]])-1)</f>
        <v>DAF</v>
      </c>
    </row>
    <row r="101" spans="1:7" x14ac:dyDescent="0.4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  <c r="G101" t="str">
        <f>LEFT(transport4[[#This Row],[Marka_i_model]], FIND(" ", transport4[[#This Row],[Marka_i_model]])-1)</f>
        <v>DAF</v>
      </c>
    </row>
    <row r="102" spans="1:7" x14ac:dyDescent="0.4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  <c r="G102" t="str">
        <f>LEFT(transport4[[#This Row],[Marka_i_model]], FIND(" ", transport4[[#This Row],[Marka_i_model]])-1)</f>
        <v>DAF</v>
      </c>
    </row>
    <row r="103" spans="1:7" x14ac:dyDescent="0.4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  <c r="G103" t="str">
        <f>LEFT(transport4[[#This Row],[Marka_i_model]], FIND(" ", transport4[[#This Row],[Marka_i_model]])-1)</f>
        <v>Mercedes</v>
      </c>
    </row>
    <row r="104" spans="1:7" x14ac:dyDescent="0.4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  <c r="G104" t="str">
        <f>LEFT(transport4[[#This Row],[Marka_i_model]], FIND(" ", transport4[[#This Row],[Marka_i_model]])-1)</f>
        <v>DAF</v>
      </c>
    </row>
    <row r="105" spans="1:7" x14ac:dyDescent="0.4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  <c r="G105" t="str">
        <f>LEFT(transport4[[#This Row],[Marka_i_model]], FIND(" ", transport4[[#This Row],[Marka_i_model]])-1)</f>
        <v>Scania</v>
      </c>
    </row>
    <row r="106" spans="1:7" x14ac:dyDescent="0.4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  <c r="G106" t="str">
        <f>LEFT(transport4[[#This Row],[Marka_i_model]], FIND(" ", transport4[[#This Row],[Marka_i_model]])-1)</f>
        <v>Scania</v>
      </c>
    </row>
    <row r="107" spans="1:7" x14ac:dyDescent="0.4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  <c r="G107" t="str">
        <f>LEFT(transport4[[#This Row],[Marka_i_model]], FIND(" ", transport4[[#This Row],[Marka_i_model]])-1)</f>
        <v>DAF</v>
      </c>
    </row>
    <row r="108" spans="1:7" x14ac:dyDescent="0.4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  <c r="G108" t="str">
        <f>LEFT(transport4[[#This Row],[Marka_i_model]], FIND(" ", transport4[[#This Row],[Marka_i_model]])-1)</f>
        <v>DAF</v>
      </c>
    </row>
    <row r="109" spans="1:7" x14ac:dyDescent="0.4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  <c r="G109" t="str">
        <f>LEFT(transport4[[#This Row],[Marka_i_model]], FIND(" ", transport4[[#This Row],[Marka_i_model]])-1)</f>
        <v>MAN</v>
      </c>
    </row>
    <row r="110" spans="1:7" x14ac:dyDescent="0.4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  <c r="G110" t="str">
        <f>LEFT(transport4[[#This Row],[Marka_i_model]], FIND(" ", transport4[[#This Row],[Marka_i_model]])-1)</f>
        <v>DAF</v>
      </c>
    </row>
    <row r="111" spans="1:7" x14ac:dyDescent="0.4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  <c r="G111" t="str">
        <f>LEFT(transport4[[#This Row],[Marka_i_model]], FIND(" ", transport4[[#This Row],[Marka_i_model]])-1)</f>
        <v>DAF</v>
      </c>
    </row>
    <row r="112" spans="1:7" x14ac:dyDescent="0.4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  <c r="G112" t="str">
        <f>LEFT(transport4[[#This Row],[Marka_i_model]], FIND(" ", transport4[[#This Row],[Marka_i_model]])-1)</f>
        <v>DAF</v>
      </c>
    </row>
    <row r="113" spans="1:7" x14ac:dyDescent="0.4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  <c r="G113" t="str">
        <f>LEFT(transport4[[#This Row],[Marka_i_model]], FIND(" ", transport4[[#This Row],[Marka_i_model]])-1)</f>
        <v>DAF</v>
      </c>
    </row>
    <row r="114" spans="1:7" x14ac:dyDescent="0.4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  <c r="G114" t="str">
        <f>LEFT(transport4[[#This Row],[Marka_i_model]], FIND(" ", transport4[[#This Row],[Marka_i_model]])-1)</f>
        <v>DAF</v>
      </c>
    </row>
    <row r="115" spans="1:7" x14ac:dyDescent="0.4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  <c r="G115" t="str">
        <f>LEFT(transport4[[#This Row],[Marka_i_model]], FIND(" ", transport4[[#This Row],[Marka_i_model]])-1)</f>
        <v>DAF</v>
      </c>
    </row>
    <row r="116" spans="1:7" x14ac:dyDescent="0.4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  <c r="G116" t="str">
        <f>LEFT(transport4[[#This Row],[Marka_i_model]], FIND(" ", transport4[[#This Row],[Marka_i_model]])-1)</f>
        <v>DAF</v>
      </c>
    </row>
    <row r="117" spans="1:7" x14ac:dyDescent="0.4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  <c r="G117" t="str">
        <f>LEFT(transport4[[#This Row],[Marka_i_model]], FIND(" ", transport4[[#This Row],[Marka_i_model]])-1)</f>
        <v>DAF</v>
      </c>
    </row>
    <row r="118" spans="1:7" x14ac:dyDescent="0.4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  <c r="G118" t="str">
        <f>LEFT(transport4[[#This Row],[Marka_i_model]], FIND(" ", transport4[[#This Row],[Marka_i_model]])-1)</f>
        <v>MAN</v>
      </c>
    </row>
    <row r="119" spans="1:7" x14ac:dyDescent="0.4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  <c r="G119" t="str">
        <f>LEFT(transport4[[#This Row],[Marka_i_model]], FIND(" ", transport4[[#This Row],[Marka_i_model]])-1)</f>
        <v>MAN</v>
      </c>
    </row>
    <row r="120" spans="1:7" x14ac:dyDescent="0.4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  <c r="G120" t="str">
        <f>LEFT(transport4[[#This Row],[Marka_i_model]], FIND(" ", transport4[[#This Row],[Marka_i_model]])-1)</f>
        <v>MAN</v>
      </c>
    </row>
    <row r="121" spans="1:7" x14ac:dyDescent="0.4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  <c r="G121" t="str">
        <f>LEFT(transport4[[#This Row],[Marka_i_model]], FIND(" ", transport4[[#This Row],[Marka_i_model]])-1)</f>
        <v>MAN</v>
      </c>
    </row>
    <row r="122" spans="1:7" x14ac:dyDescent="0.4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  <c r="G122" t="str">
        <f>LEFT(transport4[[#This Row],[Marka_i_model]], FIND(" ", transport4[[#This Row],[Marka_i_model]])-1)</f>
        <v>MAN</v>
      </c>
    </row>
    <row r="123" spans="1:7" x14ac:dyDescent="0.4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  <c r="G123" t="str">
        <f>LEFT(transport4[[#This Row],[Marka_i_model]], FIND(" ", transport4[[#This Row],[Marka_i_model]])-1)</f>
        <v>MAN</v>
      </c>
    </row>
    <row r="124" spans="1:7" x14ac:dyDescent="0.4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  <c r="G124" t="str">
        <f>LEFT(transport4[[#This Row],[Marka_i_model]], FIND(" ", transport4[[#This Row],[Marka_i_model]])-1)</f>
        <v>Mercedes</v>
      </c>
    </row>
    <row r="125" spans="1:7" x14ac:dyDescent="0.4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  <c r="G125" t="str">
        <f>LEFT(transport4[[#This Row],[Marka_i_model]], FIND(" ", transport4[[#This Row],[Marka_i_model]])-1)</f>
        <v>DAF</v>
      </c>
    </row>
    <row r="126" spans="1:7" x14ac:dyDescent="0.4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  <c r="G126" t="str">
        <f>LEFT(transport4[[#This Row],[Marka_i_model]], FIND(" ", transport4[[#This Row],[Marka_i_model]])-1)</f>
        <v>DAF</v>
      </c>
    </row>
    <row r="127" spans="1:7" x14ac:dyDescent="0.4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  <c r="G127" t="str">
        <f>LEFT(transport4[[#This Row],[Marka_i_model]], FIND(" ", transport4[[#This Row],[Marka_i_model]])-1)</f>
        <v>DAF</v>
      </c>
    </row>
    <row r="128" spans="1:7" x14ac:dyDescent="0.4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  <c r="G128" t="str">
        <f>LEFT(transport4[[#This Row],[Marka_i_model]], FIND(" ", transport4[[#This Row],[Marka_i_model]])-1)</f>
        <v>MAN</v>
      </c>
    </row>
    <row r="129" spans="1:7" x14ac:dyDescent="0.4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  <c r="G129" t="str">
        <f>LEFT(transport4[[#This Row],[Marka_i_model]], FIND(" ", transport4[[#This Row],[Marka_i_model]])-1)</f>
        <v>Mercedes</v>
      </c>
    </row>
    <row r="130" spans="1:7" x14ac:dyDescent="0.4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 t="str">
        <f>LEFT(transport4[[#This Row],[Marka_i_model]], FIND(" ", transport4[[#This Row],[Marka_i_model]])-1)</f>
        <v>Mercedes</v>
      </c>
    </row>
    <row r="131" spans="1:7" x14ac:dyDescent="0.4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 t="str">
        <f>LEFT(transport4[[#This Row],[Marka_i_model]], FIND(" ", transport4[[#This Row],[Marka_i_model]])-1)</f>
        <v>Volvo</v>
      </c>
    </row>
    <row r="132" spans="1:7" x14ac:dyDescent="0.4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 t="str">
        <f>LEFT(transport4[[#This Row],[Marka_i_model]], FIND(" ", transport4[[#This Row],[Marka_i_model]])-1)</f>
        <v>Volvo</v>
      </c>
    </row>
    <row r="133" spans="1:7" x14ac:dyDescent="0.4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 t="str">
        <f>LEFT(transport4[[#This Row],[Marka_i_model]], FIND(" ", transport4[[#This Row],[Marka_i_model]])-1)</f>
        <v>Volvo</v>
      </c>
    </row>
    <row r="134" spans="1:7" x14ac:dyDescent="0.4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 t="str">
        <f>LEFT(transport4[[#This Row],[Marka_i_model]], FIND(" ", transport4[[#This Row],[Marka_i_model]])-1)</f>
        <v>Volvo</v>
      </c>
    </row>
    <row r="135" spans="1:7" x14ac:dyDescent="0.4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 t="str">
        <f>LEFT(transport4[[#This Row],[Marka_i_model]], FIND(" ", transport4[[#This Row],[Marka_i_model]])-1)</f>
        <v>Volvo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5C14-D27B-4688-A806-ED3065FE6904}">
  <dimension ref="A1:Q135"/>
  <sheetViews>
    <sheetView topLeftCell="F1" workbookViewId="0">
      <selection activeCell="I2" sqref="I2"/>
    </sheetView>
  </sheetViews>
  <sheetFormatPr defaultRowHeight="14.25" x14ac:dyDescent="0.45"/>
  <cols>
    <col min="1" max="1" width="15.53125" bestFit="1" customWidth="1"/>
    <col min="2" max="2" width="14.265625" bestFit="1" customWidth="1"/>
    <col min="3" max="3" width="13.53125" bestFit="1" customWidth="1"/>
    <col min="4" max="4" width="16.06640625" bestFit="1" customWidth="1"/>
    <col min="5" max="5" width="9.796875" bestFit="1" customWidth="1"/>
    <col min="6" max="6" width="23.53125" bestFit="1" customWidth="1"/>
    <col min="9" max="9" width="20.3984375" bestFit="1" customWidth="1"/>
    <col min="10" max="10" width="15.6640625" bestFit="1" customWidth="1"/>
    <col min="11" max="11" width="5.06640625" bestFit="1" customWidth="1"/>
    <col min="12" max="12" width="4.46484375" bestFit="1" customWidth="1"/>
    <col min="13" max="13" width="8.59765625" bestFit="1" customWidth="1"/>
    <col min="14" max="14" width="6.9296875" bestFit="1" customWidth="1"/>
    <col min="15" max="15" width="6.06640625" bestFit="1" customWidth="1"/>
    <col min="16" max="16" width="5.19921875" bestFit="1" customWidth="1"/>
    <col min="17" max="17" width="12.796875" bestFit="1" customWidth="1"/>
    <col min="18" max="19" width="4.73046875" bestFit="1" customWidth="1"/>
    <col min="20" max="20" width="12.7968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195</v>
      </c>
    </row>
    <row r="2" spans="1:17" x14ac:dyDescent="0.4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  <c r="G2" t="str">
        <f>LEFT(transport5[[#This Row],[Marka_i_model]], FIND(" ", transport5[[#This Row],[Marka_i_model]])-1)</f>
        <v>Iveco</v>
      </c>
      <c r="I2" s="8" t="s">
        <v>193</v>
      </c>
      <c r="J2" s="8" t="s">
        <v>196</v>
      </c>
    </row>
    <row r="3" spans="1:17" x14ac:dyDescent="0.4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  <c r="G3" t="str">
        <f>LEFT(transport5[[#This Row],[Marka_i_model]], FIND(" ", transport5[[#This Row],[Marka_i_model]])-1)</f>
        <v>Iveco</v>
      </c>
      <c r="I3" s="8" t="s">
        <v>184</v>
      </c>
      <c r="J3" t="s">
        <v>185</v>
      </c>
      <c r="K3" t="s">
        <v>186</v>
      </c>
      <c r="L3" t="s">
        <v>187</v>
      </c>
      <c r="M3" t="s">
        <v>188</v>
      </c>
      <c r="N3" t="s">
        <v>189</v>
      </c>
      <c r="O3" t="s">
        <v>190</v>
      </c>
      <c r="P3" t="s">
        <v>191</v>
      </c>
      <c r="Q3" t="s">
        <v>192</v>
      </c>
    </row>
    <row r="4" spans="1:17" x14ac:dyDescent="0.4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  <c r="G4" t="str">
        <f>LEFT(transport5[[#This Row],[Marka_i_model]], FIND(" ", transport5[[#This Row],[Marka_i_model]])-1)</f>
        <v>Iveco</v>
      </c>
      <c r="I4" s="9">
        <v>2006</v>
      </c>
      <c r="J4" s="1"/>
      <c r="K4" s="1">
        <v>5</v>
      </c>
      <c r="L4" s="1"/>
      <c r="M4" s="1"/>
      <c r="N4" s="1"/>
      <c r="O4" s="1"/>
      <c r="P4" s="1"/>
      <c r="Q4" s="1">
        <v>5</v>
      </c>
    </row>
    <row r="5" spans="1:17" x14ac:dyDescent="0.4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  <c r="G5" t="str">
        <f>LEFT(transport5[[#This Row],[Marka_i_model]], FIND(" ", transport5[[#This Row],[Marka_i_model]])-1)</f>
        <v>Iveco</v>
      </c>
      <c r="I5" s="9">
        <v>2007</v>
      </c>
      <c r="J5" s="1"/>
      <c r="K5" s="1"/>
      <c r="L5" s="1">
        <v>1</v>
      </c>
      <c r="M5" s="1">
        <v>1</v>
      </c>
      <c r="N5" s="1"/>
      <c r="O5" s="1"/>
      <c r="P5" s="1"/>
      <c r="Q5" s="1">
        <v>2</v>
      </c>
    </row>
    <row r="6" spans="1:17" x14ac:dyDescent="0.4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  <c r="G6" t="str">
        <f>LEFT(transport5[[#This Row],[Marka_i_model]], FIND(" ", transport5[[#This Row],[Marka_i_model]])-1)</f>
        <v>Iveco</v>
      </c>
      <c r="I6" s="9">
        <v>2008</v>
      </c>
      <c r="J6" s="1"/>
      <c r="K6" s="1"/>
      <c r="L6" s="1"/>
      <c r="M6" s="1"/>
      <c r="N6" s="1"/>
      <c r="O6" s="1"/>
      <c r="P6" s="1">
        <v>4</v>
      </c>
      <c r="Q6" s="1">
        <v>4</v>
      </c>
    </row>
    <row r="7" spans="1:17" x14ac:dyDescent="0.4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  <c r="G7" t="str">
        <f>LEFT(transport5[[#This Row],[Marka_i_model]], FIND(" ", transport5[[#This Row],[Marka_i_model]])-1)</f>
        <v>Mercedes</v>
      </c>
      <c r="I7" s="9">
        <v>2009</v>
      </c>
      <c r="J7" s="1">
        <v>2</v>
      </c>
      <c r="K7" s="1">
        <v>2</v>
      </c>
      <c r="L7" s="1">
        <v>4</v>
      </c>
      <c r="M7" s="1">
        <v>4</v>
      </c>
      <c r="N7" s="1">
        <v>2</v>
      </c>
      <c r="O7" s="1">
        <v>4</v>
      </c>
      <c r="P7" s="1">
        <v>8</v>
      </c>
      <c r="Q7" s="1">
        <v>26</v>
      </c>
    </row>
    <row r="8" spans="1:17" x14ac:dyDescent="0.4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  <c r="G8" t="str">
        <f>LEFT(transport5[[#This Row],[Marka_i_model]], FIND(" ", transport5[[#This Row],[Marka_i_model]])-1)</f>
        <v>MAN</v>
      </c>
      <c r="I8" s="9">
        <v>2010</v>
      </c>
      <c r="J8" s="1">
        <v>4</v>
      </c>
      <c r="K8" s="1">
        <v>2</v>
      </c>
      <c r="L8" s="1">
        <v>2</v>
      </c>
      <c r="M8" s="1">
        <v>4</v>
      </c>
      <c r="N8" s="1">
        <v>6</v>
      </c>
      <c r="O8" s="1"/>
      <c r="P8" s="1">
        <v>2</v>
      </c>
      <c r="Q8" s="1">
        <v>20</v>
      </c>
    </row>
    <row r="9" spans="1:17" x14ac:dyDescent="0.4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  <c r="G9" t="str">
        <f>LEFT(transport5[[#This Row],[Marka_i_model]], FIND(" ", transport5[[#This Row],[Marka_i_model]])-1)</f>
        <v>Volvo</v>
      </c>
      <c r="I9" s="9">
        <v>2011</v>
      </c>
      <c r="J9" s="1">
        <v>2</v>
      </c>
      <c r="K9" s="1"/>
      <c r="L9" s="1"/>
      <c r="M9" s="1">
        <v>4</v>
      </c>
      <c r="N9" s="1">
        <v>6</v>
      </c>
      <c r="O9" s="1">
        <v>6</v>
      </c>
      <c r="P9" s="1"/>
      <c r="Q9" s="1">
        <v>18</v>
      </c>
    </row>
    <row r="10" spans="1:17" x14ac:dyDescent="0.4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  <c r="G10" t="str">
        <f>LEFT(transport5[[#This Row],[Marka_i_model]], FIND(" ", transport5[[#This Row],[Marka_i_model]])-1)</f>
        <v>Volvo</v>
      </c>
      <c r="I10" s="9">
        <v>2012</v>
      </c>
      <c r="J10" s="1">
        <v>8</v>
      </c>
      <c r="K10" s="1">
        <v>3</v>
      </c>
      <c r="L10" s="1">
        <v>3</v>
      </c>
      <c r="M10" s="1">
        <v>1</v>
      </c>
      <c r="N10" s="1">
        <v>3</v>
      </c>
      <c r="O10" s="1">
        <v>5</v>
      </c>
      <c r="P10" s="1">
        <v>4</v>
      </c>
      <c r="Q10" s="1">
        <v>27</v>
      </c>
    </row>
    <row r="11" spans="1:17" x14ac:dyDescent="0.4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  <c r="G11" t="str">
        <f>LEFT(transport5[[#This Row],[Marka_i_model]], FIND(" ", transport5[[#This Row],[Marka_i_model]])-1)</f>
        <v>Volvo</v>
      </c>
      <c r="I11" s="9">
        <v>2013</v>
      </c>
      <c r="J11" s="1">
        <v>11</v>
      </c>
      <c r="K11" s="1"/>
      <c r="L11" s="1">
        <v>3</v>
      </c>
      <c r="M11" s="1"/>
      <c r="N11" s="1"/>
      <c r="O11" s="1">
        <v>2</v>
      </c>
      <c r="P11" s="1"/>
      <c r="Q11" s="1">
        <v>16</v>
      </c>
    </row>
    <row r="12" spans="1:17" x14ac:dyDescent="0.4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s="2">
        <v>42075</v>
      </c>
      <c r="G12" t="str">
        <f>LEFT(transport5[[#This Row],[Marka_i_model]], FIND(" ", transport5[[#This Row],[Marka_i_model]])-1)</f>
        <v>Volvo</v>
      </c>
      <c r="I12" s="9">
        <v>2014</v>
      </c>
      <c r="J12" s="1">
        <v>3</v>
      </c>
      <c r="K12" s="1"/>
      <c r="L12" s="1">
        <v>5</v>
      </c>
      <c r="M12" s="1">
        <v>1</v>
      </c>
      <c r="N12" s="1"/>
      <c r="O12" s="1"/>
      <c r="P12" s="1"/>
      <c r="Q12" s="1">
        <v>9</v>
      </c>
    </row>
    <row r="13" spans="1:17" x14ac:dyDescent="0.4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  <c r="G13" t="str">
        <f>LEFT(transport5[[#This Row],[Marka_i_model]], FIND(" ", transport5[[#This Row],[Marka_i_model]])-1)</f>
        <v>Volvo</v>
      </c>
      <c r="I13" s="9">
        <v>2015</v>
      </c>
      <c r="J13" s="1"/>
      <c r="K13" s="1"/>
      <c r="L13" s="1"/>
      <c r="M13" s="1">
        <v>2</v>
      </c>
      <c r="N13" s="1"/>
      <c r="O13" s="1"/>
      <c r="P13" s="1">
        <v>5</v>
      </c>
      <c r="Q13" s="1">
        <v>7</v>
      </c>
    </row>
    <row r="14" spans="1:17" x14ac:dyDescent="0.4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 t="str">
        <f>LEFT(transport5[[#This Row],[Marka_i_model]], FIND(" ", transport5[[#This Row],[Marka_i_model]])-1)</f>
        <v>Iveco</v>
      </c>
      <c r="I14" s="9" t="s">
        <v>192</v>
      </c>
      <c r="J14" s="1">
        <v>30</v>
      </c>
      <c r="K14" s="1">
        <v>12</v>
      </c>
      <c r="L14" s="1">
        <v>18</v>
      </c>
      <c r="M14" s="1">
        <v>17</v>
      </c>
      <c r="N14" s="1">
        <v>17</v>
      </c>
      <c r="O14" s="1">
        <v>17</v>
      </c>
      <c r="P14" s="1">
        <v>23</v>
      </c>
      <c r="Q14" s="1">
        <v>134</v>
      </c>
    </row>
    <row r="15" spans="1:17" x14ac:dyDescent="0.4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 t="str">
        <f>LEFT(transport5[[#This Row],[Marka_i_model]], FIND(" ", transport5[[#This Row],[Marka_i_model]])-1)</f>
        <v>Volvo</v>
      </c>
    </row>
    <row r="16" spans="1:17" x14ac:dyDescent="0.4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 t="str">
        <f>LEFT(transport5[[#This Row],[Marka_i_model]], FIND(" ", transport5[[#This Row],[Marka_i_model]])-1)</f>
        <v>Scania</v>
      </c>
    </row>
    <row r="17" spans="1:7" x14ac:dyDescent="0.4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 t="str">
        <f>LEFT(transport5[[#This Row],[Marka_i_model]], FIND(" ", transport5[[#This Row],[Marka_i_model]])-1)</f>
        <v>Volvo</v>
      </c>
    </row>
    <row r="18" spans="1:7" x14ac:dyDescent="0.4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 t="str">
        <f>LEFT(transport5[[#This Row],[Marka_i_model]], FIND(" ", transport5[[#This Row],[Marka_i_model]])-1)</f>
        <v>Scania</v>
      </c>
    </row>
    <row r="19" spans="1:7" x14ac:dyDescent="0.4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 t="str">
        <f>LEFT(transport5[[#This Row],[Marka_i_model]], FIND(" ", transport5[[#This Row],[Marka_i_model]])-1)</f>
        <v>Volvo</v>
      </c>
    </row>
    <row r="20" spans="1:7" x14ac:dyDescent="0.4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  <c r="G20" t="str">
        <f>LEFT(transport5[[#This Row],[Marka_i_model]], FIND(" ", transport5[[#This Row],[Marka_i_model]])-1)</f>
        <v>Renault</v>
      </c>
    </row>
    <row r="21" spans="1:7" x14ac:dyDescent="0.4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  <c r="G21" t="str">
        <f>LEFT(transport5[[#This Row],[Marka_i_model]], FIND(" ", transport5[[#This Row],[Marka_i_model]])-1)</f>
        <v>Mercedes</v>
      </c>
    </row>
    <row r="22" spans="1:7" x14ac:dyDescent="0.4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  <c r="G22" t="str">
        <f>LEFT(transport5[[#This Row],[Marka_i_model]], FIND(" ", transport5[[#This Row],[Marka_i_model]])-1)</f>
        <v>Scania</v>
      </c>
    </row>
    <row r="23" spans="1:7" x14ac:dyDescent="0.4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  <c r="G23" t="str">
        <f>LEFT(transport5[[#This Row],[Marka_i_model]], FIND(" ", transport5[[#This Row],[Marka_i_model]])-1)</f>
        <v>Scania</v>
      </c>
    </row>
    <row r="24" spans="1:7" x14ac:dyDescent="0.4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  <c r="G24" t="str">
        <f>LEFT(transport5[[#This Row],[Marka_i_model]], FIND(" ", transport5[[#This Row],[Marka_i_model]])-1)</f>
        <v>Volvo</v>
      </c>
    </row>
    <row r="25" spans="1:7" x14ac:dyDescent="0.4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  <c r="G25" t="str">
        <f>LEFT(transport5[[#This Row],[Marka_i_model]], FIND(" ", transport5[[#This Row],[Marka_i_model]])-1)</f>
        <v>Iveco</v>
      </c>
    </row>
    <row r="26" spans="1:7" x14ac:dyDescent="0.4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  <c r="G26" t="str">
        <f>LEFT(transport5[[#This Row],[Marka_i_model]], FIND(" ", transport5[[#This Row],[Marka_i_model]])-1)</f>
        <v>Volvo</v>
      </c>
    </row>
    <row r="27" spans="1:7" x14ac:dyDescent="0.4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 t="str">
        <f>LEFT(transport5[[#This Row],[Marka_i_model]], FIND(" ", transport5[[#This Row],[Marka_i_model]])-1)</f>
        <v>Mercedes</v>
      </c>
    </row>
    <row r="28" spans="1:7" x14ac:dyDescent="0.4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  <c r="G28" t="str">
        <f>LEFT(transport5[[#This Row],[Marka_i_model]], FIND(" ", transport5[[#This Row],[Marka_i_model]])-1)</f>
        <v>MAN</v>
      </c>
    </row>
    <row r="29" spans="1:7" x14ac:dyDescent="0.4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  <c r="G29" t="str">
        <f>LEFT(transport5[[#This Row],[Marka_i_model]], FIND(" ", transport5[[#This Row],[Marka_i_model]])-1)</f>
        <v>Volvo</v>
      </c>
    </row>
    <row r="30" spans="1:7" x14ac:dyDescent="0.4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  <c r="G30" t="str">
        <f>LEFT(transport5[[#This Row],[Marka_i_model]], FIND(" ", transport5[[#This Row],[Marka_i_model]])-1)</f>
        <v>Volvo</v>
      </c>
    </row>
    <row r="31" spans="1:7" x14ac:dyDescent="0.4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  <c r="G31" t="str">
        <f>LEFT(transport5[[#This Row],[Marka_i_model]], FIND(" ", transport5[[#This Row],[Marka_i_model]])-1)</f>
        <v>DAF</v>
      </c>
    </row>
    <row r="32" spans="1:7" x14ac:dyDescent="0.4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  <c r="G32" t="str">
        <f>LEFT(transport5[[#This Row],[Marka_i_model]], FIND(" ", transport5[[#This Row],[Marka_i_model]])-1)</f>
        <v>MAN</v>
      </c>
    </row>
    <row r="33" spans="1:7" x14ac:dyDescent="0.4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  <c r="G33" t="str">
        <f>LEFT(transport5[[#This Row],[Marka_i_model]], FIND(" ", transport5[[#This Row],[Marka_i_model]])-1)</f>
        <v>Renault</v>
      </c>
    </row>
    <row r="34" spans="1:7" x14ac:dyDescent="0.4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  <c r="G34" t="str">
        <f>LEFT(transport5[[#This Row],[Marka_i_model]], FIND(" ", transport5[[#This Row],[Marka_i_model]])-1)</f>
        <v>MAN</v>
      </c>
    </row>
    <row r="35" spans="1:7" x14ac:dyDescent="0.4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  <c r="G35" t="str">
        <f>LEFT(transport5[[#This Row],[Marka_i_model]], FIND(" ", transport5[[#This Row],[Marka_i_model]])-1)</f>
        <v>MAN</v>
      </c>
    </row>
    <row r="36" spans="1:7" x14ac:dyDescent="0.4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  <c r="G36" t="str">
        <f>LEFT(transport5[[#This Row],[Marka_i_model]], FIND(" ", transport5[[#This Row],[Marka_i_model]])-1)</f>
        <v>DAF</v>
      </c>
    </row>
    <row r="37" spans="1:7" x14ac:dyDescent="0.4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  <c r="G37" t="str">
        <f>LEFT(transport5[[#This Row],[Marka_i_model]], FIND(" ", transport5[[#This Row],[Marka_i_model]])-1)</f>
        <v>Mercedes</v>
      </c>
    </row>
    <row r="38" spans="1:7" x14ac:dyDescent="0.4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  <c r="G38" t="str">
        <f>LEFT(transport5[[#This Row],[Marka_i_model]], FIND(" ", transport5[[#This Row],[Marka_i_model]])-1)</f>
        <v>Mercedes</v>
      </c>
    </row>
    <row r="39" spans="1:7" x14ac:dyDescent="0.4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s="2">
        <v>42309</v>
      </c>
      <c r="G39" t="str">
        <f>LEFT(transport5[[#This Row],[Marka_i_model]], FIND(" ", transport5[[#This Row],[Marka_i_model]])-1)</f>
        <v>DAF</v>
      </c>
    </row>
    <row r="40" spans="1:7" x14ac:dyDescent="0.4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  <c r="G40" t="str">
        <f>LEFT(transport5[[#This Row],[Marka_i_model]], FIND(" ", transport5[[#This Row],[Marka_i_model]])-1)</f>
        <v>DAF</v>
      </c>
    </row>
    <row r="41" spans="1:7" x14ac:dyDescent="0.4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  <c r="G41" t="str">
        <f>LEFT(transport5[[#This Row],[Marka_i_model]], FIND(" ", transport5[[#This Row],[Marka_i_model]])-1)</f>
        <v>Volvo</v>
      </c>
    </row>
    <row r="42" spans="1:7" x14ac:dyDescent="0.4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  <c r="G42" t="str">
        <f>LEFT(transport5[[#This Row],[Marka_i_model]], FIND(" ", transport5[[#This Row],[Marka_i_model]])-1)</f>
        <v>Renault</v>
      </c>
    </row>
    <row r="43" spans="1:7" x14ac:dyDescent="0.4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  <c r="G43" t="str">
        <f>LEFT(transport5[[#This Row],[Marka_i_model]], FIND(" ", transport5[[#This Row],[Marka_i_model]])-1)</f>
        <v>Mercedes</v>
      </c>
    </row>
    <row r="44" spans="1:7" x14ac:dyDescent="0.4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  <c r="G44" t="str">
        <f>LEFT(transport5[[#This Row],[Marka_i_model]], FIND(" ", transport5[[#This Row],[Marka_i_model]])-1)</f>
        <v>Iveco</v>
      </c>
    </row>
    <row r="45" spans="1:7" x14ac:dyDescent="0.4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  <c r="G45" t="str">
        <f>LEFT(transport5[[#This Row],[Marka_i_model]], FIND(" ", transport5[[#This Row],[Marka_i_model]])-1)</f>
        <v>Renault</v>
      </c>
    </row>
    <row r="46" spans="1:7" x14ac:dyDescent="0.4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  <c r="G46" t="str">
        <f>LEFT(transport5[[#This Row],[Marka_i_model]], FIND(" ", transport5[[#This Row],[Marka_i_model]])-1)</f>
        <v>Volvo</v>
      </c>
    </row>
    <row r="47" spans="1:7" x14ac:dyDescent="0.4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  <c r="G47" t="str">
        <f>LEFT(transport5[[#This Row],[Marka_i_model]], FIND(" ", transport5[[#This Row],[Marka_i_model]])-1)</f>
        <v>Mercedes</v>
      </c>
    </row>
    <row r="48" spans="1:7" x14ac:dyDescent="0.4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  <c r="G48" t="str">
        <f>LEFT(transport5[[#This Row],[Marka_i_model]], FIND(" ", transport5[[#This Row],[Marka_i_model]])-1)</f>
        <v>MAN</v>
      </c>
    </row>
    <row r="49" spans="1:7" x14ac:dyDescent="0.4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  <c r="G49" t="str">
        <f>LEFT(transport5[[#This Row],[Marka_i_model]], FIND(" ", transport5[[#This Row],[Marka_i_model]])-1)</f>
        <v>DAF</v>
      </c>
    </row>
    <row r="50" spans="1:7" x14ac:dyDescent="0.4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  <c r="G50" t="str">
        <f>LEFT(transport5[[#This Row],[Marka_i_model]], FIND(" ", transport5[[#This Row],[Marka_i_model]])-1)</f>
        <v>MAN</v>
      </c>
    </row>
    <row r="51" spans="1:7" x14ac:dyDescent="0.4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  <c r="G51" t="str">
        <f>LEFT(transport5[[#This Row],[Marka_i_model]], FIND(" ", transport5[[#This Row],[Marka_i_model]])-1)</f>
        <v>DAF</v>
      </c>
    </row>
    <row r="52" spans="1:7" x14ac:dyDescent="0.4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  <c r="G52" t="str">
        <f>LEFT(transport5[[#This Row],[Marka_i_model]], FIND(" ", transport5[[#This Row],[Marka_i_model]])-1)</f>
        <v>Iveco</v>
      </c>
    </row>
    <row r="53" spans="1:7" x14ac:dyDescent="0.4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  <c r="G53" t="str">
        <f>LEFT(transport5[[#This Row],[Marka_i_model]], FIND(" ", transport5[[#This Row],[Marka_i_model]])-1)</f>
        <v>Renault</v>
      </c>
    </row>
    <row r="54" spans="1:7" x14ac:dyDescent="0.4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  <c r="G54" t="str">
        <f>LEFT(transport5[[#This Row],[Marka_i_model]], FIND(" ", transport5[[#This Row],[Marka_i_model]])-1)</f>
        <v>Renault</v>
      </c>
    </row>
    <row r="55" spans="1:7" x14ac:dyDescent="0.4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  <c r="G55" t="str">
        <f>LEFT(transport5[[#This Row],[Marka_i_model]], FIND(" ", transport5[[#This Row],[Marka_i_model]])-1)</f>
        <v>Renault</v>
      </c>
    </row>
    <row r="56" spans="1:7" x14ac:dyDescent="0.4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  <c r="G56" t="str">
        <f>LEFT(transport5[[#This Row],[Marka_i_model]], FIND(" ", transport5[[#This Row],[Marka_i_model]])-1)</f>
        <v>Renault</v>
      </c>
    </row>
    <row r="57" spans="1:7" x14ac:dyDescent="0.4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  <c r="G57" t="str">
        <f>LEFT(transport5[[#This Row],[Marka_i_model]], FIND(" ", transport5[[#This Row],[Marka_i_model]])-1)</f>
        <v>Mercedes</v>
      </c>
    </row>
    <row r="58" spans="1:7" x14ac:dyDescent="0.4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  <c r="G58" t="str">
        <f>LEFT(transport5[[#This Row],[Marka_i_model]], FIND(" ", transport5[[#This Row],[Marka_i_model]])-1)</f>
        <v>Mercedes</v>
      </c>
    </row>
    <row r="59" spans="1:7" x14ac:dyDescent="0.4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  <c r="G59" t="str">
        <f>LEFT(transport5[[#This Row],[Marka_i_model]], FIND(" ", transport5[[#This Row],[Marka_i_model]])-1)</f>
        <v>DAF</v>
      </c>
    </row>
    <row r="60" spans="1:7" x14ac:dyDescent="0.4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  <c r="G60" t="str">
        <f>LEFT(transport5[[#This Row],[Marka_i_model]], FIND(" ", transport5[[#This Row],[Marka_i_model]])-1)</f>
        <v>Renault</v>
      </c>
    </row>
    <row r="61" spans="1:7" x14ac:dyDescent="0.4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  <c r="G61" t="str">
        <f>LEFT(transport5[[#This Row],[Marka_i_model]], FIND(" ", transport5[[#This Row],[Marka_i_model]])-1)</f>
        <v>Renault</v>
      </c>
    </row>
    <row r="62" spans="1:7" x14ac:dyDescent="0.4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  <c r="G62" t="str">
        <f>LEFT(transport5[[#This Row],[Marka_i_model]], FIND(" ", transport5[[#This Row],[Marka_i_model]])-1)</f>
        <v>Renault</v>
      </c>
    </row>
    <row r="63" spans="1:7" x14ac:dyDescent="0.4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  <c r="G63" t="str">
        <f>LEFT(transport5[[#This Row],[Marka_i_model]], FIND(" ", transport5[[#This Row],[Marka_i_model]])-1)</f>
        <v>Renault</v>
      </c>
    </row>
    <row r="64" spans="1:7" x14ac:dyDescent="0.4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  <c r="G64" t="str">
        <f>LEFT(transport5[[#This Row],[Marka_i_model]], FIND(" ", transport5[[#This Row],[Marka_i_model]])-1)</f>
        <v>Mercedes</v>
      </c>
    </row>
    <row r="65" spans="1:7" x14ac:dyDescent="0.4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  <c r="G65" t="str">
        <f>LEFT(transport5[[#This Row],[Marka_i_model]], FIND(" ", transport5[[#This Row],[Marka_i_model]])-1)</f>
        <v>Mercedes</v>
      </c>
    </row>
    <row r="66" spans="1:7" x14ac:dyDescent="0.4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  <c r="G66" t="str">
        <f>LEFT(transport5[[#This Row],[Marka_i_model]], FIND(" ", transport5[[#This Row],[Marka_i_model]])-1)</f>
        <v>Mercedes</v>
      </c>
    </row>
    <row r="67" spans="1:7" x14ac:dyDescent="0.4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  <c r="G67" t="str">
        <f>LEFT(transport5[[#This Row],[Marka_i_model]], FIND(" ", transport5[[#This Row],[Marka_i_model]])-1)</f>
        <v>Mercedes</v>
      </c>
    </row>
    <row r="68" spans="1:7" x14ac:dyDescent="0.4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  <c r="G68" t="str">
        <f>LEFT(transport5[[#This Row],[Marka_i_model]], FIND(" ", transport5[[#This Row],[Marka_i_model]])-1)</f>
        <v>Renault</v>
      </c>
    </row>
    <row r="69" spans="1:7" x14ac:dyDescent="0.4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  <c r="G69" t="str">
        <f>LEFT(transport5[[#This Row],[Marka_i_model]], FIND(" ", transport5[[#This Row],[Marka_i_model]])-1)</f>
        <v>Renault</v>
      </c>
    </row>
    <row r="70" spans="1:7" x14ac:dyDescent="0.4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  <c r="G70" t="str">
        <f>LEFT(transport5[[#This Row],[Marka_i_model]], FIND(" ", transport5[[#This Row],[Marka_i_model]])-1)</f>
        <v>DAF</v>
      </c>
    </row>
    <row r="71" spans="1:7" x14ac:dyDescent="0.4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  <c r="G71" t="str">
        <f>LEFT(transport5[[#This Row],[Marka_i_model]], FIND(" ", transport5[[#This Row],[Marka_i_model]])-1)</f>
        <v>Scania</v>
      </c>
    </row>
    <row r="72" spans="1:7" x14ac:dyDescent="0.4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  <c r="G72" t="str">
        <f>LEFT(transport5[[#This Row],[Marka_i_model]], FIND(" ", transport5[[#This Row],[Marka_i_model]])-1)</f>
        <v>Scania</v>
      </c>
    </row>
    <row r="73" spans="1:7" x14ac:dyDescent="0.4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  <c r="G73" t="str">
        <f>LEFT(transport5[[#This Row],[Marka_i_model]], FIND(" ", transport5[[#This Row],[Marka_i_model]])-1)</f>
        <v>Scania</v>
      </c>
    </row>
    <row r="74" spans="1:7" x14ac:dyDescent="0.4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  <c r="G74" t="str">
        <f>LEFT(transport5[[#This Row],[Marka_i_model]], FIND(" ", transport5[[#This Row],[Marka_i_model]])-1)</f>
        <v>Scania</v>
      </c>
    </row>
    <row r="75" spans="1:7" x14ac:dyDescent="0.4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  <c r="G75" t="str">
        <f>LEFT(transport5[[#This Row],[Marka_i_model]], FIND(" ", transport5[[#This Row],[Marka_i_model]])-1)</f>
        <v>Scania</v>
      </c>
    </row>
    <row r="76" spans="1:7" x14ac:dyDescent="0.4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  <c r="G76" t="str">
        <f>LEFT(transport5[[#This Row],[Marka_i_model]], FIND(" ", transport5[[#This Row],[Marka_i_model]])-1)</f>
        <v>Scania</v>
      </c>
    </row>
    <row r="77" spans="1:7" x14ac:dyDescent="0.4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  <c r="G77" t="str">
        <f>LEFT(transport5[[#This Row],[Marka_i_model]], FIND(" ", transport5[[#This Row],[Marka_i_model]])-1)</f>
        <v>DAF</v>
      </c>
    </row>
    <row r="78" spans="1:7" x14ac:dyDescent="0.4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  <c r="G78" t="str">
        <f>LEFT(transport5[[#This Row],[Marka_i_model]], FIND(" ", transport5[[#This Row],[Marka_i_model]])-1)</f>
        <v>DAF</v>
      </c>
    </row>
    <row r="79" spans="1:7" x14ac:dyDescent="0.4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  <c r="G79" t="str">
        <f>LEFT(transport5[[#This Row],[Marka_i_model]], FIND(" ", transport5[[#This Row],[Marka_i_model]])-1)</f>
        <v>Volvo</v>
      </c>
    </row>
    <row r="80" spans="1:7" x14ac:dyDescent="0.4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  <c r="G80" t="str">
        <f>LEFT(transport5[[#This Row],[Marka_i_model]], FIND(" ", transport5[[#This Row],[Marka_i_model]])-1)</f>
        <v>Renault</v>
      </c>
    </row>
    <row r="81" spans="1:7" x14ac:dyDescent="0.4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  <c r="G81" t="str">
        <f>LEFT(transport5[[#This Row],[Marka_i_model]], FIND(" ", transport5[[#This Row],[Marka_i_model]])-1)</f>
        <v>Iveco</v>
      </c>
    </row>
    <row r="82" spans="1:7" x14ac:dyDescent="0.4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  <c r="G82" t="str">
        <f>LEFT(transport5[[#This Row],[Marka_i_model]], FIND(" ", transport5[[#This Row],[Marka_i_model]])-1)</f>
        <v>Volvo</v>
      </c>
    </row>
    <row r="83" spans="1:7" x14ac:dyDescent="0.4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  <c r="G83" t="str">
        <f>LEFT(transport5[[#This Row],[Marka_i_model]], FIND(" ", transport5[[#This Row],[Marka_i_model]])-1)</f>
        <v>DAF</v>
      </c>
    </row>
    <row r="84" spans="1:7" x14ac:dyDescent="0.4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  <c r="G84" t="str">
        <f>LEFT(transport5[[#This Row],[Marka_i_model]], FIND(" ", transport5[[#This Row],[Marka_i_model]])-1)</f>
        <v>MAN</v>
      </c>
    </row>
    <row r="85" spans="1:7" x14ac:dyDescent="0.4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  <c r="G85" t="str">
        <f>LEFT(transport5[[#This Row],[Marka_i_model]], FIND(" ", transport5[[#This Row],[Marka_i_model]])-1)</f>
        <v>Iveco</v>
      </c>
    </row>
    <row r="86" spans="1:7" x14ac:dyDescent="0.4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  <c r="G86" t="str">
        <f>LEFT(transport5[[#This Row],[Marka_i_model]], FIND(" ", transport5[[#This Row],[Marka_i_model]])-1)</f>
        <v>Iveco</v>
      </c>
    </row>
    <row r="87" spans="1:7" x14ac:dyDescent="0.4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  <c r="G87" t="str">
        <f>LEFT(transport5[[#This Row],[Marka_i_model]], FIND(" ", transport5[[#This Row],[Marka_i_model]])-1)</f>
        <v>Renault</v>
      </c>
    </row>
    <row r="88" spans="1:7" x14ac:dyDescent="0.4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  <c r="G88" t="str">
        <f>LEFT(transport5[[#This Row],[Marka_i_model]], FIND(" ", transport5[[#This Row],[Marka_i_model]])-1)</f>
        <v>Scania</v>
      </c>
    </row>
    <row r="89" spans="1:7" x14ac:dyDescent="0.4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  <c r="G89" t="str">
        <f>LEFT(transport5[[#This Row],[Marka_i_model]], FIND(" ", transport5[[#This Row],[Marka_i_model]])-1)</f>
        <v>Scania</v>
      </c>
    </row>
    <row r="90" spans="1:7" x14ac:dyDescent="0.4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  <c r="G90" t="str">
        <f>LEFT(transport5[[#This Row],[Marka_i_model]], FIND(" ", transport5[[#This Row],[Marka_i_model]])-1)</f>
        <v>Scania</v>
      </c>
    </row>
    <row r="91" spans="1:7" x14ac:dyDescent="0.4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  <c r="G91" t="str">
        <f>LEFT(transport5[[#This Row],[Marka_i_model]], FIND(" ", transport5[[#This Row],[Marka_i_model]])-1)</f>
        <v>Scania</v>
      </c>
    </row>
    <row r="92" spans="1:7" x14ac:dyDescent="0.4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  <c r="G92" t="str">
        <f>LEFT(transport5[[#This Row],[Marka_i_model]], FIND(" ", transport5[[#This Row],[Marka_i_model]])-1)</f>
        <v>Scania</v>
      </c>
    </row>
    <row r="93" spans="1:7" x14ac:dyDescent="0.4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  <c r="G93" t="str">
        <f>LEFT(transport5[[#This Row],[Marka_i_model]], FIND(" ", transport5[[#This Row],[Marka_i_model]])-1)</f>
        <v>Volvo</v>
      </c>
    </row>
    <row r="94" spans="1:7" x14ac:dyDescent="0.4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  <c r="G94" t="str">
        <f>LEFT(transport5[[#This Row],[Marka_i_model]], FIND(" ", transport5[[#This Row],[Marka_i_model]])-1)</f>
        <v>MAN</v>
      </c>
    </row>
    <row r="95" spans="1:7" x14ac:dyDescent="0.4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  <c r="G95" t="str">
        <f>LEFT(transport5[[#This Row],[Marka_i_model]], FIND(" ", transport5[[#This Row],[Marka_i_model]])-1)</f>
        <v>Volvo</v>
      </c>
    </row>
    <row r="96" spans="1:7" x14ac:dyDescent="0.4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  <c r="G96" t="str">
        <f>LEFT(transport5[[#This Row],[Marka_i_model]], FIND(" ", transport5[[#This Row],[Marka_i_model]])-1)</f>
        <v>MAN</v>
      </c>
    </row>
    <row r="97" spans="1:7" x14ac:dyDescent="0.4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  <c r="G97" t="str">
        <f>LEFT(transport5[[#This Row],[Marka_i_model]], FIND(" ", transport5[[#This Row],[Marka_i_model]])-1)</f>
        <v>Renault</v>
      </c>
    </row>
    <row r="98" spans="1:7" x14ac:dyDescent="0.4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  <c r="G98" t="str">
        <f>LEFT(transport5[[#This Row],[Marka_i_model]], FIND(" ", transport5[[#This Row],[Marka_i_model]])-1)</f>
        <v>DAF</v>
      </c>
    </row>
    <row r="99" spans="1:7" x14ac:dyDescent="0.4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  <c r="G99" t="str">
        <f>LEFT(transport5[[#This Row],[Marka_i_model]], FIND(" ", transport5[[#This Row],[Marka_i_model]])-1)</f>
        <v>DAF</v>
      </c>
    </row>
    <row r="100" spans="1:7" x14ac:dyDescent="0.4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  <c r="G100" t="str">
        <f>LEFT(transport5[[#This Row],[Marka_i_model]], FIND(" ", transport5[[#This Row],[Marka_i_model]])-1)</f>
        <v>DAF</v>
      </c>
    </row>
    <row r="101" spans="1:7" x14ac:dyDescent="0.4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  <c r="G101" t="str">
        <f>LEFT(transport5[[#This Row],[Marka_i_model]], FIND(" ", transport5[[#This Row],[Marka_i_model]])-1)</f>
        <v>DAF</v>
      </c>
    </row>
    <row r="102" spans="1:7" x14ac:dyDescent="0.4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  <c r="G102" t="str">
        <f>LEFT(transport5[[#This Row],[Marka_i_model]], FIND(" ", transport5[[#This Row],[Marka_i_model]])-1)</f>
        <v>DAF</v>
      </c>
    </row>
    <row r="103" spans="1:7" x14ac:dyDescent="0.4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  <c r="G103" t="str">
        <f>LEFT(transport5[[#This Row],[Marka_i_model]], FIND(" ", transport5[[#This Row],[Marka_i_model]])-1)</f>
        <v>Mercedes</v>
      </c>
    </row>
    <row r="104" spans="1:7" x14ac:dyDescent="0.4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  <c r="G104" t="str">
        <f>LEFT(transport5[[#This Row],[Marka_i_model]], FIND(" ", transport5[[#This Row],[Marka_i_model]])-1)</f>
        <v>DAF</v>
      </c>
    </row>
    <row r="105" spans="1:7" x14ac:dyDescent="0.4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  <c r="G105" t="str">
        <f>LEFT(transport5[[#This Row],[Marka_i_model]], FIND(" ", transport5[[#This Row],[Marka_i_model]])-1)</f>
        <v>Scania</v>
      </c>
    </row>
    <row r="106" spans="1:7" x14ac:dyDescent="0.4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  <c r="G106" t="str">
        <f>LEFT(transport5[[#This Row],[Marka_i_model]], FIND(" ", transport5[[#This Row],[Marka_i_model]])-1)</f>
        <v>Scania</v>
      </c>
    </row>
    <row r="107" spans="1:7" x14ac:dyDescent="0.4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  <c r="G107" t="str">
        <f>LEFT(transport5[[#This Row],[Marka_i_model]], FIND(" ", transport5[[#This Row],[Marka_i_model]])-1)</f>
        <v>DAF</v>
      </c>
    </row>
    <row r="108" spans="1:7" x14ac:dyDescent="0.4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  <c r="G108" t="str">
        <f>LEFT(transport5[[#This Row],[Marka_i_model]], FIND(" ", transport5[[#This Row],[Marka_i_model]])-1)</f>
        <v>DAF</v>
      </c>
    </row>
    <row r="109" spans="1:7" x14ac:dyDescent="0.4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  <c r="G109" t="str">
        <f>LEFT(transport5[[#This Row],[Marka_i_model]], FIND(" ", transport5[[#This Row],[Marka_i_model]])-1)</f>
        <v>MAN</v>
      </c>
    </row>
    <row r="110" spans="1:7" x14ac:dyDescent="0.4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  <c r="G110" t="str">
        <f>LEFT(transport5[[#This Row],[Marka_i_model]], FIND(" ", transport5[[#This Row],[Marka_i_model]])-1)</f>
        <v>DAF</v>
      </c>
    </row>
    <row r="111" spans="1:7" x14ac:dyDescent="0.4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  <c r="G111" t="str">
        <f>LEFT(transport5[[#This Row],[Marka_i_model]], FIND(" ", transport5[[#This Row],[Marka_i_model]])-1)</f>
        <v>DAF</v>
      </c>
    </row>
    <row r="112" spans="1:7" x14ac:dyDescent="0.4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  <c r="G112" t="str">
        <f>LEFT(transport5[[#This Row],[Marka_i_model]], FIND(" ", transport5[[#This Row],[Marka_i_model]])-1)</f>
        <v>DAF</v>
      </c>
    </row>
    <row r="113" spans="1:7" x14ac:dyDescent="0.4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  <c r="G113" t="str">
        <f>LEFT(transport5[[#This Row],[Marka_i_model]], FIND(" ", transport5[[#This Row],[Marka_i_model]])-1)</f>
        <v>DAF</v>
      </c>
    </row>
    <row r="114" spans="1:7" x14ac:dyDescent="0.4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  <c r="G114" t="str">
        <f>LEFT(transport5[[#This Row],[Marka_i_model]], FIND(" ", transport5[[#This Row],[Marka_i_model]])-1)</f>
        <v>DAF</v>
      </c>
    </row>
    <row r="115" spans="1:7" x14ac:dyDescent="0.4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  <c r="G115" t="str">
        <f>LEFT(transport5[[#This Row],[Marka_i_model]], FIND(" ", transport5[[#This Row],[Marka_i_model]])-1)</f>
        <v>DAF</v>
      </c>
    </row>
    <row r="116" spans="1:7" x14ac:dyDescent="0.4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  <c r="G116" t="str">
        <f>LEFT(transport5[[#This Row],[Marka_i_model]], FIND(" ", transport5[[#This Row],[Marka_i_model]])-1)</f>
        <v>DAF</v>
      </c>
    </row>
    <row r="117" spans="1:7" x14ac:dyDescent="0.4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  <c r="G117" t="str">
        <f>LEFT(transport5[[#This Row],[Marka_i_model]], FIND(" ", transport5[[#This Row],[Marka_i_model]])-1)</f>
        <v>DAF</v>
      </c>
    </row>
    <row r="118" spans="1:7" x14ac:dyDescent="0.4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  <c r="G118" t="str">
        <f>LEFT(transport5[[#This Row],[Marka_i_model]], FIND(" ", transport5[[#This Row],[Marka_i_model]])-1)</f>
        <v>MAN</v>
      </c>
    </row>
    <row r="119" spans="1:7" x14ac:dyDescent="0.4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  <c r="G119" t="str">
        <f>LEFT(transport5[[#This Row],[Marka_i_model]], FIND(" ", transport5[[#This Row],[Marka_i_model]])-1)</f>
        <v>MAN</v>
      </c>
    </row>
    <row r="120" spans="1:7" x14ac:dyDescent="0.4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  <c r="G120" t="str">
        <f>LEFT(transport5[[#This Row],[Marka_i_model]], FIND(" ", transport5[[#This Row],[Marka_i_model]])-1)</f>
        <v>MAN</v>
      </c>
    </row>
    <row r="121" spans="1:7" x14ac:dyDescent="0.4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  <c r="G121" t="str">
        <f>LEFT(transport5[[#This Row],[Marka_i_model]], FIND(" ", transport5[[#This Row],[Marka_i_model]])-1)</f>
        <v>MAN</v>
      </c>
    </row>
    <row r="122" spans="1:7" x14ac:dyDescent="0.4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  <c r="G122" t="str">
        <f>LEFT(transport5[[#This Row],[Marka_i_model]], FIND(" ", transport5[[#This Row],[Marka_i_model]])-1)</f>
        <v>MAN</v>
      </c>
    </row>
    <row r="123" spans="1:7" x14ac:dyDescent="0.4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  <c r="G123" t="str">
        <f>LEFT(transport5[[#This Row],[Marka_i_model]], FIND(" ", transport5[[#This Row],[Marka_i_model]])-1)</f>
        <v>MAN</v>
      </c>
    </row>
    <row r="124" spans="1:7" x14ac:dyDescent="0.4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  <c r="G124" t="str">
        <f>LEFT(transport5[[#This Row],[Marka_i_model]], FIND(" ", transport5[[#This Row],[Marka_i_model]])-1)</f>
        <v>Mercedes</v>
      </c>
    </row>
    <row r="125" spans="1:7" x14ac:dyDescent="0.4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  <c r="G125" t="str">
        <f>LEFT(transport5[[#This Row],[Marka_i_model]], FIND(" ", transport5[[#This Row],[Marka_i_model]])-1)</f>
        <v>DAF</v>
      </c>
    </row>
    <row r="126" spans="1:7" x14ac:dyDescent="0.4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  <c r="G126" t="str">
        <f>LEFT(transport5[[#This Row],[Marka_i_model]], FIND(" ", transport5[[#This Row],[Marka_i_model]])-1)</f>
        <v>DAF</v>
      </c>
    </row>
    <row r="127" spans="1:7" x14ac:dyDescent="0.4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  <c r="G127" t="str">
        <f>LEFT(transport5[[#This Row],[Marka_i_model]], FIND(" ", transport5[[#This Row],[Marka_i_model]])-1)</f>
        <v>DAF</v>
      </c>
    </row>
    <row r="128" spans="1:7" x14ac:dyDescent="0.4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  <c r="G128" t="str">
        <f>LEFT(transport5[[#This Row],[Marka_i_model]], FIND(" ", transport5[[#This Row],[Marka_i_model]])-1)</f>
        <v>MAN</v>
      </c>
    </row>
    <row r="129" spans="1:7" x14ac:dyDescent="0.4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  <c r="G129" t="str">
        <f>LEFT(transport5[[#This Row],[Marka_i_model]], FIND(" ", transport5[[#This Row],[Marka_i_model]])-1)</f>
        <v>Mercedes</v>
      </c>
    </row>
    <row r="130" spans="1:7" x14ac:dyDescent="0.4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 t="str">
        <f>LEFT(transport5[[#This Row],[Marka_i_model]], FIND(" ", transport5[[#This Row],[Marka_i_model]])-1)</f>
        <v>Mercedes</v>
      </c>
    </row>
    <row r="131" spans="1:7" x14ac:dyDescent="0.4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 t="str">
        <f>LEFT(transport5[[#This Row],[Marka_i_model]], FIND(" ", transport5[[#This Row],[Marka_i_model]])-1)</f>
        <v>Volvo</v>
      </c>
    </row>
    <row r="132" spans="1:7" x14ac:dyDescent="0.4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 t="str">
        <f>LEFT(transport5[[#This Row],[Marka_i_model]], FIND(" ", transport5[[#This Row],[Marka_i_model]])-1)</f>
        <v>Volvo</v>
      </c>
    </row>
    <row r="133" spans="1:7" x14ac:dyDescent="0.4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 t="str">
        <f>LEFT(transport5[[#This Row],[Marka_i_model]], FIND(" ", transport5[[#This Row],[Marka_i_model]])-1)</f>
        <v>Volvo</v>
      </c>
    </row>
    <row r="134" spans="1:7" x14ac:dyDescent="0.4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 t="str">
        <f>LEFT(transport5[[#This Row],[Marka_i_model]], FIND(" ", transport5[[#This Row],[Marka_i_model]])-1)</f>
        <v>Volvo</v>
      </c>
    </row>
    <row r="135" spans="1:7" x14ac:dyDescent="0.4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 t="str">
        <f>LEFT(transport5[[#This Row],[Marka_i_model]], FIND(" ", transport5[[#This Row],[Marka_i_model]])-1)</f>
        <v>Volvo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B65C-9898-44C8-8AB9-C8A7F5051D00}">
  <dimension ref="A1:H135"/>
  <sheetViews>
    <sheetView tabSelected="1" workbookViewId="0">
      <selection activeCell="H3" sqref="H3"/>
    </sheetView>
  </sheetViews>
  <sheetFormatPr defaultRowHeight="14.25" x14ac:dyDescent="0.45"/>
  <cols>
    <col min="1" max="1" width="15.53125" bestFit="1" customWidth="1"/>
    <col min="2" max="2" width="14.265625" bestFit="1" customWidth="1"/>
    <col min="3" max="3" width="13.53125" bestFit="1" customWidth="1"/>
    <col min="4" max="4" width="16.06640625" bestFit="1" customWidth="1"/>
    <col min="5" max="5" width="9.796875" bestFit="1" customWidth="1"/>
    <col min="6" max="6" width="23.53125" bestFit="1" customWidth="1"/>
    <col min="7" max="7" width="9.92968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197</v>
      </c>
      <c r="H1" t="s">
        <v>198</v>
      </c>
    </row>
    <row r="2" spans="1:8" hidden="1" x14ac:dyDescent="0.45">
      <c r="A2" s="1" t="s">
        <v>35</v>
      </c>
      <c r="B2">
        <v>2015</v>
      </c>
      <c r="C2">
        <v>218000</v>
      </c>
      <c r="D2" s="1" t="s">
        <v>170</v>
      </c>
      <c r="E2">
        <v>130290</v>
      </c>
      <c r="F2" s="2">
        <v>42083</v>
      </c>
      <c r="G2" s="2">
        <v>42736</v>
      </c>
      <c r="H2">
        <f>transport6[[#This Row],[Dzień finalny]]-transport6[[#This Row],[Data_ostatniego_remontu]]</f>
        <v>653</v>
      </c>
    </row>
    <row r="3" spans="1:8" hidden="1" x14ac:dyDescent="0.45">
      <c r="A3" s="1" t="s">
        <v>79</v>
      </c>
      <c r="B3">
        <v>2013</v>
      </c>
      <c r="C3">
        <v>136000</v>
      </c>
      <c r="D3" s="1" t="s">
        <v>147</v>
      </c>
      <c r="E3">
        <v>247000</v>
      </c>
      <c r="F3" s="2">
        <v>42067</v>
      </c>
      <c r="G3" s="2">
        <f>G2</f>
        <v>42736</v>
      </c>
      <c r="H3">
        <f>transport6[[#This Row],[Dzień finalny]]-transport6[[#This Row],[Data_ostatniego_remontu]]</f>
        <v>669</v>
      </c>
    </row>
    <row r="4" spans="1:8" hidden="1" x14ac:dyDescent="0.45">
      <c r="A4" s="1" t="s">
        <v>35</v>
      </c>
      <c r="B4">
        <v>2014</v>
      </c>
      <c r="C4">
        <v>219000</v>
      </c>
      <c r="D4" s="1" t="s">
        <v>165</v>
      </c>
      <c r="E4">
        <v>126290</v>
      </c>
      <c r="F4" s="2">
        <v>42083</v>
      </c>
      <c r="G4" s="2">
        <f>G3</f>
        <v>42736</v>
      </c>
      <c r="H4">
        <f>transport6[[#This Row],[Dzień finalny]]-transport6[[#This Row],[Data_ostatniego_remontu]]</f>
        <v>653</v>
      </c>
    </row>
    <row r="5" spans="1:8" hidden="1" x14ac:dyDescent="0.45">
      <c r="A5" s="1" t="s">
        <v>119</v>
      </c>
      <c r="B5">
        <v>2012</v>
      </c>
      <c r="C5">
        <v>145000</v>
      </c>
      <c r="D5" s="1" t="s">
        <v>121</v>
      </c>
      <c r="E5">
        <v>312680</v>
      </c>
      <c r="F5" s="2">
        <v>42059</v>
      </c>
      <c r="G5" s="2">
        <f>G4</f>
        <v>42736</v>
      </c>
      <c r="H5">
        <f>transport6[[#This Row],[Dzień finalny]]-transport6[[#This Row],[Data_ostatniego_remontu]]</f>
        <v>677</v>
      </c>
    </row>
    <row r="6" spans="1:8" hidden="1" x14ac:dyDescent="0.45">
      <c r="A6" s="1" t="s">
        <v>119</v>
      </c>
      <c r="B6">
        <v>2012</v>
      </c>
      <c r="C6">
        <v>145000</v>
      </c>
      <c r="D6" s="1" t="s">
        <v>120</v>
      </c>
      <c r="E6">
        <v>386732</v>
      </c>
      <c r="F6" s="2">
        <v>42059</v>
      </c>
      <c r="G6" s="2">
        <f>G5</f>
        <v>42736</v>
      </c>
      <c r="H6">
        <f>transport6[[#This Row],[Dzień finalny]]-transport6[[#This Row],[Data_ostatniego_remontu]]</f>
        <v>677</v>
      </c>
    </row>
    <row r="7" spans="1:8" x14ac:dyDescent="0.45">
      <c r="A7" s="1" t="s">
        <v>81</v>
      </c>
      <c r="B7">
        <v>2010</v>
      </c>
      <c r="C7">
        <v>160000</v>
      </c>
      <c r="D7" s="1" t="s">
        <v>82</v>
      </c>
      <c r="E7">
        <v>263000</v>
      </c>
      <c r="F7" s="2">
        <v>42028</v>
      </c>
      <c r="G7" s="2">
        <f>G6</f>
        <v>42736</v>
      </c>
      <c r="H7">
        <f>transport6[[#This Row],[Dzień finalny]]-transport6[[#This Row],[Data_ostatniego_remontu]]</f>
        <v>708</v>
      </c>
    </row>
    <row r="8" spans="1:8" hidden="1" x14ac:dyDescent="0.45">
      <c r="A8" s="1" t="s">
        <v>50</v>
      </c>
      <c r="B8">
        <v>2012</v>
      </c>
      <c r="C8">
        <v>39830</v>
      </c>
      <c r="D8" s="1" t="s">
        <v>111</v>
      </c>
      <c r="E8">
        <v>330000</v>
      </c>
      <c r="F8" s="2">
        <v>42062</v>
      </c>
      <c r="G8" s="2">
        <f>G7</f>
        <v>42736</v>
      </c>
      <c r="H8">
        <f>transport6[[#This Row],[Dzień finalny]]-transport6[[#This Row],[Data_ostatniego_remontu]]</f>
        <v>674</v>
      </c>
    </row>
    <row r="9" spans="1:8" hidden="1" x14ac:dyDescent="0.45">
      <c r="A9" s="1" t="s">
        <v>35</v>
      </c>
      <c r="B9">
        <v>2010</v>
      </c>
      <c r="C9">
        <v>84000</v>
      </c>
      <c r="D9" s="1" t="s">
        <v>69</v>
      </c>
      <c r="E9">
        <v>950000</v>
      </c>
      <c r="F9" s="2">
        <v>42029</v>
      </c>
      <c r="G9" s="2">
        <f>G8</f>
        <v>42736</v>
      </c>
      <c r="H9">
        <f>transport6[[#This Row],[Dzień finalny]]-transport6[[#This Row],[Data_ostatniego_remontu]]</f>
        <v>707</v>
      </c>
    </row>
    <row r="10" spans="1:8" hidden="1" x14ac:dyDescent="0.45">
      <c r="A10" s="1" t="s">
        <v>35</v>
      </c>
      <c r="B10">
        <v>2009</v>
      </c>
      <c r="C10">
        <v>85000</v>
      </c>
      <c r="D10" s="1" t="s">
        <v>36</v>
      </c>
      <c r="E10">
        <v>946000</v>
      </c>
      <c r="F10" s="2">
        <v>42014</v>
      </c>
      <c r="G10" s="2">
        <f>G9</f>
        <v>42736</v>
      </c>
      <c r="H10">
        <f>transport6[[#This Row],[Dzień finalny]]-transport6[[#This Row],[Data_ostatniego_remontu]]</f>
        <v>722</v>
      </c>
    </row>
    <row r="11" spans="1:8" hidden="1" x14ac:dyDescent="0.45">
      <c r="A11" s="1" t="s">
        <v>22</v>
      </c>
      <c r="B11">
        <v>2012</v>
      </c>
      <c r="C11">
        <v>110000</v>
      </c>
      <c r="D11" s="1" t="s">
        <v>116</v>
      </c>
      <c r="E11">
        <v>201000</v>
      </c>
      <c r="F11" s="2">
        <v>42075</v>
      </c>
      <c r="G11" s="2">
        <f>G10</f>
        <v>42736</v>
      </c>
      <c r="H11">
        <f>transport6[[#This Row],[Dzień finalny]]-transport6[[#This Row],[Data_ostatniego_remontu]]</f>
        <v>661</v>
      </c>
    </row>
    <row r="12" spans="1:8" hidden="1" x14ac:dyDescent="0.45">
      <c r="A12" s="1" t="s">
        <v>50</v>
      </c>
      <c r="B12">
        <v>2013</v>
      </c>
      <c r="C12">
        <v>47800</v>
      </c>
      <c r="D12" s="1" t="s">
        <v>143</v>
      </c>
      <c r="E12">
        <v>272650</v>
      </c>
      <c r="F12" s="2">
        <v>42117</v>
      </c>
      <c r="G12" s="2">
        <f>G11</f>
        <v>42736</v>
      </c>
      <c r="H12">
        <f>transport6[[#This Row],[Dzień finalny]]-transport6[[#This Row],[Data_ostatniego_remontu]]</f>
        <v>619</v>
      </c>
    </row>
    <row r="13" spans="1:8" hidden="1" x14ac:dyDescent="0.45">
      <c r="A13" s="1" t="s">
        <v>79</v>
      </c>
      <c r="B13">
        <v>2010</v>
      </c>
      <c r="C13">
        <v>135000</v>
      </c>
      <c r="D13" s="1" t="s">
        <v>80</v>
      </c>
      <c r="E13">
        <v>251000</v>
      </c>
      <c r="F13" s="2">
        <v>42067</v>
      </c>
      <c r="G13" s="2">
        <f>G12</f>
        <v>42736</v>
      </c>
      <c r="H13">
        <f>transport6[[#This Row],[Dzień finalny]]-transport6[[#This Row],[Data_ostatniego_remontu]]</f>
        <v>669</v>
      </c>
    </row>
    <row r="14" spans="1:8" hidden="1" x14ac:dyDescent="0.45">
      <c r="A14" s="1" t="s">
        <v>50</v>
      </c>
      <c r="B14">
        <v>2010</v>
      </c>
      <c r="C14">
        <v>40830</v>
      </c>
      <c r="D14" s="1" t="s">
        <v>65</v>
      </c>
      <c r="E14">
        <v>326000</v>
      </c>
      <c r="F14" s="2">
        <v>42062</v>
      </c>
      <c r="G14" s="2">
        <f>G13</f>
        <v>42736</v>
      </c>
      <c r="H14">
        <f>transport6[[#This Row],[Dzień finalny]]-transport6[[#This Row],[Data_ostatniego_remontu]]</f>
        <v>674</v>
      </c>
    </row>
    <row r="15" spans="1:8" x14ac:dyDescent="0.45">
      <c r="A15" s="1" t="s">
        <v>6</v>
      </c>
      <c r="B15">
        <v>2006</v>
      </c>
      <c r="C15">
        <v>85900</v>
      </c>
      <c r="D15" s="1" t="s">
        <v>10</v>
      </c>
      <c r="E15">
        <v>936780</v>
      </c>
      <c r="F15" s="2">
        <v>42028</v>
      </c>
      <c r="G15" s="2">
        <f>G14</f>
        <v>42736</v>
      </c>
      <c r="H15">
        <f>transport6[[#This Row],[Dzień finalny]]-transport6[[#This Row],[Data_ostatniego_remontu]]</f>
        <v>708</v>
      </c>
    </row>
    <row r="16" spans="1:8" hidden="1" x14ac:dyDescent="0.45">
      <c r="A16" s="1" t="s">
        <v>45</v>
      </c>
      <c r="B16">
        <v>2010</v>
      </c>
      <c r="C16">
        <v>113400</v>
      </c>
      <c r="D16" s="1" t="s">
        <v>78</v>
      </c>
      <c r="E16">
        <v>230000</v>
      </c>
      <c r="F16" s="2">
        <v>42073</v>
      </c>
      <c r="G16" s="2">
        <f>G15</f>
        <v>42736</v>
      </c>
      <c r="H16">
        <f>transport6[[#This Row],[Dzień finalny]]-transport6[[#This Row],[Data_ostatniego_remontu]]</f>
        <v>663</v>
      </c>
    </row>
    <row r="17" spans="1:8" x14ac:dyDescent="0.45">
      <c r="A17" s="1" t="s">
        <v>6</v>
      </c>
      <c r="B17">
        <v>2006</v>
      </c>
      <c r="C17">
        <v>85900</v>
      </c>
      <c r="D17" s="1" t="s">
        <v>9</v>
      </c>
      <c r="E17">
        <v>998704</v>
      </c>
      <c r="F17" s="2">
        <v>42028</v>
      </c>
      <c r="G17" s="2">
        <f>G16</f>
        <v>42736</v>
      </c>
      <c r="H17">
        <f>transport6[[#This Row],[Dzień finalny]]-transport6[[#This Row],[Data_ostatniego_remontu]]</f>
        <v>708</v>
      </c>
    </row>
    <row r="18" spans="1:8" hidden="1" x14ac:dyDescent="0.45">
      <c r="A18" s="1" t="s">
        <v>6</v>
      </c>
      <c r="B18">
        <v>2006</v>
      </c>
      <c r="C18">
        <v>85900</v>
      </c>
      <c r="D18" s="1" t="s">
        <v>8</v>
      </c>
      <c r="E18">
        <v>1068570</v>
      </c>
      <c r="F18" s="2">
        <v>42029</v>
      </c>
      <c r="G18" s="2">
        <f>G17</f>
        <v>42736</v>
      </c>
      <c r="H18">
        <f>transport6[[#This Row],[Dzień finalny]]-transport6[[#This Row],[Data_ostatniego_remontu]]</f>
        <v>707</v>
      </c>
    </row>
    <row r="19" spans="1:8" hidden="1" x14ac:dyDescent="0.45">
      <c r="A19" s="1" t="s">
        <v>6</v>
      </c>
      <c r="B19">
        <v>2006</v>
      </c>
      <c r="C19">
        <v>85900</v>
      </c>
      <c r="D19" s="1" t="s">
        <v>11</v>
      </c>
      <c r="E19">
        <v>870233</v>
      </c>
      <c r="F19" s="2">
        <v>42034</v>
      </c>
      <c r="G19" s="2">
        <f>G18</f>
        <v>42736</v>
      </c>
      <c r="H19">
        <f>transport6[[#This Row],[Dzień finalny]]-transport6[[#This Row],[Data_ostatniego_remontu]]</f>
        <v>702</v>
      </c>
    </row>
    <row r="20" spans="1:8" hidden="1" x14ac:dyDescent="0.45">
      <c r="A20" s="1" t="s">
        <v>6</v>
      </c>
      <c r="B20">
        <v>2006</v>
      </c>
      <c r="C20">
        <v>85900</v>
      </c>
      <c r="D20" s="1" t="s">
        <v>7</v>
      </c>
      <c r="E20">
        <v>1200655</v>
      </c>
      <c r="F20" s="2">
        <v>42035</v>
      </c>
      <c r="G20" s="2">
        <f>G19</f>
        <v>42736</v>
      </c>
      <c r="H20">
        <f>transport6[[#This Row],[Dzień finalny]]-transport6[[#This Row],[Data_ostatniego_remontu]]</f>
        <v>701</v>
      </c>
    </row>
    <row r="21" spans="1:8" hidden="1" x14ac:dyDescent="0.45">
      <c r="A21" s="1" t="s">
        <v>50</v>
      </c>
      <c r="B21">
        <v>2012</v>
      </c>
      <c r="C21">
        <v>48800</v>
      </c>
      <c r="D21" s="1" t="s">
        <v>112</v>
      </c>
      <c r="E21">
        <v>268650</v>
      </c>
      <c r="F21" s="2">
        <v>42117</v>
      </c>
      <c r="G21" s="2">
        <f>G20</f>
        <v>42736</v>
      </c>
      <c r="H21">
        <f>transport6[[#This Row],[Dzień finalny]]-transport6[[#This Row],[Data_ostatniego_remontu]]</f>
        <v>619</v>
      </c>
    </row>
    <row r="22" spans="1:8" hidden="1" x14ac:dyDescent="0.45">
      <c r="A22" s="1" t="s">
        <v>45</v>
      </c>
      <c r="B22">
        <v>2009</v>
      </c>
      <c r="C22">
        <v>114400</v>
      </c>
      <c r="D22" s="1" t="s">
        <v>46</v>
      </c>
      <c r="E22">
        <v>226000</v>
      </c>
      <c r="F22" s="2">
        <v>42073</v>
      </c>
      <c r="G22" s="2">
        <f>G21</f>
        <v>42736</v>
      </c>
      <c r="H22">
        <f>transport6[[#This Row],[Dzień finalny]]-transport6[[#This Row],[Data_ostatniego_remontu]]</f>
        <v>663</v>
      </c>
    </row>
    <row r="23" spans="1:8" hidden="1" x14ac:dyDescent="0.45">
      <c r="A23" s="1" t="s">
        <v>22</v>
      </c>
      <c r="B23">
        <v>2009</v>
      </c>
      <c r="C23">
        <v>90000</v>
      </c>
      <c r="D23" s="1" t="s">
        <v>43</v>
      </c>
      <c r="E23">
        <v>301000</v>
      </c>
      <c r="F23" s="2">
        <v>42075</v>
      </c>
      <c r="G23" s="2">
        <f>G22</f>
        <v>42736</v>
      </c>
      <c r="H23">
        <f>transport6[[#This Row],[Dzień finalny]]-transport6[[#This Row],[Data_ostatniego_remontu]]</f>
        <v>661</v>
      </c>
    </row>
    <row r="24" spans="1:8" hidden="1" x14ac:dyDescent="0.45">
      <c r="A24" s="1" t="s">
        <v>22</v>
      </c>
      <c r="B24">
        <v>2008</v>
      </c>
      <c r="C24">
        <v>89000</v>
      </c>
      <c r="D24" s="1" t="s">
        <v>23</v>
      </c>
      <c r="E24">
        <v>305000</v>
      </c>
      <c r="F24" s="2">
        <v>42075</v>
      </c>
      <c r="G24" s="2">
        <f>G23</f>
        <v>42736</v>
      </c>
      <c r="H24">
        <f>transport6[[#This Row],[Dzień finalny]]-transport6[[#This Row],[Data_ostatniego_remontu]]</f>
        <v>661</v>
      </c>
    </row>
    <row r="25" spans="1:8" hidden="1" x14ac:dyDescent="0.45">
      <c r="A25" s="1" t="s">
        <v>136</v>
      </c>
      <c r="B25">
        <v>2012</v>
      </c>
      <c r="C25">
        <v>240000</v>
      </c>
      <c r="D25" s="1" t="s">
        <v>141</v>
      </c>
      <c r="E25">
        <v>198240</v>
      </c>
      <c r="F25" s="2">
        <v>42185</v>
      </c>
      <c r="G25" s="2">
        <f>G24</f>
        <v>42736</v>
      </c>
      <c r="H25">
        <f>transport6[[#This Row],[Dzień finalny]]-transport6[[#This Row],[Data_ostatniego_remontu]]</f>
        <v>551</v>
      </c>
    </row>
    <row r="26" spans="1:8" hidden="1" x14ac:dyDescent="0.45">
      <c r="A26" s="1" t="s">
        <v>136</v>
      </c>
      <c r="B26">
        <v>2012</v>
      </c>
      <c r="C26">
        <v>240000</v>
      </c>
      <c r="D26" s="1" t="s">
        <v>140</v>
      </c>
      <c r="E26">
        <v>210780</v>
      </c>
      <c r="F26" s="2">
        <v>42185</v>
      </c>
      <c r="G26" s="2">
        <f>G25</f>
        <v>42736</v>
      </c>
      <c r="H26">
        <f>transport6[[#This Row],[Dzień finalny]]-transport6[[#This Row],[Data_ostatniego_remontu]]</f>
        <v>551</v>
      </c>
    </row>
    <row r="27" spans="1:8" hidden="1" x14ac:dyDescent="0.45">
      <c r="A27" s="1" t="s">
        <v>136</v>
      </c>
      <c r="B27">
        <v>2012</v>
      </c>
      <c r="C27">
        <v>240000</v>
      </c>
      <c r="D27" s="1" t="s">
        <v>139</v>
      </c>
      <c r="E27">
        <v>234760</v>
      </c>
      <c r="F27" s="2">
        <v>42185</v>
      </c>
      <c r="G27" s="2">
        <f>G26</f>
        <v>42736</v>
      </c>
      <c r="H27">
        <f>transport6[[#This Row],[Dzień finalny]]-transport6[[#This Row],[Data_ostatniego_remontu]]</f>
        <v>551</v>
      </c>
    </row>
    <row r="28" spans="1:8" hidden="1" x14ac:dyDescent="0.45">
      <c r="A28" s="1" t="s">
        <v>136</v>
      </c>
      <c r="B28">
        <v>2012</v>
      </c>
      <c r="C28">
        <v>240000</v>
      </c>
      <c r="D28" s="1" t="s">
        <v>138</v>
      </c>
      <c r="E28">
        <v>315988</v>
      </c>
      <c r="F28" s="2">
        <v>42185</v>
      </c>
      <c r="G28" s="2">
        <f>G27</f>
        <v>42736</v>
      </c>
      <c r="H28">
        <f>transport6[[#This Row],[Dzień finalny]]-transport6[[#This Row],[Data_ostatniego_remontu]]</f>
        <v>551</v>
      </c>
    </row>
    <row r="29" spans="1:8" hidden="1" x14ac:dyDescent="0.45">
      <c r="A29" s="1" t="s">
        <v>136</v>
      </c>
      <c r="B29">
        <v>2012</v>
      </c>
      <c r="C29">
        <v>240000</v>
      </c>
      <c r="D29" s="1" t="s">
        <v>137</v>
      </c>
      <c r="E29">
        <v>301344</v>
      </c>
      <c r="F29" s="2">
        <v>42185</v>
      </c>
      <c r="G29" s="2">
        <f>G28</f>
        <v>42736</v>
      </c>
      <c r="H29">
        <f>transport6[[#This Row],[Dzień finalny]]-transport6[[#This Row],[Data_ostatniego_remontu]]</f>
        <v>551</v>
      </c>
    </row>
    <row r="30" spans="1:8" hidden="1" x14ac:dyDescent="0.45">
      <c r="A30" s="1" t="s">
        <v>71</v>
      </c>
      <c r="B30">
        <v>2011</v>
      </c>
      <c r="C30">
        <v>74300</v>
      </c>
      <c r="D30" s="1" t="s">
        <v>95</v>
      </c>
      <c r="E30">
        <v>306000</v>
      </c>
      <c r="F30" s="2">
        <v>42174</v>
      </c>
      <c r="G30" s="2">
        <f>G29</f>
        <v>42736</v>
      </c>
      <c r="H30">
        <f>transport6[[#This Row],[Dzień finalny]]-transport6[[#This Row],[Data_ostatniego_remontu]]</f>
        <v>562</v>
      </c>
    </row>
    <row r="31" spans="1:8" hidden="1" x14ac:dyDescent="0.45">
      <c r="A31" s="1" t="s">
        <v>25</v>
      </c>
      <c r="B31">
        <v>2010</v>
      </c>
      <c r="C31">
        <v>67000</v>
      </c>
      <c r="D31" s="1" t="s">
        <v>70</v>
      </c>
      <c r="E31">
        <v>103260</v>
      </c>
      <c r="F31" s="2">
        <v>42157</v>
      </c>
      <c r="G31" s="2">
        <f>G30</f>
        <v>42736</v>
      </c>
      <c r="H31">
        <f>transport6[[#This Row],[Dzień finalny]]-transport6[[#This Row],[Data_ostatniego_remontu]]</f>
        <v>579</v>
      </c>
    </row>
    <row r="32" spans="1:8" hidden="1" x14ac:dyDescent="0.45">
      <c r="A32" s="1" t="s">
        <v>35</v>
      </c>
      <c r="B32">
        <v>2010</v>
      </c>
      <c r="C32">
        <v>92000</v>
      </c>
      <c r="D32" s="1" t="s">
        <v>74</v>
      </c>
      <c r="E32">
        <v>356000</v>
      </c>
      <c r="F32" s="2">
        <v>42174</v>
      </c>
      <c r="G32" s="2">
        <f>G31</f>
        <v>42736</v>
      </c>
      <c r="H32">
        <f>transport6[[#This Row],[Dzień finalny]]-transport6[[#This Row],[Data_ostatniego_remontu]]</f>
        <v>562</v>
      </c>
    </row>
    <row r="33" spans="1:8" hidden="1" x14ac:dyDescent="0.45">
      <c r="A33" s="1" t="s">
        <v>41</v>
      </c>
      <c r="B33">
        <v>2012</v>
      </c>
      <c r="C33">
        <v>87133</v>
      </c>
      <c r="D33" s="1" t="s">
        <v>115</v>
      </c>
      <c r="E33">
        <v>376000</v>
      </c>
      <c r="F33" s="2">
        <v>42208</v>
      </c>
      <c r="G33" s="2">
        <f>G32</f>
        <v>42736</v>
      </c>
      <c r="H33">
        <f>transport6[[#This Row],[Dzień finalny]]-transport6[[#This Row],[Data_ostatniego_remontu]]</f>
        <v>528</v>
      </c>
    </row>
    <row r="34" spans="1:8" hidden="1" x14ac:dyDescent="0.45">
      <c r="A34" s="1" t="s">
        <v>71</v>
      </c>
      <c r="B34">
        <v>2010</v>
      </c>
      <c r="C34">
        <v>75300</v>
      </c>
      <c r="D34" s="1" t="s">
        <v>72</v>
      </c>
      <c r="E34">
        <v>302000</v>
      </c>
      <c r="F34" s="2">
        <v>42174</v>
      </c>
      <c r="G34" s="2">
        <f>G33</f>
        <v>42736</v>
      </c>
      <c r="H34">
        <f>transport6[[#This Row],[Dzień finalny]]-transport6[[#This Row],[Data_ostatniego_remontu]]</f>
        <v>562</v>
      </c>
    </row>
    <row r="35" spans="1:8" hidden="1" x14ac:dyDescent="0.45">
      <c r="A35" s="1" t="s">
        <v>25</v>
      </c>
      <c r="B35">
        <v>2009</v>
      </c>
      <c r="C35">
        <v>68000</v>
      </c>
      <c r="D35" s="1" t="s">
        <v>26</v>
      </c>
      <c r="E35">
        <v>992600</v>
      </c>
      <c r="F35" s="2">
        <v>42157</v>
      </c>
      <c r="G35" s="2">
        <f>G34</f>
        <v>42736</v>
      </c>
      <c r="H35">
        <f>transport6[[#This Row],[Dzień finalny]]-transport6[[#This Row],[Data_ostatniego_remontu]]</f>
        <v>579</v>
      </c>
    </row>
    <row r="36" spans="1:8" hidden="1" x14ac:dyDescent="0.45">
      <c r="A36" s="1" t="s">
        <v>35</v>
      </c>
      <c r="B36">
        <v>2009</v>
      </c>
      <c r="C36">
        <v>91000</v>
      </c>
      <c r="D36" s="1" t="s">
        <v>44</v>
      </c>
      <c r="E36">
        <v>360000</v>
      </c>
      <c r="F36" s="2">
        <v>42174</v>
      </c>
      <c r="G36" s="2">
        <f>G35</f>
        <v>42736</v>
      </c>
      <c r="H36">
        <f>transport6[[#This Row],[Dzień finalny]]-transport6[[#This Row],[Data_ostatniego_remontu]]</f>
        <v>562</v>
      </c>
    </row>
    <row r="37" spans="1:8" hidden="1" x14ac:dyDescent="0.45">
      <c r="A37" s="1" t="s">
        <v>54</v>
      </c>
      <c r="B37">
        <v>2014</v>
      </c>
      <c r="C37">
        <v>167800</v>
      </c>
      <c r="D37" s="1" t="s">
        <v>164</v>
      </c>
      <c r="E37">
        <v>190300</v>
      </c>
      <c r="F37" s="2">
        <v>42272</v>
      </c>
      <c r="G37" s="2">
        <f>G36</f>
        <v>42736</v>
      </c>
      <c r="H37">
        <f>transport6[[#This Row],[Dzień finalny]]-transport6[[#This Row],[Data_ostatniego_remontu]]</f>
        <v>464</v>
      </c>
    </row>
    <row r="38" spans="1:8" hidden="1" x14ac:dyDescent="0.45">
      <c r="A38" s="1" t="s">
        <v>62</v>
      </c>
      <c r="B38">
        <v>2015</v>
      </c>
      <c r="C38">
        <v>258000</v>
      </c>
      <c r="D38" s="1" t="s">
        <v>171</v>
      </c>
      <c r="E38">
        <v>160700</v>
      </c>
      <c r="F38" s="2">
        <v>42286</v>
      </c>
      <c r="G38" s="2">
        <f>G37</f>
        <v>42736</v>
      </c>
      <c r="H38">
        <f>transport6[[#This Row],[Dzień finalny]]-transport6[[#This Row],[Data_ostatniego_remontu]]</f>
        <v>450</v>
      </c>
    </row>
    <row r="39" spans="1:8" hidden="1" x14ac:dyDescent="0.45">
      <c r="A39" s="1" t="s">
        <v>76</v>
      </c>
      <c r="B39">
        <v>2013</v>
      </c>
      <c r="C39">
        <v>93000</v>
      </c>
      <c r="D39" s="1" t="s">
        <v>146</v>
      </c>
      <c r="E39">
        <v>195000</v>
      </c>
      <c r="F39" s="2">
        <v>42268</v>
      </c>
      <c r="G39" s="2">
        <f>G38</f>
        <v>42736</v>
      </c>
      <c r="H39">
        <f>transport6[[#This Row],[Dzień finalny]]-transport6[[#This Row],[Data_ostatniego_remontu]]</f>
        <v>468</v>
      </c>
    </row>
    <row r="40" spans="1:8" hidden="1" x14ac:dyDescent="0.45">
      <c r="A40" s="1" t="s">
        <v>67</v>
      </c>
      <c r="B40">
        <v>2011</v>
      </c>
      <c r="C40">
        <v>59000</v>
      </c>
      <c r="D40" s="1" t="s">
        <v>94</v>
      </c>
      <c r="E40">
        <v>103250</v>
      </c>
      <c r="F40" s="2">
        <v>42226</v>
      </c>
      <c r="G40" s="2">
        <f>G39</f>
        <v>42736</v>
      </c>
      <c r="H40">
        <f>transport6[[#This Row],[Dzień finalny]]-transport6[[#This Row],[Data_ostatniego_remontu]]</f>
        <v>510</v>
      </c>
    </row>
    <row r="41" spans="1:8" hidden="1" x14ac:dyDescent="0.45">
      <c r="A41" s="1" t="s">
        <v>100</v>
      </c>
      <c r="B41">
        <v>2011</v>
      </c>
      <c r="C41">
        <v>220000</v>
      </c>
      <c r="D41" s="1" t="s">
        <v>102</v>
      </c>
      <c r="E41">
        <v>685413</v>
      </c>
      <c r="F41" s="2">
        <v>42236</v>
      </c>
      <c r="G41" s="2">
        <f>G40</f>
        <v>42736</v>
      </c>
      <c r="H41">
        <f>transport6[[#This Row],[Dzień finalny]]-transport6[[#This Row],[Data_ostatniego_remontu]]</f>
        <v>500</v>
      </c>
    </row>
    <row r="42" spans="1:8" hidden="1" x14ac:dyDescent="0.45">
      <c r="A42" s="1" t="s">
        <v>100</v>
      </c>
      <c r="B42">
        <v>2011</v>
      </c>
      <c r="C42">
        <v>220000</v>
      </c>
      <c r="D42" s="1" t="s">
        <v>101</v>
      </c>
      <c r="E42">
        <v>731000</v>
      </c>
      <c r="F42" s="2">
        <v>42236</v>
      </c>
      <c r="G42" s="2">
        <f>G41</f>
        <v>42736</v>
      </c>
      <c r="H42">
        <f>transport6[[#This Row],[Dzień finalny]]-transport6[[#This Row],[Data_ostatniego_remontu]]</f>
        <v>500</v>
      </c>
    </row>
    <row r="43" spans="1:8" hidden="1" x14ac:dyDescent="0.45">
      <c r="A43" s="1" t="s">
        <v>91</v>
      </c>
      <c r="B43">
        <v>2011</v>
      </c>
      <c r="C43">
        <v>57700</v>
      </c>
      <c r="D43" s="1" t="s">
        <v>93</v>
      </c>
      <c r="E43">
        <v>286000</v>
      </c>
      <c r="F43" s="2">
        <v>42236</v>
      </c>
      <c r="G43" s="2">
        <f>G42</f>
        <v>42736</v>
      </c>
      <c r="H43">
        <f>transport6[[#This Row],[Dzień finalny]]-transport6[[#This Row],[Data_ostatniego_remontu]]</f>
        <v>500</v>
      </c>
    </row>
    <row r="44" spans="1:8" hidden="1" x14ac:dyDescent="0.45">
      <c r="A44" s="1" t="s">
        <v>28</v>
      </c>
      <c r="B44">
        <v>2009</v>
      </c>
      <c r="C44">
        <v>68900</v>
      </c>
      <c r="D44" s="1" t="s">
        <v>31</v>
      </c>
      <c r="E44">
        <v>846000</v>
      </c>
      <c r="F44" s="2">
        <v>42194</v>
      </c>
      <c r="G44" s="2">
        <f>G43</f>
        <v>42736</v>
      </c>
      <c r="H44">
        <f>transport6[[#This Row],[Dzień finalny]]-transport6[[#This Row],[Data_ostatniego_remontu]]</f>
        <v>542</v>
      </c>
    </row>
    <row r="45" spans="1:8" hidden="1" x14ac:dyDescent="0.45">
      <c r="A45" s="1" t="s">
        <v>91</v>
      </c>
      <c r="B45">
        <v>2011</v>
      </c>
      <c r="C45">
        <v>56700</v>
      </c>
      <c r="D45" s="1" t="s">
        <v>92</v>
      </c>
      <c r="E45">
        <v>290000</v>
      </c>
      <c r="F45" s="2">
        <v>42236</v>
      </c>
      <c r="G45" s="2">
        <f>G44</f>
        <v>42736</v>
      </c>
      <c r="H45">
        <f>transport6[[#This Row],[Dzień finalny]]-transport6[[#This Row],[Data_ostatniego_remontu]]</f>
        <v>500</v>
      </c>
    </row>
    <row r="46" spans="1:8" hidden="1" x14ac:dyDescent="0.45">
      <c r="A46" s="1" t="s">
        <v>28</v>
      </c>
      <c r="B46">
        <v>2009</v>
      </c>
      <c r="C46">
        <v>67900</v>
      </c>
      <c r="D46" s="1" t="s">
        <v>29</v>
      </c>
      <c r="E46">
        <v>850000</v>
      </c>
      <c r="F46" s="2">
        <v>42194</v>
      </c>
      <c r="G46" s="2">
        <f>G45</f>
        <v>42736</v>
      </c>
      <c r="H46">
        <f>transport6[[#This Row],[Dzień finalny]]-transport6[[#This Row],[Data_ostatniego_remontu]]</f>
        <v>542</v>
      </c>
    </row>
    <row r="47" spans="1:8" hidden="1" x14ac:dyDescent="0.45">
      <c r="A47" s="1" t="s">
        <v>83</v>
      </c>
      <c r="B47">
        <v>2010</v>
      </c>
      <c r="C47">
        <v>265000</v>
      </c>
      <c r="D47" s="1" t="s">
        <v>86</v>
      </c>
      <c r="E47">
        <v>856000</v>
      </c>
      <c r="F47" s="2">
        <v>42236</v>
      </c>
      <c r="G47" s="2">
        <f>G46</f>
        <v>42736</v>
      </c>
      <c r="H47">
        <f>transport6[[#This Row],[Dzień finalny]]-transport6[[#This Row],[Data_ostatniego_remontu]]</f>
        <v>500</v>
      </c>
    </row>
    <row r="48" spans="1:8" hidden="1" x14ac:dyDescent="0.45">
      <c r="A48" s="1" t="s">
        <v>83</v>
      </c>
      <c r="B48">
        <v>2010</v>
      </c>
      <c r="C48">
        <v>265000</v>
      </c>
      <c r="D48" s="1" t="s">
        <v>85</v>
      </c>
      <c r="E48">
        <v>912000</v>
      </c>
      <c r="F48" s="2">
        <v>42236</v>
      </c>
      <c r="G48" s="2">
        <f>G47</f>
        <v>42736</v>
      </c>
      <c r="H48">
        <f>transport6[[#This Row],[Dzień finalny]]-transport6[[#This Row],[Data_ostatniego_remontu]]</f>
        <v>500</v>
      </c>
    </row>
    <row r="49" spans="1:8" hidden="1" x14ac:dyDescent="0.45">
      <c r="A49" s="1" t="s">
        <v>41</v>
      </c>
      <c r="B49">
        <v>2009</v>
      </c>
      <c r="C49">
        <v>86133</v>
      </c>
      <c r="D49" s="1" t="s">
        <v>42</v>
      </c>
      <c r="E49">
        <v>380000</v>
      </c>
      <c r="F49" s="2">
        <v>42208</v>
      </c>
      <c r="G49" s="2">
        <f>G48</f>
        <v>42736</v>
      </c>
      <c r="H49">
        <f>transport6[[#This Row],[Dzień finalny]]-transport6[[#This Row],[Data_ostatniego_remontu]]</f>
        <v>528</v>
      </c>
    </row>
    <row r="50" spans="1:8" hidden="1" x14ac:dyDescent="0.45">
      <c r="A50" s="1" t="s">
        <v>83</v>
      </c>
      <c r="B50">
        <v>2010</v>
      </c>
      <c r="C50">
        <v>265000</v>
      </c>
      <c r="D50" s="1" t="s">
        <v>84</v>
      </c>
      <c r="E50">
        <v>930000</v>
      </c>
      <c r="F50" s="2">
        <v>42236</v>
      </c>
      <c r="G50" s="2">
        <f>G49</f>
        <v>42736</v>
      </c>
      <c r="H50">
        <f>transport6[[#This Row],[Dzień finalny]]-transport6[[#This Row],[Data_ostatniego_remontu]]</f>
        <v>500</v>
      </c>
    </row>
    <row r="51" spans="1:8" hidden="1" x14ac:dyDescent="0.45">
      <c r="A51" s="1" t="s">
        <v>67</v>
      </c>
      <c r="B51">
        <v>2010</v>
      </c>
      <c r="C51">
        <v>60000</v>
      </c>
      <c r="D51" s="1" t="s">
        <v>68</v>
      </c>
      <c r="E51">
        <v>99250</v>
      </c>
      <c r="F51" s="2">
        <v>42226</v>
      </c>
      <c r="G51" s="2">
        <f>G50</f>
        <v>42736</v>
      </c>
      <c r="H51">
        <f>transport6[[#This Row],[Dzień finalny]]-transport6[[#This Row],[Data_ostatniego_remontu]]</f>
        <v>510</v>
      </c>
    </row>
    <row r="52" spans="1:8" hidden="1" x14ac:dyDescent="0.45">
      <c r="A52" s="1" t="s">
        <v>18</v>
      </c>
      <c r="B52">
        <v>2012</v>
      </c>
      <c r="C52">
        <v>59000</v>
      </c>
      <c r="D52" s="1" t="s">
        <v>113</v>
      </c>
      <c r="E52">
        <v>302000</v>
      </c>
      <c r="F52" s="2">
        <v>42271</v>
      </c>
      <c r="G52" s="2">
        <f>G51</f>
        <v>42736</v>
      </c>
      <c r="H52">
        <f>transport6[[#This Row],[Dzień finalny]]-transport6[[#This Row],[Data_ostatniego_remontu]]</f>
        <v>465</v>
      </c>
    </row>
    <row r="53" spans="1:8" hidden="1" x14ac:dyDescent="0.45">
      <c r="A53" s="1" t="s">
        <v>62</v>
      </c>
      <c r="B53">
        <v>2012</v>
      </c>
      <c r="C53">
        <v>290000</v>
      </c>
      <c r="D53" s="1" t="s">
        <v>142</v>
      </c>
      <c r="E53">
        <v>170000</v>
      </c>
      <c r="F53" s="2">
        <v>42297</v>
      </c>
      <c r="G53" s="2">
        <f>G52</f>
        <v>42736</v>
      </c>
      <c r="H53">
        <f>transport6[[#This Row],[Dzień finalny]]-transport6[[#This Row],[Data_ostatniego_remontu]]</f>
        <v>439</v>
      </c>
    </row>
    <row r="54" spans="1:8" hidden="1" x14ac:dyDescent="0.45">
      <c r="A54" s="1" t="s">
        <v>16</v>
      </c>
      <c r="B54">
        <v>2009</v>
      </c>
      <c r="C54">
        <v>49411</v>
      </c>
      <c r="D54" s="1" t="s">
        <v>27</v>
      </c>
      <c r="E54">
        <v>186000</v>
      </c>
      <c r="F54" s="2">
        <v>42210</v>
      </c>
      <c r="G54" s="2">
        <f>G53</f>
        <v>42736</v>
      </c>
      <c r="H54">
        <f>transport6[[#This Row],[Dzień finalny]]-transport6[[#This Row],[Data_ostatniego_remontu]]</f>
        <v>526</v>
      </c>
    </row>
    <row r="55" spans="1:8" hidden="1" x14ac:dyDescent="0.45">
      <c r="A55" s="1" t="s">
        <v>16</v>
      </c>
      <c r="B55">
        <v>2009</v>
      </c>
      <c r="C55">
        <v>48411</v>
      </c>
      <c r="D55" s="1" t="s">
        <v>24</v>
      </c>
      <c r="E55">
        <v>190000</v>
      </c>
      <c r="F55" s="2">
        <v>42210</v>
      </c>
      <c r="G55" s="2">
        <f>G54</f>
        <v>42736</v>
      </c>
      <c r="H55">
        <f>transport6[[#This Row],[Dzień finalny]]-transport6[[#This Row],[Data_ostatniego_remontu]]</f>
        <v>526</v>
      </c>
    </row>
    <row r="56" spans="1:8" hidden="1" x14ac:dyDescent="0.45">
      <c r="A56" s="1" t="s">
        <v>16</v>
      </c>
      <c r="B56">
        <v>2008</v>
      </c>
      <c r="C56">
        <v>49411</v>
      </c>
      <c r="D56" s="1" t="s">
        <v>17</v>
      </c>
      <c r="E56">
        <v>186000</v>
      </c>
      <c r="F56" s="2">
        <v>42210</v>
      </c>
      <c r="G56" s="2">
        <f>G55</f>
        <v>42736</v>
      </c>
      <c r="H56">
        <f>transport6[[#This Row],[Dzień finalny]]-transport6[[#This Row],[Data_ostatniego_remontu]]</f>
        <v>526</v>
      </c>
    </row>
    <row r="57" spans="1:8" hidden="1" x14ac:dyDescent="0.45">
      <c r="A57" s="1" t="s">
        <v>157</v>
      </c>
      <c r="B57">
        <v>2014</v>
      </c>
      <c r="C57">
        <v>270000</v>
      </c>
      <c r="D57" s="1" t="s">
        <v>169</v>
      </c>
      <c r="E57">
        <v>157000</v>
      </c>
      <c r="F57" s="2">
        <v>42334</v>
      </c>
      <c r="G57" s="2">
        <f>G56</f>
        <v>42736</v>
      </c>
      <c r="H57">
        <f>transport6[[#This Row],[Dzień finalny]]-transport6[[#This Row],[Data_ostatniego_remontu]]</f>
        <v>402</v>
      </c>
    </row>
    <row r="58" spans="1:8" hidden="1" x14ac:dyDescent="0.45">
      <c r="A58" s="1" t="s">
        <v>58</v>
      </c>
      <c r="B58">
        <v>2011</v>
      </c>
      <c r="C58">
        <v>196340</v>
      </c>
      <c r="D58" s="1" t="s">
        <v>103</v>
      </c>
      <c r="E58">
        <v>186000</v>
      </c>
      <c r="F58" s="2">
        <v>42278</v>
      </c>
      <c r="G58" s="2">
        <f>G57</f>
        <v>42736</v>
      </c>
      <c r="H58">
        <f>transport6[[#This Row],[Dzień finalny]]-transport6[[#This Row],[Data_ostatniego_remontu]]</f>
        <v>458</v>
      </c>
    </row>
    <row r="59" spans="1:8" hidden="1" x14ac:dyDescent="0.45">
      <c r="A59" s="1" t="s">
        <v>157</v>
      </c>
      <c r="B59">
        <v>2013</v>
      </c>
      <c r="C59">
        <v>271000</v>
      </c>
      <c r="D59" s="1" t="s">
        <v>158</v>
      </c>
      <c r="E59">
        <v>153000</v>
      </c>
      <c r="F59" s="2">
        <v>42334</v>
      </c>
      <c r="G59" s="2">
        <f>G58</f>
        <v>42736</v>
      </c>
      <c r="H59">
        <f>transport6[[#This Row],[Dzień finalny]]-transport6[[#This Row],[Data_ostatniego_remontu]]</f>
        <v>402</v>
      </c>
    </row>
    <row r="60" spans="1:8" hidden="1" x14ac:dyDescent="0.45">
      <c r="A60" s="1" t="s">
        <v>76</v>
      </c>
      <c r="B60">
        <v>2010</v>
      </c>
      <c r="C60">
        <v>94000</v>
      </c>
      <c r="D60" s="1" t="s">
        <v>77</v>
      </c>
      <c r="E60">
        <v>91000</v>
      </c>
      <c r="F60" s="2">
        <v>42268</v>
      </c>
      <c r="G60" s="2">
        <f>G59</f>
        <v>42736</v>
      </c>
      <c r="H60">
        <f>transport6[[#This Row],[Dzień finalny]]-transport6[[#This Row],[Data_ostatniego_remontu]]</f>
        <v>468</v>
      </c>
    </row>
    <row r="61" spans="1:8" hidden="1" x14ac:dyDescent="0.45">
      <c r="A61" s="1" t="s">
        <v>160</v>
      </c>
      <c r="B61">
        <v>2014</v>
      </c>
      <c r="C61">
        <v>99000</v>
      </c>
      <c r="D61" s="1" t="s">
        <v>162</v>
      </c>
      <c r="E61">
        <v>247000</v>
      </c>
      <c r="F61" s="2">
        <v>42344</v>
      </c>
      <c r="G61" s="2">
        <f>G60</f>
        <v>42736</v>
      </c>
      <c r="H61">
        <f>transport6[[#This Row],[Dzień finalny]]-transport6[[#This Row],[Data_ostatniego_remontu]]</f>
        <v>392</v>
      </c>
    </row>
    <row r="62" spans="1:8" hidden="1" x14ac:dyDescent="0.45">
      <c r="A62" s="1" t="s">
        <v>160</v>
      </c>
      <c r="B62">
        <v>2014</v>
      </c>
      <c r="C62">
        <v>98000</v>
      </c>
      <c r="D62" s="1" t="s">
        <v>161</v>
      </c>
      <c r="E62">
        <v>251000</v>
      </c>
      <c r="F62" s="2">
        <v>42344</v>
      </c>
      <c r="G62" s="2">
        <f>G61</f>
        <v>42736</v>
      </c>
      <c r="H62">
        <f>transport6[[#This Row],[Dzień finalny]]-transport6[[#This Row],[Data_ostatniego_remontu]]</f>
        <v>392</v>
      </c>
    </row>
    <row r="63" spans="1:8" hidden="1" x14ac:dyDescent="0.45">
      <c r="A63" s="1" t="s">
        <v>62</v>
      </c>
      <c r="B63">
        <v>2010</v>
      </c>
      <c r="C63">
        <v>257000</v>
      </c>
      <c r="D63" s="1" t="s">
        <v>89</v>
      </c>
      <c r="E63">
        <v>164700</v>
      </c>
      <c r="F63" s="2">
        <v>42286</v>
      </c>
      <c r="G63" s="2">
        <f>G62</f>
        <v>42736</v>
      </c>
      <c r="H63">
        <f>transport6[[#This Row],[Dzień finalny]]-transport6[[#This Row],[Data_ostatniego_remontu]]</f>
        <v>450</v>
      </c>
    </row>
    <row r="64" spans="1:8" hidden="1" x14ac:dyDescent="0.45">
      <c r="A64" s="1" t="s">
        <v>54</v>
      </c>
      <c r="B64">
        <v>2009</v>
      </c>
      <c r="C64">
        <v>168800</v>
      </c>
      <c r="D64" s="1" t="s">
        <v>55</v>
      </c>
      <c r="E64">
        <v>186300</v>
      </c>
      <c r="F64" s="2">
        <v>42272</v>
      </c>
      <c r="G64" s="2">
        <f>G63</f>
        <v>42736</v>
      </c>
      <c r="H64">
        <f>transport6[[#This Row],[Dzień finalny]]-transport6[[#This Row],[Data_ostatniego_remontu]]</f>
        <v>464</v>
      </c>
    </row>
    <row r="65" spans="1:8" hidden="1" x14ac:dyDescent="0.45">
      <c r="A65" s="1" t="s">
        <v>58</v>
      </c>
      <c r="B65">
        <v>2009</v>
      </c>
      <c r="C65">
        <v>195340</v>
      </c>
      <c r="D65" s="1" t="s">
        <v>59</v>
      </c>
      <c r="E65">
        <v>190000</v>
      </c>
      <c r="F65" s="2">
        <v>42278</v>
      </c>
      <c r="G65" s="2">
        <f>G64</f>
        <v>42736</v>
      </c>
      <c r="H65">
        <f>transport6[[#This Row],[Dzień finalny]]-transport6[[#This Row],[Data_ostatniego_remontu]]</f>
        <v>458</v>
      </c>
    </row>
    <row r="66" spans="1:8" hidden="1" x14ac:dyDescent="0.45">
      <c r="A66" s="1" t="s">
        <v>33</v>
      </c>
      <c r="B66">
        <v>2012</v>
      </c>
      <c r="C66">
        <v>163800</v>
      </c>
      <c r="D66" s="1" t="s">
        <v>122</v>
      </c>
      <c r="E66">
        <v>366000</v>
      </c>
      <c r="F66" s="2">
        <v>42329</v>
      </c>
      <c r="G66" s="2">
        <f>G65</f>
        <v>42736</v>
      </c>
      <c r="H66">
        <f>transport6[[#This Row],[Dzień finalny]]-transport6[[#This Row],[Data_ostatniego_remontu]]</f>
        <v>407</v>
      </c>
    </row>
    <row r="67" spans="1:8" hidden="1" x14ac:dyDescent="0.45">
      <c r="A67" s="1" t="s">
        <v>60</v>
      </c>
      <c r="B67">
        <v>2010</v>
      </c>
      <c r="C67">
        <v>231000</v>
      </c>
      <c r="D67" s="1" t="s">
        <v>88</v>
      </c>
      <c r="E67">
        <v>301000</v>
      </c>
      <c r="F67" s="2">
        <v>42307</v>
      </c>
      <c r="G67" s="2">
        <f>G66</f>
        <v>42736</v>
      </c>
      <c r="H67">
        <f>transport6[[#This Row],[Dzień finalny]]-transport6[[#This Row],[Data_ostatniego_remontu]]</f>
        <v>429</v>
      </c>
    </row>
    <row r="68" spans="1:8" hidden="1" x14ac:dyDescent="0.45">
      <c r="A68" s="1" t="s">
        <v>50</v>
      </c>
      <c r="B68">
        <v>2011</v>
      </c>
      <c r="C68">
        <v>38000</v>
      </c>
      <c r="D68" s="1" t="s">
        <v>90</v>
      </c>
      <c r="E68">
        <v>574000</v>
      </c>
      <c r="F68" s="2">
        <v>42309</v>
      </c>
      <c r="G68" s="2">
        <f>G67</f>
        <v>42736</v>
      </c>
      <c r="H68">
        <f>transport6[[#This Row],[Dzień finalny]]-transport6[[#This Row],[Data_ostatniego_remontu]]</f>
        <v>427</v>
      </c>
    </row>
    <row r="69" spans="1:8" hidden="1" x14ac:dyDescent="0.45">
      <c r="A69" s="1" t="s">
        <v>18</v>
      </c>
      <c r="B69">
        <v>2009</v>
      </c>
      <c r="C69">
        <v>59000</v>
      </c>
      <c r="D69" s="1" t="s">
        <v>32</v>
      </c>
      <c r="E69">
        <v>302000</v>
      </c>
      <c r="F69" s="2">
        <v>42271</v>
      </c>
      <c r="G69" s="2">
        <f>G68</f>
        <v>42736</v>
      </c>
      <c r="H69">
        <f>transport6[[#This Row],[Dzień finalny]]-transport6[[#This Row],[Data_ostatniego_remontu]]</f>
        <v>465</v>
      </c>
    </row>
    <row r="70" spans="1:8" hidden="1" x14ac:dyDescent="0.45">
      <c r="A70" s="1" t="s">
        <v>62</v>
      </c>
      <c r="B70">
        <v>2009</v>
      </c>
      <c r="C70">
        <v>291000</v>
      </c>
      <c r="D70" s="1" t="s">
        <v>63</v>
      </c>
      <c r="E70">
        <v>166000</v>
      </c>
      <c r="F70" s="2">
        <v>42297</v>
      </c>
      <c r="G70" s="2">
        <f>G69</f>
        <v>42736</v>
      </c>
      <c r="H70">
        <f>transport6[[#This Row],[Dzień finalny]]-transport6[[#This Row],[Data_ostatniego_remontu]]</f>
        <v>439</v>
      </c>
    </row>
    <row r="71" spans="1:8" hidden="1" x14ac:dyDescent="0.45">
      <c r="A71" s="1" t="s">
        <v>18</v>
      </c>
      <c r="B71">
        <v>2008</v>
      </c>
      <c r="C71">
        <v>58000</v>
      </c>
      <c r="D71" s="1" t="s">
        <v>19</v>
      </c>
      <c r="E71">
        <v>306000</v>
      </c>
      <c r="F71" s="2">
        <v>42271</v>
      </c>
      <c r="G71" s="2">
        <f>G70</f>
        <v>42736</v>
      </c>
      <c r="H71">
        <f>transport6[[#This Row],[Dzień finalny]]-transport6[[#This Row],[Data_ostatniego_remontu]]</f>
        <v>465</v>
      </c>
    </row>
    <row r="72" spans="1:8" hidden="1" x14ac:dyDescent="0.45">
      <c r="A72" s="1" t="s">
        <v>60</v>
      </c>
      <c r="B72">
        <v>2009</v>
      </c>
      <c r="C72">
        <v>230000</v>
      </c>
      <c r="D72" s="1" t="s">
        <v>61</v>
      </c>
      <c r="E72">
        <v>305000</v>
      </c>
      <c r="F72" s="2">
        <v>42307</v>
      </c>
      <c r="G72" s="2">
        <f>G71</f>
        <v>42736</v>
      </c>
      <c r="H72">
        <f>transport6[[#This Row],[Dzień finalny]]-transport6[[#This Row],[Data_ostatniego_remontu]]</f>
        <v>429</v>
      </c>
    </row>
    <row r="73" spans="1:8" hidden="1" x14ac:dyDescent="0.45">
      <c r="A73" s="1" t="s">
        <v>50</v>
      </c>
      <c r="B73">
        <v>2010</v>
      </c>
      <c r="C73">
        <v>37000</v>
      </c>
      <c r="D73" s="1" t="s">
        <v>64</v>
      </c>
      <c r="E73">
        <v>978000</v>
      </c>
      <c r="F73" s="2">
        <v>42309</v>
      </c>
      <c r="G73" s="2">
        <f>G72</f>
        <v>42736</v>
      </c>
      <c r="H73">
        <f>transport6[[#This Row],[Dzień finalny]]-transport6[[#This Row],[Data_ostatniego_remontu]]</f>
        <v>427</v>
      </c>
    </row>
    <row r="74" spans="1:8" hidden="1" x14ac:dyDescent="0.45">
      <c r="A74" s="1" t="s">
        <v>37</v>
      </c>
      <c r="B74">
        <v>2013</v>
      </c>
      <c r="C74">
        <v>80000</v>
      </c>
      <c r="D74" s="1" t="s">
        <v>145</v>
      </c>
      <c r="E74">
        <v>235000</v>
      </c>
      <c r="F74" s="2">
        <v>42379</v>
      </c>
      <c r="G74" s="2">
        <f>G73</f>
        <v>42736</v>
      </c>
      <c r="H74">
        <f>transport6[[#This Row],[Dzień finalny]]-transport6[[#This Row],[Data_ostatniego_remontu]]</f>
        <v>357</v>
      </c>
    </row>
    <row r="75" spans="1:8" hidden="1" x14ac:dyDescent="0.45">
      <c r="A75" s="1" t="s">
        <v>37</v>
      </c>
      <c r="B75">
        <v>2013</v>
      </c>
      <c r="C75">
        <v>80000</v>
      </c>
      <c r="D75" s="1" t="s">
        <v>144</v>
      </c>
      <c r="E75">
        <v>350000</v>
      </c>
      <c r="F75" s="2">
        <v>42379</v>
      </c>
      <c r="G75" s="2">
        <f>G74</f>
        <v>42736</v>
      </c>
      <c r="H75">
        <f>transport6[[#This Row],[Dzień finalny]]-transport6[[#This Row],[Data_ostatniego_remontu]]</f>
        <v>357</v>
      </c>
    </row>
    <row r="76" spans="1:8" hidden="1" x14ac:dyDescent="0.45">
      <c r="A76" s="1" t="s">
        <v>50</v>
      </c>
      <c r="B76">
        <v>2012</v>
      </c>
      <c r="C76">
        <v>130780</v>
      </c>
      <c r="D76" s="1" t="s">
        <v>117</v>
      </c>
      <c r="E76">
        <v>310000</v>
      </c>
      <c r="F76" s="2">
        <v>42365</v>
      </c>
      <c r="G76" s="2">
        <f>G75</f>
        <v>42736</v>
      </c>
      <c r="H76">
        <f>transport6[[#This Row],[Dzień finalny]]-transport6[[#This Row],[Data_ostatniego_remontu]]</f>
        <v>371</v>
      </c>
    </row>
    <row r="77" spans="1:8" hidden="1" x14ac:dyDescent="0.45">
      <c r="A77" s="1" t="s">
        <v>33</v>
      </c>
      <c r="B77">
        <v>2009</v>
      </c>
      <c r="C77">
        <v>162800</v>
      </c>
      <c r="D77" s="1" t="s">
        <v>53</v>
      </c>
      <c r="E77">
        <v>370000</v>
      </c>
      <c r="F77" s="2">
        <v>42329</v>
      </c>
      <c r="G77" s="2">
        <f>G76</f>
        <v>42736</v>
      </c>
      <c r="H77">
        <f>transport6[[#This Row],[Dzień finalny]]-transport6[[#This Row],[Data_ostatniego_remontu]]</f>
        <v>407</v>
      </c>
    </row>
    <row r="78" spans="1:8" hidden="1" x14ac:dyDescent="0.45">
      <c r="A78" s="1" t="s">
        <v>33</v>
      </c>
      <c r="B78">
        <v>2012</v>
      </c>
      <c r="C78">
        <v>76000</v>
      </c>
      <c r="D78" s="1" t="s">
        <v>114</v>
      </c>
      <c r="E78">
        <v>850000</v>
      </c>
      <c r="F78" s="2">
        <v>42376</v>
      </c>
      <c r="G78" s="2">
        <f>G77</f>
        <v>42736</v>
      </c>
      <c r="H78">
        <f>transport6[[#This Row],[Dzień finalny]]-transport6[[#This Row],[Data_ostatniego_remontu]]</f>
        <v>360</v>
      </c>
    </row>
    <row r="79" spans="1:8" hidden="1" x14ac:dyDescent="0.45">
      <c r="A79" s="1" t="s">
        <v>129</v>
      </c>
      <c r="B79">
        <v>2012</v>
      </c>
      <c r="C79">
        <v>210000</v>
      </c>
      <c r="D79" s="1" t="s">
        <v>132</v>
      </c>
      <c r="E79">
        <v>435000</v>
      </c>
      <c r="F79" s="2">
        <v>42415</v>
      </c>
      <c r="G79" s="2">
        <f>G78</f>
        <v>42736</v>
      </c>
      <c r="H79">
        <f>transport6[[#This Row],[Dzień finalny]]-transport6[[#This Row],[Data_ostatniego_remontu]]</f>
        <v>321</v>
      </c>
    </row>
    <row r="80" spans="1:8" hidden="1" x14ac:dyDescent="0.45">
      <c r="A80" s="1" t="s">
        <v>129</v>
      </c>
      <c r="B80">
        <v>2012</v>
      </c>
      <c r="C80">
        <v>210000</v>
      </c>
      <c r="D80" s="1" t="s">
        <v>130</v>
      </c>
      <c r="E80">
        <v>517000</v>
      </c>
      <c r="F80" s="2">
        <v>42415</v>
      </c>
      <c r="G80" s="2">
        <f>G79</f>
        <v>42736</v>
      </c>
      <c r="H80">
        <f>transport6[[#This Row],[Dzień finalny]]-transport6[[#This Row],[Data_ostatniego_remontu]]</f>
        <v>321</v>
      </c>
    </row>
    <row r="81" spans="1:8" hidden="1" x14ac:dyDescent="0.45">
      <c r="A81" s="1" t="s">
        <v>50</v>
      </c>
      <c r="B81">
        <v>2009</v>
      </c>
      <c r="C81">
        <v>131780</v>
      </c>
      <c r="D81" s="1" t="s">
        <v>51</v>
      </c>
      <c r="E81">
        <v>306000</v>
      </c>
      <c r="F81" s="2">
        <v>42365</v>
      </c>
      <c r="G81" s="2">
        <f>G80</f>
        <v>42736</v>
      </c>
      <c r="H81">
        <f>transport6[[#This Row],[Dzień finalny]]-transport6[[#This Row],[Data_ostatniego_remontu]]</f>
        <v>371</v>
      </c>
    </row>
    <row r="82" spans="1:8" hidden="1" x14ac:dyDescent="0.45">
      <c r="A82" s="1" t="s">
        <v>45</v>
      </c>
      <c r="B82">
        <v>2010</v>
      </c>
      <c r="C82">
        <v>89000</v>
      </c>
      <c r="D82" s="1" t="s">
        <v>75</v>
      </c>
      <c r="E82">
        <v>266000</v>
      </c>
      <c r="F82" s="2">
        <v>42382</v>
      </c>
      <c r="G82" s="2">
        <f>G81</f>
        <v>42736</v>
      </c>
      <c r="H82">
        <f>transport6[[#This Row],[Dzień finalny]]-transport6[[#This Row],[Data_ostatniego_remontu]]</f>
        <v>354</v>
      </c>
    </row>
    <row r="83" spans="1:8" hidden="1" x14ac:dyDescent="0.45">
      <c r="A83" s="1" t="s">
        <v>20</v>
      </c>
      <c r="B83">
        <v>2010</v>
      </c>
      <c r="C83">
        <v>84000</v>
      </c>
      <c r="D83" s="1" t="s">
        <v>73</v>
      </c>
      <c r="E83">
        <v>266000</v>
      </c>
      <c r="F83" s="2">
        <v>42382</v>
      </c>
      <c r="G83" s="2">
        <f>G82</f>
        <v>42736</v>
      </c>
      <c r="H83">
        <f>transport6[[#This Row],[Dzień finalny]]-transport6[[#This Row],[Data_ostatniego_remontu]]</f>
        <v>354</v>
      </c>
    </row>
    <row r="84" spans="1:8" hidden="1" x14ac:dyDescent="0.45">
      <c r="A84" s="1" t="s">
        <v>33</v>
      </c>
      <c r="B84">
        <v>2012</v>
      </c>
      <c r="C84">
        <v>231000</v>
      </c>
      <c r="D84" s="1" t="s">
        <v>135</v>
      </c>
      <c r="E84">
        <v>451000</v>
      </c>
      <c r="F84" s="2">
        <v>42439</v>
      </c>
      <c r="G84" s="2">
        <f>G83</f>
        <v>42736</v>
      </c>
      <c r="H84">
        <f>transport6[[#This Row],[Dzień finalny]]-transport6[[#This Row],[Data_ostatniego_remontu]]</f>
        <v>297</v>
      </c>
    </row>
    <row r="85" spans="1:8" hidden="1" x14ac:dyDescent="0.45">
      <c r="A85" s="1" t="s">
        <v>16</v>
      </c>
      <c r="B85">
        <v>2010</v>
      </c>
      <c r="C85">
        <v>66000</v>
      </c>
      <c r="D85" s="1" t="s">
        <v>66</v>
      </c>
      <c r="E85">
        <v>736000</v>
      </c>
      <c r="F85" s="2">
        <v>42385</v>
      </c>
      <c r="G85" s="2">
        <f>G84</f>
        <v>42736</v>
      </c>
      <c r="H85">
        <f>transport6[[#This Row],[Dzień finalny]]-transport6[[#This Row],[Data_ostatniego_remontu]]</f>
        <v>351</v>
      </c>
    </row>
    <row r="86" spans="1:8" hidden="1" x14ac:dyDescent="0.45">
      <c r="A86" s="1" t="s">
        <v>123</v>
      </c>
      <c r="B86">
        <v>2012</v>
      </c>
      <c r="C86">
        <v>183000</v>
      </c>
      <c r="D86" s="1" t="s">
        <v>128</v>
      </c>
      <c r="E86">
        <v>454000</v>
      </c>
      <c r="F86" s="2">
        <v>42444</v>
      </c>
      <c r="G86" s="2">
        <f>G85</f>
        <v>42736</v>
      </c>
      <c r="H86">
        <f>transport6[[#This Row],[Dzień finalny]]-transport6[[#This Row],[Data_ostatniego_remontu]]</f>
        <v>292</v>
      </c>
    </row>
    <row r="87" spans="1:8" hidden="1" x14ac:dyDescent="0.45">
      <c r="A87" s="1" t="s">
        <v>123</v>
      </c>
      <c r="B87">
        <v>2012</v>
      </c>
      <c r="C87">
        <v>183000</v>
      </c>
      <c r="D87" s="1" t="s">
        <v>127</v>
      </c>
      <c r="E87">
        <v>481000</v>
      </c>
      <c r="F87" s="2">
        <v>42444</v>
      </c>
      <c r="G87" s="2">
        <f>G86</f>
        <v>42736</v>
      </c>
      <c r="H87">
        <f>transport6[[#This Row],[Dzień finalny]]-transport6[[#This Row],[Data_ostatniego_remontu]]</f>
        <v>292</v>
      </c>
    </row>
    <row r="88" spans="1:8" hidden="1" x14ac:dyDescent="0.45">
      <c r="A88" s="1" t="s">
        <v>123</v>
      </c>
      <c r="B88">
        <v>2012</v>
      </c>
      <c r="C88">
        <v>183000</v>
      </c>
      <c r="D88" s="1" t="s">
        <v>126</v>
      </c>
      <c r="E88">
        <v>490000</v>
      </c>
      <c r="F88" s="2">
        <v>42444</v>
      </c>
      <c r="G88" s="2">
        <f>G87</f>
        <v>42736</v>
      </c>
      <c r="H88">
        <f>transport6[[#This Row],[Dzień finalny]]-transport6[[#This Row],[Data_ostatniego_remontu]]</f>
        <v>292</v>
      </c>
    </row>
    <row r="89" spans="1:8" hidden="1" x14ac:dyDescent="0.45">
      <c r="A89" s="1" t="s">
        <v>45</v>
      </c>
      <c r="B89">
        <v>2014</v>
      </c>
      <c r="C89">
        <v>136502</v>
      </c>
      <c r="D89" s="1" t="s">
        <v>163</v>
      </c>
      <c r="E89">
        <v>243000</v>
      </c>
      <c r="F89" s="2">
        <v>42476</v>
      </c>
      <c r="G89" s="2">
        <f>G88</f>
        <v>42736</v>
      </c>
      <c r="H89">
        <f>transport6[[#This Row],[Dzień finalny]]-transport6[[#This Row],[Data_ostatniego_remontu]]</f>
        <v>260</v>
      </c>
    </row>
    <row r="90" spans="1:8" hidden="1" x14ac:dyDescent="0.45">
      <c r="A90" s="1" t="s">
        <v>47</v>
      </c>
      <c r="B90">
        <v>2009</v>
      </c>
      <c r="C90">
        <v>135000</v>
      </c>
      <c r="D90" s="1" t="s">
        <v>49</v>
      </c>
      <c r="E90">
        <v>478000</v>
      </c>
      <c r="F90" s="2">
        <v>42385</v>
      </c>
      <c r="G90" s="2">
        <f>G89</f>
        <v>42736</v>
      </c>
      <c r="H90">
        <f>transport6[[#This Row],[Dzień finalny]]-transport6[[#This Row],[Data_ostatniego_remontu]]</f>
        <v>351</v>
      </c>
    </row>
    <row r="91" spans="1:8" hidden="1" x14ac:dyDescent="0.45">
      <c r="A91" s="1" t="s">
        <v>123</v>
      </c>
      <c r="B91">
        <v>2012</v>
      </c>
      <c r="C91">
        <v>183000</v>
      </c>
      <c r="D91" s="1" t="s">
        <v>125</v>
      </c>
      <c r="E91">
        <v>530000</v>
      </c>
      <c r="F91" s="2">
        <v>42444</v>
      </c>
      <c r="G91" s="2">
        <f>G90</f>
        <v>42736</v>
      </c>
      <c r="H91">
        <f>transport6[[#This Row],[Dzień finalny]]-transport6[[#This Row],[Data_ostatniego_remontu]]</f>
        <v>292</v>
      </c>
    </row>
    <row r="92" spans="1:8" hidden="1" x14ac:dyDescent="0.45">
      <c r="A92" s="1" t="s">
        <v>33</v>
      </c>
      <c r="B92">
        <v>2009</v>
      </c>
      <c r="C92">
        <v>77000</v>
      </c>
      <c r="D92" s="1" t="s">
        <v>34</v>
      </c>
      <c r="E92">
        <v>846000</v>
      </c>
      <c r="F92" s="2">
        <v>42376</v>
      </c>
      <c r="G92" s="2">
        <f>G91</f>
        <v>42736</v>
      </c>
      <c r="H92">
        <f>transport6[[#This Row],[Dzień finalny]]-transport6[[#This Row],[Data_ostatniego_remontu]]</f>
        <v>360</v>
      </c>
    </row>
    <row r="93" spans="1:8" hidden="1" x14ac:dyDescent="0.45">
      <c r="A93" s="1" t="s">
        <v>37</v>
      </c>
      <c r="B93">
        <v>2009</v>
      </c>
      <c r="C93">
        <v>79000</v>
      </c>
      <c r="D93" s="1" t="s">
        <v>39</v>
      </c>
      <c r="E93">
        <v>390000</v>
      </c>
      <c r="F93" s="2">
        <v>42379</v>
      </c>
      <c r="G93" s="2">
        <f>G92</f>
        <v>42736</v>
      </c>
      <c r="H93">
        <f>transport6[[#This Row],[Dzień finalny]]-transport6[[#This Row],[Data_ostatniego_remontu]]</f>
        <v>357</v>
      </c>
    </row>
    <row r="94" spans="1:8" hidden="1" x14ac:dyDescent="0.45">
      <c r="A94" s="1" t="s">
        <v>47</v>
      </c>
      <c r="B94">
        <v>2009</v>
      </c>
      <c r="C94">
        <v>134000</v>
      </c>
      <c r="D94" s="1" t="s">
        <v>48</v>
      </c>
      <c r="E94">
        <v>482000</v>
      </c>
      <c r="F94" s="2">
        <v>42385</v>
      </c>
      <c r="G94" s="2">
        <f>G93</f>
        <v>42736</v>
      </c>
      <c r="H94">
        <f>transport6[[#This Row],[Dzień finalny]]-transport6[[#This Row],[Data_ostatniego_remontu]]</f>
        <v>351</v>
      </c>
    </row>
    <row r="95" spans="1:8" hidden="1" x14ac:dyDescent="0.45">
      <c r="A95" s="1" t="s">
        <v>123</v>
      </c>
      <c r="B95">
        <v>2012</v>
      </c>
      <c r="C95">
        <v>183000</v>
      </c>
      <c r="D95" s="1" t="s">
        <v>124</v>
      </c>
      <c r="E95">
        <v>520000</v>
      </c>
      <c r="F95" s="2">
        <v>42444</v>
      </c>
      <c r="G95" s="2">
        <f>G94</f>
        <v>42736</v>
      </c>
      <c r="H95">
        <f>transport6[[#This Row],[Dzień finalny]]-transport6[[#This Row],[Data_ostatniego_remontu]]</f>
        <v>292</v>
      </c>
    </row>
    <row r="96" spans="1:8" hidden="1" x14ac:dyDescent="0.45">
      <c r="A96" s="1" t="s">
        <v>37</v>
      </c>
      <c r="B96">
        <v>2009</v>
      </c>
      <c r="C96">
        <v>79000</v>
      </c>
      <c r="D96" s="1" t="s">
        <v>38</v>
      </c>
      <c r="E96">
        <v>390000</v>
      </c>
      <c r="F96" s="2">
        <v>42379</v>
      </c>
      <c r="G96" s="2">
        <f>G95</f>
        <v>42736</v>
      </c>
      <c r="H96">
        <f>transport6[[#This Row],[Dzień finalny]]-transport6[[#This Row],[Data_ostatniego_remontu]]</f>
        <v>357</v>
      </c>
    </row>
    <row r="97" spans="1:8" hidden="1" x14ac:dyDescent="0.45">
      <c r="A97" s="1" t="s">
        <v>20</v>
      </c>
      <c r="B97">
        <v>2009</v>
      </c>
      <c r="C97">
        <v>83000</v>
      </c>
      <c r="D97" s="1" t="s">
        <v>40</v>
      </c>
      <c r="E97">
        <v>270000</v>
      </c>
      <c r="F97" s="2">
        <v>42382</v>
      </c>
      <c r="G97" s="2">
        <f>G96</f>
        <v>42736</v>
      </c>
      <c r="H97">
        <f>transport6[[#This Row],[Dzień finalny]]-transport6[[#This Row],[Data_ostatniego_remontu]]</f>
        <v>354</v>
      </c>
    </row>
    <row r="98" spans="1:8" hidden="1" x14ac:dyDescent="0.45">
      <c r="A98" s="1" t="s">
        <v>16</v>
      </c>
      <c r="B98">
        <v>2009</v>
      </c>
      <c r="C98">
        <v>65000</v>
      </c>
      <c r="D98" s="1" t="s">
        <v>30</v>
      </c>
      <c r="E98">
        <v>740000</v>
      </c>
      <c r="F98" s="2">
        <v>42385</v>
      </c>
      <c r="G98" s="2">
        <f>G97</f>
        <v>42736</v>
      </c>
      <c r="H98">
        <f>transport6[[#This Row],[Dzień finalny]]-transport6[[#This Row],[Data_ostatniego_remontu]]</f>
        <v>351</v>
      </c>
    </row>
    <row r="99" spans="1:8" hidden="1" x14ac:dyDescent="0.45">
      <c r="A99" s="1" t="s">
        <v>20</v>
      </c>
      <c r="B99">
        <v>2008</v>
      </c>
      <c r="C99">
        <v>84000</v>
      </c>
      <c r="D99" s="1" t="s">
        <v>21</v>
      </c>
      <c r="E99">
        <v>266000</v>
      </c>
      <c r="F99" s="2">
        <v>42382</v>
      </c>
      <c r="G99" s="2">
        <f>G98</f>
        <v>42736</v>
      </c>
      <c r="H99">
        <f>transport6[[#This Row],[Dzień finalny]]-transport6[[#This Row],[Data_ostatniego_remontu]]</f>
        <v>354</v>
      </c>
    </row>
    <row r="100" spans="1:8" hidden="1" x14ac:dyDescent="0.45">
      <c r="A100" s="1" t="s">
        <v>56</v>
      </c>
      <c r="B100">
        <v>2012</v>
      </c>
      <c r="C100">
        <v>196370</v>
      </c>
      <c r="D100" s="1" t="s">
        <v>131</v>
      </c>
      <c r="E100">
        <v>286000</v>
      </c>
      <c r="F100" s="2">
        <v>42467</v>
      </c>
      <c r="G100" s="2">
        <f>G99</f>
        <v>42736</v>
      </c>
      <c r="H100">
        <f>transport6[[#This Row],[Dzień finalny]]-transport6[[#This Row],[Data_ostatniego_remontu]]</f>
        <v>269</v>
      </c>
    </row>
    <row r="101" spans="1:8" hidden="1" x14ac:dyDescent="0.45">
      <c r="A101" s="1" t="s">
        <v>33</v>
      </c>
      <c r="B101">
        <v>2010</v>
      </c>
      <c r="C101">
        <v>230000</v>
      </c>
      <c r="D101" s="1" t="s">
        <v>87</v>
      </c>
      <c r="E101">
        <v>455000</v>
      </c>
      <c r="F101" s="2">
        <v>42439</v>
      </c>
      <c r="G101" s="2">
        <f>G100</f>
        <v>42736</v>
      </c>
      <c r="H101">
        <f>transport6[[#This Row],[Dzień finalny]]-transport6[[#This Row],[Data_ostatniego_remontu]]</f>
        <v>297</v>
      </c>
    </row>
    <row r="102" spans="1:8" hidden="1" x14ac:dyDescent="0.45">
      <c r="A102" s="1" t="s">
        <v>104</v>
      </c>
      <c r="B102">
        <v>2011</v>
      </c>
      <c r="C102">
        <v>245000</v>
      </c>
      <c r="D102" s="1" t="s">
        <v>110</v>
      </c>
      <c r="E102">
        <v>590000</v>
      </c>
      <c r="F102" s="2">
        <v>42462</v>
      </c>
      <c r="G102" s="2">
        <f>G101</f>
        <v>42736</v>
      </c>
      <c r="H102">
        <f>transport6[[#This Row],[Dzień finalny]]-transport6[[#This Row],[Data_ostatniego_remontu]]</f>
        <v>274</v>
      </c>
    </row>
    <row r="103" spans="1:8" hidden="1" x14ac:dyDescent="0.45">
      <c r="A103" s="1" t="s">
        <v>104</v>
      </c>
      <c r="B103">
        <v>2011</v>
      </c>
      <c r="C103">
        <v>245000</v>
      </c>
      <c r="D103" s="1" t="s">
        <v>109</v>
      </c>
      <c r="E103">
        <v>655000</v>
      </c>
      <c r="F103" s="2">
        <v>42462</v>
      </c>
      <c r="G103" s="2">
        <f>G102</f>
        <v>42736</v>
      </c>
      <c r="H103">
        <f>transport6[[#This Row],[Dzień finalny]]-transport6[[#This Row],[Data_ostatniego_remontu]]</f>
        <v>274</v>
      </c>
    </row>
    <row r="104" spans="1:8" hidden="1" x14ac:dyDescent="0.45">
      <c r="A104" s="1" t="s">
        <v>104</v>
      </c>
      <c r="B104">
        <v>2011</v>
      </c>
      <c r="C104">
        <v>245000</v>
      </c>
      <c r="D104" s="1" t="s">
        <v>108</v>
      </c>
      <c r="E104">
        <v>630000</v>
      </c>
      <c r="F104" s="2">
        <v>42462</v>
      </c>
      <c r="G104" s="2">
        <f>G103</f>
        <v>42736</v>
      </c>
      <c r="H104">
        <f>transport6[[#This Row],[Dzień finalny]]-transport6[[#This Row],[Data_ostatniego_remontu]]</f>
        <v>274</v>
      </c>
    </row>
    <row r="105" spans="1:8" hidden="1" x14ac:dyDescent="0.45">
      <c r="A105" s="1" t="s">
        <v>104</v>
      </c>
      <c r="B105">
        <v>2011</v>
      </c>
      <c r="C105">
        <v>245000</v>
      </c>
      <c r="D105" s="1" t="s">
        <v>107</v>
      </c>
      <c r="E105">
        <v>660000</v>
      </c>
      <c r="F105" s="2">
        <v>42462</v>
      </c>
      <c r="G105" s="2">
        <f>G104</f>
        <v>42736</v>
      </c>
      <c r="H105">
        <f>transport6[[#This Row],[Dzień finalny]]-transport6[[#This Row],[Data_ostatniego_remontu]]</f>
        <v>274</v>
      </c>
    </row>
    <row r="106" spans="1:8" hidden="1" x14ac:dyDescent="0.45">
      <c r="A106" s="1" t="s">
        <v>104</v>
      </c>
      <c r="B106">
        <v>2011</v>
      </c>
      <c r="C106">
        <v>245000</v>
      </c>
      <c r="D106" s="1" t="s">
        <v>106</v>
      </c>
      <c r="E106">
        <v>680000</v>
      </c>
      <c r="F106" s="2">
        <v>42462</v>
      </c>
      <c r="G106" s="2">
        <f>G105</f>
        <v>42736</v>
      </c>
      <c r="H106">
        <f>transport6[[#This Row],[Dzień finalny]]-transport6[[#This Row],[Data_ostatniego_remontu]]</f>
        <v>274</v>
      </c>
    </row>
    <row r="107" spans="1:8" hidden="1" x14ac:dyDescent="0.45">
      <c r="A107" s="1" t="s">
        <v>104</v>
      </c>
      <c r="B107">
        <v>2011</v>
      </c>
      <c r="C107">
        <v>245000</v>
      </c>
      <c r="D107" s="1" t="s">
        <v>105</v>
      </c>
      <c r="E107">
        <v>720000</v>
      </c>
      <c r="F107" s="2">
        <v>42462</v>
      </c>
      <c r="G107" s="2">
        <f>G106</f>
        <v>42736</v>
      </c>
      <c r="H107">
        <f>transport6[[#This Row],[Dzień finalny]]-transport6[[#This Row],[Data_ostatniego_remontu]]</f>
        <v>274</v>
      </c>
    </row>
    <row r="108" spans="1:8" hidden="1" x14ac:dyDescent="0.45">
      <c r="A108" s="1" t="s">
        <v>45</v>
      </c>
      <c r="B108">
        <v>2012</v>
      </c>
      <c r="C108">
        <v>135502</v>
      </c>
      <c r="D108" s="1" t="s">
        <v>118</v>
      </c>
      <c r="E108">
        <v>247000</v>
      </c>
      <c r="F108" s="2">
        <v>42476</v>
      </c>
      <c r="G108" s="2">
        <f>G107</f>
        <v>42736</v>
      </c>
      <c r="H108">
        <f>transport6[[#This Row],[Dzień finalny]]-transport6[[#This Row],[Data_ostatniego_remontu]]</f>
        <v>260</v>
      </c>
    </row>
    <row r="109" spans="1:8" hidden="1" x14ac:dyDescent="0.45">
      <c r="A109" s="1" t="s">
        <v>157</v>
      </c>
      <c r="B109">
        <v>2013</v>
      </c>
      <c r="C109">
        <v>271000</v>
      </c>
      <c r="D109" s="1" t="s">
        <v>159</v>
      </c>
      <c r="E109">
        <v>123000</v>
      </c>
      <c r="F109" s="2">
        <v>42520</v>
      </c>
      <c r="G109" s="2">
        <f>G108</f>
        <v>42736</v>
      </c>
      <c r="H109">
        <f>transport6[[#This Row],[Dzień finalny]]-transport6[[#This Row],[Data_ostatniego_remontu]]</f>
        <v>216</v>
      </c>
    </row>
    <row r="110" spans="1:8" hidden="1" x14ac:dyDescent="0.45">
      <c r="A110" s="1" t="s">
        <v>62</v>
      </c>
      <c r="B110">
        <v>2011</v>
      </c>
      <c r="C110">
        <v>210000</v>
      </c>
      <c r="D110" s="1" t="s">
        <v>99</v>
      </c>
      <c r="E110">
        <v>655000</v>
      </c>
      <c r="F110" s="2">
        <v>42481</v>
      </c>
      <c r="G110" s="2">
        <f>G109</f>
        <v>42736</v>
      </c>
      <c r="H110">
        <f>transport6[[#This Row],[Dzień finalny]]-transport6[[#This Row],[Data_ostatniego_remontu]]</f>
        <v>255</v>
      </c>
    </row>
    <row r="111" spans="1:8" hidden="1" x14ac:dyDescent="0.45">
      <c r="A111" s="1" t="s">
        <v>62</v>
      </c>
      <c r="B111">
        <v>2011</v>
      </c>
      <c r="C111">
        <v>210000</v>
      </c>
      <c r="D111" s="1" t="s">
        <v>98</v>
      </c>
      <c r="E111">
        <v>680000</v>
      </c>
      <c r="F111" s="2">
        <v>42481</v>
      </c>
      <c r="G111" s="2">
        <f>G110</f>
        <v>42736</v>
      </c>
      <c r="H111">
        <f>transport6[[#This Row],[Dzień finalny]]-transport6[[#This Row],[Data_ostatniego_remontu]]</f>
        <v>255</v>
      </c>
    </row>
    <row r="112" spans="1:8" hidden="1" x14ac:dyDescent="0.45">
      <c r="A112" s="1" t="s">
        <v>62</v>
      </c>
      <c r="B112">
        <v>2011</v>
      </c>
      <c r="C112">
        <v>210000</v>
      </c>
      <c r="D112" s="1" t="s">
        <v>97</v>
      </c>
      <c r="E112">
        <v>760300</v>
      </c>
      <c r="F112" s="2">
        <v>42481</v>
      </c>
      <c r="G112" s="2">
        <f>G111</f>
        <v>42736</v>
      </c>
      <c r="H112">
        <f>transport6[[#This Row],[Dzień finalny]]-transport6[[#This Row],[Data_ostatniego_remontu]]</f>
        <v>255</v>
      </c>
    </row>
    <row r="113" spans="1:8" hidden="1" x14ac:dyDescent="0.45">
      <c r="A113" s="1" t="s">
        <v>62</v>
      </c>
      <c r="B113">
        <v>2011</v>
      </c>
      <c r="C113">
        <v>210000</v>
      </c>
      <c r="D113" s="1" t="s">
        <v>96</v>
      </c>
      <c r="E113">
        <v>780000</v>
      </c>
      <c r="F113" s="2">
        <v>42481</v>
      </c>
      <c r="G113" s="2">
        <f>G112</f>
        <v>42736</v>
      </c>
      <c r="H113">
        <f>transport6[[#This Row],[Dzień finalny]]-transport6[[#This Row],[Data_ostatniego_remontu]]</f>
        <v>255</v>
      </c>
    </row>
    <row r="114" spans="1:8" hidden="1" x14ac:dyDescent="0.45">
      <c r="A114" s="1" t="s">
        <v>133</v>
      </c>
      <c r="B114">
        <v>2012</v>
      </c>
      <c r="C114">
        <v>210300</v>
      </c>
      <c r="D114" s="1" t="s">
        <v>134</v>
      </c>
      <c r="E114">
        <v>417671</v>
      </c>
      <c r="F114" s="2">
        <v>42520</v>
      </c>
      <c r="G114" s="2">
        <f>G113</f>
        <v>42736</v>
      </c>
      <c r="H114">
        <f>transport6[[#This Row],[Dzień finalny]]-transport6[[#This Row],[Data_ostatniego_remontu]]</f>
        <v>216</v>
      </c>
    </row>
    <row r="115" spans="1:8" hidden="1" x14ac:dyDescent="0.45">
      <c r="A115" s="1" t="s">
        <v>56</v>
      </c>
      <c r="B115">
        <v>2009</v>
      </c>
      <c r="C115">
        <v>195370</v>
      </c>
      <c r="D115" s="1" t="s">
        <v>57</v>
      </c>
      <c r="E115">
        <v>290000</v>
      </c>
      <c r="F115" s="2">
        <v>42467</v>
      </c>
      <c r="G115" s="2">
        <f>G114</f>
        <v>42736</v>
      </c>
      <c r="H115">
        <f>transport6[[#This Row],[Dzień finalny]]-transport6[[#This Row],[Data_ostatniego_remontu]]</f>
        <v>269</v>
      </c>
    </row>
    <row r="116" spans="1:8" hidden="1" x14ac:dyDescent="0.45">
      <c r="A116" s="1" t="s">
        <v>12</v>
      </c>
      <c r="B116">
        <v>2007</v>
      </c>
      <c r="C116">
        <v>205000</v>
      </c>
      <c r="D116" s="1" t="s">
        <v>13</v>
      </c>
      <c r="E116">
        <v>1260000</v>
      </c>
      <c r="F116" s="2">
        <v>42483</v>
      </c>
      <c r="G116" s="2">
        <f>G115</f>
        <v>42736</v>
      </c>
      <c r="H116">
        <f>transport6[[#This Row],[Dzień finalny]]-transport6[[#This Row],[Data_ostatniego_remontu]]</f>
        <v>253</v>
      </c>
    </row>
    <row r="117" spans="1:8" hidden="1" x14ac:dyDescent="0.45">
      <c r="A117" s="1" t="s">
        <v>14</v>
      </c>
      <c r="B117">
        <v>2007</v>
      </c>
      <c r="C117">
        <v>198000</v>
      </c>
      <c r="D117" s="1" t="s">
        <v>15</v>
      </c>
      <c r="E117">
        <v>890200</v>
      </c>
      <c r="F117" s="2">
        <v>42520</v>
      </c>
      <c r="G117" s="2">
        <f>G116</f>
        <v>42736</v>
      </c>
      <c r="H117">
        <f>transport6[[#This Row],[Dzień finalny]]-transport6[[#This Row],[Data_ostatniego_remontu]]</f>
        <v>216</v>
      </c>
    </row>
    <row r="118" spans="1:8" hidden="1" x14ac:dyDescent="0.45">
      <c r="A118" s="1" t="s">
        <v>136</v>
      </c>
      <c r="B118">
        <v>2014</v>
      </c>
      <c r="C118">
        <v>240000</v>
      </c>
      <c r="D118" s="1" t="s">
        <v>168</v>
      </c>
      <c r="E118">
        <v>156724</v>
      </c>
      <c r="F118" s="2">
        <v>42681</v>
      </c>
      <c r="G118" s="2">
        <f>G117</f>
        <v>42736</v>
      </c>
      <c r="H118">
        <f>transport6[[#This Row],[Dzień finalny]]-transport6[[#This Row],[Data_ostatniego_remontu]]</f>
        <v>55</v>
      </c>
    </row>
    <row r="119" spans="1:8" hidden="1" x14ac:dyDescent="0.45">
      <c r="A119" s="1" t="s">
        <v>136</v>
      </c>
      <c r="B119">
        <v>2014</v>
      </c>
      <c r="C119">
        <v>240000</v>
      </c>
      <c r="D119" s="1" t="s">
        <v>167</v>
      </c>
      <c r="E119">
        <v>160198</v>
      </c>
      <c r="F119" s="2">
        <v>42681</v>
      </c>
      <c r="G119" s="2">
        <f>G118</f>
        <v>42736</v>
      </c>
      <c r="H119">
        <f>transport6[[#This Row],[Dzień finalny]]-transport6[[#This Row],[Data_ostatniego_remontu]]</f>
        <v>55</v>
      </c>
    </row>
    <row r="120" spans="1:8" hidden="1" x14ac:dyDescent="0.45">
      <c r="A120" s="1" t="s">
        <v>136</v>
      </c>
      <c r="B120">
        <v>2014</v>
      </c>
      <c r="C120">
        <v>240000</v>
      </c>
      <c r="D120" s="1" t="s">
        <v>166</v>
      </c>
      <c r="E120">
        <v>183788</v>
      </c>
      <c r="F120" s="2">
        <v>42681</v>
      </c>
      <c r="G120" s="2">
        <f>G119</f>
        <v>42736</v>
      </c>
      <c r="H120">
        <f>transport6[[#This Row],[Dzień finalny]]-transport6[[#This Row],[Data_ostatniego_remontu]]</f>
        <v>55</v>
      </c>
    </row>
    <row r="121" spans="1:8" hidden="1" x14ac:dyDescent="0.45">
      <c r="A121" s="1" t="s">
        <v>45</v>
      </c>
      <c r="B121">
        <v>2013</v>
      </c>
      <c r="C121">
        <v>158000</v>
      </c>
      <c r="D121" s="1" t="s">
        <v>148</v>
      </c>
      <c r="E121">
        <v>407000</v>
      </c>
      <c r="F121" s="2">
        <v>42681</v>
      </c>
      <c r="G121" s="2">
        <f>G120</f>
        <v>42736</v>
      </c>
      <c r="H121">
        <f>transport6[[#This Row],[Dzień finalny]]-transport6[[#This Row],[Data_ostatniego_remontu]]</f>
        <v>55</v>
      </c>
    </row>
    <row r="122" spans="1:8" hidden="1" x14ac:dyDescent="0.45">
      <c r="A122" s="1" t="s">
        <v>172</v>
      </c>
      <c r="B122">
        <v>2015</v>
      </c>
      <c r="C122">
        <v>360000</v>
      </c>
      <c r="D122" s="1" t="s">
        <v>177</v>
      </c>
      <c r="E122">
        <v>140000</v>
      </c>
      <c r="F122" s="2">
        <v>42734</v>
      </c>
      <c r="G122" s="2">
        <f>G121</f>
        <v>42736</v>
      </c>
      <c r="H122">
        <f>transport6[[#This Row],[Dzień finalny]]-transport6[[#This Row],[Data_ostatniego_remontu]]</f>
        <v>2</v>
      </c>
    </row>
    <row r="123" spans="1:8" hidden="1" x14ac:dyDescent="0.45">
      <c r="A123" s="1" t="s">
        <v>172</v>
      </c>
      <c r="B123">
        <v>2015</v>
      </c>
      <c r="C123">
        <v>360000</v>
      </c>
      <c r="D123" s="1" t="s">
        <v>176</v>
      </c>
      <c r="E123">
        <v>108000</v>
      </c>
      <c r="F123" s="2">
        <v>42734</v>
      </c>
      <c r="G123" s="2">
        <f>G122</f>
        <v>42736</v>
      </c>
      <c r="H123">
        <f>transport6[[#This Row],[Dzień finalny]]-transport6[[#This Row],[Data_ostatniego_remontu]]</f>
        <v>2</v>
      </c>
    </row>
    <row r="124" spans="1:8" hidden="1" x14ac:dyDescent="0.45">
      <c r="A124" s="1" t="s">
        <v>172</v>
      </c>
      <c r="B124">
        <v>2015</v>
      </c>
      <c r="C124">
        <v>360000</v>
      </c>
      <c r="D124" s="1" t="s">
        <v>175</v>
      </c>
      <c r="E124">
        <v>132000</v>
      </c>
      <c r="F124" s="2">
        <v>42734</v>
      </c>
      <c r="G124" s="2">
        <f>G123</f>
        <v>42736</v>
      </c>
      <c r="H124">
        <f>transport6[[#This Row],[Dzień finalny]]-transport6[[#This Row],[Data_ostatniego_remontu]]</f>
        <v>2</v>
      </c>
    </row>
    <row r="125" spans="1:8" hidden="1" x14ac:dyDescent="0.45">
      <c r="A125" s="1" t="s">
        <v>136</v>
      </c>
      <c r="B125">
        <v>2013</v>
      </c>
      <c r="C125">
        <v>240000</v>
      </c>
      <c r="D125" s="1" t="s">
        <v>156</v>
      </c>
      <c r="E125">
        <v>189761</v>
      </c>
      <c r="F125" s="2">
        <v>42719</v>
      </c>
      <c r="G125" s="2">
        <f>G124</f>
        <v>42736</v>
      </c>
      <c r="H125">
        <f>transport6[[#This Row],[Dzień finalny]]-transport6[[#This Row],[Data_ostatniego_remontu]]</f>
        <v>17</v>
      </c>
    </row>
    <row r="126" spans="1:8" hidden="1" x14ac:dyDescent="0.45">
      <c r="A126" s="1" t="s">
        <v>172</v>
      </c>
      <c r="B126">
        <v>2015</v>
      </c>
      <c r="C126">
        <v>360000</v>
      </c>
      <c r="D126" s="1" t="s">
        <v>174</v>
      </c>
      <c r="E126">
        <v>115000</v>
      </c>
      <c r="F126" s="2">
        <v>42734</v>
      </c>
      <c r="G126" s="2">
        <f>G125</f>
        <v>42736</v>
      </c>
      <c r="H126">
        <f>transport6[[#This Row],[Dzień finalny]]-transport6[[#This Row],[Data_ostatniego_remontu]]</f>
        <v>2</v>
      </c>
    </row>
    <row r="127" spans="1:8" hidden="1" x14ac:dyDescent="0.45">
      <c r="A127" s="1" t="s">
        <v>136</v>
      </c>
      <c r="B127">
        <v>2013</v>
      </c>
      <c r="C127">
        <v>240000</v>
      </c>
      <c r="D127" s="1" t="s">
        <v>155</v>
      </c>
      <c r="E127">
        <v>198340</v>
      </c>
      <c r="F127" s="2">
        <v>42719</v>
      </c>
      <c r="G127" s="2">
        <f>G126</f>
        <v>42736</v>
      </c>
      <c r="H127">
        <f>transport6[[#This Row],[Dzień finalny]]-transport6[[#This Row],[Data_ostatniego_remontu]]</f>
        <v>17</v>
      </c>
    </row>
    <row r="128" spans="1:8" hidden="1" x14ac:dyDescent="0.45">
      <c r="A128" s="1" t="s">
        <v>172</v>
      </c>
      <c r="B128">
        <v>2015</v>
      </c>
      <c r="C128">
        <v>360000</v>
      </c>
      <c r="D128" s="1" t="s">
        <v>173</v>
      </c>
      <c r="E128">
        <v>100000</v>
      </c>
      <c r="F128" s="2">
        <v>42734</v>
      </c>
      <c r="G128" s="2">
        <f>G127</f>
        <v>42736</v>
      </c>
      <c r="H128">
        <f>transport6[[#This Row],[Dzień finalny]]-transport6[[#This Row],[Data_ostatniego_remontu]]</f>
        <v>2</v>
      </c>
    </row>
    <row r="129" spans="1:8" hidden="1" x14ac:dyDescent="0.45">
      <c r="A129" s="1" t="s">
        <v>136</v>
      </c>
      <c r="B129">
        <v>2013</v>
      </c>
      <c r="C129">
        <v>240000</v>
      </c>
      <c r="D129" s="1" t="s">
        <v>154</v>
      </c>
      <c r="E129">
        <v>250021</v>
      </c>
      <c r="F129" s="2">
        <v>42719</v>
      </c>
      <c r="G129" s="2">
        <f>G128</f>
        <v>42736</v>
      </c>
      <c r="H129">
        <f>transport6[[#This Row],[Dzień finalny]]-transport6[[#This Row],[Data_ostatniego_remontu]]</f>
        <v>17</v>
      </c>
    </row>
    <row r="130" spans="1:8" hidden="1" x14ac:dyDescent="0.45">
      <c r="A130" s="1" t="s">
        <v>136</v>
      </c>
      <c r="B130">
        <v>2013</v>
      </c>
      <c r="C130">
        <v>240000</v>
      </c>
      <c r="D130" s="1" t="s">
        <v>153</v>
      </c>
      <c r="E130">
        <v>235811</v>
      </c>
      <c r="F130" s="2">
        <v>42719</v>
      </c>
      <c r="G130" s="2">
        <f>G129</f>
        <v>42736</v>
      </c>
      <c r="H130">
        <f>transport6[[#This Row],[Dzień finalny]]-transport6[[#This Row],[Data_ostatniego_remontu]]</f>
        <v>17</v>
      </c>
    </row>
    <row r="131" spans="1:8" hidden="1" x14ac:dyDescent="0.45">
      <c r="A131" s="1" t="s">
        <v>136</v>
      </c>
      <c r="B131">
        <v>2013</v>
      </c>
      <c r="C131">
        <v>240000</v>
      </c>
      <c r="D131" s="1" t="s">
        <v>152</v>
      </c>
      <c r="E131">
        <v>200123</v>
      </c>
      <c r="F131" s="2">
        <v>42719</v>
      </c>
      <c r="G131" s="2">
        <f>G130</f>
        <v>42736</v>
      </c>
      <c r="H131">
        <f>transport6[[#This Row],[Dzień finalny]]-transport6[[#This Row],[Data_ostatniego_remontu]]</f>
        <v>17</v>
      </c>
    </row>
    <row r="132" spans="1:8" hidden="1" x14ac:dyDescent="0.45">
      <c r="A132" s="1" t="s">
        <v>136</v>
      </c>
      <c r="B132">
        <v>2013</v>
      </c>
      <c r="C132">
        <v>240000</v>
      </c>
      <c r="D132" s="1" t="s">
        <v>151</v>
      </c>
      <c r="E132">
        <v>245211</v>
      </c>
      <c r="F132" s="2">
        <v>42719</v>
      </c>
      <c r="G132" s="2">
        <f>G131</f>
        <v>42736</v>
      </c>
      <c r="H132">
        <f>transport6[[#This Row],[Dzień finalny]]-transport6[[#This Row],[Data_ostatniego_remontu]]</f>
        <v>17</v>
      </c>
    </row>
    <row r="133" spans="1:8" hidden="1" x14ac:dyDescent="0.45">
      <c r="A133" s="1" t="s">
        <v>136</v>
      </c>
      <c r="B133">
        <v>2013</v>
      </c>
      <c r="C133">
        <v>240000</v>
      </c>
      <c r="D133" s="1" t="s">
        <v>150</v>
      </c>
      <c r="E133">
        <v>289567</v>
      </c>
      <c r="F133" s="2">
        <v>42719</v>
      </c>
      <c r="G133" s="2">
        <f>G132</f>
        <v>42736</v>
      </c>
      <c r="H133">
        <f>transport6[[#This Row],[Dzień finalny]]-transport6[[#This Row],[Data_ostatniego_remontu]]</f>
        <v>17</v>
      </c>
    </row>
    <row r="134" spans="1:8" hidden="1" x14ac:dyDescent="0.45">
      <c r="A134" s="1" t="s">
        <v>136</v>
      </c>
      <c r="B134">
        <v>2013</v>
      </c>
      <c r="C134">
        <v>240000</v>
      </c>
      <c r="D134" s="1" t="s">
        <v>149</v>
      </c>
      <c r="E134">
        <v>301232</v>
      </c>
      <c r="F134" s="2">
        <v>42719</v>
      </c>
      <c r="G134" s="2">
        <f>G133</f>
        <v>42736</v>
      </c>
      <c r="H134">
        <f>transport6[[#This Row],[Dzień finalny]]-transport6[[#This Row],[Data_ostatniego_remontu]]</f>
        <v>17</v>
      </c>
    </row>
    <row r="135" spans="1:8" hidden="1" x14ac:dyDescent="0.45">
      <c r="A135" s="1" t="s">
        <v>45</v>
      </c>
      <c r="B135">
        <v>2009</v>
      </c>
      <c r="C135">
        <v>159000</v>
      </c>
      <c r="D135" s="1" t="s">
        <v>52</v>
      </c>
      <c r="E135">
        <v>403000</v>
      </c>
      <c r="F135" s="2">
        <v>42681</v>
      </c>
      <c r="G135" s="2">
        <f>G134</f>
        <v>42736</v>
      </c>
      <c r="H135">
        <f>transport6[[#This Row],[Dzień finalny]]-transport6[[#This Row],[Data_ostatniego_remontu]]</f>
        <v>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F A A B Q S w M E F A A C A A g A g z 1 5 W i A + v W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Q M z E w 1 T O w 0 Y c J 2 v h m 5 i E U G A E d D J J F E r R x L s 0 p K S 1 K t U v N 0 3 V 3 s t G H c W 3 0 o X 6 w A w B Q S w M E F A A C A A g A g z 1 5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M 9 e V p x z X O 4 X A I A A M E b A A A T A B w A R m 9 y b X V s Y X M v U 2 V j d G l v b j E u b S C i G A A o o B Q A A A A A A A A A A A A A A A A A A A A A A A A A A A D t 1 8 F u 2 k A Q A N B z k f i H l b m A Z G h C E y q 1 4 h B B q u Y Q R B O q S o k r a 2 N P y M b 2 D t p d h 9 h R L v m l n C r 1 F v F f H U M S G j k H J A S n 5 Y I 9 y w 4 z w z P S a g i M Q M l O F + + 7 X y s V f c U V h E w b b i B i X R a D q V Y Y v W Z / 1 N N j O H t A C v b 0 T a u P Q Z q A N P V v I o Z W D 6 W h G 1 1 3 e l + 8 n x q U 9 i 4 V l 4 H X x 6 m M k Y f a E / I S V c J N F v F m e 6 e 9 0 w x y U F M B Q Z O C q e J N h b m m U I 6 S N 3 M e 8 y C X I h J e n 0 v w h y d t b 1 F T y 9 w a p + G e 9 y E W i T C g u s 4 H x 2 U 9 j N N E 6 m 7 H Z Y c y w F D I c X e 3 v d 9 2 2 Y 8 U D Z y a L I b u 8 r I 1 Q A m / G + 6 i t 5 o z 4 O P Z w 9 P j N B I M 2 Q T D a T b 7 q 6 m S L K G 7 X G A i w K H G R / y C 9 g 4 V J p T o O / C Q G q 2 / T s Z l 5 8 9 L B 3 F 8 G l A L S n e N S v / / o j P K J G n W y E w 2 W a Y c 0 b B 0 M Z 9 F H 6 N s A r q + W l n u 3 Z 0 T c s N p C J Q S G F 3 D v c v u n A k q 8 x I 0 c G v m Q Y N T r k r R s 4 + / S j H 6 W Z l B S f E j a T p 7 r a K m + U I A k r O c F 4 v A p s w U f f L g 6 u 0 H 7 x v V i p D v d 7 1 k V n O e o d X b D c d q s 9 q 2 p O 2 T 1 W a 1 b U 3 b n t V m t W 1 N 2 7 7 V Z r V t T V v H a r P a N q O t W q m + e D N F 4 0 W l G 7 S 2 + 3 l V a 8 d H g 2 b / Y H A 4 3 + S 9 1 m b N v W P u m K u I + 8 J P M I S 4 p O c E I 3 + i M E y j 4 F q U D f X I k J / z K J 2 k 5 c W B 8 h V c g 6 b 5 B 9 m 1 z E r J h y q H C w H j 8 t Y + P Q g + F v 8 U k t a R 8 i S k J X 3 z b K x K s + Y s c W 7 4 F G u F W q H r C t 3 s y d c K t U L X F b r Z 0 7 I V a o W u K 3 S z J 2 w r 1 A p d V e g / U E s B A i 0 A F A A C A A g A g z 1 5 W i A + v W q n A A A A 9 w A A A B I A A A A A A A A A A A A A A A A A A A A A A E N v b m Z p Z y 9 Q Y W N r Y W d l L n h t b F B L A Q I t A B Q A A g A I A I M 9 e V p T c j g s m w A A A O E A A A A T A A A A A A A A A A A A A A A A A P M A A A B b Q 2 9 u d G V u d F 9 U e X B l c 1 0 u e G 1 s U E s B A i 0 A F A A C A A g A g z 1 5 W n H N c 7 h c A g A A w R s A A B M A A A A A A A A A A A A A A A A A 2 w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n M A A A A A A A C I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j Y W M 4 M T J i L W E y O T I t N D c w N S 1 i Y W Q 3 L W I x N m V l Z j N k Y z c x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O W Y 1 N W E 5 Y y 0 y M D d j L T Q 0 N z A t O D k 2 Y i 1 i N 2 Q x M z Y 2 M T E 2 O T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N 2 U 5 M j U w L T Q 4 N G I t N D c w N S 0 4 O G E 1 L T A w N W J m M m E 3 N z g y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Z j M z B k Z W M t M T F h N y 0 0 Y j g 3 L W I 5 Z D U t Z j E x N j I 0 M W E w M j I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z l j Z D g 2 Y S 0 2 O D I 4 L T R k Y W M t O W N j Z C 0 3 N G Q 0 O T Q 0 N m Y 4 M T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x Z W E 2 Z j N l L T I 4 Z m M t N D k 4 N y 0 4 O T U x L W Z j N G Q 1 M m M 2 Z T U z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c 2 N T k 5 N m Y t Z W J j M i 0 0 Z j M 1 L T h k O W Q t M G F l O T Z m M 2 Q y Y T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V U M D Y 6 M j k 6 M D c u M z Y 3 M T g w M 1 o i I C 8 + P E V u d H J 5 I F R 5 c G U 9 I k Z p b G x D b 2 x 1 b W 5 U e X B l c y I g V m F s d W U 9 I n N C Z 0 1 E Q m d N S i I g L z 4 8 R W 5 0 c n k g V H l w Z T 0 i R m l s b E N v b H V t b k 5 h b W V z I i B W Y W x 1 Z T 0 i c 1 s m c X V v d D t N Y X J r Y V 9 p X 2 1 v Z G V s J n F 1 b 3 Q 7 L C Z x d W 9 0 O 1 J v a 1 9 w c m 9 k d W t j a m k m c X V v d D s s J n F 1 b 3 Q 7 Q 2 V u Y V 9 6 Y W t 1 c H U m c X V v d D s s J n F 1 b 3 Q 7 T n J f c m V q Z X N 0 c m F j e W p u e S Z x d W 9 0 O y w m c X V v d D t Q c n p l Y m l l Z y Z x d W 9 0 O y w m c X V v d D t E Y X R h X 2 9 z d G F 0 b m l l Z 2 9 f c m V t b 2 5 0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z O D h i N m E x L W M 4 Z D E t N G U 4 M i 0 4 M j U x L T h j Z G F i M G U 2 M j g 1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u c 3 B v c n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V Q w N j o y O T o w N y 4 z N j c x O D A z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2 M D l j Y 2 M z L W E 0 N z A t N G U 4 N i 0 4 Y W J i L T g z M T M z Z m J i Z m R i Z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u c 3 B v c n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V Q w N j o y O T o w N y 4 z N j c x O D A z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i Z T l k Z T F l L T I 5 Z j c t N G Q w O C 0 5 M G V k L T E w O T B m N z l h Y z d l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u c 3 B v c n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V Q w N j o y O T o w N y 4 z N j c x O D A z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y M j V h O D g 1 L T M 0 M z U t N G J h O S 1 i Z W R h L W V j O D d h Y 2 R l N D V k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u c 3 B v c n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V Q w N j o y O T o w N y 4 z N j c x O D A z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N + t S w v h 7 Q o u B l U i h N Q g x A A A A A A I A A A A A A B B m A A A A A Q A A I A A A A G / h 7 j / 2 u x n E t 9 5 x E L r J R C A + s l g N K E w S k 8 6 5 d v / n c 7 S R A A A A A A 6 A A A A A A g A A I A A A A D D h i S c k q p n c r 8 A N Z C K d Z T Z V Y X p B e m d 5 j u v W I S g y U y l F U A A A A M z S n 3 k r 6 C R 7 t / x 0 2 Q E 5 s z 5 K L C D a H W a R 9 A D v w a C m q B 4 g 5 G g Y r 2 k 4 2 K 1 p 7 a B 4 E Y R V K 8 8 Z K o i m c i C F R g j 6 S u S 4 m F u 1 r n k i Y W E D + U K v 3 Z Q G n S g D Q A A A A J j R 4 M d 4 D 9 9 J w Z I G n b a T h n v Z k 4 H K E C m x K z B W 2 A T V Y x m d t W S 3 y N h 9 q m y 2 U 5 Y c L 9 9 w + 7 / u g o H E 1 n O 8 l 7 k S 8 j Z y j W I =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transport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2025-03-25T06:46:24Z</dcterms:modified>
</cp:coreProperties>
</file>