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formuła 2015\2020\zadanie 6\"/>
    </mc:Choice>
  </mc:AlternateContent>
  <xr:revisionPtr revIDLastSave="0" documentId="13_ncr:1_{48C39747-61F3-4D8B-AC5F-5773BD2EC441}" xr6:coauthVersionLast="47" xr6:coauthVersionMax="47" xr10:uidLastSave="{00000000-0000-0000-0000-000000000000}"/>
  <bookViews>
    <workbookView xWindow="-98" yWindow="-98" windowWidth="21795" windowHeight="12975" activeTab="4" xr2:uid="{6EDEA457-1161-47F0-B67D-C7C3310E0A5C}"/>
  </bookViews>
  <sheets>
    <sheet name="statek" sheetId="3" r:id="rId1"/>
    <sheet name="Zadanie 1" sheetId="4" r:id="rId2"/>
    <sheet name="Zadanie 2" sheetId="5" r:id="rId3"/>
    <sheet name="Zadanie 3" sheetId="6" r:id="rId4"/>
    <sheet name="Zadanie 4" sheetId="7" r:id="rId5"/>
    <sheet name="Zadanie 5" sheetId="8" r:id="rId6"/>
  </sheets>
  <definedNames>
    <definedName name="ExternalData_2" localSheetId="0" hidden="1">statek!$A$1:$F$203</definedName>
    <definedName name="ExternalData_2" localSheetId="1" hidden="1">'Zadanie 1'!$A$1:$F$203</definedName>
    <definedName name="ExternalData_2" localSheetId="2" hidden="1">'Zadanie 2'!$A$1:$F$203</definedName>
    <definedName name="ExternalData_2" localSheetId="3" hidden="1">'Zadanie 3'!$A$1:$F$204</definedName>
    <definedName name="ExternalData_2" localSheetId="4" hidden="1">'Zadanie 4'!$A$1:$F$203</definedName>
    <definedName name="ExternalData_2" localSheetId="5" hidden="1">'Zadanie 5'!$A$1:$F$203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" i="8"/>
  <c r="G3" i="8" s="1"/>
  <c r="H3" i="8" s="1"/>
  <c r="G4" i="8" s="1"/>
  <c r="H4" i="8" s="1"/>
  <c r="G5" i="8" s="1"/>
  <c r="H5" i="8" s="1"/>
  <c r="G6" i="8" s="1"/>
  <c r="H6" i="8" s="1"/>
  <c r="G7" i="8" s="1"/>
  <c r="H7" i="8" s="1"/>
  <c r="G8" i="8" s="1"/>
  <c r="H8" i="8" s="1"/>
  <c r="G9" i="8" s="1"/>
  <c r="H9" i="8" s="1"/>
  <c r="G10" i="8" s="1"/>
  <c r="H10" i="8" s="1"/>
  <c r="G11" i="8" s="1"/>
  <c r="H11" i="8" s="1"/>
  <c r="G12" i="8" s="1"/>
  <c r="H12" i="8" s="1"/>
  <c r="G13" i="8" s="1"/>
  <c r="H13" i="8" s="1"/>
  <c r="G14" i="8" s="1"/>
  <c r="H14" i="8" s="1"/>
  <c r="G15" i="8" s="1"/>
  <c r="H15" i="8" s="1"/>
  <c r="G16" i="8" s="1"/>
  <c r="H16" i="8" s="1"/>
  <c r="G17" i="8" s="1"/>
  <c r="H17" i="8" s="1"/>
  <c r="G18" i="8" s="1"/>
  <c r="H18" i="8" s="1"/>
  <c r="G19" i="8" s="1"/>
  <c r="H19" i="8" s="1"/>
  <c r="G20" i="8" s="1"/>
  <c r="H20" i="8" s="1"/>
  <c r="G21" i="8" s="1"/>
  <c r="H21" i="8" s="1"/>
  <c r="G22" i="8" s="1"/>
  <c r="H22" i="8" s="1"/>
  <c r="G23" i="8" s="1"/>
  <c r="H23" i="8" s="1"/>
  <c r="G24" i="8" s="1"/>
  <c r="H24" i="8" s="1"/>
  <c r="G25" i="8" s="1"/>
  <c r="H25" i="8" s="1"/>
  <c r="G26" i="8" s="1"/>
  <c r="H26" i="8" s="1"/>
  <c r="G27" i="8" s="1"/>
  <c r="H27" i="8" s="1"/>
  <c r="G28" i="8" s="1"/>
  <c r="H28" i="8" s="1"/>
  <c r="G29" i="8" s="1"/>
  <c r="H29" i="8" s="1"/>
  <c r="G30" i="8" s="1"/>
  <c r="H30" i="8" s="1"/>
  <c r="G31" i="8" s="1"/>
  <c r="H31" i="8" s="1"/>
  <c r="G32" i="8" s="1"/>
  <c r="H32" i="8" s="1"/>
  <c r="G33" i="8" s="1"/>
  <c r="H33" i="8" s="1"/>
  <c r="G34" i="8" s="1"/>
  <c r="H34" i="8" s="1"/>
  <c r="G35" i="8" s="1"/>
  <c r="H35" i="8" s="1"/>
  <c r="G36" i="8" s="1"/>
  <c r="H36" i="8" s="1"/>
  <c r="G37" i="8" s="1"/>
  <c r="H37" i="8" s="1"/>
  <c r="G38" i="8" s="1"/>
  <c r="H38" i="8" s="1"/>
  <c r="G39" i="8" s="1"/>
  <c r="H39" i="8" s="1"/>
  <c r="G40" i="8" s="1"/>
  <c r="H40" i="8" s="1"/>
  <c r="G41" i="8" s="1"/>
  <c r="H41" i="8" s="1"/>
  <c r="G42" i="8" s="1"/>
  <c r="H42" i="8" s="1"/>
  <c r="G43" i="8" s="1"/>
  <c r="H43" i="8" s="1"/>
  <c r="G44" i="8" s="1"/>
  <c r="H44" i="8" s="1"/>
  <c r="G45" i="8" s="1"/>
  <c r="H45" i="8" s="1"/>
  <c r="G46" i="8" s="1"/>
  <c r="H46" i="8" s="1"/>
  <c r="G47" i="8" s="1"/>
  <c r="H47" i="8" s="1"/>
  <c r="G48" i="8" s="1"/>
  <c r="H48" i="8" s="1"/>
  <c r="G49" i="8" s="1"/>
  <c r="H49" i="8" s="1"/>
  <c r="G50" i="8" s="1"/>
  <c r="H50" i="8" s="1"/>
  <c r="G51" i="8" s="1"/>
  <c r="H51" i="8" s="1"/>
  <c r="G52" i="8" s="1"/>
  <c r="H52" i="8" s="1"/>
  <c r="G53" i="8" s="1"/>
  <c r="H53" i="8" s="1"/>
  <c r="G54" i="8" s="1"/>
  <c r="H54" i="8" s="1"/>
  <c r="G55" i="8" s="1"/>
  <c r="H55" i="8" s="1"/>
  <c r="G56" i="8" s="1"/>
  <c r="H56" i="8" s="1"/>
  <c r="G57" i="8" s="1"/>
  <c r="H57" i="8" s="1"/>
  <c r="G58" i="8" s="1"/>
  <c r="H58" i="8" s="1"/>
  <c r="G59" i="8" s="1"/>
  <c r="H59" i="8" s="1"/>
  <c r="G60" i="8" s="1"/>
  <c r="H60" i="8" s="1"/>
  <c r="G61" i="8" s="1"/>
  <c r="H61" i="8" s="1"/>
  <c r="G62" i="8" s="1"/>
  <c r="H62" i="8" s="1"/>
  <c r="G63" i="8" s="1"/>
  <c r="H63" i="8" s="1"/>
  <c r="G64" i="8" s="1"/>
  <c r="H64" i="8" s="1"/>
  <c r="G65" i="8" s="1"/>
  <c r="H65" i="8" s="1"/>
  <c r="G66" i="8" s="1"/>
  <c r="H66" i="8" s="1"/>
  <c r="G67" i="8" s="1"/>
  <c r="H67" i="8" s="1"/>
  <c r="G68" i="8" s="1"/>
  <c r="H68" i="8" s="1"/>
  <c r="G69" i="8" s="1"/>
  <c r="H69" i="8" s="1"/>
  <c r="G70" i="8" s="1"/>
  <c r="H70" i="8" s="1"/>
  <c r="G71" i="8" s="1"/>
  <c r="H71" i="8" s="1"/>
  <c r="G72" i="8" s="1"/>
  <c r="H72" i="8" s="1"/>
  <c r="G73" i="8" s="1"/>
  <c r="H73" i="8" s="1"/>
  <c r="G74" i="8" s="1"/>
  <c r="H74" i="8" s="1"/>
  <c r="G75" i="8" s="1"/>
  <c r="H75" i="8" s="1"/>
  <c r="G76" i="8" s="1"/>
  <c r="H76" i="8" s="1"/>
  <c r="G77" i="8" s="1"/>
  <c r="H77" i="8" s="1"/>
  <c r="G78" i="8" s="1"/>
  <c r="H78" i="8" s="1"/>
  <c r="G79" i="8" s="1"/>
  <c r="H79" i="8" s="1"/>
  <c r="G80" i="8" s="1"/>
  <c r="H80" i="8" s="1"/>
  <c r="G81" i="8" s="1"/>
  <c r="H81" i="8" s="1"/>
  <c r="G82" i="8" s="1"/>
  <c r="H82" i="8" s="1"/>
  <c r="G83" i="8" s="1"/>
  <c r="H83" i="8" s="1"/>
  <c r="G84" i="8" s="1"/>
  <c r="H84" i="8" s="1"/>
  <c r="G85" i="8" s="1"/>
  <c r="H85" i="8" s="1"/>
  <c r="G86" i="8" s="1"/>
  <c r="H86" i="8" s="1"/>
  <c r="G87" i="8" s="1"/>
  <c r="H87" i="8" s="1"/>
  <c r="G88" i="8" s="1"/>
  <c r="H88" i="8" s="1"/>
  <c r="G89" i="8" s="1"/>
  <c r="H89" i="8" s="1"/>
  <c r="G90" i="8" s="1"/>
  <c r="H90" i="8" s="1"/>
  <c r="G91" i="8" s="1"/>
  <c r="H91" i="8" s="1"/>
  <c r="G92" i="8" s="1"/>
  <c r="H92" i="8" s="1"/>
  <c r="G93" i="8" s="1"/>
  <c r="H93" i="8" s="1"/>
  <c r="G94" i="8" s="1"/>
  <c r="H94" i="8" s="1"/>
  <c r="G95" i="8" s="1"/>
  <c r="H95" i="8" s="1"/>
  <c r="G96" i="8" s="1"/>
  <c r="H96" i="8" s="1"/>
  <c r="G97" i="8" s="1"/>
  <c r="H97" i="8" s="1"/>
  <c r="G98" i="8" s="1"/>
  <c r="H98" i="8" s="1"/>
  <c r="G99" i="8" s="1"/>
  <c r="H99" i="8" s="1"/>
  <c r="G100" i="8" s="1"/>
  <c r="H100" i="8" s="1"/>
  <c r="G101" i="8" s="1"/>
  <c r="H101" i="8" s="1"/>
  <c r="G102" i="8" s="1"/>
  <c r="H102" i="8" s="1"/>
  <c r="G103" i="8" s="1"/>
  <c r="H103" i="8" s="1"/>
  <c r="G104" i="8" s="1"/>
  <c r="H104" i="8" s="1"/>
  <c r="G105" i="8" s="1"/>
  <c r="H105" i="8" s="1"/>
  <c r="G106" i="8" s="1"/>
  <c r="H106" i="8" s="1"/>
  <c r="G107" i="8" s="1"/>
  <c r="H107" i="8" s="1"/>
  <c r="G108" i="8" s="1"/>
  <c r="H108" i="8" s="1"/>
  <c r="G109" i="8" s="1"/>
  <c r="H109" i="8" s="1"/>
  <c r="G110" i="8" s="1"/>
  <c r="H110" i="8" s="1"/>
  <c r="G111" i="8" s="1"/>
  <c r="H111" i="8" s="1"/>
  <c r="G112" i="8" s="1"/>
  <c r="H112" i="8" s="1"/>
  <c r="G113" i="8" s="1"/>
  <c r="H113" i="8" s="1"/>
  <c r="G114" i="8" s="1"/>
  <c r="H114" i="8" s="1"/>
  <c r="G115" i="8" s="1"/>
  <c r="H115" i="8" s="1"/>
  <c r="G116" i="8" s="1"/>
  <c r="H116" i="8" s="1"/>
  <c r="G117" i="8" s="1"/>
  <c r="H117" i="8" s="1"/>
  <c r="G118" i="8" s="1"/>
  <c r="H118" i="8" s="1"/>
  <c r="G119" i="8" s="1"/>
  <c r="H119" i="8" s="1"/>
  <c r="G120" i="8" s="1"/>
  <c r="H120" i="8" s="1"/>
  <c r="G121" i="8" s="1"/>
  <c r="H121" i="8" s="1"/>
  <c r="G122" i="8" s="1"/>
  <c r="H122" i="8" s="1"/>
  <c r="G123" i="8" s="1"/>
  <c r="H123" i="8" s="1"/>
  <c r="G124" i="8" s="1"/>
  <c r="H124" i="8" s="1"/>
  <c r="G125" i="8" s="1"/>
  <c r="H125" i="8" s="1"/>
  <c r="G126" i="8" s="1"/>
  <c r="H126" i="8" s="1"/>
  <c r="G127" i="8" s="1"/>
  <c r="H127" i="8" s="1"/>
  <c r="G128" i="8" s="1"/>
  <c r="H128" i="8" s="1"/>
  <c r="G129" i="8" s="1"/>
  <c r="H129" i="8" s="1"/>
  <c r="G130" i="8" s="1"/>
  <c r="H130" i="8" s="1"/>
  <c r="G131" i="8" s="1"/>
  <c r="H131" i="8" s="1"/>
  <c r="G132" i="8" s="1"/>
  <c r="H132" i="8" s="1"/>
  <c r="G133" i="8" s="1"/>
  <c r="H133" i="8" s="1"/>
  <c r="G134" i="8" s="1"/>
  <c r="H134" i="8" s="1"/>
  <c r="G135" i="8" s="1"/>
  <c r="H135" i="8" s="1"/>
  <c r="G136" i="8" s="1"/>
  <c r="H136" i="8" s="1"/>
  <c r="G137" i="8" s="1"/>
  <c r="H137" i="8" s="1"/>
  <c r="G138" i="8" s="1"/>
  <c r="H138" i="8" s="1"/>
  <c r="G139" i="8" s="1"/>
  <c r="H139" i="8" s="1"/>
  <c r="G140" i="8" s="1"/>
  <c r="H140" i="8" s="1"/>
  <c r="G141" i="8" s="1"/>
  <c r="H141" i="8" s="1"/>
  <c r="G142" i="8" s="1"/>
  <c r="H142" i="8" s="1"/>
  <c r="G143" i="8" s="1"/>
  <c r="H143" i="8" s="1"/>
  <c r="G144" i="8" s="1"/>
  <c r="H144" i="8" s="1"/>
  <c r="G145" i="8" s="1"/>
  <c r="H145" i="8" s="1"/>
  <c r="G146" i="8" s="1"/>
  <c r="H146" i="8" s="1"/>
  <c r="G147" i="8" s="1"/>
  <c r="H147" i="8" s="1"/>
  <c r="G148" i="8" s="1"/>
  <c r="H148" i="8" s="1"/>
  <c r="G149" i="8" s="1"/>
  <c r="H149" i="8" s="1"/>
  <c r="G150" i="8" s="1"/>
  <c r="H150" i="8" s="1"/>
  <c r="G151" i="8" s="1"/>
  <c r="H151" i="8" s="1"/>
  <c r="G152" i="8" s="1"/>
  <c r="H152" i="8" s="1"/>
  <c r="G153" i="8" s="1"/>
  <c r="H153" i="8" s="1"/>
  <c r="G154" i="8" s="1"/>
  <c r="H154" i="8" s="1"/>
  <c r="G155" i="8" s="1"/>
  <c r="H155" i="8" s="1"/>
  <c r="G156" i="8" s="1"/>
  <c r="H156" i="8" s="1"/>
  <c r="G157" i="8" s="1"/>
  <c r="H157" i="8" s="1"/>
  <c r="G158" i="8" s="1"/>
  <c r="H158" i="8" s="1"/>
  <c r="G159" i="8" s="1"/>
  <c r="H159" i="8" s="1"/>
  <c r="G160" i="8" s="1"/>
  <c r="H160" i="8" s="1"/>
  <c r="G161" i="8" s="1"/>
  <c r="H161" i="8" s="1"/>
  <c r="G162" i="8" s="1"/>
  <c r="H162" i="8" s="1"/>
  <c r="G163" i="8" s="1"/>
  <c r="H163" i="8" s="1"/>
  <c r="G164" i="8" s="1"/>
  <c r="H164" i="8" s="1"/>
  <c r="G165" i="8" s="1"/>
  <c r="H165" i="8" s="1"/>
  <c r="G166" i="8" s="1"/>
  <c r="H166" i="8" s="1"/>
  <c r="G167" i="8" s="1"/>
  <c r="H167" i="8" s="1"/>
  <c r="G168" i="8" s="1"/>
  <c r="H168" i="8" s="1"/>
  <c r="G169" i="8" s="1"/>
  <c r="H169" i="8" s="1"/>
  <c r="G170" i="8" s="1"/>
  <c r="H170" i="8" s="1"/>
  <c r="G171" i="8" s="1"/>
  <c r="H171" i="8" s="1"/>
  <c r="G172" i="8" s="1"/>
  <c r="H172" i="8" s="1"/>
  <c r="G173" i="8" s="1"/>
  <c r="H173" i="8" s="1"/>
  <c r="G174" i="8" s="1"/>
  <c r="H174" i="8" s="1"/>
  <c r="G175" i="8" s="1"/>
  <c r="H175" i="8" s="1"/>
  <c r="G176" i="8" s="1"/>
  <c r="H176" i="8" s="1"/>
  <c r="G177" i="8" s="1"/>
  <c r="H177" i="8" s="1"/>
  <c r="G178" i="8" s="1"/>
  <c r="H178" i="8" s="1"/>
  <c r="G179" i="8" s="1"/>
  <c r="H179" i="8" s="1"/>
  <c r="G180" i="8" s="1"/>
  <c r="H180" i="8" s="1"/>
  <c r="G181" i="8" s="1"/>
  <c r="H181" i="8" s="1"/>
  <c r="G182" i="8" s="1"/>
  <c r="H182" i="8" s="1"/>
  <c r="G183" i="8" s="1"/>
  <c r="H183" i="8" s="1"/>
  <c r="G184" i="8" s="1"/>
  <c r="H184" i="8" s="1"/>
  <c r="G185" i="8" s="1"/>
  <c r="H185" i="8" s="1"/>
  <c r="G186" i="8" s="1"/>
  <c r="H186" i="8" s="1"/>
  <c r="G187" i="8" s="1"/>
  <c r="H187" i="8" s="1"/>
  <c r="G188" i="8" s="1"/>
  <c r="H188" i="8" s="1"/>
  <c r="G189" i="8" s="1"/>
  <c r="H189" i="8" s="1"/>
  <c r="G190" i="8" s="1"/>
  <c r="H190" i="8" s="1"/>
  <c r="G191" i="8" s="1"/>
  <c r="H191" i="8" s="1"/>
  <c r="G192" i="8" s="1"/>
  <c r="H192" i="8" s="1"/>
  <c r="G193" i="8" s="1"/>
  <c r="H193" i="8" s="1"/>
  <c r="G194" i="8" s="1"/>
  <c r="H194" i="8" s="1"/>
  <c r="G195" i="8" s="1"/>
  <c r="H195" i="8" s="1"/>
  <c r="G196" i="8" s="1"/>
  <c r="H196" i="8" s="1"/>
  <c r="G197" i="8" s="1"/>
  <c r="H197" i="8" s="1"/>
  <c r="G198" i="8" s="1"/>
  <c r="H198" i="8" s="1"/>
  <c r="G199" i="8" s="1"/>
  <c r="H199" i="8" s="1"/>
  <c r="G200" i="8" s="1"/>
  <c r="H200" i="8" s="1"/>
  <c r="G201" i="8" s="1"/>
  <c r="H201" i="8" s="1"/>
  <c r="G202" i="8" s="1"/>
  <c r="H202" i="8" s="1"/>
  <c r="G203" i="8" s="1"/>
  <c r="H203" i="8" s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6" i="6"/>
  <c r="G4" i="6"/>
  <c r="H4" i="6"/>
  <c r="I4" i="6"/>
  <c r="J4" i="6"/>
  <c r="K4" i="6"/>
  <c r="K5" i="6"/>
  <c r="I3" i="6"/>
  <c r="G3" i="6"/>
  <c r="I5" i="6"/>
  <c r="H3" i="6"/>
  <c r="L2" i="6"/>
  <c r="L3" i="6"/>
  <c r="K3" i="6" s="1"/>
  <c r="K6" i="6" s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J2" i="6"/>
  <c r="J3" i="6" s="1"/>
  <c r="J5" i="6" s="1"/>
  <c r="J6" i="6" s="1"/>
  <c r="J7" i="6" s="1"/>
  <c r="J8" i="6" s="1"/>
  <c r="J9" i="6" s="1"/>
  <c r="J10" i="6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3" i="5"/>
  <c r="J6" i="4"/>
  <c r="J3" i="4"/>
  <c r="J4" i="4"/>
  <c r="J5" i="4"/>
  <c r="J2" i="4"/>
  <c r="I6" i="6" l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K7" i="6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J11" i="6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G5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I17" i="6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77DBFD-5AA3-402E-9970-3E39FBCAA2F6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C34DB6B4-030A-4221-8454-04A19D9CEA04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3" xr16:uid="{CEB92378-4423-47BD-9392-D5E451C15485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  <connection id="4" xr16:uid="{0D83C438-A4F4-41E2-8C58-3A45D9C9D313}" keepAlive="1" name="Zapytanie — soki (4)" description="Połączenie z zapytaniem „soki (4)” w skoroszycie." type="5" refreshedVersion="8" background="1" saveData="1">
    <dbPr connection="Provider=Microsoft.Mashup.OleDb.1;Data Source=$Workbook$;Location=&quot;soki (4)&quot;;Extended Properties=&quot;&quot;" command="SELECT * FROM [soki (4)]"/>
  </connection>
  <connection id="5" xr16:uid="{946C887A-9771-4926-8A9F-D6E7026EE98F}" keepAlive="1" name="Zapytanie — soki (5)" description="Połączenie z zapytaniem „soki (5)” w skoroszycie." type="5" refreshedVersion="8" background="1" saveData="1">
    <dbPr connection="Provider=Microsoft.Mashup.OleDb.1;Data Source=$Workbook$;Location=&quot;soki (5)&quot;;Extended Properties=&quot;&quot;" command="SELECT * FROM [soki (5)]"/>
  </connection>
  <connection id="6" xr16:uid="{FAEFF536-344E-45D0-ADB8-0EDB5EEAFA28}" keepAlive="1" name="Zapytanie — soki (6)" description="Połączenie z zapytaniem „soki (6)” w skoroszycie." type="5" refreshedVersion="8" background="1" saveData="1">
    <dbPr connection="Provider=Microsoft.Mashup.OleDb.1;Data Source=$Workbook$;Location=&quot;soki (6)&quot;;Extended Properties=&quot;&quot;" command="SELECT * FROM [soki (6)]"/>
  </connection>
  <connection id="7" xr16:uid="{F4E7E5BC-32A2-4A4E-80DD-A85E427C4DFF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8" xr16:uid="{E0231208-38EA-4DC7-80B9-673B8B2DD6A9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9" xr16:uid="{BAC35AD3-0EF8-4F40-9384-3828E5849567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10" xr16:uid="{BA072095-D99F-4B5A-BC47-0C909E34067B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1" xr16:uid="{4F1CFE13-CA14-4D7A-8B12-7837120A163E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2" xr16:uid="{8549B6AE-54EE-40AC-8894-052DFA2F95F2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<sst xmlns="http://schemas.openxmlformats.org/spreadsheetml/2006/main" count="3701" uniqueCount="34">
  <si>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</si>
  <si>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</si>
  <si>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</si>
  <si>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</si>
  <si>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</si>
  <si>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</si>
  <si>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</si>
  <si>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</si>
  <si>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</si>
  <si>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</si>
  <si>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</si>
  <si>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</si>
  <si>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</si>
  <si>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</si>
  <si>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</si>
  <si>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</si>
  <si>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</si>
  <si>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</si>
  <si>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</si>
  <si>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</si>
  <si>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</si>
  <si>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</si>
  <si>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</si>
  <si>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Dni na morzu</t>
  </si>
  <si>
    <t>Stan T1</t>
  </si>
  <si>
    <t>Stan T2</t>
  </si>
  <si>
    <t>Stan T4</t>
  </si>
  <si>
    <t>Stan T5</t>
  </si>
  <si>
    <t>Stan T3</t>
  </si>
  <si>
    <t>Zmiana</t>
  </si>
  <si>
    <t>Miesiąć</t>
  </si>
  <si>
    <t>Stan Przed</t>
  </si>
  <si>
    <t>Stan Po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</si>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</sst>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7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9203849518812"/>
          <c:y val="0.16708333333333336"/>
          <c:w val="0.89030796150481195"/>
          <c:h val="0.54359507144940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'Zadanie 4'!$J$1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'Zadanie 4'!$I$2:$I$37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'Zadanie 4'!$J$2:$J$37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4E83-8286-D0FF819F6998}"/>
            </c:ext>
          </c:extLst>
        </c:ser>
        <c:ser>
          <c:idx val="1"/>
          <c:order val="1"/>
          <c:tx>
            <c:strRef>
              <c:f>'Zadanie 4'!$K$1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'Zadanie 4'!$I$2:$I$37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'Zadanie 4'!$K$2:$K$37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A-4E83-8286-D0FF819F6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22717791"/>
        <c:axId val="1722725951"/>
      </c:barChart>
      <c:dateAx>
        <c:axId val="172271779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25951"/>
        <c:crosses val="autoZero"/>
        <c:auto val="1"/>
        <c:lblOffset val="100"/>
        <c:baseTimeUnit val="months"/>
      </c:dateAx>
      <c:valAx>
        <c:axId val="1722725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227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478630</xdr:colOff>
      <xdr:row>5</xdr:row>
      <xdr:rowOff>38100</xdr:rowOff>
    </xdr:from>
    <xdr:to>
      <xdr:col>21</xdr:col>
      <xdr:colOff>247283</xdr:colOff>
      <xdr:row>26</xdr:row>
      <xdr:rowOff>119063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0BF8469-8BC8-AF2D-05DC-4D558542F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7C7C179E-804C-4CB2-B05B-FB1B661E3C37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007218F-1030-4048-86B0-CADD39123BD6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7E3EA7F6-F5F3-43F6-BE37-DC1F3C96CB1E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5A0EE83B-A50C-48AD-A861-EA64BA09A864}" autoFormatId="16" applyNumberFormats="0" applyBorderFormats="0" applyFontFormats="0" applyPatternFormats="0" applyAlignmentFormats="0" applyWidthHeightFormats="0">
  <queryTableRefresh nextId="13" unboundColumnsRight="6">
    <queryTableFields count="12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628868FB-5A26-4ED5-A962-DD136E9DE18C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F2E1E7C9-6BD4-4C45-BF28-09C0D555201B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AAB9DF-9D67-49B9-96A7-AF3248A961D6}" name="statek" displayName="statek" ref="A1:F203" tableType="queryTable" totalsRowShown="0">
  <autoFilter ref="A1:F203" xr:uid="{ACAAB9DF-9D67-49B9-96A7-AF3248A961D6}"/>
  <tableColumns count="6">
    <tableColumn id="1" xr3:uid="{D597FA94-4937-46F8-9418-EAFEFB0F37EC}" uniqueName="1" name="data" queryTableFieldId="1" dataDxfId="34"/>
    <tableColumn id="2" xr3:uid="{F69ECE76-CF89-43BD-AE18-630882E11780}" uniqueName="2" name="port" queryTableFieldId="2" dataDxfId="33"/>
    <tableColumn id="3" xr3:uid="{D6191D59-C1FA-45C9-967F-7478F833A066}" uniqueName="3" name="towar" queryTableFieldId="3" dataDxfId="32"/>
    <tableColumn id="4" xr3:uid="{984BC098-6980-4C22-8FE6-B40A0B72C61E}" uniqueName="4" name="Z/W" queryTableFieldId="4" dataDxfId="31"/>
    <tableColumn id="5" xr3:uid="{9DF78672-F014-4A16-8E78-5D04CD005987}" uniqueName="5" name="ile ton" queryTableFieldId="5"/>
    <tableColumn id="6" xr3:uid="{C93B8C3B-47F2-4737-9B85-1D56F5107FF1}" uniqueName="6" name="cena za tone w talarach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800AB-D7D4-42CF-A55A-05F36067F17A}" name="statek4" displayName="statek4" ref="A1:F203" tableType="queryTable" totalsRowShown="0">
  <autoFilter ref="A1:F203" xr:uid="{A1A800AB-D7D4-42CF-A55A-05F36067F17A}"/>
  <tableColumns count="6">
    <tableColumn id="1" xr3:uid="{9AF43FB4-BB59-436F-8CD5-ABA528BF249F}" uniqueName="1" name="data" queryTableFieldId="1" dataDxfId="30"/>
    <tableColumn id="2" xr3:uid="{8E21BE69-A597-4C76-B96A-D20D39C4C006}" uniqueName="2" name="port" queryTableFieldId="2" dataDxfId="29"/>
    <tableColumn id="3" xr3:uid="{68BE1822-77A1-4F66-A1BB-D4E262C80D25}" uniqueName="3" name="towar" queryTableFieldId="3" dataDxfId="28"/>
    <tableColumn id="4" xr3:uid="{81B4818B-3A12-4C90-935B-2F70CF7D5318}" uniqueName="4" name="Z/W" queryTableFieldId="4" dataDxfId="27"/>
    <tableColumn id="5" xr3:uid="{575C7446-A75B-4CED-B09E-DED24B0424BB}" uniqueName="5" name="ile ton" queryTableFieldId="5"/>
    <tableColumn id="6" xr3:uid="{EE8DF42C-8D39-44F6-8E44-168A3304BAE2}" uniqueName="6" name="cena za tone w talarach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F30FF4-DD46-4120-9730-85FD0082EE8F}" name="statek5" displayName="statek5" ref="A1:G203" tableType="queryTable" totalsRowShown="0">
  <autoFilter ref="A1:G203" xr:uid="{A9F30FF4-DD46-4120-9730-85FD0082EE8F}">
    <filterColumn colId="6">
      <filters>
        <filter val="21.00"/>
        <filter val="23.00"/>
        <filter val="24.00"/>
        <filter val="25.00"/>
      </filters>
    </filterColumn>
  </autoFilter>
  <tableColumns count="7">
    <tableColumn id="1" xr3:uid="{7D4B6945-6E08-4BB1-98DC-F6EFFE8D6621}" uniqueName="1" name="data" queryTableFieldId="1" dataDxfId="26"/>
    <tableColumn id="2" xr3:uid="{415B7E15-692A-4979-A0F7-63128E00F06C}" uniqueName="2" name="port" queryTableFieldId="2" dataDxfId="25"/>
    <tableColumn id="3" xr3:uid="{66890240-B8AC-4DDE-8847-BB8B28A5FAA8}" uniqueName="3" name="towar" queryTableFieldId="3" dataDxfId="24"/>
    <tableColumn id="4" xr3:uid="{AF9DC287-C7A3-43A0-9881-43CA9DBC658C}" uniqueName="4" name="Z/W" queryTableFieldId="4" dataDxfId="23"/>
    <tableColumn id="5" xr3:uid="{9AEE19B2-BDFD-48C7-B76C-5F0ED6C5C261}" uniqueName="5" name="ile ton" queryTableFieldId="5"/>
    <tableColumn id="6" xr3:uid="{5FF20850-0AB7-4AA0-B532-EE619B795864}" uniqueName="6" name="cena za tone w talarach" queryTableFieldId="6"/>
    <tableColumn id="7" xr3:uid="{1D6B06CA-6B2B-4B69-9C9C-76C25986506D}" uniqueName="7" name="Dni na morzu" queryTableFieldId="7" dataDxf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A414B5-C149-4CD9-990E-AD0107CC99C5}" name="statek6" displayName="statek6" ref="A1:L204" tableType="queryTable" totalsRowShown="0">
  <autoFilter ref="A1:L204" xr:uid="{3BA414B5-C149-4CD9-990E-AD0107CC99C5}"/>
  <tableColumns count="12">
    <tableColumn id="1" xr3:uid="{BE59B11B-A73F-42E7-8692-02E11744FB80}" uniqueName="1" name="data" queryTableFieldId="1" dataDxfId="21"/>
    <tableColumn id="2" xr3:uid="{4F780D18-6890-4661-820A-7AAE9895B039}" uniqueName="2" name="port" queryTableFieldId="2" dataDxfId="20"/>
    <tableColumn id="3" xr3:uid="{E20AE09A-48EC-425E-960F-EEF7331B604C}" uniqueName="3" name="towar" queryTableFieldId="3" dataDxfId="19"/>
    <tableColumn id="4" xr3:uid="{3B499966-05B4-4806-B892-E9C7914ECB05}" uniqueName="4" name="Z/W" queryTableFieldId="4" dataDxfId="18"/>
    <tableColumn id="5" xr3:uid="{39683D5C-9BAF-4567-B226-F2A915AD584C}" uniqueName="5" name="ile ton" queryTableFieldId="5"/>
    <tableColumn id="6" xr3:uid="{54C9F90F-73E9-4E17-99C0-0AA36DBC3715}" uniqueName="6" name="cena za tone w talarach" queryTableFieldId="6"/>
    <tableColumn id="7" xr3:uid="{8928B653-72A3-4EF1-B4A9-E7F7D666AC1F}" uniqueName="7" name="Stan T1" queryTableFieldId="7" dataDxfId="17"/>
    <tableColumn id="8" xr3:uid="{11C4B44B-0F2D-403D-A93F-7EB38B9A8B36}" uniqueName="8" name="Stan T2" queryTableFieldId="8" dataDxfId="16"/>
    <tableColumn id="9" xr3:uid="{9BC6A4D7-1426-41BF-85A4-8968E709DD4A}" uniqueName="9" name="Stan T3" queryTableFieldId="9" dataDxfId="15"/>
    <tableColumn id="10" xr3:uid="{10443194-AD97-4982-BD7F-CB2128765072}" uniqueName="10" name="Stan T4" queryTableFieldId="10" dataDxfId="14">
      <calculatedColumnFormula>statek6[[#This Row],[ile ton]]</calculatedColumnFormula>
    </tableColumn>
    <tableColumn id="11" xr3:uid="{C998B1CB-26CA-46A7-A18B-4147E257C46C}" uniqueName="11" name="Stan T5" queryTableFieldId="11" dataDxfId="13"/>
    <tableColumn id="12" xr3:uid="{F84CC651-B711-4A4E-924B-34C53EDCC12B}" uniqueName="12" name="Zmiana" queryTableFieldId="12" dataDxfId="12">
      <calculatedColumnFormula>IF(statek6[[#This Row],[Z/W]] = "Z", statek6[[#This Row],[ile ton]], (-1)*statek6[[#This Row],[ile ton]])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DF2927-454F-4363-98C3-A2F4207A3556}" name="statek7" displayName="statek7" ref="A1:H203" tableType="queryTable" totalsRowShown="0">
  <autoFilter ref="A1:H203" xr:uid="{85DF2927-454F-4363-98C3-A2F4207A3556}"/>
  <tableColumns count="8">
    <tableColumn id="1" xr3:uid="{6A2BCBA8-5EE3-4D5E-A540-6045F644D14E}" uniqueName="1" name="data" queryTableFieldId="1" dataDxfId="11"/>
    <tableColumn id="2" xr3:uid="{020A8119-370B-4D77-81BF-5ED690463E8D}" uniqueName="2" name="port" queryTableFieldId="2" dataDxfId="10"/>
    <tableColumn id="3" xr3:uid="{D2CDEECB-9F65-4DE1-B699-34CACE15F0A8}" uniqueName="3" name="towar" queryTableFieldId="3" dataDxfId="9"/>
    <tableColumn id="4" xr3:uid="{A3A5A6CF-F4F2-40A9-8DD3-018A260D9BAA}" uniqueName="4" name="Z/W" queryTableFieldId="4" dataDxfId="8"/>
    <tableColumn id="5" xr3:uid="{960B0061-A70B-4A49-9550-E6928345DAF5}" uniqueName="5" name="ile ton" queryTableFieldId="5"/>
    <tableColumn id="6" xr3:uid="{9565D004-D63C-4BDA-94ED-47DDFB63A77E}" uniqueName="6" name="cena za tone w talarach" queryTableFieldId="6"/>
    <tableColumn id="7" xr3:uid="{96D840AE-1288-4F7B-B205-05EF3458F88D}" uniqueName="7" name="Miesiąć" queryTableFieldId="7" dataDxfId="7">
      <calculatedColumnFormula>MONTH(statek7[[#This Row],[data]])</calculatedColumnFormula>
    </tableColumn>
    <tableColumn id="8" xr3:uid="{4B0D65BF-3C9D-45E8-A814-7223EFAE9B56}" uniqueName="8" name="Rok" queryTableFieldId="8" dataDxfId="0">
      <calculatedColumnFormula>YEAR(statek7[[#This Row],[data]])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62EF0B-F333-4879-89AB-67A2CF90DA1C}" name="statek8" displayName="statek8" ref="A1:H203" tableType="queryTable" totalsRowShown="0">
  <autoFilter ref="A1:H203" xr:uid="{AD62EF0B-F333-4879-89AB-67A2CF90DA1C}"/>
  <tableColumns count="8">
    <tableColumn id="1" xr3:uid="{C775D4A6-11BB-4609-9E5D-4706ABF556CF}" uniqueName="1" name="data" queryTableFieldId="1" dataDxfId="6"/>
    <tableColumn id="2" xr3:uid="{81C16883-3B1B-4EE9-9483-6B8742892A27}" uniqueName="2" name="port" queryTableFieldId="2" dataDxfId="5"/>
    <tableColumn id="3" xr3:uid="{1BBB0032-B830-424F-930E-7B7449AABEC7}" uniqueName="3" name="towar" queryTableFieldId="3" dataDxfId="4"/>
    <tableColumn id="4" xr3:uid="{48AA93A7-1919-4CB8-A67C-E8FAD8498673}" uniqueName="4" name="Z/W" queryTableFieldId="4" dataDxfId="3"/>
    <tableColumn id="5" xr3:uid="{E00BD569-D2F0-459E-8F3D-D0D09F44CEE4}" uniqueName="5" name="ile ton" queryTableFieldId="5"/>
    <tableColumn id="6" xr3:uid="{3114277D-D08C-461D-80C7-2C8F1E693EAE}" uniqueName="6" name="cena za tone w talarach" queryTableFieldId="6"/>
    <tableColumn id="7" xr3:uid="{1AB25839-EFC7-41B4-8402-6D64A9D33EFF}" uniqueName="7" name="Stan Przed" queryTableFieldId="7" dataDxfId="2"/>
    <tableColumn id="8" xr3:uid="{56DEA9B2-8063-4596-8F02-B53E9246676D}" uniqueName="8" name="Stan Po" queryTableFieldId="8" dataDxfId="1">
      <calculatedColumnFormula>IF(statek8[[#This Row],[Z/W]] = "Z", statek8[[#This Row],[Stan Przed]]- statek8[[#This Row],[ile ton]]*statek8[[#This Row],[cena za tone w talarach]], statek8[[#This Row],[Stan Przed]]+statek8[[#This Row],[ile ton]]*statek8[[#This Row],[cena za tone w talarach]])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23B1-4572-4D1D-BED0-18C10922C6AD}">
  <dimension ref="A1:F203"/>
  <sheetViews>
    <sheetView workbookViewId="0">
      <selection sqref="A1:XFD1048576"/>
    </sheetView>
  </sheetViews>
  <sheetFormatPr defaultRowHeight="14.25" x14ac:dyDescent="0.45"/>
  <cols>
    <col min="1" max="1" width="9.9296875" bestFit="1" customWidth="1"/>
    <col min="2" max="2" width="9.796875" bestFit="1" customWidth="1"/>
    <col min="3" max="3" width="7.46484375" bestFit="1" customWidth="1"/>
    <col min="4" max="4" width="6.1328125" bestFit="1" customWidth="1"/>
    <col min="5" max="5" width="7.86328125" bestFit="1" customWidth="1"/>
    <col min="6" max="6" width="21.464843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 x14ac:dyDescent="0.4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 x14ac:dyDescent="0.4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 x14ac:dyDescent="0.4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 x14ac:dyDescent="0.4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 x14ac:dyDescent="0.4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 x14ac:dyDescent="0.4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 x14ac:dyDescent="0.4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 x14ac:dyDescent="0.4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 x14ac:dyDescent="0.4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 x14ac:dyDescent="0.4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 x14ac:dyDescent="0.4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 x14ac:dyDescent="0.4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 x14ac:dyDescent="0.4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 x14ac:dyDescent="0.4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4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4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4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4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4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4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4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4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4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4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4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4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4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4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4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4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4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4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4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4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4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4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4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4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4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4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4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4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4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4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4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4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4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4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4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4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4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4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4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4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4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4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4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4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4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4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4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4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4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4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4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4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4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4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4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4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4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4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4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4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4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4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4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4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4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4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4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4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4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4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4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4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4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4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4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4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4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4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4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4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4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4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4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4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4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4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4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4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4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4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4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4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4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4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4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4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4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4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4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4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4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4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4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4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4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4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4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4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4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4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4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4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4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4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4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4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4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4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4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4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4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4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4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4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4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4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4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4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4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4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4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4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4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4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4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4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4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4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4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4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4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4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4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4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4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4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4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4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4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4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4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4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4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4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4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4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4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4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4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4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4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4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4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4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4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4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4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4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4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4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4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4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4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4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4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4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4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4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4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4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4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4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4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4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4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4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4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1CC9-28B5-47DA-9B85-271EF77290D6}">
  <dimension ref="A1:L203"/>
  <sheetViews>
    <sheetView workbookViewId="0">
      <selection activeCell="B30" sqref="B30"/>
    </sheetView>
  </sheetViews>
  <sheetFormatPr defaultRowHeight="14.25" x14ac:dyDescent="0.45"/>
  <cols>
    <col min="1" max="1" width="9.9296875" bestFit="1" customWidth="1"/>
    <col min="2" max="2" width="9.796875" bestFit="1" customWidth="1"/>
    <col min="3" max="3" width="7.46484375" bestFit="1" customWidth="1"/>
    <col min="4" max="4" width="6.1328125" bestFit="1" customWidth="1"/>
    <col min="5" max="5" width="7.86328125" bestFit="1" customWidth="1"/>
    <col min="6" max="6" width="21.464843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4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I2" t="s">
        <v>10</v>
      </c>
      <c r="J2">
        <f>SUMIFS(statek4[ile ton], statek4[towar], I2, statek4[Z/W], L2)</f>
        <v>620</v>
      </c>
      <c r="L2" t="s">
        <v>8</v>
      </c>
    </row>
    <row r="3" spans="1:12" x14ac:dyDescent="0.4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I3" t="s">
        <v>11</v>
      </c>
      <c r="J3">
        <f>SUMIFS(statek4[ile ton], statek4[towar], I3, statek4[Z/W], L3)</f>
        <v>483</v>
      </c>
      <c r="L3" t="s">
        <v>8</v>
      </c>
    </row>
    <row r="4" spans="1:12" x14ac:dyDescent="0.4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I4" t="s">
        <v>12</v>
      </c>
      <c r="J4">
        <f>SUMIFS(statek4[ile ton], statek4[towar], I4, statek4[Z/W], L4)</f>
        <v>633</v>
      </c>
      <c r="L4" t="s">
        <v>8</v>
      </c>
    </row>
    <row r="5" spans="1:12" x14ac:dyDescent="0.4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I5" t="s">
        <v>7</v>
      </c>
      <c r="J5">
        <f>SUMIFS(statek4[ile ton], statek4[towar], I5, statek4[Z/W], L5)</f>
        <v>905</v>
      </c>
      <c r="L5" t="s">
        <v>8</v>
      </c>
    </row>
    <row r="6" spans="1:12" x14ac:dyDescent="0.4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I6" t="s">
        <v>9</v>
      </c>
      <c r="J6">
        <f>SUMIFS(statek4[ile ton], statek4[towar], I6, statek4[Z/W], L6)</f>
        <v>784</v>
      </c>
      <c r="L6" t="s">
        <v>8</v>
      </c>
    </row>
    <row r="7" spans="1:12" x14ac:dyDescent="0.4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12" x14ac:dyDescent="0.4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12" x14ac:dyDescent="0.4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12" x14ac:dyDescent="0.4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12" x14ac:dyDescent="0.4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12" x14ac:dyDescent="0.4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12" x14ac:dyDescent="0.4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12" x14ac:dyDescent="0.4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12" x14ac:dyDescent="0.4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12" x14ac:dyDescent="0.4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4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4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4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4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4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4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4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4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4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4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4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4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4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4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4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4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4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4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4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4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4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4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4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4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4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4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4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4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4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4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4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4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4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4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4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4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4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4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4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4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4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4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4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4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4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4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4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4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4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4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4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4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4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4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4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4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4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4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4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4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4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4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4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4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4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4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4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4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4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4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4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4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4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4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4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4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4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4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4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4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4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4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4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4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4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4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4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4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4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4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4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4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4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4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4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4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4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4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4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4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4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4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4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4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4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4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4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4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4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4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4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4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4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4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4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4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4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4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4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4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4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4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4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4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4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4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4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4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4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4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4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4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4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4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4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4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4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4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4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4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4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4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4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4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4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4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4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4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4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4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4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4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4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4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4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4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4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4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4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4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4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4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4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4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4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4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4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4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4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4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4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4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4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4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4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4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4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4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4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4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4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4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4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4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4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4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4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D471-108C-4E64-92FE-F60405A88EC3}">
  <dimension ref="A1:G203"/>
  <sheetViews>
    <sheetView workbookViewId="0">
      <selection activeCell="G199" sqref="G12:G199"/>
    </sheetView>
  </sheetViews>
  <sheetFormatPr defaultRowHeight="14.25" x14ac:dyDescent="0.45"/>
  <cols>
    <col min="1" max="1" width="9.9296875" bestFit="1" customWidth="1"/>
    <col min="2" max="2" width="9.796875" bestFit="1" customWidth="1"/>
    <col min="3" max="3" width="7.46484375" bestFit="1" customWidth="1"/>
    <col min="4" max="4" width="6.1328125" bestFit="1" customWidth="1"/>
    <col min="5" max="5" width="7.86328125" bestFit="1" customWidth="1"/>
    <col min="6" max="6" width="21.46484375" bestFit="1" customWidth="1"/>
    <col min="7" max="7" width="9.929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  <row r="2" spans="1:7" hidden="1" x14ac:dyDescent="0.4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</row>
    <row r="3" spans="1:7" hidden="1" x14ac:dyDescent="0.4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 s="2">
        <f>statek5[[#This Row],[data]]-A2-1</f>
        <v>-1</v>
      </c>
    </row>
    <row r="4" spans="1:7" hidden="1" x14ac:dyDescent="0.4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 s="2">
        <f>statek5[[#This Row],[data]]-A3-1</f>
        <v>-1</v>
      </c>
    </row>
    <row r="5" spans="1:7" hidden="1" x14ac:dyDescent="0.4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 s="2">
        <f>statek5[[#This Row],[data]]-A4-1</f>
        <v>-1</v>
      </c>
    </row>
    <row r="6" spans="1:7" hidden="1" x14ac:dyDescent="0.4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 s="2">
        <f>statek5[[#This Row],[data]]-A5-1</f>
        <v>-1</v>
      </c>
    </row>
    <row r="7" spans="1:7" hidden="1" x14ac:dyDescent="0.4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 s="2">
        <f>statek5[[#This Row],[data]]-A6-1</f>
        <v>14</v>
      </c>
    </row>
    <row r="8" spans="1:7" hidden="1" x14ac:dyDescent="0.4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 s="2">
        <f>statek5[[#This Row],[data]]-A7-1</f>
        <v>-1</v>
      </c>
    </row>
    <row r="9" spans="1:7" hidden="1" x14ac:dyDescent="0.4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 s="2">
        <f>statek5[[#This Row],[data]]-A8-1</f>
        <v>7</v>
      </c>
    </row>
    <row r="10" spans="1:7" hidden="1" x14ac:dyDescent="0.4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 s="2">
        <f>statek5[[#This Row],[data]]-A9-1</f>
        <v>-1</v>
      </c>
    </row>
    <row r="11" spans="1:7" hidden="1" x14ac:dyDescent="0.4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 s="2">
        <f>statek5[[#This Row],[data]]-A10-1</f>
        <v>-1</v>
      </c>
    </row>
    <row r="12" spans="1:7" x14ac:dyDescent="0.4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 s="2">
        <f>statek5[[#This Row],[data]]-A11-1</f>
        <v>25</v>
      </c>
    </row>
    <row r="13" spans="1:7" hidden="1" x14ac:dyDescent="0.4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 s="2">
        <f>statek5[[#This Row],[data]]-A12-1</f>
        <v>-1</v>
      </c>
    </row>
    <row r="14" spans="1:7" hidden="1" x14ac:dyDescent="0.4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 s="2">
        <f>statek5[[#This Row],[data]]-A13-1</f>
        <v>-1</v>
      </c>
    </row>
    <row r="15" spans="1:7" hidden="1" x14ac:dyDescent="0.4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 s="2">
        <f>statek5[[#This Row],[data]]-A14-1</f>
        <v>-1</v>
      </c>
    </row>
    <row r="16" spans="1:7" hidden="1" x14ac:dyDescent="0.4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 s="2">
        <f>statek5[[#This Row],[data]]-A15-1</f>
        <v>20</v>
      </c>
    </row>
    <row r="17" spans="1:7" hidden="1" x14ac:dyDescent="0.4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 s="2">
        <f>statek5[[#This Row],[data]]-A16-1</f>
        <v>-1</v>
      </c>
    </row>
    <row r="18" spans="1:7" hidden="1" x14ac:dyDescent="0.4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 s="2">
        <f>statek5[[#This Row],[data]]-A17-1</f>
        <v>-1</v>
      </c>
    </row>
    <row r="19" spans="1:7" hidden="1" x14ac:dyDescent="0.4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 s="2">
        <f>statek5[[#This Row],[data]]-A18-1</f>
        <v>-1</v>
      </c>
    </row>
    <row r="20" spans="1:7" x14ac:dyDescent="0.4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 s="2">
        <f>statek5[[#This Row],[data]]-A19-1</f>
        <v>23</v>
      </c>
    </row>
    <row r="21" spans="1:7" hidden="1" x14ac:dyDescent="0.4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 s="2">
        <f>statek5[[#This Row],[data]]-A20-1</f>
        <v>-1</v>
      </c>
    </row>
    <row r="22" spans="1:7" hidden="1" x14ac:dyDescent="0.4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 s="2">
        <f>statek5[[#This Row],[data]]-A21-1</f>
        <v>-1</v>
      </c>
    </row>
    <row r="23" spans="1:7" hidden="1" x14ac:dyDescent="0.4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 s="2">
        <f>statek5[[#This Row],[data]]-A22-1</f>
        <v>17</v>
      </c>
    </row>
    <row r="24" spans="1:7" hidden="1" x14ac:dyDescent="0.4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 s="2">
        <f>statek5[[#This Row],[data]]-A23-1</f>
        <v>-1</v>
      </c>
    </row>
    <row r="25" spans="1:7" hidden="1" x14ac:dyDescent="0.4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 s="2">
        <f>statek5[[#This Row],[data]]-A24-1</f>
        <v>-1</v>
      </c>
    </row>
    <row r="26" spans="1:7" x14ac:dyDescent="0.4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 s="2">
        <f>statek5[[#This Row],[data]]-A25-1</f>
        <v>21</v>
      </c>
    </row>
    <row r="27" spans="1:7" hidden="1" x14ac:dyDescent="0.4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 s="2">
        <f>statek5[[#This Row],[data]]-A26-1</f>
        <v>-1</v>
      </c>
    </row>
    <row r="28" spans="1:7" x14ac:dyDescent="0.4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 s="2">
        <f>statek5[[#This Row],[data]]-A27-1</f>
        <v>24</v>
      </c>
    </row>
    <row r="29" spans="1:7" hidden="1" x14ac:dyDescent="0.4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 s="2">
        <f>statek5[[#This Row],[data]]-A28-1</f>
        <v>-1</v>
      </c>
    </row>
    <row r="30" spans="1:7" hidden="1" x14ac:dyDescent="0.4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 s="2">
        <f>statek5[[#This Row],[data]]-A29-1</f>
        <v>-1</v>
      </c>
    </row>
    <row r="31" spans="1:7" hidden="1" x14ac:dyDescent="0.4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 s="2">
        <f>statek5[[#This Row],[data]]-A30-1</f>
        <v>-1</v>
      </c>
    </row>
    <row r="32" spans="1:7" hidden="1" x14ac:dyDescent="0.4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 s="2">
        <f>statek5[[#This Row],[data]]-A31-1</f>
        <v>12</v>
      </c>
    </row>
    <row r="33" spans="1:7" hidden="1" x14ac:dyDescent="0.4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 s="2">
        <f>statek5[[#This Row],[data]]-A32-1</f>
        <v>-1</v>
      </c>
    </row>
    <row r="34" spans="1:7" hidden="1" x14ac:dyDescent="0.4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 s="2">
        <f>statek5[[#This Row],[data]]-A33-1</f>
        <v>-1</v>
      </c>
    </row>
    <row r="35" spans="1:7" hidden="1" x14ac:dyDescent="0.4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 s="2">
        <f>statek5[[#This Row],[data]]-A34-1</f>
        <v>-1</v>
      </c>
    </row>
    <row r="36" spans="1:7" hidden="1" x14ac:dyDescent="0.4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 s="2">
        <f>statek5[[#This Row],[data]]-A35-1</f>
        <v>-1</v>
      </c>
    </row>
    <row r="37" spans="1:7" hidden="1" x14ac:dyDescent="0.4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 s="2">
        <f>statek5[[#This Row],[data]]-A36-1</f>
        <v>16</v>
      </c>
    </row>
    <row r="38" spans="1:7" hidden="1" x14ac:dyDescent="0.4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 s="2">
        <f>statek5[[#This Row],[data]]-A37-1</f>
        <v>-1</v>
      </c>
    </row>
    <row r="39" spans="1:7" hidden="1" x14ac:dyDescent="0.4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 s="2">
        <f>statek5[[#This Row],[data]]-A38-1</f>
        <v>-1</v>
      </c>
    </row>
    <row r="40" spans="1:7" hidden="1" x14ac:dyDescent="0.4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 s="2">
        <f>statek5[[#This Row],[data]]-A39-1</f>
        <v>-1</v>
      </c>
    </row>
    <row r="41" spans="1:7" hidden="1" x14ac:dyDescent="0.4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 s="2">
        <f>statek5[[#This Row],[data]]-A40-1</f>
        <v>14</v>
      </c>
    </row>
    <row r="42" spans="1:7" hidden="1" x14ac:dyDescent="0.4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 s="2">
        <f>statek5[[#This Row],[data]]-A41-1</f>
        <v>-1</v>
      </c>
    </row>
    <row r="43" spans="1:7" hidden="1" x14ac:dyDescent="0.4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 s="2">
        <f>statek5[[#This Row],[data]]-A42-1</f>
        <v>18</v>
      </c>
    </row>
    <row r="44" spans="1:7" hidden="1" x14ac:dyDescent="0.4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 s="2">
        <f>statek5[[#This Row],[data]]-A43-1</f>
        <v>-1</v>
      </c>
    </row>
    <row r="45" spans="1:7" hidden="1" x14ac:dyDescent="0.4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 s="2">
        <f>statek5[[#This Row],[data]]-A44-1</f>
        <v>-1</v>
      </c>
    </row>
    <row r="46" spans="1:7" x14ac:dyDescent="0.4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 s="2">
        <f>statek5[[#This Row],[data]]-A45-1</f>
        <v>25</v>
      </c>
    </row>
    <row r="47" spans="1:7" hidden="1" x14ac:dyDescent="0.4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 s="2">
        <f>statek5[[#This Row],[data]]-A46-1</f>
        <v>-1</v>
      </c>
    </row>
    <row r="48" spans="1:7" hidden="1" x14ac:dyDescent="0.4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 s="2">
        <f>statek5[[#This Row],[data]]-A47-1</f>
        <v>-1</v>
      </c>
    </row>
    <row r="49" spans="1:7" hidden="1" x14ac:dyDescent="0.4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 s="2">
        <f>statek5[[#This Row],[data]]-A48-1</f>
        <v>-1</v>
      </c>
    </row>
    <row r="50" spans="1:7" hidden="1" x14ac:dyDescent="0.4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 s="2">
        <f>statek5[[#This Row],[data]]-A49-1</f>
        <v>-1</v>
      </c>
    </row>
    <row r="51" spans="1:7" hidden="1" x14ac:dyDescent="0.4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 s="2">
        <f>statek5[[#This Row],[data]]-A50-1</f>
        <v>20</v>
      </c>
    </row>
    <row r="52" spans="1:7" hidden="1" x14ac:dyDescent="0.4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 s="2">
        <f>statek5[[#This Row],[data]]-A51-1</f>
        <v>-1</v>
      </c>
    </row>
    <row r="53" spans="1:7" hidden="1" x14ac:dyDescent="0.4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 s="2">
        <f>statek5[[#This Row],[data]]-A52-1</f>
        <v>-1</v>
      </c>
    </row>
    <row r="54" spans="1:7" hidden="1" x14ac:dyDescent="0.4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 s="2">
        <f>statek5[[#This Row],[data]]-A53-1</f>
        <v>-1</v>
      </c>
    </row>
    <row r="55" spans="1:7" hidden="1" x14ac:dyDescent="0.4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 s="2">
        <f>statek5[[#This Row],[data]]-A54-1</f>
        <v>-1</v>
      </c>
    </row>
    <row r="56" spans="1:7" x14ac:dyDescent="0.4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 s="2">
        <f>statek5[[#This Row],[data]]-A55-1</f>
        <v>23</v>
      </c>
    </row>
    <row r="57" spans="1:7" hidden="1" x14ac:dyDescent="0.4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 s="2">
        <f>statek5[[#This Row],[data]]-A56-1</f>
        <v>-1</v>
      </c>
    </row>
    <row r="58" spans="1:7" hidden="1" x14ac:dyDescent="0.4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 s="2">
        <f>statek5[[#This Row],[data]]-A57-1</f>
        <v>-1</v>
      </c>
    </row>
    <row r="59" spans="1:7" hidden="1" x14ac:dyDescent="0.4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 s="2">
        <f>statek5[[#This Row],[data]]-A58-1</f>
        <v>17</v>
      </c>
    </row>
    <row r="60" spans="1:7" hidden="1" x14ac:dyDescent="0.4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 s="2">
        <f>statek5[[#This Row],[data]]-A59-1</f>
        <v>-1</v>
      </c>
    </row>
    <row r="61" spans="1:7" hidden="1" x14ac:dyDescent="0.4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 s="2">
        <f>statek5[[#This Row],[data]]-A60-1</f>
        <v>-1</v>
      </c>
    </row>
    <row r="62" spans="1:7" x14ac:dyDescent="0.4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 s="2">
        <f>statek5[[#This Row],[data]]-A61-1</f>
        <v>21</v>
      </c>
    </row>
    <row r="63" spans="1:7" hidden="1" x14ac:dyDescent="0.4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 s="2">
        <f>statek5[[#This Row],[data]]-A62-1</f>
        <v>-1</v>
      </c>
    </row>
    <row r="64" spans="1:7" hidden="1" x14ac:dyDescent="0.4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 s="2">
        <f>statek5[[#This Row],[data]]-A63-1</f>
        <v>-1</v>
      </c>
    </row>
    <row r="65" spans="1:7" hidden="1" x14ac:dyDescent="0.4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 s="2">
        <f>statek5[[#This Row],[data]]-A64-1</f>
        <v>-1</v>
      </c>
    </row>
    <row r="66" spans="1:7" x14ac:dyDescent="0.4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 s="2">
        <f>statek5[[#This Row],[data]]-A65-1</f>
        <v>24</v>
      </c>
    </row>
    <row r="67" spans="1:7" hidden="1" x14ac:dyDescent="0.4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 s="2">
        <f>statek5[[#This Row],[data]]-A66-1</f>
        <v>-1</v>
      </c>
    </row>
    <row r="68" spans="1:7" hidden="1" x14ac:dyDescent="0.4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 s="2">
        <f>statek5[[#This Row],[data]]-A67-1</f>
        <v>-1</v>
      </c>
    </row>
    <row r="69" spans="1:7" hidden="1" x14ac:dyDescent="0.4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 s="2">
        <f>statek5[[#This Row],[data]]-A68-1</f>
        <v>12</v>
      </c>
    </row>
    <row r="70" spans="1:7" hidden="1" x14ac:dyDescent="0.4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 s="2">
        <f>statek5[[#This Row],[data]]-A69-1</f>
        <v>-1</v>
      </c>
    </row>
    <row r="71" spans="1:7" hidden="1" x14ac:dyDescent="0.4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 s="2">
        <f>statek5[[#This Row],[data]]-A70-1</f>
        <v>-1</v>
      </c>
    </row>
    <row r="72" spans="1:7" hidden="1" x14ac:dyDescent="0.4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 s="2">
        <f>statek5[[#This Row],[data]]-A71-1</f>
        <v>-1</v>
      </c>
    </row>
    <row r="73" spans="1:7" hidden="1" x14ac:dyDescent="0.4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 s="2">
        <f>statek5[[#This Row],[data]]-A72-1</f>
        <v>-1</v>
      </c>
    </row>
    <row r="74" spans="1:7" hidden="1" x14ac:dyDescent="0.4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 s="2">
        <f>statek5[[#This Row],[data]]-A73-1</f>
        <v>16</v>
      </c>
    </row>
    <row r="75" spans="1:7" hidden="1" x14ac:dyDescent="0.4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 s="2">
        <f>statek5[[#This Row],[data]]-A74-1</f>
        <v>-1</v>
      </c>
    </row>
    <row r="76" spans="1:7" hidden="1" x14ac:dyDescent="0.4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 s="2">
        <f>statek5[[#This Row],[data]]-A75-1</f>
        <v>-1</v>
      </c>
    </row>
    <row r="77" spans="1:7" hidden="1" x14ac:dyDescent="0.4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 s="2">
        <f>statek5[[#This Row],[data]]-A76-1</f>
        <v>14</v>
      </c>
    </row>
    <row r="78" spans="1:7" hidden="1" x14ac:dyDescent="0.4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 s="2">
        <f>statek5[[#This Row],[data]]-A77-1</f>
        <v>-1</v>
      </c>
    </row>
    <row r="79" spans="1:7" hidden="1" x14ac:dyDescent="0.4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 s="2">
        <f>statek5[[#This Row],[data]]-A78-1</f>
        <v>18</v>
      </c>
    </row>
    <row r="80" spans="1:7" hidden="1" x14ac:dyDescent="0.4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 s="2">
        <f>statek5[[#This Row],[data]]-A79-1</f>
        <v>-1</v>
      </c>
    </row>
    <row r="81" spans="1:7" hidden="1" x14ac:dyDescent="0.4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 s="2">
        <f>statek5[[#This Row],[data]]-A80-1</f>
        <v>-1</v>
      </c>
    </row>
    <row r="82" spans="1:7" hidden="1" x14ac:dyDescent="0.4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 s="2">
        <f>statek5[[#This Row],[data]]-A81-1</f>
        <v>-1</v>
      </c>
    </row>
    <row r="83" spans="1:7" x14ac:dyDescent="0.4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 s="2">
        <f>statek5[[#This Row],[data]]-A82-1</f>
        <v>25</v>
      </c>
    </row>
    <row r="84" spans="1:7" hidden="1" x14ac:dyDescent="0.4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 s="2">
        <f>statek5[[#This Row],[data]]-A83-1</f>
        <v>-1</v>
      </c>
    </row>
    <row r="85" spans="1:7" hidden="1" x14ac:dyDescent="0.4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 s="2">
        <f>statek5[[#This Row],[data]]-A84-1</f>
        <v>-1</v>
      </c>
    </row>
    <row r="86" spans="1:7" hidden="1" x14ac:dyDescent="0.4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 s="2">
        <f>statek5[[#This Row],[data]]-A85-1</f>
        <v>20</v>
      </c>
    </row>
    <row r="87" spans="1:7" hidden="1" x14ac:dyDescent="0.4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 s="2">
        <f>statek5[[#This Row],[data]]-A86-1</f>
        <v>-1</v>
      </c>
    </row>
    <row r="88" spans="1:7" hidden="1" x14ac:dyDescent="0.4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 s="2">
        <f>statek5[[#This Row],[data]]-A87-1</f>
        <v>-1</v>
      </c>
    </row>
    <row r="89" spans="1:7" hidden="1" x14ac:dyDescent="0.4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 s="2">
        <f>statek5[[#This Row],[data]]-A88-1</f>
        <v>-1</v>
      </c>
    </row>
    <row r="90" spans="1:7" hidden="1" x14ac:dyDescent="0.4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 s="2">
        <f>statek5[[#This Row],[data]]-A89-1</f>
        <v>-1</v>
      </c>
    </row>
    <row r="91" spans="1:7" x14ac:dyDescent="0.4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 s="2">
        <f>statek5[[#This Row],[data]]-A90-1</f>
        <v>23</v>
      </c>
    </row>
    <row r="92" spans="1:7" hidden="1" x14ac:dyDescent="0.4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 s="2">
        <f>statek5[[#This Row],[data]]-A91-1</f>
        <v>-1</v>
      </c>
    </row>
    <row r="93" spans="1:7" hidden="1" x14ac:dyDescent="0.4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 s="2">
        <f>statek5[[#This Row],[data]]-A92-1</f>
        <v>-1</v>
      </c>
    </row>
    <row r="94" spans="1:7" hidden="1" x14ac:dyDescent="0.4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 s="2">
        <f>statek5[[#This Row],[data]]-A93-1</f>
        <v>-1</v>
      </c>
    </row>
    <row r="95" spans="1:7" hidden="1" x14ac:dyDescent="0.4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 s="2">
        <f>statek5[[#This Row],[data]]-A94-1</f>
        <v>-1</v>
      </c>
    </row>
    <row r="96" spans="1:7" hidden="1" x14ac:dyDescent="0.4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 s="2">
        <f>statek5[[#This Row],[data]]-A95-1</f>
        <v>17</v>
      </c>
    </row>
    <row r="97" spans="1:7" hidden="1" x14ac:dyDescent="0.4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 s="2">
        <f>statek5[[#This Row],[data]]-A96-1</f>
        <v>-1</v>
      </c>
    </row>
    <row r="98" spans="1:7" hidden="1" x14ac:dyDescent="0.4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 s="2">
        <f>statek5[[#This Row],[data]]-A97-1</f>
        <v>-1</v>
      </c>
    </row>
    <row r="99" spans="1:7" hidden="1" x14ac:dyDescent="0.4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 s="2">
        <f>statek5[[#This Row],[data]]-A98-1</f>
        <v>-1</v>
      </c>
    </row>
    <row r="100" spans="1:7" hidden="1" x14ac:dyDescent="0.4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 s="2">
        <f>statek5[[#This Row],[data]]-A99-1</f>
        <v>-1</v>
      </c>
    </row>
    <row r="101" spans="1:7" x14ac:dyDescent="0.4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 s="2">
        <f>statek5[[#This Row],[data]]-A100-1</f>
        <v>21</v>
      </c>
    </row>
    <row r="102" spans="1:7" hidden="1" x14ac:dyDescent="0.4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 s="2">
        <f>statek5[[#This Row],[data]]-A101-1</f>
        <v>-1</v>
      </c>
    </row>
    <row r="103" spans="1:7" hidden="1" x14ac:dyDescent="0.4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 s="2">
        <f>statek5[[#This Row],[data]]-A102-1</f>
        <v>-1</v>
      </c>
    </row>
    <row r="104" spans="1:7" hidden="1" x14ac:dyDescent="0.4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 s="2">
        <f>statek5[[#This Row],[data]]-A103-1</f>
        <v>-1</v>
      </c>
    </row>
    <row r="105" spans="1:7" hidden="1" x14ac:dyDescent="0.4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 s="2">
        <f>statek5[[#This Row],[data]]-A104-1</f>
        <v>-1</v>
      </c>
    </row>
    <row r="106" spans="1:7" x14ac:dyDescent="0.4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 s="2">
        <f>statek5[[#This Row],[data]]-A105-1</f>
        <v>24</v>
      </c>
    </row>
    <row r="107" spans="1:7" hidden="1" x14ac:dyDescent="0.4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 s="2">
        <f>statek5[[#This Row],[data]]-A106-1</f>
        <v>-1</v>
      </c>
    </row>
    <row r="108" spans="1:7" hidden="1" x14ac:dyDescent="0.4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 s="2">
        <f>statek5[[#This Row],[data]]-A107-1</f>
        <v>12</v>
      </c>
    </row>
    <row r="109" spans="1:7" hidden="1" x14ac:dyDescent="0.4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 s="2">
        <f>statek5[[#This Row],[data]]-A108-1</f>
        <v>-1</v>
      </c>
    </row>
    <row r="110" spans="1:7" hidden="1" x14ac:dyDescent="0.4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 s="2">
        <f>statek5[[#This Row],[data]]-A109-1</f>
        <v>-1</v>
      </c>
    </row>
    <row r="111" spans="1:7" hidden="1" x14ac:dyDescent="0.4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 s="2">
        <f>statek5[[#This Row],[data]]-A110-1</f>
        <v>-1</v>
      </c>
    </row>
    <row r="112" spans="1:7" hidden="1" x14ac:dyDescent="0.4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 s="2">
        <f>statek5[[#This Row],[data]]-A111-1</f>
        <v>-1</v>
      </c>
    </row>
    <row r="113" spans="1:7" hidden="1" x14ac:dyDescent="0.4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 s="2">
        <f>statek5[[#This Row],[data]]-A112-1</f>
        <v>16</v>
      </c>
    </row>
    <row r="114" spans="1:7" hidden="1" x14ac:dyDescent="0.4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 s="2">
        <f>statek5[[#This Row],[data]]-A113-1</f>
        <v>-1</v>
      </c>
    </row>
    <row r="115" spans="1:7" hidden="1" x14ac:dyDescent="0.4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 s="2">
        <f>statek5[[#This Row],[data]]-A114-1</f>
        <v>-1</v>
      </c>
    </row>
    <row r="116" spans="1:7" hidden="1" x14ac:dyDescent="0.4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 s="2">
        <f>statek5[[#This Row],[data]]-A115-1</f>
        <v>-1</v>
      </c>
    </row>
    <row r="117" spans="1:7" hidden="1" x14ac:dyDescent="0.4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 s="2">
        <f>statek5[[#This Row],[data]]-A116-1</f>
        <v>14</v>
      </c>
    </row>
    <row r="118" spans="1:7" hidden="1" x14ac:dyDescent="0.4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 s="2">
        <f>statek5[[#This Row],[data]]-A117-1</f>
        <v>-1</v>
      </c>
    </row>
    <row r="119" spans="1:7" hidden="1" x14ac:dyDescent="0.4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 s="2">
        <f>statek5[[#This Row],[data]]-A118-1</f>
        <v>-1</v>
      </c>
    </row>
    <row r="120" spans="1:7" hidden="1" x14ac:dyDescent="0.4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 s="2">
        <f>statek5[[#This Row],[data]]-A119-1</f>
        <v>-1</v>
      </c>
    </row>
    <row r="121" spans="1:7" hidden="1" x14ac:dyDescent="0.4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 s="2">
        <f>statek5[[#This Row],[data]]-A120-1</f>
        <v>18</v>
      </c>
    </row>
    <row r="122" spans="1:7" hidden="1" x14ac:dyDescent="0.4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 s="2">
        <f>statek5[[#This Row],[data]]-A121-1</f>
        <v>-1</v>
      </c>
    </row>
    <row r="123" spans="1:7" x14ac:dyDescent="0.4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 s="2">
        <f>statek5[[#This Row],[data]]-A122-1</f>
        <v>25</v>
      </c>
    </row>
    <row r="124" spans="1:7" hidden="1" x14ac:dyDescent="0.4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 s="2">
        <f>statek5[[#This Row],[data]]-A123-1</f>
        <v>-1</v>
      </c>
    </row>
    <row r="125" spans="1:7" hidden="1" x14ac:dyDescent="0.4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 s="2">
        <f>statek5[[#This Row],[data]]-A124-1</f>
        <v>20</v>
      </c>
    </row>
    <row r="126" spans="1:7" hidden="1" x14ac:dyDescent="0.4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 s="2">
        <f>statek5[[#This Row],[data]]-A125-1</f>
        <v>-1</v>
      </c>
    </row>
    <row r="127" spans="1:7" hidden="1" x14ac:dyDescent="0.4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 s="2">
        <f>statek5[[#This Row],[data]]-A126-1</f>
        <v>-1</v>
      </c>
    </row>
    <row r="128" spans="1:7" hidden="1" x14ac:dyDescent="0.4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 s="2">
        <f>statek5[[#This Row],[data]]-A127-1</f>
        <v>-1</v>
      </c>
    </row>
    <row r="129" spans="1:7" hidden="1" x14ac:dyDescent="0.4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 s="2">
        <f>statek5[[#This Row],[data]]-A128-1</f>
        <v>-1</v>
      </c>
    </row>
    <row r="130" spans="1:7" x14ac:dyDescent="0.4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 s="2">
        <f>statek5[[#This Row],[data]]-A129-1</f>
        <v>23</v>
      </c>
    </row>
    <row r="131" spans="1:7" hidden="1" x14ac:dyDescent="0.4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 s="2">
        <f>statek5[[#This Row],[data]]-A130-1</f>
        <v>-1</v>
      </c>
    </row>
    <row r="132" spans="1:7" hidden="1" x14ac:dyDescent="0.4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 s="2">
        <f>statek5[[#This Row],[data]]-A131-1</f>
        <v>17</v>
      </c>
    </row>
    <row r="133" spans="1:7" hidden="1" x14ac:dyDescent="0.4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 s="2">
        <f>statek5[[#This Row],[data]]-A132-1</f>
        <v>-1</v>
      </c>
    </row>
    <row r="134" spans="1:7" hidden="1" x14ac:dyDescent="0.4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 s="2">
        <f>statek5[[#This Row],[data]]-A133-1</f>
        <v>-1</v>
      </c>
    </row>
    <row r="135" spans="1:7" x14ac:dyDescent="0.4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 s="2">
        <f>statek5[[#This Row],[data]]-A134-1</f>
        <v>21</v>
      </c>
    </row>
    <row r="136" spans="1:7" hidden="1" x14ac:dyDescent="0.4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 s="2">
        <f>statek5[[#This Row],[data]]-A135-1</f>
        <v>-1</v>
      </c>
    </row>
    <row r="137" spans="1:7" hidden="1" x14ac:dyDescent="0.4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 s="2">
        <f>statek5[[#This Row],[data]]-A136-1</f>
        <v>-1</v>
      </c>
    </row>
    <row r="138" spans="1:7" hidden="1" x14ac:dyDescent="0.4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 s="2">
        <f>statek5[[#This Row],[data]]-A137-1</f>
        <v>-1</v>
      </c>
    </row>
    <row r="139" spans="1:7" x14ac:dyDescent="0.4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 s="2">
        <f>statek5[[#This Row],[data]]-A138-1</f>
        <v>24</v>
      </c>
    </row>
    <row r="140" spans="1:7" hidden="1" x14ac:dyDescent="0.4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 s="2">
        <f>statek5[[#This Row],[data]]-A139-1</f>
        <v>-1</v>
      </c>
    </row>
    <row r="141" spans="1:7" hidden="1" x14ac:dyDescent="0.4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 s="2">
        <f>statek5[[#This Row],[data]]-A140-1</f>
        <v>-1</v>
      </c>
    </row>
    <row r="142" spans="1:7" hidden="1" x14ac:dyDescent="0.4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 s="2">
        <f>statek5[[#This Row],[data]]-A141-1</f>
        <v>-1</v>
      </c>
    </row>
    <row r="143" spans="1:7" hidden="1" x14ac:dyDescent="0.4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 s="2">
        <f>statek5[[#This Row],[data]]-A142-1</f>
        <v>-1</v>
      </c>
    </row>
    <row r="144" spans="1:7" hidden="1" x14ac:dyDescent="0.4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 s="2">
        <f>statek5[[#This Row],[data]]-A143-1</f>
        <v>0</v>
      </c>
    </row>
    <row r="145" spans="1:7" hidden="1" x14ac:dyDescent="0.4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 s="2">
        <f>statek5[[#This Row],[data]]-A144-1</f>
        <v>-1</v>
      </c>
    </row>
    <row r="146" spans="1:7" hidden="1" x14ac:dyDescent="0.4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 s="2">
        <f>statek5[[#This Row],[data]]-A145-1</f>
        <v>16</v>
      </c>
    </row>
    <row r="147" spans="1:7" hidden="1" x14ac:dyDescent="0.4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 s="2">
        <f>statek5[[#This Row],[data]]-A146-1</f>
        <v>-1</v>
      </c>
    </row>
    <row r="148" spans="1:7" hidden="1" x14ac:dyDescent="0.4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 s="2">
        <f>statek5[[#This Row],[data]]-A147-1</f>
        <v>-1</v>
      </c>
    </row>
    <row r="149" spans="1:7" hidden="1" x14ac:dyDescent="0.4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 s="2">
        <f>statek5[[#This Row],[data]]-A148-1</f>
        <v>-1</v>
      </c>
    </row>
    <row r="150" spans="1:7" hidden="1" x14ac:dyDescent="0.4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 s="2">
        <f>statek5[[#This Row],[data]]-A149-1</f>
        <v>-1</v>
      </c>
    </row>
    <row r="151" spans="1:7" hidden="1" x14ac:dyDescent="0.4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 s="2">
        <f>statek5[[#This Row],[data]]-A150-1</f>
        <v>14</v>
      </c>
    </row>
    <row r="152" spans="1:7" hidden="1" x14ac:dyDescent="0.4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 s="2">
        <f>statek5[[#This Row],[data]]-A151-1</f>
        <v>-1</v>
      </c>
    </row>
    <row r="153" spans="1:7" hidden="1" x14ac:dyDescent="0.4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 s="2">
        <f>statek5[[#This Row],[data]]-A152-1</f>
        <v>18</v>
      </c>
    </row>
    <row r="154" spans="1:7" hidden="1" x14ac:dyDescent="0.4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 s="2">
        <f>statek5[[#This Row],[data]]-A153-1</f>
        <v>-1</v>
      </c>
    </row>
    <row r="155" spans="1:7" hidden="1" x14ac:dyDescent="0.4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 s="2">
        <f>statek5[[#This Row],[data]]-A154-1</f>
        <v>-1</v>
      </c>
    </row>
    <row r="156" spans="1:7" x14ac:dyDescent="0.4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 s="2">
        <f>statek5[[#This Row],[data]]-A155-1</f>
        <v>25</v>
      </c>
    </row>
    <row r="157" spans="1:7" hidden="1" x14ac:dyDescent="0.4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 s="2">
        <f>statek5[[#This Row],[data]]-A156-1</f>
        <v>-1</v>
      </c>
    </row>
    <row r="158" spans="1:7" hidden="1" x14ac:dyDescent="0.4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 s="2">
        <f>statek5[[#This Row],[data]]-A157-1</f>
        <v>-1</v>
      </c>
    </row>
    <row r="159" spans="1:7" hidden="1" x14ac:dyDescent="0.4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 s="2">
        <f>statek5[[#This Row],[data]]-A158-1</f>
        <v>-1</v>
      </c>
    </row>
    <row r="160" spans="1:7" hidden="1" x14ac:dyDescent="0.4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 s="2">
        <f>statek5[[#This Row],[data]]-A159-1</f>
        <v>20</v>
      </c>
    </row>
    <row r="161" spans="1:7" hidden="1" x14ac:dyDescent="0.4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 s="2">
        <f>statek5[[#This Row],[data]]-A160-1</f>
        <v>-1</v>
      </c>
    </row>
    <row r="162" spans="1:7" hidden="1" x14ac:dyDescent="0.4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 s="2">
        <f>statek5[[#This Row],[data]]-A161-1</f>
        <v>-1</v>
      </c>
    </row>
    <row r="163" spans="1:7" x14ac:dyDescent="0.4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 s="2">
        <f>statek5[[#This Row],[data]]-A162-1</f>
        <v>23</v>
      </c>
    </row>
    <row r="164" spans="1:7" hidden="1" x14ac:dyDescent="0.4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 s="2">
        <f>statek5[[#This Row],[data]]-A163-1</f>
        <v>-1</v>
      </c>
    </row>
    <row r="165" spans="1:7" hidden="1" x14ac:dyDescent="0.4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 s="2">
        <f>statek5[[#This Row],[data]]-A164-1</f>
        <v>-1</v>
      </c>
    </row>
    <row r="166" spans="1:7" hidden="1" x14ac:dyDescent="0.4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 s="2">
        <f>statek5[[#This Row],[data]]-A165-1</f>
        <v>17</v>
      </c>
    </row>
    <row r="167" spans="1:7" hidden="1" x14ac:dyDescent="0.4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 s="2">
        <f>statek5[[#This Row],[data]]-A166-1</f>
        <v>-1</v>
      </c>
    </row>
    <row r="168" spans="1:7" hidden="1" x14ac:dyDescent="0.4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 s="2">
        <f>statek5[[#This Row],[data]]-A167-1</f>
        <v>-1</v>
      </c>
    </row>
    <row r="169" spans="1:7" x14ac:dyDescent="0.4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 s="2">
        <f>statek5[[#This Row],[data]]-A168-1</f>
        <v>21</v>
      </c>
    </row>
    <row r="170" spans="1:7" hidden="1" x14ac:dyDescent="0.4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 s="2">
        <f>statek5[[#This Row],[data]]-A169-1</f>
        <v>-1</v>
      </c>
    </row>
    <row r="171" spans="1:7" hidden="1" x14ac:dyDescent="0.4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 s="2">
        <f>statek5[[#This Row],[data]]-A170-1</f>
        <v>-1</v>
      </c>
    </row>
    <row r="172" spans="1:7" hidden="1" x14ac:dyDescent="0.4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 s="2">
        <f>statek5[[#This Row],[data]]-A171-1</f>
        <v>-1</v>
      </c>
    </row>
    <row r="173" spans="1:7" hidden="1" x14ac:dyDescent="0.4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 s="2">
        <f>statek5[[#This Row],[data]]-A172-1</f>
        <v>-1</v>
      </c>
    </row>
    <row r="174" spans="1:7" x14ac:dyDescent="0.4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 s="2">
        <f>statek5[[#This Row],[data]]-A173-1</f>
        <v>24</v>
      </c>
    </row>
    <row r="175" spans="1:7" hidden="1" x14ac:dyDescent="0.4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 s="2">
        <f>statek5[[#This Row],[data]]-A174-1</f>
        <v>-1</v>
      </c>
    </row>
    <row r="176" spans="1:7" hidden="1" x14ac:dyDescent="0.4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 s="2">
        <f>statek5[[#This Row],[data]]-A175-1</f>
        <v>-1</v>
      </c>
    </row>
    <row r="177" spans="1:7" hidden="1" x14ac:dyDescent="0.4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 s="2">
        <f>statek5[[#This Row],[data]]-A176-1</f>
        <v>-1</v>
      </c>
    </row>
    <row r="178" spans="1:7" hidden="1" x14ac:dyDescent="0.4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 s="2">
        <f>statek5[[#This Row],[data]]-A177-1</f>
        <v>12</v>
      </c>
    </row>
    <row r="179" spans="1:7" hidden="1" x14ac:dyDescent="0.4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 s="2">
        <f>statek5[[#This Row],[data]]-A178-1</f>
        <v>-1</v>
      </c>
    </row>
    <row r="180" spans="1:7" hidden="1" x14ac:dyDescent="0.4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 s="2">
        <f>statek5[[#This Row],[data]]-A179-1</f>
        <v>-1</v>
      </c>
    </row>
    <row r="181" spans="1:7" hidden="1" x14ac:dyDescent="0.4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 s="2">
        <f>statek5[[#This Row],[data]]-A180-1</f>
        <v>-1</v>
      </c>
    </row>
    <row r="182" spans="1:7" hidden="1" x14ac:dyDescent="0.4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 s="2">
        <f>statek5[[#This Row],[data]]-A181-1</f>
        <v>16</v>
      </c>
    </row>
    <row r="183" spans="1:7" hidden="1" x14ac:dyDescent="0.4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 s="2">
        <f>statek5[[#This Row],[data]]-A182-1</f>
        <v>-1</v>
      </c>
    </row>
    <row r="184" spans="1:7" hidden="1" x14ac:dyDescent="0.4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 s="2">
        <f>statek5[[#This Row],[data]]-A183-1</f>
        <v>-1</v>
      </c>
    </row>
    <row r="185" spans="1:7" hidden="1" x14ac:dyDescent="0.4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 s="2">
        <f>statek5[[#This Row],[data]]-A184-1</f>
        <v>-1</v>
      </c>
    </row>
    <row r="186" spans="1:7" hidden="1" x14ac:dyDescent="0.4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 s="2">
        <f>statek5[[#This Row],[data]]-A185-1</f>
        <v>14</v>
      </c>
    </row>
    <row r="187" spans="1:7" hidden="1" x14ac:dyDescent="0.4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 s="2">
        <f>statek5[[#This Row],[data]]-A186-1</f>
        <v>-1</v>
      </c>
    </row>
    <row r="188" spans="1:7" hidden="1" x14ac:dyDescent="0.4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 s="2">
        <f>statek5[[#This Row],[data]]-A187-1</f>
        <v>-1</v>
      </c>
    </row>
    <row r="189" spans="1:7" hidden="1" x14ac:dyDescent="0.4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 s="2">
        <f>statek5[[#This Row],[data]]-A188-1</f>
        <v>-1</v>
      </c>
    </row>
    <row r="190" spans="1:7" hidden="1" x14ac:dyDescent="0.4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 s="2">
        <f>statek5[[#This Row],[data]]-A189-1</f>
        <v>-1</v>
      </c>
    </row>
    <row r="191" spans="1:7" hidden="1" x14ac:dyDescent="0.4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 s="2">
        <f>statek5[[#This Row],[data]]-A190-1</f>
        <v>18</v>
      </c>
    </row>
    <row r="192" spans="1:7" hidden="1" x14ac:dyDescent="0.4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 s="2">
        <f>statek5[[#This Row],[data]]-A191-1</f>
        <v>-1</v>
      </c>
    </row>
    <row r="193" spans="1:7" hidden="1" x14ac:dyDescent="0.4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 s="2">
        <f>statek5[[#This Row],[data]]-A192-1</f>
        <v>-1</v>
      </c>
    </row>
    <row r="194" spans="1:7" x14ac:dyDescent="0.4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 s="2">
        <f>statek5[[#This Row],[data]]-A193-1</f>
        <v>25</v>
      </c>
    </row>
    <row r="195" spans="1:7" hidden="1" x14ac:dyDescent="0.4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 s="2">
        <f>statek5[[#This Row],[data]]-A194-1</f>
        <v>-1</v>
      </c>
    </row>
    <row r="196" spans="1:7" hidden="1" x14ac:dyDescent="0.4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 s="2">
        <f>statek5[[#This Row],[data]]-A195-1</f>
        <v>20</v>
      </c>
    </row>
    <row r="197" spans="1:7" hidden="1" x14ac:dyDescent="0.4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 s="2">
        <f>statek5[[#This Row],[data]]-A196-1</f>
        <v>-1</v>
      </c>
    </row>
    <row r="198" spans="1:7" hidden="1" x14ac:dyDescent="0.4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 s="2">
        <f>statek5[[#This Row],[data]]-A197-1</f>
        <v>-1</v>
      </c>
    </row>
    <row r="199" spans="1:7" x14ac:dyDescent="0.4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 s="2">
        <f>statek5[[#This Row],[data]]-A198-1</f>
        <v>23</v>
      </c>
    </row>
    <row r="200" spans="1:7" hidden="1" x14ac:dyDescent="0.4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 s="2">
        <f>statek5[[#This Row],[data]]-A199-1</f>
        <v>-1</v>
      </c>
    </row>
    <row r="201" spans="1:7" hidden="1" x14ac:dyDescent="0.4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 s="2">
        <f>statek5[[#This Row],[data]]-A200-1</f>
        <v>-1</v>
      </c>
    </row>
    <row r="202" spans="1:7" hidden="1" x14ac:dyDescent="0.4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 s="2">
        <f>statek5[[#This Row],[data]]-A201-1</f>
        <v>-1</v>
      </c>
    </row>
    <row r="203" spans="1:7" hidden="1" x14ac:dyDescent="0.4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 s="2">
        <f>statek5[[#This Row],[data]]-A202-1</f>
        <v>-1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3696-2A4C-44B0-9274-C956DE0F04B9}">
  <dimension ref="A1:Q204"/>
  <sheetViews>
    <sheetView topLeftCell="A153" workbookViewId="0">
      <selection activeCell="A173" sqref="A173:L173"/>
    </sheetView>
  </sheetViews>
  <sheetFormatPr defaultRowHeight="14.25" x14ac:dyDescent="0.45"/>
  <cols>
    <col min="1" max="1" width="9.9296875" bestFit="1" customWidth="1"/>
    <col min="2" max="2" width="9.796875" bestFit="1" customWidth="1"/>
    <col min="3" max="3" width="7.46484375" bestFit="1" customWidth="1"/>
    <col min="4" max="4" width="6.1328125" bestFit="1" customWidth="1"/>
    <col min="5" max="5" width="7.86328125" bestFit="1" customWidth="1"/>
    <col min="6" max="6" width="21.464843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28</v>
      </c>
      <c r="J1" t="s">
        <v>26</v>
      </c>
      <c r="K1" t="s">
        <v>27</v>
      </c>
      <c r="L1" t="s">
        <v>29</v>
      </c>
      <c r="M1" t="s">
        <v>10</v>
      </c>
      <c r="N1" t="s">
        <v>11</v>
      </c>
      <c r="O1" t="s">
        <v>12</v>
      </c>
      <c r="P1" t="s">
        <v>7</v>
      </c>
      <c r="Q1" t="s">
        <v>9</v>
      </c>
    </row>
    <row r="2" spans="1:17" x14ac:dyDescent="0.4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  <c r="H2">
        <v>0</v>
      </c>
      <c r="I2">
        <v>0</v>
      </c>
      <c r="J2">
        <f>statek6[[#This Row],[ile ton]]</f>
        <v>3</v>
      </c>
      <c r="K2">
        <v>0</v>
      </c>
      <c r="L2">
        <f>IF(statek6[[#This Row],[Z/W]] = "Z", statek6[[#This Row],[ile ton]], (-1)*statek6[[#This Row],[ile ton]])</f>
        <v>3</v>
      </c>
    </row>
    <row r="3" spans="1:17" x14ac:dyDescent="0.4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IF($C3 = M$1, G2+$L3, G2)</f>
        <v>0</v>
      </c>
      <c r="H3">
        <f t="shared" ref="H3" si="0">IF($C3 = N$1, H2+$L3, H2)</f>
        <v>0</v>
      </c>
      <c r="I3">
        <f t="shared" ref="I3:K4" si="1">IF($C3 = O$1, I2+$L3, I2)</f>
        <v>0</v>
      </c>
      <c r="J3">
        <f t="shared" si="1"/>
        <v>3</v>
      </c>
      <c r="K3">
        <f t="shared" si="1"/>
        <v>32</v>
      </c>
      <c r="L3">
        <f>IF(statek6[[#This Row],[Z/W]] = "Z", statek6[[#This Row],[ile ton]], (-1)*statek6[[#This Row],[ile ton]])</f>
        <v>32</v>
      </c>
    </row>
    <row r="4" spans="1:17" x14ac:dyDescent="0.4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>IF($C4 = M$1, G3+$L4, G3)</f>
        <v>38</v>
      </c>
      <c r="H4">
        <f>IF($C4 = N$1, H3+$L4, H3)</f>
        <v>0</v>
      </c>
      <c r="I4">
        <f t="shared" si="1"/>
        <v>0</v>
      </c>
      <c r="J4">
        <f t="shared" si="1"/>
        <v>3</v>
      </c>
      <c r="K4">
        <f t="shared" si="1"/>
        <v>32</v>
      </c>
      <c r="L4">
        <f>IF(statek6[[#This Row],[Z/W]] = "Z", statek6[[#This Row],[ile ton]], (-1)*statek6[[#This Row],[ile ton]])</f>
        <v>38</v>
      </c>
    </row>
    <row r="5" spans="1:17" x14ac:dyDescent="0.4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ref="G5:G67" si="2">IF($C5 = M$1, G4+$L5, G4)</f>
        <v>38</v>
      </c>
      <c r="H5">
        <f t="shared" ref="H5:H67" si="3">IF($C5 = N$1, H4+$L5, H4)</f>
        <v>33</v>
      </c>
      <c r="I5">
        <f t="shared" ref="I5:I67" si="4">IF($C5 = O$1, I4+$L5, I4)</f>
        <v>0</v>
      </c>
      <c r="J5">
        <f t="shared" ref="J5:J67" si="5">IF($C5 = P$1, J4+$L5, J4)</f>
        <v>3</v>
      </c>
      <c r="K5">
        <f>IF($C5 = Q$1, K4+$L5, K4)</f>
        <v>32</v>
      </c>
      <c r="L5">
        <f>IF(statek6[[#This Row],[Z/W]] = "Z", statek6[[#This Row],[ile ton]], (-1)*statek6[[#This Row],[ile ton]])</f>
        <v>33</v>
      </c>
    </row>
    <row r="6" spans="1:17" x14ac:dyDescent="0.4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>IF($C6 = M$1, G5+$L6, G5)</f>
        <v>38</v>
      </c>
      <c r="H6">
        <f t="shared" si="3"/>
        <v>33</v>
      </c>
      <c r="I6">
        <f t="shared" si="4"/>
        <v>43</v>
      </c>
      <c r="J6">
        <f t="shared" si="5"/>
        <v>3</v>
      </c>
      <c r="K6">
        <f t="shared" ref="K6:K67" si="6">IF($C6 = Q$1, K5+$L6, K5)</f>
        <v>32</v>
      </c>
      <c r="L6">
        <f>IF(statek6[[#This Row],[Z/W]] = "Z", statek6[[#This Row],[ile ton]], (-1)*statek6[[#This Row],[ile ton]])</f>
        <v>43</v>
      </c>
    </row>
    <row r="7" spans="1:17" x14ac:dyDescent="0.4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2"/>
        <v>38</v>
      </c>
      <c r="H7">
        <f t="shared" si="3"/>
        <v>33</v>
      </c>
      <c r="I7">
        <f t="shared" si="4"/>
        <v>43</v>
      </c>
      <c r="J7">
        <f t="shared" si="5"/>
        <v>3</v>
      </c>
      <c r="K7">
        <f t="shared" si="6"/>
        <v>0</v>
      </c>
      <c r="L7">
        <f>IF(statek6[[#This Row],[Z/W]] = "Z", statek6[[#This Row],[ile ton]], (-1)*statek6[[#This Row],[ile ton]])</f>
        <v>-32</v>
      </c>
    </row>
    <row r="8" spans="1:17" x14ac:dyDescent="0.4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2"/>
        <v>38</v>
      </c>
      <c r="H8">
        <f t="shared" si="3"/>
        <v>47</v>
      </c>
      <c r="I8">
        <f t="shared" si="4"/>
        <v>43</v>
      </c>
      <c r="J8">
        <f t="shared" si="5"/>
        <v>3</v>
      </c>
      <c r="K8">
        <f t="shared" si="6"/>
        <v>0</v>
      </c>
      <c r="L8">
        <f>IF(statek6[[#This Row],[Z/W]] = "Z", statek6[[#This Row],[ile ton]], (-1)*statek6[[#This Row],[ile ton]])</f>
        <v>14</v>
      </c>
    </row>
    <row r="9" spans="1:17" x14ac:dyDescent="0.4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2"/>
        <v>38</v>
      </c>
      <c r="H9">
        <f t="shared" si="3"/>
        <v>47</v>
      </c>
      <c r="I9">
        <f t="shared" si="4"/>
        <v>43</v>
      </c>
      <c r="J9">
        <f t="shared" si="5"/>
        <v>3</v>
      </c>
      <c r="K9">
        <f t="shared" si="6"/>
        <v>44</v>
      </c>
      <c r="L9">
        <f>IF(statek6[[#This Row],[Z/W]] = "Z", statek6[[#This Row],[ile ton]], (-1)*statek6[[#This Row],[ile ton]])</f>
        <v>44</v>
      </c>
    </row>
    <row r="10" spans="1:17" x14ac:dyDescent="0.4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2"/>
        <v>38</v>
      </c>
      <c r="H10">
        <f t="shared" si="3"/>
        <v>48</v>
      </c>
      <c r="I10">
        <f t="shared" si="4"/>
        <v>43</v>
      </c>
      <c r="J10">
        <f t="shared" si="5"/>
        <v>3</v>
      </c>
      <c r="K10">
        <f t="shared" si="6"/>
        <v>44</v>
      </c>
      <c r="L10">
        <f>IF(statek6[[#This Row],[Z/W]] = "Z", statek6[[#This Row],[ile ton]], (-1)*statek6[[#This Row],[ile ton]])</f>
        <v>1</v>
      </c>
    </row>
    <row r="11" spans="1:17" x14ac:dyDescent="0.4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2"/>
        <v>38</v>
      </c>
      <c r="H11">
        <f t="shared" si="3"/>
        <v>48</v>
      </c>
      <c r="I11">
        <f t="shared" si="4"/>
        <v>43</v>
      </c>
      <c r="J11">
        <f t="shared" si="5"/>
        <v>24</v>
      </c>
      <c r="K11">
        <f t="shared" si="6"/>
        <v>44</v>
      </c>
      <c r="L11">
        <f>IF(statek6[[#This Row],[Z/W]] = "Z", statek6[[#This Row],[ile ton]], (-1)*statek6[[#This Row],[ile ton]])</f>
        <v>21</v>
      </c>
    </row>
    <row r="12" spans="1:17" x14ac:dyDescent="0.4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2"/>
        <v>38</v>
      </c>
      <c r="H12">
        <f t="shared" si="3"/>
        <v>48</v>
      </c>
      <c r="I12">
        <f t="shared" si="4"/>
        <v>0</v>
      </c>
      <c r="J12">
        <f t="shared" si="5"/>
        <v>24</v>
      </c>
      <c r="K12">
        <f t="shared" si="6"/>
        <v>44</v>
      </c>
      <c r="L12">
        <f>IF(statek6[[#This Row],[Z/W]] = "Z", statek6[[#This Row],[ile ton]], (-1)*statek6[[#This Row],[ile ton]])</f>
        <v>-43</v>
      </c>
    </row>
    <row r="13" spans="1:17" x14ac:dyDescent="0.4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2"/>
        <v>0</v>
      </c>
      <c r="H13">
        <f t="shared" si="3"/>
        <v>48</v>
      </c>
      <c r="I13">
        <f t="shared" si="4"/>
        <v>0</v>
      </c>
      <c r="J13">
        <f t="shared" si="5"/>
        <v>24</v>
      </c>
      <c r="K13">
        <f t="shared" si="6"/>
        <v>44</v>
      </c>
      <c r="L13">
        <f>IF(statek6[[#This Row],[Z/W]] = "Z", statek6[[#This Row],[ile ton]], (-1)*statek6[[#This Row],[ile ton]])</f>
        <v>-38</v>
      </c>
    </row>
    <row r="14" spans="1:17" x14ac:dyDescent="0.4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2"/>
        <v>0</v>
      </c>
      <c r="H14">
        <f t="shared" si="3"/>
        <v>48</v>
      </c>
      <c r="I14">
        <f t="shared" si="4"/>
        <v>0</v>
      </c>
      <c r="J14">
        <f t="shared" si="5"/>
        <v>33</v>
      </c>
      <c r="K14">
        <f t="shared" si="6"/>
        <v>44</v>
      </c>
      <c r="L14">
        <f>IF(statek6[[#This Row],[Z/W]] = "Z", statek6[[#This Row],[ile ton]], (-1)*statek6[[#This Row],[ile ton]])</f>
        <v>9</v>
      </c>
    </row>
    <row r="15" spans="1:17" x14ac:dyDescent="0.4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2"/>
        <v>0</v>
      </c>
      <c r="H15">
        <f t="shared" si="3"/>
        <v>48</v>
      </c>
      <c r="I15">
        <f t="shared" si="4"/>
        <v>0</v>
      </c>
      <c r="J15">
        <f t="shared" si="5"/>
        <v>33</v>
      </c>
      <c r="K15">
        <f t="shared" si="6"/>
        <v>52</v>
      </c>
      <c r="L15">
        <f>IF(statek6[[#This Row],[Z/W]] = "Z", statek6[[#This Row],[ile ton]], (-1)*statek6[[#This Row],[ile ton]])</f>
        <v>8</v>
      </c>
    </row>
    <row r="16" spans="1:17" x14ac:dyDescent="0.4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2"/>
        <v>0</v>
      </c>
      <c r="H16">
        <f t="shared" si="3"/>
        <v>48</v>
      </c>
      <c r="I16">
        <f t="shared" si="4"/>
        <v>0</v>
      </c>
      <c r="J16">
        <f t="shared" si="5"/>
        <v>33</v>
      </c>
      <c r="K16">
        <f t="shared" si="6"/>
        <v>2</v>
      </c>
      <c r="L16">
        <f>IF(statek6[[#This Row],[Z/W]] = "Z", statek6[[#This Row],[ile ton]], (-1)*statek6[[#This Row],[ile ton]])</f>
        <v>-50</v>
      </c>
    </row>
    <row r="17" spans="1:12" x14ac:dyDescent="0.4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2"/>
        <v>0</v>
      </c>
      <c r="H17">
        <f t="shared" si="3"/>
        <v>48</v>
      </c>
      <c r="I17">
        <f t="shared" si="4"/>
        <v>32</v>
      </c>
      <c r="J17">
        <f t="shared" si="5"/>
        <v>33</v>
      </c>
      <c r="K17">
        <f t="shared" si="6"/>
        <v>2</v>
      </c>
      <c r="L17">
        <f>IF(statek6[[#This Row],[Z/W]] = "Z", statek6[[#This Row],[ile ton]], (-1)*statek6[[#This Row],[ile ton]])</f>
        <v>32</v>
      </c>
    </row>
    <row r="18" spans="1:12" x14ac:dyDescent="0.4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2"/>
        <v>7</v>
      </c>
      <c r="H18">
        <f t="shared" si="3"/>
        <v>48</v>
      </c>
      <c r="I18">
        <f t="shared" si="4"/>
        <v>32</v>
      </c>
      <c r="J18">
        <f t="shared" si="5"/>
        <v>33</v>
      </c>
      <c r="K18">
        <f t="shared" si="6"/>
        <v>2</v>
      </c>
      <c r="L18">
        <f>IF(statek6[[#This Row],[Z/W]] = "Z", statek6[[#This Row],[ile ton]], (-1)*statek6[[#This Row],[ile ton]])</f>
        <v>7</v>
      </c>
    </row>
    <row r="19" spans="1:12" x14ac:dyDescent="0.4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2"/>
        <v>7</v>
      </c>
      <c r="H19">
        <f t="shared" si="3"/>
        <v>58</v>
      </c>
      <c r="I19">
        <f t="shared" si="4"/>
        <v>32</v>
      </c>
      <c r="J19">
        <f t="shared" si="5"/>
        <v>33</v>
      </c>
      <c r="K19">
        <f t="shared" si="6"/>
        <v>2</v>
      </c>
      <c r="L19">
        <f>IF(statek6[[#This Row],[Z/W]] = "Z", statek6[[#This Row],[ile ton]], (-1)*statek6[[#This Row],[ile ton]])</f>
        <v>10</v>
      </c>
    </row>
    <row r="20" spans="1:12" x14ac:dyDescent="0.4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2"/>
        <v>0</v>
      </c>
      <c r="H20">
        <f t="shared" si="3"/>
        <v>58</v>
      </c>
      <c r="I20">
        <f t="shared" si="4"/>
        <v>32</v>
      </c>
      <c r="J20">
        <f t="shared" si="5"/>
        <v>33</v>
      </c>
      <c r="K20">
        <f t="shared" si="6"/>
        <v>2</v>
      </c>
      <c r="L20">
        <f>IF(statek6[[#This Row],[Z/W]] = "Z", statek6[[#This Row],[ile ton]], (-1)*statek6[[#This Row],[ile ton]])</f>
        <v>-7</v>
      </c>
    </row>
    <row r="21" spans="1:12" x14ac:dyDescent="0.4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2"/>
        <v>0</v>
      </c>
      <c r="H21">
        <f t="shared" si="3"/>
        <v>58</v>
      </c>
      <c r="I21">
        <f t="shared" si="4"/>
        <v>57</v>
      </c>
      <c r="J21">
        <f t="shared" si="5"/>
        <v>33</v>
      </c>
      <c r="K21">
        <f t="shared" si="6"/>
        <v>2</v>
      </c>
      <c r="L21">
        <f>IF(statek6[[#This Row],[Z/W]] = "Z", statek6[[#This Row],[ile ton]], (-1)*statek6[[#This Row],[ile ton]])</f>
        <v>25</v>
      </c>
    </row>
    <row r="22" spans="1:12" x14ac:dyDescent="0.4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2"/>
        <v>0</v>
      </c>
      <c r="H22">
        <f t="shared" si="3"/>
        <v>58</v>
      </c>
      <c r="I22">
        <f t="shared" si="4"/>
        <v>57</v>
      </c>
      <c r="J22">
        <f t="shared" si="5"/>
        <v>33</v>
      </c>
      <c r="K22">
        <f t="shared" si="6"/>
        <v>35</v>
      </c>
      <c r="L22">
        <f>IF(statek6[[#This Row],[Z/W]] = "Z", statek6[[#This Row],[ile ton]], (-1)*statek6[[#This Row],[ile ton]])</f>
        <v>33</v>
      </c>
    </row>
    <row r="23" spans="1:12" x14ac:dyDescent="0.4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2"/>
        <v>0</v>
      </c>
      <c r="H23">
        <f t="shared" si="3"/>
        <v>22</v>
      </c>
      <c r="I23">
        <f t="shared" si="4"/>
        <v>57</v>
      </c>
      <c r="J23">
        <f t="shared" si="5"/>
        <v>33</v>
      </c>
      <c r="K23">
        <f t="shared" si="6"/>
        <v>35</v>
      </c>
      <c r="L23">
        <f>IF(statek6[[#This Row],[Z/W]] = "Z", statek6[[#This Row],[ile ton]], (-1)*statek6[[#This Row],[ile ton]])</f>
        <v>-36</v>
      </c>
    </row>
    <row r="24" spans="1:12" x14ac:dyDescent="0.4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2"/>
        <v>0</v>
      </c>
      <c r="H24">
        <f t="shared" si="3"/>
        <v>22</v>
      </c>
      <c r="I24">
        <f t="shared" si="4"/>
        <v>57</v>
      </c>
      <c r="J24">
        <f t="shared" si="5"/>
        <v>38</v>
      </c>
      <c r="K24">
        <f t="shared" si="6"/>
        <v>35</v>
      </c>
      <c r="L24">
        <f>IF(statek6[[#This Row],[Z/W]] = "Z", statek6[[#This Row],[ile ton]], (-1)*statek6[[#This Row],[ile ton]])</f>
        <v>5</v>
      </c>
    </row>
    <row r="25" spans="1:12" x14ac:dyDescent="0.4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2"/>
        <v>0</v>
      </c>
      <c r="H25">
        <f t="shared" si="3"/>
        <v>22</v>
      </c>
      <c r="I25">
        <f t="shared" si="4"/>
        <v>57</v>
      </c>
      <c r="J25">
        <f t="shared" si="5"/>
        <v>38</v>
      </c>
      <c r="K25">
        <f t="shared" si="6"/>
        <v>70</v>
      </c>
      <c r="L25">
        <f>IF(statek6[[#This Row],[Z/W]] = "Z", statek6[[#This Row],[ile ton]], (-1)*statek6[[#This Row],[ile ton]])</f>
        <v>35</v>
      </c>
    </row>
    <row r="26" spans="1:12" x14ac:dyDescent="0.4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2"/>
        <v>0</v>
      </c>
      <c r="H26">
        <f t="shared" si="3"/>
        <v>22</v>
      </c>
      <c r="I26">
        <f t="shared" si="4"/>
        <v>57</v>
      </c>
      <c r="J26">
        <f t="shared" si="5"/>
        <v>0</v>
      </c>
      <c r="K26">
        <f t="shared" si="6"/>
        <v>70</v>
      </c>
      <c r="L26">
        <f>IF(statek6[[#This Row],[Z/W]] = "Z", statek6[[#This Row],[ile ton]], (-1)*statek6[[#This Row],[ile ton]])</f>
        <v>-38</v>
      </c>
    </row>
    <row r="27" spans="1:12" x14ac:dyDescent="0.4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2"/>
        <v>0</v>
      </c>
      <c r="H27">
        <f t="shared" si="3"/>
        <v>32</v>
      </c>
      <c r="I27">
        <f t="shared" si="4"/>
        <v>57</v>
      </c>
      <c r="J27">
        <f t="shared" si="5"/>
        <v>0</v>
      </c>
      <c r="K27">
        <f t="shared" si="6"/>
        <v>70</v>
      </c>
      <c r="L27">
        <f>IF(statek6[[#This Row],[Z/W]] = "Z", statek6[[#This Row],[ile ton]], (-1)*statek6[[#This Row],[ile ton]])</f>
        <v>10</v>
      </c>
    </row>
    <row r="28" spans="1:12" x14ac:dyDescent="0.4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2"/>
        <v>0</v>
      </c>
      <c r="H28">
        <f t="shared" si="3"/>
        <v>28</v>
      </c>
      <c r="I28">
        <f t="shared" si="4"/>
        <v>57</v>
      </c>
      <c r="J28">
        <f t="shared" si="5"/>
        <v>0</v>
      </c>
      <c r="K28">
        <f t="shared" si="6"/>
        <v>70</v>
      </c>
      <c r="L28">
        <f>IF(statek6[[#This Row],[Z/W]] = "Z", statek6[[#This Row],[ile ton]], (-1)*statek6[[#This Row],[ile ton]])</f>
        <v>-4</v>
      </c>
    </row>
    <row r="29" spans="1:12" x14ac:dyDescent="0.4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2"/>
        <v>0</v>
      </c>
      <c r="H29">
        <f t="shared" si="3"/>
        <v>28</v>
      </c>
      <c r="I29">
        <f t="shared" si="4"/>
        <v>57</v>
      </c>
      <c r="J29">
        <f t="shared" si="5"/>
        <v>42</v>
      </c>
      <c r="K29">
        <f t="shared" si="6"/>
        <v>70</v>
      </c>
      <c r="L29">
        <f>IF(statek6[[#This Row],[Z/W]] = "Z", statek6[[#This Row],[ile ton]], (-1)*statek6[[#This Row],[ile ton]])</f>
        <v>42</v>
      </c>
    </row>
    <row r="30" spans="1:12" x14ac:dyDescent="0.4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2"/>
        <v>28</v>
      </c>
      <c r="H30">
        <f t="shared" si="3"/>
        <v>28</v>
      </c>
      <c r="I30">
        <f t="shared" si="4"/>
        <v>57</v>
      </c>
      <c r="J30">
        <f t="shared" si="5"/>
        <v>42</v>
      </c>
      <c r="K30">
        <f t="shared" si="6"/>
        <v>70</v>
      </c>
      <c r="L30">
        <f>IF(statek6[[#This Row],[Z/W]] = "Z", statek6[[#This Row],[ile ton]], (-1)*statek6[[#This Row],[ile ton]])</f>
        <v>28</v>
      </c>
    </row>
    <row r="31" spans="1:12" x14ac:dyDescent="0.4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2"/>
        <v>28</v>
      </c>
      <c r="H31">
        <f t="shared" si="3"/>
        <v>28</v>
      </c>
      <c r="I31">
        <f t="shared" si="4"/>
        <v>76</v>
      </c>
      <c r="J31">
        <f t="shared" si="5"/>
        <v>42</v>
      </c>
      <c r="K31">
        <f t="shared" si="6"/>
        <v>70</v>
      </c>
      <c r="L31">
        <f>IF(statek6[[#This Row],[Z/W]] = "Z", statek6[[#This Row],[ile ton]], (-1)*statek6[[#This Row],[ile ton]])</f>
        <v>19</v>
      </c>
    </row>
    <row r="32" spans="1:12" x14ac:dyDescent="0.4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2"/>
        <v>28</v>
      </c>
      <c r="H32">
        <f t="shared" si="3"/>
        <v>28</v>
      </c>
      <c r="I32">
        <f t="shared" si="4"/>
        <v>4</v>
      </c>
      <c r="J32">
        <f t="shared" si="5"/>
        <v>42</v>
      </c>
      <c r="K32">
        <f t="shared" si="6"/>
        <v>70</v>
      </c>
      <c r="L32">
        <f>IF(statek6[[#This Row],[Z/W]] = "Z", statek6[[#This Row],[ile ton]], (-1)*statek6[[#This Row],[ile ton]])</f>
        <v>-72</v>
      </c>
    </row>
    <row r="33" spans="1:12" x14ac:dyDescent="0.4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2"/>
        <v>28</v>
      </c>
      <c r="H33">
        <f t="shared" si="3"/>
        <v>28</v>
      </c>
      <c r="I33">
        <f t="shared" si="4"/>
        <v>4</v>
      </c>
      <c r="J33">
        <f t="shared" si="5"/>
        <v>0</v>
      </c>
      <c r="K33">
        <f t="shared" si="6"/>
        <v>70</v>
      </c>
      <c r="L33">
        <f>IF(statek6[[#This Row],[Z/W]] = "Z", statek6[[#This Row],[ile ton]], (-1)*statek6[[#This Row],[ile ton]])</f>
        <v>-42</v>
      </c>
    </row>
    <row r="34" spans="1:12" x14ac:dyDescent="0.4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2"/>
        <v>28</v>
      </c>
      <c r="H34">
        <f t="shared" si="3"/>
        <v>28</v>
      </c>
      <c r="I34">
        <f t="shared" si="4"/>
        <v>4</v>
      </c>
      <c r="J34">
        <f t="shared" si="5"/>
        <v>0</v>
      </c>
      <c r="K34">
        <f t="shared" si="6"/>
        <v>112</v>
      </c>
      <c r="L34">
        <f>IF(statek6[[#This Row],[Z/W]] = "Z", statek6[[#This Row],[ile ton]], (-1)*statek6[[#This Row],[ile ton]])</f>
        <v>42</v>
      </c>
    </row>
    <row r="35" spans="1:12" x14ac:dyDescent="0.4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2"/>
        <v>28</v>
      </c>
      <c r="H35">
        <f t="shared" si="3"/>
        <v>61</v>
      </c>
      <c r="I35">
        <f t="shared" si="4"/>
        <v>4</v>
      </c>
      <c r="J35">
        <f t="shared" si="5"/>
        <v>0</v>
      </c>
      <c r="K35">
        <f t="shared" si="6"/>
        <v>112</v>
      </c>
      <c r="L35">
        <f>IF(statek6[[#This Row],[Z/W]] = "Z", statek6[[#This Row],[ile ton]], (-1)*statek6[[#This Row],[ile ton]])</f>
        <v>33</v>
      </c>
    </row>
    <row r="36" spans="1:12" x14ac:dyDescent="0.4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2"/>
        <v>37</v>
      </c>
      <c r="H36">
        <f t="shared" si="3"/>
        <v>61</v>
      </c>
      <c r="I36">
        <f t="shared" si="4"/>
        <v>4</v>
      </c>
      <c r="J36">
        <f t="shared" si="5"/>
        <v>0</v>
      </c>
      <c r="K36">
        <f t="shared" si="6"/>
        <v>112</v>
      </c>
      <c r="L36">
        <f>IF(statek6[[#This Row],[Z/W]] = "Z", statek6[[#This Row],[ile ton]], (-1)*statek6[[#This Row],[ile ton]])</f>
        <v>9</v>
      </c>
    </row>
    <row r="37" spans="1:12" x14ac:dyDescent="0.4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2"/>
        <v>37</v>
      </c>
      <c r="H37">
        <f t="shared" si="3"/>
        <v>61</v>
      </c>
      <c r="I37">
        <f t="shared" si="4"/>
        <v>0</v>
      </c>
      <c r="J37">
        <f t="shared" si="5"/>
        <v>0</v>
      </c>
      <c r="K37">
        <f t="shared" si="6"/>
        <v>112</v>
      </c>
      <c r="L37">
        <f>IF(statek6[[#This Row],[Z/W]] = "Z", statek6[[#This Row],[ile ton]], (-1)*statek6[[#This Row],[ile ton]])</f>
        <v>-4</v>
      </c>
    </row>
    <row r="38" spans="1:12" x14ac:dyDescent="0.4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2"/>
        <v>0</v>
      </c>
      <c r="H38">
        <f t="shared" si="3"/>
        <v>61</v>
      </c>
      <c r="I38">
        <f t="shared" si="4"/>
        <v>0</v>
      </c>
      <c r="J38">
        <f t="shared" si="5"/>
        <v>0</v>
      </c>
      <c r="K38">
        <f t="shared" si="6"/>
        <v>112</v>
      </c>
      <c r="L38">
        <f>IF(statek6[[#This Row],[Z/W]] = "Z", statek6[[#This Row],[ile ton]], (-1)*statek6[[#This Row],[ile ton]])</f>
        <v>-37</v>
      </c>
    </row>
    <row r="39" spans="1:12" x14ac:dyDescent="0.4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2"/>
        <v>0</v>
      </c>
      <c r="H39">
        <f t="shared" si="3"/>
        <v>61</v>
      </c>
      <c r="I39">
        <f t="shared" si="4"/>
        <v>0</v>
      </c>
      <c r="J39">
        <f t="shared" si="5"/>
        <v>0</v>
      </c>
      <c r="K39">
        <f t="shared" si="6"/>
        <v>147</v>
      </c>
      <c r="L39">
        <f>IF(statek6[[#This Row],[Z/W]] = "Z", statek6[[#This Row],[ile ton]], (-1)*statek6[[#This Row],[ile ton]])</f>
        <v>35</v>
      </c>
    </row>
    <row r="40" spans="1:12" x14ac:dyDescent="0.4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2"/>
        <v>0</v>
      </c>
      <c r="H40">
        <f t="shared" si="3"/>
        <v>61</v>
      </c>
      <c r="I40">
        <f t="shared" si="4"/>
        <v>0</v>
      </c>
      <c r="J40">
        <f t="shared" si="5"/>
        <v>32</v>
      </c>
      <c r="K40">
        <f t="shared" si="6"/>
        <v>147</v>
      </c>
      <c r="L40">
        <f>IF(statek6[[#This Row],[Z/W]] = "Z", statek6[[#This Row],[ile ton]], (-1)*statek6[[#This Row],[ile ton]])</f>
        <v>32</v>
      </c>
    </row>
    <row r="41" spans="1:12" x14ac:dyDescent="0.4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2"/>
        <v>0</v>
      </c>
      <c r="H41">
        <f t="shared" si="3"/>
        <v>61</v>
      </c>
      <c r="I41">
        <f t="shared" si="4"/>
        <v>0</v>
      </c>
      <c r="J41">
        <f t="shared" si="5"/>
        <v>0</v>
      </c>
      <c r="K41">
        <f t="shared" si="6"/>
        <v>147</v>
      </c>
      <c r="L41">
        <f>IF(statek6[[#This Row],[Z/W]] = "Z", statek6[[#This Row],[ile ton]], (-1)*statek6[[#This Row],[ile ton]])</f>
        <v>-32</v>
      </c>
    </row>
    <row r="42" spans="1:12" x14ac:dyDescent="0.4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2"/>
        <v>0</v>
      </c>
      <c r="H42">
        <f t="shared" si="3"/>
        <v>61</v>
      </c>
      <c r="I42">
        <f t="shared" si="4"/>
        <v>0</v>
      </c>
      <c r="J42">
        <f t="shared" si="5"/>
        <v>0</v>
      </c>
      <c r="K42">
        <f t="shared" si="6"/>
        <v>195</v>
      </c>
      <c r="L42">
        <f>IF(statek6[[#This Row],[Z/W]] = "Z", statek6[[#This Row],[ile ton]], (-1)*statek6[[#This Row],[ile ton]])</f>
        <v>48</v>
      </c>
    </row>
    <row r="43" spans="1:12" x14ac:dyDescent="0.4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2"/>
        <v>0</v>
      </c>
      <c r="H43">
        <f t="shared" si="3"/>
        <v>61</v>
      </c>
      <c r="I43">
        <f t="shared" si="4"/>
        <v>0</v>
      </c>
      <c r="J43">
        <f t="shared" si="5"/>
        <v>0</v>
      </c>
      <c r="K43">
        <f t="shared" si="6"/>
        <v>4</v>
      </c>
      <c r="L43">
        <f>IF(statek6[[#This Row],[Z/W]] = "Z", statek6[[#This Row],[ile ton]], (-1)*statek6[[#This Row],[ile ton]])</f>
        <v>-191</v>
      </c>
    </row>
    <row r="44" spans="1:12" x14ac:dyDescent="0.4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2"/>
        <v>0</v>
      </c>
      <c r="H44">
        <f t="shared" si="3"/>
        <v>70</v>
      </c>
      <c r="I44">
        <f t="shared" si="4"/>
        <v>0</v>
      </c>
      <c r="J44">
        <f t="shared" si="5"/>
        <v>0</v>
      </c>
      <c r="K44">
        <f t="shared" si="6"/>
        <v>4</v>
      </c>
      <c r="L44">
        <f>IF(statek6[[#This Row],[Z/W]] = "Z", statek6[[#This Row],[ile ton]], (-1)*statek6[[#This Row],[ile ton]])</f>
        <v>9</v>
      </c>
    </row>
    <row r="45" spans="1:12" x14ac:dyDescent="0.4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2"/>
        <v>0</v>
      </c>
      <c r="H45">
        <f t="shared" si="3"/>
        <v>70</v>
      </c>
      <c r="I45">
        <f t="shared" si="4"/>
        <v>0</v>
      </c>
      <c r="J45">
        <f t="shared" si="5"/>
        <v>36</v>
      </c>
      <c r="K45">
        <f t="shared" si="6"/>
        <v>4</v>
      </c>
      <c r="L45">
        <f>IF(statek6[[#This Row],[Z/W]] = "Z", statek6[[#This Row],[ile ton]], (-1)*statek6[[#This Row],[ile ton]])</f>
        <v>36</v>
      </c>
    </row>
    <row r="46" spans="1:12" x14ac:dyDescent="0.4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2"/>
        <v>47</v>
      </c>
      <c r="H46">
        <f t="shared" si="3"/>
        <v>70</v>
      </c>
      <c r="I46">
        <f t="shared" si="4"/>
        <v>0</v>
      </c>
      <c r="J46">
        <f t="shared" si="5"/>
        <v>36</v>
      </c>
      <c r="K46">
        <f t="shared" si="6"/>
        <v>4</v>
      </c>
      <c r="L46">
        <f>IF(statek6[[#This Row],[Z/W]] = "Z", statek6[[#This Row],[ile ton]], (-1)*statek6[[#This Row],[ile ton]])</f>
        <v>47</v>
      </c>
    </row>
    <row r="47" spans="1:12" x14ac:dyDescent="0.4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2"/>
        <v>47</v>
      </c>
      <c r="H47">
        <f t="shared" si="3"/>
        <v>70</v>
      </c>
      <c r="I47">
        <f t="shared" si="4"/>
        <v>0</v>
      </c>
      <c r="J47">
        <f t="shared" si="5"/>
        <v>36</v>
      </c>
      <c r="K47">
        <f t="shared" si="6"/>
        <v>0</v>
      </c>
      <c r="L47">
        <f>IF(statek6[[#This Row],[Z/W]] = "Z", statek6[[#This Row],[ile ton]], (-1)*statek6[[#This Row],[ile ton]])</f>
        <v>-4</v>
      </c>
    </row>
    <row r="48" spans="1:12" x14ac:dyDescent="0.4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2"/>
        <v>47</v>
      </c>
      <c r="H48">
        <f t="shared" si="3"/>
        <v>70</v>
      </c>
      <c r="I48">
        <f t="shared" si="4"/>
        <v>8</v>
      </c>
      <c r="J48">
        <f t="shared" si="5"/>
        <v>36</v>
      </c>
      <c r="K48">
        <f t="shared" si="6"/>
        <v>0</v>
      </c>
      <c r="L48">
        <f>IF(statek6[[#This Row],[Z/W]] = "Z", statek6[[#This Row],[ile ton]], (-1)*statek6[[#This Row],[ile ton]])</f>
        <v>8</v>
      </c>
    </row>
    <row r="49" spans="1:12" x14ac:dyDescent="0.4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2"/>
        <v>47</v>
      </c>
      <c r="H49">
        <f t="shared" si="3"/>
        <v>73</v>
      </c>
      <c r="I49">
        <f t="shared" si="4"/>
        <v>8</v>
      </c>
      <c r="J49">
        <f t="shared" si="5"/>
        <v>36</v>
      </c>
      <c r="K49">
        <f t="shared" si="6"/>
        <v>0</v>
      </c>
      <c r="L49">
        <f>IF(statek6[[#This Row],[Z/W]] = "Z", statek6[[#This Row],[ile ton]], (-1)*statek6[[#This Row],[ile ton]])</f>
        <v>3</v>
      </c>
    </row>
    <row r="50" spans="1:12" x14ac:dyDescent="0.4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2"/>
        <v>47</v>
      </c>
      <c r="H50">
        <f t="shared" si="3"/>
        <v>73</v>
      </c>
      <c r="I50">
        <f t="shared" si="4"/>
        <v>8</v>
      </c>
      <c r="J50">
        <f t="shared" si="5"/>
        <v>77</v>
      </c>
      <c r="K50">
        <f t="shared" si="6"/>
        <v>0</v>
      </c>
      <c r="L50">
        <f>IF(statek6[[#This Row],[Z/W]] = "Z", statek6[[#This Row],[ile ton]], (-1)*statek6[[#This Row],[ile ton]])</f>
        <v>41</v>
      </c>
    </row>
    <row r="51" spans="1:12" x14ac:dyDescent="0.4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2"/>
        <v>47</v>
      </c>
      <c r="H51">
        <f t="shared" si="3"/>
        <v>73</v>
      </c>
      <c r="I51">
        <f t="shared" si="4"/>
        <v>8</v>
      </c>
      <c r="J51">
        <f t="shared" si="5"/>
        <v>77</v>
      </c>
      <c r="K51">
        <f t="shared" si="6"/>
        <v>44</v>
      </c>
      <c r="L51">
        <f>IF(statek6[[#This Row],[Z/W]] = "Z", statek6[[#This Row],[ile ton]], (-1)*statek6[[#This Row],[ile ton]])</f>
        <v>44</v>
      </c>
    </row>
    <row r="52" spans="1:12" x14ac:dyDescent="0.4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2"/>
        <v>2</v>
      </c>
      <c r="H52">
        <f t="shared" si="3"/>
        <v>73</v>
      </c>
      <c r="I52">
        <f t="shared" si="4"/>
        <v>8</v>
      </c>
      <c r="J52">
        <f t="shared" si="5"/>
        <v>77</v>
      </c>
      <c r="K52">
        <f t="shared" si="6"/>
        <v>44</v>
      </c>
      <c r="L52">
        <f>IF(statek6[[#This Row],[Z/W]] = "Z", statek6[[#This Row],[ile ton]], (-1)*statek6[[#This Row],[ile ton]])</f>
        <v>-45</v>
      </c>
    </row>
    <row r="53" spans="1:12" x14ac:dyDescent="0.4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2"/>
        <v>2</v>
      </c>
      <c r="H53">
        <f t="shared" si="3"/>
        <v>73</v>
      </c>
      <c r="I53">
        <f t="shared" si="4"/>
        <v>48</v>
      </c>
      <c r="J53">
        <f t="shared" si="5"/>
        <v>77</v>
      </c>
      <c r="K53">
        <f t="shared" si="6"/>
        <v>44</v>
      </c>
      <c r="L53">
        <f>IF(statek6[[#This Row],[Z/W]] = "Z", statek6[[#This Row],[ile ton]], (-1)*statek6[[#This Row],[ile ton]])</f>
        <v>40</v>
      </c>
    </row>
    <row r="54" spans="1:12" x14ac:dyDescent="0.4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2"/>
        <v>2</v>
      </c>
      <c r="H54">
        <f t="shared" si="3"/>
        <v>73</v>
      </c>
      <c r="I54">
        <f t="shared" si="4"/>
        <v>48</v>
      </c>
      <c r="J54">
        <f t="shared" si="5"/>
        <v>80</v>
      </c>
      <c r="K54">
        <f t="shared" si="6"/>
        <v>44</v>
      </c>
      <c r="L54">
        <f>IF(statek6[[#This Row],[Z/W]] = "Z", statek6[[#This Row],[ile ton]], (-1)*statek6[[#This Row],[ile ton]])</f>
        <v>3</v>
      </c>
    </row>
    <row r="55" spans="1:12" x14ac:dyDescent="0.4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2"/>
        <v>2</v>
      </c>
      <c r="H55">
        <f t="shared" si="3"/>
        <v>90</v>
      </c>
      <c r="I55">
        <f t="shared" si="4"/>
        <v>48</v>
      </c>
      <c r="J55">
        <f t="shared" si="5"/>
        <v>80</v>
      </c>
      <c r="K55">
        <f t="shared" si="6"/>
        <v>44</v>
      </c>
      <c r="L55">
        <f>IF(statek6[[#This Row],[Z/W]] = "Z", statek6[[#This Row],[ile ton]], (-1)*statek6[[#This Row],[ile ton]])</f>
        <v>17</v>
      </c>
    </row>
    <row r="56" spans="1:12" x14ac:dyDescent="0.4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2"/>
        <v>0</v>
      </c>
      <c r="H56">
        <f t="shared" si="3"/>
        <v>90</v>
      </c>
      <c r="I56">
        <f t="shared" si="4"/>
        <v>48</v>
      </c>
      <c r="J56">
        <f t="shared" si="5"/>
        <v>80</v>
      </c>
      <c r="K56">
        <f t="shared" si="6"/>
        <v>44</v>
      </c>
      <c r="L56">
        <f>IF(statek6[[#This Row],[Z/W]] = "Z", statek6[[#This Row],[ile ton]], (-1)*statek6[[#This Row],[ile ton]])</f>
        <v>-2</v>
      </c>
    </row>
    <row r="57" spans="1:12" x14ac:dyDescent="0.4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2"/>
        <v>0</v>
      </c>
      <c r="H57">
        <f t="shared" si="3"/>
        <v>90</v>
      </c>
      <c r="I57">
        <f t="shared" si="4"/>
        <v>62</v>
      </c>
      <c r="J57">
        <f t="shared" si="5"/>
        <v>80</v>
      </c>
      <c r="K57">
        <f t="shared" si="6"/>
        <v>44</v>
      </c>
      <c r="L57">
        <f>IF(statek6[[#This Row],[Z/W]] = "Z", statek6[[#This Row],[ile ton]], (-1)*statek6[[#This Row],[ile ton]])</f>
        <v>14</v>
      </c>
    </row>
    <row r="58" spans="1:12" x14ac:dyDescent="0.4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2"/>
        <v>0</v>
      </c>
      <c r="H58">
        <f t="shared" si="3"/>
        <v>113</v>
      </c>
      <c r="I58">
        <f t="shared" si="4"/>
        <v>62</v>
      </c>
      <c r="J58">
        <f t="shared" si="5"/>
        <v>80</v>
      </c>
      <c r="K58">
        <f t="shared" si="6"/>
        <v>44</v>
      </c>
      <c r="L58">
        <f>IF(statek6[[#This Row],[Z/W]] = "Z", statek6[[#This Row],[ile ton]], (-1)*statek6[[#This Row],[ile ton]])</f>
        <v>23</v>
      </c>
    </row>
    <row r="59" spans="1:12" x14ac:dyDescent="0.4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2"/>
        <v>11</v>
      </c>
      <c r="H59">
        <f t="shared" si="3"/>
        <v>113</v>
      </c>
      <c r="I59">
        <f t="shared" si="4"/>
        <v>62</v>
      </c>
      <c r="J59">
        <f t="shared" si="5"/>
        <v>80</v>
      </c>
      <c r="K59">
        <f t="shared" si="6"/>
        <v>44</v>
      </c>
      <c r="L59">
        <f>IF(statek6[[#This Row],[Z/W]] = "Z", statek6[[#This Row],[ile ton]], (-1)*statek6[[#This Row],[ile ton]])</f>
        <v>11</v>
      </c>
    </row>
    <row r="60" spans="1:12" x14ac:dyDescent="0.4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2"/>
        <v>11</v>
      </c>
      <c r="H60">
        <f t="shared" si="3"/>
        <v>113</v>
      </c>
      <c r="I60">
        <f t="shared" si="4"/>
        <v>62</v>
      </c>
      <c r="J60">
        <f t="shared" si="5"/>
        <v>97</v>
      </c>
      <c r="K60">
        <f t="shared" si="6"/>
        <v>44</v>
      </c>
      <c r="L60">
        <f>IF(statek6[[#This Row],[Z/W]] = "Z", statek6[[#This Row],[ile ton]], (-1)*statek6[[#This Row],[ile ton]])</f>
        <v>17</v>
      </c>
    </row>
    <row r="61" spans="1:12" x14ac:dyDescent="0.4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2"/>
        <v>11</v>
      </c>
      <c r="H61">
        <f t="shared" si="3"/>
        <v>113</v>
      </c>
      <c r="I61">
        <f t="shared" si="4"/>
        <v>62</v>
      </c>
      <c r="J61">
        <f t="shared" si="5"/>
        <v>97</v>
      </c>
      <c r="K61">
        <f t="shared" si="6"/>
        <v>74</v>
      </c>
      <c r="L61">
        <f>IF(statek6[[#This Row],[Z/W]] = "Z", statek6[[#This Row],[ile ton]], (-1)*statek6[[#This Row],[ile ton]])</f>
        <v>30</v>
      </c>
    </row>
    <row r="62" spans="1:12" x14ac:dyDescent="0.4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2"/>
        <v>11</v>
      </c>
      <c r="H62">
        <f t="shared" si="3"/>
        <v>113</v>
      </c>
      <c r="I62">
        <f t="shared" si="4"/>
        <v>62</v>
      </c>
      <c r="J62">
        <f t="shared" si="5"/>
        <v>0</v>
      </c>
      <c r="K62">
        <f t="shared" si="6"/>
        <v>74</v>
      </c>
      <c r="L62">
        <f>IF(statek6[[#This Row],[Z/W]] = "Z", statek6[[#This Row],[ile ton]], (-1)*statek6[[#This Row],[ile ton]])</f>
        <v>-97</v>
      </c>
    </row>
    <row r="63" spans="1:12" x14ac:dyDescent="0.4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2"/>
        <v>0</v>
      </c>
      <c r="H63">
        <f t="shared" si="3"/>
        <v>113</v>
      </c>
      <c r="I63">
        <f t="shared" si="4"/>
        <v>62</v>
      </c>
      <c r="J63">
        <f t="shared" si="5"/>
        <v>0</v>
      </c>
      <c r="K63">
        <f t="shared" si="6"/>
        <v>74</v>
      </c>
      <c r="L63">
        <f>IF(statek6[[#This Row],[Z/W]] = "Z", statek6[[#This Row],[ile ton]], (-1)*statek6[[#This Row],[ile ton]])</f>
        <v>-11</v>
      </c>
    </row>
    <row r="64" spans="1:12" x14ac:dyDescent="0.4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2"/>
        <v>0</v>
      </c>
      <c r="H64">
        <f t="shared" si="3"/>
        <v>113</v>
      </c>
      <c r="I64">
        <f t="shared" si="4"/>
        <v>79</v>
      </c>
      <c r="J64">
        <f t="shared" si="5"/>
        <v>0</v>
      </c>
      <c r="K64">
        <f t="shared" si="6"/>
        <v>74</v>
      </c>
      <c r="L64">
        <f>IF(statek6[[#This Row],[Z/W]] = "Z", statek6[[#This Row],[ile ton]], (-1)*statek6[[#This Row],[ile ton]])</f>
        <v>17</v>
      </c>
    </row>
    <row r="65" spans="1:12" x14ac:dyDescent="0.4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2"/>
        <v>0</v>
      </c>
      <c r="H65">
        <f t="shared" si="3"/>
        <v>117</v>
      </c>
      <c r="I65">
        <f t="shared" si="4"/>
        <v>79</v>
      </c>
      <c r="J65">
        <f t="shared" si="5"/>
        <v>0</v>
      </c>
      <c r="K65">
        <f t="shared" si="6"/>
        <v>74</v>
      </c>
      <c r="L65">
        <f>IF(statek6[[#This Row],[Z/W]] = "Z", statek6[[#This Row],[ile ton]], (-1)*statek6[[#This Row],[ile ton]])</f>
        <v>4</v>
      </c>
    </row>
    <row r="66" spans="1:12" x14ac:dyDescent="0.4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2"/>
        <v>0</v>
      </c>
      <c r="H66">
        <f t="shared" si="3"/>
        <v>117</v>
      </c>
      <c r="I66">
        <f t="shared" si="4"/>
        <v>0</v>
      </c>
      <c r="J66">
        <f t="shared" si="5"/>
        <v>0</v>
      </c>
      <c r="K66">
        <f t="shared" si="6"/>
        <v>74</v>
      </c>
      <c r="L66">
        <f>IF(statek6[[#This Row],[Z/W]] = "Z", statek6[[#This Row],[ile ton]], (-1)*statek6[[#This Row],[ile ton]])</f>
        <v>-79</v>
      </c>
    </row>
    <row r="67" spans="1:12" x14ac:dyDescent="0.4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2"/>
        <v>0</v>
      </c>
      <c r="H67">
        <f t="shared" si="3"/>
        <v>117</v>
      </c>
      <c r="I67">
        <f t="shared" si="4"/>
        <v>0</v>
      </c>
      <c r="J67">
        <f t="shared" si="5"/>
        <v>33</v>
      </c>
      <c r="K67">
        <f t="shared" si="6"/>
        <v>74</v>
      </c>
      <c r="L67">
        <f>IF(statek6[[#This Row],[Z/W]] = "Z", statek6[[#This Row],[ile ton]], (-1)*statek6[[#This Row],[ile ton]])</f>
        <v>33</v>
      </c>
    </row>
    <row r="68" spans="1:12" x14ac:dyDescent="0.4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7">IF($C68 = M$1, G67+$L68, G67)</f>
        <v>0</v>
      </c>
      <c r="H68">
        <f t="shared" ref="H68:H131" si="8">IF($C68 = N$1, H67+$L68, H67)</f>
        <v>143</v>
      </c>
      <c r="I68">
        <f t="shared" ref="I68:I131" si="9">IF($C68 = O$1, I67+$L68, I67)</f>
        <v>0</v>
      </c>
      <c r="J68">
        <f t="shared" ref="J68:J131" si="10">IF($C68 = P$1, J67+$L68, J67)</f>
        <v>33</v>
      </c>
      <c r="K68">
        <f t="shared" ref="K68:K131" si="11">IF($C68 = Q$1, K67+$L68, K67)</f>
        <v>74</v>
      </c>
      <c r="L68">
        <f>IF(statek6[[#This Row],[Z/W]] = "Z", statek6[[#This Row],[ile ton]], (-1)*statek6[[#This Row],[ile ton]])</f>
        <v>26</v>
      </c>
    </row>
    <row r="69" spans="1:12" x14ac:dyDescent="0.4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7"/>
        <v>0</v>
      </c>
      <c r="H69">
        <f t="shared" si="8"/>
        <v>143</v>
      </c>
      <c r="I69">
        <f t="shared" si="9"/>
        <v>40</v>
      </c>
      <c r="J69">
        <f t="shared" si="10"/>
        <v>33</v>
      </c>
      <c r="K69">
        <f t="shared" si="11"/>
        <v>74</v>
      </c>
      <c r="L69">
        <f>IF(statek6[[#This Row],[Z/W]] = "Z", statek6[[#This Row],[ile ton]], (-1)*statek6[[#This Row],[ile ton]])</f>
        <v>40</v>
      </c>
    </row>
    <row r="70" spans="1:12" x14ac:dyDescent="0.4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7"/>
        <v>42</v>
      </c>
      <c r="H70">
        <f t="shared" si="8"/>
        <v>143</v>
      </c>
      <c r="I70">
        <f t="shared" si="9"/>
        <v>40</v>
      </c>
      <c r="J70">
        <f t="shared" si="10"/>
        <v>33</v>
      </c>
      <c r="K70">
        <f t="shared" si="11"/>
        <v>74</v>
      </c>
      <c r="L70">
        <f>IF(statek6[[#This Row],[Z/W]] = "Z", statek6[[#This Row],[ile ton]], (-1)*statek6[[#This Row],[ile ton]])</f>
        <v>42</v>
      </c>
    </row>
    <row r="71" spans="1:12" x14ac:dyDescent="0.4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7"/>
        <v>42</v>
      </c>
      <c r="H71">
        <f t="shared" si="8"/>
        <v>185</v>
      </c>
      <c r="I71">
        <f t="shared" si="9"/>
        <v>40</v>
      </c>
      <c r="J71">
        <f t="shared" si="10"/>
        <v>33</v>
      </c>
      <c r="K71">
        <f t="shared" si="11"/>
        <v>74</v>
      </c>
      <c r="L71">
        <f>IF(statek6[[#This Row],[Z/W]] = "Z", statek6[[#This Row],[ile ton]], (-1)*statek6[[#This Row],[ile ton]])</f>
        <v>42</v>
      </c>
    </row>
    <row r="72" spans="1:12" x14ac:dyDescent="0.4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7"/>
        <v>42</v>
      </c>
      <c r="H72">
        <f t="shared" si="8"/>
        <v>185</v>
      </c>
      <c r="I72">
        <f t="shared" si="9"/>
        <v>40</v>
      </c>
      <c r="J72">
        <f t="shared" si="10"/>
        <v>42</v>
      </c>
      <c r="K72">
        <f t="shared" si="11"/>
        <v>74</v>
      </c>
      <c r="L72">
        <f>IF(statek6[[#This Row],[Z/W]] = "Z", statek6[[#This Row],[ile ton]], (-1)*statek6[[#This Row],[ile ton]])</f>
        <v>9</v>
      </c>
    </row>
    <row r="73" spans="1:12" x14ac:dyDescent="0.4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7"/>
        <v>42</v>
      </c>
      <c r="H73">
        <f t="shared" si="8"/>
        <v>185</v>
      </c>
      <c r="I73">
        <f t="shared" si="9"/>
        <v>40</v>
      </c>
      <c r="J73">
        <f t="shared" si="10"/>
        <v>42</v>
      </c>
      <c r="K73">
        <f t="shared" si="11"/>
        <v>113</v>
      </c>
      <c r="L73">
        <f>IF(statek6[[#This Row],[Z/W]] = "Z", statek6[[#This Row],[ile ton]], (-1)*statek6[[#This Row],[ile ton]])</f>
        <v>39</v>
      </c>
    </row>
    <row r="74" spans="1:12" x14ac:dyDescent="0.4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7"/>
        <v>42</v>
      </c>
      <c r="H74">
        <f t="shared" si="8"/>
        <v>185</v>
      </c>
      <c r="I74">
        <f t="shared" si="9"/>
        <v>40</v>
      </c>
      <c r="J74">
        <f t="shared" si="10"/>
        <v>42</v>
      </c>
      <c r="K74">
        <f t="shared" si="11"/>
        <v>1</v>
      </c>
      <c r="L74">
        <f>IF(statek6[[#This Row],[Z/W]] = "Z", statek6[[#This Row],[ile ton]], (-1)*statek6[[#This Row],[ile ton]])</f>
        <v>-112</v>
      </c>
    </row>
    <row r="75" spans="1:12" x14ac:dyDescent="0.4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7"/>
        <v>42</v>
      </c>
      <c r="H75">
        <f t="shared" si="8"/>
        <v>185</v>
      </c>
      <c r="I75">
        <f t="shared" si="9"/>
        <v>40</v>
      </c>
      <c r="J75">
        <f t="shared" si="10"/>
        <v>76</v>
      </c>
      <c r="K75">
        <f t="shared" si="11"/>
        <v>1</v>
      </c>
      <c r="L75">
        <f>IF(statek6[[#This Row],[Z/W]] = "Z", statek6[[#This Row],[ile ton]], (-1)*statek6[[#This Row],[ile ton]])</f>
        <v>34</v>
      </c>
    </row>
    <row r="76" spans="1:12" x14ac:dyDescent="0.4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7"/>
        <v>42</v>
      </c>
      <c r="H76">
        <f t="shared" si="8"/>
        <v>185</v>
      </c>
      <c r="I76">
        <f t="shared" si="9"/>
        <v>45</v>
      </c>
      <c r="J76">
        <f t="shared" si="10"/>
        <v>76</v>
      </c>
      <c r="K76">
        <f t="shared" si="11"/>
        <v>1</v>
      </c>
      <c r="L76">
        <f>IF(statek6[[#This Row],[Z/W]] = "Z", statek6[[#This Row],[ile ton]], (-1)*statek6[[#This Row],[ile ton]])</f>
        <v>5</v>
      </c>
    </row>
    <row r="77" spans="1:12" x14ac:dyDescent="0.4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7"/>
        <v>42</v>
      </c>
      <c r="H77">
        <f t="shared" si="8"/>
        <v>185</v>
      </c>
      <c r="I77">
        <f t="shared" si="9"/>
        <v>45</v>
      </c>
      <c r="J77">
        <f t="shared" si="10"/>
        <v>2</v>
      </c>
      <c r="K77">
        <f t="shared" si="11"/>
        <v>1</v>
      </c>
      <c r="L77">
        <f>IF(statek6[[#This Row],[Z/W]] = "Z", statek6[[#This Row],[ile ton]], (-1)*statek6[[#This Row],[ile ton]])</f>
        <v>-74</v>
      </c>
    </row>
    <row r="78" spans="1:12" x14ac:dyDescent="0.4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7"/>
        <v>42</v>
      </c>
      <c r="H78">
        <f t="shared" si="8"/>
        <v>199</v>
      </c>
      <c r="I78">
        <f t="shared" si="9"/>
        <v>45</v>
      </c>
      <c r="J78">
        <f t="shared" si="10"/>
        <v>2</v>
      </c>
      <c r="K78">
        <f t="shared" si="11"/>
        <v>1</v>
      </c>
      <c r="L78">
        <f>IF(statek6[[#This Row],[Z/W]] = "Z", statek6[[#This Row],[ile ton]], (-1)*statek6[[#This Row],[ile ton]])</f>
        <v>14</v>
      </c>
    </row>
    <row r="79" spans="1:12" x14ac:dyDescent="0.4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7"/>
        <v>42</v>
      </c>
      <c r="H79">
        <f t="shared" si="8"/>
        <v>199</v>
      </c>
      <c r="I79">
        <f t="shared" si="9"/>
        <v>45</v>
      </c>
      <c r="J79">
        <f t="shared" si="10"/>
        <v>2</v>
      </c>
      <c r="K79">
        <f t="shared" si="11"/>
        <v>0</v>
      </c>
      <c r="L79">
        <f>IF(statek6[[#This Row],[Z/W]] = "Z", statek6[[#This Row],[ile ton]], (-1)*statek6[[#This Row],[ile ton]])</f>
        <v>-1</v>
      </c>
    </row>
    <row r="80" spans="1:12" x14ac:dyDescent="0.4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7"/>
        <v>42</v>
      </c>
      <c r="H80">
        <f t="shared" si="8"/>
        <v>156</v>
      </c>
      <c r="I80">
        <f t="shared" si="9"/>
        <v>45</v>
      </c>
      <c r="J80">
        <f t="shared" si="10"/>
        <v>2</v>
      </c>
      <c r="K80">
        <f t="shared" si="11"/>
        <v>0</v>
      </c>
      <c r="L80">
        <f>IF(statek6[[#This Row],[Z/W]] = "Z", statek6[[#This Row],[ile ton]], (-1)*statek6[[#This Row],[ile ton]])</f>
        <v>-43</v>
      </c>
    </row>
    <row r="81" spans="1:12" x14ac:dyDescent="0.4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7"/>
        <v>72</v>
      </c>
      <c r="H81">
        <f t="shared" si="8"/>
        <v>156</v>
      </c>
      <c r="I81">
        <f t="shared" si="9"/>
        <v>45</v>
      </c>
      <c r="J81">
        <f t="shared" si="10"/>
        <v>2</v>
      </c>
      <c r="K81">
        <f t="shared" si="11"/>
        <v>0</v>
      </c>
      <c r="L81">
        <f>IF(statek6[[#This Row],[Z/W]] = "Z", statek6[[#This Row],[ile ton]], (-1)*statek6[[#This Row],[ile ton]])</f>
        <v>30</v>
      </c>
    </row>
    <row r="82" spans="1:12" x14ac:dyDescent="0.4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7"/>
        <v>72</v>
      </c>
      <c r="H82">
        <f t="shared" si="8"/>
        <v>156</v>
      </c>
      <c r="I82">
        <f t="shared" si="9"/>
        <v>59</v>
      </c>
      <c r="J82">
        <f t="shared" si="10"/>
        <v>2</v>
      </c>
      <c r="K82">
        <f t="shared" si="11"/>
        <v>0</v>
      </c>
      <c r="L82">
        <f>IF(statek6[[#This Row],[Z/W]] = "Z", statek6[[#This Row],[ile ton]], (-1)*statek6[[#This Row],[ile ton]])</f>
        <v>14</v>
      </c>
    </row>
    <row r="83" spans="1:12" x14ac:dyDescent="0.4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7"/>
        <v>72</v>
      </c>
      <c r="H83">
        <f t="shared" si="8"/>
        <v>123</v>
      </c>
      <c r="I83">
        <f t="shared" si="9"/>
        <v>59</v>
      </c>
      <c r="J83">
        <f t="shared" si="10"/>
        <v>2</v>
      </c>
      <c r="K83">
        <f t="shared" si="11"/>
        <v>0</v>
      </c>
      <c r="L83">
        <f>IF(statek6[[#This Row],[Z/W]] = "Z", statek6[[#This Row],[ile ton]], (-1)*statek6[[#This Row],[ile ton]])</f>
        <v>-33</v>
      </c>
    </row>
    <row r="84" spans="1:12" x14ac:dyDescent="0.4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7"/>
        <v>72</v>
      </c>
      <c r="H84">
        <f t="shared" si="8"/>
        <v>123</v>
      </c>
      <c r="I84">
        <f t="shared" si="9"/>
        <v>59</v>
      </c>
      <c r="J84">
        <f t="shared" si="10"/>
        <v>2</v>
      </c>
      <c r="K84">
        <f t="shared" si="11"/>
        <v>35</v>
      </c>
      <c r="L84">
        <f>IF(statek6[[#This Row],[Z/W]] = "Z", statek6[[#This Row],[ile ton]], (-1)*statek6[[#This Row],[ile ton]])</f>
        <v>35</v>
      </c>
    </row>
    <row r="85" spans="1:12" x14ac:dyDescent="0.4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7"/>
        <v>72</v>
      </c>
      <c r="H85">
        <f t="shared" si="8"/>
        <v>123</v>
      </c>
      <c r="I85">
        <f t="shared" si="9"/>
        <v>99</v>
      </c>
      <c r="J85">
        <f t="shared" si="10"/>
        <v>2</v>
      </c>
      <c r="K85">
        <f t="shared" si="11"/>
        <v>35</v>
      </c>
      <c r="L85">
        <f>IF(statek6[[#This Row],[Z/W]] = "Z", statek6[[#This Row],[ile ton]], (-1)*statek6[[#This Row],[ile ton]])</f>
        <v>40</v>
      </c>
    </row>
    <row r="86" spans="1:12" x14ac:dyDescent="0.4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7"/>
        <v>72</v>
      </c>
      <c r="H86">
        <f t="shared" si="8"/>
        <v>102</v>
      </c>
      <c r="I86">
        <f t="shared" si="9"/>
        <v>99</v>
      </c>
      <c r="J86">
        <f t="shared" si="10"/>
        <v>2</v>
      </c>
      <c r="K86">
        <f t="shared" si="11"/>
        <v>35</v>
      </c>
      <c r="L86">
        <f>IF(statek6[[#This Row],[Z/W]] = "Z", statek6[[#This Row],[ile ton]], (-1)*statek6[[#This Row],[ile ton]])</f>
        <v>-21</v>
      </c>
    </row>
    <row r="87" spans="1:12" x14ac:dyDescent="0.4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7"/>
        <v>72</v>
      </c>
      <c r="H87">
        <f t="shared" si="8"/>
        <v>102</v>
      </c>
      <c r="I87">
        <f t="shared" si="9"/>
        <v>99</v>
      </c>
      <c r="J87">
        <f t="shared" si="10"/>
        <v>0</v>
      </c>
      <c r="K87">
        <f t="shared" si="11"/>
        <v>35</v>
      </c>
      <c r="L87">
        <f>IF(statek6[[#This Row],[Z/W]] = "Z", statek6[[#This Row],[ile ton]], (-1)*statek6[[#This Row],[ile ton]])</f>
        <v>-2</v>
      </c>
    </row>
    <row r="88" spans="1:12" x14ac:dyDescent="0.4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7"/>
        <v>72</v>
      </c>
      <c r="H88">
        <f t="shared" si="8"/>
        <v>102</v>
      </c>
      <c r="I88">
        <f t="shared" si="9"/>
        <v>111</v>
      </c>
      <c r="J88">
        <f t="shared" si="10"/>
        <v>0</v>
      </c>
      <c r="K88">
        <f t="shared" si="11"/>
        <v>35</v>
      </c>
      <c r="L88">
        <f>IF(statek6[[#This Row],[Z/W]] = "Z", statek6[[#This Row],[ile ton]], (-1)*statek6[[#This Row],[ile ton]])</f>
        <v>12</v>
      </c>
    </row>
    <row r="89" spans="1:12" x14ac:dyDescent="0.4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7"/>
        <v>87</v>
      </c>
      <c r="H89">
        <f t="shared" si="8"/>
        <v>102</v>
      </c>
      <c r="I89">
        <f t="shared" si="9"/>
        <v>111</v>
      </c>
      <c r="J89">
        <f t="shared" si="10"/>
        <v>0</v>
      </c>
      <c r="K89">
        <f t="shared" si="11"/>
        <v>35</v>
      </c>
      <c r="L89">
        <f>IF(statek6[[#This Row],[Z/W]] = "Z", statek6[[#This Row],[ile ton]], (-1)*statek6[[#This Row],[ile ton]])</f>
        <v>15</v>
      </c>
    </row>
    <row r="90" spans="1:12" x14ac:dyDescent="0.4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7"/>
        <v>87</v>
      </c>
      <c r="H90">
        <f t="shared" si="8"/>
        <v>102</v>
      </c>
      <c r="I90">
        <f t="shared" si="9"/>
        <v>111</v>
      </c>
      <c r="J90">
        <f t="shared" si="10"/>
        <v>0</v>
      </c>
      <c r="K90">
        <f t="shared" si="11"/>
        <v>36</v>
      </c>
      <c r="L90">
        <f>IF(statek6[[#This Row],[Z/W]] = "Z", statek6[[#This Row],[ile ton]], (-1)*statek6[[#This Row],[ile ton]])</f>
        <v>1</v>
      </c>
    </row>
    <row r="91" spans="1:12" x14ac:dyDescent="0.4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7"/>
        <v>1</v>
      </c>
      <c r="H91">
        <f t="shared" si="8"/>
        <v>102</v>
      </c>
      <c r="I91">
        <f t="shared" si="9"/>
        <v>111</v>
      </c>
      <c r="J91">
        <f t="shared" si="10"/>
        <v>0</v>
      </c>
      <c r="K91">
        <f t="shared" si="11"/>
        <v>36</v>
      </c>
      <c r="L91">
        <f>IF(statek6[[#This Row],[Z/W]] = "Z", statek6[[#This Row],[ile ton]], (-1)*statek6[[#This Row],[ile ton]])</f>
        <v>-86</v>
      </c>
    </row>
    <row r="92" spans="1:12" x14ac:dyDescent="0.4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7"/>
        <v>1</v>
      </c>
      <c r="H92">
        <f t="shared" si="8"/>
        <v>102</v>
      </c>
      <c r="I92">
        <f t="shared" si="9"/>
        <v>1</v>
      </c>
      <c r="J92">
        <f t="shared" si="10"/>
        <v>0</v>
      </c>
      <c r="K92">
        <f t="shared" si="11"/>
        <v>36</v>
      </c>
      <c r="L92">
        <f>IF(statek6[[#This Row],[Z/W]] = "Z", statek6[[#This Row],[ile ton]], (-1)*statek6[[#This Row],[ile ton]])</f>
        <v>-110</v>
      </c>
    </row>
    <row r="93" spans="1:12" x14ac:dyDescent="0.4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7"/>
        <v>1</v>
      </c>
      <c r="H93">
        <f t="shared" si="8"/>
        <v>102</v>
      </c>
      <c r="I93">
        <f t="shared" si="9"/>
        <v>1</v>
      </c>
      <c r="J93">
        <f t="shared" si="10"/>
        <v>0</v>
      </c>
      <c r="K93">
        <f t="shared" si="11"/>
        <v>69</v>
      </c>
      <c r="L93">
        <f>IF(statek6[[#This Row],[Z/W]] = "Z", statek6[[#This Row],[ile ton]], (-1)*statek6[[#This Row],[ile ton]])</f>
        <v>33</v>
      </c>
    </row>
    <row r="94" spans="1:12" x14ac:dyDescent="0.4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7"/>
        <v>1</v>
      </c>
      <c r="H94">
        <f t="shared" si="8"/>
        <v>115</v>
      </c>
      <c r="I94">
        <f t="shared" si="9"/>
        <v>1</v>
      </c>
      <c r="J94">
        <f t="shared" si="10"/>
        <v>0</v>
      </c>
      <c r="K94">
        <f t="shared" si="11"/>
        <v>69</v>
      </c>
      <c r="L94">
        <f>IF(statek6[[#This Row],[Z/W]] = "Z", statek6[[#This Row],[ile ton]], (-1)*statek6[[#This Row],[ile ton]])</f>
        <v>13</v>
      </c>
    </row>
    <row r="95" spans="1:12" x14ac:dyDescent="0.4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7"/>
        <v>1</v>
      </c>
      <c r="H95">
        <f t="shared" si="8"/>
        <v>115</v>
      </c>
      <c r="I95">
        <f t="shared" si="9"/>
        <v>1</v>
      </c>
      <c r="J95">
        <f t="shared" si="10"/>
        <v>37</v>
      </c>
      <c r="K95">
        <f t="shared" si="11"/>
        <v>69</v>
      </c>
      <c r="L95">
        <f>IF(statek6[[#This Row],[Z/W]] = "Z", statek6[[#This Row],[ile ton]], (-1)*statek6[[#This Row],[ile ton]])</f>
        <v>37</v>
      </c>
    </row>
    <row r="96" spans="1:12" x14ac:dyDescent="0.4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7"/>
        <v>0</v>
      </c>
      <c r="H96">
        <f t="shared" si="8"/>
        <v>115</v>
      </c>
      <c r="I96">
        <f t="shared" si="9"/>
        <v>1</v>
      </c>
      <c r="J96">
        <f t="shared" si="10"/>
        <v>37</v>
      </c>
      <c r="K96">
        <f t="shared" si="11"/>
        <v>69</v>
      </c>
      <c r="L96">
        <f>IF(statek6[[#This Row],[Z/W]] = "Z", statek6[[#This Row],[ile ton]], (-1)*statek6[[#This Row],[ile ton]])</f>
        <v>-1</v>
      </c>
    </row>
    <row r="97" spans="1:12" x14ac:dyDescent="0.4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7"/>
        <v>0</v>
      </c>
      <c r="H97">
        <f t="shared" si="8"/>
        <v>115</v>
      </c>
      <c r="I97">
        <f t="shared" si="9"/>
        <v>1</v>
      </c>
      <c r="J97">
        <f t="shared" si="10"/>
        <v>37</v>
      </c>
      <c r="K97">
        <f t="shared" si="11"/>
        <v>1</v>
      </c>
      <c r="L97">
        <f>IF(statek6[[#This Row],[Z/W]] = "Z", statek6[[#This Row],[ile ton]], (-1)*statek6[[#This Row],[ile ton]])</f>
        <v>-68</v>
      </c>
    </row>
    <row r="98" spans="1:12" x14ac:dyDescent="0.4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7"/>
        <v>0</v>
      </c>
      <c r="H98">
        <f t="shared" si="8"/>
        <v>115</v>
      </c>
      <c r="I98">
        <f t="shared" si="9"/>
        <v>1</v>
      </c>
      <c r="J98">
        <f t="shared" si="10"/>
        <v>72</v>
      </c>
      <c r="K98">
        <f t="shared" si="11"/>
        <v>1</v>
      </c>
      <c r="L98">
        <f>IF(statek6[[#This Row],[Z/W]] = "Z", statek6[[#This Row],[ile ton]], (-1)*statek6[[#This Row],[ile ton]])</f>
        <v>35</v>
      </c>
    </row>
    <row r="99" spans="1:12" x14ac:dyDescent="0.4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7"/>
        <v>0</v>
      </c>
      <c r="H99">
        <f t="shared" si="8"/>
        <v>115</v>
      </c>
      <c r="I99">
        <f t="shared" si="9"/>
        <v>26</v>
      </c>
      <c r="J99">
        <f t="shared" si="10"/>
        <v>72</v>
      </c>
      <c r="K99">
        <f t="shared" si="11"/>
        <v>1</v>
      </c>
      <c r="L99">
        <f>IF(statek6[[#This Row],[Z/W]] = "Z", statek6[[#This Row],[ile ton]], (-1)*statek6[[#This Row],[ile ton]])</f>
        <v>25</v>
      </c>
    </row>
    <row r="100" spans="1:12" x14ac:dyDescent="0.4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7"/>
        <v>0</v>
      </c>
      <c r="H100">
        <f t="shared" si="8"/>
        <v>125</v>
      </c>
      <c r="I100">
        <f t="shared" si="9"/>
        <v>26</v>
      </c>
      <c r="J100">
        <f t="shared" si="10"/>
        <v>72</v>
      </c>
      <c r="K100">
        <f t="shared" si="11"/>
        <v>1</v>
      </c>
      <c r="L100">
        <f>IF(statek6[[#This Row],[Z/W]] = "Z", statek6[[#This Row],[ile ton]], (-1)*statek6[[#This Row],[ile ton]])</f>
        <v>10</v>
      </c>
    </row>
    <row r="101" spans="1:12" x14ac:dyDescent="0.4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7"/>
        <v>0</v>
      </c>
      <c r="H101">
        <f t="shared" si="8"/>
        <v>87</v>
      </c>
      <c r="I101">
        <f t="shared" si="9"/>
        <v>26</v>
      </c>
      <c r="J101">
        <f t="shared" si="10"/>
        <v>72</v>
      </c>
      <c r="K101">
        <f t="shared" si="11"/>
        <v>1</v>
      </c>
      <c r="L101">
        <f>IF(statek6[[#This Row],[Z/W]] = "Z", statek6[[#This Row],[ile ton]], (-1)*statek6[[#This Row],[ile ton]])</f>
        <v>-38</v>
      </c>
    </row>
    <row r="102" spans="1:12" x14ac:dyDescent="0.4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7"/>
        <v>22</v>
      </c>
      <c r="H102">
        <f t="shared" si="8"/>
        <v>87</v>
      </c>
      <c r="I102">
        <f t="shared" si="9"/>
        <v>26</v>
      </c>
      <c r="J102">
        <f t="shared" si="10"/>
        <v>72</v>
      </c>
      <c r="K102">
        <f t="shared" si="11"/>
        <v>1</v>
      </c>
      <c r="L102">
        <f>IF(statek6[[#This Row],[Z/W]] = "Z", statek6[[#This Row],[ile ton]], (-1)*statek6[[#This Row],[ile ton]])</f>
        <v>22</v>
      </c>
    </row>
    <row r="103" spans="1:12" x14ac:dyDescent="0.4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7"/>
        <v>22</v>
      </c>
      <c r="H103">
        <f t="shared" si="8"/>
        <v>87</v>
      </c>
      <c r="I103">
        <f t="shared" si="9"/>
        <v>51</v>
      </c>
      <c r="J103">
        <f t="shared" si="10"/>
        <v>72</v>
      </c>
      <c r="K103">
        <f t="shared" si="11"/>
        <v>1</v>
      </c>
      <c r="L103">
        <f>IF(statek6[[#This Row],[Z/W]] = "Z", statek6[[#This Row],[ile ton]], (-1)*statek6[[#This Row],[ile ton]])</f>
        <v>25</v>
      </c>
    </row>
    <row r="104" spans="1:12" x14ac:dyDescent="0.4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7"/>
        <v>22</v>
      </c>
      <c r="H104">
        <f t="shared" si="8"/>
        <v>87</v>
      </c>
      <c r="I104">
        <f t="shared" si="9"/>
        <v>51</v>
      </c>
      <c r="J104">
        <f t="shared" si="10"/>
        <v>72</v>
      </c>
      <c r="K104">
        <f t="shared" si="11"/>
        <v>9</v>
      </c>
      <c r="L104">
        <f>IF(statek6[[#This Row],[Z/W]] = "Z", statek6[[#This Row],[ile ton]], (-1)*statek6[[#This Row],[ile ton]])</f>
        <v>8</v>
      </c>
    </row>
    <row r="105" spans="1:12" x14ac:dyDescent="0.4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7"/>
        <v>22</v>
      </c>
      <c r="H105">
        <f t="shared" si="8"/>
        <v>87</v>
      </c>
      <c r="I105">
        <f t="shared" si="9"/>
        <v>51</v>
      </c>
      <c r="J105">
        <f t="shared" si="10"/>
        <v>117</v>
      </c>
      <c r="K105">
        <f t="shared" si="11"/>
        <v>9</v>
      </c>
      <c r="L105">
        <f>IF(statek6[[#This Row],[Z/W]] = "Z", statek6[[#This Row],[ile ton]], (-1)*statek6[[#This Row],[ile ton]])</f>
        <v>45</v>
      </c>
    </row>
    <row r="106" spans="1:12" x14ac:dyDescent="0.4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7"/>
        <v>22</v>
      </c>
      <c r="H106">
        <f t="shared" si="8"/>
        <v>87</v>
      </c>
      <c r="I106">
        <f t="shared" si="9"/>
        <v>51</v>
      </c>
      <c r="J106">
        <f t="shared" si="10"/>
        <v>1</v>
      </c>
      <c r="K106">
        <f t="shared" si="11"/>
        <v>9</v>
      </c>
      <c r="L106">
        <f>IF(statek6[[#This Row],[Z/W]] = "Z", statek6[[#This Row],[ile ton]], (-1)*statek6[[#This Row],[ile ton]])</f>
        <v>-116</v>
      </c>
    </row>
    <row r="107" spans="1:12" x14ac:dyDescent="0.4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7"/>
        <v>22</v>
      </c>
      <c r="H107">
        <f t="shared" si="8"/>
        <v>87</v>
      </c>
      <c r="I107">
        <f t="shared" si="9"/>
        <v>80</v>
      </c>
      <c r="J107">
        <f t="shared" si="10"/>
        <v>1</v>
      </c>
      <c r="K107">
        <f t="shared" si="11"/>
        <v>9</v>
      </c>
      <c r="L107">
        <f>IF(statek6[[#This Row],[Z/W]] = "Z", statek6[[#This Row],[ile ton]], (-1)*statek6[[#This Row],[ile ton]])</f>
        <v>29</v>
      </c>
    </row>
    <row r="108" spans="1:12" x14ac:dyDescent="0.4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7"/>
        <v>22</v>
      </c>
      <c r="H108">
        <f t="shared" si="8"/>
        <v>82</v>
      </c>
      <c r="I108">
        <f t="shared" si="9"/>
        <v>80</v>
      </c>
      <c r="J108">
        <f t="shared" si="10"/>
        <v>1</v>
      </c>
      <c r="K108">
        <f t="shared" si="11"/>
        <v>9</v>
      </c>
      <c r="L108">
        <f>IF(statek6[[#This Row],[Z/W]] = "Z", statek6[[#This Row],[ile ton]], (-1)*statek6[[#This Row],[ile ton]])</f>
        <v>-5</v>
      </c>
    </row>
    <row r="109" spans="1:12" x14ac:dyDescent="0.4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7"/>
        <v>0</v>
      </c>
      <c r="H109">
        <f t="shared" si="8"/>
        <v>82</v>
      </c>
      <c r="I109">
        <f t="shared" si="9"/>
        <v>80</v>
      </c>
      <c r="J109">
        <f t="shared" si="10"/>
        <v>1</v>
      </c>
      <c r="K109">
        <f t="shared" si="11"/>
        <v>9</v>
      </c>
      <c r="L109">
        <f>IF(statek6[[#This Row],[Z/W]] = "Z", statek6[[#This Row],[ile ton]], (-1)*statek6[[#This Row],[ile ton]])</f>
        <v>-22</v>
      </c>
    </row>
    <row r="110" spans="1:12" x14ac:dyDescent="0.4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7"/>
        <v>0</v>
      </c>
      <c r="H110">
        <f t="shared" si="8"/>
        <v>82</v>
      </c>
      <c r="I110">
        <f t="shared" si="9"/>
        <v>117</v>
      </c>
      <c r="J110">
        <f t="shared" si="10"/>
        <v>1</v>
      </c>
      <c r="K110">
        <f t="shared" si="11"/>
        <v>9</v>
      </c>
      <c r="L110">
        <f>IF(statek6[[#This Row],[Z/W]] = "Z", statek6[[#This Row],[ile ton]], (-1)*statek6[[#This Row],[ile ton]])</f>
        <v>37</v>
      </c>
    </row>
    <row r="111" spans="1:12" x14ac:dyDescent="0.4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7"/>
        <v>0</v>
      </c>
      <c r="H111">
        <f t="shared" si="8"/>
        <v>82</v>
      </c>
      <c r="I111">
        <f t="shared" si="9"/>
        <v>117</v>
      </c>
      <c r="J111">
        <f t="shared" si="10"/>
        <v>11</v>
      </c>
      <c r="K111">
        <f t="shared" si="11"/>
        <v>9</v>
      </c>
      <c r="L111">
        <f>IF(statek6[[#This Row],[Z/W]] = "Z", statek6[[#This Row],[ile ton]], (-1)*statek6[[#This Row],[ile ton]])</f>
        <v>10</v>
      </c>
    </row>
    <row r="112" spans="1:12" x14ac:dyDescent="0.4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7"/>
        <v>0</v>
      </c>
      <c r="H112">
        <f t="shared" si="8"/>
        <v>82</v>
      </c>
      <c r="I112">
        <f t="shared" si="9"/>
        <v>117</v>
      </c>
      <c r="J112">
        <f t="shared" si="10"/>
        <v>11</v>
      </c>
      <c r="K112">
        <f t="shared" si="11"/>
        <v>51</v>
      </c>
      <c r="L112">
        <f>IF(statek6[[#This Row],[Z/W]] = "Z", statek6[[#This Row],[ile ton]], (-1)*statek6[[#This Row],[ile ton]])</f>
        <v>42</v>
      </c>
    </row>
    <row r="113" spans="1:12" x14ac:dyDescent="0.4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7"/>
        <v>0</v>
      </c>
      <c r="H113">
        <f t="shared" si="8"/>
        <v>82</v>
      </c>
      <c r="I113">
        <f t="shared" si="9"/>
        <v>117</v>
      </c>
      <c r="J113">
        <f t="shared" si="10"/>
        <v>0</v>
      </c>
      <c r="K113">
        <f t="shared" si="11"/>
        <v>51</v>
      </c>
      <c r="L113">
        <f>IF(statek6[[#This Row],[Z/W]] = "Z", statek6[[#This Row],[ile ton]], (-1)*statek6[[#This Row],[ile ton]])</f>
        <v>-11</v>
      </c>
    </row>
    <row r="114" spans="1:12" x14ac:dyDescent="0.4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7"/>
        <v>0</v>
      </c>
      <c r="H114">
        <f t="shared" si="8"/>
        <v>82</v>
      </c>
      <c r="I114">
        <f t="shared" si="9"/>
        <v>117</v>
      </c>
      <c r="J114">
        <f t="shared" si="10"/>
        <v>0</v>
      </c>
      <c r="K114">
        <f t="shared" si="11"/>
        <v>3</v>
      </c>
      <c r="L114">
        <f>IF(statek6[[#This Row],[Z/W]] = "Z", statek6[[#This Row],[ile ton]], (-1)*statek6[[#This Row],[ile ton]])</f>
        <v>-48</v>
      </c>
    </row>
    <row r="115" spans="1:12" x14ac:dyDescent="0.4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7"/>
        <v>0</v>
      </c>
      <c r="H115">
        <f t="shared" si="8"/>
        <v>82</v>
      </c>
      <c r="I115">
        <f t="shared" si="9"/>
        <v>137</v>
      </c>
      <c r="J115">
        <f t="shared" si="10"/>
        <v>0</v>
      </c>
      <c r="K115">
        <f t="shared" si="11"/>
        <v>3</v>
      </c>
      <c r="L115">
        <f>IF(statek6[[#This Row],[Z/W]] = "Z", statek6[[#This Row],[ile ton]], (-1)*statek6[[#This Row],[ile ton]])</f>
        <v>20</v>
      </c>
    </row>
    <row r="116" spans="1:12" x14ac:dyDescent="0.4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7"/>
        <v>0</v>
      </c>
      <c r="H116">
        <f t="shared" si="8"/>
        <v>108</v>
      </c>
      <c r="I116">
        <f t="shared" si="9"/>
        <v>137</v>
      </c>
      <c r="J116">
        <f t="shared" si="10"/>
        <v>0</v>
      </c>
      <c r="K116">
        <f t="shared" si="11"/>
        <v>3</v>
      </c>
      <c r="L116">
        <f>IF(statek6[[#This Row],[Z/W]] = "Z", statek6[[#This Row],[ile ton]], (-1)*statek6[[#This Row],[ile ton]])</f>
        <v>26</v>
      </c>
    </row>
    <row r="117" spans="1:12" x14ac:dyDescent="0.4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7"/>
        <v>24</v>
      </c>
      <c r="H117">
        <f t="shared" si="8"/>
        <v>108</v>
      </c>
      <c r="I117">
        <f t="shared" si="9"/>
        <v>137</v>
      </c>
      <c r="J117">
        <f t="shared" si="10"/>
        <v>0</v>
      </c>
      <c r="K117">
        <f t="shared" si="11"/>
        <v>3</v>
      </c>
      <c r="L117">
        <f>IF(statek6[[#This Row],[Z/W]] = "Z", statek6[[#This Row],[ile ton]], (-1)*statek6[[#This Row],[ile ton]])</f>
        <v>24</v>
      </c>
    </row>
    <row r="118" spans="1:12" x14ac:dyDescent="0.4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7"/>
        <v>24</v>
      </c>
      <c r="H118">
        <f t="shared" si="8"/>
        <v>108</v>
      </c>
      <c r="I118">
        <f t="shared" si="9"/>
        <v>137</v>
      </c>
      <c r="J118">
        <f t="shared" si="10"/>
        <v>38</v>
      </c>
      <c r="K118">
        <f t="shared" si="11"/>
        <v>3</v>
      </c>
      <c r="L118">
        <f>IF(statek6[[#This Row],[Z/W]] = "Z", statek6[[#This Row],[ile ton]], (-1)*statek6[[#This Row],[ile ton]])</f>
        <v>38</v>
      </c>
    </row>
    <row r="119" spans="1:12" x14ac:dyDescent="0.4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7"/>
        <v>24</v>
      </c>
      <c r="H119">
        <f t="shared" si="8"/>
        <v>108</v>
      </c>
      <c r="I119">
        <f t="shared" si="9"/>
        <v>151</v>
      </c>
      <c r="J119">
        <f t="shared" si="10"/>
        <v>38</v>
      </c>
      <c r="K119">
        <f t="shared" si="11"/>
        <v>3</v>
      </c>
      <c r="L119">
        <f>IF(statek6[[#This Row],[Z/W]] = "Z", statek6[[#This Row],[ile ton]], (-1)*statek6[[#This Row],[ile ton]])</f>
        <v>14</v>
      </c>
    </row>
    <row r="120" spans="1:12" x14ac:dyDescent="0.4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7"/>
        <v>24</v>
      </c>
      <c r="H120">
        <f t="shared" si="8"/>
        <v>108</v>
      </c>
      <c r="I120">
        <f t="shared" si="9"/>
        <v>151</v>
      </c>
      <c r="J120">
        <f t="shared" si="10"/>
        <v>38</v>
      </c>
      <c r="K120">
        <f t="shared" si="11"/>
        <v>7</v>
      </c>
      <c r="L120">
        <f>IF(statek6[[#This Row],[Z/W]] = "Z", statek6[[#This Row],[ile ton]], (-1)*statek6[[#This Row],[ile ton]])</f>
        <v>4</v>
      </c>
    </row>
    <row r="121" spans="1:12" x14ac:dyDescent="0.4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7"/>
        <v>24</v>
      </c>
      <c r="H121">
        <f t="shared" si="8"/>
        <v>89</v>
      </c>
      <c r="I121">
        <f t="shared" si="9"/>
        <v>151</v>
      </c>
      <c r="J121">
        <f t="shared" si="10"/>
        <v>38</v>
      </c>
      <c r="K121">
        <f t="shared" si="11"/>
        <v>7</v>
      </c>
      <c r="L121">
        <f>IF(statek6[[#This Row],[Z/W]] = "Z", statek6[[#This Row],[ile ton]], (-1)*statek6[[#This Row],[ile ton]])</f>
        <v>-19</v>
      </c>
    </row>
    <row r="122" spans="1:12" x14ac:dyDescent="0.4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7"/>
        <v>24</v>
      </c>
      <c r="H122">
        <f t="shared" si="8"/>
        <v>89</v>
      </c>
      <c r="I122">
        <f t="shared" si="9"/>
        <v>151</v>
      </c>
      <c r="J122">
        <f t="shared" si="10"/>
        <v>68</v>
      </c>
      <c r="K122">
        <f t="shared" si="11"/>
        <v>7</v>
      </c>
      <c r="L122">
        <f>IF(statek6[[#This Row],[Z/W]] = "Z", statek6[[#This Row],[ile ton]], (-1)*statek6[[#This Row],[ile ton]])</f>
        <v>30</v>
      </c>
    </row>
    <row r="123" spans="1:12" x14ac:dyDescent="0.4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7"/>
        <v>24</v>
      </c>
      <c r="H123">
        <f t="shared" si="8"/>
        <v>89</v>
      </c>
      <c r="I123">
        <f t="shared" si="9"/>
        <v>151</v>
      </c>
      <c r="J123">
        <f t="shared" si="10"/>
        <v>68</v>
      </c>
      <c r="K123">
        <f t="shared" si="11"/>
        <v>1</v>
      </c>
      <c r="L123">
        <f>IF(statek6[[#This Row],[Z/W]] = "Z", statek6[[#This Row],[ile ton]], (-1)*statek6[[#This Row],[ile ton]])</f>
        <v>-6</v>
      </c>
    </row>
    <row r="124" spans="1:12" x14ac:dyDescent="0.4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7"/>
        <v>24</v>
      </c>
      <c r="H124">
        <f t="shared" si="8"/>
        <v>89</v>
      </c>
      <c r="I124">
        <f t="shared" si="9"/>
        <v>151</v>
      </c>
      <c r="J124">
        <f t="shared" si="10"/>
        <v>111</v>
      </c>
      <c r="K124">
        <f t="shared" si="11"/>
        <v>1</v>
      </c>
      <c r="L124">
        <f>IF(statek6[[#This Row],[Z/W]] = "Z", statek6[[#This Row],[ile ton]], (-1)*statek6[[#This Row],[ile ton]])</f>
        <v>43</v>
      </c>
    </row>
    <row r="125" spans="1:12" x14ac:dyDescent="0.4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7"/>
        <v>24</v>
      </c>
      <c r="H125">
        <f t="shared" si="8"/>
        <v>89</v>
      </c>
      <c r="I125">
        <f t="shared" si="9"/>
        <v>151</v>
      </c>
      <c r="J125">
        <f t="shared" si="10"/>
        <v>111</v>
      </c>
      <c r="K125">
        <f t="shared" si="11"/>
        <v>0</v>
      </c>
      <c r="L125">
        <f>IF(statek6[[#This Row],[Z/W]] = "Z", statek6[[#This Row],[ile ton]], (-1)*statek6[[#This Row],[ile ton]])</f>
        <v>-1</v>
      </c>
    </row>
    <row r="126" spans="1:12" x14ac:dyDescent="0.4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7"/>
        <v>24</v>
      </c>
      <c r="H126">
        <f t="shared" si="8"/>
        <v>89</v>
      </c>
      <c r="I126">
        <f t="shared" si="9"/>
        <v>4</v>
      </c>
      <c r="J126">
        <f t="shared" si="10"/>
        <v>111</v>
      </c>
      <c r="K126">
        <f t="shared" si="11"/>
        <v>0</v>
      </c>
      <c r="L126">
        <f>IF(statek6[[#This Row],[Z/W]] = "Z", statek6[[#This Row],[ile ton]], (-1)*statek6[[#This Row],[ile ton]])</f>
        <v>-147</v>
      </c>
    </row>
    <row r="127" spans="1:12" x14ac:dyDescent="0.4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7"/>
        <v>39</v>
      </c>
      <c r="H127">
        <f t="shared" si="8"/>
        <v>89</v>
      </c>
      <c r="I127">
        <f t="shared" si="9"/>
        <v>4</v>
      </c>
      <c r="J127">
        <f t="shared" si="10"/>
        <v>111</v>
      </c>
      <c r="K127">
        <f t="shared" si="11"/>
        <v>0</v>
      </c>
      <c r="L127">
        <f>IF(statek6[[#This Row],[Z/W]] = "Z", statek6[[#This Row],[ile ton]], (-1)*statek6[[#This Row],[ile ton]])</f>
        <v>15</v>
      </c>
    </row>
    <row r="128" spans="1:12" x14ac:dyDescent="0.4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7"/>
        <v>39</v>
      </c>
      <c r="H128">
        <f t="shared" si="8"/>
        <v>89</v>
      </c>
      <c r="I128">
        <f t="shared" si="9"/>
        <v>4</v>
      </c>
      <c r="J128">
        <f t="shared" si="10"/>
        <v>135</v>
      </c>
      <c r="K128">
        <f t="shared" si="11"/>
        <v>0</v>
      </c>
      <c r="L128">
        <f>IF(statek6[[#This Row],[Z/W]] = "Z", statek6[[#This Row],[ile ton]], (-1)*statek6[[#This Row],[ile ton]])</f>
        <v>24</v>
      </c>
    </row>
    <row r="129" spans="1:12" x14ac:dyDescent="0.4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7"/>
        <v>39</v>
      </c>
      <c r="H129">
        <f t="shared" si="8"/>
        <v>108</v>
      </c>
      <c r="I129">
        <f t="shared" si="9"/>
        <v>4</v>
      </c>
      <c r="J129">
        <f t="shared" si="10"/>
        <v>135</v>
      </c>
      <c r="K129">
        <f t="shared" si="11"/>
        <v>0</v>
      </c>
      <c r="L129">
        <f>IF(statek6[[#This Row],[Z/W]] = "Z", statek6[[#This Row],[ile ton]], (-1)*statek6[[#This Row],[ile ton]])</f>
        <v>19</v>
      </c>
    </row>
    <row r="130" spans="1:12" x14ac:dyDescent="0.4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7"/>
        <v>39</v>
      </c>
      <c r="H130">
        <f t="shared" si="8"/>
        <v>108</v>
      </c>
      <c r="I130">
        <f t="shared" si="9"/>
        <v>4</v>
      </c>
      <c r="J130">
        <f t="shared" si="10"/>
        <v>1</v>
      </c>
      <c r="K130">
        <f t="shared" si="11"/>
        <v>0</v>
      </c>
      <c r="L130">
        <f>IF(statek6[[#This Row],[Z/W]] = "Z", statek6[[#This Row],[ile ton]], (-1)*statek6[[#This Row],[ile ton]])</f>
        <v>-134</v>
      </c>
    </row>
    <row r="131" spans="1:12" x14ac:dyDescent="0.4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7"/>
        <v>39</v>
      </c>
      <c r="H131">
        <f t="shared" si="8"/>
        <v>108</v>
      </c>
      <c r="I131">
        <f t="shared" si="9"/>
        <v>4</v>
      </c>
      <c r="J131">
        <f t="shared" si="10"/>
        <v>1</v>
      </c>
      <c r="K131">
        <f t="shared" si="11"/>
        <v>12</v>
      </c>
      <c r="L131">
        <f>IF(statek6[[#This Row],[Z/W]] = "Z", statek6[[#This Row],[ile ton]], (-1)*statek6[[#This Row],[ile ton]])</f>
        <v>12</v>
      </c>
    </row>
    <row r="132" spans="1:12" x14ac:dyDescent="0.4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12">IF($C132 = M$1, G131+$L132, G131)</f>
        <v>39</v>
      </c>
      <c r="H132">
        <f t="shared" ref="H132:H195" si="13">IF($C132 = N$1, H131+$L132, H131)</f>
        <v>108</v>
      </c>
      <c r="I132">
        <f t="shared" ref="I132:I195" si="14">IF($C132 = O$1, I131+$L132, I131)</f>
        <v>0</v>
      </c>
      <c r="J132">
        <f t="shared" ref="J132:J195" si="15">IF($C132 = P$1, J131+$L132, J131)</f>
        <v>1</v>
      </c>
      <c r="K132">
        <f t="shared" ref="K132:K195" si="16">IF($C132 = Q$1, K131+$L132, K131)</f>
        <v>12</v>
      </c>
      <c r="L132">
        <f>IF(statek6[[#This Row],[Z/W]] = "Z", statek6[[#This Row],[ile ton]], (-1)*statek6[[#This Row],[ile ton]])</f>
        <v>-4</v>
      </c>
    </row>
    <row r="133" spans="1:12" x14ac:dyDescent="0.4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12"/>
        <v>65</v>
      </c>
      <c r="H133">
        <f t="shared" si="13"/>
        <v>108</v>
      </c>
      <c r="I133">
        <f t="shared" si="14"/>
        <v>0</v>
      </c>
      <c r="J133">
        <f t="shared" si="15"/>
        <v>1</v>
      </c>
      <c r="K133">
        <f t="shared" si="16"/>
        <v>12</v>
      </c>
      <c r="L133">
        <f>IF(statek6[[#This Row],[Z/W]] = "Z", statek6[[#This Row],[ile ton]], (-1)*statek6[[#This Row],[ile ton]])</f>
        <v>26</v>
      </c>
    </row>
    <row r="134" spans="1:12" x14ac:dyDescent="0.4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12"/>
        <v>65</v>
      </c>
      <c r="H134">
        <f t="shared" si="13"/>
        <v>108</v>
      </c>
      <c r="I134">
        <f t="shared" si="14"/>
        <v>0</v>
      </c>
      <c r="J134">
        <f t="shared" si="15"/>
        <v>39</v>
      </c>
      <c r="K134">
        <f t="shared" si="16"/>
        <v>12</v>
      </c>
      <c r="L134">
        <f>IF(statek6[[#This Row],[Z/W]] = "Z", statek6[[#This Row],[ile ton]], (-1)*statek6[[#This Row],[ile ton]])</f>
        <v>38</v>
      </c>
    </row>
    <row r="135" spans="1:12" x14ac:dyDescent="0.4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12"/>
        <v>65</v>
      </c>
      <c r="H135">
        <f t="shared" si="13"/>
        <v>108</v>
      </c>
      <c r="I135">
        <f t="shared" si="14"/>
        <v>0</v>
      </c>
      <c r="J135">
        <f t="shared" si="15"/>
        <v>1</v>
      </c>
      <c r="K135">
        <f t="shared" si="16"/>
        <v>12</v>
      </c>
      <c r="L135">
        <f>IF(statek6[[#This Row],[Z/W]] = "Z", statek6[[#This Row],[ile ton]], (-1)*statek6[[#This Row],[ile ton]])</f>
        <v>-38</v>
      </c>
    </row>
    <row r="136" spans="1:12" x14ac:dyDescent="0.4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12"/>
        <v>65</v>
      </c>
      <c r="H136">
        <f t="shared" si="13"/>
        <v>64</v>
      </c>
      <c r="I136">
        <f t="shared" si="14"/>
        <v>0</v>
      </c>
      <c r="J136">
        <f t="shared" si="15"/>
        <v>1</v>
      </c>
      <c r="K136">
        <f t="shared" si="16"/>
        <v>12</v>
      </c>
      <c r="L136">
        <f>IF(statek6[[#This Row],[Z/W]] = "Z", statek6[[#This Row],[ile ton]], (-1)*statek6[[#This Row],[ile ton]])</f>
        <v>-44</v>
      </c>
    </row>
    <row r="137" spans="1:12" x14ac:dyDescent="0.4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12"/>
        <v>86</v>
      </c>
      <c r="H137">
        <f t="shared" si="13"/>
        <v>64</v>
      </c>
      <c r="I137">
        <f t="shared" si="14"/>
        <v>0</v>
      </c>
      <c r="J137">
        <f t="shared" si="15"/>
        <v>1</v>
      </c>
      <c r="K137">
        <f t="shared" si="16"/>
        <v>12</v>
      </c>
      <c r="L137">
        <f>IF(statek6[[#This Row],[Z/W]] = "Z", statek6[[#This Row],[ile ton]], (-1)*statek6[[#This Row],[ile ton]])</f>
        <v>21</v>
      </c>
    </row>
    <row r="138" spans="1:12" x14ac:dyDescent="0.4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12"/>
        <v>86</v>
      </c>
      <c r="H138">
        <f t="shared" si="13"/>
        <v>64</v>
      </c>
      <c r="I138">
        <f t="shared" si="14"/>
        <v>0</v>
      </c>
      <c r="J138">
        <f t="shared" si="15"/>
        <v>1</v>
      </c>
      <c r="K138">
        <f t="shared" si="16"/>
        <v>22</v>
      </c>
      <c r="L138">
        <f>IF(statek6[[#This Row],[Z/W]] = "Z", statek6[[#This Row],[ile ton]], (-1)*statek6[[#This Row],[ile ton]])</f>
        <v>10</v>
      </c>
    </row>
    <row r="139" spans="1:12" x14ac:dyDescent="0.4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12"/>
        <v>86</v>
      </c>
      <c r="H139">
        <f t="shared" si="13"/>
        <v>49</v>
      </c>
      <c r="I139">
        <f t="shared" si="14"/>
        <v>0</v>
      </c>
      <c r="J139">
        <f t="shared" si="15"/>
        <v>1</v>
      </c>
      <c r="K139">
        <f t="shared" si="16"/>
        <v>22</v>
      </c>
      <c r="L139">
        <f>IF(statek6[[#This Row],[Z/W]] = "Z", statek6[[#This Row],[ile ton]], (-1)*statek6[[#This Row],[ile ton]])</f>
        <v>-15</v>
      </c>
    </row>
    <row r="140" spans="1:12" x14ac:dyDescent="0.4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12"/>
        <v>86</v>
      </c>
      <c r="H140">
        <f t="shared" si="13"/>
        <v>49</v>
      </c>
      <c r="I140">
        <f t="shared" si="14"/>
        <v>0</v>
      </c>
      <c r="J140">
        <f t="shared" si="15"/>
        <v>1</v>
      </c>
      <c r="K140">
        <f t="shared" si="16"/>
        <v>0</v>
      </c>
      <c r="L140">
        <f>IF(statek6[[#This Row],[Z/W]] = "Z", statek6[[#This Row],[ile ton]], (-1)*statek6[[#This Row],[ile ton]])</f>
        <v>-22</v>
      </c>
    </row>
    <row r="141" spans="1:12" x14ac:dyDescent="0.4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12"/>
        <v>86</v>
      </c>
      <c r="H141">
        <f t="shared" si="13"/>
        <v>49</v>
      </c>
      <c r="I141">
        <f t="shared" si="14"/>
        <v>0</v>
      </c>
      <c r="J141">
        <f t="shared" si="15"/>
        <v>10</v>
      </c>
      <c r="K141">
        <f t="shared" si="16"/>
        <v>0</v>
      </c>
      <c r="L141">
        <f>IF(statek6[[#This Row],[Z/W]] = "Z", statek6[[#This Row],[ile ton]], (-1)*statek6[[#This Row],[ile ton]])</f>
        <v>9</v>
      </c>
    </row>
    <row r="142" spans="1:12" x14ac:dyDescent="0.4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12"/>
        <v>86</v>
      </c>
      <c r="H142">
        <f t="shared" si="13"/>
        <v>49</v>
      </c>
      <c r="I142">
        <f t="shared" si="14"/>
        <v>6</v>
      </c>
      <c r="J142">
        <f t="shared" si="15"/>
        <v>10</v>
      </c>
      <c r="K142">
        <f t="shared" si="16"/>
        <v>0</v>
      </c>
      <c r="L142">
        <f>IF(statek6[[#This Row],[Z/W]] = "Z", statek6[[#This Row],[ile ton]], (-1)*statek6[[#This Row],[ile ton]])</f>
        <v>6</v>
      </c>
    </row>
    <row r="143" spans="1:12" x14ac:dyDescent="0.4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12"/>
        <v>90</v>
      </c>
      <c r="H143">
        <f t="shared" si="13"/>
        <v>49</v>
      </c>
      <c r="I143">
        <f t="shared" si="14"/>
        <v>6</v>
      </c>
      <c r="J143">
        <f t="shared" si="15"/>
        <v>10</v>
      </c>
      <c r="K143">
        <f t="shared" si="16"/>
        <v>0</v>
      </c>
      <c r="L143">
        <f>IF(statek6[[#This Row],[Z/W]] = "Z", statek6[[#This Row],[ile ton]], (-1)*statek6[[#This Row],[ile ton]])</f>
        <v>4</v>
      </c>
    </row>
    <row r="144" spans="1:12" x14ac:dyDescent="0.4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12"/>
        <v>90</v>
      </c>
      <c r="H144">
        <f t="shared" si="13"/>
        <v>49</v>
      </c>
      <c r="I144">
        <f t="shared" si="14"/>
        <v>0</v>
      </c>
      <c r="J144">
        <f t="shared" si="15"/>
        <v>10</v>
      </c>
      <c r="K144">
        <f t="shared" si="16"/>
        <v>0</v>
      </c>
      <c r="L144">
        <f>IF(statek6[[#This Row],[Z/W]] = "Z", statek6[[#This Row],[ile ton]], (-1)*statek6[[#This Row],[ile ton]])</f>
        <v>-6</v>
      </c>
    </row>
    <row r="145" spans="1:12" x14ac:dyDescent="0.4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12"/>
        <v>90</v>
      </c>
      <c r="H145">
        <f t="shared" si="13"/>
        <v>49</v>
      </c>
      <c r="I145">
        <f t="shared" si="14"/>
        <v>0</v>
      </c>
      <c r="J145">
        <f t="shared" si="15"/>
        <v>58</v>
      </c>
      <c r="K145">
        <f t="shared" si="16"/>
        <v>0</v>
      </c>
      <c r="L145">
        <f>IF(statek6[[#This Row],[Z/W]] = "Z", statek6[[#This Row],[ile ton]], (-1)*statek6[[#This Row],[ile ton]])</f>
        <v>48</v>
      </c>
    </row>
    <row r="146" spans="1:12" x14ac:dyDescent="0.4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12"/>
        <v>90</v>
      </c>
      <c r="H146">
        <f t="shared" si="13"/>
        <v>49</v>
      </c>
      <c r="I146">
        <f t="shared" si="14"/>
        <v>0</v>
      </c>
      <c r="J146">
        <f t="shared" si="15"/>
        <v>58</v>
      </c>
      <c r="K146">
        <f t="shared" si="16"/>
        <v>34</v>
      </c>
      <c r="L146">
        <f>IF(statek6[[#This Row],[Z/W]] = "Z", statek6[[#This Row],[ile ton]], (-1)*statek6[[#This Row],[ile ton]])</f>
        <v>34</v>
      </c>
    </row>
    <row r="147" spans="1:12" x14ac:dyDescent="0.4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12"/>
        <v>90</v>
      </c>
      <c r="H147">
        <f t="shared" si="13"/>
        <v>0</v>
      </c>
      <c r="I147">
        <f t="shared" si="14"/>
        <v>0</v>
      </c>
      <c r="J147">
        <f t="shared" si="15"/>
        <v>58</v>
      </c>
      <c r="K147">
        <f t="shared" si="16"/>
        <v>34</v>
      </c>
      <c r="L147">
        <f>IF(statek6[[#This Row],[Z/W]] = "Z", statek6[[#This Row],[ile ton]], (-1)*statek6[[#This Row],[ile ton]])</f>
        <v>-49</v>
      </c>
    </row>
    <row r="148" spans="1:12" x14ac:dyDescent="0.4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12"/>
        <v>100</v>
      </c>
      <c r="H148">
        <f t="shared" si="13"/>
        <v>0</v>
      </c>
      <c r="I148">
        <f t="shared" si="14"/>
        <v>0</v>
      </c>
      <c r="J148">
        <f t="shared" si="15"/>
        <v>58</v>
      </c>
      <c r="K148">
        <f t="shared" si="16"/>
        <v>34</v>
      </c>
      <c r="L148">
        <f>IF(statek6[[#This Row],[Z/W]] = "Z", statek6[[#This Row],[ile ton]], (-1)*statek6[[#This Row],[ile ton]])</f>
        <v>10</v>
      </c>
    </row>
    <row r="149" spans="1:12" x14ac:dyDescent="0.4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12"/>
        <v>100</v>
      </c>
      <c r="H149">
        <f t="shared" si="13"/>
        <v>0</v>
      </c>
      <c r="I149">
        <f t="shared" si="14"/>
        <v>47</v>
      </c>
      <c r="J149">
        <f t="shared" si="15"/>
        <v>58</v>
      </c>
      <c r="K149">
        <f t="shared" si="16"/>
        <v>34</v>
      </c>
      <c r="L149">
        <f>IF(statek6[[#This Row],[Z/W]] = "Z", statek6[[#This Row],[ile ton]], (-1)*statek6[[#This Row],[ile ton]])</f>
        <v>47</v>
      </c>
    </row>
    <row r="150" spans="1:12" x14ac:dyDescent="0.4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12"/>
        <v>100</v>
      </c>
      <c r="H150">
        <f t="shared" si="13"/>
        <v>0</v>
      </c>
      <c r="I150">
        <f t="shared" si="14"/>
        <v>47</v>
      </c>
      <c r="J150">
        <f t="shared" si="15"/>
        <v>106</v>
      </c>
      <c r="K150">
        <f t="shared" si="16"/>
        <v>34</v>
      </c>
      <c r="L150">
        <f>IF(statek6[[#This Row],[Z/W]] = "Z", statek6[[#This Row],[ile ton]], (-1)*statek6[[#This Row],[ile ton]])</f>
        <v>48</v>
      </c>
    </row>
    <row r="151" spans="1:12" x14ac:dyDescent="0.4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12"/>
        <v>100</v>
      </c>
      <c r="H151">
        <f t="shared" si="13"/>
        <v>0</v>
      </c>
      <c r="I151">
        <f t="shared" si="14"/>
        <v>47</v>
      </c>
      <c r="J151">
        <f t="shared" si="15"/>
        <v>106</v>
      </c>
      <c r="K151">
        <f t="shared" si="16"/>
        <v>0</v>
      </c>
      <c r="L151">
        <f>IF(statek6[[#This Row],[Z/W]] = "Z", statek6[[#This Row],[ile ton]], (-1)*statek6[[#This Row],[ile ton]])</f>
        <v>-34</v>
      </c>
    </row>
    <row r="152" spans="1:12" x14ac:dyDescent="0.4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12"/>
        <v>105</v>
      </c>
      <c r="H152">
        <f t="shared" si="13"/>
        <v>0</v>
      </c>
      <c r="I152">
        <f t="shared" si="14"/>
        <v>47</v>
      </c>
      <c r="J152">
        <f t="shared" si="15"/>
        <v>106</v>
      </c>
      <c r="K152">
        <f t="shared" si="16"/>
        <v>0</v>
      </c>
      <c r="L152">
        <f>IF(statek6[[#This Row],[Z/W]] = "Z", statek6[[#This Row],[ile ton]], (-1)*statek6[[#This Row],[ile ton]])</f>
        <v>5</v>
      </c>
    </row>
    <row r="153" spans="1:12" x14ac:dyDescent="0.4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12"/>
        <v>105</v>
      </c>
      <c r="H153">
        <f t="shared" si="13"/>
        <v>0</v>
      </c>
      <c r="I153">
        <f t="shared" si="14"/>
        <v>1</v>
      </c>
      <c r="J153">
        <f t="shared" si="15"/>
        <v>106</v>
      </c>
      <c r="K153">
        <f t="shared" si="16"/>
        <v>0</v>
      </c>
      <c r="L153">
        <f>IF(statek6[[#This Row],[Z/W]] = "Z", statek6[[#This Row],[ile ton]], (-1)*statek6[[#This Row],[ile ton]])</f>
        <v>-46</v>
      </c>
    </row>
    <row r="154" spans="1:12" x14ac:dyDescent="0.4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12"/>
        <v>105</v>
      </c>
      <c r="H154">
        <f t="shared" si="13"/>
        <v>0</v>
      </c>
      <c r="I154">
        <f t="shared" si="14"/>
        <v>1</v>
      </c>
      <c r="J154">
        <f t="shared" si="15"/>
        <v>155</v>
      </c>
      <c r="K154">
        <f t="shared" si="16"/>
        <v>0</v>
      </c>
      <c r="L154">
        <f>IF(statek6[[#This Row],[Z/W]] = "Z", statek6[[#This Row],[ile ton]], (-1)*statek6[[#This Row],[ile ton]])</f>
        <v>49</v>
      </c>
    </row>
    <row r="155" spans="1:12" x14ac:dyDescent="0.4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12"/>
        <v>121</v>
      </c>
      <c r="H155">
        <f t="shared" si="13"/>
        <v>0</v>
      </c>
      <c r="I155">
        <f t="shared" si="14"/>
        <v>1</v>
      </c>
      <c r="J155">
        <f t="shared" si="15"/>
        <v>155</v>
      </c>
      <c r="K155">
        <f t="shared" si="16"/>
        <v>0</v>
      </c>
      <c r="L155">
        <f>IF(statek6[[#This Row],[Z/W]] = "Z", statek6[[#This Row],[ile ton]], (-1)*statek6[[#This Row],[ile ton]])</f>
        <v>16</v>
      </c>
    </row>
    <row r="156" spans="1:12" x14ac:dyDescent="0.4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12"/>
        <v>121</v>
      </c>
      <c r="H156">
        <f t="shared" si="13"/>
        <v>0</v>
      </c>
      <c r="I156">
        <f t="shared" si="14"/>
        <v>1</v>
      </c>
      <c r="J156">
        <f t="shared" si="15"/>
        <v>155</v>
      </c>
      <c r="K156">
        <f t="shared" si="16"/>
        <v>5</v>
      </c>
      <c r="L156">
        <f>IF(statek6[[#This Row],[Z/W]] = "Z", statek6[[#This Row],[ile ton]], (-1)*statek6[[#This Row],[ile ton]])</f>
        <v>5</v>
      </c>
    </row>
    <row r="157" spans="1:12" x14ac:dyDescent="0.4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12"/>
        <v>121</v>
      </c>
      <c r="H157">
        <f t="shared" si="13"/>
        <v>0</v>
      </c>
      <c r="I157">
        <f t="shared" si="14"/>
        <v>0</v>
      </c>
      <c r="J157">
        <f t="shared" si="15"/>
        <v>155</v>
      </c>
      <c r="K157">
        <f t="shared" si="16"/>
        <v>5</v>
      </c>
      <c r="L157">
        <f>IF(statek6[[#This Row],[Z/W]] = "Z", statek6[[#This Row],[ile ton]], (-1)*statek6[[#This Row],[ile ton]])</f>
        <v>-1</v>
      </c>
    </row>
    <row r="158" spans="1:12" x14ac:dyDescent="0.4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12"/>
        <v>155</v>
      </c>
      <c r="H158">
        <f t="shared" si="13"/>
        <v>0</v>
      </c>
      <c r="I158">
        <f t="shared" si="14"/>
        <v>0</v>
      </c>
      <c r="J158">
        <f t="shared" si="15"/>
        <v>155</v>
      </c>
      <c r="K158">
        <f t="shared" si="16"/>
        <v>5</v>
      </c>
      <c r="L158">
        <f>IF(statek6[[#This Row],[Z/W]] = "Z", statek6[[#This Row],[ile ton]], (-1)*statek6[[#This Row],[ile ton]])</f>
        <v>34</v>
      </c>
    </row>
    <row r="159" spans="1:12" x14ac:dyDescent="0.4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12"/>
        <v>155</v>
      </c>
      <c r="H159">
        <f t="shared" si="13"/>
        <v>0</v>
      </c>
      <c r="I159">
        <f t="shared" si="14"/>
        <v>0</v>
      </c>
      <c r="J159">
        <f t="shared" si="15"/>
        <v>184</v>
      </c>
      <c r="K159">
        <f t="shared" si="16"/>
        <v>5</v>
      </c>
      <c r="L159">
        <f>IF(statek6[[#This Row],[Z/W]] = "Z", statek6[[#This Row],[ile ton]], (-1)*statek6[[#This Row],[ile ton]])</f>
        <v>29</v>
      </c>
    </row>
    <row r="160" spans="1:12" x14ac:dyDescent="0.4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12"/>
        <v>155</v>
      </c>
      <c r="H160">
        <f t="shared" si="13"/>
        <v>34</v>
      </c>
      <c r="I160">
        <f t="shared" si="14"/>
        <v>0</v>
      </c>
      <c r="J160">
        <f t="shared" si="15"/>
        <v>184</v>
      </c>
      <c r="K160">
        <f t="shared" si="16"/>
        <v>5</v>
      </c>
      <c r="L160">
        <f>IF(statek6[[#This Row],[Z/W]] = "Z", statek6[[#This Row],[ile ton]], (-1)*statek6[[#This Row],[ile ton]])</f>
        <v>34</v>
      </c>
    </row>
    <row r="161" spans="1:12" x14ac:dyDescent="0.4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12"/>
        <v>155</v>
      </c>
      <c r="H161">
        <f t="shared" si="13"/>
        <v>34</v>
      </c>
      <c r="I161">
        <f t="shared" si="14"/>
        <v>27</v>
      </c>
      <c r="J161">
        <f t="shared" si="15"/>
        <v>184</v>
      </c>
      <c r="K161">
        <f t="shared" si="16"/>
        <v>5</v>
      </c>
      <c r="L161">
        <f>IF(statek6[[#This Row],[Z/W]] = "Z", statek6[[#This Row],[ile ton]], (-1)*statek6[[#This Row],[ile ton]])</f>
        <v>27</v>
      </c>
    </row>
    <row r="162" spans="1:12" x14ac:dyDescent="0.4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12"/>
        <v>195</v>
      </c>
      <c r="H162">
        <f t="shared" si="13"/>
        <v>34</v>
      </c>
      <c r="I162">
        <f t="shared" si="14"/>
        <v>27</v>
      </c>
      <c r="J162">
        <f t="shared" si="15"/>
        <v>184</v>
      </c>
      <c r="K162">
        <f t="shared" si="16"/>
        <v>5</v>
      </c>
      <c r="L162">
        <f>IF(statek6[[#This Row],[Z/W]] = "Z", statek6[[#This Row],[ile ton]], (-1)*statek6[[#This Row],[ile ton]])</f>
        <v>40</v>
      </c>
    </row>
    <row r="163" spans="1:12" x14ac:dyDescent="0.4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12"/>
        <v>195</v>
      </c>
      <c r="H163">
        <f t="shared" si="13"/>
        <v>34</v>
      </c>
      <c r="I163">
        <f t="shared" si="14"/>
        <v>27</v>
      </c>
      <c r="J163">
        <f t="shared" si="15"/>
        <v>0</v>
      </c>
      <c r="K163">
        <f t="shared" si="16"/>
        <v>5</v>
      </c>
      <c r="L163">
        <f>IF(statek6[[#This Row],[Z/W]] = "Z", statek6[[#This Row],[ile ton]], (-1)*statek6[[#This Row],[ile ton]])</f>
        <v>-184</v>
      </c>
    </row>
    <row r="164" spans="1:12" x14ac:dyDescent="0.4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12"/>
        <v>195</v>
      </c>
      <c r="H164">
        <f t="shared" si="13"/>
        <v>34</v>
      </c>
      <c r="I164">
        <f t="shared" si="14"/>
        <v>27</v>
      </c>
      <c r="J164">
        <f t="shared" si="15"/>
        <v>0</v>
      </c>
      <c r="K164">
        <f t="shared" si="16"/>
        <v>53</v>
      </c>
      <c r="L164">
        <f>IF(statek6[[#This Row],[Z/W]] = "Z", statek6[[#This Row],[ile ton]], (-1)*statek6[[#This Row],[ile ton]])</f>
        <v>48</v>
      </c>
    </row>
    <row r="165" spans="1:12" x14ac:dyDescent="0.4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12"/>
        <v>195</v>
      </c>
      <c r="H165">
        <f t="shared" si="13"/>
        <v>55</v>
      </c>
      <c r="I165">
        <f t="shared" si="14"/>
        <v>27</v>
      </c>
      <c r="J165">
        <f t="shared" si="15"/>
        <v>0</v>
      </c>
      <c r="K165">
        <f t="shared" si="16"/>
        <v>53</v>
      </c>
      <c r="L165">
        <f>IF(statek6[[#This Row],[Z/W]] = "Z", statek6[[#This Row],[ile ton]], (-1)*statek6[[#This Row],[ile ton]])</f>
        <v>21</v>
      </c>
    </row>
    <row r="166" spans="1:12" x14ac:dyDescent="0.4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12"/>
        <v>195</v>
      </c>
      <c r="H166">
        <f t="shared" si="13"/>
        <v>55</v>
      </c>
      <c r="I166">
        <f t="shared" si="14"/>
        <v>27</v>
      </c>
      <c r="J166">
        <f t="shared" si="15"/>
        <v>47</v>
      </c>
      <c r="K166">
        <f t="shared" si="16"/>
        <v>53</v>
      </c>
      <c r="L166">
        <f>IF(statek6[[#This Row],[Z/W]] = "Z", statek6[[#This Row],[ile ton]], (-1)*statek6[[#This Row],[ile ton]])</f>
        <v>47</v>
      </c>
    </row>
    <row r="167" spans="1:12" x14ac:dyDescent="0.4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12"/>
        <v>195</v>
      </c>
      <c r="H167">
        <f t="shared" si="13"/>
        <v>61</v>
      </c>
      <c r="I167">
        <f t="shared" si="14"/>
        <v>27</v>
      </c>
      <c r="J167">
        <f t="shared" si="15"/>
        <v>47</v>
      </c>
      <c r="K167">
        <f t="shared" si="16"/>
        <v>53</v>
      </c>
      <c r="L167">
        <f>IF(statek6[[#This Row],[Z/W]] = "Z", statek6[[#This Row],[ile ton]], (-1)*statek6[[#This Row],[ile ton]])</f>
        <v>6</v>
      </c>
    </row>
    <row r="168" spans="1:12" x14ac:dyDescent="0.4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12"/>
        <v>195</v>
      </c>
      <c r="H168">
        <f t="shared" si="13"/>
        <v>61</v>
      </c>
      <c r="I168">
        <f t="shared" si="14"/>
        <v>27</v>
      </c>
      <c r="J168">
        <f t="shared" si="15"/>
        <v>47</v>
      </c>
      <c r="K168">
        <f t="shared" si="16"/>
        <v>100</v>
      </c>
      <c r="L168">
        <f>IF(statek6[[#This Row],[Z/W]] = "Z", statek6[[#This Row],[ile ton]], (-1)*statek6[[#This Row],[ile ton]])</f>
        <v>47</v>
      </c>
    </row>
    <row r="169" spans="1:12" x14ac:dyDescent="0.4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12"/>
        <v>3</v>
      </c>
      <c r="H169">
        <f t="shared" si="13"/>
        <v>61</v>
      </c>
      <c r="I169">
        <f t="shared" si="14"/>
        <v>27</v>
      </c>
      <c r="J169">
        <f t="shared" si="15"/>
        <v>47</v>
      </c>
      <c r="K169">
        <f t="shared" si="16"/>
        <v>100</v>
      </c>
      <c r="L169">
        <f>IF(statek6[[#This Row],[Z/W]] = "Z", statek6[[#This Row],[ile ton]], (-1)*statek6[[#This Row],[ile ton]])</f>
        <v>-192</v>
      </c>
    </row>
    <row r="170" spans="1:12" x14ac:dyDescent="0.4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12"/>
        <v>3</v>
      </c>
      <c r="H170">
        <f t="shared" si="13"/>
        <v>13</v>
      </c>
      <c r="I170">
        <f t="shared" si="14"/>
        <v>27</v>
      </c>
      <c r="J170">
        <f t="shared" si="15"/>
        <v>47</v>
      </c>
      <c r="K170">
        <f t="shared" si="16"/>
        <v>100</v>
      </c>
      <c r="L170">
        <f>IF(statek6[[#This Row],[Z/W]] = "Z", statek6[[#This Row],[ile ton]], (-1)*statek6[[#This Row],[ile ton]])</f>
        <v>-48</v>
      </c>
    </row>
    <row r="171" spans="1:12" x14ac:dyDescent="0.4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12"/>
        <v>3</v>
      </c>
      <c r="H171">
        <f t="shared" si="13"/>
        <v>13</v>
      </c>
      <c r="I171">
        <f t="shared" si="14"/>
        <v>27</v>
      </c>
      <c r="J171">
        <f t="shared" si="15"/>
        <v>65</v>
      </c>
      <c r="K171">
        <f t="shared" si="16"/>
        <v>100</v>
      </c>
      <c r="L171">
        <f>IF(statek6[[#This Row],[Z/W]] = "Z", statek6[[#This Row],[ile ton]], (-1)*statek6[[#This Row],[ile ton]])</f>
        <v>18</v>
      </c>
    </row>
    <row r="172" spans="1:12" x14ac:dyDescent="0.4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12"/>
        <v>3</v>
      </c>
      <c r="H172">
        <f t="shared" si="13"/>
        <v>13</v>
      </c>
      <c r="I172">
        <f t="shared" si="14"/>
        <v>27</v>
      </c>
      <c r="J172">
        <f t="shared" si="15"/>
        <v>65</v>
      </c>
      <c r="K172">
        <f t="shared" si="16"/>
        <v>125</v>
      </c>
      <c r="L172">
        <f>IF(statek6[[#This Row],[Z/W]] = "Z", statek6[[#This Row],[ile ton]], (-1)*statek6[[#This Row],[ile ton]])</f>
        <v>25</v>
      </c>
    </row>
    <row r="173" spans="1:12" x14ac:dyDescent="0.4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12"/>
        <v>3</v>
      </c>
      <c r="H173">
        <f t="shared" si="13"/>
        <v>13</v>
      </c>
      <c r="I173">
        <f t="shared" si="14"/>
        <v>29</v>
      </c>
      <c r="J173">
        <f t="shared" si="15"/>
        <v>65</v>
      </c>
      <c r="K173">
        <f t="shared" si="16"/>
        <v>125</v>
      </c>
      <c r="L173">
        <f>IF(statek6[[#This Row],[Z/W]] = "Z", statek6[[#This Row],[ile ton]], (-1)*statek6[[#This Row],[ile ton]])</f>
        <v>2</v>
      </c>
    </row>
    <row r="174" spans="1:12" x14ac:dyDescent="0.4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12"/>
        <v>3</v>
      </c>
      <c r="H174">
        <f t="shared" si="13"/>
        <v>0</v>
      </c>
      <c r="I174">
        <f t="shared" si="14"/>
        <v>29</v>
      </c>
      <c r="J174">
        <f t="shared" si="15"/>
        <v>65</v>
      </c>
      <c r="K174">
        <f t="shared" si="16"/>
        <v>125</v>
      </c>
      <c r="L174">
        <f>IF(statek6[[#This Row],[Z/W]] = "Z", statek6[[#This Row],[ile ton]], (-1)*statek6[[#This Row],[ile ton]])</f>
        <v>-13</v>
      </c>
    </row>
    <row r="175" spans="1:12" x14ac:dyDescent="0.4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12"/>
        <v>3</v>
      </c>
      <c r="H175">
        <f t="shared" si="13"/>
        <v>0</v>
      </c>
      <c r="I175">
        <f t="shared" si="14"/>
        <v>29</v>
      </c>
      <c r="J175">
        <f t="shared" si="15"/>
        <v>65</v>
      </c>
      <c r="K175">
        <f t="shared" si="16"/>
        <v>4</v>
      </c>
      <c r="L175">
        <f>IF(statek6[[#This Row],[Z/W]] = "Z", statek6[[#This Row],[ile ton]], (-1)*statek6[[#This Row],[ile ton]])</f>
        <v>-121</v>
      </c>
    </row>
    <row r="176" spans="1:12" x14ac:dyDescent="0.4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12"/>
        <v>3</v>
      </c>
      <c r="H176">
        <f t="shared" si="13"/>
        <v>0</v>
      </c>
      <c r="I176">
        <f t="shared" si="14"/>
        <v>59</v>
      </c>
      <c r="J176">
        <f t="shared" si="15"/>
        <v>65</v>
      </c>
      <c r="K176">
        <f t="shared" si="16"/>
        <v>4</v>
      </c>
      <c r="L176">
        <f>IF(statek6[[#This Row],[Z/W]] = "Z", statek6[[#This Row],[ile ton]], (-1)*statek6[[#This Row],[ile ton]])</f>
        <v>30</v>
      </c>
    </row>
    <row r="177" spans="1:12" x14ac:dyDescent="0.4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12"/>
        <v>49</v>
      </c>
      <c r="H177">
        <f t="shared" si="13"/>
        <v>0</v>
      </c>
      <c r="I177">
        <f t="shared" si="14"/>
        <v>59</v>
      </c>
      <c r="J177">
        <f t="shared" si="15"/>
        <v>65</v>
      </c>
      <c r="K177">
        <f t="shared" si="16"/>
        <v>4</v>
      </c>
      <c r="L177">
        <f>IF(statek6[[#This Row],[Z/W]] = "Z", statek6[[#This Row],[ile ton]], (-1)*statek6[[#This Row],[ile ton]])</f>
        <v>46</v>
      </c>
    </row>
    <row r="178" spans="1:12" x14ac:dyDescent="0.4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12"/>
        <v>0</v>
      </c>
      <c r="H178">
        <f t="shared" si="13"/>
        <v>0</v>
      </c>
      <c r="I178">
        <f t="shared" si="14"/>
        <v>59</v>
      </c>
      <c r="J178">
        <f t="shared" si="15"/>
        <v>65</v>
      </c>
      <c r="K178">
        <f t="shared" si="16"/>
        <v>4</v>
      </c>
      <c r="L178">
        <f>IF(statek6[[#This Row],[Z/W]] = "Z", statek6[[#This Row],[ile ton]], (-1)*statek6[[#This Row],[ile ton]])</f>
        <v>-49</v>
      </c>
    </row>
    <row r="179" spans="1:12" x14ac:dyDescent="0.4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12"/>
        <v>0</v>
      </c>
      <c r="H179">
        <f t="shared" si="13"/>
        <v>0</v>
      </c>
      <c r="I179">
        <f t="shared" si="14"/>
        <v>59</v>
      </c>
      <c r="J179">
        <f t="shared" si="15"/>
        <v>4</v>
      </c>
      <c r="K179">
        <f t="shared" si="16"/>
        <v>4</v>
      </c>
      <c r="L179">
        <f>IF(statek6[[#This Row],[Z/W]] = "Z", statek6[[#This Row],[ile ton]], (-1)*statek6[[#This Row],[ile ton]])</f>
        <v>-61</v>
      </c>
    </row>
    <row r="180" spans="1:12" x14ac:dyDescent="0.4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12"/>
        <v>0</v>
      </c>
      <c r="H180">
        <f t="shared" si="13"/>
        <v>0</v>
      </c>
      <c r="I180">
        <f t="shared" si="14"/>
        <v>78</v>
      </c>
      <c r="J180">
        <f t="shared" si="15"/>
        <v>4</v>
      </c>
      <c r="K180">
        <f t="shared" si="16"/>
        <v>4</v>
      </c>
      <c r="L180">
        <f>IF(statek6[[#This Row],[Z/W]] = "Z", statek6[[#This Row],[ile ton]], (-1)*statek6[[#This Row],[ile ton]])</f>
        <v>19</v>
      </c>
    </row>
    <row r="181" spans="1:12" x14ac:dyDescent="0.4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12"/>
        <v>0</v>
      </c>
      <c r="H181">
        <f t="shared" si="13"/>
        <v>0</v>
      </c>
      <c r="I181">
        <f t="shared" si="14"/>
        <v>78</v>
      </c>
      <c r="J181">
        <f t="shared" si="15"/>
        <v>4</v>
      </c>
      <c r="K181">
        <f t="shared" si="16"/>
        <v>26</v>
      </c>
      <c r="L181">
        <f>IF(statek6[[#This Row],[Z/W]] = "Z", statek6[[#This Row],[ile ton]], (-1)*statek6[[#This Row],[ile ton]])</f>
        <v>22</v>
      </c>
    </row>
    <row r="182" spans="1:12" x14ac:dyDescent="0.4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12"/>
        <v>0</v>
      </c>
      <c r="H182">
        <f t="shared" si="13"/>
        <v>9</v>
      </c>
      <c r="I182">
        <f t="shared" si="14"/>
        <v>78</v>
      </c>
      <c r="J182">
        <f t="shared" si="15"/>
        <v>4</v>
      </c>
      <c r="K182">
        <f t="shared" si="16"/>
        <v>26</v>
      </c>
      <c r="L182">
        <f>IF(statek6[[#This Row],[Z/W]] = "Z", statek6[[#This Row],[ile ton]], (-1)*statek6[[#This Row],[ile ton]])</f>
        <v>9</v>
      </c>
    </row>
    <row r="183" spans="1:12" x14ac:dyDescent="0.4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12"/>
        <v>0</v>
      </c>
      <c r="H183">
        <f t="shared" si="13"/>
        <v>9</v>
      </c>
      <c r="I183">
        <f t="shared" si="14"/>
        <v>78</v>
      </c>
      <c r="J183">
        <f t="shared" si="15"/>
        <v>0</v>
      </c>
      <c r="K183">
        <f t="shared" si="16"/>
        <v>26</v>
      </c>
      <c r="L183">
        <f>IF(statek6[[#This Row],[Z/W]] = "Z", statek6[[#This Row],[ile ton]], (-1)*statek6[[#This Row],[ile ton]])</f>
        <v>-4</v>
      </c>
    </row>
    <row r="184" spans="1:12" x14ac:dyDescent="0.4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12"/>
        <v>0</v>
      </c>
      <c r="H184">
        <f t="shared" si="13"/>
        <v>9</v>
      </c>
      <c r="I184">
        <f t="shared" si="14"/>
        <v>86</v>
      </c>
      <c r="J184">
        <f t="shared" si="15"/>
        <v>0</v>
      </c>
      <c r="K184">
        <f t="shared" si="16"/>
        <v>26</v>
      </c>
      <c r="L184">
        <f>IF(statek6[[#This Row],[Z/W]] = "Z", statek6[[#This Row],[ile ton]], (-1)*statek6[[#This Row],[ile ton]])</f>
        <v>8</v>
      </c>
    </row>
    <row r="185" spans="1:12" x14ac:dyDescent="0.4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12"/>
        <v>47</v>
      </c>
      <c r="H185">
        <f t="shared" si="13"/>
        <v>9</v>
      </c>
      <c r="I185">
        <f t="shared" si="14"/>
        <v>86</v>
      </c>
      <c r="J185">
        <f t="shared" si="15"/>
        <v>0</v>
      </c>
      <c r="K185">
        <f t="shared" si="16"/>
        <v>26</v>
      </c>
      <c r="L185">
        <f>IF(statek6[[#This Row],[Z/W]] = "Z", statek6[[#This Row],[ile ton]], (-1)*statek6[[#This Row],[ile ton]])</f>
        <v>47</v>
      </c>
    </row>
    <row r="186" spans="1:12" x14ac:dyDescent="0.4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12"/>
        <v>47</v>
      </c>
      <c r="H186">
        <f t="shared" si="13"/>
        <v>9</v>
      </c>
      <c r="I186">
        <f t="shared" si="14"/>
        <v>4</v>
      </c>
      <c r="J186">
        <f t="shared" si="15"/>
        <v>0</v>
      </c>
      <c r="K186">
        <f t="shared" si="16"/>
        <v>26</v>
      </c>
      <c r="L186">
        <f>IF(statek6[[#This Row],[Z/W]] = "Z", statek6[[#This Row],[ile ton]], (-1)*statek6[[#This Row],[ile ton]])</f>
        <v>-82</v>
      </c>
    </row>
    <row r="187" spans="1:12" x14ac:dyDescent="0.4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12"/>
        <v>47</v>
      </c>
      <c r="H187">
        <f t="shared" si="13"/>
        <v>9</v>
      </c>
      <c r="I187">
        <f t="shared" si="14"/>
        <v>4</v>
      </c>
      <c r="J187">
        <f t="shared" si="15"/>
        <v>0</v>
      </c>
      <c r="K187">
        <f t="shared" si="16"/>
        <v>0</v>
      </c>
      <c r="L187">
        <f>IF(statek6[[#This Row],[Z/W]] = "Z", statek6[[#This Row],[ile ton]], (-1)*statek6[[#This Row],[ile ton]])</f>
        <v>-26</v>
      </c>
    </row>
    <row r="188" spans="1:12" x14ac:dyDescent="0.4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12"/>
        <v>71</v>
      </c>
      <c r="H188">
        <f t="shared" si="13"/>
        <v>9</v>
      </c>
      <c r="I188">
        <f t="shared" si="14"/>
        <v>4</v>
      </c>
      <c r="J188">
        <f t="shared" si="15"/>
        <v>0</v>
      </c>
      <c r="K188">
        <f t="shared" si="16"/>
        <v>0</v>
      </c>
      <c r="L188">
        <f>IF(statek6[[#This Row],[Z/W]] = "Z", statek6[[#This Row],[ile ton]], (-1)*statek6[[#This Row],[ile ton]])</f>
        <v>24</v>
      </c>
    </row>
    <row r="189" spans="1:12" x14ac:dyDescent="0.4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12"/>
        <v>71</v>
      </c>
      <c r="H189">
        <f t="shared" si="13"/>
        <v>45</v>
      </c>
      <c r="I189">
        <f t="shared" si="14"/>
        <v>4</v>
      </c>
      <c r="J189">
        <f t="shared" si="15"/>
        <v>0</v>
      </c>
      <c r="K189">
        <f t="shared" si="16"/>
        <v>0</v>
      </c>
      <c r="L189">
        <f>IF(statek6[[#This Row],[Z/W]] = "Z", statek6[[#This Row],[ile ton]], (-1)*statek6[[#This Row],[ile ton]])</f>
        <v>36</v>
      </c>
    </row>
    <row r="190" spans="1:12" x14ac:dyDescent="0.4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12"/>
        <v>71</v>
      </c>
      <c r="H190">
        <f t="shared" si="13"/>
        <v>45</v>
      </c>
      <c r="I190">
        <f t="shared" si="14"/>
        <v>4</v>
      </c>
      <c r="J190">
        <f t="shared" si="15"/>
        <v>6</v>
      </c>
      <c r="K190">
        <f t="shared" si="16"/>
        <v>0</v>
      </c>
      <c r="L190">
        <f>IF(statek6[[#This Row],[Z/W]] = "Z", statek6[[#This Row],[ile ton]], (-1)*statek6[[#This Row],[ile ton]])</f>
        <v>6</v>
      </c>
    </row>
    <row r="191" spans="1:12" x14ac:dyDescent="0.4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12"/>
        <v>71</v>
      </c>
      <c r="H191">
        <f t="shared" si="13"/>
        <v>0</v>
      </c>
      <c r="I191">
        <f t="shared" si="14"/>
        <v>4</v>
      </c>
      <c r="J191">
        <f t="shared" si="15"/>
        <v>6</v>
      </c>
      <c r="K191">
        <f t="shared" si="16"/>
        <v>0</v>
      </c>
      <c r="L191">
        <f>IF(statek6[[#This Row],[Z/W]] = "Z", statek6[[#This Row],[ile ton]], (-1)*statek6[[#This Row],[ile ton]])</f>
        <v>-45</v>
      </c>
    </row>
    <row r="192" spans="1:12" x14ac:dyDescent="0.4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12"/>
        <v>89</v>
      </c>
      <c r="H192">
        <f t="shared" si="13"/>
        <v>0</v>
      </c>
      <c r="I192">
        <f t="shared" si="14"/>
        <v>4</v>
      </c>
      <c r="J192">
        <f t="shared" si="15"/>
        <v>6</v>
      </c>
      <c r="K192">
        <f t="shared" si="16"/>
        <v>0</v>
      </c>
      <c r="L192">
        <f>IF(statek6[[#This Row],[Z/W]] = "Z", statek6[[#This Row],[ile ton]], (-1)*statek6[[#This Row],[ile ton]])</f>
        <v>18</v>
      </c>
    </row>
    <row r="193" spans="1:12" x14ac:dyDescent="0.4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12"/>
        <v>89</v>
      </c>
      <c r="H193">
        <f t="shared" si="13"/>
        <v>0</v>
      </c>
      <c r="I193">
        <f t="shared" si="14"/>
        <v>4</v>
      </c>
      <c r="J193">
        <f t="shared" si="15"/>
        <v>6</v>
      </c>
      <c r="K193">
        <f t="shared" si="16"/>
        <v>20</v>
      </c>
      <c r="L193">
        <f>IF(statek6[[#This Row],[Z/W]] = "Z", statek6[[#This Row],[ile ton]], (-1)*statek6[[#This Row],[ile ton]])</f>
        <v>20</v>
      </c>
    </row>
    <row r="194" spans="1:12" x14ac:dyDescent="0.4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12"/>
        <v>89</v>
      </c>
      <c r="H194">
        <f t="shared" si="13"/>
        <v>0</v>
      </c>
      <c r="I194">
        <f t="shared" si="14"/>
        <v>0</v>
      </c>
      <c r="J194">
        <f t="shared" si="15"/>
        <v>6</v>
      </c>
      <c r="K194">
        <f t="shared" si="16"/>
        <v>20</v>
      </c>
      <c r="L194">
        <f>IF(statek6[[#This Row],[Z/W]] = "Z", statek6[[#This Row],[ile ton]], (-1)*statek6[[#This Row],[ile ton]])</f>
        <v>-4</v>
      </c>
    </row>
    <row r="195" spans="1:12" x14ac:dyDescent="0.4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12"/>
        <v>89</v>
      </c>
      <c r="H195">
        <f t="shared" si="13"/>
        <v>0</v>
      </c>
      <c r="I195">
        <f t="shared" si="14"/>
        <v>0</v>
      </c>
      <c r="J195">
        <f t="shared" si="15"/>
        <v>6</v>
      </c>
      <c r="K195">
        <f t="shared" si="16"/>
        <v>68</v>
      </c>
      <c r="L195">
        <f>IF(statek6[[#This Row],[Z/W]] = "Z", statek6[[#This Row],[ile ton]], (-1)*statek6[[#This Row],[ile ton]])</f>
        <v>48</v>
      </c>
    </row>
    <row r="196" spans="1:12" x14ac:dyDescent="0.4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17">IF($C196 = M$1, G195+$L196, G195)</f>
        <v>89</v>
      </c>
      <c r="H196">
        <f t="shared" ref="H196:H203" si="18">IF($C196 = N$1, H195+$L196, H195)</f>
        <v>0</v>
      </c>
      <c r="I196">
        <f t="shared" ref="I196:I203" si="19">IF($C196 = O$1, I195+$L196, I195)</f>
        <v>0</v>
      </c>
      <c r="J196">
        <f t="shared" ref="J196:J203" si="20">IF($C196 = P$1, J195+$L196, J195)</f>
        <v>6</v>
      </c>
      <c r="K196">
        <f t="shared" ref="K196:K203" si="21">IF($C196 = Q$1, K195+$L196, K195)</f>
        <v>4</v>
      </c>
      <c r="L196">
        <f>IF(statek6[[#This Row],[Z/W]] = "Z", statek6[[#This Row],[ile ton]], (-1)*statek6[[#This Row],[ile ton]])</f>
        <v>-64</v>
      </c>
    </row>
    <row r="197" spans="1:12" x14ac:dyDescent="0.4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17"/>
        <v>89</v>
      </c>
      <c r="H197">
        <f t="shared" si="18"/>
        <v>0</v>
      </c>
      <c r="I197">
        <f t="shared" si="19"/>
        <v>0</v>
      </c>
      <c r="J197">
        <f t="shared" si="20"/>
        <v>49</v>
      </c>
      <c r="K197">
        <f t="shared" si="21"/>
        <v>4</v>
      </c>
      <c r="L197">
        <f>IF(statek6[[#This Row],[Z/W]] = "Z", statek6[[#This Row],[ile ton]], (-1)*statek6[[#This Row],[ile ton]])</f>
        <v>43</v>
      </c>
    </row>
    <row r="198" spans="1:12" x14ac:dyDescent="0.4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17"/>
        <v>89</v>
      </c>
      <c r="H198">
        <f t="shared" si="18"/>
        <v>24</v>
      </c>
      <c r="I198">
        <f t="shared" si="19"/>
        <v>0</v>
      </c>
      <c r="J198">
        <f t="shared" si="20"/>
        <v>49</v>
      </c>
      <c r="K198">
        <f t="shared" si="21"/>
        <v>4</v>
      </c>
      <c r="L198">
        <f>IF(statek6[[#This Row],[Z/W]] = "Z", statek6[[#This Row],[ile ton]], (-1)*statek6[[#This Row],[ile ton]])</f>
        <v>24</v>
      </c>
    </row>
    <row r="199" spans="1:12" x14ac:dyDescent="0.4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17"/>
        <v>89</v>
      </c>
      <c r="H199">
        <f t="shared" si="18"/>
        <v>24</v>
      </c>
      <c r="I199">
        <f t="shared" si="19"/>
        <v>0</v>
      </c>
      <c r="J199">
        <f t="shared" si="20"/>
        <v>49</v>
      </c>
      <c r="K199">
        <f t="shared" si="21"/>
        <v>0</v>
      </c>
      <c r="L199">
        <f>IF(statek6[[#This Row],[Z/W]] = "Z", statek6[[#This Row],[ile ton]], (-1)*statek6[[#This Row],[ile ton]])</f>
        <v>-4</v>
      </c>
    </row>
    <row r="200" spans="1:12" x14ac:dyDescent="0.4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17"/>
        <v>89</v>
      </c>
      <c r="H200">
        <f t="shared" si="18"/>
        <v>24</v>
      </c>
      <c r="I200">
        <f t="shared" si="19"/>
        <v>35</v>
      </c>
      <c r="J200">
        <f t="shared" si="20"/>
        <v>49</v>
      </c>
      <c r="K200">
        <f t="shared" si="21"/>
        <v>0</v>
      </c>
      <c r="L200">
        <f>IF(statek6[[#This Row],[Z/W]] = "Z", statek6[[#This Row],[ile ton]], (-1)*statek6[[#This Row],[ile ton]])</f>
        <v>35</v>
      </c>
    </row>
    <row r="201" spans="1:12" x14ac:dyDescent="0.4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17"/>
        <v>130</v>
      </c>
      <c r="H201">
        <f t="shared" si="18"/>
        <v>24</v>
      </c>
      <c r="I201">
        <f t="shared" si="19"/>
        <v>35</v>
      </c>
      <c r="J201">
        <f t="shared" si="20"/>
        <v>49</v>
      </c>
      <c r="K201">
        <f t="shared" si="21"/>
        <v>0</v>
      </c>
      <c r="L201">
        <f>IF(statek6[[#This Row],[Z/W]] = "Z", statek6[[#This Row],[ile ton]], (-1)*statek6[[#This Row],[ile ton]])</f>
        <v>41</v>
      </c>
    </row>
    <row r="202" spans="1:12" x14ac:dyDescent="0.4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17"/>
        <v>130</v>
      </c>
      <c r="H202">
        <f t="shared" si="18"/>
        <v>24</v>
      </c>
      <c r="I202">
        <f t="shared" si="19"/>
        <v>35</v>
      </c>
      <c r="J202">
        <f t="shared" si="20"/>
        <v>72</v>
      </c>
      <c r="K202">
        <f t="shared" si="21"/>
        <v>0</v>
      </c>
      <c r="L202">
        <f>IF(statek6[[#This Row],[Z/W]] = "Z", statek6[[#This Row],[ile ton]], (-1)*statek6[[#This Row],[ile ton]])</f>
        <v>23</v>
      </c>
    </row>
    <row r="203" spans="1:12" x14ac:dyDescent="0.4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17"/>
        <v>130</v>
      </c>
      <c r="H203">
        <f t="shared" si="18"/>
        <v>70</v>
      </c>
      <c r="I203">
        <f t="shared" si="19"/>
        <v>35</v>
      </c>
      <c r="J203">
        <f t="shared" si="20"/>
        <v>72</v>
      </c>
      <c r="K203">
        <f t="shared" si="21"/>
        <v>0</v>
      </c>
      <c r="L203">
        <f>IF(statek6[[#This Row],[Z/W]] = "Z", statek6[[#This Row],[ile ton]], (-1)*statek6[[#This Row],[ile ton]])</f>
        <v>46</v>
      </c>
    </row>
    <row r="204" spans="1:12" x14ac:dyDescent="0.45">
      <c r="A204" s="1"/>
      <c r="G204">
        <f>IF(statek6[[#This Row],[towar]] = M$1, G203+statek6[[#This Row],[ile ton]], G203)</f>
        <v>130</v>
      </c>
      <c r="L204">
        <f>IF(statek6[[#This Row],[Z/W]] = "Z", statek6[[#This Row],[ile ton]], (-1)*statek6[[#This Row],[ile ton]])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A8FC-9383-4A6C-9922-5311A3081A7D}">
  <dimension ref="A1:M203"/>
  <sheetViews>
    <sheetView tabSelected="1" topLeftCell="F1" zoomScale="104" workbookViewId="0">
      <selection activeCell="W11" sqref="W11"/>
    </sheetView>
  </sheetViews>
  <sheetFormatPr defaultRowHeight="14.25" x14ac:dyDescent="0.45"/>
  <cols>
    <col min="1" max="1" width="9.9296875" bestFit="1" customWidth="1"/>
    <col min="2" max="2" width="9.796875" bestFit="1" customWidth="1"/>
    <col min="3" max="3" width="7.46484375" bestFit="1" customWidth="1"/>
    <col min="4" max="4" width="6.1328125" bestFit="1" customWidth="1"/>
    <col min="5" max="5" width="7.86328125" bestFit="1" customWidth="1"/>
    <col min="6" max="6" width="21.46484375" bestFit="1" customWidth="1"/>
    <col min="10" max="10" width="11.6640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33</v>
      </c>
      <c r="I1" s="3"/>
      <c r="J1" t="s">
        <v>8</v>
      </c>
      <c r="K1" t="s">
        <v>14</v>
      </c>
      <c r="M1" t="s">
        <v>9</v>
      </c>
    </row>
    <row r="2" spans="1:13" x14ac:dyDescent="0.4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MONTH(statek7[[#This Row],[data]])</f>
        <v>1</v>
      </c>
      <c r="H2" s="4">
        <f>YEAR(statek7[[#This Row],[data]])</f>
        <v>2016</v>
      </c>
      <c r="I2" s="3">
        <v>42370</v>
      </c>
      <c r="J2">
        <f>SUMIFS(statek7[ile ton], statek7[Miesiąć], MONTH(I2), statek7[Rok], YEAR(I2), statek7[Z/W], $J$1, statek7[towar], $M$1)</f>
        <v>76</v>
      </c>
      <c r="K2">
        <f>SUMIFS(statek7[ile ton], statek7[Miesiąć], MONTH(I2), statek7[Rok], YEAR(I2), statek7[Z/W], $K$1, statek7[towar], $M$1)</f>
        <v>32</v>
      </c>
    </row>
    <row r="3" spans="1:13" x14ac:dyDescent="0.4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MONTH(statek7[[#This Row],[data]])</f>
        <v>1</v>
      </c>
      <c r="H3" s="4">
        <f>YEAR(statek7[[#This Row],[data]])</f>
        <v>2016</v>
      </c>
      <c r="I3" s="3">
        <v>42401</v>
      </c>
      <c r="J3">
        <f>SUMIFS(statek7[ile ton], statek7[Miesiąć], MONTH(I3), statek7[Rok], YEAR(I3), statek7[Z/W], $J$1, statek7[towar], $M$1)</f>
        <v>8</v>
      </c>
      <c r="K3">
        <f>SUMIFS(statek7[ile ton], statek7[Miesiąć], MONTH(I3), statek7[Rok], YEAR(I3), statek7[Z/W], $K$1, statek7[towar], $M$1)</f>
        <v>0</v>
      </c>
    </row>
    <row r="4" spans="1:13" x14ac:dyDescent="0.4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>MONTH(statek7[[#This Row],[data]])</f>
        <v>1</v>
      </c>
      <c r="H4" s="4">
        <f>YEAR(statek7[[#This Row],[data]])</f>
        <v>2016</v>
      </c>
      <c r="I4" s="3">
        <v>42430</v>
      </c>
      <c r="J4">
        <f>SUMIFS(statek7[ile ton], statek7[Miesiąć], MONTH(I4), statek7[Rok], YEAR(I4), statek7[Z/W], $J$1, statek7[towar], $M$1)</f>
        <v>0</v>
      </c>
      <c r="K4">
        <f>SUMIFS(statek7[ile ton], statek7[Miesiąć], MONTH(I4), statek7[Rok], YEAR(I4), statek7[Z/W], $K$1, statek7[towar], $M$1)</f>
        <v>50</v>
      </c>
    </row>
    <row r="5" spans="1:13" x14ac:dyDescent="0.4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>MONTH(statek7[[#This Row],[data]])</f>
        <v>1</v>
      </c>
      <c r="H5" s="4">
        <f>YEAR(statek7[[#This Row],[data]])</f>
        <v>2016</v>
      </c>
      <c r="I5" s="3">
        <v>42461</v>
      </c>
      <c r="J5">
        <f>SUMIFS(statek7[ile ton], statek7[Miesiąć], MONTH(I5), statek7[Rok], YEAR(I5), statek7[Z/W], $J$1, statek7[towar], $M$1)</f>
        <v>68</v>
      </c>
      <c r="K5">
        <f>SUMIFS(statek7[ile ton], statek7[Miesiąć], MONTH(I5), statek7[Rok], YEAR(I5), statek7[Z/W], $K$1, statek7[towar], $M$1)</f>
        <v>0</v>
      </c>
    </row>
    <row r="6" spans="1:13" x14ac:dyDescent="0.4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>MONTH(statek7[[#This Row],[data]])</f>
        <v>1</v>
      </c>
      <c r="H6" s="4">
        <f>YEAR(statek7[[#This Row],[data]])</f>
        <v>2016</v>
      </c>
      <c r="I6" s="3">
        <v>42491</v>
      </c>
      <c r="J6">
        <f>SUMIFS(statek7[ile ton], statek7[Miesiąć], MONTH(I6), statek7[Rok], YEAR(I6), statek7[Z/W], $J$1, statek7[towar], $M$1)</f>
        <v>0</v>
      </c>
      <c r="K6">
        <f>SUMIFS(statek7[ile ton], statek7[Miesiąć], MONTH(I6), statek7[Rok], YEAR(I6), statek7[Z/W], $K$1, statek7[towar], $M$1)</f>
        <v>0</v>
      </c>
    </row>
    <row r="7" spans="1:13" x14ac:dyDescent="0.4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>MONTH(statek7[[#This Row],[data]])</f>
        <v>1</v>
      </c>
      <c r="H7" s="4">
        <f>YEAR(statek7[[#This Row],[data]])</f>
        <v>2016</v>
      </c>
      <c r="I7" s="3">
        <v>42522</v>
      </c>
      <c r="J7">
        <f>SUMIFS(statek7[ile ton], statek7[Miesiąć], MONTH(I7), statek7[Rok], YEAR(I7), statek7[Z/W], $J$1, statek7[towar], $M$1)</f>
        <v>42</v>
      </c>
      <c r="K7">
        <f>SUMIFS(statek7[ile ton], statek7[Miesiąć], MONTH(I7), statek7[Rok], YEAR(I7), statek7[Z/W], $K$1, statek7[towar], $M$1)</f>
        <v>0</v>
      </c>
    </row>
    <row r="8" spans="1:13" x14ac:dyDescent="0.4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>MONTH(statek7[[#This Row],[data]])</f>
        <v>1</v>
      </c>
      <c r="H8" s="4">
        <f>YEAR(statek7[[#This Row],[data]])</f>
        <v>2016</v>
      </c>
      <c r="I8" s="3">
        <v>42552</v>
      </c>
      <c r="J8">
        <f>SUMIFS(statek7[ile ton], statek7[Miesiąć], MONTH(I8), statek7[Rok], YEAR(I8), statek7[Z/W], $J$1, statek7[towar], $M$1)</f>
        <v>83</v>
      </c>
      <c r="K8">
        <f>SUMIFS(statek7[ile ton], statek7[Miesiąć], MONTH(I8), statek7[Rok], YEAR(I8), statek7[Z/W], $K$1, statek7[towar], $M$1)</f>
        <v>0</v>
      </c>
    </row>
    <row r="9" spans="1:13" x14ac:dyDescent="0.4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>MONTH(statek7[[#This Row],[data]])</f>
        <v>1</v>
      </c>
      <c r="H9" s="4">
        <f>YEAR(statek7[[#This Row],[data]])</f>
        <v>2016</v>
      </c>
      <c r="I9" s="3">
        <v>42583</v>
      </c>
      <c r="J9">
        <f>SUMIFS(statek7[ile ton], statek7[Miesiąć], MONTH(I9), statek7[Rok], YEAR(I9), statek7[Z/W], $J$1, statek7[towar], $M$1)</f>
        <v>0</v>
      </c>
      <c r="K9">
        <f>SUMIFS(statek7[ile ton], statek7[Miesiąć], MONTH(I9), statek7[Rok], YEAR(I9), statek7[Z/W], $K$1, statek7[towar], $M$1)</f>
        <v>191</v>
      </c>
    </row>
    <row r="10" spans="1:13" x14ac:dyDescent="0.4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>MONTH(statek7[[#This Row],[data]])</f>
        <v>1</v>
      </c>
      <c r="H10" s="4">
        <f>YEAR(statek7[[#This Row],[data]])</f>
        <v>2016</v>
      </c>
      <c r="I10" s="3">
        <v>42614</v>
      </c>
      <c r="J10">
        <f>SUMIFS(statek7[ile ton], statek7[Miesiąć], MONTH(I10), statek7[Rok], YEAR(I10), statek7[Z/W], $J$1, statek7[towar], $M$1)</f>
        <v>44</v>
      </c>
      <c r="K10">
        <f>SUMIFS(statek7[ile ton], statek7[Miesiąć], MONTH(I10), statek7[Rok], YEAR(I10), statek7[Z/W], $K$1, statek7[towar], $M$1)</f>
        <v>4</v>
      </c>
    </row>
    <row r="11" spans="1:13" x14ac:dyDescent="0.4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>MONTH(statek7[[#This Row],[data]])</f>
        <v>1</v>
      </c>
      <c r="H11" s="4">
        <f>YEAR(statek7[[#This Row],[data]])</f>
        <v>2016</v>
      </c>
      <c r="I11" s="3">
        <v>42644</v>
      </c>
      <c r="J11">
        <f>SUMIFS(statek7[ile ton], statek7[Miesiąć], MONTH(I11), statek7[Rok], YEAR(I11), statek7[Z/W], $J$1, statek7[towar], $M$1)</f>
        <v>0</v>
      </c>
      <c r="K11">
        <f>SUMIFS(statek7[ile ton], statek7[Miesiąć], MONTH(I11), statek7[Rok], YEAR(I11), statek7[Z/W], $K$1, statek7[towar], $M$1)</f>
        <v>0</v>
      </c>
    </row>
    <row r="12" spans="1:13" x14ac:dyDescent="0.4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>MONTH(statek7[[#This Row],[data]])</f>
        <v>2</v>
      </c>
      <c r="H12" s="4">
        <f>YEAR(statek7[[#This Row],[data]])</f>
        <v>2016</v>
      </c>
      <c r="I12" s="3">
        <v>42675</v>
      </c>
      <c r="J12">
        <f>SUMIFS(statek7[ile ton], statek7[Miesiąć], MONTH(I12), statek7[Rok], YEAR(I12), statek7[Z/W], $J$1, statek7[towar], $M$1)</f>
        <v>30</v>
      </c>
      <c r="K12">
        <f>SUMIFS(statek7[ile ton], statek7[Miesiąć], MONTH(I12), statek7[Rok], YEAR(I12), statek7[Z/W], $K$1, statek7[towar], $M$1)</f>
        <v>0</v>
      </c>
    </row>
    <row r="13" spans="1:13" x14ac:dyDescent="0.4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>MONTH(statek7[[#This Row],[data]])</f>
        <v>2</v>
      </c>
      <c r="H13" s="4">
        <f>YEAR(statek7[[#This Row],[data]])</f>
        <v>2016</v>
      </c>
      <c r="I13" s="3">
        <v>42705</v>
      </c>
      <c r="J13">
        <f>SUMIFS(statek7[ile ton], statek7[Miesiąć], MONTH(I13), statek7[Rok], YEAR(I13), statek7[Z/W], $J$1, statek7[towar], $M$1)</f>
        <v>0</v>
      </c>
      <c r="K13">
        <f>SUMIFS(statek7[ile ton], statek7[Miesiąć], MONTH(I13), statek7[Rok], YEAR(I13), statek7[Z/W], $K$1, statek7[towar], $M$1)</f>
        <v>0</v>
      </c>
    </row>
    <row r="14" spans="1:13" x14ac:dyDescent="0.4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>MONTH(statek7[[#This Row],[data]])</f>
        <v>2</v>
      </c>
      <c r="H14" s="4">
        <f>YEAR(statek7[[#This Row],[data]])</f>
        <v>2016</v>
      </c>
      <c r="I14" s="3">
        <v>42736</v>
      </c>
      <c r="J14">
        <f>SUMIFS(statek7[ile ton], statek7[Miesiąć], MONTH(I14), statek7[Rok], YEAR(I14), statek7[Z/W], $J$1, statek7[towar], $M$1)</f>
        <v>39</v>
      </c>
      <c r="K14">
        <f>SUMIFS(statek7[ile ton], statek7[Miesiąć], MONTH(I14), statek7[Rok], YEAR(I14), statek7[Z/W], $K$1, statek7[towar], $M$1)</f>
        <v>112</v>
      </c>
    </row>
    <row r="15" spans="1:13" x14ac:dyDescent="0.4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>MONTH(statek7[[#This Row],[data]])</f>
        <v>2</v>
      </c>
      <c r="H15" s="4">
        <f>YEAR(statek7[[#This Row],[data]])</f>
        <v>2016</v>
      </c>
      <c r="I15" s="3">
        <v>42767</v>
      </c>
      <c r="J15">
        <f>SUMIFS(statek7[ile ton], statek7[Miesiąć], MONTH(I15), statek7[Rok], YEAR(I15), statek7[Z/W], $J$1, statek7[towar], $M$1)</f>
        <v>0</v>
      </c>
      <c r="K15">
        <f>SUMIFS(statek7[ile ton], statek7[Miesiąć], MONTH(I15), statek7[Rok], YEAR(I15), statek7[Z/W], $K$1, statek7[towar], $M$1)</f>
        <v>1</v>
      </c>
    </row>
    <row r="16" spans="1:13" x14ac:dyDescent="0.4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>MONTH(statek7[[#This Row],[data]])</f>
        <v>3</v>
      </c>
      <c r="H16" s="4">
        <f>YEAR(statek7[[#This Row],[data]])</f>
        <v>2016</v>
      </c>
      <c r="I16" s="3">
        <v>42795</v>
      </c>
      <c r="J16">
        <f>SUMIFS(statek7[ile ton], statek7[Miesiąć], MONTH(I16), statek7[Rok], YEAR(I16), statek7[Z/W], $J$1, statek7[towar], $M$1)</f>
        <v>35</v>
      </c>
      <c r="K16">
        <f>SUMIFS(statek7[ile ton], statek7[Miesiąć], MONTH(I16), statek7[Rok], YEAR(I16), statek7[Z/W], $K$1, statek7[towar], $M$1)</f>
        <v>0</v>
      </c>
    </row>
    <row r="17" spans="1:11" x14ac:dyDescent="0.4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>MONTH(statek7[[#This Row],[data]])</f>
        <v>3</v>
      </c>
      <c r="H17" s="4">
        <f>YEAR(statek7[[#This Row],[data]])</f>
        <v>2016</v>
      </c>
      <c r="I17" s="3">
        <v>42826</v>
      </c>
      <c r="J17">
        <f>SUMIFS(statek7[ile ton], statek7[Miesiąć], MONTH(I17), statek7[Rok], YEAR(I17), statek7[Z/W], $J$1, statek7[towar], $M$1)</f>
        <v>1</v>
      </c>
      <c r="K17">
        <f>SUMIFS(statek7[ile ton], statek7[Miesiąć], MONTH(I17), statek7[Rok], YEAR(I17), statek7[Z/W], $K$1, statek7[towar], $M$1)</f>
        <v>0</v>
      </c>
    </row>
    <row r="18" spans="1:11" x14ac:dyDescent="0.4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>MONTH(statek7[[#This Row],[data]])</f>
        <v>3</v>
      </c>
      <c r="H18" s="4">
        <f>YEAR(statek7[[#This Row],[data]])</f>
        <v>2016</v>
      </c>
      <c r="I18" s="3">
        <v>42856</v>
      </c>
      <c r="J18">
        <f>SUMIFS(statek7[ile ton], statek7[Miesiąć], MONTH(I18), statek7[Rok], YEAR(I18), statek7[Z/W], $J$1, statek7[towar], $M$1)</f>
        <v>33</v>
      </c>
      <c r="K18">
        <f>SUMIFS(statek7[ile ton], statek7[Miesiąć], MONTH(I18), statek7[Rok], YEAR(I18), statek7[Z/W], $K$1, statek7[towar], $M$1)</f>
        <v>68</v>
      </c>
    </row>
    <row r="19" spans="1:11" x14ac:dyDescent="0.4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>MONTH(statek7[[#This Row],[data]])</f>
        <v>3</v>
      </c>
      <c r="H19" s="4">
        <f>YEAR(statek7[[#This Row],[data]])</f>
        <v>2016</v>
      </c>
      <c r="I19" s="3">
        <v>42887</v>
      </c>
      <c r="J19">
        <f>SUMIFS(statek7[ile ton], statek7[Miesiąć], MONTH(I19), statek7[Rok], YEAR(I19), statek7[Z/W], $J$1, statek7[towar], $M$1)</f>
        <v>8</v>
      </c>
      <c r="K19">
        <f>SUMIFS(statek7[ile ton], statek7[Miesiąć], MONTH(I19), statek7[Rok], YEAR(I19), statek7[Z/W], $K$1, statek7[towar], $M$1)</f>
        <v>0</v>
      </c>
    </row>
    <row r="20" spans="1:11" x14ac:dyDescent="0.4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>MONTH(statek7[[#This Row],[data]])</f>
        <v>4</v>
      </c>
      <c r="H20" s="4">
        <f>YEAR(statek7[[#This Row],[data]])</f>
        <v>2016</v>
      </c>
      <c r="I20" s="3">
        <v>42917</v>
      </c>
      <c r="J20">
        <f>SUMIFS(statek7[ile ton], statek7[Miesiąć], MONTH(I20), statek7[Rok], YEAR(I20), statek7[Z/W], $J$1, statek7[towar], $M$1)</f>
        <v>42</v>
      </c>
      <c r="K20">
        <f>SUMIFS(statek7[ile ton], statek7[Miesiąć], MONTH(I20), statek7[Rok], YEAR(I20), statek7[Z/W], $K$1, statek7[towar], $M$1)</f>
        <v>0</v>
      </c>
    </row>
    <row r="21" spans="1:11" x14ac:dyDescent="0.4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>MONTH(statek7[[#This Row],[data]])</f>
        <v>4</v>
      </c>
      <c r="H21" s="4">
        <f>YEAR(statek7[[#This Row],[data]])</f>
        <v>2016</v>
      </c>
      <c r="I21" s="3">
        <v>42948</v>
      </c>
      <c r="J21">
        <f>SUMIFS(statek7[ile ton], statek7[Miesiąć], MONTH(I21), statek7[Rok], YEAR(I21), statek7[Z/W], $J$1, statek7[towar], $M$1)</f>
        <v>4</v>
      </c>
      <c r="K21">
        <f>SUMIFS(statek7[ile ton], statek7[Miesiąć], MONTH(I21), statek7[Rok], YEAR(I21), statek7[Z/W], $K$1, statek7[towar], $M$1)</f>
        <v>48</v>
      </c>
    </row>
    <row r="22" spans="1:11" x14ac:dyDescent="0.4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>MONTH(statek7[[#This Row],[data]])</f>
        <v>4</v>
      </c>
      <c r="H22" s="4">
        <f>YEAR(statek7[[#This Row],[data]])</f>
        <v>2016</v>
      </c>
      <c r="I22" s="3">
        <v>42979</v>
      </c>
      <c r="J22">
        <f>SUMIFS(statek7[ile ton], statek7[Miesiąć], MONTH(I22), statek7[Rok], YEAR(I22), statek7[Z/W], $J$1, statek7[towar], $M$1)</f>
        <v>0</v>
      </c>
      <c r="K22">
        <f>SUMIFS(statek7[ile ton], statek7[Miesiąć], MONTH(I22), statek7[Rok], YEAR(I22), statek7[Z/W], $K$1, statek7[towar], $M$1)</f>
        <v>0</v>
      </c>
    </row>
    <row r="23" spans="1:11" x14ac:dyDescent="0.4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>MONTH(statek7[[#This Row],[data]])</f>
        <v>4</v>
      </c>
      <c r="H23" s="4">
        <f>YEAR(statek7[[#This Row],[data]])</f>
        <v>2016</v>
      </c>
      <c r="I23" s="3">
        <v>43009</v>
      </c>
      <c r="J23">
        <f>SUMIFS(statek7[ile ton], statek7[Miesiąć], MONTH(I23), statek7[Rok], YEAR(I23), statek7[Z/W], $J$1, statek7[towar], $M$1)</f>
        <v>0</v>
      </c>
      <c r="K23">
        <f>SUMIFS(statek7[ile ton], statek7[Miesiąć], MONTH(I23), statek7[Rok], YEAR(I23), statek7[Z/W], $K$1, statek7[towar], $M$1)</f>
        <v>6</v>
      </c>
    </row>
    <row r="24" spans="1:11" x14ac:dyDescent="0.4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>MONTH(statek7[[#This Row],[data]])</f>
        <v>4</v>
      </c>
      <c r="H24" s="4">
        <f>YEAR(statek7[[#This Row],[data]])</f>
        <v>2016</v>
      </c>
      <c r="I24" s="3">
        <v>43040</v>
      </c>
      <c r="J24">
        <f>SUMIFS(statek7[ile ton], statek7[Miesiąć], MONTH(I24), statek7[Rok], YEAR(I24), statek7[Z/W], $J$1, statek7[towar], $M$1)</f>
        <v>12</v>
      </c>
      <c r="K24">
        <f>SUMIFS(statek7[ile ton], statek7[Miesiąć], MONTH(I24), statek7[Rok], YEAR(I24), statek7[Z/W], $K$1, statek7[towar], $M$1)</f>
        <v>1</v>
      </c>
    </row>
    <row r="25" spans="1:11" x14ac:dyDescent="0.4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>MONTH(statek7[[#This Row],[data]])</f>
        <v>4</v>
      </c>
      <c r="H25" s="4">
        <f>YEAR(statek7[[#This Row],[data]])</f>
        <v>2016</v>
      </c>
      <c r="I25" s="3">
        <v>43070</v>
      </c>
      <c r="J25">
        <f>SUMIFS(statek7[ile ton], statek7[Miesiąć], MONTH(I25), statek7[Rok], YEAR(I25), statek7[Z/W], $J$1, statek7[towar], $M$1)</f>
        <v>0</v>
      </c>
      <c r="K25">
        <f>SUMIFS(statek7[ile ton], statek7[Miesiąć], MONTH(I25), statek7[Rok], YEAR(I25), statek7[Z/W], $K$1, statek7[towar], $M$1)</f>
        <v>0</v>
      </c>
    </row>
    <row r="26" spans="1:11" x14ac:dyDescent="0.4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>MONTH(statek7[[#This Row],[data]])</f>
        <v>5</v>
      </c>
      <c r="H26" s="4">
        <f>YEAR(statek7[[#This Row],[data]])</f>
        <v>2016</v>
      </c>
      <c r="I26" s="3">
        <v>43101</v>
      </c>
      <c r="J26">
        <f>SUMIFS(statek7[ile ton], statek7[Miesiąć], MONTH(I26), statek7[Rok], YEAR(I26), statek7[Z/W], $J$1, statek7[towar], $M$1)</f>
        <v>10</v>
      </c>
      <c r="K26">
        <f>SUMIFS(statek7[ile ton], statek7[Miesiąć], MONTH(I26), statek7[Rok], YEAR(I26), statek7[Z/W], $K$1, statek7[towar], $M$1)</f>
        <v>22</v>
      </c>
    </row>
    <row r="27" spans="1:11" x14ac:dyDescent="0.4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>MONTH(statek7[[#This Row],[data]])</f>
        <v>5</v>
      </c>
      <c r="H27" s="4">
        <f>YEAR(statek7[[#This Row],[data]])</f>
        <v>2016</v>
      </c>
      <c r="I27" s="3">
        <v>43132</v>
      </c>
      <c r="J27">
        <f>SUMIFS(statek7[ile ton], statek7[Miesiąć], MONTH(I27), statek7[Rok], YEAR(I27), statek7[Z/W], $J$1, statek7[towar], $M$1)</f>
        <v>34</v>
      </c>
      <c r="K27">
        <f>SUMIFS(statek7[ile ton], statek7[Miesiąć], MONTH(I27), statek7[Rok], YEAR(I27), statek7[Z/W], $K$1, statek7[towar], $M$1)</f>
        <v>0</v>
      </c>
    </row>
    <row r="28" spans="1:11" x14ac:dyDescent="0.4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>MONTH(statek7[[#This Row],[data]])</f>
        <v>6</v>
      </c>
      <c r="H28" s="4">
        <f>YEAR(statek7[[#This Row],[data]])</f>
        <v>2016</v>
      </c>
      <c r="I28" s="3">
        <v>43160</v>
      </c>
      <c r="J28">
        <f>SUMIFS(statek7[ile ton], statek7[Miesiąć], MONTH(I28), statek7[Rok], YEAR(I28), statek7[Z/W], $J$1, statek7[towar], $M$1)</f>
        <v>0</v>
      </c>
      <c r="K28">
        <f>SUMIFS(statek7[ile ton], statek7[Miesiąć], MONTH(I28), statek7[Rok], YEAR(I28), statek7[Z/W], $K$1, statek7[towar], $M$1)</f>
        <v>34</v>
      </c>
    </row>
    <row r="29" spans="1:11" x14ac:dyDescent="0.4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>MONTH(statek7[[#This Row],[data]])</f>
        <v>6</v>
      </c>
      <c r="H29" s="4">
        <f>YEAR(statek7[[#This Row],[data]])</f>
        <v>2016</v>
      </c>
      <c r="I29" s="3">
        <v>43191</v>
      </c>
      <c r="J29">
        <f>SUMIFS(statek7[ile ton], statek7[Miesiąć], MONTH(I29), statek7[Rok], YEAR(I29), statek7[Z/W], $J$1, statek7[towar], $M$1)</f>
        <v>5</v>
      </c>
      <c r="K29">
        <f>SUMIFS(statek7[ile ton], statek7[Miesiąć], MONTH(I29), statek7[Rok], YEAR(I29), statek7[Z/W], $K$1, statek7[towar], $M$1)</f>
        <v>0</v>
      </c>
    </row>
    <row r="30" spans="1:11" x14ac:dyDescent="0.4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>MONTH(statek7[[#This Row],[data]])</f>
        <v>6</v>
      </c>
      <c r="H30" s="4">
        <f>YEAR(statek7[[#This Row],[data]])</f>
        <v>2016</v>
      </c>
      <c r="I30" s="3">
        <v>43221</v>
      </c>
      <c r="J30">
        <f>SUMIFS(statek7[ile ton], statek7[Miesiąć], MONTH(I30), statek7[Rok], YEAR(I30), statek7[Z/W], $J$1, statek7[towar], $M$1)</f>
        <v>0</v>
      </c>
      <c r="K30">
        <f>SUMIFS(statek7[ile ton], statek7[Miesiąć], MONTH(I30), statek7[Rok], YEAR(I30), statek7[Z/W], $K$1, statek7[towar], $M$1)</f>
        <v>0</v>
      </c>
    </row>
    <row r="31" spans="1:11" x14ac:dyDescent="0.4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>MONTH(statek7[[#This Row],[data]])</f>
        <v>6</v>
      </c>
      <c r="H31" s="4">
        <f>YEAR(statek7[[#This Row],[data]])</f>
        <v>2016</v>
      </c>
      <c r="I31" s="3">
        <v>43252</v>
      </c>
      <c r="J31">
        <f>SUMIFS(statek7[ile ton], statek7[Miesiąć], MONTH(I31), statek7[Rok], YEAR(I31), statek7[Z/W], $J$1, statek7[towar], $M$1)</f>
        <v>95</v>
      </c>
      <c r="K31">
        <f>SUMIFS(statek7[ile ton], statek7[Miesiąć], MONTH(I31), statek7[Rok], YEAR(I31), statek7[Z/W], $K$1, statek7[towar], $M$1)</f>
        <v>0</v>
      </c>
    </row>
    <row r="32" spans="1:11" x14ac:dyDescent="0.4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>MONTH(statek7[[#This Row],[data]])</f>
        <v>6</v>
      </c>
      <c r="H32" s="4">
        <f>YEAR(statek7[[#This Row],[data]])</f>
        <v>2016</v>
      </c>
      <c r="I32" s="3">
        <v>43282</v>
      </c>
      <c r="J32">
        <f>SUMIFS(statek7[ile ton], statek7[Miesiąć], MONTH(I32), statek7[Rok], YEAR(I32), statek7[Z/W], $J$1, statek7[towar], $M$1)</f>
        <v>25</v>
      </c>
      <c r="K32">
        <f>SUMIFS(statek7[ile ton], statek7[Miesiąć], MONTH(I32), statek7[Rok], YEAR(I32), statek7[Z/W], $K$1, statek7[towar], $M$1)</f>
        <v>0</v>
      </c>
    </row>
    <row r="33" spans="1:11" x14ac:dyDescent="0.4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>MONTH(statek7[[#This Row],[data]])</f>
        <v>6</v>
      </c>
      <c r="H33" s="4">
        <f>YEAR(statek7[[#This Row],[data]])</f>
        <v>2016</v>
      </c>
      <c r="I33" s="3">
        <v>43313</v>
      </c>
      <c r="J33">
        <f>SUMIFS(statek7[ile ton], statek7[Miesiąć], MONTH(I33), statek7[Rok], YEAR(I33), statek7[Z/W], $J$1, statek7[towar], $M$1)</f>
        <v>22</v>
      </c>
      <c r="K33">
        <f>SUMIFS(statek7[ile ton], statek7[Miesiąć], MONTH(I33), statek7[Rok], YEAR(I33), statek7[Z/W], $K$1, statek7[towar], $M$1)</f>
        <v>121</v>
      </c>
    </row>
    <row r="34" spans="1:11" x14ac:dyDescent="0.4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>MONTH(statek7[[#This Row],[data]])</f>
        <v>6</v>
      </c>
      <c r="H34" s="4">
        <f>YEAR(statek7[[#This Row],[data]])</f>
        <v>2016</v>
      </c>
      <c r="I34" s="3">
        <v>43344</v>
      </c>
      <c r="J34">
        <f>SUMIFS(statek7[ile ton], statek7[Miesiąć], MONTH(I34), statek7[Rok], YEAR(I34), statek7[Z/W], $J$1, statek7[towar], $M$1)</f>
        <v>0</v>
      </c>
      <c r="K34">
        <f>SUMIFS(statek7[ile ton], statek7[Miesiąć], MONTH(I34), statek7[Rok], YEAR(I34), statek7[Z/W], $K$1, statek7[towar], $M$1)</f>
        <v>26</v>
      </c>
    </row>
    <row r="35" spans="1:11" x14ac:dyDescent="0.4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>MONTH(statek7[[#This Row],[data]])</f>
        <v>6</v>
      </c>
      <c r="H35" s="4">
        <f>YEAR(statek7[[#This Row],[data]])</f>
        <v>2016</v>
      </c>
      <c r="I35" s="3">
        <v>43374</v>
      </c>
      <c r="J35">
        <f>SUMIFS(statek7[ile ton], statek7[Miesiąć], MONTH(I35), statek7[Rok], YEAR(I35), statek7[Z/W], $J$1, statek7[towar], $M$1)</f>
        <v>20</v>
      </c>
      <c r="K35">
        <f>SUMIFS(statek7[ile ton], statek7[Miesiąć], MONTH(I35), statek7[Rok], YEAR(I35), statek7[Z/W], $K$1, statek7[towar], $M$1)</f>
        <v>0</v>
      </c>
    </row>
    <row r="36" spans="1:11" x14ac:dyDescent="0.4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>MONTH(statek7[[#This Row],[data]])</f>
        <v>6</v>
      </c>
      <c r="H36" s="4">
        <f>YEAR(statek7[[#This Row],[data]])</f>
        <v>2016</v>
      </c>
      <c r="I36" s="3">
        <v>43405</v>
      </c>
      <c r="J36">
        <f>SUMIFS(statek7[ile ton], statek7[Miesiąć], MONTH(I36), statek7[Rok], YEAR(I36), statek7[Z/W], $J$1, statek7[towar], $M$1)</f>
        <v>48</v>
      </c>
      <c r="K36">
        <f>SUMIFS(statek7[ile ton], statek7[Miesiąć], MONTH(I36), statek7[Rok], YEAR(I36), statek7[Z/W], $K$1, statek7[towar], $M$1)</f>
        <v>64</v>
      </c>
    </row>
    <row r="37" spans="1:11" x14ac:dyDescent="0.4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>MONTH(statek7[[#This Row],[data]])</f>
        <v>7</v>
      </c>
      <c r="H37" s="4">
        <f>YEAR(statek7[[#This Row],[data]])</f>
        <v>2016</v>
      </c>
      <c r="I37" s="3">
        <v>43435</v>
      </c>
      <c r="J37">
        <f>SUMIFS(statek7[ile ton], statek7[Miesiąć], MONTH(I37), statek7[Rok], YEAR(I37), statek7[Z/W], $J$1, statek7[towar], $M$1)</f>
        <v>0</v>
      </c>
      <c r="K37">
        <f>SUMIFS(statek7[ile ton], statek7[Miesiąć], MONTH(I37), statek7[Rok], YEAR(I37), statek7[Z/W], $K$1, statek7[towar], $M$1)</f>
        <v>4</v>
      </c>
    </row>
    <row r="38" spans="1:11" x14ac:dyDescent="0.4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>MONTH(statek7[[#This Row],[data]])</f>
        <v>7</v>
      </c>
      <c r="H38" s="4">
        <f>YEAR(statek7[[#This Row],[data]])</f>
        <v>2016</v>
      </c>
    </row>
    <row r="39" spans="1:11" x14ac:dyDescent="0.4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>MONTH(statek7[[#This Row],[data]])</f>
        <v>7</v>
      </c>
      <c r="H39" s="4">
        <f>YEAR(statek7[[#This Row],[data]])</f>
        <v>2016</v>
      </c>
    </row>
    <row r="40" spans="1:11" x14ac:dyDescent="0.4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>MONTH(statek7[[#This Row],[data]])</f>
        <v>7</v>
      </c>
      <c r="H40" s="4">
        <f>YEAR(statek7[[#This Row],[data]])</f>
        <v>2016</v>
      </c>
    </row>
    <row r="41" spans="1:11" x14ac:dyDescent="0.4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>MONTH(statek7[[#This Row],[data]])</f>
        <v>7</v>
      </c>
      <c r="H41" s="4">
        <f>YEAR(statek7[[#This Row],[data]])</f>
        <v>2016</v>
      </c>
    </row>
    <row r="42" spans="1:11" x14ac:dyDescent="0.4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>MONTH(statek7[[#This Row],[data]])</f>
        <v>7</v>
      </c>
      <c r="H42" s="4">
        <f>YEAR(statek7[[#This Row],[data]])</f>
        <v>2016</v>
      </c>
    </row>
    <row r="43" spans="1:11" x14ac:dyDescent="0.4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>MONTH(statek7[[#This Row],[data]])</f>
        <v>8</v>
      </c>
      <c r="H43" s="4">
        <f>YEAR(statek7[[#This Row],[data]])</f>
        <v>2016</v>
      </c>
    </row>
    <row r="44" spans="1:11" x14ac:dyDescent="0.4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>MONTH(statek7[[#This Row],[data]])</f>
        <v>8</v>
      </c>
      <c r="H44" s="4">
        <f>YEAR(statek7[[#This Row],[data]])</f>
        <v>2016</v>
      </c>
    </row>
    <row r="45" spans="1:11" x14ac:dyDescent="0.4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>MONTH(statek7[[#This Row],[data]])</f>
        <v>8</v>
      </c>
      <c r="H45" s="4">
        <f>YEAR(statek7[[#This Row],[data]])</f>
        <v>2016</v>
      </c>
    </row>
    <row r="46" spans="1:11" x14ac:dyDescent="0.4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>MONTH(statek7[[#This Row],[data]])</f>
        <v>9</v>
      </c>
      <c r="H46" s="4">
        <f>YEAR(statek7[[#This Row],[data]])</f>
        <v>2016</v>
      </c>
    </row>
    <row r="47" spans="1:11" x14ac:dyDescent="0.4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>MONTH(statek7[[#This Row],[data]])</f>
        <v>9</v>
      </c>
      <c r="H47" s="4">
        <f>YEAR(statek7[[#This Row],[data]])</f>
        <v>2016</v>
      </c>
    </row>
    <row r="48" spans="1:11" x14ac:dyDescent="0.4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>MONTH(statek7[[#This Row],[data]])</f>
        <v>9</v>
      </c>
      <c r="H48" s="4">
        <f>YEAR(statek7[[#This Row],[data]])</f>
        <v>2016</v>
      </c>
    </row>
    <row r="49" spans="1:8" x14ac:dyDescent="0.4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>MONTH(statek7[[#This Row],[data]])</f>
        <v>9</v>
      </c>
      <c r="H49" s="4">
        <f>YEAR(statek7[[#This Row],[data]])</f>
        <v>2016</v>
      </c>
    </row>
    <row r="50" spans="1:8" x14ac:dyDescent="0.4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>MONTH(statek7[[#This Row],[data]])</f>
        <v>9</v>
      </c>
      <c r="H50" s="4">
        <f>YEAR(statek7[[#This Row],[data]])</f>
        <v>2016</v>
      </c>
    </row>
    <row r="51" spans="1:8" x14ac:dyDescent="0.4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>MONTH(statek7[[#This Row],[data]])</f>
        <v>9</v>
      </c>
      <c r="H51" s="4">
        <f>YEAR(statek7[[#This Row],[data]])</f>
        <v>2016</v>
      </c>
    </row>
    <row r="52" spans="1:8" x14ac:dyDescent="0.4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>MONTH(statek7[[#This Row],[data]])</f>
        <v>9</v>
      </c>
      <c r="H52" s="4">
        <f>YEAR(statek7[[#This Row],[data]])</f>
        <v>2016</v>
      </c>
    </row>
    <row r="53" spans="1:8" x14ac:dyDescent="0.4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>MONTH(statek7[[#This Row],[data]])</f>
        <v>9</v>
      </c>
      <c r="H53" s="4">
        <f>YEAR(statek7[[#This Row],[data]])</f>
        <v>2016</v>
      </c>
    </row>
    <row r="54" spans="1:8" x14ac:dyDescent="0.4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>MONTH(statek7[[#This Row],[data]])</f>
        <v>9</v>
      </c>
      <c r="H54" s="4">
        <f>YEAR(statek7[[#This Row],[data]])</f>
        <v>2016</v>
      </c>
    </row>
    <row r="55" spans="1:8" x14ac:dyDescent="0.4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>MONTH(statek7[[#This Row],[data]])</f>
        <v>9</v>
      </c>
      <c r="H55" s="4">
        <f>YEAR(statek7[[#This Row],[data]])</f>
        <v>2016</v>
      </c>
    </row>
    <row r="56" spans="1:8" x14ac:dyDescent="0.4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>MONTH(statek7[[#This Row],[data]])</f>
        <v>10</v>
      </c>
      <c r="H56" s="4">
        <f>YEAR(statek7[[#This Row],[data]])</f>
        <v>2016</v>
      </c>
    </row>
    <row r="57" spans="1:8" x14ac:dyDescent="0.4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>MONTH(statek7[[#This Row],[data]])</f>
        <v>10</v>
      </c>
      <c r="H57" s="4">
        <f>YEAR(statek7[[#This Row],[data]])</f>
        <v>2016</v>
      </c>
    </row>
    <row r="58" spans="1:8" x14ac:dyDescent="0.4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>MONTH(statek7[[#This Row],[data]])</f>
        <v>10</v>
      </c>
      <c r="H58" s="4">
        <f>YEAR(statek7[[#This Row],[data]])</f>
        <v>2016</v>
      </c>
    </row>
    <row r="59" spans="1:8" x14ac:dyDescent="0.4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>MONTH(statek7[[#This Row],[data]])</f>
        <v>11</v>
      </c>
      <c r="H59" s="4">
        <f>YEAR(statek7[[#This Row],[data]])</f>
        <v>2016</v>
      </c>
    </row>
    <row r="60" spans="1:8" x14ac:dyDescent="0.4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>MONTH(statek7[[#This Row],[data]])</f>
        <v>11</v>
      </c>
      <c r="H60" s="4">
        <f>YEAR(statek7[[#This Row],[data]])</f>
        <v>2016</v>
      </c>
    </row>
    <row r="61" spans="1:8" x14ac:dyDescent="0.4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>MONTH(statek7[[#This Row],[data]])</f>
        <v>11</v>
      </c>
      <c r="H61" s="4">
        <f>YEAR(statek7[[#This Row],[data]])</f>
        <v>2016</v>
      </c>
    </row>
    <row r="62" spans="1:8" x14ac:dyDescent="0.4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>MONTH(statek7[[#This Row],[data]])</f>
        <v>11</v>
      </c>
      <c r="H62" s="4">
        <f>YEAR(statek7[[#This Row],[data]])</f>
        <v>2016</v>
      </c>
    </row>
    <row r="63" spans="1:8" x14ac:dyDescent="0.4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>MONTH(statek7[[#This Row],[data]])</f>
        <v>11</v>
      </c>
      <c r="H63" s="4">
        <f>YEAR(statek7[[#This Row],[data]])</f>
        <v>2016</v>
      </c>
    </row>
    <row r="64" spans="1:8" x14ac:dyDescent="0.4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>MONTH(statek7[[#This Row],[data]])</f>
        <v>11</v>
      </c>
      <c r="H64" s="4">
        <f>YEAR(statek7[[#This Row],[data]])</f>
        <v>2016</v>
      </c>
    </row>
    <row r="65" spans="1:8" x14ac:dyDescent="0.4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>MONTH(statek7[[#This Row],[data]])</f>
        <v>11</v>
      </c>
      <c r="H65" s="4">
        <f>YEAR(statek7[[#This Row],[data]])</f>
        <v>2016</v>
      </c>
    </row>
    <row r="66" spans="1:8" x14ac:dyDescent="0.4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>MONTH(statek7[[#This Row],[data]])</f>
        <v>12</v>
      </c>
      <c r="H66" s="4">
        <f>YEAR(statek7[[#This Row],[data]])</f>
        <v>2016</v>
      </c>
    </row>
    <row r="67" spans="1:8" x14ac:dyDescent="0.4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>MONTH(statek7[[#This Row],[data]])</f>
        <v>12</v>
      </c>
      <c r="H67" s="4">
        <f>YEAR(statek7[[#This Row],[data]])</f>
        <v>2016</v>
      </c>
    </row>
    <row r="68" spans="1:8" x14ac:dyDescent="0.4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>MONTH(statek7[[#This Row],[data]])</f>
        <v>12</v>
      </c>
      <c r="H68" s="4">
        <f>YEAR(statek7[[#This Row],[data]])</f>
        <v>2016</v>
      </c>
    </row>
    <row r="69" spans="1:8" x14ac:dyDescent="0.4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>MONTH(statek7[[#This Row],[data]])</f>
        <v>1</v>
      </c>
      <c r="H69" s="4">
        <f>YEAR(statek7[[#This Row],[data]])</f>
        <v>2017</v>
      </c>
    </row>
    <row r="70" spans="1:8" x14ac:dyDescent="0.4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>MONTH(statek7[[#This Row],[data]])</f>
        <v>1</v>
      </c>
      <c r="H70" s="4">
        <f>YEAR(statek7[[#This Row],[data]])</f>
        <v>2017</v>
      </c>
    </row>
    <row r="71" spans="1:8" x14ac:dyDescent="0.4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>MONTH(statek7[[#This Row],[data]])</f>
        <v>1</v>
      </c>
      <c r="H71" s="4">
        <f>YEAR(statek7[[#This Row],[data]])</f>
        <v>2017</v>
      </c>
    </row>
    <row r="72" spans="1:8" x14ac:dyDescent="0.4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>MONTH(statek7[[#This Row],[data]])</f>
        <v>1</v>
      </c>
      <c r="H72" s="4">
        <f>YEAR(statek7[[#This Row],[data]])</f>
        <v>2017</v>
      </c>
    </row>
    <row r="73" spans="1:8" x14ac:dyDescent="0.4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>MONTH(statek7[[#This Row],[data]])</f>
        <v>1</v>
      </c>
      <c r="H73" s="4">
        <f>YEAR(statek7[[#This Row],[data]])</f>
        <v>2017</v>
      </c>
    </row>
    <row r="74" spans="1:8" x14ac:dyDescent="0.4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>MONTH(statek7[[#This Row],[data]])</f>
        <v>1</v>
      </c>
      <c r="H74" s="4">
        <f>YEAR(statek7[[#This Row],[data]])</f>
        <v>2017</v>
      </c>
    </row>
    <row r="75" spans="1:8" x14ac:dyDescent="0.4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>MONTH(statek7[[#This Row],[data]])</f>
        <v>1</v>
      </c>
      <c r="H75" s="4">
        <f>YEAR(statek7[[#This Row],[data]])</f>
        <v>2017</v>
      </c>
    </row>
    <row r="76" spans="1:8" x14ac:dyDescent="0.4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>MONTH(statek7[[#This Row],[data]])</f>
        <v>1</v>
      </c>
      <c r="H76" s="4">
        <f>YEAR(statek7[[#This Row],[data]])</f>
        <v>2017</v>
      </c>
    </row>
    <row r="77" spans="1:8" x14ac:dyDescent="0.4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>MONTH(statek7[[#This Row],[data]])</f>
        <v>2</v>
      </c>
      <c r="H77" s="4">
        <f>YEAR(statek7[[#This Row],[data]])</f>
        <v>2017</v>
      </c>
    </row>
    <row r="78" spans="1:8" x14ac:dyDescent="0.4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>MONTH(statek7[[#This Row],[data]])</f>
        <v>2</v>
      </c>
      <c r="H78" s="4">
        <f>YEAR(statek7[[#This Row],[data]])</f>
        <v>2017</v>
      </c>
    </row>
    <row r="79" spans="1:8" x14ac:dyDescent="0.4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>MONTH(statek7[[#This Row],[data]])</f>
        <v>2</v>
      </c>
      <c r="H79" s="4">
        <f>YEAR(statek7[[#This Row],[data]])</f>
        <v>2017</v>
      </c>
    </row>
    <row r="80" spans="1:8" x14ac:dyDescent="0.4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>MONTH(statek7[[#This Row],[data]])</f>
        <v>2</v>
      </c>
      <c r="H80" s="4">
        <f>YEAR(statek7[[#This Row],[data]])</f>
        <v>2017</v>
      </c>
    </row>
    <row r="81" spans="1:8" x14ac:dyDescent="0.4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>MONTH(statek7[[#This Row],[data]])</f>
        <v>2</v>
      </c>
      <c r="H81" s="4">
        <f>YEAR(statek7[[#This Row],[data]])</f>
        <v>2017</v>
      </c>
    </row>
    <row r="82" spans="1:8" x14ac:dyDescent="0.4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>MONTH(statek7[[#This Row],[data]])</f>
        <v>2</v>
      </c>
      <c r="H82" s="4">
        <f>YEAR(statek7[[#This Row],[data]])</f>
        <v>2017</v>
      </c>
    </row>
    <row r="83" spans="1:8" x14ac:dyDescent="0.4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>MONTH(statek7[[#This Row],[data]])</f>
        <v>3</v>
      </c>
      <c r="H83" s="4">
        <f>YEAR(statek7[[#This Row],[data]])</f>
        <v>2017</v>
      </c>
    </row>
    <row r="84" spans="1:8" x14ac:dyDescent="0.4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>MONTH(statek7[[#This Row],[data]])</f>
        <v>3</v>
      </c>
      <c r="H84" s="4">
        <f>YEAR(statek7[[#This Row],[data]])</f>
        <v>2017</v>
      </c>
    </row>
    <row r="85" spans="1:8" x14ac:dyDescent="0.4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>MONTH(statek7[[#This Row],[data]])</f>
        <v>3</v>
      </c>
      <c r="H85" s="4">
        <f>YEAR(statek7[[#This Row],[data]])</f>
        <v>2017</v>
      </c>
    </row>
    <row r="86" spans="1:8" x14ac:dyDescent="0.4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>MONTH(statek7[[#This Row],[data]])</f>
        <v>4</v>
      </c>
      <c r="H86" s="4">
        <f>YEAR(statek7[[#This Row],[data]])</f>
        <v>2017</v>
      </c>
    </row>
    <row r="87" spans="1:8" x14ac:dyDescent="0.4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>MONTH(statek7[[#This Row],[data]])</f>
        <v>4</v>
      </c>
      <c r="H87" s="4">
        <f>YEAR(statek7[[#This Row],[data]])</f>
        <v>2017</v>
      </c>
    </row>
    <row r="88" spans="1:8" x14ac:dyDescent="0.4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>MONTH(statek7[[#This Row],[data]])</f>
        <v>4</v>
      </c>
      <c r="H88" s="4">
        <f>YEAR(statek7[[#This Row],[data]])</f>
        <v>2017</v>
      </c>
    </row>
    <row r="89" spans="1:8" x14ac:dyDescent="0.4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>MONTH(statek7[[#This Row],[data]])</f>
        <v>4</v>
      </c>
      <c r="H89" s="4">
        <f>YEAR(statek7[[#This Row],[data]])</f>
        <v>2017</v>
      </c>
    </row>
    <row r="90" spans="1:8" x14ac:dyDescent="0.4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>MONTH(statek7[[#This Row],[data]])</f>
        <v>4</v>
      </c>
      <c r="H90" s="4">
        <f>YEAR(statek7[[#This Row],[data]])</f>
        <v>2017</v>
      </c>
    </row>
    <row r="91" spans="1:8" x14ac:dyDescent="0.4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>MONTH(statek7[[#This Row],[data]])</f>
        <v>5</v>
      </c>
      <c r="H91" s="4">
        <f>YEAR(statek7[[#This Row],[data]])</f>
        <v>2017</v>
      </c>
    </row>
    <row r="92" spans="1:8" x14ac:dyDescent="0.4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>MONTH(statek7[[#This Row],[data]])</f>
        <v>5</v>
      </c>
      <c r="H92" s="4">
        <f>YEAR(statek7[[#This Row],[data]])</f>
        <v>2017</v>
      </c>
    </row>
    <row r="93" spans="1:8" x14ac:dyDescent="0.4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>MONTH(statek7[[#This Row],[data]])</f>
        <v>5</v>
      </c>
      <c r="H93" s="4">
        <f>YEAR(statek7[[#This Row],[data]])</f>
        <v>2017</v>
      </c>
    </row>
    <row r="94" spans="1:8" x14ac:dyDescent="0.4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>MONTH(statek7[[#This Row],[data]])</f>
        <v>5</v>
      </c>
      <c r="H94" s="4">
        <f>YEAR(statek7[[#This Row],[data]])</f>
        <v>2017</v>
      </c>
    </row>
    <row r="95" spans="1:8" x14ac:dyDescent="0.4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>MONTH(statek7[[#This Row],[data]])</f>
        <v>5</v>
      </c>
      <c r="H95" s="4">
        <f>YEAR(statek7[[#This Row],[data]])</f>
        <v>2017</v>
      </c>
    </row>
    <row r="96" spans="1:8" x14ac:dyDescent="0.4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>MONTH(statek7[[#This Row],[data]])</f>
        <v>5</v>
      </c>
      <c r="H96" s="4">
        <f>YEAR(statek7[[#This Row],[data]])</f>
        <v>2017</v>
      </c>
    </row>
    <row r="97" spans="1:8" x14ac:dyDescent="0.4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>MONTH(statek7[[#This Row],[data]])</f>
        <v>5</v>
      </c>
      <c r="H97" s="4">
        <f>YEAR(statek7[[#This Row],[data]])</f>
        <v>2017</v>
      </c>
    </row>
    <row r="98" spans="1:8" x14ac:dyDescent="0.4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>MONTH(statek7[[#This Row],[data]])</f>
        <v>5</v>
      </c>
      <c r="H98" s="4">
        <f>YEAR(statek7[[#This Row],[data]])</f>
        <v>2017</v>
      </c>
    </row>
    <row r="99" spans="1:8" x14ac:dyDescent="0.4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>MONTH(statek7[[#This Row],[data]])</f>
        <v>5</v>
      </c>
      <c r="H99" s="4">
        <f>YEAR(statek7[[#This Row],[data]])</f>
        <v>2017</v>
      </c>
    </row>
    <row r="100" spans="1:8" x14ac:dyDescent="0.4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>MONTH(statek7[[#This Row],[data]])</f>
        <v>5</v>
      </c>
      <c r="H100" s="4">
        <f>YEAR(statek7[[#This Row],[data]])</f>
        <v>2017</v>
      </c>
    </row>
    <row r="101" spans="1:8" x14ac:dyDescent="0.4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>MONTH(statek7[[#This Row],[data]])</f>
        <v>6</v>
      </c>
      <c r="H101" s="4">
        <f>YEAR(statek7[[#This Row],[data]])</f>
        <v>2017</v>
      </c>
    </row>
    <row r="102" spans="1:8" x14ac:dyDescent="0.4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>MONTH(statek7[[#This Row],[data]])</f>
        <v>6</v>
      </c>
      <c r="H102" s="4">
        <f>YEAR(statek7[[#This Row],[data]])</f>
        <v>2017</v>
      </c>
    </row>
    <row r="103" spans="1:8" x14ac:dyDescent="0.4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>MONTH(statek7[[#This Row],[data]])</f>
        <v>6</v>
      </c>
      <c r="H103" s="4">
        <f>YEAR(statek7[[#This Row],[data]])</f>
        <v>2017</v>
      </c>
    </row>
    <row r="104" spans="1:8" x14ac:dyDescent="0.4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>MONTH(statek7[[#This Row],[data]])</f>
        <v>6</v>
      </c>
      <c r="H104" s="4">
        <f>YEAR(statek7[[#This Row],[data]])</f>
        <v>2017</v>
      </c>
    </row>
    <row r="105" spans="1:8" x14ac:dyDescent="0.4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>MONTH(statek7[[#This Row],[data]])</f>
        <v>6</v>
      </c>
      <c r="H105" s="4">
        <f>YEAR(statek7[[#This Row],[data]])</f>
        <v>2017</v>
      </c>
    </row>
    <row r="106" spans="1:8" x14ac:dyDescent="0.4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>MONTH(statek7[[#This Row],[data]])</f>
        <v>7</v>
      </c>
      <c r="H106" s="4">
        <f>YEAR(statek7[[#This Row],[data]])</f>
        <v>2017</v>
      </c>
    </row>
    <row r="107" spans="1:8" x14ac:dyDescent="0.4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>MONTH(statek7[[#This Row],[data]])</f>
        <v>7</v>
      </c>
      <c r="H107" s="4">
        <f>YEAR(statek7[[#This Row],[data]])</f>
        <v>2017</v>
      </c>
    </row>
    <row r="108" spans="1:8" x14ac:dyDescent="0.4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>MONTH(statek7[[#This Row],[data]])</f>
        <v>7</v>
      </c>
      <c r="H108" s="4">
        <f>YEAR(statek7[[#This Row],[data]])</f>
        <v>2017</v>
      </c>
    </row>
    <row r="109" spans="1:8" x14ac:dyDescent="0.4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>MONTH(statek7[[#This Row],[data]])</f>
        <v>7</v>
      </c>
      <c r="H109" s="4">
        <f>YEAR(statek7[[#This Row],[data]])</f>
        <v>2017</v>
      </c>
    </row>
    <row r="110" spans="1:8" x14ac:dyDescent="0.4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>MONTH(statek7[[#This Row],[data]])</f>
        <v>7</v>
      </c>
      <c r="H110" s="4">
        <f>YEAR(statek7[[#This Row],[data]])</f>
        <v>2017</v>
      </c>
    </row>
    <row r="111" spans="1:8" x14ac:dyDescent="0.4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>MONTH(statek7[[#This Row],[data]])</f>
        <v>7</v>
      </c>
      <c r="H111" s="4">
        <f>YEAR(statek7[[#This Row],[data]])</f>
        <v>2017</v>
      </c>
    </row>
    <row r="112" spans="1:8" x14ac:dyDescent="0.4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>MONTH(statek7[[#This Row],[data]])</f>
        <v>7</v>
      </c>
      <c r="H112" s="4">
        <f>YEAR(statek7[[#This Row],[data]])</f>
        <v>2017</v>
      </c>
    </row>
    <row r="113" spans="1:8" x14ac:dyDescent="0.4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>MONTH(statek7[[#This Row],[data]])</f>
        <v>8</v>
      </c>
      <c r="H113" s="4">
        <f>YEAR(statek7[[#This Row],[data]])</f>
        <v>2017</v>
      </c>
    </row>
    <row r="114" spans="1:8" x14ac:dyDescent="0.4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>MONTH(statek7[[#This Row],[data]])</f>
        <v>8</v>
      </c>
      <c r="H114" s="4">
        <f>YEAR(statek7[[#This Row],[data]])</f>
        <v>2017</v>
      </c>
    </row>
    <row r="115" spans="1:8" x14ac:dyDescent="0.4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>MONTH(statek7[[#This Row],[data]])</f>
        <v>8</v>
      </c>
      <c r="H115" s="4">
        <f>YEAR(statek7[[#This Row],[data]])</f>
        <v>2017</v>
      </c>
    </row>
    <row r="116" spans="1:8" x14ac:dyDescent="0.4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>MONTH(statek7[[#This Row],[data]])</f>
        <v>8</v>
      </c>
      <c r="H116" s="4">
        <f>YEAR(statek7[[#This Row],[data]])</f>
        <v>2017</v>
      </c>
    </row>
    <row r="117" spans="1:8" x14ac:dyDescent="0.4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>MONTH(statek7[[#This Row],[data]])</f>
        <v>8</v>
      </c>
      <c r="H117" s="4">
        <f>YEAR(statek7[[#This Row],[data]])</f>
        <v>2017</v>
      </c>
    </row>
    <row r="118" spans="1:8" x14ac:dyDescent="0.4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>MONTH(statek7[[#This Row],[data]])</f>
        <v>8</v>
      </c>
      <c r="H118" s="4">
        <f>YEAR(statek7[[#This Row],[data]])</f>
        <v>2017</v>
      </c>
    </row>
    <row r="119" spans="1:8" x14ac:dyDescent="0.4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>MONTH(statek7[[#This Row],[data]])</f>
        <v>8</v>
      </c>
      <c r="H119" s="4">
        <f>YEAR(statek7[[#This Row],[data]])</f>
        <v>2017</v>
      </c>
    </row>
    <row r="120" spans="1:8" x14ac:dyDescent="0.4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>MONTH(statek7[[#This Row],[data]])</f>
        <v>8</v>
      </c>
      <c r="H120" s="4">
        <f>YEAR(statek7[[#This Row],[data]])</f>
        <v>2017</v>
      </c>
    </row>
    <row r="121" spans="1:8" x14ac:dyDescent="0.4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>MONTH(statek7[[#This Row],[data]])</f>
        <v>9</v>
      </c>
      <c r="H121" s="4">
        <f>YEAR(statek7[[#This Row],[data]])</f>
        <v>2017</v>
      </c>
    </row>
    <row r="122" spans="1:8" x14ac:dyDescent="0.4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>MONTH(statek7[[#This Row],[data]])</f>
        <v>9</v>
      </c>
      <c r="H122" s="4">
        <f>YEAR(statek7[[#This Row],[data]])</f>
        <v>2017</v>
      </c>
    </row>
    <row r="123" spans="1:8" x14ac:dyDescent="0.4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>MONTH(statek7[[#This Row],[data]])</f>
        <v>10</v>
      </c>
      <c r="H123" s="4">
        <f>YEAR(statek7[[#This Row],[data]])</f>
        <v>2017</v>
      </c>
    </row>
    <row r="124" spans="1:8" x14ac:dyDescent="0.4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>MONTH(statek7[[#This Row],[data]])</f>
        <v>10</v>
      </c>
      <c r="H124" s="4">
        <f>YEAR(statek7[[#This Row],[data]])</f>
        <v>2017</v>
      </c>
    </row>
    <row r="125" spans="1:8" x14ac:dyDescent="0.4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>MONTH(statek7[[#This Row],[data]])</f>
        <v>11</v>
      </c>
      <c r="H125" s="4">
        <f>YEAR(statek7[[#This Row],[data]])</f>
        <v>2017</v>
      </c>
    </row>
    <row r="126" spans="1:8" x14ac:dyDescent="0.4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>MONTH(statek7[[#This Row],[data]])</f>
        <v>11</v>
      </c>
      <c r="H126" s="4">
        <f>YEAR(statek7[[#This Row],[data]])</f>
        <v>2017</v>
      </c>
    </row>
    <row r="127" spans="1:8" x14ac:dyDescent="0.4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>MONTH(statek7[[#This Row],[data]])</f>
        <v>11</v>
      </c>
      <c r="H127" s="4">
        <f>YEAR(statek7[[#This Row],[data]])</f>
        <v>2017</v>
      </c>
    </row>
    <row r="128" spans="1:8" x14ac:dyDescent="0.4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>MONTH(statek7[[#This Row],[data]])</f>
        <v>11</v>
      </c>
      <c r="H128" s="4">
        <f>YEAR(statek7[[#This Row],[data]])</f>
        <v>2017</v>
      </c>
    </row>
    <row r="129" spans="1:8" x14ac:dyDescent="0.4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>MONTH(statek7[[#This Row],[data]])</f>
        <v>11</v>
      </c>
      <c r="H129" s="4">
        <f>YEAR(statek7[[#This Row],[data]])</f>
        <v>2017</v>
      </c>
    </row>
    <row r="130" spans="1:8" x14ac:dyDescent="0.4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>MONTH(statek7[[#This Row],[data]])</f>
        <v>11</v>
      </c>
      <c r="H130" s="4">
        <f>YEAR(statek7[[#This Row],[data]])</f>
        <v>2017</v>
      </c>
    </row>
    <row r="131" spans="1:8" x14ac:dyDescent="0.4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>MONTH(statek7[[#This Row],[data]])</f>
        <v>11</v>
      </c>
      <c r="H131" s="4">
        <f>YEAR(statek7[[#This Row],[data]])</f>
        <v>2017</v>
      </c>
    </row>
    <row r="132" spans="1:8" x14ac:dyDescent="0.4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>MONTH(statek7[[#This Row],[data]])</f>
        <v>12</v>
      </c>
      <c r="H132" s="4">
        <f>YEAR(statek7[[#This Row],[data]])</f>
        <v>2017</v>
      </c>
    </row>
    <row r="133" spans="1:8" x14ac:dyDescent="0.4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>MONTH(statek7[[#This Row],[data]])</f>
        <v>12</v>
      </c>
      <c r="H133" s="4">
        <f>YEAR(statek7[[#This Row],[data]])</f>
        <v>2017</v>
      </c>
    </row>
    <row r="134" spans="1:8" x14ac:dyDescent="0.4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>MONTH(statek7[[#This Row],[data]])</f>
        <v>12</v>
      </c>
      <c r="H134" s="4">
        <f>YEAR(statek7[[#This Row],[data]])</f>
        <v>2017</v>
      </c>
    </row>
    <row r="135" spans="1:8" x14ac:dyDescent="0.4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>MONTH(statek7[[#This Row],[data]])</f>
        <v>1</v>
      </c>
      <c r="H135" s="4">
        <f>YEAR(statek7[[#This Row],[data]])</f>
        <v>2018</v>
      </c>
    </row>
    <row r="136" spans="1:8" x14ac:dyDescent="0.4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>MONTH(statek7[[#This Row],[data]])</f>
        <v>1</v>
      </c>
      <c r="H136" s="4">
        <f>YEAR(statek7[[#This Row],[data]])</f>
        <v>2018</v>
      </c>
    </row>
    <row r="137" spans="1:8" x14ac:dyDescent="0.4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>MONTH(statek7[[#This Row],[data]])</f>
        <v>1</v>
      </c>
      <c r="H137" s="4">
        <f>YEAR(statek7[[#This Row],[data]])</f>
        <v>2018</v>
      </c>
    </row>
    <row r="138" spans="1:8" x14ac:dyDescent="0.4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>MONTH(statek7[[#This Row],[data]])</f>
        <v>1</v>
      </c>
      <c r="H138" s="4">
        <f>YEAR(statek7[[#This Row],[data]])</f>
        <v>2018</v>
      </c>
    </row>
    <row r="139" spans="1:8" x14ac:dyDescent="0.4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>MONTH(statek7[[#This Row],[data]])</f>
        <v>1</v>
      </c>
      <c r="H139" s="4">
        <f>YEAR(statek7[[#This Row],[data]])</f>
        <v>2018</v>
      </c>
    </row>
    <row r="140" spans="1:8" x14ac:dyDescent="0.4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>MONTH(statek7[[#This Row],[data]])</f>
        <v>1</v>
      </c>
      <c r="H140" s="4">
        <f>YEAR(statek7[[#This Row],[data]])</f>
        <v>2018</v>
      </c>
    </row>
    <row r="141" spans="1:8" x14ac:dyDescent="0.4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>MONTH(statek7[[#This Row],[data]])</f>
        <v>1</v>
      </c>
      <c r="H141" s="4">
        <f>YEAR(statek7[[#This Row],[data]])</f>
        <v>2018</v>
      </c>
    </row>
    <row r="142" spans="1:8" x14ac:dyDescent="0.4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>MONTH(statek7[[#This Row],[data]])</f>
        <v>1</v>
      </c>
      <c r="H142" s="4">
        <f>YEAR(statek7[[#This Row],[data]])</f>
        <v>2018</v>
      </c>
    </row>
    <row r="143" spans="1:8" x14ac:dyDescent="0.4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>MONTH(statek7[[#This Row],[data]])</f>
        <v>1</v>
      </c>
      <c r="H143" s="4">
        <f>YEAR(statek7[[#This Row],[data]])</f>
        <v>2018</v>
      </c>
    </row>
    <row r="144" spans="1:8" x14ac:dyDescent="0.4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>MONTH(statek7[[#This Row],[data]])</f>
        <v>1</v>
      </c>
      <c r="H144" s="4">
        <f>YEAR(statek7[[#This Row],[data]])</f>
        <v>2018</v>
      </c>
    </row>
    <row r="145" spans="1:8" x14ac:dyDescent="0.4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>MONTH(statek7[[#This Row],[data]])</f>
        <v>1</v>
      </c>
      <c r="H145" s="4">
        <f>YEAR(statek7[[#This Row],[data]])</f>
        <v>2018</v>
      </c>
    </row>
    <row r="146" spans="1:8" x14ac:dyDescent="0.4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>MONTH(statek7[[#This Row],[data]])</f>
        <v>2</v>
      </c>
      <c r="H146" s="4">
        <f>YEAR(statek7[[#This Row],[data]])</f>
        <v>2018</v>
      </c>
    </row>
    <row r="147" spans="1:8" x14ac:dyDescent="0.4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>MONTH(statek7[[#This Row],[data]])</f>
        <v>2</v>
      </c>
      <c r="H147" s="4">
        <f>YEAR(statek7[[#This Row],[data]])</f>
        <v>2018</v>
      </c>
    </row>
    <row r="148" spans="1:8" x14ac:dyDescent="0.4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>MONTH(statek7[[#This Row],[data]])</f>
        <v>2</v>
      </c>
      <c r="H148" s="4">
        <f>YEAR(statek7[[#This Row],[data]])</f>
        <v>2018</v>
      </c>
    </row>
    <row r="149" spans="1:8" x14ac:dyDescent="0.4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>MONTH(statek7[[#This Row],[data]])</f>
        <v>2</v>
      </c>
      <c r="H149" s="4">
        <f>YEAR(statek7[[#This Row],[data]])</f>
        <v>2018</v>
      </c>
    </row>
    <row r="150" spans="1:8" x14ac:dyDescent="0.4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>MONTH(statek7[[#This Row],[data]])</f>
        <v>2</v>
      </c>
      <c r="H150" s="4">
        <f>YEAR(statek7[[#This Row],[data]])</f>
        <v>2018</v>
      </c>
    </row>
    <row r="151" spans="1:8" x14ac:dyDescent="0.4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>MONTH(statek7[[#This Row],[data]])</f>
        <v>3</v>
      </c>
      <c r="H151" s="4">
        <f>YEAR(statek7[[#This Row],[data]])</f>
        <v>2018</v>
      </c>
    </row>
    <row r="152" spans="1:8" x14ac:dyDescent="0.4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>MONTH(statek7[[#This Row],[data]])</f>
        <v>3</v>
      </c>
      <c r="H152" s="4">
        <f>YEAR(statek7[[#This Row],[data]])</f>
        <v>2018</v>
      </c>
    </row>
    <row r="153" spans="1:8" x14ac:dyDescent="0.4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>MONTH(statek7[[#This Row],[data]])</f>
        <v>3</v>
      </c>
      <c r="H153" s="4">
        <f>YEAR(statek7[[#This Row],[data]])</f>
        <v>2018</v>
      </c>
    </row>
    <row r="154" spans="1:8" x14ac:dyDescent="0.4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>MONTH(statek7[[#This Row],[data]])</f>
        <v>3</v>
      </c>
      <c r="H154" s="4">
        <f>YEAR(statek7[[#This Row],[data]])</f>
        <v>2018</v>
      </c>
    </row>
    <row r="155" spans="1:8" x14ac:dyDescent="0.4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>MONTH(statek7[[#This Row],[data]])</f>
        <v>3</v>
      </c>
      <c r="H155" s="4">
        <f>YEAR(statek7[[#This Row],[data]])</f>
        <v>2018</v>
      </c>
    </row>
    <row r="156" spans="1:8" x14ac:dyDescent="0.4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>MONTH(statek7[[#This Row],[data]])</f>
        <v>4</v>
      </c>
      <c r="H156" s="4">
        <f>YEAR(statek7[[#This Row],[data]])</f>
        <v>2018</v>
      </c>
    </row>
    <row r="157" spans="1:8" x14ac:dyDescent="0.4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>MONTH(statek7[[#This Row],[data]])</f>
        <v>4</v>
      </c>
      <c r="H157" s="4">
        <f>YEAR(statek7[[#This Row],[data]])</f>
        <v>2018</v>
      </c>
    </row>
    <row r="158" spans="1:8" x14ac:dyDescent="0.4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>MONTH(statek7[[#This Row],[data]])</f>
        <v>4</v>
      </c>
      <c r="H158" s="4">
        <f>YEAR(statek7[[#This Row],[data]])</f>
        <v>2018</v>
      </c>
    </row>
    <row r="159" spans="1:8" x14ac:dyDescent="0.4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>MONTH(statek7[[#This Row],[data]])</f>
        <v>4</v>
      </c>
      <c r="H159" s="4">
        <f>YEAR(statek7[[#This Row],[data]])</f>
        <v>2018</v>
      </c>
    </row>
    <row r="160" spans="1:8" x14ac:dyDescent="0.4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>MONTH(statek7[[#This Row],[data]])</f>
        <v>5</v>
      </c>
      <c r="H160" s="4">
        <f>YEAR(statek7[[#This Row],[data]])</f>
        <v>2018</v>
      </c>
    </row>
    <row r="161" spans="1:8" x14ac:dyDescent="0.4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>MONTH(statek7[[#This Row],[data]])</f>
        <v>5</v>
      </c>
      <c r="H161" s="4">
        <f>YEAR(statek7[[#This Row],[data]])</f>
        <v>2018</v>
      </c>
    </row>
    <row r="162" spans="1:8" x14ac:dyDescent="0.4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>MONTH(statek7[[#This Row],[data]])</f>
        <v>5</v>
      </c>
      <c r="H162" s="4">
        <f>YEAR(statek7[[#This Row],[data]])</f>
        <v>2018</v>
      </c>
    </row>
    <row r="163" spans="1:8" x14ac:dyDescent="0.4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>MONTH(statek7[[#This Row],[data]])</f>
        <v>6</v>
      </c>
      <c r="H163" s="4">
        <f>YEAR(statek7[[#This Row],[data]])</f>
        <v>2018</v>
      </c>
    </row>
    <row r="164" spans="1:8" x14ac:dyDescent="0.4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>MONTH(statek7[[#This Row],[data]])</f>
        <v>6</v>
      </c>
      <c r="H164" s="4">
        <f>YEAR(statek7[[#This Row],[data]])</f>
        <v>2018</v>
      </c>
    </row>
    <row r="165" spans="1:8" x14ac:dyDescent="0.4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>MONTH(statek7[[#This Row],[data]])</f>
        <v>6</v>
      </c>
      <c r="H165" s="4">
        <f>YEAR(statek7[[#This Row],[data]])</f>
        <v>2018</v>
      </c>
    </row>
    <row r="166" spans="1:8" x14ac:dyDescent="0.4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>MONTH(statek7[[#This Row],[data]])</f>
        <v>6</v>
      </c>
      <c r="H166" s="4">
        <f>YEAR(statek7[[#This Row],[data]])</f>
        <v>2018</v>
      </c>
    </row>
    <row r="167" spans="1:8" x14ac:dyDescent="0.4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>MONTH(statek7[[#This Row],[data]])</f>
        <v>6</v>
      </c>
      <c r="H167" s="4">
        <f>YEAR(statek7[[#This Row],[data]])</f>
        <v>2018</v>
      </c>
    </row>
    <row r="168" spans="1:8" x14ac:dyDescent="0.4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>MONTH(statek7[[#This Row],[data]])</f>
        <v>6</v>
      </c>
      <c r="H168" s="4">
        <f>YEAR(statek7[[#This Row],[data]])</f>
        <v>2018</v>
      </c>
    </row>
    <row r="169" spans="1:8" x14ac:dyDescent="0.4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>MONTH(statek7[[#This Row],[data]])</f>
        <v>7</v>
      </c>
      <c r="H169" s="4">
        <f>YEAR(statek7[[#This Row],[data]])</f>
        <v>2018</v>
      </c>
    </row>
    <row r="170" spans="1:8" x14ac:dyDescent="0.4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>MONTH(statek7[[#This Row],[data]])</f>
        <v>7</v>
      </c>
      <c r="H170" s="4">
        <f>YEAR(statek7[[#This Row],[data]])</f>
        <v>2018</v>
      </c>
    </row>
    <row r="171" spans="1:8" x14ac:dyDescent="0.4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>MONTH(statek7[[#This Row],[data]])</f>
        <v>7</v>
      </c>
      <c r="H171" s="4">
        <f>YEAR(statek7[[#This Row],[data]])</f>
        <v>2018</v>
      </c>
    </row>
    <row r="172" spans="1:8" x14ac:dyDescent="0.4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>MONTH(statek7[[#This Row],[data]])</f>
        <v>7</v>
      </c>
      <c r="H172" s="4">
        <f>YEAR(statek7[[#This Row],[data]])</f>
        <v>2018</v>
      </c>
    </row>
    <row r="173" spans="1:8" x14ac:dyDescent="0.4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>MONTH(statek7[[#This Row],[data]])</f>
        <v>7</v>
      </c>
      <c r="H173" s="4">
        <f>YEAR(statek7[[#This Row],[data]])</f>
        <v>2018</v>
      </c>
    </row>
    <row r="174" spans="1:8" x14ac:dyDescent="0.4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>MONTH(statek7[[#This Row],[data]])</f>
        <v>8</v>
      </c>
      <c r="H174" s="4">
        <f>YEAR(statek7[[#This Row],[data]])</f>
        <v>2018</v>
      </c>
    </row>
    <row r="175" spans="1:8" x14ac:dyDescent="0.4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>MONTH(statek7[[#This Row],[data]])</f>
        <v>8</v>
      </c>
      <c r="H175" s="4">
        <f>YEAR(statek7[[#This Row],[data]])</f>
        <v>2018</v>
      </c>
    </row>
    <row r="176" spans="1:8" x14ac:dyDescent="0.4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>MONTH(statek7[[#This Row],[data]])</f>
        <v>8</v>
      </c>
      <c r="H176" s="4">
        <f>YEAR(statek7[[#This Row],[data]])</f>
        <v>2018</v>
      </c>
    </row>
    <row r="177" spans="1:8" x14ac:dyDescent="0.4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>MONTH(statek7[[#This Row],[data]])</f>
        <v>8</v>
      </c>
      <c r="H177" s="4">
        <f>YEAR(statek7[[#This Row],[data]])</f>
        <v>2018</v>
      </c>
    </row>
    <row r="178" spans="1:8" x14ac:dyDescent="0.4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>MONTH(statek7[[#This Row],[data]])</f>
        <v>8</v>
      </c>
      <c r="H178" s="4">
        <f>YEAR(statek7[[#This Row],[data]])</f>
        <v>2018</v>
      </c>
    </row>
    <row r="179" spans="1:8" x14ac:dyDescent="0.4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>MONTH(statek7[[#This Row],[data]])</f>
        <v>8</v>
      </c>
      <c r="H179" s="4">
        <f>YEAR(statek7[[#This Row],[data]])</f>
        <v>2018</v>
      </c>
    </row>
    <row r="180" spans="1:8" x14ac:dyDescent="0.4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>MONTH(statek7[[#This Row],[data]])</f>
        <v>8</v>
      </c>
      <c r="H180" s="4">
        <f>YEAR(statek7[[#This Row],[data]])</f>
        <v>2018</v>
      </c>
    </row>
    <row r="181" spans="1:8" x14ac:dyDescent="0.4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>MONTH(statek7[[#This Row],[data]])</f>
        <v>8</v>
      </c>
      <c r="H181" s="4">
        <f>YEAR(statek7[[#This Row],[data]])</f>
        <v>2018</v>
      </c>
    </row>
    <row r="182" spans="1:8" x14ac:dyDescent="0.4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>MONTH(statek7[[#This Row],[data]])</f>
        <v>9</v>
      </c>
      <c r="H182" s="4">
        <f>YEAR(statek7[[#This Row],[data]])</f>
        <v>2018</v>
      </c>
    </row>
    <row r="183" spans="1:8" x14ac:dyDescent="0.4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>MONTH(statek7[[#This Row],[data]])</f>
        <v>9</v>
      </c>
      <c r="H183" s="4">
        <f>YEAR(statek7[[#This Row],[data]])</f>
        <v>2018</v>
      </c>
    </row>
    <row r="184" spans="1:8" x14ac:dyDescent="0.4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>MONTH(statek7[[#This Row],[data]])</f>
        <v>9</v>
      </c>
      <c r="H184" s="4">
        <f>YEAR(statek7[[#This Row],[data]])</f>
        <v>2018</v>
      </c>
    </row>
    <row r="185" spans="1:8" x14ac:dyDescent="0.4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>MONTH(statek7[[#This Row],[data]])</f>
        <v>9</v>
      </c>
      <c r="H185" s="4">
        <f>YEAR(statek7[[#This Row],[data]])</f>
        <v>2018</v>
      </c>
    </row>
    <row r="186" spans="1:8" x14ac:dyDescent="0.4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>MONTH(statek7[[#This Row],[data]])</f>
        <v>9</v>
      </c>
      <c r="H186" s="4">
        <f>YEAR(statek7[[#This Row],[data]])</f>
        <v>2018</v>
      </c>
    </row>
    <row r="187" spans="1:8" x14ac:dyDescent="0.4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>MONTH(statek7[[#This Row],[data]])</f>
        <v>9</v>
      </c>
      <c r="H187" s="4">
        <f>YEAR(statek7[[#This Row],[data]])</f>
        <v>2018</v>
      </c>
    </row>
    <row r="188" spans="1:8" x14ac:dyDescent="0.4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>MONTH(statek7[[#This Row],[data]])</f>
        <v>9</v>
      </c>
      <c r="H188" s="4">
        <f>YEAR(statek7[[#This Row],[data]])</f>
        <v>2018</v>
      </c>
    </row>
    <row r="189" spans="1:8" x14ac:dyDescent="0.4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>MONTH(statek7[[#This Row],[data]])</f>
        <v>9</v>
      </c>
      <c r="H189" s="4">
        <f>YEAR(statek7[[#This Row],[data]])</f>
        <v>2018</v>
      </c>
    </row>
    <row r="190" spans="1:8" x14ac:dyDescent="0.4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>MONTH(statek7[[#This Row],[data]])</f>
        <v>9</v>
      </c>
      <c r="H190" s="4">
        <f>YEAR(statek7[[#This Row],[data]])</f>
        <v>2018</v>
      </c>
    </row>
    <row r="191" spans="1:8" x14ac:dyDescent="0.4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>MONTH(statek7[[#This Row],[data]])</f>
        <v>10</v>
      </c>
      <c r="H191" s="4">
        <f>YEAR(statek7[[#This Row],[data]])</f>
        <v>2018</v>
      </c>
    </row>
    <row r="192" spans="1:8" x14ac:dyDescent="0.4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>MONTH(statek7[[#This Row],[data]])</f>
        <v>10</v>
      </c>
      <c r="H192" s="4">
        <f>YEAR(statek7[[#This Row],[data]])</f>
        <v>2018</v>
      </c>
    </row>
    <row r="193" spans="1:8" x14ac:dyDescent="0.4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>MONTH(statek7[[#This Row],[data]])</f>
        <v>10</v>
      </c>
      <c r="H193" s="4">
        <f>YEAR(statek7[[#This Row],[data]])</f>
        <v>2018</v>
      </c>
    </row>
    <row r="194" spans="1:8" x14ac:dyDescent="0.4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>MONTH(statek7[[#This Row],[data]])</f>
        <v>11</v>
      </c>
      <c r="H194" s="4">
        <f>YEAR(statek7[[#This Row],[data]])</f>
        <v>2018</v>
      </c>
    </row>
    <row r="195" spans="1:8" x14ac:dyDescent="0.4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>MONTH(statek7[[#This Row],[data]])</f>
        <v>11</v>
      </c>
      <c r="H195" s="4">
        <f>YEAR(statek7[[#This Row],[data]])</f>
        <v>2018</v>
      </c>
    </row>
    <row r="196" spans="1:8" x14ac:dyDescent="0.4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>MONTH(statek7[[#This Row],[data]])</f>
        <v>11</v>
      </c>
      <c r="H196" s="4">
        <f>YEAR(statek7[[#This Row],[data]])</f>
        <v>2018</v>
      </c>
    </row>
    <row r="197" spans="1:8" x14ac:dyDescent="0.4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>MONTH(statek7[[#This Row],[data]])</f>
        <v>11</v>
      </c>
      <c r="H197" s="4">
        <f>YEAR(statek7[[#This Row],[data]])</f>
        <v>2018</v>
      </c>
    </row>
    <row r="198" spans="1:8" x14ac:dyDescent="0.4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>MONTH(statek7[[#This Row],[data]])</f>
        <v>11</v>
      </c>
      <c r="H198" s="4">
        <f>YEAR(statek7[[#This Row],[data]])</f>
        <v>2018</v>
      </c>
    </row>
    <row r="199" spans="1:8" x14ac:dyDescent="0.4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>MONTH(statek7[[#This Row],[data]])</f>
        <v>12</v>
      </c>
      <c r="H199" s="4">
        <f>YEAR(statek7[[#This Row],[data]])</f>
        <v>2018</v>
      </c>
    </row>
    <row r="200" spans="1:8" x14ac:dyDescent="0.4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>MONTH(statek7[[#This Row],[data]])</f>
        <v>12</v>
      </c>
      <c r="H200" s="4">
        <f>YEAR(statek7[[#This Row],[data]])</f>
        <v>2018</v>
      </c>
    </row>
    <row r="201" spans="1:8" x14ac:dyDescent="0.4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>MONTH(statek7[[#This Row],[data]])</f>
        <v>12</v>
      </c>
      <c r="H201" s="4">
        <f>YEAR(statek7[[#This Row],[data]])</f>
        <v>2018</v>
      </c>
    </row>
    <row r="202" spans="1:8" x14ac:dyDescent="0.4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>MONTH(statek7[[#This Row],[data]])</f>
        <v>12</v>
      </c>
      <c r="H202" s="4">
        <f>YEAR(statek7[[#This Row],[data]])</f>
        <v>2018</v>
      </c>
    </row>
    <row r="203" spans="1:8" x14ac:dyDescent="0.4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>MONTH(statek7[[#This Row],[data]])</f>
        <v>12</v>
      </c>
      <c r="H203" s="4">
        <f>YEAR(statek7[[#This Row],[data]])</f>
        <v>2018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0CAB-0D4C-46B1-A2C1-9EB9C7BA55B7}">
  <dimension ref="A1:H203"/>
  <sheetViews>
    <sheetView workbookViewId="0">
      <selection activeCell="G3" sqref="G3"/>
    </sheetView>
  </sheetViews>
  <sheetFormatPr defaultRowHeight="14.25" x14ac:dyDescent="0.45"/>
  <cols>
    <col min="1" max="1" width="9.9296875" bestFit="1" customWidth="1"/>
    <col min="2" max="2" width="9.796875" bestFit="1" customWidth="1"/>
    <col min="3" max="3" width="7.46484375" bestFit="1" customWidth="1"/>
    <col min="4" max="4" width="6.1328125" bestFit="1" customWidth="1"/>
    <col min="5" max="5" width="7.86328125" bestFit="1" customWidth="1"/>
    <col min="6" max="6" width="21.464843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</row>
    <row r="2" spans="1:8" x14ac:dyDescent="0.4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5000</v>
      </c>
      <c r="H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4760</v>
      </c>
    </row>
    <row r="3" spans="1:8" x14ac:dyDescent="0.4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H2</f>
        <v>4760</v>
      </c>
      <c r="H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3160</v>
      </c>
    </row>
    <row r="4" spans="1:8" x14ac:dyDescent="0.4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0">H3</f>
        <v>3160</v>
      </c>
      <c r="H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2780</v>
      </c>
    </row>
    <row r="5" spans="1:8" x14ac:dyDescent="0.4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2780</v>
      </c>
      <c r="H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1790</v>
      </c>
    </row>
    <row r="6" spans="1:8" x14ac:dyDescent="0.4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1790</v>
      </c>
      <c r="H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715</v>
      </c>
    </row>
    <row r="7" spans="1:8" x14ac:dyDescent="0.4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715</v>
      </c>
      <c r="H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2571</v>
      </c>
    </row>
    <row r="8" spans="1:8" x14ac:dyDescent="0.4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2571</v>
      </c>
      <c r="H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2207</v>
      </c>
    </row>
    <row r="9" spans="1:8" x14ac:dyDescent="0.4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2207</v>
      </c>
      <c r="H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183</v>
      </c>
    </row>
    <row r="10" spans="1:8" x14ac:dyDescent="0.4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183</v>
      </c>
      <c r="H1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155</v>
      </c>
    </row>
    <row r="11" spans="1:8" x14ac:dyDescent="0.4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0"/>
        <v>155</v>
      </c>
      <c r="H1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-1399</v>
      </c>
    </row>
    <row r="12" spans="1:8" x14ac:dyDescent="0.4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-1399</v>
      </c>
      <c r="H1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-23</v>
      </c>
    </row>
    <row r="13" spans="1:8" x14ac:dyDescent="0.4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-23</v>
      </c>
      <c r="H1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471</v>
      </c>
    </row>
    <row r="14" spans="1:8" x14ac:dyDescent="0.4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471</v>
      </c>
      <c r="H1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-60</v>
      </c>
    </row>
    <row r="15" spans="1:8" x14ac:dyDescent="0.4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-60</v>
      </c>
      <c r="H1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-356</v>
      </c>
    </row>
    <row r="16" spans="1:8" x14ac:dyDescent="0.4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-356</v>
      </c>
      <c r="H1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2694</v>
      </c>
    </row>
    <row r="17" spans="1:8" x14ac:dyDescent="0.4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2694</v>
      </c>
      <c r="H1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2054</v>
      </c>
    </row>
    <row r="18" spans="1:8" x14ac:dyDescent="0.4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2054</v>
      </c>
      <c r="H1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1998</v>
      </c>
    </row>
    <row r="19" spans="1:8" x14ac:dyDescent="0.4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1998</v>
      </c>
      <c r="H1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1758</v>
      </c>
    </row>
    <row r="20" spans="1:8" x14ac:dyDescent="0.4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1758</v>
      </c>
      <c r="H2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1842</v>
      </c>
    </row>
    <row r="21" spans="1:8" x14ac:dyDescent="0.4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1842</v>
      </c>
      <c r="H2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1367</v>
      </c>
    </row>
    <row r="22" spans="1:8" x14ac:dyDescent="0.4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1367</v>
      </c>
      <c r="H2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113</v>
      </c>
    </row>
    <row r="23" spans="1:8" x14ac:dyDescent="0.4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113</v>
      </c>
      <c r="H2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1373</v>
      </c>
    </row>
    <row r="24" spans="1:8" x14ac:dyDescent="0.4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1373</v>
      </c>
      <c r="H2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1043</v>
      </c>
    </row>
    <row r="25" spans="1:8" x14ac:dyDescent="0.4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1043</v>
      </c>
      <c r="H2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-392</v>
      </c>
    </row>
    <row r="26" spans="1:8" x14ac:dyDescent="0.4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-392</v>
      </c>
      <c r="H2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3332</v>
      </c>
    </row>
    <row r="27" spans="1:8" x14ac:dyDescent="0.4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3332</v>
      </c>
      <c r="H2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3102</v>
      </c>
    </row>
    <row r="28" spans="1:8" x14ac:dyDescent="0.4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3102</v>
      </c>
      <c r="H2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3254</v>
      </c>
    </row>
    <row r="29" spans="1:8" x14ac:dyDescent="0.4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3254</v>
      </c>
      <c r="H2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734</v>
      </c>
    </row>
    <row r="30" spans="1:8" x14ac:dyDescent="0.4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734</v>
      </c>
      <c r="H3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510</v>
      </c>
    </row>
    <row r="31" spans="1:8" x14ac:dyDescent="0.4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510</v>
      </c>
      <c r="H3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149</v>
      </c>
    </row>
    <row r="32" spans="1:8" x14ac:dyDescent="0.4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149</v>
      </c>
      <c r="H3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2165</v>
      </c>
    </row>
    <row r="33" spans="1:8" x14ac:dyDescent="0.4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2165</v>
      </c>
      <c r="H3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5945</v>
      </c>
    </row>
    <row r="34" spans="1:8" x14ac:dyDescent="0.4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5945</v>
      </c>
      <c r="H3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4097</v>
      </c>
    </row>
    <row r="35" spans="1:8" x14ac:dyDescent="0.4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4097</v>
      </c>
      <c r="H3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3239</v>
      </c>
    </row>
    <row r="36" spans="1:8" x14ac:dyDescent="0.4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3239</v>
      </c>
      <c r="H3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3158</v>
      </c>
    </row>
    <row r="37" spans="1:8" x14ac:dyDescent="0.4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3158</v>
      </c>
      <c r="H3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3274</v>
      </c>
    </row>
    <row r="38" spans="1:8" x14ac:dyDescent="0.4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3274</v>
      </c>
      <c r="H3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3718</v>
      </c>
    </row>
    <row r="39" spans="1:8" x14ac:dyDescent="0.4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3718</v>
      </c>
      <c r="H3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2248</v>
      </c>
    </row>
    <row r="40" spans="1:8" x14ac:dyDescent="0.4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2248</v>
      </c>
      <c r="H4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136</v>
      </c>
    </row>
    <row r="41" spans="1:8" x14ac:dyDescent="0.4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136</v>
      </c>
      <c r="H4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3080</v>
      </c>
    </row>
    <row r="42" spans="1:8" x14ac:dyDescent="0.4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3080</v>
      </c>
      <c r="H4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1016</v>
      </c>
    </row>
    <row r="43" spans="1:8" x14ac:dyDescent="0.4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1016</v>
      </c>
      <c r="H4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12476</v>
      </c>
    </row>
    <row r="44" spans="1:8" x14ac:dyDescent="0.4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12476</v>
      </c>
      <c r="H4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12260</v>
      </c>
    </row>
    <row r="45" spans="1:8" x14ac:dyDescent="0.4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12260</v>
      </c>
      <c r="H4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9920</v>
      </c>
    </row>
    <row r="46" spans="1:8" x14ac:dyDescent="0.4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0"/>
        <v>9920</v>
      </c>
      <c r="H4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9591</v>
      </c>
    </row>
    <row r="47" spans="1:8" x14ac:dyDescent="0.4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0"/>
        <v>9591</v>
      </c>
      <c r="H4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9843</v>
      </c>
    </row>
    <row r="48" spans="1:8" x14ac:dyDescent="0.4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9843</v>
      </c>
      <c r="H4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9691</v>
      </c>
    </row>
    <row r="49" spans="1:8" x14ac:dyDescent="0.4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9691</v>
      </c>
      <c r="H4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9625</v>
      </c>
    </row>
    <row r="50" spans="1:8" x14ac:dyDescent="0.4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9625</v>
      </c>
      <c r="H5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7206</v>
      </c>
    </row>
    <row r="51" spans="1:8" x14ac:dyDescent="0.4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0"/>
        <v>7206</v>
      </c>
      <c r="H5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5446</v>
      </c>
    </row>
    <row r="52" spans="1:8" x14ac:dyDescent="0.4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0"/>
        <v>5446</v>
      </c>
      <c r="H5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5986</v>
      </c>
    </row>
    <row r="53" spans="1:8" x14ac:dyDescent="0.4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5986</v>
      </c>
      <c r="H5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5186</v>
      </c>
    </row>
    <row r="54" spans="1:8" x14ac:dyDescent="0.4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5186</v>
      </c>
      <c r="H5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4997</v>
      </c>
    </row>
    <row r="55" spans="1:8" x14ac:dyDescent="0.4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4997</v>
      </c>
      <c r="H5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4589</v>
      </c>
    </row>
    <row r="56" spans="1:8" x14ac:dyDescent="0.4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4589</v>
      </c>
      <c r="H5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4613</v>
      </c>
    </row>
    <row r="57" spans="1:8" x14ac:dyDescent="0.4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4613</v>
      </c>
      <c r="H5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4347</v>
      </c>
    </row>
    <row r="58" spans="1:8" x14ac:dyDescent="0.4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4347</v>
      </c>
      <c r="H5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3818</v>
      </c>
    </row>
    <row r="59" spans="1:8" x14ac:dyDescent="0.4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3818</v>
      </c>
      <c r="H5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3730</v>
      </c>
    </row>
    <row r="60" spans="1:8" x14ac:dyDescent="0.4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3730</v>
      </c>
      <c r="H6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2608</v>
      </c>
    </row>
    <row r="61" spans="1:8" x14ac:dyDescent="0.4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2608</v>
      </c>
      <c r="H6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1378</v>
      </c>
    </row>
    <row r="62" spans="1:8" x14ac:dyDescent="0.4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1378</v>
      </c>
      <c r="H6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10884</v>
      </c>
    </row>
    <row r="63" spans="1:8" x14ac:dyDescent="0.4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10884</v>
      </c>
      <c r="H6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11016</v>
      </c>
    </row>
    <row r="64" spans="1:8" x14ac:dyDescent="0.4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11016</v>
      </c>
      <c r="H6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10676</v>
      </c>
    </row>
    <row r="65" spans="1:8" x14ac:dyDescent="0.4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10676</v>
      </c>
      <c r="H6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10584</v>
      </c>
    </row>
    <row r="66" spans="1:8" x14ac:dyDescent="0.4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0"/>
        <v>10584</v>
      </c>
      <c r="H6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13033</v>
      </c>
    </row>
    <row r="67" spans="1:8" x14ac:dyDescent="0.4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0"/>
        <v>13033</v>
      </c>
      <c r="H6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11053</v>
      </c>
    </row>
    <row r="68" spans="1:8" x14ac:dyDescent="0.4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1">H67</f>
        <v>11053</v>
      </c>
      <c r="H6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10455</v>
      </c>
    </row>
    <row r="69" spans="1:8" x14ac:dyDescent="0.4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"/>
        <v>10455</v>
      </c>
      <c r="H6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9575</v>
      </c>
    </row>
    <row r="70" spans="1:8" x14ac:dyDescent="0.4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"/>
        <v>9575</v>
      </c>
      <c r="H7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9197</v>
      </c>
    </row>
    <row r="71" spans="1:8" x14ac:dyDescent="0.4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"/>
        <v>9197</v>
      </c>
      <c r="H7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8105</v>
      </c>
    </row>
    <row r="72" spans="1:8" x14ac:dyDescent="0.4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"/>
        <v>8105</v>
      </c>
      <c r="H7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7475</v>
      </c>
    </row>
    <row r="73" spans="1:8" x14ac:dyDescent="0.4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"/>
        <v>7475</v>
      </c>
      <c r="H7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5759</v>
      </c>
    </row>
    <row r="74" spans="1:8" x14ac:dyDescent="0.4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"/>
        <v>5759</v>
      </c>
      <c r="H7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12367</v>
      </c>
    </row>
    <row r="75" spans="1:8" x14ac:dyDescent="0.4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"/>
        <v>12367</v>
      </c>
      <c r="H7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10123</v>
      </c>
    </row>
    <row r="76" spans="1:8" x14ac:dyDescent="0.4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"/>
        <v>10123</v>
      </c>
      <c r="H7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10018</v>
      </c>
    </row>
    <row r="77" spans="1:8" x14ac:dyDescent="0.4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"/>
        <v>10018</v>
      </c>
      <c r="H7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16826</v>
      </c>
    </row>
    <row r="78" spans="1:8" x14ac:dyDescent="0.4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"/>
        <v>16826</v>
      </c>
      <c r="H7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16462</v>
      </c>
    </row>
    <row r="79" spans="1:8" x14ac:dyDescent="0.4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"/>
        <v>16462</v>
      </c>
      <c r="H7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16522</v>
      </c>
    </row>
    <row r="80" spans="1:8" x14ac:dyDescent="0.4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"/>
        <v>16522</v>
      </c>
      <c r="H8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18070</v>
      </c>
    </row>
    <row r="81" spans="1:8" x14ac:dyDescent="0.4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"/>
        <v>18070</v>
      </c>
      <c r="H8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17830</v>
      </c>
    </row>
    <row r="82" spans="1:8" x14ac:dyDescent="0.4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"/>
        <v>17830</v>
      </c>
      <c r="H8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17550</v>
      </c>
    </row>
    <row r="83" spans="1:8" x14ac:dyDescent="0.4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"/>
        <v>17550</v>
      </c>
      <c r="H8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18804</v>
      </c>
    </row>
    <row r="84" spans="1:8" x14ac:dyDescent="0.4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"/>
        <v>18804</v>
      </c>
      <c r="H8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17509</v>
      </c>
    </row>
    <row r="85" spans="1:8" x14ac:dyDescent="0.4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"/>
        <v>17509</v>
      </c>
      <c r="H8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16749</v>
      </c>
    </row>
    <row r="86" spans="1:8" x14ac:dyDescent="0.4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"/>
        <v>16749</v>
      </c>
      <c r="H8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17505</v>
      </c>
    </row>
    <row r="87" spans="1:8" x14ac:dyDescent="0.4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"/>
        <v>17505</v>
      </c>
      <c r="H8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17699</v>
      </c>
    </row>
    <row r="88" spans="1:8" x14ac:dyDescent="0.4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"/>
        <v>17699</v>
      </c>
      <c r="H8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17459</v>
      </c>
    </row>
    <row r="89" spans="1:8" x14ac:dyDescent="0.4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"/>
        <v>17459</v>
      </c>
      <c r="H8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17339</v>
      </c>
    </row>
    <row r="90" spans="1:8" x14ac:dyDescent="0.4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"/>
        <v>17339</v>
      </c>
      <c r="H9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17299</v>
      </c>
    </row>
    <row r="91" spans="1:8" x14ac:dyDescent="0.4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"/>
        <v>17299</v>
      </c>
      <c r="H9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18331</v>
      </c>
    </row>
    <row r="92" spans="1:8" x14ac:dyDescent="0.4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"/>
        <v>18331</v>
      </c>
      <c r="H9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21741</v>
      </c>
    </row>
    <row r="93" spans="1:8" x14ac:dyDescent="0.4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"/>
        <v>21741</v>
      </c>
      <c r="H9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20487</v>
      </c>
    </row>
    <row r="94" spans="1:8" x14ac:dyDescent="0.4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"/>
        <v>20487</v>
      </c>
      <c r="H9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20188</v>
      </c>
    </row>
    <row r="95" spans="1:8" x14ac:dyDescent="0.4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"/>
        <v>20188</v>
      </c>
      <c r="H9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17931</v>
      </c>
    </row>
    <row r="96" spans="1:8" x14ac:dyDescent="0.4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"/>
        <v>17931</v>
      </c>
      <c r="H9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17943</v>
      </c>
    </row>
    <row r="97" spans="1:8" x14ac:dyDescent="0.4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"/>
        <v>17943</v>
      </c>
      <c r="H9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21955</v>
      </c>
    </row>
    <row r="98" spans="1:8" x14ac:dyDescent="0.4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"/>
        <v>21955</v>
      </c>
      <c r="H9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19645</v>
      </c>
    </row>
    <row r="99" spans="1:8" x14ac:dyDescent="0.4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"/>
        <v>19645</v>
      </c>
      <c r="H9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19120</v>
      </c>
    </row>
    <row r="100" spans="1:8" x14ac:dyDescent="0.4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"/>
        <v>19120</v>
      </c>
      <c r="H10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18870</v>
      </c>
    </row>
    <row r="101" spans="1:8" x14ac:dyDescent="0.4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"/>
        <v>18870</v>
      </c>
      <c r="H10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20276</v>
      </c>
    </row>
    <row r="102" spans="1:8" x14ac:dyDescent="0.4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"/>
        <v>20276</v>
      </c>
      <c r="H10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20100</v>
      </c>
    </row>
    <row r="103" spans="1:8" x14ac:dyDescent="0.4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"/>
        <v>20100</v>
      </c>
      <c r="H10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19600</v>
      </c>
    </row>
    <row r="104" spans="1:8" x14ac:dyDescent="0.4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"/>
        <v>19600</v>
      </c>
      <c r="H10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19288</v>
      </c>
    </row>
    <row r="105" spans="1:8" x14ac:dyDescent="0.4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"/>
        <v>19288</v>
      </c>
      <c r="H10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16498</v>
      </c>
    </row>
    <row r="106" spans="1:8" x14ac:dyDescent="0.4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"/>
        <v>16498</v>
      </c>
      <c r="H10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28098</v>
      </c>
    </row>
    <row r="107" spans="1:8" x14ac:dyDescent="0.4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"/>
        <v>28098</v>
      </c>
      <c r="H10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27547</v>
      </c>
    </row>
    <row r="108" spans="1:8" x14ac:dyDescent="0.4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"/>
        <v>27547</v>
      </c>
      <c r="H10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27717</v>
      </c>
    </row>
    <row r="109" spans="1:8" x14ac:dyDescent="0.4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"/>
        <v>27717</v>
      </c>
      <c r="H10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27959</v>
      </c>
    </row>
    <row r="110" spans="1:8" x14ac:dyDescent="0.4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"/>
        <v>27959</v>
      </c>
      <c r="H11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27145</v>
      </c>
    </row>
    <row r="111" spans="1:8" x14ac:dyDescent="0.4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"/>
        <v>27145</v>
      </c>
      <c r="H11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26445</v>
      </c>
    </row>
    <row r="112" spans="1:8" x14ac:dyDescent="0.4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"/>
        <v>26445</v>
      </c>
      <c r="H11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24597</v>
      </c>
    </row>
    <row r="113" spans="1:8" x14ac:dyDescent="0.4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"/>
        <v>24597</v>
      </c>
      <c r="H11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25631</v>
      </c>
    </row>
    <row r="114" spans="1:8" x14ac:dyDescent="0.4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"/>
        <v>25631</v>
      </c>
      <c r="H11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28463</v>
      </c>
    </row>
    <row r="115" spans="1:8" x14ac:dyDescent="0.4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"/>
        <v>28463</v>
      </c>
      <c r="H11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28043</v>
      </c>
    </row>
    <row r="116" spans="1:8" x14ac:dyDescent="0.4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"/>
        <v>28043</v>
      </c>
      <c r="H11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27393</v>
      </c>
    </row>
    <row r="117" spans="1:8" x14ac:dyDescent="0.4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"/>
        <v>27393</v>
      </c>
      <c r="H11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27177</v>
      </c>
    </row>
    <row r="118" spans="1:8" x14ac:dyDescent="0.4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"/>
        <v>27177</v>
      </c>
      <c r="H11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24593</v>
      </c>
    </row>
    <row r="119" spans="1:8" x14ac:dyDescent="0.4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"/>
        <v>24593</v>
      </c>
      <c r="H11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24299</v>
      </c>
    </row>
    <row r="120" spans="1:8" x14ac:dyDescent="0.4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"/>
        <v>24299</v>
      </c>
      <c r="H12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24127</v>
      </c>
    </row>
    <row r="121" spans="1:8" x14ac:dyDescent="0.4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"/>
        <v>24127</v>
      </c>
      <c r="H12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24811</v>
      </c>
    </row>
    <row r="122" spans="1:8" x14ac:dyDescent="0.4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"/>
        <v>24811</v>
      </c>
      <c r="H12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22861</v>
      </c>
    </row>
    <row r="123" spans="1:8" x14ac:dyDescent="0.4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"/>
        <v>22861</v>
      </c>
      <c r="H12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23239</v>
      </c>
    </row>
    <row r="124" spans="1:8" x14ac:dyDescent="0.4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"/>
        <v>23239</v>
      </c>
      <c r="H12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20702</v>
      </c>
    </row>
    <row r="125" spans="1:8" x14ac:dyDescent="0.4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"/>
        <v>20702</v>
      </c>
      <c r="H12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20763</v>
      </c>
    </row>
    <row r="126" spans="1:8" x14ac:dyDescent="0.4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"/>
        <v>20763</v>
      </c>
      <c r="H12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25173</v>
      </c>
    </row>
    <row r="127" spans="1:8" x14ac:dyDescent="0.4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"/>
        <v>25173</v>
      </c>
      <c r="H12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25053</v>
      </c>
    </row>
    <row r="128" spans="1:8" x14ac:dyDescent="0.4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"/>
        <v>25053</v>
      </c>
      <c r="H12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23541</v>
      </c>
    </row>
    <row r="129" spans="1:8" x14ac:dyDescent="0.4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"/>
        <v>23541</v>
      </c>
      <c r="H12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23085</v>
      </c>
    </row>
    <row r="130" spans="1:8" x14ac:dyDescent="0.4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"/>
        <v>23085</v>
      </c>
      <c r="H13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36351</v>
      </c>
    </row>
    <row r="131" spans="1:8" x14ac:dyDescent="0.4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1"/>
        <v>36351</v>
      </c>
      <c r="H13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35895</v>
      </c>
    </row>
    <row r="132" spans="1:8" x14ac:dyDescent="0.4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2">H131</f>
        <v>35895</v>
      </c>
      <c r="H13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36015</v>
      </c>
    </row>
    <row r="133" spans="1:8" x14ac:dyDescent="0.4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2"/>
        <v>36015</v>
      </c>
      <c r="H13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35807</v>
      </c>
    </row>
    <row r="134" spans="1:8" x14ac:dyDescent="0.4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2"/>
        <v>35807</v>
      </c>
      <c r="H13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33299</v>
      </c>
    </row>
    <row r="135" spans="1:8" x14ac:dyDescent="0.4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2"/>
        <v>33299</v>
      </c>
      <c r="H13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37023</v>
      </c>
    </row>
    <row r="136" spans="1:8" x14ac:dyDescent="0.4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2"/>
        <v>37023</v>
      </c>
      <c r="H13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38651</v>
      </c>
    </row>
    <row r="137" spans="1:8" x14ac:dyDescent="0.4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2"/>
        <v>38651</v>
      </c>
      <c r="H13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38483</v>
      </c>
    </row>
    <row r="138" spans="1:8" x14ac:dyDescent="0.4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2"/>
        <v>38483</v>
      </c>
      <c r="H13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38093</v>
      </c>
    </row>
    <row r="139" spans="1:8" x14ac:dyDescent="0.4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2"/>
        <v>38093</v>
      </c>
      <c r="H13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38663</v>
      </c>
    </row>
    <row r="140" spans="1:8" x14ac:dyDescent="0.4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2"/>
        <v>38663</v>
      </c>
      <c r="H14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40049</v>
      </c>
    </row>
    <row r="141" spans="1:8" x14ac:dyDescent="0.4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2"/>
        <v>40049</v>
      </c>
      <c r="H14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39509</v>
      </c>
    </row>
    <row r="142" spans="1:8" x14ac:dyDescent="0.4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2"/>
        <v>39509</v>
      </c>
      <c r="H14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39395</v>
      </c>
    </row>
    <row r="143" spans="1:8" x14ac:dyDescent="0.4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2"/>
        <v>39395</v>
      </c>
      <c r="H14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39363</v>
      </c>
    </row>
    <row r="144" spans="1:8" x14ac:dyDescent="0.4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2"/>
        <v>39363</v>
      </c>
      <c r="H14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39513</v>
      </c>
    </row>
    <row r="145" spans="1:8" x14ac:dyDescent="0.4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2"/>
        <v>39513</v>
      </c>
      <c r="H14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35721</v>
      </c>
    </row>
    <row r="146" spans="1:8" x14ac:dyDescent="0.4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2"/>
        <v>35721</v>
      </c>
      <c r="H14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34293</v>
      </c>
    </row>
    <row r="147" spans="1:8" x14ac:dyDescent="0.4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2"/>
        <v>34293</v>
      </c>
      <c r="H14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36008</v>
      </c>
    </row>
    <row r="148" spans="1:8" x14ac:dyDescent="0.4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2"/>
        <v>36008</v>
      </c>
      <c r="H14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35928</v>
      </c>
    </row>
    <row r="149" spans="1:8" x14ac:dyDescent="0.4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2"/>
        <v>35928</v>
      </c>
      <c r="H14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34941</v>
      </c>
    </row>
    <row r="150" spans="1:8" x14ac:dyDescent="0.4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2"/>
        <v>34941</v>
      </c>
      <c r="H15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31773</v>
      </c>
    </row>
    <row r="151" spans="1:8" x14ac:dyDescent="0.4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2"/>
        <v>31773</v>
      </c>
      <c r="H15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33745</v>
      </c>
    </row>
    <row r="152" spans="1:8" x14ac:dyDescent="0.4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2"/>
        <v>33745</v>
      </c>
      <c r="H15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33700</v>
      </c>
    </row>
    <row r="153" spans="1:8" x14ac:dyDescent="0.4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2"/>
        <v>33700</v>
      </c>
      <c r="H15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35080</v>
      </c>
    </row>
    <row r="154" spans="1:8" x14ac:dyDescent="0.4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2"/>
        <v>35080</v>
      </c>
      <c r="H15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31895</v>
      </c>
    </row>
    <row r="155" spans="1:8" x14ac:dyDescent="0.4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2"/>
        <v>31895</v>
      </c>
      <c r="H15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31767</v>
      </c>
    </row>
    <row r="156" spans="1:8" x14ac:dyDescent="0.4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2"/>
        <v>31767</v>
      </c>
      <c r="H15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31582</v>
      </c>
    </row>
    <row r="157" spans="1:8" x14ac:dyDescent="0.4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2"/>
        <v>31582</v>
      </c>
      <c r="H15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31614</v>
      </c>
    </row>
    <row r="158" spans="1:8" x14ac:dyDescent="0.4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2"/>
        <v>31614</v>
      </c>
      <c r="H15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31376</v>
      </c>
    </row>
    <row r="159" spans="1:8" x14ac:dyDescent="0.4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2"/>
        <v>31376</v>
      </c>
      <c r="H15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29665</v>
      </c>
    </row>
    <row r="160" spans="1:8" x14ac:dyDescent="0.4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2"/>
        <v>29665</v>
      </c>
      <c r="H16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28849</v>
      </c>
    </row>
    <row r="161" spans="1:8" x14ac:dyDescent="0.4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2"/>
        <v>28849</v>
      </c>
      <c r="H16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28309</v>
      </c>
    </row>
    <row r="162" spans="1:8" x14ac:dyDescent="0.4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2"/>
        <v>28309</v>
      </c>
      <c r="H16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27989</v>
      </c>
    </row>
    <row r="163" spans="1:8" x14ac:dyDescent="0.4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2"/>
        <v>27989</v>
      </c>
      <c r="H16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46205</v>
      </c>
    </row>
    <row r="164" spans="1:8" x14ac:dyDescent="0.4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2"/>
        <v>46205</v>
      </c>
      <c r="H16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44381</v>
      </c>
    </row>
    <row r="165" spans="1:8" x14ac:dyDescent="0.4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2"/>
        <v>44381</v>
      </c>
      <c r="H16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43898</v>
      </c>
    </row>
    <row r="166" spans="1:8" x14ac:dyDescent="0.4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2"/>
        <v>43898</v>
      </c>
      <c r="H16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40796</v>
      </c>
    </row>
    <row r="167" spans="1:8" x14ac:dyDescent="0.4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2"/>
        <v>40796</v>
      </c>
      <c r="H16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40646</v>
      </c>
    </row>
    <row r="168" spans="1:8" x14ac:dyDescent="0.4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2"/>
        <v>40646</v>
      </c>
      <c r="H16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38719</v>
      </c>
    </row>
    <row r="169" spans="1:8" x14ac:dyDescent="0.4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2"/>
        <v>38719</v>
      </c>
      <c r="H16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41023</v>
      </c>
    </row>
    <row r="170" spans="1:8" x14ac:dyDescent="0.4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2"/>
        <v>41023</v>
      </c>
      <c r="H17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42799</v>
      </c>
    </row>
    <row r="171" spans="1:8" x14ac:dyDescent="0.4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2"/>
        <v>42799</v>
      </c>
      <c r="H17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41683</v>
      </c>
    </row>
    <row r="172" spans="1:8" x14ac:dyDescent="0.4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2"/>
        <v>41683</v>
      </c>
      <c r="H17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40708</v>
      </c>
    </row>
    <row r="173" spans="1:8" x14ac:dyDescent="0.4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2"/>
        <v>40708</v>
      </c>
      <c r="H17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40668</v>
      </c>
    </row>
    <row r="174" spans="1:8" x14ac:dyDescent="0.4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2"/>
        <v>40668</v>
      </c>
      <c r="H17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41162</v>
      </c>
    </row>
    <row r="175" spans="1:8" x14ac:dyDescent="0.4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2"/>
        <v>41162</v>
      </c>
      <c r="H17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48785</v>
      </c>
    </row>
    <row r="176" spans="1:8" x14ac:dyDescent="0.4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2"/>
        <v>48785</v>
      </c>
      <c r="H17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48215</v>
      </c>
    </row>
    <row r="177" spans="1:8" x14ac:dyDescent="0.4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2"/>
        <v>48215</v>
      </c>
      <c r="H17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47847</v>
      </c>
    </row>
    <row r="178" spans="1:8" x14ac:dyDescent="0.4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2"/>
        <v>47847</v>
      </c>
      <c r="H17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48386</v>
      </c>
    </row>
    <row r="179" spans="1:8" x14ac:dyDescent="0.4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2"/>
        <v>48386</v>
      </c>
      <c r="H17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53876</v>
      </c>
    </row>
    <row r="180" spans="1:8" x14ac:dyDescent="0.4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2"/>
        <v>53876</v>
      </c>
      <c r="H18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53458</v>
      </c>
    </row>
    <row r="181" spans="1:8" x14ac:dyDescent="0.4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2"/>
        <v>53458</v>
      </c>
      <c r="H18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52490</v>
      </c>
    </row>
    <row r="182" spans="1:8" x14ac:dyDescent="0.4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2"/>
        <v>52490</v>
      </c>
      <c r="H18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52265</v>
      </c>
    </row>
    <row r="183" spans="1:8" x14ac:dyDescent="0.4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2"/>
        <v>52265</v>
      </c>
      <c r="H18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52641</v>
      </c>
    </row>
    <row r="184" spans="1:8" x14ac:dyDescent="0.4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2"/>
        <v>52641</v>
      </c>
      <c r="H18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52473</v>
      </c>
    </row>
    <row r="185" spans="1:8" x14ac:dyDescent="0.4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2"/>
        <v>52473</v>
      </c>
      <c r="H18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52097</v>
      </c>
    </row>
    <row r="186" spans="1:8" x14ac:dyDescent="0.4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2"/>
        <v>52097</v>
      </c>
      <c r="H18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54475</v>
      </c>
    </row>
    <row r="187" spans="1:8" x14ac:dyDescent="0.4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2"/>
        <v>54475</v>
      </c>
      <c r="H18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55983</v>
      </c>
    </row>
    <row r="188" spans="1:8" x14ac:dyDescent="0.4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2"/>
        <v>55983</v>
      </c>
      <c r="H18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55767</v>
      </c>
    </row>
    <row r="189" spans="1:8" x14ac:dyDescent="0.4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2"/>
        <v>55767</v>
      </c>
      <c r="H18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54831</v>
      </c>
    </row>
    <row r="190" spans="1:8" x14ac:dyDescent="0.4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2"/>
        <v>54831</v>
      </c>
      <c r="H19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54423</v>
      </c>
    </row>
    <row r="191" spans="1:8" x14ac:dyDescent="0.4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2"/>
        <v>54423</v>
      </c>
      <c r="H19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56043</v>
      </c>
    </row>
    <row r="192" spans="1:8" x14ac:dyDescent="0.4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2"/>
        <v>56043</v>
      </c>
      <c r="H19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55899</v>
      </c>
    </row>
    <row r="193" spans="1:8" x14ac:dyDescent="0.4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2"/>
        <v>55899</v>
      </c>
      <c r="H19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55079</v>
      </c>
    </row>
    <row r="194" spans="1:8" x14ac:dyDescent="0.4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2"/>
        <v>55079</v>
      </c>
      <c r="H194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55207</v>
      </c>
    </row>
    <row r="195" spans="1:8" x14ac:dyDescent="0.4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2"/>
        <v>55207</v>
      </c>
      <c r="H195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53431</v>
      </c>
    </row>
    <row r="196" spans="1:8" x14ac:dyDescent="0.4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3">H195</f>
        <v>53431</v>
      </c>
      <c r="H196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57335</v>
      </c>
    </row>
    <row r="197" spans="1:8" x14ac:dyDescent="0.4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3"/>
        <v>57335</v>
      </c>
      <c r="H197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54626</v>
      </c>
    </row>
    <row r="198" spans="1:8" x14ac:dyDescent="0.4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3"/>
        <v>54626</v>
      </c>
      <c r="H198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54050</v>
      </c>
    </row>
    <row r="199" spans="1:8" x14ac:dyDescent="0.4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3"/>
        <v>54050</v>
      </c>
      <c r="H199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54298</v>
      </c>
    </row>
    <row r="200" spans="1:8" x14ac:dyDescent="0.4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3"/>
        <v>54298</v>
      </c>
      <c r="H200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53633</v>
      </c>
    </row>
    <row r="201" spans="1:8" x14ac:dyDescent="0.4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3"/>
        <v>53633</v>
      </c>
      <c r="H201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53305</v>
      </c>
    </row>
    <row r="202" spans="1:8" x14ac:dyDescent="0.4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3"/>
        <v>53305</v>
      </c>
      <c r="H202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51902</v>
      </c>
    </row>
    <row r="203" spans="1:8" x14ac:dyDescent="0.4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3"/>
        <v>51902</v>
      </c>
      <c r="H203">
        <f>IF(statek8[[#This Row],[Z/W]] = "Z", statek8[[#This Row],[Stan Przed]]- statek8[[#This Row],[ile ton]]*statek8[[#This Row],[cena za tone w talarach]], statek8[[#This Row],[Stan Przed]]+statek8[[#This Row],[ile ton]]*statek8[[#This Row],[cena za tone w talarach]])</f>
        <v>50844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A k 9 Y W g 9 P d M S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7 Q w t 9 Q z s N G H i d r 4 Z u Y h V B g B X Q y S R R K 0 c S 7 N K S k t S r V L z d N 1 d 7 L R h 3 F t 9 K G e s A M A U E s D B B Q A A g A I A A J P W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C T 1 h a T j i l H g g C A A D B G g A A E w A c A E Z v c m 1 1 b G F z L 1 N l Y 3 R p b 2 4 x L m 0 g o h g A K K A U A A A A A A A A A A A A A A A A A A A A A A A A A A A A 7 d d B i 9 N A F A D g s 4 H + h y F 7 S S H W N r Y 9 K D l I V 3 E P L k o L w m 5 E n s n Y H Z r M K z M v Z p O y l / 6 l P Q n e l v 6 v n W z W V u x q R b A H O 7 l k 5 o W 8 l 5 d 8 B J 7 m M Q m U b N y c e 8 8 d R 1 + A 4 g n T O B M s Z C m n l s P M s f q q b q 6 T 1 R J N c K S / d I 4 x z j M u y X s l U t 4 Z o S S z 0 Z 4 7 e h b F m A g 5 j d 4 A 5 Q o e n 8 j P q D K g c g Z R v c p X S 2 B B t z e I g m 4 Q R B U k I A V n g 6 i u 2 K F L c t v + + T F P R S a I q 9 B 9 5 P p s h G m e S R 3 2 f f Z S N u n D X j A I f P Y u R + J j K l M e b p a d U 5 T 8 Q 9 t v n v z I P Y X p a n l z X Z i O k M 0 x K c r V N 1 2 h L D O z q w R m g r u m r Q l 8 M v e + V Z i Z R K 8 5 J F x p b 9 2 3 z 8 7 v L 7 1 I 0 3 E M K S g d k s p / L H R m M k n z H p F R O d + k n C i Q u u 6 9 6 W N S z r n 2 / u y x / M X C l e p j B R k W d W 4 w b + N E 0 r D f q b N c + W z h J k B 1 1 F T k z K y b Y A Z T q E r 5 P U 7 8 k u 7 i J k k 6 Q x 3 / M u N V u + U I + X B D G x 1 H 7 p 0 P L 2 i 7 F o l F 8 n s k T y 0 S i 2 Q X k r 5 F Y p H s Q j K w S C y S X U i G F o l F 8 h O S l t N a D z Z k S s 3 + v Z D u W s g w a m r u M D I 8 S C M P I p i j o i 0 B h A W o r e j Z k / d b M f P Z G K H c F h d z C a y C + i J n B a O 6 T 4 g v / g 6 S + d 8 0 l P Y z B V l P B + N p L w O T 9 X Q w n v Y y W 1 l P B + N p L 2 O Y 9 X Q w n v Y y s V l P / 6 O n W 1 B L A Q I t A B Q A A g A I A A J P W F o P T 3 T E q A A A A P g A A A A S A A A A A A A A A A A A A A A A A A A A A A B D b 2 5 m a W c v U G F j a 2 F n Z S 5 4 b W x Q S w E C L Q A U A A I A C A A C T 1 h a U 3 I 4 L J s A A A D h A A A A E w A A A A A A A A A A A A A A A A D 0 A A A A W 0 N v b n R l b n R f V H l w Z X N d L n h t b F B L A Q I t A B Q A A g A I A A J P W F p O O K U e C A I A A M E a A A A T A A A A A A A A A A A A A A A A A N w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V 0 A A A A A A A A Y 3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v a 2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A 6 M T g 6 M D k u M D Y 3 N j Y z N 1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k N m U y M T A 2 L T l j M D Y t N G U y Y y 0 4 O D d i L T B j Y W M z M m U 1 N m I 1 Z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A 6 M T g 6 M D k u M D Y 3 N j Y z N 1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m Z D c 2 Y m Y 1 L W Q w M j U t N D M 0 Z S 1 i M G R h L W M 1 O T E w N 2 J j Y 2 E 4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E w O j E 4 O j A 5 L j A 2 N z Y 2 M z d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O T d i N T M z N y 1 h Y 2 N j L T Q 2 N m U t Y W E 2 N i 0 5 M D Z j M T V k Z j c y Z T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x M D o x O D o w O S 4 w N j c 2 N j M 3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Q y M m I x N G Q t Y T Q 1 Z S 0 0 M G J h L W E 4 Z T Q t N j Y 1 N W J h N j Y x M z k 3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A 6 M T g 6 M D k u M D Y 3 N j Y z N 1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3 N m J k M T U 4 L T k 1 M T I t N D g 4 Y y 0 5 M j k x L W U 1 M D c 2 Z G Z i O D k 3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E w O j E 4 O j A 5 L j A 2 N z Y 2 M z d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j R i Z T Q z N y 1 k Z D d k L T R l Y m E t Y m U 5 M y 0 3 M T l l Z j E 4 Z j h h O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i k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h O D h j M z B l L T F l M W E t N G E z Z C 1 h O D l l L T Y x Z D k 3 M z J j N D g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Z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A 4 O j E x O j U 3 L j M 4 M j k 4 M z h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V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z J i Y z N h M i 1 h N m Y 1 L T R j Z m Y t O G Y 4 M y 0 x N D R i M z J l Y j I 5 M z c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D g 6 M T E 6 N T c u M z g y O T g z O F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2 M 1 Z D Y 5 N i 1 k M D E 4 L T Q 0 Z D I t O G I w N y 1 m Y m E y Y T c 4 Z D R i Y j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D g 6 M T E 6 N T c u M z g y O T g z O F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W Q 1 O D J m N S 0 x M j J m L T R k N j g t O G N h Y i 1 h Y j A 0 N z Y y M D g 5 M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D g 6 M T E 6 N T c u M z g y O T g z O F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T I y Y T F m N y 0 5 M T g 3 L T Q 2 N W U t O T I 0 N i 1 k Z m V i N z Q z N j I 3 M z c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D g 6 M T E 6 N T c u M z g y O T g z O F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z R i N G E x O C 0 5 Z D d k L T Q 5 Z D U t Y T I 3 Z C 1 k Z D l h M j g 0 M 2 E 1 N j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D g 6 M T E 6 N T c u M z g y O T g z O F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K W T u M J j M E m w j o 6 q t S q b e A A A A A A C A A A A A A A Q Z g A A A A E A A C A A A A C 1 F i T I A K y A B w B q G B N 1 b e 8 e 7 J 5 S 5 w K W y 9 Y X b 3 W j o H R s N w A A A A A O g A A A A A I A A C A A A A A R v v / H p i k y 1 Z g Y k n D 6 G 7 0 m 3 s c u j i z y X j 5 9 H y F c R a 8 n 3 1 A A A A A S 7 Y V W g 6 a w c L j n a 8 6 g m v P X h b M t 5 E z / n L V 3 4 O N B R r a J W P 7 g J T z b x U + 9 a B + W u g x e S C O h 7 s M n V Q S M X D y g 7 E o 8 f r M V v c e N x w m c U X w 8 H b 5 e U q f c 3 k A A A A D H 1 E F w i 0 1 g X b T f w d G p N t 9 Y 3 I o Y 8 Y x e F u b I j 2 Q 1 e m 4 D 6 i z W A k j 1 y u s 9 y U O f 4 m y w y S 7 c A J h 3 F l g / s o V e 1 A f W d H W 5 < / D a t a M a s h u p > 
</file>

<file path=customXml/itemProps1.xml><?xml version="1.0" encoding="utf-8"?>
<ds:datastoreItem xmlns:ds="http://schemas.openxmlformats.org/officeDocument/2006/customXml" ds:itemID="{90075159-B0CB-40E7-B16D-AA8DCC9A15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statek</vt:lpstr>
      <vt:lpstr>Zadanie 1</vt:lpstr>
      <vt:lpstr>Zadanie 2</vt:lpstr>
      <vt:lpstr>Zadanie 3</vt:lpstr>
      <vt:lpstr>Zadanie 4</vt:lpstr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2025-02-20T10:11:32Z</dcterms:created>
  <dcterms:modified xsi:type="dcterms:W3CDTF">2025-02-24T09:04:38Z</dcterms:modified>
</cp:coreProperties>
</file>