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22\Zadanie 5\"/>
    </mc:Choice>
  </mc:AlternateContent>
  <xr:revisionPtr revIDLastSave="0" documentId="13_ncr:1_{23C441F6-66C6-4C9F-8A89-E85E716FD85E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temperatury" sheetId="8" r:id="rId1"/>
    <sheet name="Zadanie 1" sheetId="7" r:id="rId2"/>
    <sheet name="Zadanie 2" sheetId="9" r:id="rId3"/>
    <sheet name="Zadanie 3" sheetId="10" r:id="rId4"/>
    <sheet name="Zadanie 4" sheetId="11" r:id="rId5"/>
  </sheets>
  <definedNames>
    <definedName name="ExternalData_1" localSheetId="0" hidden="1">temperatury!$A$1:$B$93</definedName>
    <definedName name="ExternalData_1" localSheetId="1" hidden="1">'Zadanie 1'!$A$1:$B$93</definedName>
    <definedName name="ExternalData_1" localSheetId="2" hidden="1">'Zadanie 2'!$A$1:$B$93</definedName>
    <definedName name="ExternalData_1" localSheetId="3" hidden="1">'Zadanie 3'!$A$1:$B$93</definedName>
    <definedName name="ExternalData_1" localSheetId="4" hidden="1">'Zadanie 4'!$A$1:$B$93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1" l="1"/>
  <c r="N6" i="11" s="1"/>
  <c r="I2" i="11" s="1"/>
  <c r="B4" i="11"/>
  <c r="B5" i="11" s="1"/>
  <c r="B6" i="11" s="1"/>
  <c r="B7" i="11" s="1"/>
  <c r="B8" i="11" s="1"/>
  <c r="B9" i="11" s="1"/>
  <c r="B10" i="11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N2" i="11"/>
  <c r="M2" i="11"/>
  <c r="L2" i="11"/>
  <c r="D6" i="11" s="1"/>
  <c r="J45" i="10"/>
  <c r="J62" i="10"/>
  <c r="I2" i="10"/>
  <c r="I11" i="10"/>
  <c r="J11" i="10" s="1"/>
  <c r="I16" i="10"/>
  <c r="I31" i="10"/>
  <c r="I43" i="10"/>
  <c r="I44" i="10"/>
  <c r="I45" i="10"/>
  <c r="I48" i="10"/>
  <c r="I59" i="10"/>
  <c r="J59" i="10" s="1"/>
  <c r="I63" i="10"/>
  <c r="I78" i="10"/>
  <c r="I79" i="10"/>
  <c r="I80" i="10"/>
  <c r="I88" i="10"/>
  <c r="I89" i="10"/>
  <c r="I92" i="10"/>
  <c r="J92" i="10" s="1"/>
  <c r="I93" i="10"/>
  <c r="J93" i="10" s="1"/>
  <c r="H2" i="10"/>
  <c r="H81" i="10"/>
  <c r="H87" i="10"/>
  <c r="G2" i="10"/>
  <c r="J2" i="10" s="1"/>
  <c r="G30" i="10"/>
  <c r="G58" i="10"/>
  <c r="J58" i="10" s="1"/>
  <c r="G79" i="10"/>
  <c r="G80" i="10"/>
  <c r="G87" i="10"/>
  <c r="J87" i="10" s="1"/>
  <c r="O2" i="10"/>
  <c r="N2" i="10"/>
  <c r="E71" i="10" s="1"/>
  <c r="H71" i="10" s="1"/>
  <c r="M2" i="10"/>
  <c r="D59" i="10" s="1"/>
  <c r="G59" i="10" s="1"/>
  <c r="F83" i="10"/>
  <c r="I83" i="10" s="1"/>
  <c r="F93" i="10"/>
  <c r="E93" i="10"/>
  <c r="H93" i="10" s="1"/>
  <c r="D93" i="10"/>
  <c r="G93" i="10" s="1"/>
  <c r="F92" i="10"/>
  <c r="E92" i="10"/>
  <c r="H92" i="10" s="1"/>
  <c r="D92" i="10"/>
  <c r="G92" i="10" s="1"/>
  <c r="F91" i="10"/>
  <c r="I91" i="10" s="1"/>
  <c r="E91" i="10"/>
  <c r="H91" i="10" s="1"/>
  <c r="D91" i="10"/>
  <c r="G91" i="10" s="1"/>
  <c r="J91" i="10" s="1"/>
  <c r="F90" i="10"/>
  <c r="I90" i="10" s="1"/>
  <c r="E90" i="10"/>
  <c r="H90" i="10" s="1"/>
  <c r="D90" i="10"/>
  <c r="G90" i="10" s="1"/>
  <c r="J90" i="10" s="1"/>
  <c r="F89" i="10"/>
  <c r="F88" i="10"/>
  <c r="F87" i="10"/>
  <c r="I87" i="10" s="1"/>
  <c r="E87" i="10"/>
  <c r="D87" i="10"/>
  <c r="F86" i="10"/>
  <c r="I86" i="10" s="1"/>
  <c r="E86" i="10"/>
  <c r="H86" i="10" s="1"/>
  <c r="D86" i="10"/>
  <c r="G86" i="10" s="1"/>
  <c r="J86" i="10" s="1"/>
  <c r="F85" i="10"/>
  <c r="I85" i="10" s="1"/>
  <c r="E85" i="10"/>
  <c r="H85" i="10" s="1"/>
  <c r="D85" i="10"/>
  <c r="G85" i="10" s="1"/>
  <c r="J85" i="10" s="1"/>
  <c r="F84" i="10"/>
  <c r="I84" i="10" s="1"/>
  <c r="E84" i="10"/>
  <c r="H84" i="10" s="1"/>
  <c r="D83" i="10"/>
  <c r="G83" i="10" s="1"/>
  <c r="F82" i="10"/>
  <c r="I82" i="10" s="1"/>
  <c r="F81" i="10"/>
  <c r="I81" i="10" s="1"/>
  <c r="J81" i="10" s="1"/>
  <c r="E81" i="10"/>
  <c r="D81" i="10"/>
  <c r="G81" i="10" s="1"/>
  <c r="F80" i="10"/>
  <c r="E80" i="10"/>
  <c r="H80" i="10" s="1"/>
  <c r="D80" i="10"/>
  <c r="F79" i="10"/>
  <c r="E79" i="10"/>
  <c r="H79" i="10" s="1"/>
  <c r="J79" i="10" s="1"/>
  <c r="D79" i="10"/>
  <c r="F78" i="10"/>
  <c r="D78" i="10"/>
  <c r="G78" i="10" s="1"/>
  <c r="F77" i="10"/>
  <c r="I77" i="10" s="1"/>
  <c r="E77" i="10"/>
  <c r="H77" i="10" s="1"/>
  <c r="D77" i="10"/>
  <c r="G77" i="10" s="1"/>
  <c r="J77" i="10" s="1"/>
  <c r="F76" i="10"/>
  <c r="I76" i="10" s="1"/>
  <c r="F75" i="10"/>
  <c r="I75" i="10" s="1"/>
  <c r="E75" i="10"/>
  <c r="H75" i="10" s="1"/>
  <c r="J75" i="10" s="1"/>
  <c r="D75" i="10"/>
  <c r="G75" i="10" s="1"/>
  <c r="F74" i="10"/>
  <c r="I74" i="10" s="1"/>
  <c r="J74" i="10" s="1"/>
  <c r="E74" i="10"/>
  <c r="H74" i="10" s="1"/>
  <c r="D74" i="10"/>
  <c r="G74" i="10" s="1"/>
  <c r="F73" i="10"/>
  <c r="I73" i="10" s="1"/>
  <c r="F72" i="10"/>
  <c r="I72" i="10" s="1"/>
  <c r="D72" i="10"/>
  <c r="G72" i="10" s="1"/>
  <c r="F71" i="10"/>
  <c r="I71" i="10" s="1"/>
  <c r="F70" i="10"/>
  <c r="I70" i="10" s="1"/>
  <c r="E70" i="10"/>
  <c r="H70" i="10" s="1"/>
  <c r="F69" i="10"/>
  <c r="I69" i="10" s="1"/>
  <c r="E69" i="10"/>
  <c r="H69" i="10" s="1"/>
  <c r="D69" i="10"/>
  <c r="G69" i="10" s="1"/>
  <c r="J69" i="10" s="1"/>
  <c r="F68" i="10"/>
  <c r="I68" i="10" s="1"/>
  <c r="E68" i="10"/>
  <c r="H68" i="10" s="1"/>
  <c r="F67" i="10"/>
  <c r="I67" i="10" s="1"/>
  <c r="E67" i="10"/>
  <c r="H67" i="10" s="1"/>
  <c r="D67" i="10"/>
  <c r="G67" i="10" s="1"/>
  <c r="J67" i="10" s="1"/>
  <c r="D66" i="10"/>
  <c r="G66" i="10" s="1"/>
  <c r="F65" i="10"/>
  <c r="I65" i="10" s="1"/>
  <c r="D65" i="10"/>
  <c r="G65" i="10" s="1"/>
  <c r="F64" i="10"/>
  <c r="I64" i="10" s="1"/>
  <c r="J64" i="10" s="1"/>
  <c r="E64" i="10"/>
  <c r="H64" i="10" s="1"/>
  <c r="D64" i="10"/>
  <c r="G64" i="10" s="1"/>
  <c r="F63" i="10"/>
  <c r="F62" i="10"/>
  <c r="I62" i="10" s="1"/>
  <c r="E62" i="10"/>
  <c r="H62" i="10" s="1"/>
  <c r="D62" i="10"/>
  <c r="G62" i="10" s="1"/>
  <c r="F61" i="10"/>
  <c r="I61" i="10" s="1"/>
  <c r="D61" i="10"/>
  <c r="G61" i="10" s="1"/>
  <c r="F60" i="10"/>
  <c r="I60" i="10" s="1"/>
  <c r="E60" i="10"/>
  <c r="H60" i="10" s="1"/>
  <c r="J60" i="10" s="1"/>
  <c r="D60" i="10"/>
  <c r="G60" i="10" s="1"/>
  <c r="F59" i="10"/>
  <c r="E59" i="10"/>
  <c r="H59" i="10" s="1"/>
  <c r="F58" i="10"/>
  <c r="I58" i="10" s="1"/>
  <c r="E58" i="10"/>
  <c r="H58" i="10" s="1"/>
  <c r="D58" i="10"/>
  <c r="F57" i="10"/>
  <c r="I57" i="10" s="1"/>
  <c r="F56" i="10"/>
  <c r="I56" i="10" s="1"/>
  <c r="E56" i="10"/>
  <c r="H56" i="10" s="1"/>
  <c r="D56" i="10"/>
  <c r="G56" i="10" s="1"/>
  <c r="J56" i="10" s="1"/>
  <c r="F55" i="10"/>
  <c r="I55" i="10" s="1"/>
  <c r="D55" i="10"/>
  <c r="G55" i="10" s="1"/>
  <c r="F54" i="10"/>
  <c r="I54" i="10" s="1"/>
  <c r="E54" i="10"/>
  <c r="H54" i="10" s="1"/>
  <c r="D54" i="10"/>
  <c r="G54" i="10" s="1"/>
  <c r="J54" i="10" s="1"/>
  <c r="F53" i="10"/>
  <c r="I53" i="10" s="1"/>
  <c r="E53" i="10"/>
  <c r="H53" i="10" s="1"/>
  <c r="D53" i="10"/>
  <c r="G53" i="10" s="1"/>
  <c r="J53" i="10" s="1"/>
  <c r="F52" i="10"/>
  <c r="I52" i="10" s="1"/>
  <c r="E52" i="10"/>
  <c r="H52" i="10" s="1"/>
  <c r="F51" i="10"/>
  <c r="I51" i="10" s="1"/>
  <c r="E51" i="10"/>
  <c r="H51" i="10" s="1"/>
  <c r="F50" i="10"/>
  <c r="I50" i="10" s="1"/>
  <c r="E50" i="10"/>
  <c r="H50" i="10" s="1"/>
  <c r="D50" i="10"/>
  <c r="G50" i="10" s="1"/>
  <c r="J50" i="10" s="1"/>
  <c r="D49" i="10"/>
  <c r="G49" i="10" s="1"/>
  <c r="F48" i="10"/>
  <c r="D48" i="10"/>
  <c r="G48" i="10" s="1"/>
  <c r="F47" i="10"/>
  <c r="I47" i="10" s="1"/>
  <c r="E47" i="10"/>
  <c r="H47" i="10" s="1"/>
  <c r="D47" i="10"/>
  <c r="G47" i="10" s="1"/>
  <c r="J47" i="10" s="1"/>
  <c r="F46" i="10"/>
  <c r="I46" i="10" s="1"/>
  <c r="E46" i="10"/>
  <c r="H46" i="10" s="1"/>
  <c r="F45" i="10"/>
  <c r="E45" i="10"/>
  <c r="H45" i="10" s="1"/>
  <c r="D45" i="10"/>
  <c r="G45" i="10" s="1"/>
  <c r="F44" i="10"/>
  <c r="F43" i="10"/>
  <c r="E43" i="10"/>
  <c r="H43" i="10" s="1"/>
  <c r="D43" i="10"/>
  <c r="G43" i="10" s="1"/>
  <c r="J43" i="10" s="1"/>
  <c r="F42" i="10"/>
  <c r="I42" i="10" s="1"/>
  <c r="E42" i="10"/>
  <c r="H42" i="10" s="1"/>
  <c r="D42" i="10"/>
  <c r="G42" i="10" s="1"/>
  <c r="J42" i="10" s="1"/>
  <c r="F41" i="10"/>
  <c r="I41" i="10" s="1"/>
  <c r="F40" i="10"/>
  <c r="I40" i="10" s="1"/>
  <c r="E40" i="10"/>
  <c r="H40" i="10" s="1"/>
  <c r="D40" i="10"/>
  <c r="G40" i="10" s="1"/>
  <c r="J40" i="10" s="1"/>
  <c r="F39" i="10"/>
  <c r="I39" i="10" s="1"/>
  <c r="E39" i="10"/>
  <c r="H39" i="10" s="1"/>
  <c r="D39" i="10"/>
  <c r="G39" i="10" s="1"/>
  <c r="J39" i="10" s="1"/>
  <c r="F38" i="10"/>
  <c r="I38" i="10" s="1"/>
  <c r="F37" i="10"/>
  <c r="I37" i="10" s="1"/>
  <c r="E37" i="10"/>
  <c r="H37" i="10" s="1"/>
  <c r="D37" i="10"/>
  <c r="G37" i="10" s="1"/>
  <c r="J37" i="10" s="1"/>
  <c r="F36" i="10"/>
  <c r="I36" i="10" s="1"/>
  <c r="E36" i="10"/>
  <c r="H36" i="10" s="1"/>
  <c r="F35" i="10"/>
  <c r="I35" i="10" s="1"/>
  <c r="E35" i="10"/>
  <c r="H35" i="10" s="1"/>
  <c r="D35" i="10"/>
  <c r="G35" i="10" s="1"/>
  <c r="J35" i="10" s="1"/>
  <c r="F34" i="10"/>
  <c r="I34" i="10" s="1"/>
  <c r="E34" i="10"/>
  <c r="H34" i="10" s="1"/>
  <c r="D34" i="10"/>
  <c r="G34" i="10" s="1"/>
  <c r="J34" i="10" s="1"/>
  <c r="F33" i="10"/>
  <c r="I33" i="10" s="1"/>
  <c r="E33" i="10"/>
  <c r="H33" i="10" s="1"/>
  <c r="J33" i="10" s="1"/>
  <c r="D33" i="10"/>
  <c r="G33" i="10" s="1"/>
  <c r="D32" i="10"/>
  <c r="G32" i="10" s="1"/>
  <c r="F31" i="10"/>
  <c r="F30" i="10"/>
  <c r="I30" i="10" s="1"/>
  <c r="J30" i="10" s="1"/>
  <c r="E30" i="10"/>
  <c r="H30" i="10" s="1"/>
  <c r="D30" i="10"/>
  <c r="F29" i="10"/>
  <c r="I29" i="10" s="1"/>
  <c r="J29" i="10" s="1"/>
  <c r="E29" i="10"/>
  <c r="H29" i="10" s="1"/>
  <c r="D29" i="10"/>
  <c r="G29" i="10" s="1"/>
  <c r="F28" i="10"/>
  <c r="I28" i="10" s="1"/>
  <c r="E28" i="10"/>
  <c r="H28" i="10" s="1"/>
  <c r="D28" i="10"/>
  <c r="G28" i="10" s="1"/>
  <c r="J28" i="10" s="1"/>
  <c r="F27" i="10"/>
  <c r="I27" i="10" s="1"/>
  <c r="F26" i="10"/>
  <c r="I26" i="10" s="1"/>
  <c r="E26" i="10"/>
  <c r="H26" i="10" s="1"/>
  <c r="D26" i="10"/>
  <c r="G26" i="10" s="1"/>
  <c r="J26" i="10" s="1"/>
  <c r="F25" i="10"/>
  <c r="I25" i="10" s="1"/>
  <c r="F24" i="10"/>
  <c r="I24" i="10" s="1"/>
  <c r="J24" i="10" s="1"/>
  <c r="E24" i="10"/>
  <c r="H24" i="10" s="1"/>
  <c r="D24" i="10"/>
  <c r="G24" i="10" s="1"/>
  <c r="F23" i="10"/>
  <c r="I23" i="10" s="1"/>
  <c r="E23" i="10"/>
  <c r="H23" i="10" s="1"/>
  <c r="D23" i="10"/>
  <c r="G23" i="10" s="1"/>
  <c r="J23" i="10" s="1"/>
  <c r="F22" i="10"/>
  <c r="I22" i="10" s="1"/>
  <c r="E22" i="10"/>
  <c r="H22" i="10" s="1"/>
  <c r="D22" i="10"/>
  <c r="G22" i="10" s="1"/>
  <c r="J22" i="10" s="1"/>
  <c r="F21" i="10"/>
  <c r="I21" i="10" s="1"/>
  <c r="D21" i="10"/>
  <c r="G21" i="10" s="1"/>
  <c r="F20" i="10"/>
  <c r="I20" i="10" s="1"/>
  <c r="E20" i="10"/>
  <c r="H20" i="10" s="1"/>
  <c r="F19" i="10"/>
  <c r="I19" i="10" s="1"/>
  <c r="E19" i="10"/>
  <c r="H19" i="10" s="1"/>
  <c r="F18" i="10"/>
  <c r="I18" i="10" s="1"/>
  <c r="E18" i="10"/>
  <c r="H18" i="10" s="1"/>
  <c r="D18" i="10"/>
  <c r="G18" i="10" s="1"/>
  <c r="J18" i="10" s="1"/>
  <c r="F17" i="10"/>
  <c r="I17" i="10" s="1"/>
  <c r="J17" i="10" s="1"/>
  <c r="E17" i="10"/>
  <c r="H17" i="10" s="1"/>
  <c r="D17" i="10"/>
  <c r="G17" i="10" s="1"/>
  <c r="F16" i="10"/>
  <c r="E16" i="10"/>
  <c r="H16" i="10" s="1"/>
  <c r="J16" i="10" s="1"/>
  <c r="D16" i="10"/>
  <c r="G16" i="10" s="1"/>
  <c r="D15" i="10"/>
  <c r="G15" i="10" s="1"/>
  <c r="F14" i="10"/>
  <c r="I14" i="10" s="1"/>
  <c r="F13" i="10"/>
  <c r="I13" i="10" s="1"/>
  <c r="E13" i="10"/>
  <c r="H13" i="10" s="1"/>
  <c r="D13" i="10"/>
  <c r="G13" i="10" s="1"/>
  <c r="J13" i="10" s="1"/>
  <c r="F12" i="10"/>
  <c r="I12" i="10" s="1"/>
  <c r="E12" i="10"/>
  <c r="H12" i="10" s="1"/>
  <c r="J12" i="10" s="1"/>
  <c r="D12" i="10"/>
  <c r="G12" i="10" s="1"/>
  <c r="F11" i="10"/>
  <c r="E11" i="10"/>
  <c r="H11" i="10" s="1"/>
  <c r="D11" i="10"/>
  <c r="G11" i="10" s="1"/>
  <c r="F10" i="10"/>
  <c r="I10" i="10" s="1"/>
  <c r="D10" i="10"/>
  <c r="G10" i="10" s="1"/>
  <c r="F9" i="10"/>
  <c r="I9" i="10" s="1"/>
  <c r="F8" i="10"/>
  <c r="I8" i="10" s="1"/>
  <c r="D8" i="10"/>
  <c r="G8" i="10" s="1"/>
  <c r="F7" i="10"/>
  <c r="I7" i="10" s="1"/>
  <c r="F6" i="10"/>
  <c r="I6" i="10" s="1"/>
  <c r="E6" i="10"/>
  <c r="H6" i="10" s="1"/>
  <c r="F5" i="10"/>
  <c r="I5" i="10" s="1"/>
  <c r="E5" i="10"/>
  <c r="H5" i="10" s="1"/>
  <c r="D5" i="10"/>
  <c r="G5" i="10" s="1"/>
  <c r="J5" i="10" s="1"/>
  <c r="F4" i="10"/>
  <c r="I4" i="10" s="1"/>
  <c r="F3" i="10"/>
  <c r="I3" i="10" s="1"/>
  <c r="E3" i="10"/>
  <c r="H3" i="10" s="1"/>
  <c r="D3" i="10"/>
  <c r="G3" i="10" s="1"/>
  <c r="J3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3" i="9"/>
  <c r="O2" i="9"/>
  <c r="P2" i="9"/>
  <c r="N2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E4" i="7"/>
  <c r="E5" i="7"/>
  <c r="E6" i="7" s="1"/>
  <c r="E7" i="7" s="1"/>
  <c r="E8" i="7" s="1"/>
  <c r="E9" i="7" s="1"/>
  <c r="E10" i="7" s="1"/>
  <c r="E11" i="7" s="1"/>
  <c r="E12" i="7"/>
  <c r="E13" i="7"/>
  <c r="E14" i="7"/>
  <c r="E15" i="7"/>
  <c r="E16" i="7"/>
  <c r="E17" i="7"/>
  <c r="E18" i="7"/>
  <c r="E19" i="7"/>
  <c r="E20" i="7" s="1"/>
  <c r="E21" i="7" s="1"/>
  <c r="E22" i="7" s="1"/>
  <c r="E23" i="7" s="1"/>
  <c r="E24" i="7" s="1"/>
  <c r="E25" i="7" s="1"/>
  <c r="E26" i="7" s="1"/>
  <c r="E27" i="7" s="1"/>
  <c r="E28" i="7" s="1"/>
  <c r="E29" i="7"/>
  <c r="E30" i="7"/>
  <c r="E31" i="7"/>
  <c r="E32" i="7"/>
  <c r="E33" i="7"/>
  <c r="E34" i="7"/>
  <c r="E35" i="7"/>
  <c r="E36" i="7" s="1"/>
  <c r="E37" i="7"/>
  <c r="E38" i="7" s="1"/>
  <c r="E39" i="7" s="1"/>
  <c r="E40" i="7"/>
  <c r="E41" i="7"/>
  <c r="E42" i="7"/>
  <c r="E43" i="7"/>
  <c r="E44" i="7"/>
  <c r="E45" i="7"/>
  <c r="E46" i="7"/>
  <c r="E47" i="7"/>
  <c r="E48" i="7"/>
  <c r="E49" i="7"/>
  <c r="E50" i="7"/>
  <c r="E51" i="7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/>
  <c r="E65" i="7"/>
  <c r="E66" i="7"/>
  <c r="E67" i="7"/>
  <c r="E68" i="7" s="1"/>
  <c r="E69" i="7" s="1"/>
  <c r="E70" i="7" s="1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3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L6" i="11" l="1"/>
  <c r="G2" i="11" s="1"/>
  <c r="M6" i="11"/>
  <c r="H2" i="11" s="1"/>
  <c r="F10" i="11"/>
  <c r="I10" i="11" s="1"/>
  <c r="D10" i="11"/>
  <c r="B11" i="11"/>
  <c r="D8" i="11"/>
  <c r="E9" i="11"/>
  <c r="E3" i="11"/>
  <c r="E7" i="11"/>
  <c r="E4" i="11"/>
  <c r="E11" i="11"/>
  <c r="E5" i="11"/>
  <c r="E8" i="11"/>
  <c r="F9" i="11"/>
  <c r="I9" i="11" s="1"/>
  <c r="F4" i="11"/>
  <c r="I4" i="11" s="1"/>
  <c r="F6" i="11"/>
  <c r="I6" i="11" s="1"/>
  <c r="F7" i="11"/>
  <c r="I7" i="11" s="1"/>
  <c r="F3" i="11"/>
  <c r="I3" i="11" s="1"/>
  <c r="F8" i="11"/>
  <c r="I8" i="11" s="1"/>
  <c r="F5" i="11"/>
  <c r="I5" i="11" s="1"/>
  <c r="E6" i="11"/>
  <c r="E10" i="11"/>
  <c r="D5" i="11"/>
  <c r="D3" i="11"/>
  <c r="D7" i="11"/>
  <c r="D9" i="11"/>
  <c r="D4" i="11"/>
  <c r="K3" i="10"/>
  <c r="J80" i="10"/>
  <c r="J55" i="10"/>
  <c r="J72" i="10"/>
  <c r="D88" i="10"/>
  <c r="G88" i="10" s="1"/>
  <c r="D84" i="10"/>
  <c r="G84" i="10" s="1"/>
  <c r="J84" i="10" s="1"/>
  <c r="D31" i="10"/>
  <c r="G31" i="10" s="1"/>
  <c r="J31" i="10" s="1"/>
  <c r="D44" i="10"/>
  <c r="G44" i="10" s="1"/>
  <c r="J44" i="10" s="1"/>
  <c r="D63" i="10"/>
  <c r="G63" i="10" s="1"/>
  <c r="J63" i="10" s="1"/>
  <c r="D76" i="10"/>
  <c r="G76" i="10" s="1"/>
  <c r="J76" i="10" s="1"/>
  <c r="E88" i="10"/>
  <c r="H88" i="10" s="1"/>
  <c r="E89" i="10"/>
  <c r="H89" i="10" s="1"/>
  <c r="D6" i="10"/>
  <c r="G6" i="10" s="1"/>
  <c r="J6" i="10" s="1"/>
  <c r="D19" i="10"/>
  <c r="G19" i="10" s="1"/>
  <c r="J19" i="10" s="1"/>
  <c r="D38" i="10"/>
  <c r="G38" i="10" s="1"/>
  <c r="J38" i="10" s="1"/>
  <c r="D51" i="10"/>
  <c r="G51" i="10" s="1"/>
  <c r="J51" i="10" s="1"/>
  <c r="E63" i="10"/>
  <c r="H63" i="10" s="1"/>
  <c r="D70" i="10"/>
  <c r="G70" i="10" s="1"/>
  <c r="J70" i="10" s="1"/>
  <c r="E76" i="10"/>
  <c r="H76" i="10" s="1"/>
  <c r="D82" i="10"/>
  <c r="G82" i="10" s="1"/>
  <c r="J82" i="10" s="1"/>
  <c r="E78" i="10"/>
  <c r="H78" i="10" s="1"/>
  <c r="J78" i="10" s="1"/>
  <c r="D7" i="10"/>
  <c r="G7" i="10" s="1"/>
  <c r="D71" i="10"/>
  <c r="G71" i="10" s="1"/>
  <c r="J71" i="10" s="1"/>
  <c r="E7" i="10"/>
  <c r="H7" i="10" s="1"/>
  <c r="D14" i="10"/>
  <c r="G14" i="10" s="1"/>
  <c r="J14" i="10" s="1"/>
  <c r="D27" i="10"/>
  <c r="G27" i="10" s="1"/>
  <c r="D46" i="10"/>
  <c r="G46" i="10" s="1"/>
  <c r="J46" i="10" s="1"/>
  <c r="E8" i="10"/>
  <c r="H8" i="10" s="1"/>
  <c r="J8" i="10" s="1"/>
  <c r="E14" i="10"/>
  <c r="H14" i="10" s="1"/>
  <c r="E31" i="10"/>
  <c r="H31" i="10" s="1"/>
  <c r="E48" i="10"/>
  <c r="H48" i="10" s="1"/>
  <c r="J48" i="10" s="1"/>
  <c r="E65" i="10"/>
  <c r="H65" i="10" s="1"/>
  <c r="J65" i="10" s="1"/>
  <c r="E82" i="10"/>
  <c r="H82" i="10" s="1"/>
  <c r="E15" i="10"/>
  <c r="H15" i="10" s="1"/>
  <c r="E32" i="10"/>
  <c r="H32" i="10" s="1"/>
  <c r="E49" i="10"/>
  <c r="H49" i="10" s="1"/>
  <c r="J49" i="10" s="1"/>
  <c r="E66" i="10"/>
  <c r="H66" i="10" s="1"/>
  <c r="J66" i="10" s="1"/>
  <c r="E83" i="10"/>
  <c r="H83" i="10" s="1"/>
  <c r="J83" i="10" s="1"/>
  <c r="E4" i="10"/>
  <c r="H4" i="10" s="1"/>
  <c r="E10" i="10"/>
  <c r="H10" i="10" s="1"/>
  <c r="J10" i="10" s="1"/>
  <c r="F15" i="10"/>
  <c r="I15" i="10" s="1"/>
  <c r="E21" i="10"/>
  <c r="H21" i="10" s="1"/>
  <c r="J21" i="10" s="1"/>
  <c r="E27" i="10"/>
  <c r="H27" i="10" s="1"/>
  <c r="F32" i="10"/>
  <c r="I32" i="10" s="1"/>
  <c r="E38" i="10"/>
  <c r="H38" i="10" s="1"/>
  <c r="E44" i="10"/>
  <c r="H44" i="10" s="1"/>
  <c r="F49" i="10"/>
  <c r="I49" i="10" s="1"/>
  <c r="E55" i="10"/>
  <c r="H55" i="10" s="1"/>
  <c r="E61" i="10"/>
  <c r="H61" i="10" s="1"/>
  <c r="J61" i="10" s="1"/>
  <c r="F66" i="10"/>
  <c r="I66" i="10" s="1"/>
  <c r="E72" i="10"/>
  <c r="H72" i="10" s="1"/>
  <c r="D9" i="10"/>
  <c r="G9" i="10" s="1"/>
  <c r="D25" i="10"/>
  <c r="G25" i="10" s="1"/>
  <c r="J25" i="10" s="1"/>
  <c r="D41" i="10"/>
  <c r="G41" i="10" s="1"/>
  <c r="J41" i="10" s="1"/>
  <c r="D57" i="10"/>
  <c r="G57" i="10" s="1"/>
  <c r="J57" i="10" s="1"/>
  <c r="D73" i="10"/>
  <c r="G73" i="10" s="1"/>
  <c r="J73" i="10" s="1"/>
  <c r="D89" i="10"/>
  <c r="G89" i="10" s="1"/>
  <c r="D4" i="10"/>
  <c r="G4" i="10" s="1"/>
  <c r="J4" i="10" s="1"/>
  <c r="K4" i="10" s="1"/>
  <c r="K5" i="10" s="1"/>
  <c r="E9" i="10"/>
  <c r="H9" i="10" s="1"/>
  <c r="D20" i="10"/>
  <c r="G20" i="10" s="1"/>
  <c r="J20" i="10" s="1"/>
  <c r="E25" i="10"/>
  <c r="H25" i="10" s="1"/>
  <c r="D36" i="10"/>
  <c r="G36" i="10" s="1"/>
  <c r="J36" i="10" s="1"/>
  <c r="E41" i="10"/>
  <c r="H41" i="10" s="1"/>
  <c r="D52" i="10"/>
  <c r="G52" i="10" s="1"/>
  <c r="J52" i="10" s="1"/>
  <c r="E57" i="10"/>
  <c r="H57" i="10" s="1"/>
  <c r="D68" i="10"/>
  <c r="G68" i="10" s="1"/>
  <c r="J68" i="10" s="1"/>
  <c r="E73" i="10"/>
  <c r="H73" i="10" s="1"/>
  <c r="J2" i="11" l="1"/>
  <c r="H5" i="11"/>
  <c r="G9" i="11"/>
  <c r="H3" i="11"/>
  <c r="H6" i="11"/>
  <c r="H11" i="11"/>
  <c r="G3" i="11"/>
  <c r="H9" i="11"/>
  <c r="H10" i="11"/>
  <c r="G10" i="11"/>
  <c r="H4" i="11"/>
  <c r="G7" i="11"/>
  <c r="G5" i="11"/>
  <c r="G8" i="11"/>
  <c r="H8" i="11"/>
  <c r="G4" i="11"/>
  <c r="H7" i="11"/>
  <c r="G6" i="11"/>
  <c r="D11" i="11"/>
  <c r="G11" i="11" s="1"/>
  <c r="B12" i="11"/>
  <c r="F11" i="11"/>
  <c r="I11" i="11" s="1"/>
  <c r="K6" i="10"/>
  <c r="J27" i="10"/>
  <c r="J88" i="10"/>
  <c r="J89" i="10"/>
  <c r="J7" i="10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J15" i="10"/>
  <c r="J9" i="10"/>
  <c r="J32" i="10"/>
  <c r="J5" i="11" l="1"/>
  <c r="J8" i="11"/>
  <c r="J4" i="11"/>
  <c r="J3" i="11"/>
  <c r="J9" i="11"/>
  <c r="J6" i="11"/>
  <c r="J7" i="11"/>
  <c r="J10" i="11"/>
  <c r="J11" i="11"/>
  <c r="D12" i="11"/>
  <c r="G12" i="11" s="1"/>
  <c r="B13" i="11"/>
  <c r="F12" i="11"/>
  <c r="I12" i="11" s="1"/>
  <c r="E12" i="11"/>
  <c r="H12" i="11" s="1"/>
  <c r="J12" i="11" l="1"/>
  <c r="F13" i="11"/>
  <c r="I13" i="11" s="1"/>
  <c r="D13" i="11"/>
  <c r="G13" i="11" s="1"/>
  <c r="B14" i="11"/>
  <c r="E13" i="11"/>
  <c r="H13" i="11" s="1"/>
  <c r="B15" i="11" l="1"/>
  <c r="D14" i="11"/>
  <c r="G14" i="11" s="1"/>
  <c r="F14" i="11"/>
  <c r="I14" i="11" s="1"/>
  <c r="E14" i="11"/>
  <c r="H14" i="11" s="1"/>
  <c r="J13" i="11"/>
  <c r="J14" i="11" l="1"/>
  <c r="B16" i="11"/>
  <c r="D15" i="11"/>
  <c r="G15" i="11" s="1"/>
  <c r="F15" i="11"/>
  <c r="I15" i="11" s="1"/>
  <c r="E15" i="11"/>
  <c r="H15" i="11" s="1"/>
  <c r="J15" i="11" l="1"/>
  <c r="B17" i="11"/>
  <c r="E16" i="11"/>
  <c r="H16" i="11" s="1"/>
  <c r="D16" i="11"/>
  <c r="G16" i="11" s="1"/>
  <c r="F16" i="11"/>
  <c r="I16" i="11" s="1"/>
  <c r="J16" i="11" l="1"/>
  <c r="B18" i="11"/>
  <c r="D17" i="11"/>
  <c r="G17" i="11" s="1"/>
  <c r="E17" i="11"/>
  <c r="H17" i="11" s="1"/>
  <c r="F17" i="11"/>
  <c r="I17" i="11" s="1"/>
  <c r="J17" i="11" l="1"/>
  <c r="B19" i="11"/>
  <c r="D18" i="11"/>
  <c r="G18" i="11" s="1"/>
  <c r="F18" i="11"/>
  <c r="I18" i="11" s="1"/>
  <c r="E18" i="11"/>
  <c r="H18" i="11" s="1"/>
  <c r="J18" i="11" l="1"/>
  <c r="B20" i="11"/>
  <c r="D19" i="11"/>
  <c r="G19" i="11" s="1"/>
  <c r="E19" i="11"/>
  <c r="H19" i="11" s="1"/>
  <c r="F19" i="11"/>
  <c r="I19" i="11" s="1"/>
  <c r="J19" i="11" l="1"/>
  <c r="B21" i="11"/>
  <c r="F20" i="11"/>
  <c r="I20" i="11" s="1"/>
  <c r="D20" i="11"/>
  <c r="G20" i="11" s="1"/>
  <c r="E20" i="11"/>
  <c r="H20" i="11" s="1"/>
  <c r="J20" i="11" l="1"/>
  <c r="B22" i="11"/>
  <c r="E21" i="11"/>
  <c r="H21" i="11" s="1"/>
  <c r="F21" i="11"/>
  <c r="I21" i="11" s="1"/>
  <c r="D21" i="11"/>
  <c r="G21" i="11" s="1"/>
  <c r="J21" i="11" l="1"/>
  <c r="B23" i="11"/>
  <c r="F22" i="11"/>
  <c r="I22" i="11" s="1"/>
  <c r="E22" i="11"/>
  <c r="H22" i="11" s="1"/>
  <c r="D22" i="11"/>
  <c r="G22" i="11" s="1"/>
  <c r="J22" i="11" l="1"/>
  <c r="B24" i="11"/>
  <c r="D23" i="11"/>
  <c r="G23" i="11" s="1"/>
  <c r="E23" i="11"/>
  <c r="H23" i="11" s="1"/>
  <c r="F23" i="11"/>
  <c r="I23" i="11" s="1"/>
  <c r="J23" i="11" l="1"/>
  <c r="B25" i="11"/>
  <c r="D24" i="11"/>
  <c r="G24" i="11" s="1"/>
  <c r="F24" i="11"/>
  <c r="I24" i="11" s="1"/>
  <c r="E24" i="11"/>
  <c r="H24" i="11" s="1"/>
  <c r="J24" i="11" l="1"/>
  <c r="B26" i="11"/>
  <c r="F25" i="11"/>
  <c r="I25" i="11" s="1"/>
  <c r="D25" i="11"/>
  <c r="G25" i="11" s="1"/>
  <c r="E25" i="11"/>
  <c r="H25" i="11" s="1"/>
  <c r="J25" i="11" l="1"/>
  <c r="B27" i="11"/>
  <c r="F26" i="11"/>
  <c r="I26" i="11" s="1"/>
  <c r="E26" i="11"/>
  <c r="H26" i="11" s="1"/>
  <c r="D26" i="11"/>
  <c r="G26" i="11" s="1"/>
  <c r="J26" i="11" l="1"/>
  <c r="B28" i="11"/>
  <c r="D27" i="11"/>
  <c r="G27" i="11" s="1"/>
  <c r="E27" i="11"/>
  <c r="H27" i="11" s="1"/>
  <c r="F27" i="11"/>
  <c r="I27" i="11" s="1"/>
  <c r="J27" i="11" l="1"/>
  <c r="B29" i="11"/>
  <c r="E28" i="11"/>
  <c r="H28" i="11" s="1"/>
  <c r="D28" i="11"/>
  <c r="G28" i="11" s="1"/>
  <c r="F28" i="11"/>
  <c r="I28" i="11" s="1"/>
  <c r="J28" i="11" l="1"/>
  <c r="B30" i="11"/>
  <c r="F29" i="11"/>
  <c r="I29" i="11" s="1"/>
  <c r="D29" i="11"/>
  <c r="G29" i="11" s="1"/>
  <c r="E29" i="11"/>
  <c r="H29" i="11" s="1"/>
  <c r="J29" i="11" l="1"/>
  <c r="B31" i="11"/>
  <c r="E30" i="11"/>
  <c r="H30" i="11" s="1"/>
  <c r="F30" i="11"/>
  <c r="I30" i="11" s="1"/>
  <c r="D30" i="11"/>
  <c r="G30" i="11" s="1"/>
  <c r="J30" i="11" l="1"/>
  <c r="D31" i="11"/>
  <c r="G31" i="11" s="1"/>
  <c r="B32" i="11"/>
  <c r="F31" i="11"/>
  <c r="I31" i="11" s="1"/>
  <c r="E31" i="11"/>
  <c r="H31" i="11" s="1"/>
  <c r="B33" i="11" l="1"/>
  <c r="F32" i="11"/>
  <c r="I32" i="11" s="1"/>
  <c r="D32" i="11"/>
  <c r="G32" i="11" s="1"/>
  <c r="E32" i="11"/>
  <c r="H32" i="11" s="1"/>
  <c r="J31" i="11"/>
  <c r="N13" i="11" s="1"/>
  <c r="J32" i="11" l="1"/>
  <c r="D33" i="11"/>
  <c r="G33" i="11" s="1"/>
  <c r="B34" i="11"/>
  <c r="E33" i="11"/>
  <c r="H33" i="11" s="1"/>
  <c r="F33" i="11"/>
  <c r="I33" i="11" s="1"/>
  <c r="B35" i="11" l="1"/>
  <c r="D34" i="11"/>
  <c r="G34" i="11" s="1"/>
  <c r="E34" i="11"/>
  <c r="H34" i="11" s="1"/>
  <c r="F34" i="11"/>
  <c r="I34" i="11" s="1"/>
  <c r="J33" i="11"/>
  <c r="J34" i="11" l="1"/>
  <c r="B36" i="11"/>
  <c r="E35" i="11"/>
  <c r="H35" i="11" s="1"/>
  <c r="D35" i="11"/>
  <c r="G35" i="11" s="1"/>
  <c r="F35" i="11"/>
  <c r="I35" i="11" s="1"/>
  <c r="J35" i="11" l="1"/>
  <c r="B37" i="11"/>
  <c r="D36" i="11"/>
  <c r="G36" i="11" s="1"/>
  <c r="F36" i="11"/>
  <c r="I36" i="11" s="1"/>
  <c r="E36" i="11"/>
  <c r="H36" i="11" s="1"/>
  <c r="B38" i="11" l="1"/>
  <c r="F37" i="11"/>
  <c r="I37" i="11" s="1"/>
  <c r="D37" i="11"/>
  <c r="G37" i="11" s="1"/>
  <c r="E37" i="11"/>
  <c r="H37" i="11" s="1"/>
  <c r="J36" i="11"/>
  <c r="J37" i="11" l="1"/>
  <c r="B39" i="11"/>
  <c r="E38" i="11"/>
  <c r="H38" i="11" s="1"/>
  <c r="F38" i="11"/>
  <c r="I38" i="11" s="1"/>
  <c r="D38" i="11"/>
  <c r="G38" i="11" s="1"/>
  <c r="J38" i="11" l="1"/>
  <c r="D39" i="11"/>
  <c r="G39" i="11" s="1"/>
  <c r="B40" i="11"/>
  <c r="F39" i="11"/>
  <c r="I39" i="11" s="1"/>
  <c r="E39" i="11"/>
  <c r="H39" i="11" s="1"/>
  <c r="J39" i="11" l="1"/>
  <c r="B41" i="11"/>
  <c r="D40" i="11"/>
  <c r="G40" i="11" s="1"/>
  <c r="E40" i="11"/>
  <c r="H40" i="11" s="1"/>
  <c r="F40" i="11"/>
  <c r="I40" i="11" s="1"/>
  <c r="J40" i="11" l="1"/>
  <c r="B42" i="11"/>
  <c r="D41" i="11"/>
  <c r="G41" i="11" s="1"/>
  <c r="E41" i="11"/>
  <c r="H41" i="11" s="1"/>
  <c r="F41" i="11"/>
  <c r="I41" i="11" s="1"/>
  <c r="J41" i="11" l="1"/>
  <c r="D42" i="11"/>
  <c r="G42" i="11" s="1"/>
  <c r="B43" i="11"/>
  <c r="E42" i="11"/>
  <c r="H42" i="11" s="1"/>
  <c r="F42" i="11"/>
  <c r="I42" i="11" s="1"/>
  <c r="J42" i="11" l="1"/>
  <c r="B44" i="11"/>
  <c r="E43" i="11"/>
  <c r="H43" i="11" s="1"/>
  <c r="D43" i="11"/>
  <c r="G43" i="11" s="1"/>
  <c r="F43" i="11"/>
  <c r="I43" i="11" s="1"/>
  <c r="J43" i="11" l="1"/>
  <c r="D44" i="11"/>
  <c r="G44" i="11" s="1"/>
  <c r="F44" i="11"/>
  <c r="I44" i="11" s="1"/>
  <c r="E44" i="11"/>
  <c r="H44" i="11" s="1"/>
  <c r="B45" i="11"/>
  <c r="B46" i="11" l="1"/>
  <c r="D45" i="11"/>
  <c r="G45" i="11" s="1"/>
  <c r="E45" i="11"/>
  <c r="H45" i="11" s="1"/>
  <c r="F45" i="11"/>
  <c r="I45" i="11" s="1"/>
  <c r="J44" i="11"/>
  <c r="J45" i="11" l="1"/>
  <c r="B47" i="11"/>
  <c r="E46" i="11"/>
  <c r="H46" i="11" s="1"/>
  <c r="D46" i="11"/>
  <c r="G46" i="11" s="1"/>
  <c r="F46" i="11"/>
  <c r="I46" i="11" s="1"/>
  <c r="J46" i="11" l="1"/>
  <c r="B48" i="11"/>
  <c r="D47" i="11"/>
  <c r="G47" i="11" s="1"/>
  <c r="F47" i="11"/>
  <c r="I47" i="11" s="1"/>
  <c r="E47" i="11"/>
  <c r="H47" i="11" s="1"/>
  <c r="J47" i="11" l="1"/>
  <c r="B49" i="11"/>
  <c r="F48" i="11"/>
  <c r="I48" i="11" s="1"/>
  <c r="D48" i="11"/>
  <c r="G48" i="11" s="1"/>
  <c r="E48" i="11"/>
  <c r="H48" i="11" s="1"/>
  <c r="J48" i="11" l="1"/>
  <c r="B50" i="11"/>
  <c r="D49" i="11"/>
  <c r="G49" i="11" s="1"/>
  <c r="E49" i="11"/>
  <c r="H49" i="11" s="1"/>
  <c r="F49" i="11"/>
  <c r="I49" i="11" s="1"/>
  <c r="J49" i="11" l="1"/>
  <c r="B51" i="11"/>
  <c r="F50" i="11"/>
  <c r="I50" i="11" s="1"/>
  <c r="E50" i="11"/>
  <c r="H50" i="11" s="1"/>
  <c r="D50" i="11"/>
  <c r="G50" i="11" s="1"/>
  <c r="J50" i="11" l="1"/>
  <c r="B52" i="11"/>
  <c r="E51" i="11"/>
  <c r="H51" i="11" s="1"/>
  <c r="D51" i="11"/>
  <c r="G51" i="11" s="1"/>
  <c r="F51" i="11"/>
  <c r="I51" i="11" s="1"/>
  <c r="J51" i="11" l="1"/>
  <c r="B53" i="11"/>
  <c r="D52" i="11"/>
  <c r="G52" i="11" s="1"/>
  <c r="E52" i="11"/>
  <c r="H52" i="11" s="1"/>
  <c r="F52" i="11"/>
  <c r="I52" i="11" s="1"/>
  <c r="J52" i="11" l="1"/>
  <c r="B54" i="11"/>
  <c r="E53" i="11"/>
  <c r="H53" i="11" s="1"/>
  <c r="F53" i="11"/>
  <c r="I53" i="11" s="1"/>
  <c r="D53" i="11"/>
  <c r="G53" i="11" s="1"/>
  <c r="J53" i="11" l="1"/>
  <c r="B55" i="11"/>
  <c r="E54" i="11"/>
  <c r="H54" i="11" s="1"/>
  <c r="F54" i="11"/>
  <c r="I54" i="11" s="1"/>
  <c r="D54" i="11"/>
  <c r="G54" i="11" s="1"/>
  <c r="J54" i="11" l="1"/>
  <c r="B56" i="11"/>
  <c r="D55" i="11"/>
  <c r="G55" i="11" s="1"/>
  <c r="F55" i="11"/>
  <c r="I55" i="11" s="1"/>
  <c r="E55" i="11"/>
  <c r="H55" i="11" s="1"/>
  <c r="J55" i="11" l="1"/>
  <c r="B57" i="11"/>
  <c r="D56" i="11"/>
  <c r="G56" i="11" s="1"/>
  <c r="F56" i="11"/>
  <c r="I56" i="11" s="1"/>
  <c r="E56" i="11"/>
  <c r="H56" i="11" s="1"/>
  <c r="B58" i="11" l="1"/>
  <c r="F57" i="11"/>
  <c r="I57" i="11" s="1"/>
  <c r="E57" i="11"/>
  <c r="H57" i="11" s="1"/>
  <c r="D57" i="11"/>
  <c r="G57" i="11" s="1"/>
  <c r="J56" i="11"/>
  <c r="J57" i="11" l="1"/>
  <c r="B59" i="11"/>
  <c r="F58" i="11"/>
  <c r="I58" i="11" s="1"/>
  <c r="E58" i="11"/>
  <c r="H58" i="11" s="1"/>
  <c r="D58" i="11"/>
  <c r="G58" i="11" s="1"/>
  <c r="J58" i="11" l="1"/>
  <c r="B60" i="11"/>
  <c r="F59" i="11"/>
  <c r="I59" i="11" s="1"/>
  <c r="E59" i="11"/>
  <c r="H59" i="11" s="1"/>
  <c r="D59" i="11"/>
  <c r="G59" i="11" s="1"/>
  <c r="J59" i="11" l="1"/>
  <c r="D60" i="11"/>
  <c r="G60" i="11" s="1"/>
  <c r="B61" i="11"/>
  <c r="F60" i="11"/>
  <c r="I60" i="11" s="1"/>
  <c r="E60" i="11"/>
  <c r="H60" i="11" s="1"/>
  <c r="D61" i="11" l="1"/>
  <c r="G61" i="11" s="1"/>
  <c r="B62" i="11"/>
  <c r="F61" i="11"/>
  <c r="I61" i="11" s="1"/>
  <c r="E61" i="11"/>
  <c r="H61" i="11" s="1"/>
  <c r="J60" i="11"/>
  <c r="J61" i="11" l="1"/>
  <c r="B63" i="11"/>
  <c r="E62" i="11"/>
  <c r="H62" i="11" s="1"/>
  <c r="F62" i="11"/>
  <c r="I62" i="11" s="1"/>
  <c r="D62" i="11"/>
  <c r="G62" i="11" s="1"/>
  <c r="J62" i="11" l="1"/>
  <c r="B64" i="11"/>
  <c r="D63" i="11"/>
  <c r="G63" i="11" s="1"/>
  <c r="E63" i="11"/>
  <c r="H63" i="11" s="1"/>
  <c r="F63" i="11"/>
  <c r="I63" i="11" s="1"/>
  <c r="J63" i="11" l="1"/>
  <c r="D64" i="11"/>
  <c r="G64" i="11" s="1"/>
  <c r="B65" i="11"/>
  <c r="E64" i="11"/>
  <c r="H64" i="11" s="1"/>
  <c r="F64" i="11"/>
  <c r="I64" i="11" s="1"/>
  <c r="J64" i="11" l="1"/>
  <c r="B66" i="11"/>
  <c r="D65" i="11"/>
  <c r="G65" i="11" s="1"/>
  <c r="E65" i="11"/>
  <c r="H65" i="11" s="1"/>
  <c r="F65" i="11"/>
  <c r="I65" i="11" s="1"/>
  <c r="J65" i="11" l="1"/>
  <c r="B67" i="11"/>
  <c r="F66" i="11"/>
  <c r="I66" i="11" s="1"/>
  <c r="E66" i="11"/>
  <c r="H66" i="11" s="1"/>
  <c r="D66" i="11"/>
  <c r="G66" i="11" s="1"/>
  <c r="J66" i="11" l="1"/>
  <c r="B68" i="11"/>
  <c r="F67" i="11"/>
  <c r="I67" i="11" s="1"/>
  <c r="D67" i="11"/>
  <c r="G67" i="11" s="1"/>
  <c r="E67" i="11"/>
  <c r="H67" i="11" s="1"/>
  <c r="J67" i="11" l="1"/>
  <c r="B69" i="11"/>
  <c r="E68" i="11"/>
  <c r="H68" i="11" s="1"/>
  <c r="D68" i="11"/>
  <c r="G68" i="11" s="1"/>
  <c r="F68" i="11"/>
  <c r="I68" i="11" s="1"/>
  <c r="J68" i="11" l="1"/>
  <c r="B70" i="11"/>
  <c r="D69" i="11"/>
  <c r="G69" i="11" s="1"/>
  <c r="E69" i="11"/>
  <c r="H69" i="11" s="1"/>
  <c r="F69" i="11"/>
  <c r="I69" i="11" s="1"/>
  <c r="J69" i="11" l="1"/>
  <c r="B71" i="11"/>
  <c r="E70" i="11"/>
  <c r="H70" i="11" s="1"/>
  <c r="D70" i="11"/>
  <c r="G70" i="11" s="1"/>
  <c r="F70" i="11"/>
  <c r="I70" i="11" s="1"/>
  <c r="J70" i="11" l="1"/>
  <c r="D71" i="11"/>
  <c r="G71" i="11" s="1"/>
  <c r="B72" i="11"/>
  <c r="E71" i="11"/>
  <c r="H71" i="11" s="1"/>
  <c r="F71" i="11"/>
  <c r="I71" i="11" s="1"/>
  <c r="J71" i="11" l="1"/>
  <c r="B73" i="11"/>
  <c r="E72" i="11"/>
  <c r="H72" i="11" s="1"/>
  <c r="F72" i="11"/>
  <c r="I72" i="11" s="1"/>
  <c r="D72" i="11"/>
  <c r="G72" i="11" s="1"/>
  <c r="J72" i="11" l="1"/>
  <c r="B74" i="11"/>
  <c r="D73" i="11"/>
  <c r="G73" i="11" s="1"/>
  <c r="E73" i="11"/>
  <c r="H73" i="11" s="1"/>
  <c r="F73" i="11"/>
  <c r="I73" i="11" s="1"/>
  <c r="J73" i="11" l="1"/>
  <c r="B75" i="11"/>
  <c r="E74" i="11"/>
  <c r="H74" i="11" s="1"/>
  <c r="F74" i="11"/>
  <c r="I74" i="11" s="1"/>
  <c r="D74" i="11"/>
  <c r="G74" i="11" s="1"/>
  <c r="J74" i="11" l="1"/>
  <c r="B76" i="11"/>
  <c r="E75" i="11"/>
  <c r="H75" i="11" s="1"/>
  <c r="F75" i="11"/>
  <c r="I75" i="11" s="1"/>
  <c r="D75" i="11"/>
  <c r="G75" i="11" s="1"/>
  <c r="J75" i="11" l="1"/>
  <c r="B77" i="11"/>
  <c r="F76" i="11"/>
  <c r="I76" i="11" s="1"/>
  <c r="D76" i="11"/>
  <c r="G76" i="11" s="1"/>
  <c r="E76" i="11"/>
  <c r="H76" i="11" s="1"/>
  <c r="J76" i="11" l="1"/>
  <c r="B78" i="11"/>
  <c r="D77" i="11"/>
  <c r="G77" i="11" s="1"/>
  <c r="E77" i="11"/>
  <c r="H77" i="11" s="1"/>
  <c r="F77" i="11"/>
  <c r="I77" i="11" s="1"/>
  <c r="J77" i="11" l="1"/>
  <c r="B79" i="11"/>
  <c r="D78" i="11"/>
  <c r="G78" i="11" s="1"/>
  <c r="F78" i="11"/>
  <c r="I78" i="11" s="1"/>
  <c r="E78" i="11"/>
  <c r="H78" i="11" s="1"/>
  <c r="J78" i="11" l="1"/>
  <c r="B80" i="11"/>
  <c r="D79" i="11"/>
  <c r="G79" i="11" s="1"/>
  <c r="E79" i="11"/>
  <c r="H79" i="11" s="1"/>
  <c r="F79" i="11"/>
  <c r="I79" i="11" s="1"/>
  <c r="J79" i="11" l="1"/>
  <c r="D80" i="11"/>
  <c r="G80" i="11" s="1"/>
  <c r="B81" i="11"/>
  <c r="E80" i="11"/>
  <c r="H80" i="11" s="1"/>
  <c r="F80" i="11"/>
  <c r="I80" i="11" s="1"/>
  <c r="J80" i="11" l="1"/>
  <c r="B82" i="11"/>
  <c r="D81" i="11"/>
  <c r="G81" i="11" s="1"/>
  <c r="E81" i="11"/>
  <c r="H81" i="11" s="1"/>
  <c r="F81" i="11"/>
  <c r="I81" i="11" s="1"/>
  <c r="J81" i="11" l="1"/>
  <c r="B83" i="11"/>
  <c r="F82" i="11"/>
  <c r="I82" i="11" s="1"/>
  <c r="D82" i="11"/>
  <c r="G82" i="11" s="1"/>
  <c r="E82" i="11"/>
  <c r="H82" i="11" s="1"/>
  <c r="J82" i="11" l="1"/>
  <c r="B84" i="11"/>
  <c r="D83" i="11"/>
  <c r="G83" i="11" s="1"/>
  <c r="E83" i="11"/>
  <c r="H83" i="11" s="1"/>
  <c r="F83" i="11"/>
  <c r="I83" i="11" s="1"/>
  <c r="J83" i="11" l="1"/>
  <c r="B85" i="11"/>
  <c r="D84" i="11"/>
  <c r="G84" i="11" s="1"/>
  <c r="F84" i="11"/>
  <c r="I84" i="11" s="1"/>
  <c r="E84" i="11"/>
  <c r="H84" i="11" s="1"/>
  <c r="J84" i="11" l="1"/>
  <c r="B86" i="11"/>
  <c r="F85" i="11"/>
  <c r="I85" i="11" s="1"/>
  <c r="E85" i="11"/>
  <c r="H85" i="11" s="1"/>
  <c r="D85" i="11"/>
  <c r="G85" i="11" s="1"/>
  <c r="J85" i="11" l="1"/>
  <c r="B87" i="11"/>
  <c r="D86" i="11"/>
  <c r="G86" i="11" s="1"/>
  <c r="F86" i="11"/>
  <c r="I86" i="11" s="1"/>
  <c r="E86" i="11"/>
  <c r="H86" i="11" s="1"/>
  <c r="J86" i="11" l="1"/>
  <c r="B88" i="11"/>
  <c r="F87" i="11"/>
  <c r="I87" i="11" s="1"/>
  <c r="D87" i="11"/>
  <c r="G87" i="11" s="1"/>
  <c r="E87" i="11"/>
  <c r="H87" i="11" s="1"/>
  <c r="J87" i="11" l="1"/>
  <c r="D88" i="11"/>
  <c r="G88" i="11" s="1"/>
  <c r="B89" i="11"/>
  <c r="F88" i="11"/>
  <c r="I88" i="11" s="1"/>
  <c r="E88" i="11"/>
  <c r="H88" i="11" s="1"/>
  <c r="B90" i="11" l="1"/>
  <c r="D89" i="11"/>
  <c r="G89" i="11" s="1"/>
  <c r="E89" i="11"/>
  <c r="H89" i="11" s="1"/>
  <c r="F89" i="11"/>
  <c r="I89" i="11" s="1"/>
  <c r="J88" i="11"/>
  <c r="J89" i="11" l="1"/>
  <c r="B91" i="11"/>
  <c r="E90" i="11"/>
  <c r="H90" i="11" s="1"/>
  <c r="D90" i="11"/>
  <c r="G90" i="11" s="1"/>
  <c r="F90" i="11"/>
  <c r="I90" i="11" s="1"/>
  <c r="J90" i="11" l="1"/>
  <c r="D91" i="11"/>
  <c r="G91" i="11" s="1"/>
  <c r="B92" i="11"/>
  <c r="E91" i="11"/>
  <c r="H91" i="11" s="1"/>
  <c r="F91" i="11"/>
  <c r="I91" i="11" s="1"/>
  <c r="J91" i="11" l="1"/>
  <c r="D92" i="11"/>
  <c r="G92" i="11" s="1"/>
  <c r="B93" i="11"/>
  <c r="E92" i="11"/>
  <c r="H92" i="11" s="1"/>
  <c r="F92" i="11"/>
  <c r="I92" i="11" s="1"/>
  <c r="F93" i="11" l="1"/>
  <c r="I93" i="11" s="1"/>
  <c r="E93" i="11"/>
  <c r="H93" i="11" s="1"/>
  <c r="D93" i="11"/>
  <c r="G93" i="11" s="1"/>
  <c r="J92" i="11"/>
  <c r="J9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25073ACB-765E-4F0C-BA30-727E03D4CDA8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8" xr16:uid="{19763501-7FF7-44A5-BE5C-C33C373313F3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9" xr16:uid="{64B47EDD-E9FA-4753-9AC4-B2D207153CE9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10" xr16:uid="{E5B9C61D-4048-4636-A4B4-27B30DCE244D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  <connection id="11" xr16:uid="{1430EC2D-91B8-457A-B308-D1B923D7276E}" keepAlive="1" name="Zapytanie — temperatury (5)" description="Połączenie z zapytaniem „temperatury (5)” w skoroszycie." type="5" refreshedVersion="8" background="1" saveData="1">
    <dbPr connection="Provider=Microsoft.Mashup.OleDb.1;Data Source=$Workbook$;Location=&quot;temperatury (5)&quot;;Extended Properties=&quot;&quot;" command="SELECT * FROM [temperatury (5)]"/>
  </connection>
</connections>
</file>

<file path=xl/sharedStrings.xml><?xml version="1.0" encoding="utf-8"?>
<sst xmlns="http://schemas.openxmlformats.org/spreadsheetml/2006/main" count="57" uniqueCount="24">
  <si>
    <t>Data</t>
  </si>
  <si>
    <t>Temperatura</t>
  </si>
  <si>
    <t>Dzień</t>
  </si>
  <si>
    <t>Czy ciepły</t>
  </si>
  <si>
    <t>Ciąg</t>
  </si>
  <si>
    <t>Lody</t>
  </si>
  <si>
    <t>Kukurydza</t>
  </si>
  <si>
    <t>Hot Dog</t>
  </si>
  <si>
    <t>Ws lody</t>
  </si>
  <si>
    <t>Ws kuku</t>
  </si>
  <si>
    <t>ws Hot dog</t>
  </si>
  <si>
    <t>Miesiąc</t>
  </si>
  <si>
    <t>Etykiety wierszy</t>
  </si>
  <si>
    <t>Suma końcowa</t>
  </si>
  <si>
    <t>Suma z Lody</t>
  </si>
  <si>
    <t>Suma z Kukurydza</t>
  </si>
  <si>
    <t>Suma z Hot Dog</t>
  </si>
  <si>
    <t>Hajs lody</t>
  </si>
  <si>
    <t>Hajs kuku</t>
  </si>
  <si>
    <t>Hajs hot dog</t>
  </si>
  <si>
    <t>Suma hajs</t>
  </si>
  <si>
    <t>Łączna suma</t>
  </si>
  <si>
    <t>dif</t>
  </si>
  <si>
    <t>Czy mniej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</si>
</sst>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4" fontId="0" fillId="2" borderId="1" xfId="0" applyNumberFormat="1" applyFont="1" applyFill="1" applyBorder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[Zeszyt1.xlsx]Zadanie 2!Tabela przestawna1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2'!$J$3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2'!$I$4:$I$7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'Zadanie 2'!$J$4:$J$7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8-4838-B577-4061C37407BE}"/>
            </c:ext>
          </c:extLst>
        </c:ser>
        <c:ser>
          <c:idx val="1"/>
          <c:order val="1"/>
          <c:tx>
            <c:strRef>
              <c:f>'Zadanie 2'!$K$3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2'!$I$4:$I$7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'Zadanie 2'!$K$4:$K$7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8-4838-B577-4061C37407BE}"/>
            </c:ext>
          </c:extLst>
        </c:ser>
        <c:ser>
          <c:idx val="2"/>
          <c:order val="2"/>
          <c:tx>
            <c:strRef>
              <c:f>'Zadanie 2'!$L$3</c:f>
              <c:strCache>
                <c:ptCount val="1"/>
                <c:pt idx="0">
                  <c:v>Suma z Hot 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2'!$I$4:$I$7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'Zadanie 2'!$L$4:$L$7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8-4838-B577-4061C374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67311"/>
        <c:axId val="1608522719"/>
      </c:barChart>
      <c:catAx>
        <c:axId val="9978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22719"/>
        <c:crosses val="autoZero"/>
        <c:auto val="1"/>
        <c:lblAlgn val="ctr"/>
        <c:lblOffset val="100"/>
        <c:noMultiLvlLbl val="0"/>
      </c:catAx>
      <c:valAx>
        <c:axId val="16085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9" fmlaLink="$L$10" inc="0" max="300" page="10" val="12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516731</xdr:colOff>
      <xdr:row>7</xdr:row>
      <xdr:rowOff>152400</xdr:rowOff>
    </xdr:from>
    <xdr:to>
      <xdr:col>12</xdr:col>
      <xdr:colOff>564356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543DF6-D9CA-67C6-EBCD-C2E32202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595312</xdr:colOff>
          <xdr:row>10</xdr:row>
          <xdr:rowOff>33338</xdr:rowOff>
        </xdr:from>
        <xdr:to>
          <xdr:col>12</xdr:col>
          <xdr:colOff>4762</xdr:colOff>
          <xdr:row>26</xdr:row>
          <xdr:rowOff>23813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5.371264467591" createdVersion="8" refreshedVersion="8" minRefreshableVersion="3" recordCount="92" xr:uid="{38D00791-4C02-4B9C-9C2C-B358BD6A6A23}">
  <cacheSource type="worksheet">
    <worksheetSource name="temperatury4"/>
  </cacheSource>
  <cacheFields count="7">
    <cacheField name="Data" numFmtId="14">
      <sharedItems containsSemiMixedTypes="0" containsNonDate="0" containsDate="1" containsString="0" minDate="2022-06-01T00:00:00" maxDate="2022-09-01T00:00:00"/>
    </cacheField>
    <cacheField name="Temperatura" numFmtId="0">
      <sharedItems containsSemiMixedTypes="0" containsString="0" containsNumber="1" containsInteger="1" minValue="15" maxValue="33"/>
    </cacheField>
    <cacheField name="Dzień" numFmtId="0">
      <sharedItems containsSemiMixedTypes="0" containsString="0" containsNumber="1" containsInteger="1" minValue="1" maxValue="92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Hot Dog" numFmtId="0">
      <sharedItems containsSemiMixedTypes="0" containsString="0" containsNumber="1" containsInteger="1" minValue="58" maxValue="121"/>
    </cacheField>
    <cacheField name="Miesiąc" numFmtId="0">
      <sharedItems containsSemiMixedTypes="0" containsString="0" containsNumber="1" containsInteger="1" minValue="6" maxValue="8" count="3"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2022-06-01T00:00:00"/>
    <n v="24"/>
    <n v="1"/>
    <n v="120"/>
    <n v="80"/>
    <n v="90"/>
    <x v="0"/>
  </r>
  <r>
    <d v="2022-06-02T00:00:00"/>
    <n v="25"/>
    <n v="2"/>
    <n v="124"/>
    <n v="82"/>
    <n v="93"/>
    <x v="0"/>
  </r>
  <r>
    <d v="2022-06-03T00:00:00"/>
    <n v="27"/>
    <n v="3"/>
    <n v="132"/>
    <n v="87"/>
    <n v="100"/>
    <x v="0"/>
  </r>
  <r>
    <d v="2022-06-04T00:00:00"/>
    <n v="27"/>
    <n v="4"/>
    <n v="132"/>
    <n v="87"/>
    <n v="100"/>
    <x v="0"/>
  </r>
  <r>
    <d v="2022-06-05T00:00:00"/>
    <n v="27"/>
    <n v="5"/>
    <n v="132"/>
    <n v="87"/>
    <n v="100"/>
    <x v="0"/>
  </r>
  <r>
    <d v="2022-06-06T00:00:00"/>
    <n v="22"/>
    <n v="6"/>
    <n v="111"/>
    <n v="75"/>
    <n v="83"/>
    <x v="0"/>
  </r>
  <r>
    <d v="2022-06-07T00:00:00"/>
    <n v="25"/>
    <n v="7"/>
    <n v="124"/>
    <n v="82"/>
    <n v="93"/>
    <x v="0"/>
  </r>
  <r>
    <d v="2022-06-08T00:00:00"/>
    <n v="25"/>
    <n v="8"/>
    <n v="124"/>
    <n v="82"/>
    <n v="93"/>
    <x v="0"/>
  </r>
  <r>
    <d v="2022-06-09T00:00:00"/>
    <n v="21"/>
    <n v="9"/>
    <n v="107"/>
    <n v="72"/>
    <n v="79"/>
    <x v="0"/>
  </r>
  <r>
    <d v="2022-06-10T00:00:00"/>
    <n v="21"/>
    <n v="10"/>
    <n v="107"/>
    <n v="72"/>
    <n v="79"/>
    <x v="0"/>
  </r>
  <r>
    <d v="2022-06-11T00:00:00"/>
    <n v="19"/>
    <n v="11"/>
    <n v="99"/>
    <n v="68"/>
    <n v="72"/>
    <x v="0"/>
  </r>
  <r>
    <d v="2022-06-12T00:00:00"/>
    <n v="19"/>
    <n v="12"/>
    <n v="99"/>
    <n v="68"/>
    <n v="72"/>
    <x v="0"/>
  </r>
  <r>
    <d v="2022-06-13T00:00:00"/>
    <n v="15"/>
    <n v="13"/>
    <n v="82"/>
    <n v="58"/>
    <n v="58"/>
    <x v="0"/>
  </r>
  <r>
    <d v="2022-06-14T00:00:00"/>
    <n v="21"/>
    <n v="14"/>
    <n v="107"/>
    <n v="72"/>
    <n v="79"/>
    <x v="0"/>
  </r>
  <r>
    <d v="2022-06-15T00:00:00"/>
    <n v="23"/>
    <n v="15"/>
    <n v="115"/>
    <n v="77"/>
    <n v="86"/>
    <x v="0"/>
  </r>
  <r>
    <d v="2022-06-16T00:00:00"/>
    <n v="23"/>
    <n v="16"/>
    <n v="115"/>
    <n v="77"/>
    <n v="86"/>
    <x v="0"/>
  </r>
  <r>
    <d v="2022-06-17T00:00:00"/>
    <n v="16"/>
    <n v="17"/>
    <n v="86"/>
    <n v="61"/>
    <n v="62"/>
    <x v="0"/>
  </r>
  <r>
    <d v="2022-06-18T00:00:00"/>
    <n v="21"/>
    <n v="18"/>
    <n v="107"/>
    <n v="72"/>
    <n v="79"/>
    <x v="0"/>
  </r>
  <r>
    <d v="2022-06-19T00:00:00"/>
    <n v="22"/>
    <n v="19"/>
    <n v="111"/>
    <n v="75"/>
    <n v="83"/>
    <x v="0"/>
  </r>
  <r>
    <d v="2022-06-20T00:00:00"/>
    <n v="22"/>
    <n v="20"/>
    <n v="111"/>
    <n v="75"/>
    <n v="83"/>
    <x v="0"/>
  </r>
  <r>
    <d v="2022-06-21T00:00:00"/>
    <n v="22"/>
    <n v="21"/>
    <n v="111"/>
    <n v="75"/>
    <n v="83"/>
    <x v="0"/>
  </r>
  <r>
    <d v="2022-06-22T00:00:00"/>
    <n v="28"/>
    <n v="22"/>
    <n v="136"/>
    <n v="89"/>
    <n v="103"/>
    <x v="0"/>
  </r>
  <r>
    <d v="2022-06-23T00:00:00"/>
    <n v="31"/>
    <n v="23"/>
    <n v="148"/>
    <n v="96"/>
    <n v="114"/>
    <x v="0"/>
  </r>
  <r>
    <d v="2022-06-24T00:00:00"/>
    <n v="33"/>
    <n v="24"/>
    <n v="157"/>
    <n v="101"/>
    <n v="121"/>
    <x v="0"/>
  </r>
  <r>
    <d v="2022-06-25T00:00:00"/>
    <n v="33"/>
    <n v="25"/>
    <n v="157"/>
    <n v="101"/>
    <n v="121"/>
    <x v="0"/>
  </r>
  <r>
    <d v="2022-06-26T00:00:00"/>
    <n v="23"/>
    <n v="26"/>
    <n v="115"/>
    <n v="77"/>
    <n v="86"/>
    <x v="0"/>
  </r>
  <r>
    <d v="2022-06-27T00:00:00"/>
    <n v="23"/>
    <n v="27"/>
    <n v="115"/>
    <n v="77"/>
    <n v="86"/>
    <x v="0"/>
  </r>
  <r>
    <d v="2022-06-28T00:00:00"/>
    <n v="19"/>
    <n v="28"/>
    <n v="99"/>
    <n v="68"/>
    <n v="72"/>
    <x v="0"/>
  </r>
  <r>
    <d v="2022-06-29T00:00:00"/>
    <n v="24"/>
    <n v="29"/>
    <n v="120"/>
    <n v="80"/>
    <n v="90"/>
    <x v="0"/>
  </r>
  <r>
    <d v="2022-06-30T00:00:00"/>
    <n v="25"/>
    <n v="30"/>
    <n v="124"/>
    <n v="82"/>
    <n v="93"/>
    <x v="0"/>
  </r>
  <r>
    <d v="2022-07-01T00:00:00"/>
    <n v="27"/>
    <n v="31"/>
    <n v="132"/>
    <n v="87"/>
    <n v="100"/>
    <x v="1"/>
  </r>
  <r>
    <d v="2022-07-02T00:00:00"/>
    <n v="27"/>
    <n v="32"/>
    <n v="132"/>
    <n v="87"/>
    <n v="100"/>
    <x v="1"/>
  </r>
  <r>
    <d v="2022-07-03T00:00:00"/>
    <n v="21"/>
    <n v="33"/>
    <n v="107"/>
    <n v="72"/>
    <n v="79"/>
    <x v="1"/>
  </r>
  <r>
    <d v="2022-07-04T00:00:00"/>
    <n v="21"/>
    <n v="34"/>
    <n v="107"/>
    <n v="72"/>
    <n v="79"/>
    <x v="1"/>
  </r>
  <r>
    <d v="2022-07-05T00:00:00"/>
    <n v="25"/>
    <n v="35"/>
    <n v="124"/>
    <n v="82"/>
    <n v="93"/>
    <x v="1"/>
  </r>
  <r>
    <d v="2022-07-06T00:00:00"/>
    <n v="19"/>
    <n v="36"/>
    <n v="99"/>
    <n v="68"/>
    <n v="72"/>
    <x v="1"/>
  </r>
  <r>
    <d v="2022-07-07T00:00:00"/>
    <n v="21"/>
    <n v="37"/>
    <n v="107"/>
    <n v="72"/>
    <n v="79"/>
    <x v="1"/>
  </r>
  <r>
    <d v="2022-07-08T00:00:00"/>
    <n v="24"/>
    <n v="38"/>
    <n v="120"/>
    <n v="80"/>
    <n v="90"/>
    <x v="1"/>
  </r>
  <r>
    <d v="2022-07-09T00:00:00"/>
    <n v="19"/>
    <n v="39"/>
    <n v="99"/>
    <n v="68"/>
    <n v="72"/>
    <x v="1"/>
  </r>
  <r>
    <d v="2022-07-10T00:00:00"/>
    <n v="28"/>
    <n v="40"/>
    <n v="136"/>
    <n v="89"/>
    <n v="103"/>
    <x v="1"/>
  </r>
  <r>
    <d v="2022-07-11T00:00:00"/>
    <n v="27"/>
    <n v="41"/>
    <n v="132"/>
    <n v="87"/>
    <n v="100"/>
    <x v="1"/>
  </r>
  <r>
    <d v="2022-07-12T00:00:00"/>
    <n v="24"/>
    <n v="42"/>
    <n v="120"/>
    <n v="80"/>
    <n v="90"/>
    <x v="1"/>
  </r>
  <r>
    <d v="2022-07-13T00:00:00"/>
    <n v="22"/>
    <n v="43"/>
    <n v="111"/>
    <n v="75"/>
    <n v="83"/>
    <x v="1"/>
  </r>
  <r>
    <d v="2022-07-14T00:00:00"/>
    <n v="17"/>
    <n v="44"/>
    <n v="91"/>
    <n v="63"/>
    <n v="65"/>
    <x v="1"/>
  </r>
  <r>
    <d v="2022-07-15T00:00:00"/>
    <n v="18"/>
    <n v="45"/>
    <n v="95"/>
    <n v="65"/>
    <n v="69"/>
    <x v="1"/>
  </r>
  <r>
    <d v="2022-07-16T00:00:00"/>
    <n v="23"/>
    <n v="46"/>
    <n v="115"/>
    <n v="77"/>
    <n v="86"/>
    <x v="1"/>
  </r>
  <r>
    <d v="2022-07-17T00:00:00"/>
    <n v="23"/>
    <n v="47"/>
    <n v="115"/>
    <n v="77"/>
    <n v="86"/>
    <x v="1"/>
  </r>
  <r>
    <d v="2022-07-18T00:00:00"/>
    <n v="19"/>
    <n v="48"/>
    <n v="99"/>
    <n v="68"/>
    <n v="72"/>
    <x v="1"/>
  </r>
  <r>
    <d v="2022-07-19T00:00:00"/>
    <n v="21"/>
    <n v="49"/>
    <n v="107"/>
    <n v="72"/>
    <n v="79"/>
    <x v="1"/>
  </r>
  <r>
    <d v="2022-07-20T00:00:00"/>
    <n v="25"/>
    <n v="50"/>
    <n v="124"/>
    <n v="82"/>
    <n v="93"/>
    <x v="1"/>
  </r>
  <r>
    <d v="2022-07-21T00:00:00"/>
    <n v="28"/>
    <n v="51"/>
    <n v="136"/>
    <n v="89"/>
    <n v="103"/>
    <x v="1"/>
  </r>
  <r>
    <d v="2022-07-22T00:00:00"/>
    <n v="27"/>
    <n v="52"/>
    <n v="132"/>
    <n v="87"/>
    <n v="100"/>
    <x v="1"/>
  </r>
  <r>
    <d v="2022-07-23T00:00:00"/>
    <n v="23"/>
    <n v="53"/>
    <n v="115"/>
    <n v="77"/>
    <n v="86"/>
    <x v="1"/>
  </r>
  <r>
    <d v="2022-07-24T00:00:00"/>
    <n v="26"/>
    <n v="54"/>
    <n v="128"/>
    <n v="84"/>
    <n v="96"/>
    <x v="1"/>
  </r>
  <r>
    <d v="2022-07-25T00:00:00"/>
    <n v="29"/>
    <n v="55"/>
    <n v="140"/>
    <n v="91"/>
    <n v="107"/>
    <x v="1"/>
  </r>
  <r>
    <d v="2022-07-26T00:00:00"/>
    <n v="26"/>
    <n v="56"/>
    <n v="128"/>
    <n v="84"/>
    <n v="96"/>
    <x v="1"/>
  </r>
  <r>
    <d v="2022-07-27T00:00:00"/>
    <n v="27"/>
    <n v="57"/>
    <n v="132"/>
    <n v="87"/>
    <n v="100"/>
    <x v="1"/>
  </r>
  <r>
    <d v="2022-07-28T00:00:00"/>
    <n v="24"/>
    <n v="58"/>
    <n v="120"/>
    <n v="80"/>
    <n v="90"/>
    <x v="1"/>
  </r>
  <r>
    <d v="2022-07-29T00:00:00"/>
    <n v="26"/>
    <n v="59"/>
    <n v="128"/>
    <n v="84"/>
    <n v="96"/>
    <x v="1"/>
  </r>
  <r>
    <d v="2022-07-30T00:00:00"/>
    <n v="25"/>
    <n v="60"/>
    <n v="124"/>
    <n v="82"/>
    <n v="93"/>
    <x v="1"/>
  </r>
  <r>
    <d v="2022-07-31T00:00:00"/>
    <n v="24"/>
    <n v="61"/>
    <n v="120"/>
    <n v="80"/>
    <n v="90"/>
    <x v="1"/>
  </r>
  <r>
    <d v="2022-08-01T00:00:00"/>
    <n v="22"/>
    <n v="62"/>
    <n v="111"/>
    <n v="75"/>
    <n v="83"/>
    <x v="2"/>
  </r>
  <r>
    <d v="2022-08-02T00:00:00"/>
    <n v="19"/>
    <n v="63"/>
    <n v="99"/>
    <n v="68"/>
    <n v="72"/>
    <x v="2"/>
  </r>
  <r>
    <d v="2022-08-03T00:00:00"/>
    <n v="21"/>
    <n v="64"/>
    <n v="107"/>
    <n v="72"/>
    <n v="79"/>
    <x v="2"/>
  </r>
  <r>
    <d v="2022-08-04T00:00:00"/>
    <n v="26"/>
    <n v="65"/>
    <n v="128"/>
    <n v="84"/>
    <n v="96"/>
    <x v="2"/>
  </r>
  <r>
    <d v="2022-08-05T00:00:00"/>
    <n v="19"/>
    <n v="66"/>
    <n v="99"/>
    <n v="68"/>
    <n v="72"/>
    <x v="2"/>
  </r>
  <r>
    <d v="2022-08-06T00:00:00"/>
    <n v="21"/>
    <n v="67"/>
    <n v="107"/>
    <n v="72"/>
    <n v="79"/>
    <x v="2"/>
  </r>
  <r>
    <d v="2022-08-07T00:00:00"/>
    <n v="23"/>
    <n v="68"/>
    <n v="115"/>
    <n v="77"/>
    <n v="86"/>
    <x v="2"/>
  </r>
  <r>
    <d v="2022-08-08T00:00:00"/>
    <n v="27"/>
    <n v="69"/>
    <n v="132"/>
    <n v="87"/>
    <n v="100"/>
    <x v="2"/>
  </r>
  <r>
    <d v="2022-08-09T00:00:00"/>
    <n v="20"/>
    <n v="70"/>
    <n v="103"/>
    <n v="70"/>
    <n v="76"/>
    <x v="2"/>
  </r>
  <r>
    <d v="2022-08-10T00:00:00"/>
    <n v="18"/>
    <n v="71"/>
    <n v="95"/>
    <n v="65"/>
    <n v="69"/>
    <x v="2"/>
  </r>
  <r>
    <d v="2022-08-11T00:00:00"/>
    <n v="17"/>
    <n v="72"/>
    <n v="91"/>
    <n v="63"/>
    <n v="65"/>
    <x v="2"/>
  </r>
  <r>
    <d v="2022-08-12T00:00:00"/>
    <n v="19"/>
    <n v="73"/>
    <n v="99"/>
    <n v="68"/>
    <n v="72"/>
    <x v="2"/>
  </r>
  <r>
    <d v="2022-08-13T00:00:00"/>
    <n v="26"/>
    <n v="74"/>
    <n v="128"/>
    <n v="84"/>
    <n v="96"/>
    <x v="2"/>
  </r>
  <r>
    <d v="2022-08-14T00:00:00"/>
    <n v="21"/>
    <n v="75"/>
    <n v="107"/>
    <n v="72"/>
    <n v="79"/>
    <x v="2"/>
  </r>
  <r>
    <d v="2022-08-15T00:00:00"/>
    <n v="19"/>
    <n v="76"/>
    <n v="99"/>
    <n v="68"/>
    <n v="72"/>
    <x v="2"/>
  </r>
  <r>
    <d v="2022-08-16T00:00:00"/>
    <n v="19"/>
    <n v="77"/>
    <n v="99"/>
    <n v="68"/>
    <n v="72"/>
    <x v="2"/>
  </r>
  <r>
    <d v="2022-08-17T00:00:00"/>
    <n v="21"/>
    <n v="78"/>
    <n v="107"/>
    <n v="72"/>
    <n v="79"/>
    <x v="2"/>
  </r>
  <r>
    <d v="2022-08-18T00:00:00"/>
    <n v="21"/>
    <n v="79"/>
    <n v="107"/>
    <n v="72"/>
    <n v="79"/>
    <x v="2"/>
  </r>
  <r>
    <d v="2022-08-19T00:00:00"/>
    <n v="24"/>
    <n v="80"/>
    <n v="120"/>
    <n v="80"/>
    <n v="90"/>
    <x v="2"/>
  </r>
  <r>
    <d v="2022-08-20T00:00:00"/>
    <n v="26"/>
    <n v="81"/>
    <n v="128"/>
    <n v="84"/>
    <n v="96"/>
    <x v="2"/>
  </r>
  <r>
    <d v="2022-08-21T00:00:00"/>
    <n v="23"/>
    <n v="82"/>
    <n v="115"/>
    <n v="77"/>
    <n v="86"/>
    <x v="2"/>
  </r>
  <r>
    <d v="2022-08-22T00:00:00"/>
    <n v="23"/>
    <n v="83"/>
    <n v="115"/>
    <n v="77"/>
    <n v="86"/>
    <x v="2"/>
  </r>
  <r>
    <d v="2022-08-23T00:00:00"/>
    <n v="24"/>
    <n v="84"/>
    <n v="120"/>
    <n v="80"/>
    <n v="90"/>
    <x v="2"/>
  </r>
  <r>
    <d v="2022-08-24T00:00:00"/>
    <n v="26"/>
    <n v="85"/>
    <n v="128"/>
    <n v="84"/>
    <n v="96"/>
    <x v="2"/>
  </r>
  <r>
    <d v="2022-08-25T00:00:00"/>
    <n v="28"/>
    <n v="86"/>
    <n v="136"/>
    <n v="89"/>
    <n v="103"/>
    <x v="2"/>
  </r>
  <r>
    <d v="2022-08-26T00:00:00"/>
    <n v="32"/>
    <n v="87"/>
    <n v="153"/>
    <n v="98"/>
    <n v="117"/>
    <x v="2"/>
  </r>
  <r>
    <d v="2022-08-27T00:00:00"/>
    <n v="26"/>
    <n v="88"/>
    <n v="128"/>
    <n v="84"/>
    <n v="96"/>
    <x v="2"/>
  </r>
  <r>
    <d v="2022-08-28T00:00:00"/>
    <n v="32"/>
    <n v="89"/>
    <n v="153"/>
    <n v="98"/>
    <n v="117"/>
    <x v="2"/>
  </r>
  <r>
    <d v="2022-08-29T00:00:00"/>
    <n v="23"/>
    <n v="90"/>
    <n v="115"/>
    <n v="77"/>
    <n v="86"/>
    <x v="2"/>
  </r>
  <r>
    <d v="2022-08-30T00:00:00"/>
    <n v="22"/>
    <n v="91"/>
    <n v="111"/>
    <n v="75"/>
    <n v="83"/>
    <x v="2"/>
  </r>
  <r>
    <d v="2022-08-31T00:00:00"/>
    <n v="25"/>
    <n v="92"/>
    <n v="124"/>
    <n v="82"/>
    <n v="9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122AD-06A0-4598-986D-0478DB5DF4EF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3">
  <location ref="I3:L7" firstHeaderRow="0" firstDataRow="1" firstDataCol="1"/>
  <pivotFields count="7">
    <pivotField numFmtId="14" showAll="0"/>
    <pivotField showAll="0"/>
    <pivotField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Lody" fld="3" baseField="0" baseItem="0"/>
    <dataField name="Suma z Kukurydza" fld="4" baseField="0" baseItem="0"/>
    <dataField name="Suma z Hot Dog" fld="5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AB73A52-F1DE-4FA1-9184-74FCB8EB78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9D0BDC5-AD66-4B4B-BC6E-A41C1E278DD8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CDE85E5-5598-40A4-B382-1294709BBD07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01DC5A4-40B0-4783-B1B2-0B34E98D59B8}" autoFormatId="16" applyNumberFormats="0" applyBorderFormats="0" applyFontFormats="0" applyPatternFormats="0" applyAlignmentFormats="0" applyWidthHeightFormats="0">
  <queryTableRefresh nextId="13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4CF4775-620C-41E1-8185-7E42E0816B3D}" autoFormatId="16" applyNumberFormats="0" applyBorderFormats="0" applyFontFormats="0" applyPatternFormats="0" applyAlignmentFormats="0" applyWidthHeightFormats="0">
  <queryTableRefresh nextId="13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902C9-C2BC-4893-B2CA-F4D646F93773}" name="temperatury" displayName="temperatury" ref="A1:B93" tableType="queryTable" totalsRowShown="0">
  <autoFilter ref="A1:B93" xr:uid="{131902C9-C2BC-4893-B2CA-F4D646F93773}"/>
  <tableColumns count="2">
    <tableColumn id="1" xr3:uid="{F56067DF-1EC4-408C-A47D-FA477EE0250F}" uniqueName="1" name="Data" queryTableFieldId="1" dataDxfId="15"/>
    <tableColumn id="2" xr3:uid="{68661A6D-C8E3-43CD-B515-574CB6A23A42}" uniqueName="2" name="Temperatur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E56D8-B5DD-4005-AD16-209805CAF0CE}" name="temperatury3" displayName="temperatury3" ref="A1:E93" tableType="queryTable" totalsRowShown="0">
  <autoFilter ref="A1:E93" xr:uid="{BDDE56D8-B5DD-4005-AD16-209805CAF0CE}"/>
  <tableColumns count="5">
    <tableColumn id="1" xr3:uid="{55FD2E21-DCA1-4916-B67C-EED33DD6AE76}" uniqueName="1" name="Data" queryTableFieldId="1" dataDxfId="14"/>
    <tableColumn id="2" xr3:uid="{EC6CF515-89EA-413A-B190-27A0AEFDF901}" uniqueName="2" name="Temperatura" queryTableFieldId="2"/>
    <tableColumn id="3" xr3:uid="{4D4DA997-0E79-42E6-AD62-A02C6E79D4B9}" uniqueName="3" name="Dzień" queryTableFieldId="3"/>
    <tableColumn id="4" xr3:uid="{12CEC7CA-B84B-44D3-9F33-6174CE475306}" uniqueName="4" name="Czy ciepły" queryTableFieldId="4" dataDxfId="13">
      <calculatedColumnFormula>IF(temperatury3[[#This Row],[Temperatura]]&gt;20, "TAK", "NIE")</calculatedColumnFormula>
    </tableColumn>
    <tableColumn id="5" xr3:uid="{545D5B04-7325-4B91-969B-B757B6C829AC}" uniqueName="5" name="Ciąg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BA979E-CC52-42A3-A664-27B9A1D70886}" name="temperatury4" displayName="temperatury4" ref="A1:G93" tableType="queryTable" totalsRowShown="0">
  <autoFilter ref="A1:G93" xr:uid="{D4BA979E-CC52-42A3-A664-27B9A1D70886}"/>
  <tableColumns count="7">
    <tableColumn id="1" xr3:uid="{E76B2191-A4F2-4AAF-BFB8-1EB2D722C037}" uniqueName="1" name="Data" queryTableFieldId="1" dataDxfId="12"/>
    <tableColumn id="2" xr3:uid="{CBC11A89-C6FB-411B-8163-FB6FD34082F1}" uniqueName="2" name="Temperatura" queryTableFieldId="2"/>
    <tableColumn id="3" xr3:uid="{D29887AF-B0B0-400E-861A-E43E4ACD41AF}" uniqueName="3" name="Dzień" queryTableFieldId="3"/>
    <tableColumn id="4" xr3:uid="{93C7F29C-1CBF-44C3-A5D7-F70C13D218E7}" uniqueName="4" name="Lody" queryTableFieldId="4"/>
    <tableColumn id="5" xr3:uid="{ADF2FF5F-2DCE-4D0E-A3F6-79FB52F92BD2}" uniqueName="5" name="Kukurydza" queryTableFieldId="5"/>
    <tableColumn id="6" xr3:uid="{ECFF9634-D4EE-49B6-AEBE-A0E427A7D4CF}" uniqueName="6" name="Hot Dog" queryTableFieldId="6"/>
    <tableColumn id="7" xr3:uid="{213C5A60-AB7F-405D-A762-3C2359904492}" uniqueName="7" name="Miesiąc" queryTableFieldId="7" dataDxfId="11">
      <calculatedColumnFormula>MONTH(temperatury4[[#This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3A425C-2CC0-4754-9253-19B7B4AFD698}" name="temperatury45" displayName="temperatury45" ref="A1:K93" tableType="queryTable" totalsRowShown="0">
  <autoFilter ref="A1:K93" xr:uid="{5C3A425C-2CC0-4754-9253-19B7B4AFD698}"/>
  <tableColumns count="11">
    <tableColumn id="1" xr3:uid="{44A2E99D-6694-4FB9-8338-61EBE978C187}" uniqueName="1" name="Data" queryTableFieldId="1" dataDxfId="10"/>
    <tableColumn id="2" xr3:uid="{4DBB8D81-E9DE-4156-8D7E-34472C08C6E5}" uniqueName="2" name="Temperatura" queryTableFieldId="2"/>
    <tableColumn id="3" xr3:uid="{08A8E8E3-DF2A-4BB7-901B-C24097E8A198}" uniqueName="3" name="Dzień" queryTableFieldId="3"/>
    <tableColumn id="4" xr3:uid="{66D7E350-5C1D-4B91-A79C-813B669DF404}" uniqueName="4" name="Lody" queryTableFieldId="4"/>
    <tableColumn id="5" xr3:uid="{0AA98660-81E7-4C2D-921F-0F8184308744}" uniqueName="5" name="Kukurydza" queryTableFieldId="5"/>
    <tableColumn id="6" xr3:uid="{52F3098A-78E8-4247-A170-9E238DE39A37}" uniqueName="6" name="Hot Dog" queryTableFieldId="6"/>
    <tableColumn id="8" xr3:uid="{B8F600DF-525B-481D-B63A-BB4D1FD7A9EC}" uniqueName="8" name="Hajs lody" queryTableFieldId="8" dataDxfId="9">
      <calculatedColumnFormula>temperatury45[[#This Row],[Lody]]*$M$6</calculatedColumnFormula>
    </tableColumn>
    <tableColumn id="9" xr3:uid="{581BC551-4D0A-4A54-AD33-A915FFF92C0E}" uniqueName="9" name="Hajs kuku" queryTableFieldId="9" dataDxfId="8">
      <calculatedColumnFormula>temperatury45[[#This Row],[Kukurydza]]*$N$6</calculatedColumnFormula>
    </tableColumn>
    <tableColumn id="10" xr3:uid="{F9FBBC53-84B0-4BA9-93B3-B4B54B85FC86}" uniqueName="10" name="Hajs hot dog" queryTableFieldId="10" dataDxfId="7">
      <calculatedColumnFormula>temperatury45[[#This Row],[Hot Dog]]*$O$6</calculatedColumnFormula>
    </tableColumn>
    <tableColumn id="11" xr3:uid="{AA0BA886-4C56-4B60-AAE9-DFB0D13E5222}" uniqueName="11" name="Suma hajs" queryTableFieldId="11" dataDxfId="6">
      <calculatedColumnFormula>SUM(temperatury45[[#This Row],[Hajs lody]:[Hajs hot dog]])</calculatedColumnFormula>
    </tableColumn>
    <tableColumn id="12" xr3:uid="{E8CF78EE-8838-45A5-BC05-2D8FF7830DB5}" uniqueName="12" name="Łączna suma" queryTableFieldId="12" dataDxfId="5">
      <calculatedColumnFormula>temperatury45[[#This Row],[Suma hajs]]+K1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3D05AB-F245-4AEE-95C8-70C18983B4BA}" name="temperatury456" displayName="temperatury456" ref="A1:J93" tableType="queryTable" totalsRowShown="0">
  <autoFilter ref="A1:J93" xr:uid="{4F3D05AB-F245-4AEE-95C8-70C18983B4BA}"/>
  <tableColumns count="10">
    <tableColumn id="1" xr3:uid="{4D960BA0-2B1E-4459-A4FD-B2B82B033018}" uniqueName="1" name="Data" queryTableFieldId="1" dataDxfId="4"/>
    <tableColumn id="2" xr3:uid="{C96BC8BF-FE8A-4DDB-BDD2-D666CF079D62}" uniqueName="2" name="Temperatura" queryTableFieldId="2"/>
    <tableColumn id="3" xr3:uid="{843F733C-3470-4C33-942E-DF620C435B31}" uniqueName="3" name="Dzień" queryTableFieldId="3"/>
    <tableColumn id="4" xr3:uid="{C6364DB8-B9AE-4A2C-A20F-660F702E3F33}" uniqueName="4" name="Lody" queryTableFieldId="4"/>
    <tableColumn id="5" xr3:uid="{B606E67B-05BC-4F32-9C9B-6D32928549E0}" uniqueName="5" name="Kukurydza" queryTableFieldId="5"/>
    <tableColumn id="6" xr3:uid="{FD70F7FA-B14E-4727-8ABF-38F4B10E84BE}" uniqueName="6" name="Hot Dog" queryTableFieldId="6"/>
    <tableColumn id="8" xr3:uid="{F81772C7-D48C-4F53-8FD8-C83F686EC78A}" uniqueName="8" name="Hajs lody" queryTableFieldId="8" dataDxfId="3">
      <calculatedColumnFormula>temperatury456[[#This Row],[Lody]]*$L$6</calculatedColumnFormula>
    </tableColumn>
    <tableColumn id="9" xr3:uid="{67FAEBEE-9457-4D80-B32E-BD7F9BCB9C84}" uniqueName="9" name="Hajs kuku" queryTableFieldId="9" dataDxfId="2">
      <calculatedColumnFormula>temperatury456[[#This Row],[Kukurydza]]*$M$6</calculatedColumnFormula>
    </tableColumn>
    <tableColumn id="10" xr3:uid="{D783030F-ACBF-44F2-A5CF-798658286395}" uniqueName="10" name="Hajs hot dog" queryTableFieldId="10" dataDxfId="1">
      <calculatedColumnFormula>temperatury456[[#This Row],[Hot Dog]]*$N$6</calculatedColumnFormula>
    </tableColumn>
    <tableColumn id="11" xr3:uid="{0D4BB0EA-ABD9-4819-ADCF-D1ABC0063D87}" uniqueName="11" name="Suma hajs" queryTableFieldId="11" dataDxfId="0">
      <calculatedColumnFormula>SUM(temperatury456[[#This Row],[Hajs lody]:[Hajs hot dog]])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52DD-E5B5-40E8-976E-CE8E2D26A408}">
  <dimension ref="A1:B93"/>
  <sheetViews>
    <sheetView workbookViewId="0">
      <selection sqref="A1:XFD1048576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44713</v>
      </c>
      <c r="B2">
        <v>24</v>
      </c>
    </row>
    <row r="3" spans="1:2" x14ac:dyDescent="0.45">
      <c r="A3" s="1">
        <v>44714</v>
      </c>
      <c r="B3">
        <v>25</v>
      </c>
    </row>
    <row r="4" spans="1:2" x14ac:dyDescent="0.45">
      <c r="A4" s="1">
        <v>44715</v>
      </c>
      <c r="B4">
        <v>27</v>
      </c>
    </row>
    <row r="5" spans="1:2" x14ac:dyDescent="0.45">
      <c r="A5" s="1">
        <v>44716</v>
      </c>
      <c r="B5">
        <v>27</v>
      </c>
    </row>
    <row r="6" spans="1:2" x14ac:dyDescent="0.45">
      <c r="A6" s="1">
        <v>44717</v>
      </c>
      <c r="B6">
        <v>27</v>
      </c>
    </row>
    <row r="7" spans="1:2" x14ac:dyDescent="0.45">
      <c r="A7" s="1">
        <v>44718</v>
      </c>
      <c r="B7">
        <v>22</v>
      </c>
    </row>
    <row r="8" spans="1:2" x14ac:dyDescent="0.45">
      <c r="A8" s="1">
        <v>44719</v>
      </c>
      <c r="B8">
        <v>25</v>
      </c>
    </row>
    <row r="9" spans="1:2" x14ac:dyDescent="0.45">
      <c r="A9" s="1">
        <v>44720</v>
      </c>
      <c r="B9">
        <v>25</v>
      </c>
    </row>
    <row r="10" spans="1:2" x14ac:dyDescent="0.45">
      <c r="A10" s="1">
        <v>44721</v>
      </c>
      <c r="B10">
        <v>21</v>
      </c>
    </row>
    <row r="11" spans="1:2" x14ac:dyDescent="0.45">
      <c r="A11" s="1">
        <v>44722</v>
      </c>
      <c r="B11">
        <v>21</v>
      </c>
    </row>
    <row r="12" spans="1:2" x14ac:dyDescent="0.45">
      <c r="A12" s="1">
        <v>44723</v>
      </c>
      <c r="B12">
        <v>19</v>
      </c>
    </row>
    <row r="13" spans="1:2" x14ac:dyDescent="0.45">
      <c r="A13" s="1">
        <v>44724</v>
      </c>
      <c r="B13">
        <v>19</v>
      </c>
    </row>
    <row r="14" spans="1:2" x14ac:dyDescent="0.45">
      <c r="A14" s="1">
        <v>44725</v>
      </c>
      <c r="B14">
        <v>15</v>
      </c>
    </row>
    <row r="15" spans="1:2" x14ac:dyDescent="0.45">
      <c r="A15" s="1">
        <v>44726</v>
      </c>
      <c r="B15">
        <v>21</v>
      </c>
    </row>
    <row r="16" spans="1:2" x14ac:dyDescent="0.45">
      <c r="A16" s="1">
        <v>44727</v>
      </c>
      <c r="B16">
        <v>23</v>
      </c>
    </row>
    <row r="17" spans="1:2" x14ac:dyDescent="0.45">
      <c r="A17" s="1">
        <v>44728</v>
      </c>
      <c r="B17">
        <v>23</v>
      </c>
    </row>
    <row r="18" spans="1:2" x14ac:dyDescent="0.45">
      <c r="A18" s="1">
        <v>44729</v>
      </c>
      <c r="B18">
        <v>16</v>
      </c>
    </row>
    <row r="19" spans="1:2" x14ac:dyDescent="0.45">
      <c r="A19" s="1">
        <v>44730</v>
      </c>
      <c r="B19">
        <v>21</v>
      </c>
    </row>
    <row r="20" spans="1:2" x14ac:dyDescent="0.45">
      <c r="A20" s="1">
        <v>44731</v>
      </c>
      <c r="B20">
        <v>22</v>
      </c>
    </row>
    <row r="21" spans="1:2" x14ac:dyDescent="0.45">
      <c r="A21" s="1">
        <v>44732</v>
      </c>
      <c r="B21">
        <v>22</v>
      </c>
    </row>
    <row r="22" spans="1:2" x14ac:dyDescent="0.45">
      <c r="A22" s="1">
        <v>44733</v>
      </c>
      <c r="B22">
        <v>22</v>
      </c>
    </row>
    <row r="23" spans="1:2" x14ac:dyDescent="0.45">
      <c r="A23" s="1">
        <v>44734</v>
      </c>
      <c r="B23">
        <v>28</v>
      </c>
    </row>
    <row r="24" spans="1:2" x14ac:dyDescent="0.45">
      <c r="A24" s="1">
        <v>44735</v>
      </c>
      <c r="B24">
        <v>31</v>
      </c>
    </row>
    <row r="25" spans="1:2" x14ac:dyDescent="0.45">
      <c r="A25" s="1">
        <v>44736</v>
      </c>
      <c r="B25">
        <v>33</v>
      </c>
    </row>
    <row r="26" spans="1:2" x14ac:dyDescent="0.45">
      <c r="A26" s="1">
        <v>44737</v>
      </c>
      <c r="B26">
        <v>33</v>
      </c>
    </row>
    <row r="27" spans="1:2" x14ac:dyDescent="0.45">
      <c r="A27" s="1">
        <v>44738</v>
      </c>
      <c r="B27">
        <v>23</v>
      </c>
    </row>
    <row r="28" spans="1:2" x14ac:dyDescent="0.45">
      <c r="A28" s="1">
        <v>44739</v>
      </c>
      <c r="B28">
        <v>23</v>
      </c>
    </row>
    <row r="29" spans="1:2" x14ac:dyDescent="0.45">
      <c r="A29" s="1">
        <v>44740</v>
      </c>
      <c r="B29">
        <v>19</v>
      </c>
    </row>
    <row r="30" spans="1:2" x14ac:dyDescent="0.45">
      <c r="A30" s="1">
        <v>44741</v>
      </c>
      <c r="B30">
        <v>24</v>
      </c>
    </row>
    <row r="31" spans="1:2" x14ac:dyDescent="0.45">
      <c r="A31" s="1">
        <v>44742</v>
      </c>
      <c r="B31">
        <v>25</v>
      </c>
    </row>
    <row r="32" spans="1:2" x14ac:dyDescent="0.45">
      <c r="A32" s="1">
        <v>44743</v>
      </c>
      <c r="B32">
        <v>27</v>
      </c>
    </row>
    <row r="33" spans="1:2" x14ac:dyDescent="0.45">
      <c r="A33" s="1">
        <v>44744</v>
      </c>
      <c r="B33">
        <v>27</v>
      </c>
    </row>
    <row r="34" spans="1:2" x14ac:dyDescent="0.45">
      <c r="A34" s="1">
        <v>44745</v>
      </c>
      <c r="B34">
        <v>21</v>
      </c>
    </row>
    <row r="35" spans="1:2" x14ac:dyDescent="0.45">
      <c r="A35" s="1">
        <v>44746</v>
      </c>
      <c r="B35">
        <v>21</v>
      </c>
    </row>
    <row r="36" spans="1:2" x14ac:dyDescent="0.45">
      <c r="A36" s="1">
        <v>44747</v>
      </c>
      <c r="B36">
        <v>25</v>
      </c>
    </row>
    <row r="37" spans="1:2" x14ac:dyDescent="0.45">
      <c r="A37" s="1">
        <v>44748</v>
      </c>
      <c r="B37">
        <v>19</v>
      </c>
    </row>
    <row r="38" spans="1:2" x14ac:dyDescent="0.45">
      <c r="A38" s="1">
        <v>44749</v>
      </c>
      <c r="B38">
        <v>21</v>
      </c>
    </row>
    <row r="39" spans="1:2" x14ac:dyDescent="0.45">
      <c r="A39" s="1">
        <v>44750</v>
      </c>
      <c r="B39">
        <v>24</v>
      </c>
    </row>
    <row r="40" spans="1:2" x14ac:dyDescent="0.45">
      <c r="A40" s="1">
        <v>44751</v>
      </c>
      <c r="B40">
        <v>19</v>
      </c>
    </row>
    <row r="41" spans="1:2" x14ac:dyDescent="0.45">
      <c r="A41" s="1">
        <v>44752</v>
      </c>
      <c r="B41">
        <v>28</v>
      </c>
    </row>
    <row r="42" spans="1:2" x14ac:dyDescent="0.45">
      <c r="A42" s="1">
        <v>44753</v>
      </c>
      <c r="B42">
        <v>27</v>
      </c>
    </row>
    <row r="43" spans="1:2" x14ac:dyDescent="0.45">
      <c r="A43" s="1">
        <v>44754</v>
      </c>
      <c r="B43">
        <v>24</v>
      </c>
    </row>
    <row r="44" spans="1:2" x14ac:dyDescent="0.45">
      <c r="A44" s="1">
        <v>44755</v>
      </c>
      <c r="B44">
        <v>22</v>
      </c>
    </row>
    <row r="45" spans="1:2" x14ac:dyDescent="0.45">
      <c r="A45" s="1">
        <v>44756</v>
      </c>
      <c r="B45">
        <v>17</v>
      </c>
    </row>
    <row r="46" spans="1:2" x14ac:dyDescent="0.45">
      <c r="A46" s="1">
        <v>44757</v>
      </c>
      <c r="B46">
        <v>18</v>
      </c>
    </row>
    <row r="47" spans="1:2" x14ac:dyDescent="0.45">
      <c r="A47" s="1">
        <v>44758</v>
      </c>
      <c r="B47">
        <v>23</v>
      </c>
    </row>
    <row r="48" spans="1:2" x14ac:dyDescent="0.45">
      <c r="A48" s="1">
        <v>44759</v>
      </c>
      <c r="B48">
        <v>23</v>
      </c>
    </row>
    <row r="49" spans="1:2" x14ac:dyDescent="0.45">
      <c r="A49" s="1">
        <v>44760</v>
      </c>
      <c r="B49">
        <v>19</v>
      </c>
    </row>
    <row r="50" spans="1:2" x14ac:dyDescent="0.45">
      <c r="A50" s="1">
        <v>44761</v>
      </c>
      <c r="B50">
        <v>21</v>
      </c>
    </row>
    <row r="51" spans="1:2" x14ac:dyDescent="0.45">
      <c r="A51" s="1">
        <v>44762</v>
      </c>
      <c r="B51">
        <v>25</v>
      </c>
    </row>
    <row r="52" spans="1:2" x14ac:dyDescent="0.45">
      <c r="A52" s="1">
        <v>44763</v>
      </c>
      <c r="B52">
        <v>28</v>
      </c>
    </row>
    <row r="53" spans="1:2" x14ac:dyDescent="0.45">
      <c r="A53" s="1">
        <v>44764</v>
      </c>
      <c r="B53">
        <v>27</v>
      </c>
    </row>
    <row r="54" spans="1:2" x14ac:dyDescent="0.45">
      <c r="A54" s="1">
        <v>44765</v>
      </c>
      <c r="B54">
        <v>23</v>
      </c>
    </row>
    <row r="55" spans="1:2" x14ac:dyDescent="0.45">
      <c r="A55" s="1">
        <v>44766</v>
      </c>
      <c r="B55">
        <v>26</v>
      </c>
    </row>
    <row r="56" spans="1:2" x14ac:dyDescent="0.45">
      <c r="A56" s="1">
        <v>44767</v>
      </c>
      <c r="B56">
        <v>29</v>
      </c>
    </row>
    <row r="57" spans="1:2" x14ac:dyDescent="0.45">
      <c r="A57" s="1">
        <v>44768</v>
      </c>
      <c r="B57">
        <v>26</v>
      </c>
    </row>
    <row r="58" spans="1:2" x14ac:dyDescent="0.45">
      <c r="A58" s="1">
        <v>44769</v>
      </c>
      <c r="B58">
        <v>27</v>
      </c>
    </row>
    <row r="59" spans="1:2" x14ac:dyDescent="0.45">
      <c r="A59" s="1">
        <v>44770</v>
      </c>
      <c r="B59">
        <v>24</v>
      </c>
    </row>
    <row r="60" spans="1:2" x14ac:dyDescent="0.45">
      <c r="A60" s="1">
        <v>44771</v>
      </c>
      <c r="B60">
        <v>26</v>
      </c>
    </row>
    <row r="61" spans="1:2" x14ac:dyDescent="0.45">
      <c r="A61" s="1">
        <v>44772</v>
      </c>
      <c r="B61">
        <v>25</v>
      </c>
    </row>
    <row r="62" spans="1:2" x14ac:dyDescent="0.45">
      <c r="A62" s="1">
        <v>44773</v>
      </c>
      <c r="B62">
        <v>24</v>
      </c>
    </row>
    <row r="63" spans="1:2" x14ac:dyDescent="0.45">
      <c r="A63" s="1">
        <v>44774</v>
      </c>
      <c r="B63">
        <v>22</v>
      </c>
    </row>
    <row r="64" spans="1:2" x14ac:dyDescent="0.45">
      <c r="A64" s="1">
        <v>44775</v>
      </c>
      <c r="B64">
        <v>19</v>
      </c>
    </row>
    <row r="65" spans="1:2" x14ac:dyDescent="0.45">
      <c r="A65" s="1">
        <v>44776</v>
      </c>
      <c r="B65">
        <v>21</v>
      </c>
    </row>
    <row r="66" spans="1:2" x14ac:dyDescent="0.45">
      <c r="A66" s="1">
        <v>44777</v>
      </c>
      <c r="B66">
        <v>26</v>
      </c>
    </row>
    <row r="67" spans="1:2" x14ac:dyDescent="0.45">
      <c r="A67" s="1">
        <v>44778</v>
      </c>
      <c r="B67">
        <v>19</v>
      </c>
    </row>
    <row r="68" spans="1:2" x14ac:dyDescent="0.45">
      <c r="A68" s="1">
        <v>44779</v>
      </c>
      <c r="B68">
        <v>21</v>
      </c>
    </row>
    <row r="69" spans="1:2" x14ac:dyDescent="0.45">
      <c r="A69" s="1">
        <v>44780</v>
      </c>
      <c r="B69">
        <v>23</v>
      </c>
    </row>
    <row r="70" spans="1:2" x14ac:dyDescent="0.45">
      <c r="A70" s="1">
        <v>44781</v>
      </c>
      <c r="B70">
        <v>27</v>
      </c>
    </row>
    <row r="71" spans="1:2" x14ac:dyDescent="0.45">
      <c r="A71" s="1">
        <v>44782</v>
      </c>
      <c r="B71">
        <v>20</v>
      </c>
    </row>
    <row r="72" spans="1:2" x14ac:dyDescent="0.45">
      <c r="A72" s="1">
        <v>44783</v>
      </c>
      <c r="B72">
        <v>18</v>
      </c>
    </row>
    <row r="73" spans="1:2" x14ac:dyDescent="0.45">
      <c r="A73" s="1">
        <v>44784</v>
      </c>
      <c r="B73">
        <v>17</v>
      </c>
    </row>
    <row r="74" spans="1:2" x14ac:dyDescent="0.45">
      <c r="A74" s="1">
        <v>44785</v>
      </c>
      <c r="B74">
        <v>19</v>
      </c>
    </row>
    <row r="75" spans="1:2" x14ac:dyDescent="0.45">
      <c r="A75" s="1">
        <v>44786</v>
      </c>
      <c r="B75">
        <v>26</v>
      </c>
    </row>
    <row r="76" spans="1:2" x14ac:dyDescent="0.45">
      <c r="A76" s="1">
        <v>44787</v>
      </c>
      <c r="B76">
        <v>21</v>
      </c>
    </row>
    <row r="77" spans="1:2" x14ac:dyDescent="0.45">
      <c r="A77" s="1">
        <v>44788</v>
      </c>
      <c r="B77">
        <v>19</v>
      </c>
    </row>
    <row r="78" spans="1:2" x14ac:dyDescent="0.45">
      <c r="A78" s="1">
        <v>44789</v>
      </c>
      <c r="B78">
        <v>19</v>
      </c>
    </row>
    <row r="79" spans="1:2" x14ac:dyDescent="0.45">
      <c r="A79" s="1">
        <v>44790</v>
      </c>
      <c r="B79">
        <v>21</v>
      </c>
    </row>
    <row r="80" spans="1:2" x14ac:dyDescent="0.45">
      <c r="A80" s="1">
        <v>44791</v>
      </c>
      <c r="B80">
        <v>21</v>
      </c>
    </row>
    <row r="81" spans="1:2" x14ac:dyDescent="0.45">
      <c r="A81" s="1">
        <v>44792</v>
      </c>
      <c r="B81">
        <v>24</v>
      </c>
    </row>
    <row r="82" spans="1:2" x14ac:dyDescent="0.45">
      <c r="A82" s="1">
        <v>44793</v>
      </c>
      <c r="B82">
        <v>26</v>
      </c>
    </row>
    <row r="83" spans="1:2" x14ac:dyDescent="0.45">
      <c r="A83" s="1">
        <v>44794</v>
      </c>
      <c r="B83">
        <v>23</v>
      </c>
    </row>
    <row r="84" spans="1:2" x14ac:dyDescent="0.45">
      <c r="A84" s="1">
        <v>44795</v>
      </c>
      <c r="B84">
        <v>23</v>
      </c>
    </row>
    <row r="85" spans="1:2" x14ac:dyDescent="0.45">
      <c r="A85" s="1">
        <v>44796</v>
      </c>
      <c r="B85">
        <v>24</v>
      </c>
    </row>
    <row r="86" spans="1:2" x14ac:dyDescent="0.45">
      <c r="A86" s="1">
        <v>44797</v>
      </c>
      <c r="B86">
        <v>26</v>
      </c>
    </row>
    <row r="87" spans="1:2" x14ac:dyDescent="0.45">
      <c r="A87" s="1">
        <v>44798</v>
      </c>
      <c r="B87">
        <v>28</v>
      </c>
    </row>
    <row r="88" spans="1:2" x14ac:dyDescent="0.45">
      <c r="A88" s="1">
        <v>44799</v>
      </c>
      <c r="B88">
        <v>32</v>
      </c>
    </row>
    <row r="89" spans="1:2" x14ac:dyDescent="0.45">
      <c r="A89" s="1">
        <v>44800</v>
      </c>
      <c r="B89">
        <v>26</v>
      </c>
    </row>
    <row r="90" spans="1:2" x14ac:dyDescent="0.45">
      <c r="A90" s="1">
        <v>44801</v>
      </c>
      <c r="B90">
        <v>32</v>
      </c>
    </row>
    <row r="91" spans="1:2" x14ac:dyDescent="0.45">
      <c r="A91" s="1">
        <v>44802</v>
      </c>
      <c r="B91">
        <v>23</v>
      </c>
    </row>
    <row r="92" spans="1:2" x14ac:dyDescent="0.45">
      <c r="A92" s="1">
        <v>44803</v>
      </c>
      <c r="B92">
        <v>22</v>
      </c>
    </row>
    <row r="93" spans="1:2" x14ac:dyDescent="0.45">
      <c r="A93" s="1">
        <v>44804</v>
      </c>
      <c r="B9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E93"/>
  <sheetViews>
    <sheetView workbookViewId="0">
      <selection activeCell="E79" sqref="A79:E79"/>
    </sheetView>
  </sheetViews>
  <sheetFormatPr defaultRowHeight="14.25" x14ac:dyDescent="0.45"/>
  <cols>
    <col min="1" max="2" width="10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44713</v>
      </c>
      <c r="B2">
        <v>24</v>
      </c>
      <c r="C2">
        <v>1</v>
      </c>
      <c r="D2" t="str">
        <f>IF(temperatury3[[#This Row],[Temperatura]]&gt;20, "TAK", "NIE")</f>
        <v>TAK</v>
      </c>
      <c r="E2">
        <v>1</v>
      </c>
    </row>
    <row r="3" spans="1:5" x14ac:dyDescent="0.45">
      <c r="A3" s="1">
        <v>44714</v>
      </c>
      <c r="B3">
        <v>25</v>
      </c>
      <c r="C3">
        <f>C2+1</f>
        <v>2</v>
      </c>
      <c r="D3" t="str">
        <f>IF(temperatury3[[#This Row],[Temperatura]]&gt;20, "TAK", "NIE")</f>
        <v>TAK</v>
      </c>
      <c r="E3">
        <f>IF(temperatury3[[#This Row],[Czy ciepły]] = "TAK", E2+1, 0)</f>
        <v>2</v>
      </c>
    </row>
    <row r="4" spans="1:5" x14ac:dyDescent="0.45">
      <c r="A4" s="1">
        <v>44715</v>
      </c>
      <c r="B4">
        <v>27</v>
      </c>
      <c r="C4">
        <f t="shared" ref="C4:C67" si="0">C3+1</f>
        <v>3</v>
      </c>
      <c r="D4" t="str">
        <f>IF(temperatury3[[#This Row],[Temperatura]]&gt;20, "TAK", "NIE")</f>
        <v>TAK</v>
      </c>
      <c r="E4">
        <f>IF(temperatury3[[#This Row],[Czy ciepły]] = "TAK", E3+1, 0)</f>
        <v>3</v>
      </c>
    </row>
    <row r="5" spans="1:5" x14ac:dyDescent="0.45">
      <c r="A5" s="1">
        <v>44716</v>
      </c>
      <c r="B5">
        <v>27</v>
      </c>
      <c r="C5">
        <f t="shared" si="0"/>
        <v>4</v>
      </c>
      <c r="D5" t="str">
        <f>IF(temperatury3[[#This Row],[Temperatura]]&gt;20, "TAK", "NIE")</f>
        <v>TAK</v>
      </c>
      <c r="E5">
        <f>IF(temperatury3[[#This Row],[Czy ciepły]] = "TAK", E4+1, 0)</f>
        <v>4</v>
      </c>
    </row>
    <row r="6" spans="1:5" x14ac:dyDescent="0.45">
      <c r="A6" s="1">
        <v>44717</v>
      </c>
      <c r="B6">
        <v>27</v>
      </c>
      <c r="C6">
        <f t="shared" si="0"/>
        <v>5</v>
      </c>
      <c r="D6" t="str">
        <f>IF(temperatury3[[#This Row],[Temperatura]]&gt;20, "TAK", "NIE")</f>
        <v>TAK</v>
      </c>
      <c r="E6">
        <f>IF(temperatury3[[#This Row],[Czy ciepły]] = "TAK", E5+1, 0)</f>
        <v>5</v>
      </c>
    </row>
    <row r="7" spans="1:5" x14ac:dyDescent="0.45">
      <c r="A7" s="1">
        <v>44718</v>
      </c>
      <c r="B7">
        <v>22</v>
      </c>
      <c r="C7">
        <f t="shared" si="0"/>
        <v>6</v>
      </c>
      <c r="D7" t="str">
        <f>IF(temperatury3[[#This Row],[Temperatura]]&gt;20, "TAK", "NIE")</f>
        <v>TAK</v>
      </c>
      <c r="E7">
        <f>IF(temperatury3[[#This Row],[Czy ciepły]] = "TAK", E6+1, 0)</f>
        <v>6</v>
      </c>
    </row>
    <row r="8" spans="1:5" x14ac:dyDescent="0.45">
      <c r="A8" s="1">
        <v>44719</v>
      </c>
      <c r="B8">
        <v>25</v>
      </c>
      <c r="C8">
        <f t="shared" si="0"/>
        <v>7</v>
      </c>
      <c r="D8" t="str">
        <f>IF(temperatury3[[#This Row],[Temperatura]]&gt;20, "TAK", "NIE")</f>
        <v>TAK</v>
      </c>
      <c r="E8">
        <f>IF(temperatury3[[#This Row],[Czy ciepły]] = "TAK", E7+1, 0)</f>
        <v>7</v>
      </c>
    </row>
    <row r="9" spans="1:5" x14ac:dyDescent="0.45">
      <c r="A9" s="1">
        <v>44720</v>
      </c>
      <c r="B9">
        <v>25</v>
      </c>
      <c r="C9">
        <f t="shared" si="0"/>
        <v>8</v>
      </c>
      <c r="D9" t="str">
        <f>IF(temperatury3[[#This Row],[Temperatura]]&gt;20, "TAK", "NIE")</f>
        <v>TAK</v>
      </c>
      <c r="E9">
        <f>IF(temperatury3[[#This Row],[Czy ciepły]] = "TAK", E8+1, 0)</f>
        <v>8</v>
      </c>
    </row>
    <row r="10" spans="1:5" x14ac:dyDescent="0.45">
      <c r="A10" s="1">
        <v>44721</v>
      </c>
      <c r="B10">
        <v>21</v>
      </c>
      <c r="C10">
        <f t="shared" si="0"/>
        <v>9</v>
      </c>
      <c r="D10" t="str">
        <f>IF(temperatury3[[#This Row],[Temperatura]]&gt;20, "TAK", "NIE")</f>
        <v>TAK</v>
      </c>
      <c r="E10">
        <f>IF(temperatury3[[#This Row],[Czy ciepły]] = "TAK", E9+1, 0)</f>
        <v>9</v>
      </c>
    </row>
    <row r="11" spans="1:5" x14ac:dyDescent="0.45">
      <c r="A11" s="1">
        <v>44722</v>
      </c>
      <c r="B11">
        <v>21</v>
      </c>
      <c r="C11">
        <f t="shared" si="0"/>
        <v>10</v>
      </c>
      <c r="D11" t="str">
        <f>IF(temperatury3[[#This Row],[Temperatura]]&gt;20, "TAK", "NIE")</f>
        <v>TAK</v>
      </c>
      <c r="E11">
        <f>IF(temperatury3[[#This Row],[Czy ciepły]] = "TAK", E10+1, 0)</f>
        <v>10</v>
      </c>
    </row>
    <row r="12" spans="1:5" x14ac:dyDescent="0.45">
      <c r="A12" s="1">
        <v>44723</v>
      </c>
      <c r="B12">
        <v>19</v>
      </c>
      <c r="C12">
        <f t="shared" si="0"/>
        <v>11</v>
      </c>
      <c r="D12" t="str">
        <f>IF(temperatury3[[#This Row],[Temperatura]]&gt;20, "TAK", "NIE")</f>
        <v>NIE</v>
      </c>
      <c r="E12">
        <f>IF(temperatury3[[#This Row],[Czy ciepły]] = "TAK", E11+1, 0)</f>
        <v>0</v>
      </c>
    </row>
    <row r="13" spans="1:5" x14ac:dyDescent="0.45">
      <c r="A13" s="1">
        <v>44724</v>
      </c>
      <c r="B13">
        <v>19</v>
      </c>
      <c r="C13">
        <f t="shared" si="0"/>
        <v>12</v>
      </c>
      <c r="D13" t="str">
        <f>IF(temperatury3[[#This Row],[Temperatura]]&gt;20, "TAK", "NIE")</f>
        <v>NIE</v>
      </c>
      <c r="E13">
        <f>IF(temperatury3[[#This Row],[Czy ciepły]] = "TAK", E12+1, 0)</f>
        <v>0</v>
      </c>
    </row>
    <row r="14" spans="1:5" x14ac:dyDescent="0.45">
      <c r="A14" s="1">
        <v>44725</v>
      </c>
      <c r="B14">
        <v>15</v>
      </c>
      <c r="C14">
        <f t="shared" si="0"/>
        <v>13</v>
      </c>
      <c r="D14" t="str">
        <f>IF(temperatury3[[#This Row],[Temperatura]]&gt;20, "TAK", "NIE")</f>
        <v>NIE</v>
      </c>
      <c r="E14">
        <f>IF(temperatury3[[#This Row],[Czy ciepły]] = "TAK", E13+1, 0)</f>
        <v>0</v>
      </c>
    </row>
    <row r="15" spans="1:5" x14ac:dyDescent="0.45">
      <c r="A15" s="1">
        <v>44726</v>
      </c>
      <c r="B15">
        <v>21</v>
      </c>
      <c r="C15">
        <f t="shared" si="0"/>
        <v>14</v>
      </c>
      <c r="D15" t="str">
        <f>IF(temperatury3[[#This Row],[Temperatura]]&gt;20, "TAK", "NIE")</f>
        <v>TAK</v>
      </c>
      <c r="E15">
        <f>IF(temperatury3[[#This Row],[Czy ciepły]] = "TAK", E14+1, 0)</f>
        <v>1</v>
      </c>
    </row>
    <row r="16" spans="1:5" x14ac:dyDescent="0.45">
      <c r="A16" s="1">
        <v>44727</v>
      </c>
      <c r="B16">
        <v>23</v>
      </c>
      <c r="C16">
        <f t="shared" si="0"/>
        <v>15</v>
      </c>
      <c r="D16" t="str">
        <f>IF(temperatury3[[#This Row],[Temperatura]]&gt;20, "TAK", "NIE")</f>
        <v>TAK</v>
      </c>
      <c r="E16">
        <f>IF(temperatury3[[#This Row],[Czy ciepły]] = "TAK", E15+1, 0)</f>
        <v>2</v>
      </c>
    </row>
    <row r="17" spans="1:5" x14ac:dyDescent="0.45">
      <c r="A17" s="1">
        <v>44728</v>
      </c>
      <c r="B17">
        <v>23</v>
      </c>
      <c r="C17">
        <f t="shared" si="0"/>
        <v>16</v>
      </c>
      <c r="D17" t="str">
        <f>IF(temperatury3[[#This Row],[Temperatura]]&gt;20, "TAK", "NIE")</f>
        <v>TAK</v>
      </c>
      <c r="E17">
        <f>IF(temperatury3[[#This Row],[Czy ciepły]] = "TAK", E16+1, 0)</f>
        <v>3</v>
      </c>
    </row>
    <row r="18" spans="1:5" x14ac:dyDescent="0.45">
      <c r="A18" s="1">
        <v>44729</v>
      </c>
      <c r="B18">
        <v>16</v>
      </c>
      <c r="C18">
        <f t="shared" si="0"/>
        <v>17</v>
      </c>
      <c r="D18" t="str">
        <f>IF(temperatury3[[#This Row],[Temperatura]]&gt;20, "TAK", "NIE")</f>
        <v>NIE</v>
      </c>
      <c r="E18">
        <f>IF(temperatury3[[#This Row],[Czy ciepły]] = "TAK", E17+1, 0)</f>
        <v>0</v>
      </c>
    </row>
    <row r="19" spans="1:5" x14ac:dyDescent="0.45">
      <c r="A19" s="1">
        <v>44730</v>
      </c>
      <c r="B19">
        <v>21</v>
      </c>
      <c r="C19">
        <f t="shared" si="0"/>
        <v>18</v>
      </c>
      <c r="D19" t="str">
        <f>IF(temperatury3[[#This Row],[Temperatura]]&gt;20, "TAK", "NIE")</f>
        <v>TAK</v>
      </c>
      <c r="E19">
        <f>IF(temperatury3[[#This Row],[Czy ciepły]] = "TAK", E18+1, 0)</f>
        <v>1</v>
      </c>
    </row>
    <row r="20" spans="1:5" x14ac:dyDescent="0.45">
      <c r="A20" s="1">
        <v>44731</v>
      </c>
      <c r="B20">
        <v>22</v>
      </c>
      <c r="C20">
        <f t="shared" si="0"/>
        <v>19</v>
      </c>
      <c r="D20" t="str">
        <f>IF(temperatury3[[#This Row],[Temperatura]]&gt;20, "TAK", "NIE")</f>
        <v>TAK</v>
      </c>
      <c r="E20">
        <f>IF(temperatury3[[#This Row],[Czy ciepły]] = "TAK", E19+1, 0)</f>
        <v>2</v>
      </c>
    </row>
    <row r="21" spans="1:5" x14ac:dyDescent="0.45">
      <c r="A21" s="1">
        <v>44732</v>
      </c>
      <c r="B21">
        <v>22</v>
      </c>
      <c r="C21">
        <f t="shared" si="0"/>
        <v>20</v>
      </c>
      <c r="D21" t="str">
        <f>IF(temperatury3[[#This Row],[Temperatura]]&gt;20, "TAK", "NIE")</f>
        <v>TAK</v>
      </c>
      <c r="E21">
        <f>IF(temperatury3[[#This Row],[Czy ciepły]] = "TAK", E20+1, 0)</f>
        <v>3</v>
      </c>
    </row>
    <row r="22" spans="1:5" x14ac:dyDescent="0.45">
      <c r="A22" s="1">
        <v>44733</v>
      </c>
      <c r="B22">
        <v>22</v>
      </c>
      <c r="C22">
        <f t="shared" si="0"/>
        <v>21</v>
      </c>
      <c r="D22" t="str">
        <f>IF(temperatury3[[#This Row],[Temperatura]]&gt;20, "TAK", "NIE")</f>
        <v>TAK</v>
      </c>
      <c r="E22">
        <f>IF(temperatury3[[#This Row],[Czy ciepły]] = "TAK", E21+1, 0)</f>
        <v>4</v>
      </c>
    </row>
    <row r="23" spans="1:5" x14ac:dyDescent="0.45">
      <c r="A23" s="1">
        <v>44734</v>
      </c>
      <c r="B23">
        <v>28</v>
      </c>
      <c r="C23">
        <f t="shared" si="0"/>
        <v>22</v>
      </c>
      <c r="D23" t="str">
        <f>IF(temperatury3[[#This Row],[Temperatura]]&gt;20, "TAK", "NIE")</f>
        <v>TAK</v>
      </c>
      <c r="E23">
        <f>IF(temperatury3[[#This Row],[Czy ciepły]] = "TAK", E22+1, 0)</f>
        <v>5</v>
      </c>
    </row>
    <row r="24" spans="1:5" x14ac:dyDescent="0.45">
      <c r="A24" s="1">
        <v>44735</v>
      </c>
      <c r="B24">
        <v>31</v>
      </c>
      <c r="C24">
        <f t="shared" si="0"/>
        <v>23</v>
      </c>
      <c r="D24" t="str">
        <f>IF(temperatury3[[#This Row],[Temperatura]]&gt;20, "TAK", "NIE")</f>
        <v>TAK</v>
      </c>
      <c r="E24">
        <f>IF(temperatury3[[#This Row],[Czy ciepły]] = "TAK", E23+1, 0)</f>
        <v>6</v>
      </c>
    </row>
    <row r="25" spans="1:5" x14ac:dyDescent="0.45">
      <c r="A25" s="1">
        <v>44736</v>
      </c>
      <c r="B25">
        <v>33</v>
      </c>
      <c r="C25">
        <f t="shared" si="0"/>
        <v>24</v>
      </c>
      <c r="D25" t="str">
        <f>IF(temperatury3[[#This Row],[Temperatura]]&gt;20, "TAK", "NIE")</f>
        <v>TAK</v>
      </c>
      <c r="E25">
        <f>IF(temperatury3[[#This Row],[Czy ciepły]] = "TAK", E24+1, 0)</f>
        <v>7</v>
      </c>
    </row>
    <row r="26" spans="1:5" x14ac:dyDescent="0.45">
      <c r="A26" s="1">
        <v>44737</v>
      </c>
      <c r="B26">
        <v>33</v>
      </c>
      <c r="C26">
        <f t="shared" si="0"/>
        <v>25</v>
      </c>
      <c r="D26" t="str">
        <f>IF(temperatury3[[#This Row],[Temperatura]]&gt;20, "TAK", "NIE")</f>
        <v>TAK</v>
      </c>
      <c r="E26">
        <f>IF(temperatury3[[#This Row],[Czy ciepły]] = "TAK", E25+1, 0)</f>
        <v>8</v>
      </c>
    </row>
    <row r="27" spans="1:5" x14ac:dyDescent="0.45">
      <c r="A27" s="1">
        <v>44738</v>
      </c>
      <c r="B27">
        <v>23</v>
      </c>
      <c r="C27">
        <f t="shared" si="0"/>
        <v>26</v>
      </c>
      <c r="D27" t="str">
        <f>IF(temperatury3[[#This Row],[Temperatura]]&gt;20, "TAK", "NIE")</f>
        <v>TAK</v>
      </c>
      <c r="E27">
        <f>IF(temperatury3[[#This Row],[Czy ciepły]] = "TAK", E26+1, 0)</f>
        <v>9</v>
      </c>
    </row>
    <row r="28" spans="1:5" x14ac:dyDescent="0.45">
      <c r="A28" s="1">
        <v>44739</v>
      </c>
      <c r="B28">
        <v>23</v>
      </c>
      <c r="C28">
        <f t="shared" si="0"/>
        <v>27</v>
      </c>
      <c r="D28" t="str">
        <f>IF(temperatury3[[#This Row],[Temperatura]]&gt;20, "TAK", "NIE")</f>
        <v>TAK</v>
      </c>
      <c r="E28">
        <f>IF(temperatury3[[#This Row],[Czy ciepły]] = "TAK", E27+1, 0)</f>
        <v>10</v>
      </c>
    </row>
    <row r="29" spans="1:5" x14ac:dyDescent="0.45">
      <c r="A29" s="1">
        <v>44740</v>
      </c>
      <c r="B29">
        <v>19</v>
      </c>
      <c r="C29">
        <f t="shared" si="0"/>
        <v>28</v>
      </c>
      <c r="D29" t="str">
        <f>IF(temperatury3[[#This Row],[Temperatura]]&gt;20, "TAK", "NIE")</f>
        <v>NIE</v>
      </c>
      <c r="E29">
        <f>IF(temperatury3[[#This Row],[Czy ciepły]] = "TAK", E28+1, 0)</f>
        <v>0</v>
      </c>
    </row>
    <row r="30" spans="1:5" x14ac:dyDescent="0.45">
      <c r="A30" s="1">
        <v>44741</v>
      </c>
      <c r="B30">
        <v>24</v>
      </c>
      <c r="C30">
        <f t="shared" si="0"/>
        <v>29</v>
      </c>
      <c r="D30" t="str">
        <f>IF(temperatury3[[#This Row],[Temperatura]]&gt;20, "TAK", "NIE")</f>
        <v>TAK</v>
      </c>
      <c r="E30">
        <f>IF(temperatury3[[#This Row],[Czy ciepły]] = "TAK", E29+1, 0)</f>
        <v>1</v>
      </c>
    </row>
    <row r="31" spans="1:5" x14ac:dyDescent="0.45">
      <c r="A31" s="1">
        <v>44742</v>
      </c>
      <c r="B31">
        <v>25</v>
      </c>
      <c r="C31">
        <f t="shared" si="0"/>
        <v>30</v>
      </c>
      <c r="D31" t="str">
        <f>IF(temperatury3[[#This Row],[Temperatura]]&gt;20, "TAK", "NIE")</f>
        <v>TAK</v>
      </c>
      <c r="E31">
        <f>IF(temperatury3[[#This Row],[Czy ciepły]] = "TAK", E30+1, 0)</f>
        <v>2</v>
      </c>
    </row>
    <row r="32" spans="1:5" x14ac:dyDescent="0.45">
      <c r="A32" s="1">
        <v>44743</v>
      </c>
      <c r="B32">
        <v>27</v>
      </c>
      <c r="C32">
        <f t="shared" si="0"/>
        <v>31</v>
      </c>
      <c r="D32" t="str">
        <f>IF(temperatury3[[#This Row],[Temperatura]]&gt;20, "TAK", "NIE")</f>
        <v>TAK</v>
      </c>
      <c r="E32">
        <f>IF(temperatury3[[#This Row],[Czy ciepły]] = "TAK", E31+1, 0)</f>
        <v>3</v>
      </c>
    </row>
    <row r="33" spans="1:5" x14ac:dyDescent="0.45">
      <c r="A33" s="1">
        <v>44744</v>
      </c>
      <c r="B33">
        <v>27</v>
      </c>
      <c r="C33">
        <f t="shared" si="0"/>
        <v>32</v>
      </c>
      <c r="D33" t="str">
        <f>IF(temperatury3[[#This Row],[Temperatura]]&gt;20, "TAK", "NIE")</f>
        <v>TAK</v>
      </c>
      <c r="E33">
        <f>IF(temperatury3[[#This Row],[Czy ciepły]] = "TAK", E32+1, 0)</f>
        <v>4</v>
      </c>
    </row>
    <row r="34" spans="1:5" x14ac:dyDescent="0.45">
      <c r="A34" s="1">
        <v>44745</v>
      </c>
      <c r="B34">
        <v>21</v>
      </c>
      <c r="C34">
        <f t="shared" si="0"/>
        <v>33</v>
      </c>
      <c r="D34" t="str">
        <f>IF(temperatury3[[#This Row],[Temperatura]]&gt;20, "TAK", "NIE")</f>
        <v>TAK</v>
      </c>
      <c r="E34">
        <f>IF(temperatury3[[#This Row],[Czy ciepły]] = "TAK", E33+1, 0)</f>
        <v>5</v>
      </c>
    </row>
    <row r="35" spans="1:5" x14ac:dyDescent="0.45">
      <c r="A35" s="1">
        <v>44746</v>
      </c>
      <c r="B35">
        <v>21</v>
      </c>
      <c r="C35">
        <f t="shared" si="0"/>
        <v>34</v>
      </c>
      <c r="D35" t="str">
        <f>IF(temperatury3[[#This Row],[Temperatura]]&gt;20, "TAK", "NIE")</f>
        <v>TAK</v>
      </c>
      <c r="E35">
        <f>IF(temperatury3[[#This Row],[Czy ciepły]] = "TAK", E34+1, 0)</f>
        <v>6</v>
      </c>
    </row>
    <row r="36" spans="1:5" x14ac:dyDescent="0.45">
      <c r="A36" s="1">
        <v>44747</v>
      </c>
      <c r="B36">
        <v>25</v>
      </c>
      <c r="C36">
        <f t="shared" si="0"/>
        <v>35</v>
      </c>
      <c r="D36" t="str">
        <f>IF(temperatury3[[#This Row],[Temperatura]]&gt;20, "TAK", "NIE")</f>
        <v>TAK</v>
      </c>
      <c r="E36">
        <f>IF(temperatury3[[#This Row],[Czy ciepły]] = "TAK", E35+1, 0)</f>
        <v>7</v>
      </c>
    </row>
    <row r="37" spans="1:5" x14ac:dyDescent="0.45">
      <c r="A37" s="1">
        <v>44748</v>
      </c>
      <c r="B37">
        <v>19</v>
      </c>
      <c r="C37">
        <f t="shared" si="0"/>
        <v>36</v>
      </c>
      <c r="D37" t="str">
        <f>IF(temperatury3[[#This Row],[Temperatura]]&gt;20, "TAK", "NIE")</f>
        <v>NIE</v>
      </c>
      <c r="E37">
        <f>IF(temperatury3[[#This Row],[Czy ciepły]] = "TAK", E36+1, 0)</f>
        <v>0</v>
      </c>
    </row>
    <row r="38" spans="1:5" x14ac:dyDescent="0.45">
      <c r="A38" s="1">
        <v>44749</v>
      </c>
      <c r="B38">
        <v>21</v>
      </c>
      <c r="C38">
        <f t="shared" si="0"/>
        <v>37</v>
      </c>
      <c r="D38" t="str">
        <f>IF(temperatury3[[#This Row],[Temperatura]]&gt;20, "TAK", "NIE")</f>
        <v>TAK</v>
      </c>
      <c r="E38">
        <f>IF(temperatury3[[#This Row],[Czy ciepły]] = "TAK", E37+1, 0)</f>
        <v>1</v>
      </c>
    </row>
    <row r="39" spans="1:5" x14ac:dyDescent="0.45">
      <c r="A39" s="1">
        <v>44750</v>
      </c>
      <c r="B39">
        <v>24</v>
      </c>
      <c r="C39">
        <f t="shared" si="0"/>
        <v>38</v>
      </c>
      <c r="D39" t="str">
        <f>IF(temperatury3[[#This Row],[Temperatura]]&gt;20, "TAK", "NIE")</f>
        <v>TAK</v>
      </c>
      <c r="E39">
        <f>IF(temperatury3[[#This Row],[Czy ciepły]] = "TAK", E38+1, 0)</f>
        <v>2</v>
      </c>
    </row>
    <row r="40" spans="1:5" x14ac:dyDescent="0.45">
      <c r="A40" s="1">
        <v>44751</v>
      </c>
      <c r="B40">
        <v>19</v>
      </c>
      <c r="C40">
        <f t="shared" si="0"/>
        <v>39</v>
      </c>
      <c r="D40" t="str">
        <f>IF(temperatury3[[#This Row],[Temperatura]]&gt;20, "TAK", "NIE")</f>
        <v>NIE</v>
      </c>
      <c r="E40">
        <f>IF(temperatury3[[#This Row],[Czy ciepły]] = "TAK", E39+1, 0)</f>
        <v>0</v>
      </c>
    </row>
    <row r="41" spans="1:5" x14ac:dyDescent="0.45">
      <c r="A41" s="1">
        <v>44752</v>
      </c>
      <c r="B41">
        <v>28</v>
      </c>
      <c r="C41">
        <f t="shared" si="0"/>
        <v>40</v>
      </c>
      <c r="D41" t="str">
        <f>IF(temperatury3[[#This Row],[Temperatura]]&gt;20, "TAK", "NIE")</f>
        <v>TAK</v>
      </c>
      <c r="E41">
        <f>IF(temperatury3[[#This Row],[Czy ciepły]] = "TAK", E40+1, 0)</f>
        <v>1</v>
      </c>
    </row>
    <row r="42" spans="1:5" x14ac:dyDescent="0.45">
      <c r="A42" s="1">
        <v>44753</v>
      </c>
      <c r="B42">
        <v>27</v>
      </c>
      <c r="C42">
        <f t="shared" si="0"/>
        <v>41</v>
      </c>
      <c r="D42" t="str">
        <f>IF(temperatury3[[#This Row],[Temperatura]]&gt;20, "TAK", "NIE")</f>
        <v>TAK</v>
      </c>
      <c r="E42">
        <f>IF(temperatury3[[#This Row],[Czy ciepły]] = "TAK", E41+1, 0)</f>
        <v>2</v>
      </c>
    </row>
    <row r="43" spans="1:5" x14ac:dyDescent="0.45">
      <c r="A43" s="1">
        <v>44754</v>
      </c>
      <c r="B43">
        <v>24</v>
      </c>
      <c r="C43">
        <f t="shared" si="0"/>
        <v>42</v>
      </c>
      <c r="D43" t="str">
        <f>IF(temperatury3[[#This Row],[Temperatura]]&gt;20, "TAK", "NIE")</f>
        <v>TAK</v>
      </c>
      <c r="E43">
        <f>IF(temperatury3[[#This Row],[Czy ciepły]] = "TAK", E42+1, 0)</f>
        <v>3</v>
      </c>
    </row>
    <row r="44" spans="1:5" x14ac:dyDescent="0.45">
      <c r="A44" s="1">
        <v>44755</v>
      </c>
      <c r="B44">
        <v>22</v>
      </c>
      <c r="C44">
        <f t="shared" si="0"/>
        <v>43</v>
      </c>
      <c r="D44" t="str">
        <f>IF(temperatury3[[#This Row],[Temperatura]]&gt;20, "TAK", "NIE")</f>
        <v>TAK</v>
      </c>
      <c r="E44">
        <f>IF(temperatury3[[#This Row],[Czy ciepły]] = "TAK", E43+1, 0)</f>
        <v>4</v>
      </c>
    </row>
    <row r="45" spans="1:5" x14ac:dyDescent="0.45">
      <c r="A45" s="1">
        <v>44756</v>
      </c>
      <c r="B45">
        <v>17</v>
      </c>
      <c r="C45">
        <f t="shared" si="0"/>
        <v>44</v>
      </c>
      <c r="D45" t="str">
        <f>IF(temperatury3[[#This Row],[Temperatura]]&gt;20, "TAK", "NIE")</f>
        <v>NIE</v>
      </c>
      <c r="E45">
        <f>IF(temperatury3[[#This Row],[Czy ciepły]] = "TAK", E44+1, 0)</f>
        <v>0</v>
      </c>
    </row>
    <row r="46" spans="1:5" x14ac:dyDescent="0.45">
      <c r="A46" s="1">
        <v>44757</v>
      </c>
      <c r="B46">
        <v>18</v>
      </c>
      <c r="C46">
        <f t="shared" si="0"/>
        <v>45</v>
      </c>
      <c r="D46" t="str">
        <f>IF(temperatury3[[#This Row],[Temperatura]]&gt;20, "TAK", "NIE")</f>
        <v>NIE</v>
      </c>
      <c r="E46">
        <f>IF(temperatury3[[#This Row],[Czy ciepły]] = "TAK", E45+1, 0)</f>
        <v>0</v>
      </c>
    </row>
    <row r="47" spans="1:5" x14ac:dyDescent="0.45">
      <c r="A47" s="1">
        <v>44758</v>
      </c>
      <c r="B47">
        <v>23</v>
      </c>
      <c r="C47">
        <f t="shared" si="0"/>
        <v>46</v>
      </c>
      <c r="D47" t="str">
        <f>IF(temperatury3[[#This Row],[Temperatura]]&gt;20, "TAK", "NIE")</f>
        <v>TAK</v>
      </c>
      <c r="E47">
        <f>IF(temperatury3[[#This Row],[Czy ciepły]] = "TAK", E46+1, 0)</f>
        <v>1</v>
      </c>
    </row>
    <row r="48" spans="1:5" x14ac:dyDescent="0.45">
      <c r="A48" s="1">
        <v>44759</v>
      </c>
      <c r="B48">
        <v>23</v>
      </c>
      <c r="C48">
        <f t="shared" si="0"/>
        <v>47</v>
      </c>
      <c r="D48" t="str">
        <f>IF(temperatury3[[#This Row],[Temperatura]]&gt;20, "TAK", "NIE")</f>
        <v>TAK</v>
      </c>
      <c r="E48">
        <f>IF(temperatury3[[#This Row],[Czy ciepły]] = "TAK", E47+1, 0)</f>
        <v>2</v>
      </c>
    </row>
    <row r="49" spans="1:5" x14ac:dyDescent="0.45">
      <c r="A49" s="1">
        <v>44760</v>
      </c>
      <c r="B49">
        <v>19</v>
      </c>
      <c r="C49">
        <f t="shared" si="0"/>
        <v>48</v>
      </c>
      <c r="D49" t="str">
        <f>IF(temperatury3[[#This Row],[Temperatura]]&gt;20, "TAK", "NIE")</f>
        <v>NIE</v>
      </c>
      <c r="E49">
        <f>IF(temperatury3[[#This Row],[Czy ciepły]] = "TAK", E48+1, 0)</f>
        <v>0</v>
      </c>
    </row>
    <row r="50" spans="1:5" x14ac:dyDescent="0.45">
      <c r="A50" s="1">
        <v>44761</v>
      </c>
      <c r="B50">
        <v>21</v>
      </c>
      <c r="C50">
        <f t="shared" si="0"/>
        <v>49</v>
      </c>
      <c r="D50" t="str">
        <f>IF(temperatury3[[#This Row],[Temperatura]]&gt;20, "TAK", "NIE")</f>
        <v>TAK</v>
      </c>
      <c r="E50">
        <f>IF(temperatury3[[#This Row],[Czy ciepły]] = "TAK", E49+1, 0)</f>
        <v>1</v>
      </c>
    </row>
    <row r="51" spans="1:5" x14ac:dyDescent="0.45">
      <c r="A51" s="1">
        <v>44762</v>
      </c>
      <c r="B51">
        <v>25</v>
      </c>
      <c r="C51">
        <f t="shared" si="0"/>
        <v>50</v>
      </c>
      <c r="D51" t="str">
        <f>IF(temperatury3[[#This Row],[Temperatura]]&gt;20, "TAK", "NIE")</f>
        <v>TAK</v>
      </c>
      <c r="E51">
        <f>IF(temperatury3[[#This Row],[Czy ciepły]] = "TAK", E50+1, 0)</f>
        <v>2</v>
      </c>
    </row>
    <row r="52" spans="1:5" x14ac:dyDescent="0.45">
      <c r="A52" s="1">
        <v>44763</v>
      </c>
      <c r="B52">
        <v>28</v>
      </c>
      <c r="C52">
        <f t="shared" si="0"/>
        <v>51</v>
      </c>
      <c r="D52" t="str">
        <f>IF(temperatury3[[#This Row],[Temperatura]]&gt;20, "TAK", "NIE")</f>
        <v>TAK</v>
      </c>
      <c r="E52">
        <f>IF(temperatury3[[#This Row],[Czy ciepły]] = "TAK", E51+1, 0)</f>
        <v>3</v>
      </c>
    </row>
    <row r="53" spans="1:5" x14ac:dyDescent="0.45">
      <c r="A53" s="1">
        <v>44764</v>
      </c>
      <c r="B53">
        <v>27</v>
      </c>
      <c r="C53">
        <f t="shared" si="0"/>
        <v>52</v>
      </c>
      <c r="D53" t="str">
        <f>IF(temperatury3[[#This Row],[Temperatura]]&gt;20, "TAK", "NIE")</f>
        <v>TAK</v>
      </c>
      <c r="E53">
        <f>IF(temperatury3[[#This Row],[Czy ciepły]] = "TAK", E52+1, 0)</f>
        <v>4</v>
      </c>
    </row>
    <row r="54" spans="1:5" x14ac:dyDescent="0.45">
      <c r="A54" s="1">
        <v>44765</v>
      </c>
      <c r="B54">
        <v>23</v>
      </c>
      <c r="C54">
        <f t="shared" si="0"/>
        <v>53</v>
      </c>
      <c r="D54" t="str">
        <f>IF(temperatury3[[#This Row],[Temperatura]]&gt;20, "TAK", "NIE")</f>
        <v>TAK</v>
      </c>
      <c r="E54">
        <f>IF(temperatury3[[#This Row],[Czy ciepły]] = "TAK", E53+1, 0)</f>
        <v>5</v>
      </c>
    </row>
    <row r="55" spans="1:5" x14ac:dyDescent="0.45">
      <c r="A55" s="1">
        <v>44766</v>
      </c>
      <c r="B55">
        <v>26</v>
      </c>
      <c r="C55">
        <f t="shared" si="0"/>
        <v>54</v>
      </c>
      <c r="D55" t="str">
        <f>IF(temperatury3[[#This Row],[Temperatura]]&gt;20, "TAK", "NIE")</f>
        <v>TAK</v>
      </c>
      <c r="E55">
        <f>IF(temperatury3[[#This Row],[Czy ciepły]] = "TAK", E54+1, 0)</f>
        <v>6</v>
      </c>
    </row>
    <row r="56" spans="1:5" x14ac:dyDescent="0.45">
      <c r="A56" s="1">
        <v>44767</v>
      </c>
      <c r="B56">
        <v>29</v>
      </c>
      <c r="C56">
        <f t="shared" si="0"/>
        <v>55</v>
      </c>
      <c r="D56" t="str">
        <f>IF(temperatury3[[#This Row],[Temperatura]]&gt;20, "TAK", "NIE")</f>
        <v>TAK</v>
      </c>
      <c r="E56">
        <f>IF(temperatury3[[#This Row],[Czy ciepły]] = "TAK", E55+1, 0)</f>
        <v>7</v>
      </c>
    </row>
    <row r="57" spans="1:5" x14ac:dyDescent="0.45">
      <c r="A57" s="1">
        <v>44768</v>
      </c>
      <c r="B57">
        <v>26</v>
      </c>
      <c r="C57">
        <f t="shared" si="0"/>
        <v>56</v>
      </c>
      <c r="D57" t="str">
        <f>IF(temperatury3[[#This Row],[Temperatura]]&gt;20, "TAK", "NIE")</f>
        <v>TAK</v>
      </c>
      <c r="E57">
        <f>IF(temperatury3[[#This Row],[Czy ciepły]] = "TAK", E56+1, 0)</f>
        <v>8</v>
      </c>
    </row>
    <row r="58" spans="1:5" x14ac:dyDescent="0.45">
      <c r="A58" s="1">
        <v>44769</v>
      </c>
      <c r="B58">
        <v>27</v>
      </c>
      <c r="C58">
        <f t="shared" si="0"/>
        <v>57</v>
      </c>
      <c r="D58" t="str">
        <f>IF(temperatury3[[#This Row],[Temperatura]]&gt;20, "TAK", "NIE")</f>
        <v>TAK</v>
      </c>
      <c r="E58">
        <f>IF(temperatury3[[#This Row],[Czy ciepły]] = "TAK", E57+1, 0)</f>
        <v>9</v>
      </c>
    </row>
    <row r="59" spans="1:5" x14ac:dyDescent="0.45">
      <c r="A59" s="1">
        <v>44770</v>
      </c>
      <c r="B59">
        <v>24</v>
      </c>
      <c r="C59">
        <f t="shared" si="0"/>
        <v>58</v>
      </c>
      <c r="D59" t="str">
        <f>IF(temperatury3[[#This Row],[Temperatura]]&gt;20, "TAK", "NIE")</f>
        <v>TAK</v>
      </c>
      <c r="E59">
        <f>IF(temperatury3[[#This Row],[Czy ciepły]] = "TAK", E58+1, 0)</f>
        <v>10</v>
      </c>
    </row>
    <row r="60" spans="1:5" x14ac:dyDescent="0.45">
      <c r="A60" s="1">
        <v>44771</v>
      </c>
      <c r="B60">
        <v>26</v>
      </c>
      <c r="C60">
        <f t="shared" si="0"/>
        <v>59</v>
      </c>
      <c r="D60" t="str">
        <f>IF(temperatury3[[#This Row],[Temperatura]]&gt;20, "TAK", "NIE")</f>
        <v>TAK</v>
      </c>
      <c r="E60">
        <f>IF(temperatury3[[#This Row],[Czy ciepły]] = "TAK", E59+1, 0)</f>
        <v>11</v>
      </c>
    </row>
    <row r="61" spans="1:5" x14ac:dyDescent="0.45">
      <c r="A61" s="1">
        <v>44772</v>
      </c>
      <c r="B61">
        <v>25</v>
      </c>
      <c r="C61">
        <f t="shared" si="0"/>
        <v>60</v>
      </c>
      <c r="D61" t="str">
        <f>IF(temperatury3[[#This Row],[Temperatura]]&gt;20, "TAK", "NIE")</f>
        <v>TAK</v>
      </c>
      <c r="E61">
        <f>IF(temperatury3[[#This Row],[Czy ciepły]] = "TAK", E60+1, 0)</f>
        <v>12</v>
      </c>
    </row>
    <row r="62" spans="1:5" x14ac:dyDescent="0.45">
      <c r="A62" s="1">
        <v>44773</v>
      </c>
      <c r="B62">
        <v>24</v>
      </c>
      <c r="C62">
        <f t="shared" si="0"/>
        <v>61</v>
      </c>
      <c r="D62" t="str">
        <f>IF(temperatury3[[#This Row],[Temperatura]]&gt;20, "TAK", "NIE")</f>
        <v>TAK</v>
      </c>
      <c r="E62">
        <f>IF(temperatury3[[#This Row],[Czy ciepły]] = "TAK", E61+1, 0)</f>
        <v>13</v>
      </c>
    </row>
    <row r="63" spans="1:5" x14ac:dyDescent="0.45">
      <c r="A63" s="1">
        <v>44774</v>
      </c>
      <c r="B63">
        <v>22</v>
      </c>
      <c r="C63">
        <f t="shared" si="0"/>
        <v>62</v>
      </c>
      <c r="D63" t="str">
        <f>IF(temperatury3[[#This Row],[Temperatura]]&gt;20, "TAK", "NIE")</f>
        <v>TAK</v>
      </c>
      <c r="E63">
        <f>IF(temperatury3[[#This Row],[Czy ciepły]] = "TAK", E62+1, 0)</f>
        <v>14</v>
      </c>
    </row>
    <row r="64" spans="1:5" x14ac:dyDescent="0.45">
      <c r="A64" s="1">
        <v>44775</v>
      </c>
      <c r="B64">
        <v>19</v>
      </c>
      <c r="C64">
        <f t="shared" si="0"/>
        <v>63</v>
      </c>
      <c r="D64" t="str">
        <f>IF(temperatury3[[#This Row],[Temperatura]]&gt;20, "TAK", "NIE")</f>
        <v>NIE</v>
      </c>
      <c r="E64">
        <f>IF(temperatury3[[#This Row],[Czy ciepły]] = "TAK", E63+1, 0)</f>
        <v>0</v>
      </c>
    </row>
    <row r="65" spans="1:5" x14ac:dyDescent="0.45">
      <c r="A65" s="1">
        <v>44776</v>
      </c>
      <c r="B65">
        <v>21</v>
      </c>
      <c r="C65">
        <f t="shared" si="0"/>
        <v>64</v>
      </c>
      <c r="D65" t="str">
        <f>IF(temperatury3[[#This Row],[Temperatura]]&gt;20, "TAK", "NIE")</f>
        <v>TAK</v>
      </c>
      <c r="E65">
        <f>IF(temperatury3[[#This Row],[Czy ciepły]] = "TAK", E64+1, 0)</f>
        <v>1</v>
      </c>
    </row>
    <row r="66" spans="1:5" x14ac:dyDescent="0.45">
      <c r="A66" s="1">
        <v>44777</v>
      </c>
      <c r="B66">
        <v>26</v>
      </c>
      <c r="C66">
        <f t="shared" si="0"/>
        <v>65</v>
      </c>
      <c r="D66" t="str">
        <f>IF(temperatury3[[#This Row],[Temperatura]]&gt;20, "TAK", "NIE")</f>
        <v>TAK</v>
      </c>
      <c r="E66">
        <f>IF(temperatury3[[#This Row],[Czy ciepły]] = "TAK", E65+1, 0)</f>
        <v>2</v>
      </c>
    </row>
    <row r="67" spans="1:5" x14ac:dyDescent="0.45">
      <c r="A67" s="1">
        <v>44778</v>
      </c>
      <c r="B67">
        <v>19</v>
      </c>
      <c r="C67">
        <f t="shared" si="0"/>
        <v>66</v>
      </c>
      <c r="D67" t="str">
        <f>IF(temperatury3[[#This Row],[Temperatura]]&gt;20, "TAK", "NIE")</f>
        <v>NIE</v>
      </c>
      <c r="E67">
        <f>IF(temperatury3[[#This Row],[Czy ciepły]] = "TAK", E66+1, 0)</f>
        <v>0</v>
      </c>
    </row>
    <row r="68" spans="1:5" x14ac:dyDescent="0.45">
      <c r="A68" s="1">
        <v>44779</v>
      </c>
      <c r="B68">
        <v>21</v>
      </c>
      <c r="C68">
        <f t="shared" ref="C68:C93" si="1">C67+1</f>
        <v>67</v>
      </c>
      <c r="D68" t="str">
        <f>IF(temperatury3[[#This Row],[Temperatura]]&gt;20, "TAK", "NIE")</f>
        <v>TAK</v>
      </c>
      <c r="E68">
        <f>IF(temperatury3[[#This Row],[Czy ciepły]] = "TAK", E67+1, 0)</f>
        <v>1</v>
      </c>
    </row>
    <row r="69" spans="1:5" x14ac:dyDescent="0.45">
      <c r="A69" s="1">
        <v>44780</v>
      </c>
      <c r="B69">
        <v>23</v>
      </c>
      <c r="C69">
        <f t="shared" si="1"/>
        <v>68</v>
      </c>
      <c r="D69" t="str">
        <f>IF(temperatury3[[#This Row],[Temperatura]]&gt;20, "TAK", "NIE")</f>
        <v>TAK</v>
      </c>
      <c r="E69">
        <f>IF(temperatury3[[#This Row],[Czy ciepły]] = "TAK", E68+1, 0)</f>
        <v>2</v>
      </c>
    </row>
    <row r="70" spans="1:5" x14ac:dyDescent="0.45">
      <c r="A70" s="1">
        <v>44781</v>
      </c>
      <c r="B70">
        <v>27</v>
      </c>
      <c r="C70">
        <f t="shared" si="1"/>
        <v>69</v>
      </c>
      <c r="D70" t="str">
        <f>IF(temperatury3[[#This Row],[Temperatura]]&gt;20, "TAK", "NIE")</f>
        <v>TAK</v>
      </c>
      <c r="E70">
        <f>IF(temperatury3[[#This Row],[Czy ciepły]] = "TAK", E69+1, 0)</f>
        <v>3</v>
      </c>
    </row>
    <row r="71" spans="1:5" x14ac:dyDescent="0.45">
      <c r="A71" s="1">
        <v>44782</v>
      </c>
      <c r="B71">
        <v>20</v>
      </c>
      <c r="C71">
        <f t="shared" si="1"/>
        <v>70</v>
      </c>
      <c r="D71" t="str">
        <f>IF(temperatury3[[#This Row],[Temperatura]]&gt;20, "TAK", "NIE")</f>
        <v>NIE</v>
      </c>
      <c r="E71">
        <f>IF(temperatury3[[#This Row],[Czy ciepły]] = "TAK", E70+1, 0)</f>
        <v>0</v>
      </c>
    </row>
    <row r="72" spans="1:5" x14ac:dyDescent="0.45">
      <c r="A72" s="1">
        <v>44783</v>
      </c>
      <c r="B72">
        <v>18</v>
      </c>
      <c r="C72">
        <f t="shared" si="1"/>
        <v>71</v>
      </c>
      <c r="D72" t="str">
        <f>IF(temperatury3[[#This Row],[Temperatura]]&gt;20, "TAK", "NIE")</f>
        <v>NIE</v>
      </c>
      <c r="E72">
        <f>IF(temperatury3[[#This Row],[Czy ciepły]] = "TAK", E71+1, 0)</f>
        <v>0</v>
      </c>
    </row>
    <row r="73" spans="1:5" x14ac:dyDescent="0.45">
      <c r="A73" s="1">
        <v>44784</v>
      </c>
      <c r="B73">
        <v>17</v>
      </c>
      <c r="C73">
        <f t="shared" si="1"/>
        <v>72</v>
      </c>
      <c r="D73" t="str">
        <f>IF(temperatury3[[#This Row],[Temperatura]]&gt;20, "TAK", "NIE")</f>
        <v>NIE</v>
      </c>
      <c r="E73">
        <f>IF(temperatury3[[#This Row],[Czy ciepły]] = "TAK", E72+1, 0)</f>
        <v>0</v>
      </c>
    </row>
    <row r="74" spans="1:5" x14ac:dyDescent="0.45">
      <c r="A74" s="1">
        <v>44785</v>
      </c>
      <c r="B74">
        <v>19</v>
      </c>
      <c r="C74">
        <f t="shared" si="1"/>
        <v>73</v>
      </c>
      <c r="D74" t="str">
        <f>IF(temperatury3[[#This Row],[Temperatura]]&gt;20, "TAK", "NIE")</f>
        <v>NIE</v>
      </c>
      <c r="E74">
        <f>IF(temperatury3[[#This Row],[Czy ciepły]] = "TAK", E73+1, 0)</f>
        <v>0</v>
      </c>
    </row>
    <row r="75" spans="1:5" x14ac:dyDescent="0.45">
      <c r="A75" s="1">
        <v>44786</v>
      </c>
      <c r="B75">
        <v>26</v>
      </c>
      <c r="C75">
        <f t="shared" si="1"/>
        <v>74</v>
      </c>
      <c r="D75" t="str">
        <f>IF(temperatury3[[#This Row],[Temperatura]]&gt;20, "TAK", "NIE")</f>
        <v>TAK</v>
      </c>
      <c r="E75">
        <f>IF(temperatury3[[#This Row],[Czy ciepły]] = "TAK", E74+1, 0)</f>
        <v>1</v>
      </c>
    </row>
    <row r="76" spans="1:5" x14ac:dyDescent="0.45">
      <c r="A76" s="1">
        <v>44787</v>
      </c>
      <c r="B76">
        <v>21</v>
      </c>
      <c r="C76">
        <f t="shared" si="1"/>
        <v>75</v>
      </c>
      <c r="D76" t="str">
        <f>IF(temperatury3[[#This Row],[Temperatura]]&gt;20, "TAK", "NIE")</f>
        <v>TAK</v>
      </c>
      <c r="E76">
        <f>IF(temperatury3[[#This Row],[Czy ciepły]] = "TAK", E75+1, 0)</f>
        <v>2</v>
      </c>
    </row>
    <row r="77" spans="1:5" x14ac:dyDescent="0.45">
      <c r="A77" s="1">
        <v>44788</v>
      </c>
      <c r="B77">
        <v>19</v>
      </c>
      <c r="C77">
        <f t="shared" si="1"/>
        <v>76</v>
      </c>
      <c r="D77" t="str">
        <f>IF(temperatury3[[#This Row],[Temperatura]]&gt;20, "TAK", "NIE")</f>
        <v>NIE</v>
      </c>
      <c r="E77">
        <f>IF(temperatury3[[#This Row],[Czy ciepły]] = "TAK", E76+1, 0)</f>
        <v>0</v>
      </c>
    </row>
    <row r="78" spans="1:5" x14ac:dyDescent="0.45">
      <c r="A78" s="1">
        <v>44789</v>
      </c>
      <c r="B78">
        <v>19</v>
      </c>
      <c r="C78">
        <f t="shared" si="1"/>
        <v>77</v>
      </c>
      <c r="D78" t="str">
        <f>IF(temperatury3[[#This Row],[Temperatura]]&gt;20, "TAK", "NIE")</f>
        <v>NIE</v>
      </c>
      <c r="E78">
        <f>IF(temperatury3[[#This Row],[Czy ciepły]] = "TAK", E77+1, 0)</f>
        <v>0</v>
      </c>
    </row>
    <row r="79" spans="1:5" x14ac:dyDescent="0.45">
      <c r="A79" s="2">
        <v>44790</v>
      </c>
      <c r="B79" s="3">
        <v>21</v>
      </c>
      <c r="C79" s="3">
        <f t="shared" si="1"/>
        <v>78</v>
      </c>
      <c r="D79" s="3" t="str">
        <f>IF(temperatury3[[#This Row],[Temperatura]]&gt;20, "TAK", "NIE")</f>
        <v>TAK</v>
      </c>
      <c r="E79" s="3">
        <f>IF(temperatury3[[#This Row],[Czy ciepły]] = "TAK", E78+1, 0)</f>
        <v>1</v>
      </c>
    </row>
    <row r="80" spans="1:5" x14ac:dyDescent="0.45">
      <c r="A80" s="1">
        <v>44791</v>
      </c>
      <c r="B80">
        <v>21</v>
      </c>
      <c r="C80">
        <f t="shared" si="1"/>
        <v>79</v>
      </c>
      <c r="D80" t="str">
        <f>IF(temperatury3[[#This Row],[Temperatura]]&gt;20, "TAK", "NIE")</f>
        <v>TAK</v>
      </c>
      <c r="E80">
        <f>IF(temperatury3[[#This Row],[Czy ciepły]] = "TAK", E79+1, 0)</f>
        <v>2</v>
      </c>
    </row>
    <row r="81" spans="1:5" x14ac:dyDescent="0.45">
      <c r="A81" s="1">
        <v>44792</v>
      </c>
      <c r="B81">
        <v>24</v>
      </c>
      <c r="C81">
        <f t="shared" si="1"/>
        <v>80</v>
      </c>
      <c r="D81" t="str">
        <f>IF(temperatury3[[#This Row],[Temperatura]]&gt;20, "TAK", "NIE")</f>
        <v>TAK</v>
      </c>
      <c r="E81">
        <f>IF(temperatury3[[#This Row],[Czy ciepły]] = "TAK", E80+1, 0)</f>
        <v>3</v>
      </c>
    </row>
    <row r="82" spans="1:5" x14ac:dyDescent="0.45">
      <c r="A82" s="1">
        <v>44793</v>
      </c>
      <c r="B82">
        <v>26</v>
      </c>
      <c r="C82">
        <f t="shared" si="1"/>
        <v>81</v>
      </c>
      <c r="D82" t="str">
        <f>IF(temperatury3[[#This Row],[Temperatura]]&gt;20, "TAK", "NIE")</f>
        <v>TAK</v>
      </c>
      <c r="E82">
        <f>IF(temperatury3[[#This Row],[Czy ciepły]] = "TAK", E81+1, 0)</f>
        <v>4</v>
      </c>
    </row>
    <row r="83" spans="1:5" x14ac:dyDescent="0.45">
      <c r="A83" s="1">
        <v>44794</v>
      </c>
      <c r="B83">
        <v>23</v>
      </c>
      <c r="C83">
        <f t="shared" si="1"/>
        <v>82</v>
      </c>
      <c r="D83" t="str">
        <f>IF(temperatury3[[#This Row],[Temperatura]]&gt;20, "TAK", "NIE")</f>
        <v>TAK</v>
      </c>
      <c r="E83">
        <f>IF(temperatury3[[#This Row],[Czy ciepły]] = "TAK", E82+1, 0)</f>
        <v>5</v>
      </c>
    </row>
    <row r="84" spans="1:5" x14ac:dyDescent="0.45">
      <c r="A84" s="1">
        <v>44795</v>
      </c>
      <c r="B84">
        <v>23</v>
      </c>
      <c r="C84">
        <f t="shared" si="1"/>
        <v>83</v>
      </c>
      <c r="D84" t="str">
        <f>IF(temperatury3[[#This Row],[Temperatura]]&gt;20, "TAK", "NIE")</f>
        <v>TAK</v>
      </c>
      <c r="E84">
        <f>IF(temperatury3[[#This Row],[Czy ciepły]] = "TAK", E83+1, 0)</f>
        <v>6</v>
      </c>
    </row>
    <row r="85" spans="1:5" x14ac:dyDescent="0.45">
      <c r="A85" s="1">
        <v>44796</v>
      </c>
      <c r="B85">
        <v>24</v>
      </c>
      <c r="C85">
        <f t="shared" si="1"/>
        <v>84</v>
      </c>
      <c r="D85" t="str">
        <f>IF(temperatury3[[#This Row],[Temperatura]]&gt;20, "TAK", "NIE")</f>
        <v>TAK</v>
      </c>
      <c r="E85">
        <f>IF(temperatury3[[#This Row],[Czy ciepły]] = "TAK", E84+1, 0)</f>
        <v>7</v>
      </c>
    </row>
    <row r="86" spans="1:5" x14ac:dyDescent="0.45">
      <c r="A86" s="1">
        <v>44797</v>
      </c>
      <c r="B86">
        <v>26</v>
      </c>
      <c r="C86">
        <f t="shared" si="1"/>
        <v>85</v>
      </c>
      <c r="D86" t="str">
        <f>IF(temperatury3[[#This Row],[Temperatura]]&gt;20, "TAK", "NIE")</f>
        <v>TAK</v>
      </c>
      <c r="E86">
        <f>IF(temperatury3[[#This Row],[Czy ciepły]] = "TAK", E85+1, 0)</f>
        <v>8</v>
      </c>
    </row>
    <row r="87" spans="1:5" x14ac:dyDescent="0.45">
      <c r="A87" s="1">
        <v>44798</v>
      </c>
      <c r="B87">
        <v>28</v>
      </c>
      <c r="C87">
        <f t="shared" si="1"/>
        <v>86</v>
      </c>
      <c r="D87" t="str">
        <f>IF(temperatury3[[#This Row],[Temperatura]]&gt;20, "TAK", "NIE")</f>
        <v>TAK</v>
      </c>
      <c r="E87">
        <f>IF(temperatury3[[#This Row],[Czy ciepły]] = "TAK", E86+1, 0)</f>
        <v>9</v>
      </c>
    </row>
    <row r="88" spans="1:5" x14ac:dyDescent="0.45">
      <c r="A88" s="1">
        <v>44799</v>
      </c>
      <c r="B88">
        <v>32</v>
      </c>
      <c r="C88">
        <f t="shared" si="1"/>
        <v>87</v>
      </c>
      <c r="D88" t="str">
        <f>IF(temperatury3[[#This Row],[Temperatura]]&gt;20, "TAK", "NIE")</f>
        <v>TAK</v>
      </c>
      <c r="E88">
        <f>IF(temperatury3[[#This Row],[Czy ciepły]] = "TAK", E87+1, 0)</f>
        <v>10</v>
      </c>
    </row>
    <row r="89" spans="1:5" x14ac:dyDescent="0.45">
      <c r="A89" s="1">
        <v>44800</v>
      </c>
      <c r="B89">
        <v>26</v>
      </c>
      <c r="C89">
        <f t="shared" si="1"/>
        <v>88</v>
      </c>
      <c r="D89" t="str">
        <f>IF(temperatury3[[#This Row],[Temperatura]]&gt;20, "TAK", "NIE")</f>
        <v>TAK</v>
      </c>
      <c r="E89">
        <f>IF(temperatury3[[#This Row],[Czy ciepły]] = "TAK", E88+1, 0)</f>
        <v>11</v>
      </c>
    </row>
    <row r="90" spans="1:5" x14ac:dyDescent="0.45">
      <c r="A90" s="1">
        <v>44801</v>
      </c>
      <c r="B90">
        <v>32</v>
      </c>
      <c r="C90">
        <f t="shared" si="1"/>
        <v>89</v>
      </c>
      <c r="D90" t="str">
        <f>IF(temperatury3[[#This Row],[Temperatura]]&gt;20, "TAK", "NIE")</f>
        <v>TAK</v>
      </c>
      <c r="E90">
        <f>IF(temperatury3[[#This Row],[Czy ciepły]] = "TAK", E89+1, 0)</f>
        <v>12</v>
      </c>
    </row>
    <row r="91" spans="1:5" x14ac:dyDescent="0.45">
      <c r="A91" s="1">
        <v>44802</v>
      </c>
      <c r="B91">
        <v>23</v>
      </c>
      <c r="C91">
        <f t="shared" si="1"/>
        <v>90</v>
      </c>
      <c r="D91" t="str">
        <f>IF(temperatury3[[#This Row],[Temperatura]]&gt;20, "TAK", "NIE")</f>
        <v>TAK</v>
      </c>
      <c r="E91">
        <f>IF(temperatury3[[#This Row],[Czy ciepły]] = "TAK", E90+1, 0)</f>
        <v>13</v>
      </c>
    </row>
    <row r="92" spans="1:5" x14ac:dyDescent="0.45">
      <c r="A92" s="1">
        <v>44803</v>
      </c>
      <c r="B92">
        <v>22</v>
      </c>
      <c r="C92">
        <f t="shared" si="1"/>
        <v>91</v>
      </c>
      <c r="D92" t="str">
        <f>IF(temperatury3[[#This Row],[Temperatura]]&gt;20, "TAK", "NIE")</f>
        <v>TAK</v>
      </c>
      <c r="E92">
        <f>IF(temperatury3[[#This Row],[Czy ciepły]] = "TAK", E91+1, 0)</f>
        <v>14</v>
      </c>
    </row>
    <row r="93" spans="1:5" x14ac:dyDescent="0.45">
      <c r="A93" s="2">
        <v>44804</v>
      </c>
      <c r="B93" s="3">
        <v>25</v>
      </c>
      <c r="C93" s="3">
        <f t="shared" si="1"/>
        <v>92</v>
      </c>
      <c r="D93" s="3" t="str">
        <f>IF(temperatury3[[#This Row],[Temperatura]]&gt;20, "TAK", "NIE")</f>
        <v>TAK</v>
      </c>
      <c r="E93" s="3">
        <f>IF(temperatury3[[#This Row],[Czy ciepły]] = "TAK", E92+1, 0)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02E4-2370-4F22-8E61-231E3A6D815A}">
  <dimension ref="A1:P93"/>
  <sheetViews>
    <sheetView workbookViewId="0">
      <selection activeCell="N1" sqref="N1:P1048576"/>
    </sheetView>
  </sheetViews>
  <sheetFormatPr defaultRowHeight="14.25" x14ac:dyDescent="0.45"/>
  <cols>
    <col min="1" max="2" width="10.19921875" bestFit="1" customWidth="1"/>
    <col min="9" max="9" width="15.6640625" bestFit="1" customWidth="1"/>
    <col min="10" max="10" width="10.46484375" bestFit="1" customWidth="1"/>
    <col min="11" max="11" width="15.06640625" bestFit="1" customWidth="1"/>
    <col min="12" max="12" width="13.06640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11</v>
      </c>
      <c r="N1" t="s">
        <v>8</v>
      </c>
      <c r="O1" t="s">
        <v>9</v>
      </c>
      <c r="P1" t="s">
        <v>10</v>
      </c>
    </row>
    <row r="2" spans="1:16" x14ac:dyDescent="0.45">
      <c r="A2" s="1">
        <v>44713</v>
      </c>
      <c r="B2">
        <v>24</v>
      </c>
      <c r="C2">
        <v>1</v>
      </c>
      <c r="D2">
        <v>120</v>
      </c>
      <c r="E2">
        <v>80</v>
      </c>
      <c r="F2">
        <v>90</v>
      </c>
      <c r="G2">
        <f>MONTH(temperatury4[[#This Row],[Data]])</f>
        <v>6</v>
      </c>
      <c r="N2">
        <f>2/29</f>
        <v>6.8965517241379309E-2</v>
      </c>
      <c r="O2">
        <f>1/17</f>
        <v>5.8823529411764705E-2</v>
      </c>
      <c r="P2">
        <f>1/13</f>
        <v>7.6923076923076927E-2</v>
      </c>
    </row>
    <row r="3" spans="1:16" x14ac:dyDescent="0.45">
      <c r="A3" s="1">
        <v>44714</v>
      </c>
      <c r="B3">
        <v>25</v>
      </c>
      <c r="C3">
        <f>C2+1</f>
        <v>2</v>
      </c>
      <c r="D3">
        <f>ROUNDDOWN($D$2*(1+$N$2*((temperatury4[[#This Row],[Temperatura]]-24)/2)), 0)</f>
        <v>124</v>
      </c>
      <c r="E3">
        <f>ROUNDDOWN($E$2*(1+$O$2*((temperatury4[[#This Row],[Temperatura]]-24)/2)), 0)</f>
        <v>82</v>
      </c>
      <c r="F3">
        <f>ROUNDDOWN($F$2*(1+$P$2*((temperatury4[[#This Row],[Temperatura]]-24)/2)), 0)</f>
        <v>93</v>
      </c>
      <c r="G3">
        <f>MONTH(temperatury4[[#This Row],[Data]])</f>
        <v>6</v>
      </c>
      <c r="I3" s="5" t="s">
        <v>12</v>
      </c>
      <c r="J3" t="s">
        <v>14</v>
      </c>
      <c r="K3" t="s">
        <v>15</v>
      </c>
      <c r="L3" t="s">
        <v>16</v>
      </c>
    </row>
    <row r="4" spans="1:16" x14ac:dyDescent="0.45">
      <c r="A4" s="1">
        <v>44715</v>
      </c>
      <c r="B4">
        <v>27</v>
      </c>
      <c r="C4">
        <f t="shared" ref="C4:C67" si="0">C3+1</f>
        <v>3</v>
      </c>
      <c r="D4">
        <f>ROUNDDOWN($D$2*(1+$N$2*((temperatury4[[#This Row],[Temperatura]]-24)/2)), 0)</f>
        <v>132</v>
      </c>
      <c r="E4">
        <f>ROUNDDOWN($E$2*(1+$O$2*((temperatury4[[#This Row],[Temperatura]]-24)/2)), 0)</f>
        <v>87</v>
      </c>
      <c r="F4">
        <f>ROUNDDOWN($F$2*(1+$P$2*((temperatury4[[#This Row],[Temperatura]]-24)/2)), 0)</f>
        <v>100</v>
      </c>
      <c r="G4">
        <f>MONTH(temperatury4[[#This Row],[Data]])</f>
        <v>6</v>
      </c>
      <c r="I4" s="6">
        <v>6</v>
      </c>
      <c r="J4" s="4">
        <v>3527</v>
      </c>
      <c r="K4" s="4">
        <v>2355</v>
      </c>
      <c r="L4" s="4">
        <v>2639</v>
      </c>
    </row>
    <row r="5" spans="1:16" x14ac:dyDescent="0.45">
      <c r="A5" s="1">
        <v>44716</v>
      </c>
      <c r="B5">
        <v>27</v>
      </c>
      <c r="C5">
        <f t="shared" si="0"/>
        <v>4</v>
      </c>
      <c r="D5">
        <f>ROUNDDOWN($D$2*(1+$N$2*((temperatury4[[#This Row],[Temperatura]]-24)/2)), 0)</f>
        <v>132</v>
      </c>
      <c r="E5">
        <f>ROUNDDOWN($E$2*(1+$O$2*((temperatury4[[#This Row],[Temperatura]]-24)/2)), 0)</f>
        <v>87</v>
      </c>
      <c r="F5">
        <f>ROUNDDOWN($F$2*(1+$P$2*((temperatury4[[#This Row],[Temperatura]]-24)/2)), 0)</f>
        <v>100</v>
      </c>
      <c r="G5">
        <f>MONTH(temperatury4[[#This Row],[Data]])</f>
        <v>6</v>
      </c>
      <c r="I5" s="6">
        <v>7</v>
      </c>
      <c r="J5" s="4">
        <v>3675</v>
      </c>
      <c r="K5" s="4">
        <v>2448</v>
      </c>
      <c r="L5" s="4">
        <v>2747</v>
      </c>
    </row>
    <row r="6" spans="1:16" x14ac:dyDescent="0.45">
      <c r="A6" s="1">
        <v>44717</v>
      </c>
      <c r="B6">
        <v>27</v>
      </c>
      <c r="C6">
        <f t="shared" si="0"/>
        <v>5</v>
      </c>
      <c r="D6">
        <f>ROUNDDOWN($D$2*(1+$N$2*((temperatury4[[#This Row],[Temperatura]]-24)/2)), 0)</f>
        <v>132</v>
      </c>
      <c r="E6">
        <f>ROUNDDOWN($E$2*(1+$O$2*((temperatury4[[#This Row],[Temperatura]]-24)/2)), 0)</f>
        <v>87</v>
      </c>
      <c r="F6">
        <f>ROUNDDOWN($F$2*(1+$P$2*((temperatury4[[#This Row],[Temperatura]]-24)/2)), 0)</f>
        <v>100</v>
      </c>
      <c r="G6">
        <f>MONTH(temperatury4[[#This Row],[Data]])</f>
        <v>6</v>
      </c>
      <c r="I6" s="6">
        <v>8</v>
      </c>
      <c r="J6" s="4">
        <v>3579</v>
      </c>
      <c r="K6" s="4">
        <v>2390</v>
      </c>
      <c r="L6" s="4">
        <v>2665</v>
      </c>
    </row>
    <row r="7" spans="1:16" x14ac:dyDescent="0.45">
      <c r="A7" s="1">
        <v>44718</v>
      </c>
      <c r="B7">
        <v>22</v>
      </c>
      <c r="C7">
        <f t="shared" si="0"/>
        <v>6</v>
      </c>
      <c r="D7">
        <f>ROUNDDOWN($D$2*(1+$N$2*((temperatury4[[#This Row],[Temperatura]]-24)/2)), 0)</f>
        <v>111</v>
      </c>
      <c r="E7">
        <f>ROUNDDOWN($E$2*(1+$O$2*((temperatury4[[#This Row],[Temperatura]]-24)/2)), 0)</f>
        <v>75</v>
      </c>
      <c r="F7">
        <f>ROUNDDOWN($F$2*(1+$P$2*((temperatury4[[#This Row],[Temperatura]]-24)/2)), 0)</f>
        <v>83</v>
      </c>
      <c r="G7">
        <f>MONTH(temperatury4[[#This Row],[Data]])</f>
        <v>6</v>
      </c>
      <c r="I7" s="6" t="s">
        <v>13</v>
      </c>
      <c r="J7" s="4">
        <v>10781</v>
      </c>
      <c r="K7" s="4">
        <v>7193</v>
      </c>
      <c r="L7" s="4">
        <v>8051</v>
      </c>
    </row>
    <row r="8" spans="1:16" x14ac:dyDescent="0.45">
      <c r="A8" s="1">
        <v>44719</v>
      </c>
      <c r="B8">
        <v>25</v>
      </c>
      <c r="C8">
        <f t="shared" si="0"/>
        <v>7</v>
      </c>
      <c r="D8">
        <f>ROUNDDOWN($D$2*(1+$N$2*((temperatury4[[#This Row],[Temperatura]]-24)/2)), 0)</f>
        <v>124</v>
      </c>
      <c r="E8">
        <f>ROUNDDOWN($E$2*(1+$O$2*((temperatury4[[#This Row],[Temperatura]]-24)/2)), 0)</f>
        <v>82</v>
      </c>
      <c r="F8">
        <f>ROUNDDOWN($F$2*(1+$P$2*((temperatury4[[#This Row],[Temperatura]]-24)/2)), 0)</f>
        <v>93</v>
      </c>
      <c r="G8">
        <f>MONTH(temperatury4[[#This Row],[Data]])</f>
        <v>6</v>
      </c>
    </row>
    <row r="9" spans="1:16" x14ac:dyDescent="0.45">
      <c r="A9" s="1">
        <v>44720</v>
      </c>
      <c r="B9">
        <v>25</v>
      </c>
      <c r="C9">
        <f t="shared" si="0"/>
        <v>8</v>
      </c>
      <c r="D9">
        <f>ROUNDDOWN($D$2*(1+$N$2*((temperatury4[[#This Row],[Temperatura]]-24)/2)), 0)</f>
        <v>124</v>
      </c>
      <c r="E9">
        <f>ROUNDDOWN($E$2*(1+$O$2*((temperatury4[[#This Row],[Temperatura]]-24)/2)), 0)</f>
        <v>82</v>
      </c>
      <c r="F9">
        <f>ROUNDDOWN($F$2*(1+$P$2*((temperatury4[[#This Row],[Temperatura]]-24)/2)), 0)</f>
        <v>93</v>
      </c>
      <c r="G9">
        <f>MONTH(temperatury4[[#This Row],[Data]])</f>
        <v>6</v>
      </c>
    </row>
    <row r="10" spans="1:16" x14ac:dyDescent="0.45">
      <c r="A10" s="1">
        <v>44721</v>
      </c>
      <c r="B10">
        <v>21</v>
      </c>
      <c r="C10">
        <f t="shared" si="0"/>
        <v>9</v>
      </c>
      <c r="D10">
        <f>ROUNDDOWN($D$2*(1+$N$2*((temperatury4[[#This Row],[Temperatura]]-24)/2)), 0)</f>
        <v>107</v>
      </c>
      <c r="E10">
        <f>ROUNDDOWN($E$2*(1+$O$2*((temperatury4[[#This Row],[Temperatura]]-24)/2)), 0)</f>
        <v>72</v>
      </c>
      <c r="F10">
        <f>ROUNDDOWN($F$2*(1+$P$2*((temperatury4[[#This Row],[Temperatura]]-24)/2)), 0)</f>
        <v>79</v>
      </c>
      <c r="G10">
        <f>MONTH(temperatury4[[#This Row],[Data]])</f>
        <v>6</v>
      </c>
    </row>
    <row r="11" spans="1:16" x14ac:dyDescent="0.45">
      <c r="A11" s="1">
        <v>44722</v>
      </c>
      <c r="B11">
        <v>21</v>
      </c>
      <c r="C11">
        <f t="shared" si="0"/>
        <v>10</v>
      </c>
      <c r="D11">
        <f>ROUNDDOWN($D$2*(1+$N$2*((temperatury4[[#This Row],[Temperatura]]-24)/2)), 0)</f>
        <v>107</v>
      </c>
      <c r="E11">
        <f>ROUNDDOWN($E$2*(1+$O$2*((temperatury4[[#This Row],[Temperatura]]-24)/2)), 0)</f>
        <v>72</v>
      </c>
      <c r="F11">
        <f>ROUNDDOWN($F$2*(1+$P$2*((temperatury4[[#This Row],[Temperatura]]-24)/2)), 0)</f>
        <v>79</v>
      </c>
      <c r="G11">
        <f>MONTH(temperatury4[[#This Row],[Data]])</f>
        <v>6</v>
      </c>
    </row>
    <row r="12" spans="1:16" x14ac:dyDescent="0.45">
      <c r="A12" s="1">
        <v>44723</v>
      </c>
      <c r="B12">
        <v>19</v>
      </c>
      <c r="C12">
        <f t="shared" si="0"/>
        <v>11</v>
      </c>
      <c r="D12">
        <f>ROUNDDOWN($D$2*(1+$N$2*((temperatury4[[#This Row],[Temperatura]]-24)/2)), 0)</f>
        <v>99</v>
      </c>
      <c r="E12">
        <f>ROUNDDOWN($E$2*(1+$O$2*((temperatury4[[#This Row],[Temperatura]]-24)/2)), 0)</f>
        <v>68</v>
      </c>
      <c r="F12">
        <f>ROUNDDOWN($F$2*(1+$P$2*((temperatury4[[#This Row],[Temperatura]]-24)/2)), 0)</f>
        <v>72</v>
      </c>
      <c r="G12">
        <f>MONTH(temperatury4[[#This Row],[Data]])</f>
        <v>6</v>
      </c>
    </row>
    <row r="13" spans="1:16" x14ac:dyDescent="0.45">
      <c r="A13" s="1">
        <v>44724</v>
      </c>
      <c r="B13">
        <v>19</v>
      </c>
      <c r="C13">
        <f t="shared" si="0"/>
        <v>12</v>
      </c>
      <c r="D13">
        <f>ROUNDDOWN($D$2*(1+$N$2*((temperatury4[[#This Row],[Temperatura]]-24)/2)), 0)</f>
        <v>99</v>
      </c>
      <c r="E13">
        <f>ROUNDDOWN($E$2*(1+$O$2*((temperatury4[[#This Row],[Temperatura]]-24)/2)), 0)</f>
        <v>68</v>
      </c>
      <c r="F13">
        <f>ROUNDDOWN($F$2*(1+$P$2*((temperatury4[[#This Row],[Temperatura]]-24)/2)), 0)</f>
        <v>72</v>
      </c>
      <c r="G13">
        <f>MONTH(temperatury4[[#This Row],[Data]])</f>
        <v>6</v>
      </c>
    </row>
    <row r="14" spans="1:16" x14ac:dyDescent="0.45">
      <c r="A14" s="1">
        <v>44725</v>
      </c>
      <c r="B14">
        <v>15</v>
      </c>
      <c r="C14">
        <f t="shared" si="0"/>
        <v>13</v>
      </c>
      <c r="D14">
        <f>ROUNDDOWN($D$2*(1+$N$2*((temperatury4[[#This Row],[Temperatura]]-24)/2)), 0)</f>
        <v>82</v>
      </c>
      <c r="E14">
        <f>ROUNDDOWN($E$2*(1+$O$2*((temperatury4[[#This Row],[Temperatura]]-24)/2)), 0)</f>
        <v>58</v>
      </c>
      <c r="F14">
        <f>ROUNDDOWN($F$2*(1+$P$2*((temperatury4[[#This Row],[Temperatura]]-24)/2)), 0)</f>
        <v>58</v>
      </c>
      <c r="G14">
        <f>MONTH(temperatury4[[#This Row],[Data]])</f>
        <v>6</v>
      </c>
    </row>
    <row r="15" spans="1:16" x14ac:dyDescent="0.45">
      <c r="A15" s="1">
        <v>44726</v>
      </c>
      <c r="B15">
        <v>21</v>
      </c>
      <c r="C15">
        <f t="shared" si="0"/>
        <v>14</v>
      </c>
      <c r="D15">
        <f>ROUNDDOWN($D$2*(1+$N$2*((temperatury4[[#This Row],[Temperatura]]-24)/2)), 0)</f>
        <v>107</v>
      </c>
      <c r="E15">
        <f>ROUNDDOWN($E$2*(1+$O$2*((temperatury4[[#This Row],[Temperatura]]-24)/2)), 0)</f>
        <v>72</v>
      </c>
      <c r="F15">
        <f>ROUNDDOWN($F$2*(1+$P$2*((temperatury4[[#This Row],[Temperatura]]-24)/2)), 0)</f>
        <v>79</v>
      </c>
      <c r="G15">
        <f>MONTH(temperatury4[[#This Row],[Data]])</f>
        <v>6</v>
      </c>
    </row>
    <row r="16" spans="1:16" x14ac:dyDescent="0.45">
      <c r="A16" s="1">
        <v>44727</v>
      </c>
      <c r="B16">
        <v>23</v>
      </c>
      <c r="C16">
        <f t="shared" si="0"/>
        <v>15</v>
      </c>
      <c r="D16">
        <f>ROUNDDOWN($D$2*(1+$N$2*((temperatury4[[#This Row],[Temperatura]]-24)/2)), 0)</f>
        <v>115</v>
      </c>
      <c r="E16">
        <f>ROUNDDOWN($E$2*(1+$O$2*((temperatury4[[#This Row],[Temperatura]]-24)/2)), 0)</f>
        <v>77</v>
      </c>
      <c r="F16">
        <f>ROUNDDOWN($F$2*(1+$P$2*((temperatury4[[#This Row],[Temperatura]]-24)/2)), 0)</f>
        <v>86</v>
      </c>
      <c r="G16">
        <f>MONTH(temperatury4[[#This Row],[Data]])</f>
        <v>6</v>
      </c>
    </row>
    <row r="17" spans="1:7" x14ac:dyDescent="0.45">
      <c r="A17" s="1">
        <v>44728</v>
      </c>
      <c r="B17">
        <v>23</v>
      </c>
      <c r="C17">
        <f t="shared" si="0"/>
        <v>16</v>
      </c>
      <c r="D17">
        <f>ROUNDDOWN($D$2*(1+$N$2*((temperatury4[[#This Row],[Temperatura]]-24)/2)), 0)</f>
        <v>115</v>
      </c>
      <c r="E17">
        <f>ROUNDDOWN($E$2*(1+$O$2*((temperatury4[[#This Row],[Temperatura]]-24)/2)), 0)</f>
        <v>77</v>
      </c>
      <c r="F17">
        <f>ROUNDDOWN($F$2*(1+$P$2*((temperatury4[[#This Row],[Temperatura]]-24)/2)), 0)</f>
        <v>86</v>
      </c>
      <c r="G17">
        <f>MONTH(temperatury4[[#This Row],[Data]])</f>
        <v>6</v>
      </c>
    </row>
    <row r="18" spans="1:7" x14ac:dyDescent="0.45">
      <c r="A18" s="1">
        <v>44729</v>
      </c>
      <c r="B18">
        <v>16</v>
      </c>
      <c r="C18">
        <f t="shared" si="0"/>
        <v>17</v>
      </c>
      <c r="D18">
        <f>ROUNDDOWN($D$2*(1+$N$2*((temperatury4[[#This Row],[Temperatura]]-24)/2)), 0)</f>
        <v>86</v>
      </c>
      <c r="E18">
        <f>ROUNDDOWN($E$2*(1+$O$2*((temperatury4[[#This Row],[Temperatura]]-24)/2)), 0)</f>
        <v>61</v>
      </c>
      <c r="F18">
        <f>ROUNDDOWN($F$2*(1+$P$2*((temperatury4[[#This Row],[Temperatura]]-24)/2)), 0)</f>
        <v>62</v>
      </c>
      <c r="G18">
        <f>MONTH(temperatury4[[#This Row],[Data]])</f>
        <v>6</v>
      </c>
    </row>
    <row r="19" spans="1:7" x14ac:dyDescent="0.45">
      <c r="A19" s="1">
        <v>44730</v>
      </c>
      <c r="B19">
        <v>21</v>
      </c>
      <c r="C19">
        <f t="shared" si="0"/>
        <v>18</v>
      </c>
      <c r="D19">
        <f>ROUNDDOWN($D$2*(1+$N$2*((temperatury4[[#This Row],[Temperatura]]-24)/2)), 0)</f>
        <v>107</v>
      </c>
      <c r="E19">
        <f>ROUNDDOWN($E$2*(1+$O$2*((temperatury4[[#This Row],[Temperatura]]-24)/2)), 0)</f>
        <v>72</v>
      </c>
      <c r="F19">
        <f>ROUNDDOWN($F$2*(1+$P$2*((temperatury4[[#This Row],[Temperatura]]-24)/2)), 0)</f>
        <v>79</v>
      </c>
      <c r="G19">
        <f>MONTH(temperatury4[[#This Row],[Data]])</f>
        <v>6</v>
      </c>
    </row>
    <row r="20" spans="1:7" x14ac:dyDescent="0.45">
      <c r="A20" s="1">
        <v>44731</v>
      </c>
      <c r="B20">
        <v>22</v>
      </c>
      <c r="C20">
        <f t="shared" si="0"/>
        <v>19</v>
      </c>
      <c r="D20">
        <f>ROUNDDOWN($D$2*(1+$N$2*((temperatury4[[#This Row],[Temperatura]]-24)/2)), 0)</f>
        <v>111</v>
      </c>
      <c r="E20">
        <f>ROUNDDOWN($E$2*(1+$O$2*((temperatury4[[#This Row],[Temperatura]]-24)/2)), 0)</f>
        <v>75</v>
      </c>
      <c r="F20">
        <f>ROUNDDOWN($F$2*(1+$P$2*((temperatury4[[#This Row],[Temperatura]]-24)/2)), 0)</f>
        <v>83</v>
      </c>
      <c r="G20">
        <f>MONTH(temperatury4[[#This Row],[Data]])</f>
        <v>6</v>
      </c>
    </row>
    <row r="21" spans="1:7" x14ac:dyDescent="0.45">
      <c r="A21" s="1">
        <v>44732</v>
      </c>
      <c r="B21">
        <v>22</v>
      </c>
      <c r="C21">
        <f t="shared" si="0"/>
        <v>20</v>
      </c>
      <c r="D21">
        <f>ROUNDDOWN($D$2*(1+$N$2*((temperatury4[[#This Row],[Temperatura]]-24)/2)), 0)</f>
        <v>111</v>
      </c>
      <c r="E21">
        <f>ROUNDDOWN($E$2*(1+$O$2*((temperatury4[[#This Row],[Temperatura]]-24)/2)), 0)</f>
        <v>75</v>
      </c>
      <c r="F21">
        <f>ROUNDDOWN($F$2*(1+$P$2*((temperatury4[[#This Row],[Temperatura]]-24)/2)), 0)</f>
        <v>83</v>
      </c>
      <c r="G21">
        <f>MONTH(temperatury4[[#This Row],[Data]])</f>
        <v>6</v>
      </c>
    </row>
    <row r="22" spans="1:7" x14ac:dyDescent="0.45">
      <c r="A22" s="1">
        <v>44733</v>
      </c>
      <c r="B22">
        <v>22</v>
      </c>
      <c r="C22">
        <f t="shared" si="0"/>
        <v>21</v>
      </c>
      <c r="D22">
        <f>ROUNDDOWN($D$2*(1+$N$2*((temperatury4[[#This Row],[Temperatura]]-24)/2)), 0)</f>
        <v>111</v>
      </c>
      <c r="E22">
        <f>ROUNDDOWN($E$2*(1+$O$2*((temperatury4[[#This Row],[Temperatura]]-24)/2)), 0)</f>
        <v>75</v>
      </c>
      <c r="F22">
        <f>ROUNDDOWN($F$2*(1+$P$2*((temperatury4[[#This Row],[Temperatura]]-24)/2)), 0)</f>
        <v>83</v>
      </c>
      <c r="G22">
        <f>MONTH(temperatury4[[#This Row],[Data]])</f>
        <v>6</v>
      </c>
    </row>
    <row r="23" spans="1:7" x14ac:dyDescent="0.45">
      <c r="A23" s="1">
        <v>44734</v>
      </c>
      <c r="B23">
        <v>28</v>
      </c>
      <c r="C23">
        <f t="shared" si="0"/>
        <v>22</v>
      </c>
      <c r="D23">
        <f>ROUNDDOWN($D$2*(1+$N$2*((temperatury4[[#This Row],[Temperatura]]-24)/2)), 0)</f>
        <v>136</v>
      </c>
      <c r="E23">
        <f>ROUNDDOWN($E$2*(1+$O$2*((temperatury4[[#This Row],[Temperatura]]-24)/2)), 0)</f>
        <v>89</v>
      </c>
      <c r="F23">
        <f>ROUNDDOWN($F$2*(1+$P$2*((temperatury4[[#This Row],[Temperatura]]-24)/2)), 0)</f>
        <v>103</v>
      </c>
      <c r="G23">
        <f>MONTH(temperatury4[[#This Row],[Data]])</f>
        <v>6</v>
      </c>
    </row>
    <row r="24" spans="1:7" x14ac:dyDescent="0.45">
      <c r="A24" s="1">
        <v>44735</v>
      </c>
      <c r="B24">
        <v>31</v>
      </c>
      <c r="C24">
        <f t="shared" si="0"/>
        <v>23</v>
      </c>
      <c r="D24">
        <f>ROUNDDOWN($D$2*(1+$N$2*((temperatury4[[#This Row],[Temperatura]]-24)/2)), 0)</f>
        <v>148</v>
      </c>
      <c r="E24">
        <f>ROUNDDOWN($E$2*(1+$O$2*((temperatury4[[#This Row],[Temperatura]]-24)/2)), 0)</f>
        <v>96</v>
      </c>
      <c r="F24">
        <f>ROUNDDOWN($F$2*(1+$P$2*((temperatury4[[#This Row],[Temperatura]]-24)/2)), 0)</f>
        <v>114</v>
      </c>
      <c r="G24">
        <f>MONTH(temperatury4[[#This Row],[Data]])</f>
        <v>6</v>
      </c>
    </row>
    <row r="25" spans="1:7" x14ac:dyDescent="0.45">
      <c r="A25" s="1">
        <v>44736</v>
      </c>
      <c r="B25">
        <v>33</v>
      </c>
      <c r="C25">
        <f t="shared" si="0"/>
        <v>24</v>
      </c>
      <c r="D25">
        <f>ROUNDDOWN($D$2*(1+$N$2*((temperatury4[[#This Row],[Temperatura]]-24)/2)), 0)</f>
        <v>157</v>
      </c>
      <c r="E25">
        <f>ROUNDDOWN($E$2*(1+$O$2*((temperatury4[[#This Row],[Temperatura]]-24)/2)), 0)</f>
        <v>101</v>
      </c>
      <c r="F25">
        <f>ROUNDDOWN($F$2*(1+$P$2*((temperatury4[[#This Row],[Temperatura]]-24)/2)), 0)</f>
        <v>121</v>
      </c>
      <c r="G25">
        <f>MONTH(temperatury4[[#This Row],[Data]])</f>
        <v>6</v>
      </c>
    </row>
    <row r="26" spans="1:7" x14ac:dyDescent="0.45">
      <c r="A26" s="1">
        <v>44737</v>
      </c>
      <c r="B26">
        <v>33</v>
      </c>
      <c r="C26">
        <f t="shared" si="0"/>
        <v>25</v>
      </c>
      <c r="D26">
        <f>ROUNDDOWN($D$2*(1+$N$2*((temperatury4[[#This Row],[Temperatura]]-24)/2)), 0)</f>
        <v>157</v>
      </c>
      <c r="E26">
        <f>ROUNDDOWN($E$2*(1+$O$2*((temperatury4[[#This Row],[Temperatura]]-24)/2)), 0)</f>
        <v>101</v>
      </c>
      <c r="F26">
        <f>ROUNDDOWN($F$2*(1+$P$2*((temperatury4[[#This Row],[Temperatura]]-24)/2)), 0)</f>
        <v>121</v>
      </c>
      <c r="G26">
        <f>MONTH(temperatury4[[#This Row],[Data]])</f>
        <v>6</v>
      </c>
    </row>
    <row r="27" spans="1:7" x14ac:dyDescent="0.45">
      <c r="A27" s="1">
        <v>44738</v>
      </c>
      <c r="B27">
        <v>23</v>
      </c>
      <c r="C27">
        <f t="shared" si="0"/>
        <v>26</v>
      </c>
      <c r="D27">
        <f>ROUNDDOWN($D$2*(1+$N$2*((temperatury4[[#This Row],[Temperatura]]-24)/2)), 0)</f>
        <v>115</v>
      </c>
      <c r="E27">
        <f>ROUNDDOWN($E$2*(1+$O$2*((temperatury4[[#This Row],[Temperatura]]-24)/2)), 0)</f>
        <v>77</v>
      </c>
      <c r="F27">
        <f>ROUNDDOWN($F$2*(1+$P$2*((temperatury4[[#This Row],[Temperatura]]-24)/2)), 0)</f>
        <v>86</v>
      </c>
      <c r="G27">
        <f>MONTH(temperatury4[[#This Row],[Data]])</f>
        <v>6</v>
      </c>
    </row>
    <row r="28" spans="1:7" x14ac:dyDescent="0.45">
      <c r="A28" s="1">
        <v>44739</v>
      </c>
      <c r="B28">
        <v>23</v>
      </c>
      <c r="C28">
        <f t="shared" si="0"/>
        <v>27</v>
      </c>
      <c r="D28">
        <f>ROUNDDOWN($D$2*(1+$N$2*((temperatury4[[#This Row],[Temperatura]]-24)/2)), 0)</f>
        <v>115</v>
      </c>
      <c r="E28">
        <f>ROUNDDOWN($E$2*(1+$O$2*((temperatury4[[#This Row],[Temperatura]]-24)/2)), 0)</f>
        <v>77</v>
      </c>
      <c r="F28">
        <f>ROUNDDOWN($F$2*(1+$P$2*((temperatury4[[#This Row],[Temperatura]]-24)/2)), 0)</f>
        <v>86</v>
      </c>
      <c r="G28">
        <f>MONTH(temperatury4[[#This Row],[Data]])</f>
        <v>6</v>
      </c>
    </row>
    <row r="29" spans="1:7" x14ac:dyDescent="0.45">
      <c r="A29" s="1">
        <v>44740</v>
      </c>
      <c r="B29">
        <v>19</v>
      </c>
      <c r="C29">
        <f t="shared" si="0"/>
        <v>28</v>
      </c>
      <c r="D29">
        <f>ROUNDDOWN($D$2*(1+$N$2*((temperatury4[[#This Row],[Temperatura]]-24)/2)), 0)</f>
        <v>99</v>
      </c>
      <c r="E29">
        <f>ROUNDDOWN($E$2*(1+$O$2*((temperatury4[[#This Row],[Temperatura]]-24)/2)), 0)</f>
        <v>68</v>
      </c>
      <c r="F29">
        <f>ROUNDDOWN($F$2*(1+$P$2*((temperatury4[[#This Row],[Temperatura]]-24)/2)), 0)</f>
        <v>72</v>
      </c>
      <c r="G29">
        <f>MONTH(temperatury4[[#This Row],[Data]])</f>
        <v>6</v>
      </c>
    </row>
    <row r="30" spans="1:7" x14ac:dyDescent="0.45">
      <c r="A30" s="1">
        <v>44741</v>
      </c>
      <c r="B30">
        <v>24</v>
      </c>
      <c r="C30">
        <f t="shared" si="0"/>
        <v>29</v>
      </c>
      <c r="D30">
        <f>ROUNDDOWN($D$2*(1+$N$2*((temperatury4[[#This Row],[Temperatura]]-24)/2)), 0)</f>
        <v>120</v>
      </c>
      <c r="E30">
        <f>ROUNDDOWN($E$2*(1+$O$2*((temperatury4[[#This Row],[Temperatura]]-24)/2)), 0)</f>
        <v>80</v>
      </c>
      <c r="F30">
        <f>ROUNDDOWN($F$2*(1+$P$2*((temperatury4[[#This Row],[Temperatura]]-24)/2)), 0)</f>
        <v>90</v>
      </c>
      <c r="G30">
        <f>MONTH(temperatury4[[#This Row],[Data]])</f>
        <v>6</v>
      </c>
    </row>
    <row r="31" spans="1:7" x14ac:dyDescent="0.45">
      <c r="A31" s="1">
        <v>44742</v>
      </c>
      <c r="B31">
        <v>25</v>
      </c>
      <c r="C31">
        <f t="shared" si="0"/>
        <v>30</v>
      </c>
      <c r="D31">
        <f>ROUNDDOWN($D$2*(1+$N$2*((temperatury4[[#This Row],[Temperatura]]-24)/2)), 0)</f>
        <v>124</v>
      </c>
      <c r="E31">
        <f>ROUNDDOWN($E$2*(1+$O$2*((temperatury4[[#This Row],[Temperatura]]-24)/2)), 0)</f>
        <v>82</v>
      </c>
      <c r="F31">
        <f>ROUNDDOWN($F$2*(1+$P$2*((temperatury4[[#This Row],[Temperatura]]-24)/2)), 0)</f>
        <v>93</v>
      </c>
      <c r="G31">
        <f>MONTH(temperatury4[[#This Row],[Data]])</f>
        <v>6</v>
      </c>
    </row>
    <row r="32" spans="1:7" x14ac:dyDescent="0.45">
      <c r="A32" s="1">
        <v>44743</v>
      </c>
      <c r="B32">
        <v>27</v>
      </c>
      <c r="C32">
        <f t="shared" si="0"/>
        <v>31</v>
      </c>
      <c r="D32">
        <f>ROUNDDOWN($D$2*(1+$N$2*((temperatury4[[#This Row],[Temperatura]]-24)/2)), 0)</f>
        <v>132</v>
      </c>
      <c r="E32">
        <f>ROUNDDOWN($E$2*(1+$O$2*((temperatury4[[#This Row],[Temperatura]]-24)/2)), 0)</f>
        <v>87</v>
      </c>
      <c r="F32">
        <f>ROUNDDOWN($F$2*(1+$P$2*((temperatury4[[#This Row],[Temperatura]]-24)/2)), 0)</f>
        <v>100</v>
      </c>
      <c r="G32">
        <f>MONTH(temperatury4[[#This Row],[Data]])</f>
        <v>7</v>
      </c>
    </row>
    <row r="33" spans="1:7" x14ac:dyDescent="0.45">
      <c r="A33" s="1">
        <v>44744</v>
      </c>
      <c r="B33">
        <v>27</v>
      </c>
      <c r="C33">
        <f t="shared" si="0"/>
        <v>32</v>
      </c>
      <c r="D33">
        <f>ROUNDDOWN($D$2*(1+$N$2*((temperatury4[[#This Row],[Temperatura]]-24)/2)), 0)</f>
        <v>132</v>
      </c>
      <c r="E33">
        <f>ROUNDDOWN($E$2*(1+$O$2*((temperatury4[[#This Row],[Temperatura]]-24)/2)), 0)</f>
        <v>87</v>
      </c>
      <c r="F33">
        <f>ROUNDDOWN($F$2*(1+$P$2*((temperatury4[[#This Row],[Temperatura]]-24)/2)), 0)</f>
        <v>100</v>
      </c>
      <c r="G33">
        <f>MONTH(temperatury4[[#This Row],[Data]])</f>
        <v>7</v>
      </c>
    </row>
    <row r="34" spans="1:7" x14ac:dyDescent="0.45">
      <c r="A34" s="1">
        <v>44745</v>
      </c>
      <c r="B34">
        <v>21</v>
      </c>
      <c r="C34">
        <f t="shared" si="0"/>
        <v>33</v>
      </c>
      <c r="D34">
        <f>ROUNDDOWN($D$2*(1+$N$2*((temperatury4[[#This Row],[Temperatura]]-24)/2)), 0)</f>
        <v>107</v>
      </c>
      <c r="E34">
        <f>ROUNDDOWN($E$2*(1+$O$2*((temperatury4[[#This Row],[Temperatura]]-24)/2)), 0)</f>
        <v>72</v>
      </c>
      <c r="F34">
        <f>ROUNDDOWN($F$2*(1+$P$2*((temperatury4[[#This Row],[Temperatura]]-24)/2)), 0)</f>
        <v>79</v>
      </c>
      <c r="G34">
        <f>MONTH(temperatury4[[#This Row],[Data]])</f>
        <v>7</v>
      </c>
    </row>
    <row r="35" spans="1:7" x14ac:dyDescent="0.45">
      <c r="A35" s="1">
        <v>44746</v>
      </c>
      <c r="B35">
        <v>21</v>
      </c>
      <c r="C35">
        <f t="shared" si="0"/>
        <v>34</v>
      </c>
      <c r="D35">
        <f>ROUNDDOWN($D$2*(1+$N$2*((temperatury4[[#This Row],[Temperatura]]-24)/2)), 0)</f>
        <v>107</v>
      </c>
      <c r="E35">
        <f>ROUNDDOWN($E$2*(1+$O$2*((temperatury4[[#This Row],[Temperatura]]-24)/2)), 0)</f>
        <v>72</v>
      </c>
      <c r="F35">
        <f>ROUNDDOWN($F$2*(1+$P$2*((temperatury4[[#This Row],[Temperatura]]-24)/2)), 0)</f>
        <v>79</v>
      </c>
      <c r="G35">
        <f>MONTH(temperatury4[[#This Row],[Data]])</f>
        <v>7</v>
      </c>
    </row>
    <row r="36" spans="1:7" x14ac:dyDescent="0.45">
      <c r="A36" s="1">
        <v>44747</v>
      </c>
      <c r="B36">
        <v>25</v>
      </c>
      <c r="C36">
        <f t="shared" si="0"/>
        <v>35</v>
      </c>
      <c r="D36">
        <f>ROUNDDOWN($D$2*(1+$N$2*((temperatury4[[#This Row],[Temperatura]]-24)/2)), 0)</f>
        <v>124</v>
      </c>
      <c r="E36">
        <f>ROUNDDOWN($E$2*(1+$O$2*((temperatury4[[#This Row],[Temperatura]]-24)/2)), 0)</f>
        <v>82</v>
      </c>
      <c r="F36">
        <f>ROUNDDOWN($F$2*(1+$P$2*((temperatury4[[#This Row],[Temperatura]]-24)/2)), 0)</f>
        <v>93</v>
      </c>
      <c r="G36">
        <f>MONTH(temperatury4[[#This Row],[Data]])</f>
        <v>7</v>
      </c>
    </row>
    <row r="37" spans="1:7" x14ac:dyDescent="0.45">
      <c r="A37" s="1">
        <v>44748</v>
      </c>
      <c r="B37">
        <v>19</v>
      </c>
      <c r="C37">
        <f t="shared" si="0"/>
        <v>36</v>
      </c>
      <c r="D37">
        <f>ROUNDDOWN($D$2*(1+$N$2*((temperatury4[[#This Row],[Temperatura]]-24)/2)), 0)</f>
        <v>99</v>
      </c>
      <c r="E37">
        <f>ROUNDDOWN($E$2*(1+$O$2*((temperatury4[[#This Row],[Temperatura]]-24)/2)), 0)</f>
        <v>68</v>
      </c>
      <c r="F37">
        <f>ROUNDDOWN($F$2*(1+$P$2*((temperatury4[[#This Row],[Temperatura]]-24)/2)), 0)</f>
        <v>72</v>
      </c>
      <c r="G37">
        <f>MONTH(temperatury4[[#This Row],[Data]])</f>
        <v>7</v>
      </c>
    </row>
    <row r="38" spans="1:7" x14ac:dyDescent="0.45">
      <c r="A38" s="1">
        <v>44749</v>
      </c>
      <c r="B38">
        <v>21</v>
      </c>
      <c r="C38">
        <f t="shared" si="0"/>
        <v>37</v>
      </c>
      <c r="D38">
        <f>ROUNDDOWN($D$2*(1+$N$2*((temperatury4[[#This Row],[Temperatura]]-24)/2)), 0)</f>
        <v>107</v>
      </c>
      <c r="E38">
        <f>ROUNDDOWN($E$2*(1+$O$2*((temperatury4[[#This Row],[Temperatura]]-24)/2)), 0)</f>
        <v>72</v>
      </c>
      <c r="F38">
        <f>ROUNDDOWN($F$2*(1+$P$2*((temperatury4[[#This Row],[Temperatura]]-24)/2)), 0)</f>
        <v>79</v>
      </c>
      <c r="G38">
        <f>MONTH(temperatury4[[#This Row],[Data]])</f>
        <v>7</v>
      </c>
    </row>
    <row r="39" spans="1:7" x14ac:dyDescent="0.45">
      <c r="A39" s="1">
        <v>44750</v>
      </c>
      <c r="B39">
        <v>24</v>
      </c>
      <c r="C39">
        <f t="shared" si="0"/>
        <v>38</v>
      </c>
      <c r="D39">
        <f>ROUNDDOWN($D$2*(1+$N$2*((temperatury4[[#This Row],[Temperatura]]-24)/2)), 0)</f>
        <v>120</v>
      </c>
      <c r="E39">
        <f>ROUNDDOWN($E$2*(1+$O$2*((temperatury4[[#This Row],[Temperatura]]-24)/2)), 0)</f>
        <v>80</v>
      </c>
      <c r="F39">
        <f>ROUNDDOWN($F$2*(1+$P$2*((temperatury4[[#This Row],[Temperatura]]-24)/2)), 0)</f>
        <v>90</v>
      </c>
      <c r="G39">
        <f>MONTH(temperatury4[[#This Row],[Data]])</f>
        <v>7</v>
      </c>
    </row>
    <row r="40" spans="1:7" x14ac:dyDescent="0.45">
      <c r="A40" s="1">
        <v>44751</v>
      </c>
      <c r="B40">
        <v>19</v>
      </c>
      <c r="C40">
        <f t="shared" si="0"/>
        <v>39</v>
      </c>
      <c r="D40">
        <f>ROUNDDOWN($D$2*(1+$N$2*((temperatury4[[#This Row],[Temperatura]]-24)/2)), 0)</f>
        <v>99</v>
      </c>
      <c r="E40">
        <f>ROUNDDOWN($E$2*(1+$O$2*((temperatury4[[#This Row],[Temperatura]]-24)/2)), 0)</f>
        <v>68</v>
      </c>
      <c r="F40">
        <f>ROUNDDOWN($F$2*(1+$P$2*((temperatury4[[#This Row],[Temperatura]]-24)/2)), 0)</f>
        <v>72</v>
      </c>
      <c r="G40">
        <f>MONTH(temperatury4[[#This Row],[Data]])</f>
        <v>7</v>
      </c>
    </row>
    <row r="41" spans="1:7" x14ac:dyDescent="0.45">
      <c r="A41" s="1">
        <v>44752</v>
      </c>
      <c r="B41">
        <v>28</v>
      </c>
      <c r="C41">
        <f t="shared" si="0"/>
        <v>40</v>
      </c>
      <c r="D41">
        <f>ROUNDDOWN($D$2*(1+$N$2*((temperatury4[[#This Row],[Temperatura]]-24)/2)), 0)</f>
        <v>136</v>
      </c>
      <c r="E41">
        <f>ROUNDDOWN($E$2*(1+$O$2*((temperatury4[[#This Row],[Temperatura]]-24)/2)), 0)</f>
        <v>89</v>
      </c>
      <c r="F41">
        <f>ROUNDDOWN($F$2*(1+$P$2*((temperatury4[[#This Row],[Temperatura]]-24)/2)), 0)</f>
        <v>103</v>
      </c>
      <c r="G41">
        <f>MONTH(temperatury4[[#This Row],[Data]])</f>
        <v>7</v>
      </c>
    </row>
    <row r="42" spans="1:7" x14ac:dyDescent="0.45">
      <c r="A42" s="1">
        <v>44753</v>
      </c>
      <c r="B42">
        <v>27</v>
      </c>
      <c r="C42">
        <f t="shared" si="0"/>
        <v>41</v>
      </c>
      <c r="D42">
        <f>ROUNDDOWN($D$2*(1+$N$2*((temperatury4[[#This Row],[Temperatura]]-24)/2)), 0)</f>
        <v>132</v>
      </c>
      <c r="E42">
        <f>ROUNDDOWN($E$2*(1+$O$2*((temperatury4[[#This Row],[Temperatura]]-24)/2)), 0)</f>
        <v>87</v>
      </c>
      <c r="F42">
        <f>ROUNDDOWN($F$2*(1+$P$2*((temperatury4[[#This Row],[Temperatura]]-24)/2)), 0)</f>
        <v>100</v>
      </c>
      <c r="G42">
        <f>MONTH(temperatury4[[#This Row],[Data]])</f>
        <v>7</v>
      </c>
    </row>
    <row r="43" spans="1:7" x14ac:dyDescent="0.45">
      <c r="A43" s="1">
        <v>44754</v>
      </c>
      <c r="B43">
        <v>24</v>
      </c>
      <c r="C43">
        <f t="shared" si="0"/>
        <v>42</v>
      </c>
      <c r="D43">
        <f>ROUNDDOWN($D$2*(1+$N$2*((temperatury4[[#This Row],[Temperatura]]-24)/2)), 0)</f>
        <v>120</v>
      </c>
      <c r="E43">
        <f>ROUNDDOWN($E$2*(1+$O$2*((temperatury4[[#This Row],[Temperatura]]-24)/2)), 0)</f>
        <v>80</v>
      </c>
      <c r="F43">
        <f>ROUNDDOWN($F$2*(1+$P$2*((temperatury4[[#This Row],[Temperatura]]-24)/2)), 0)</f>
        <v>90</v>
      </c>
      <c r="G43">
        <f>MONTH(temperatury4[[#This Row],[Data]])</f>
        <v>7</v>
      </c>
    </row>
    <row r="44" spans="1:7" x14ac:dyDescent="0.45">
      <c r="A44" s="1">
        <v>44755</v>
      </c>
      <c r="B44">
        <v>22</v>
      </c>
      <c r="C44">
        <f t="shared" si="0"/>
        <v>43</v>
      </c>
      <c r="D44">
        <f>ROUNDDOWN($D$2*(1+$N$2*((temperatury4[[#This Row],[Temperatura]]-24)/2)), 0)</f>
        <v>111</v>
      </c>
      <c r="E44">
        <f>ROUNDDOWN($E$2*(1+$O$2*((temperatury4[[#This Row],[Temperatura]]-24)/2)), 0)</f>
        <v>75</v>
      </c>
      <c r="F44">
        <f>ROUNDDOWN($F$2*(1+$P$2*((temperatury4[[#This Row],[Temperatura]]-24)/2)), 0)</f>
        <v>83</v>
      </c>
      <c r="G44">
        <f>MONTH(temperatury4[[#This Row],[Data]])</f>
        <v>7</v>
      </c>
    </row>
    <row r="45" spans="1:7" x14ac:dyDescent="0.45">
      <c r="A45" s="1">
        <v>44756</v>
      </c>
      <c r="B45">
        <v>17</v>
      </c>
      <c r="C45">
        <f t="shared" si="0"/>
        <v>44</v>
      </c>
      <c r="D45">
        <f>ROUNDDOWN($D$2*(1+$N$2*((temperatury4[[#This Row],[Temperatura]]-24)/2)), 0)</f>
        <v>91</v>
      </c>
      <c r="E45">
        <f>ROUNDDOWN($E$2*(1+$O$2*((temperatury4[[#This Row],[Temperatura]]-24)/2)), 0)</f>
        <v>63</v>
      </c>
      <c r="F45">
        <f>ROUNDDOWN($F$2*(1+$P$2*((temperatury4[[#This Row],[Temperatura]]-24)/2)), 0)</f>
        <v>65</v>
      </c>
      <c r="G45">
        <f>MONTH(temperatury4[[#This Row],[Data]])</f>
        <v>7</v>
      </c>
    </row>
    <row r="46" spans="1:7" x14ac:dyDescent="0.45">
      <c r="A46" s="1">
        <v>44757</v>
      </c>
      <c r="B46">
        <v>18</v>
      </c>
      <c r="C46">
        <f t="shared" si="0"/>
        <v>45</v>
      </c>
      <c r="D46">
        <f>ROUNDDOWN($D$2*(1+$N$2*((temperatury4[[#This Row],[Temperatura]]-24)/2)), 0)</f>
        <v>95</v>
      </c>
      <c r="E46">
        <f>ROUNDDOWN($E$2*(1+$O$2*((temperatury4[[#This Row],[Temperatura]]-24)/2)), 0)</f>
        <v>65</v>
      </c>
      <c r="F46">
        <f>ROUNDDOWN($F$2*(1+$P$2*((temperatury4[[#This Row],[Temperatura]]-24)/2)), 0)</f>
        <v>69</v>
      </c>
      <c r="G46">
        <f>MONTH(temperatury4[[#This Row],[Data]])</f>
        <v>7</v>
      </c>
    </row>
    <row r="47" spans="1:7" x14ac:dyDescent="0.45">
      <c r="A47" s="1">
        <v>44758</v>
      </c>
      <c r="B47">
        <v>23</v>
      </c>
      <c r="C47">
        <f t="shared" si="0"/>
        <v>46</v>
      </c>
      <c r="D47">
        <f>ROUNDDOWN($D$2*(1+$N$2*((temperatury4[[#This Row],[Temperatura]]-24)/2)), 0)</f>
        <v>115</v>
      </c>
      <c r="E47">
        <f>ROUNDDOWN($E$2*(1+$O$2*((temperatury4[[#This Row],[Temperatura]]-24)/2)), 0)</f>
        <v>77</v>
      </c>
      <c r="F47">
        <f>ROUNDDOWN($F$2*(1+$P$2*((temperatury4[[#This Row],[Temperatura]]-24)/2)), 0)</f>
        <v>86</v>
      </c>
      <c r="G47">
        <f>MONTH(temperatury4[[#This Row],[Data]])</f>
        <v>7</v>
      </c>
    </row>
    <row r="48" spans="1:7" x14ac:dyDescent="0.45">
      <c r="A48" s="1">
        <v>44759</v>
      </c>
      <c r="B48">
        <v>23</v>
      </c>
      <c r="C48">
        <f t="shared" si="0"/>
        <v>47</v>
      </c>
      <c r="D48">
        <f>ROUNDDOWN($D$2*(1+$N$2*((temperatury4[[#This Row],[Temperatura]]-24)/2)), 0)</f>
        <v>115</v>
      </c>
      <c r="E48">
        <f>ROUNDDOWN($E$2*(1+$O$2*((temperatury4[[#This Row],[Temperatura]]-24)/2)), 0)</f>
        <v>77</v>
      </c>
      <c r="F48">
        <f>ROUNDDOWN($F$2*(1+$P$2*((temperatury4[[#This Row],[Temperatura]]-24)/2)), 0)</f>
        <v>86</v>
      </c>
      <c r="G48">
        <f>MONTH(temperatury4[[#This Row],[Data]])</f>
        <v>7</v>
      </c>
    </row>
    <row r="49" spans="1:7" x14ac:dyDescent="0.45">
      <c r="A49" s="1">
        <v>44760</v>
      </c>
      <c r="B49">
        <v>19</v>
      </c>
      <c r="C49">
        <f t="shared" si="0"/>
        <v>48</v>
      </c>
      <c r="D49">
        <f>ROUNDDOWN($D$2*(1+$N$2*((temperatury4[[#This Row],[Temperatura]]-24)/2)), 0)</f>
        <v>99</v>
      </c>
      <c r="E49">
        <f>ROUNDDOWN($E$2*(1+$O$2*((temperatury4[[#This Row],[Temperatura]]-24)/2)), 0)</f>
        <v>68</v>
      </c>
      <c r="F49">
        <f>ROUNDDOWN($F$2*(1+$P$2*((temperatury4[[#This Row],[Temperatura]]-24)/2)), 0)</f>
        <v>72</v>
      </c>
      <c r="G49">
        <f>MONTH(temperatury4[[#This Row],[Data]])</f>
        <v>7</v>
      </c>
    </row>
    <row r="50" spans="1:7" x14ac:dyDescent="0.45">
      <c r="A50" s="1">
        <v>44761</v>
      </c>
      <c r="B50">
        <v>21</v>
      </c>
      <c r="C50">
        <f t="shared" si="0"/>
        <v>49</v>
      </c>
      <c r="D50">
        <f>ROUNDDOWN($D$2*(1+$N$2*((temperatury4[[#This Row],[Temperatura]]-24)/2)), 0)</f>
        <v>107</v>
      </c>
      <c r="E50">
        <f>ROUNDDOWN($E$2*(1+$O$2*((temperatury4[[#This Row],[Temperatura]]-24)/2)), 0)</f>
        <v>72</v>
      </c>
      <c r="F50">
        <f>ROUNDDOWN($F$2*(1+$P$2*((temperatury4[[#This Row],[Temperatura]]-24)/2)), 0)</f>
        <v>79</v>
      </c>
      <c r="G50">
        <f>MONTH(temperatury4[[#This Row],[Data]])</f>
        <v>7</v>
      </c>
    </row>
    <row r="51" spans="1:7" x14ac:dyDescent="0.45">
      <c r="A51" s="1">
        <v>44762</v>
      </c>
      <c r="B51">
        <v>25</v>
      </c>
      <c r="C51">
        <f t="shared" si="0"/>
        <v>50</v>
      </c>
      <c r="D51">
        <f>ROUNDDOWN($D$2*(1+$N$2*((temperatury4[[#This Row],[Temperatura]]-24)/2)), 0)</f>
        <v>124</v>
      </c>
      <c r="E51">
        <f>ROUNDDOWN($E$2*(1+$O$2*((temperatury4[[#This Row],[Temperatura]]-24)/2)), 0)</f>
        <v>82</v>
      </c>
      <c r="F51">
        <f>ROUNDDOWN($F$2*(1+$P$2*((temperatury4[[#This Row],[Temperatura]]-24)/2)), 0)</f>
        <v>93</v>
      </c>
      <c r="G51">
        <f>MONTH(temperatury4[[#This Row],[Data]])</f>
        <v>7</v>
      </c>
    </row>
    <row r="52" spans="1:7" x14ac:dyDescent="0.45">
      <c r="A52" s="1">
        <v>44763</v>
      </c>
      <c r="B52">
        <v>28</v>
      </c>
      <c r="C52">
        <f t="shared" si="0"/>
        <v>51</v>
      </c>
      <c r="D52">
        <f>ROUNDDOWN($D$2*(1+$N$2*((temperatury4[[#This Row],[Temperatura]]-24)/2)), 0)</f>
        <v>136</v>
      </c>
      <c r="E52">
        <f>ROUNDDOWN($E$2*(1+$O$2*((temperatury4[[#This Row],[Temperatura]]-24)/2)), 0)</f>
        <v>89</v>
      </c>
      <c r="F52">
        <f>ROUNDDOWN($F$2*(1+$P$2*((temperatury4[[#This Row],[Temperatura]]-24)/2)), 0)</f>
        <v>103</v>
      </c>
      <c r="G52">
        <f>MONTH(temperatury4[[#This Row],[Data]])</f>
        <v>7</v>
      </c>
    </row>
    <row r="53" spans="1:7" x14ac:dyDescent="0.45">
      <c r="A53" s="1">
        <v>44764</v>
      </c>
      <c r="B53">
        <v>27</v>
      </c>
      <c r="C53">
        <f t="shared" si="0"/>
        <v>52</v>
      </c>
      <c r="D53">
        <f>ROUNDDOWN($D$2*(1+$N$2*((temperatury4[[#This Row],[Temperatura]]-24)/2)), 0)</f>
        <v>132</v>
      </c>
      <c r="E53">
        <f>ROUNDDOWN($E$2*(1+$O$2*((temperatury4[[#This Row],[Temperatura]]-24)/2)), 0)</f>
        <v>87</v>
      </c>
      <c r="F53">
        <f>ROUNDDOWN($F$2*(1+$P$2*((temperatury4[[#This Row],[Temperatura]]-24)/2)), 0)</f>
        <v>100</v>
      </c>
      <c r="G53">
        <f>MONTH(temperatury4[[#This Row],[Data]])</f>
        <v>7</v>
      </c>
    </row>
    <row r="54" spans="1:7" x14ac:dyDescent="0.45">
      <c r="A54" s="1">
        <v>44765</v>
      </c>
      <c r="B54">
        <v>23</v>
      </c>
      <c r="C54">
        <f t="shared" si="0"/>
        <v>53</v>
      </c>
      <c r="D54">
        <f>ROUNDDOWN($D$2*(1+$N$2*((temperatury4[[#This Row],[Temperatura]]-24)/2)), 0)</f>
        <v>115</v>
      </c>
      <c r="E54">
        <f>ROUNDDOWN($E$2*(1+$O$2*((temperatury4[[#This Row],[Temperatura]]-24)/2)), 0)</f>
        <v>77</v>
      </c>
      <c r="F54">
        <f>ROUNDDOWN($F$2*(1+$P$2*((temperatury4[[#This Row],[Temperatura]]-24)/2)), 0)</f>
        <v>86</v>
      </c>
      <c r="G54">
        <f>MONTH(temperatury4[[#This Row],[Data]])</f>
        <v>7</v>
      </c>
    </row>
    <row r="55" spans="1:7" x14ac:dyDescent="0.45">
      <c r="A55" s="1">
        <v>44766</v>
      </c>
      <c r="B55">
        <v>26</v>
      </c>
      <c r="C55">
        <f t="shared" si="0"/>
        <v>54</v>
      </c>
      <c r="D55">
        <f>ROUNDDOWN($D$2*(1+$N$2*((temperatury4[[#This Row],[Temperatura]]-24)/2)), 0)</f>
        <v>128</v>
      </c>
      <c r="E55">
        <f>ROUNDDOWN($E$2*(1+$O$2*((temperatury4[[#This Row],[Temperatura]]-24)/2)), 0)</f>
        <v>84</v>
      </c>
      <c r="F55">
        <f>ROUNDDOWN($F$2*(1+$P$2*((temperatury4[[#This Row],[Temperatura]]-24)/2)), 0)</f>
        <v>96</v>
      </c>
      <c r="G55">
        <f>MONTH(temperatury4[[#This Row],[Data]])</f>
        <v>7</v>
      </c>
    </row>
    <row r="56" spans="1:7" x14ac:dyDescent="0.45">
      <c r="A56" s="1">
        <v>44767</v>
      </c>
      <c r="B56">
        <v>29</v>
      </c>
      <c r="C56">
        <f t="shared" si="0"/>
        <v>55</v>
      </c>
      <c r="D56">
        <f>ROUNDDOWN($D$2*(1+$N$2*((temperatury4[[#This Row],[Temperatura]]-24)/2)), 0)</f>
        <v>140</v>
      </c>
      <c r="E56">
        <f>ROUNDDOWN($E$2*(1+$O$2*((temperatury4[[#This Row],[Temperatura]]-24)/2)), 0)</f>
        <v>91</v>
      </c>
      <c r="F56">
        <f>ROUNDDOWN($F$2*(1+$P$2*((temperatury4[[#This Row],[Temperatura]]-24)/2)), 0)</f>
        <v>107</v>
      </c>
      <c r="G56">
        <f>MONTH(temperatury4[[#This Row],[Data]])</f>
        <v>7</v>
      </c>
    </row>
    <row r="57" spans="1:7" x14ac:dyDescent="0.45">
      <c r="A57" s="1">
        <v>44768</v>
      </c>
      <c r="B57">
        <v>26</v>
      </c>
      <c r="C57">
        <f t="shared" si="0"/>
        <v>56</v>
      </c>
      <c r="D57">
        <f>ROUNDDOWN($D$2*(1+$N$2*((temperatury4[[#This Row],[Temperatura]]-24)/2)), 0)</f>
        <v>128</v>
      </c>
      <c r="E57">
        <f>ROUNDDOWN($E$2*(1+$O$2*((temperatury4[[#This Row],[Temperatura]]-24)/2)), 0)</f>
        <v>84</v>
      </c>
      <c r="F57">
        <f>ROUNDDOWN($F$2*(1+$P$2*((temperatury4[[#This Row],[Temperatura]]-24)/2)), 0)</f>
        <v>96</v>
      </c>
      <c r="G57">
        <f>MONTH(temperatury4[[#This Row],[Data]])</f>
        <v>7</v>
      </c>
    </row>
    <row r="58" spans="1:7" x14ac:dyDescent="0.45">
      <c r="A58" s="1">
        <v>44769</v>
      </c>
      <c r="B58">
        <v>27</v>
      </c>
      <c r="C58">
        <f t="shared" si="0"/>
        <v>57</v>
      </c>
      <c r="D58">
        <f>ROUNDDOWN($D$2*(1+$N$2*((temperatury4[[#This Row],[Temperatura]]-24)/2)), 0)</f>
        <v>132</v>
      </c>
      <c r="E58">
        <f>ROUNDDOWN($E$2*(1+$O$2*((temperatury4[[#This Row],[Temperatura]]-24)/2)), 0)</f>
        <v>87</v>
      </c>
      <c r="F58">
        <f>ROUNDDOWN($F$2*(1+$P$2*((temperatury4[[#This Row],[Temperatura]]-24)/2)), 0)</f>
        <v>100</v>
      </c>
      <c r="G58">
        <f>MONTH(temperatury4[[#This Row],[Data]])</f>
        <v>7</v>
      </c>
    </row>
    <row r="59" spans="1:7" x14ac:dyDescent="0.45">
      <c r="A59" s="1">
        <v>44770</v>
      </c>
      <c r="B59">
        <v>24</v>
      </c>
      <c r="C59">
        <f t="shared" si="0"/>
        <v>58</v>
      </c>
      <c r="D59">
        <f>ROUNDDOWN($D$2*(1+$N$2*((temperatury4[[#This Row],[Temperatura]]-24)/2)), 0)</f>
        <v>120</v>
      </c>
      <c r="E59">
        <f>ROUNDDOWN($E$2*(1+$O$2*((temperatury4[[#This Row],[Temperatura]]-24)/2)), 0)</f>
        <v>80</v>
      </c>
      <c r="F59">
        <f>ROUNDDOWN($F$2*(1+$P$2*((temperatury4[[#This Row],[Temperatura]]-24)/2)), 0)</f>
        <v>90</v>
      </c>
      <c r="G59">
        <f>MONTH(temperatury4[[#This Row],[Data]])</f>
        <v>7</v>
      </c>
    </row>
    <row r="60" spans="1:7" x14ac:dyDescent="0.45">
      <c r="A60" s="1">
        <v>44771</v>
      </c>
      <c r="B60">
        <v>26</v>
      </c>
      <c r="C60">
        <f t="shared" si="0"/>
        <v>59</v>
      </c>
      <c r="D60">
        <f>ROUNDDOWN($D$2*(1+$N$2*((temperatury4[[#This Row],[Temperatura]]-24)/2)), 0)</f>
        <v>128</v>
      </c>
      <c r="E60">
        <f>ROUNDDOWN($E$2*(1+$O$2*((temperatury4[[#This Row],[Temperatura]]-24)/2)), 0)</f>
        <v>84</v>
      </c>
      <c r="F60">
        <f>ROUNDDOWN($F$2*(1+$P$2*((temperatury4[[#This Row],[Temperatura]]-24)/2)), 0)</f>
        <v>96</v>
      </c>
      <c r="G60">
        <f>MONTH(temperatury4[[#This Row],[Data]])</f>
        <v>7</v>
      </c>
    </row>
    <row r="61" spans="1:7" x14ac:dyDescent="0.45">
      <c r="A61" s="1">
        <v>44772</v>
      </c>
      <c r="B61">
        <v>25</v>
      </c>
      <c r="C61">
        <f t="shared" si="0"/>
        <v>60</v>
      </c>
      <c r="D61">
        <f>ROUNDDOWN($D$2*(1+$N$2*((temperatury4[[#This Row],[Temperatura]]-24)/2)), 0)</f>
        <v>124</v>
      </c>
      <c r="E61">
        <f>ROUNDDOWN($E$2*(1+$O$2*((temperatury4[[#This Row],[Temperatura]]-24)/2)), 0)</f>
        <v>82</v>
      </c>
      <c r="F61">
        <f>ROUNDDOWN($F$2*(1+$P$2*((temperatury4[[#This Row],[Temperatura]]-24)/2)), 0)</f>
        <v>93</v>
      </c>
      <c r="G61">
        <f>MONTH(temperatury4[[#This Row],[Data]])</f>
        <v>7</v>
      </c>
    </row>
    <row r="62" spans="1:7" x14ac:dyDescent="0.45">
      <c r="A62" s="1">
        <v>44773</v>
      </c>
      <c r="B62">
        <v>24</v>
      </c>
      <c r="C62">
        <f t="shared" si="0"/>
        <v>61</v>
      </c>
      <c r="D62">
        <f>ROUNDDOWN($D$2*(1+$N$2*((temperatury4[[#This Row],[Temperatura]]-24)/2)), 0)</f>
        <v>120</v>
      </c>
      <c r="E62">
        <f>ROUNDDOWN($E$2*(1+$O$2*((temperatury4[[#This Row],[Temperatura]]-24)/2)), 0)</f>
        <v>80</v>
      </c>
      <c r="F62">
        <f>ROUNDDOWN($F$2*(1+$P$2*((temperatury4[[#This Row],[Temperatura]]-24)/2)), 0)</f>
        <v>90</v>
      </c>
      <c r="G62">
        <f>MONTH(temperatury4[[#This Row],[Data]])</f>
        <v>7</v>
      </c>
    </row>
    <row r="63" spans="1:7" x14ac:dyDescent="0.45">
      <c r="A63" s="1">
        <v>44774</v>
      </c>
      <c r="B63">
        <v>22</v>
      </c>
      <c r="C63">
        <f t="shared" si="0"/>
        <v>62</v>
      </c>
      <c r="D63">
        <f>ROUNDDOWN($D$2*(1+$N$2*((temperatury4[[#This Row],[Temperatura]]-24)/2)), 0)</f>
        <v>111</v>
      </c>
      <c r="E63">
        <f>ROUNDDOWN($E$2*(1+$O$2*((temperatury4[[#This Row],[Temperatura]]-24)/2)), 0)</f>
        <v>75</v>
      </c>
      <c r="F63">
        <f>ROUNDDOWN($F$2*(1+$P$2*((temperatury4[[#This Row],[Temperatura]]-24)/2)), 0)</f>
        <v>83</v>
      </c>
      <c r="G63">
        <f>MONTH(temperatury4[[#This Row],[Data]])</f>
        <v>8</v>
      </c>
    </row>
    <row r="64" spans="1:7" x14ac:dyDescent="0.45">
      <c r="A64" s="1">
        <v>44775</v>
      </c>
      <c r="B64">
        <v>19</v>
      </c>
      <c r="C64">
        <f t="shared" si="0"/>
        <v>63</v>
      </c>
      <c r="D64">
        <f>ROUNDDOWN($D$2*(1+$N$2*((temperatury4[[#This Row],[Temperatura]]-24)/2)), 0)</f>
        <v>99</v>
      </c>
      <c r="E64">
        <f>ROUNDDOWN($E$2*(1+$O$2*((temperatury4[[#This Row],[Temperatura]]-24)/2)), 0)</f>
        <v>68</v>
      </c>
      <c r="F64">
        <f>ROUNDDOWN($F$2*(1+$P$2*((temperatury4[[#This Row],[Temperatura]]-24)/2)), 0)</f>
        <v>72</v>
      </c>
      <c r="G64">
        <f>MONTH(temperatury4[[#This Row],[Data]])</f>
        <v>8</v>
      </c>
    </row>
    <row r="65" spans="1:7" x14ac:dyDescent="0.45">
      <c r="A65" s="1">
        <v>44776</v>
      </c>
      <c r="B65">
        <v>21</v>
      </c>
      <c r="C65">
        <f t="shared" si="0"/>
        <v>64</v>
      </c>
      <c r="D65">
        <f>ROUNDDOWN($D$2*(1+$N$2*((temperatury4[[#This Row],[Temperatura]]-24)/2)), 0)</f>
        <v>107</v>
      </c>
      <c r="E65">
        <f>ROUNDDOWN($E$2*(1+$O$2*((temperatury4[[#This Row],[Temperatura]]-24)/2)), 0)</f>
        <v>72</v>
      </c>
      <c r="F65">
        <f>ROUNDDOWN($F$2*(1+$P$2*((temperatury4[[#This Row],[Temperatura]]-24)/2)), 0)</f>
        <v>79</v>
      </c>
      <c r="G65">
        <f>MONTH(temperatury4[[#This Row],[Data]])</f>
        <v>8</v>
      </c>
    </row>
    <row r="66" spans="1:7" x14ac:dyDescent="0.45">
      <c r="A66" s="1">
        <v>44777</v>
      </c>
      <c r="B66">
        <v>26</v>
      </c>
      <c r="C66">
        <f t="shared" si="0"/>
        <v>65</v>
      </c>
      <c r="D66">
        <f>ROUNDDOWN($D$2*(1+$N$2*((temperatury4[[#This Row],[Temperatura]]-24)/2)), 0)</f>
        <v>128</v>
      </c>
      <c r="E66">
        <f>ROUNDDOWN($E$2*(1+$O$2*((temperatury4[[#This Row],[Temperatura]]-24)/2)), 0)</f>
        <v>84</v>
      </c>
      <c r="F66">
        <f>ROUNDDOWN($F$2*(1+$P$2*((temperatury4[[#This Row],[Temperatura]]-24)/2)), 0)</f>
        <v>96</v>
      </c>
      <c r="G66">
        <f>MONTH(temperatury4[[#This Row],[Data]])</f>
        <v>8</v>
      </c>
    </row>
    <row r="67" spans="1:7" x14ac:dyDescent="0.45">
      <c r="A67" s="1">
        <v>44778</v>
      </c>
      <c r="B67">
        <v>19</v>
      </c>
      <c r="C67">
        <f t="shared" si="0"/>
        <v>66</v>
      </c>
      <c r="D67">
        <f>ROUNDDOWN($D$2*(1+$N$2*((temperatury4[[#This Row],[Temperatura]]-24)/2)), 0)</f>
        <v>99</v>
      </c>
      <c r="E67">
        <f>ROUNDDOWN($E$2*(1+$O$2*((temperatury4[[#This Row],[Temperatura]]-24)/2)), 0)</f>
        <v>68</v>
      </c>
      <c r="F67">
        <f>ROUNDDOWN($F$2*(1+$P$2*((temperatury4[[#This Row],[Temperatura]]-24)/2)), 0)</f>
        <v>72</v>
      </c>
      <c r="G67">
        <f>MONTH(temperatury4[[#This Row],[Data]])</f>
        <v>8</v>
      </c>
    </row>
    <row r="68" spans="1:7" x14ac:dyDescent="0.45">
      <c r="A68" s="1">
        <v>44779</v>
      </c>
      <c r="B68">
        <v>21</v>
      </c>
      <c r="C68">
        <f t="shared" ref="C68:C93" si="1">C67+1</f>
        <v>67</v>
      </c>
      <c r="D68">
        <f>ROUNDDOWN($D$2*(1+$N$2*((temperatury4[[#This Row],[Temperatura]]-24)/2)), 0)</f>
        <v>107</v>
      </c>
      <c r="E68">
        <f>ROUNDDOWN($E$2*(1+$O$2*((temperatury4[[#This Row],[Temperatura]]-24)/2)), 0)</f>
        <v>72</v>
      </c>
      <c r="F68">
        <f>ROUNDDOWN($F$2*(1+$P$2*((temperatury4[[#This Row],[Temperatura]]-24)/2)), 0)</f>
        <v>79</v>
      </c>
      <c r="G68">
        <f>MONTH(temperatury4[[#This Row],[Data]])</f>
        <v>8</v>
      </c>
    </row>
    <row r="69" spans="1:7" x14ac:dyDescent="0.45">
      <c r="A69" s="1">
        <v>44780</v>
      </c>
      <c r="B69">
        <v>23</v>
      </c>
      <c r="C69">
        <f t="shared" si="1"/>
        <v>68</v>
      </c>
      <c r="D69">
        <f>ROUNDDOWN($D$2*(1+$N$2*((temperatury4[[#This Row],[Temperatura]]-24)/2)), 0)</f>
        <v>115</v>
      </c>
      <c r="E69">
        <f>ROUNDDOWN($E$2*(1+$O$2*((temperatury4[[#This Row],[Temperatura]]-24)/2)), 0)</f>
        <v>77</v>
      </c>
      <c r="F69">
        <f>ROUNDDOWN($F$2*(1+$P$2*((temperatury4[[#This Row],[Temperatura]]-24)/2)), 0)</f>
        <v>86</v>
      </c>
      <c r="G69">
        <f>MONTH(temperatury4[[#This Row],[Data]])</f>
        <v>8</v>
      </c>
    </row>
    <row r="70" spans="1:7" x14ac:dyDescent="0.45">
      <c r="A70" s="1">
        <v>44781</v>
      </c>
      <c r="B70">
        <v>27</v>
      </c>
      <c r="C70">
        <f t="shared" si="1"/>
        <v>69</v>
      </c>
      <c r="D70">
        <f>ROUNDDOWN($D$2*(1+$N$2*((temperatury4[[#This Row],[Temperatura]]-24)/2)), 0)</f>
        <v>132</v>
      </c>
      <c r="E70">
        <f>ROUNDDOWN($E$2*(1+$O$2*((temperatury4[[#This Row],[Temperatura]]-24)/2)), 0)</f>
        <v>87</v>
      </c>
      <c r="F70">
        <f>ROUNDDOWN($F$2*(1+$P$2*((temperatury4[[#This Row],[Temperatura]]-24)/2)), 0)</f>
        <v>100</v>
      </c>
      <c r="G70">
        <f>MONTH(temperatury4[[#This Row],[Data]])</f>
        <v>8</v>
      </c>
    </row>
    <row r="71" spans="1:7" x14ac:dyDescent="0.45">
      <c r="A71" s="1">
        <v>44782</v>
      </c>
      <c r="B71">
        <v>20</v>
      </c>
      <c r="C71">
        <f t="shared" si="1"/>
        <v>70</v>
      </c>
      <c r="D71">
        <f>ROUNDDOWN($D$2*(1+$N$2*((temperatury4[[#This Row],[Temperatura]]-24)/2)), 0)</f>
        <v>103</v>
      </c>
      <c r="E71">
        <f>ROUNDDOWN($E$2*(1+$O$2*((temperatury4[[#This Row],[Temperatura]]-24)/2)), 0)</f>
        <v>70</v>
      </c>
      <c r="F71">
        <f>ROUNDDOWN($F$2*(1+$P$2*((temperatury4[[#This Row],[Temperatura]]-24)/2)), 0)</f>
        <v>76</v>
      </c>
      <c r="G71">
        <f>MONTH(temperatury4[[#This Row],[Data]])</f>
        <v>8</v>
      </c>
    </row>
    <row r="72" spans="1:7" x14ac:dyDescent="0.45">
      <c r="A72" s="1">
        <v>44783</v>
      </c>
      <c r="B72">
        <v>18</v>
      </c>
      <c r="C72">
        <f t="shared" si="1"/>
        <v>71</v>
      </c>
      <c r="D72">
        <f>ROUNDDOWN($D$2*(1+$N$2*((temperatury4[[#This Row],[Temperatura]]-24)/2)), 0)</f>
        <v>95</v>
      </c>
      <c r="E72">
        <f>ROUNDDOWN($E$2*(1+$O$2*((temperatury4[[#This Row],[Temperatura]]-24)/2)), 0)</f>
        <v>65</v>
      </c>
      <c r="F72">
        <f>ROUNDDOWN($F$2*(1+$P$2*((temperatury4[[#This Row],[Temperatura]]-24)/2)), 0)</f>
        <v>69</v>
      </c>
      <c r="G72">
        <f>MONTH(temperatury4[[#This Row],[Data]])</f>
        <v>8</v>
      </c>
    </row>
    <row r="73" spans="1:7" x14ac:dyDescent="0.45">
      <c r="A73" s="1">
        <v>44784</v>
      </c>
      <c r="B73">
        <v>17</v>
      </c>
      <c r="C73">
        <f t="shared" si="1"/>
        <v>72</v>
      </c>
      <c r="D73">
        <f>ROUNDDOWN($D$2*(1+$N$2*((temperatury4[[#This Row],[Temperatura]]-24)/2)), 0)</f>
        <v>91</v>
      </c>
      <c r="E73">
        <f>ROUNDDOWN($E$2*(1+$O$2*((temperatury4[[#This Row],[Temperatura]]-24)/2)), 0)</f>
        <v>63</v>
      </c>
      <c r="F73">
        <f>ROUNDDOWN($F$2*(1+$P$2*((temperatury4[[#This Row],[Temperatura]]-24)/2)), 0)</f>
        <v>65</v>
      </c>
      <c r="G73">
        <f>MONTH(temperatury4[[#This Row],[Data]])</f>
        <v>8</v>
      </c>
    </row>
    <row r="74" spans="1:7" x14ac:dyDescent="0.45">
      <c r="A74" s="1">
        <v>44785</v>
      </c>
      <c r="B74">
        <v>19</v>
      </c>
      <c r="C74">
        <f t="shared" si="1"/>
        <v>73</v>
      </c>
      <c r="D74">
        <f>ROUNDDOWN($D$2*(1+$N$2*((temperatury4[[#This Row],[Temperatura]]-24)/2)), 0)</f>
        <v>99</v>
      </c>
      <c r="E74">
        <f>ROUNDDOWN($E$2*(1+$O$2*((temperatury4[[#This Row],[Temperatura]]-24)/2)), 0)</f>
        <v>68</v>
      </c>
      <c r="F74">
        <f>ROUNDDOWN($F$2*(1+$P$2*((temperatury4[[#This Row],[Temperatura]]-24)/2)), 0)</f>
        <v>72</v>
      </c>
      <c r="G74">
        <f>MONTH(temperatury4[[#This Row],[Data]])</f>
        <v>8</v>
      </c>
    </row>
    <row r="75" spans="1:7" x14ac:dyDescent="0.45">
      <c r="A75" s="1">
        <v>44786</v>
      </c>
      <c r="B75">
        <v>26</v>
      </c>
      <c r="C75">
        <f t="shared" si="1"/>
        <v>74</v>
      </c>
      <c r="D75">
        <f>ROUNDDOWN($D$2*(1+$N$2*((temperatury4[[#This Row],[Temperatura]]-24)/2)), 0)</f>
        <v>128</v>
      </c>
      <c r="E75">
        <f>ROUNDDOWN($E$2*(1+$O$2*((temperatury4[[#This Row],[Temperatura]]-24)/2)), 0)</f>
        <v>84</v>
      </c>
      <c r="F75">
        <f>ROUNDDOWN($F$2*(1+$P$2*((temperatury4[[#This Row],[Temperatura]]-24)/2)), 0)</f>
        <v>96</v>
      </c>
      <c r="G75">
        <f>MONTH(temperatury4[[#This Row],[Data]])</f>
        <v>8</v>
      </c>
    </row>
    <row r="76" spans="1:7" x14ac:dyDescent="0.45">
      <c r="A76" s="1">
        <v>44787</v>
      </c>
      <c r="B76">
        <v>21</v>
      </c>
      <c r="C76">
        <f t="shared" si="1"/>
        <v>75</v>
      </c>
      <c r="D76">
        <f>ROUNDDOWN($D$2*(1+$N$2*((temperatury4[[#This Row],[Temperatura]]-24)/2)), 0)</f>
        <v>107</v>
      </c>
      <c r="E76">
        <f>ROUNDDOWN($E$2*(1+$O$2*((temperatury4[[#This Row],[Temperatura]]-24)/2)), 0)</f>
        <v>72</v>
      </c>
      <c r="F76">
        <f>ROUNDDOWN($F$2*(1+$P$2*((temperatury4[[#This Row],[Temperatura]]-24)/2)), 0)</f>
        <v>79</v>
      </c>
      <c r="G76">
        <f>MONTH(temperatury4[[#This Row],[Data]])</f>
        <v>8</v>
      </c>
    </row>
    <row r="77" spans="1:7" x14ac:dyDescent="0.45">
      <c r="A77" s="1">
        <v>44788</v>
      </c>
      <c r="B77">
        <v>19</v>
      </c>
      <c r="C77">
        <f t="shared" si="1"/>
        <v>76</v>
      </c>
      <c r="D77">
        <f>ROUNDDOWN($D$2*(1+$N$2*((temperatury4[[#This Row],[Temperatura]]-24)/2)), 0)</f>
        <v>99</v>
      </c>
      <c r="E77">
        <f>ROUNDDOWN($E$2*(1+$O$2*((temperatury4[[#This Row],[Temperatura]]-24)/2)), 0)</f>
        <v>68</v>
      </c>
      <c r="F77">
        <f>ROUNDDOWN($F$2*(1+$P$2*((temperatury4[[#This Row],[Temperatura]]-24)/2)), 0)</f>
        <v>72</v>
      </c>
      <c r="G77">
        <f>MONTH(temperatury4[[#This Row],[Data]])</f>
        <v>8</v>
      </c>
    </row>
    <row r="78" spans="1:7" x14ac:dyDescent="0.45">
      <c r="A78" s="1">
        <v>44789</v>
      </c>
      <c r="B78">
        <v>19</v>
      </c>
      <c r="C78">
        <f t="shared" si="1"/>
        <v>77</v>
      </c>
      <c r="D78">
        <f>ROUNDDOWN($D$2*(1+$N$2*((temperatury4[[#This Row],[Temperatura]]-24)/2)), 0)</f>
        <v>99</v>
      </c>
      <c r="E78">
        <f>ROUNDDOWN($E$2*(1+$O$2*((temperatury4[[#This Row],[Temperatura]]-24)/2)), 0)</f>
        <v>68</v>
      </c>
      <c r="F78">
        <f>ROUNDDOWN($F$2*(1+$P$2*((temperatury4[[#This Row],[Temperatura]]-24)/2)), 0)</f>
        <v>72</v>
      </c>
      <c r="G78">
        <f>MONTH(temperatury4[[#This Row],[Data]])</f>
        <v>8</v>
      </c>
    </row>
    <row r="79" spans="1:7" x14ac:dyDescent="0.45">
      <c r="A79" s="1">
        <v>44790</v>
      </c>
      <c r="B79">
        <v>21</v>
      </c>
      <c r="C79">
        <f t="shared" si="1"/>
        <v>78</v>
      </c>
      <c r="D79">
        <f>ROUNDDOWN($D$2*(1+$N$2*((temperatury4[[#This Row],[Temperatura]]-24)/2)), 0)</f>
        <v>107</v>
      </c>
      <c r="E79">
        <f>ROUNDDOWN($E$2*(1+$O$2*((temperatury4[[#This Row],[Temperatura]]-24)/2)), 0)</f>
        <v>72</v>
      </c>
      <c r="F79">
        <f>ROUNDDOWN($F$2*(1+$P$2*((temperatury4[[#This Row],[Temperatura]]-24)/2)), 0)</f>
        <v>79</v>
      </c>
      <c r="G79">
        <f>MONTH(temperatury4[[#This Row],[Data]])</f>
        <v>8</v>
      </c>
    </row>
    <row r="80" spans="1:7" x14ac:dyDescent="0.45">
      <c r="A80" s="1">
        <v>44791</v>
      </c>
      <c r="B80">
        <v>21</v>
      </c>
      <c r="C80">
        <f t="shared" si="1"/>
        <v>79</v>
      </c>
      <c r="D80">
        <f>ROUNDDOWN($D$2*(1+$N$2*((temperatury4[[#This Row],[Temperatura]]-24)/2)), 0)</f>
        <v>107</v>
      </c>
      <c r="E80">
        <f>ROUNDDOWN($E$2*(1+$O$2*((temperatury4[[#This Row],[Temperatura]]-24)/2)), 0)</f>
        <v>72</v>
      </c>
      <c r="F80">
        <f>ROUNDDOWN($F$2*(1+$P$2*((temperatury4[[#This Row],[Temperatura]]-24)/2)), 0)</f>
        <v>79</v>
      </c>
      <c r="G80">
        <f>MONTH(temperatury4[[#This Row],[Data]])</f>
        <v>8</v>
      </c>
    </row>
    <row r="81" spans="1:7" x14ac:dyDescent="0.45">
      <c r="A81" s="1">
        <v>44792</v>
      </c>
      <c r="B81">
        <v>24</v>
      </c>
      <c r="C81">
        <f t="shared" si="1"/>
        <v>80</v>
      </c>
      <c r="D81">
        <f>ROUNDDOWN($D$2*(1+$N$2*((temperatury4[[#This Row],[Temperatura]]-24)/2)), 0)</f>
        <v>120</v>
      </c>
      <c r="E81">
        <f>ROUNDDOWN($E$2*(1+$O$2*((temperatury4[[#This Row],[Temperatura]]-24)/2)), 0)</f>
        <v>80</v>
      </c>
      <c r="F81">
        <f>ROUNDDOWN($F$2*(1+$P$2*((temperatury4[[#This Row],[Temperatura]]-24)/2)), 0)</f>
        <v>90</v>
      </c>
      <c r="G81">
        <f>MONTH(temperatury4[[#This Row],[Data]])</f>
        <v>8</v>
      </c>
    </row>
    <row r="82" spans="1:7" x14ac:dyDescent="0.45">
      <c r="A82" s="1">
        <v>44793</v>
      </c>
      <c r="B82">
        <v>26</v>
      </c>
      <c r="C82">
        <f t="shared" si="1"/>
        <v>81</v>
      </c>
      <c r="D82">
        <f>ROUNDDOWN($D$2*(1+$N$2*((temperatury4[[#This Row],[Temperatura]]-24)/2)), 0)</f>
        <v>128</v>
      </c>
      <c r="E82">
        <f>ROUNDDOWN($E$2*(1+$O$2*((temperatury4[[#This Row],[Temperatura]]-24)/2)), 0)</f>
        <v>84</v>
      </c>
      <c r="F82">
        <f>ROUNDDOWN($F$2*(1+$P$2*((temperatury4[[#This Row],[Temperatura]]-24)/2)), 0)</f>
        <v>96</v>
      </c>
      <c r="G82">
        <f>MONTH(temperatury4[[#This Row],[Data]])</f>
        <v>8</v>
      </c>
    </row>
    <row r="83" spans="1:7" x14ac:dyDescent="0.45">
      <c r="A83" s="1">
        <v>44794</v>
      </c>
      <c r="B83">
        <v>23</v>
      </c>
      <c r="C83">
        <f t="shared" si="1"/>
        <v>82</v>
      </c>
      <c r="D83">
        <f>ROUNDDOWN($D$2*(1+$N$2*((temperatury4[[#This Row],[Temperatura]]-24)/2)), 0)</f>
        <v>115</v>
      </c>
      <c r="E83">
        <f>ROUNDDOWN($E$2*(1+$O$2*((temperatury4[[#This Row],[Temperatura]]-24)/2)), 0)</f>
        <v>77</v>
      </c>
      <c r="F83">
        <f>ROUNDDOWN($F$2*(1+$P$2*((temperatury4[[#This Row],[Temperatura]]-24)/2)), 0)</f>
        <v>86</v>
      </c>
      <c r="G83">
        <f>MONTH(temperatury4[[#This Row],[Data]])</f>
        <v>8</v>
      </c>
    </row>
    <row r="84" spans="1:7" x14ac:dyDescent="0.45">
      <c r="A84" s="1">
        <v>44795</v>
      </c>
      <c r="B84">
        <v>23</v>
      </c>
      <c r="C84">
        <f t="shared" si="1"/>
        <v>83</v>
      </c>
      <c r="D84">
        <f>ROUNDDOWN($D$2*(1+$N$2*((temperatury4[[#This Row],[Temperatura]]-24)/2)), 0)</f>
        <v>115</v>
      </c>
      <c r="E84">
        <f>ROUNDDOWN($E$2*(1+$O$2*((temperatury4[[#This Row],[Temperatura]]-24)/2)), 0)</f>
        <v>77</v>
      </c>
      <c r="F84">
        <f>ROUNDDOWN($F$2*(1+$P$2*((temperatury4[[#This Row],[Temperatura]]-24)/2)), 0)</f>
        <v>86</v>
      </c>
      <c r="G84">
        <f>MONTH(temperatury4[[#This Row],[Data]])</f>
        <v>8</v>
      </c>
    </row>
    <row r="85" spans="1:7" x14ac:dyDescent="0.45">
      <c r="A85" s="1">
        <v>44796</v>
      </c>
      <c r="B85">
        <v>24</v>
      </c>
      <c r="C85">
        <f t="shared" si="1"/>
        <v>84</v>
      </c>
      <c r="D85">
        <f>ROUNDDOWN($D$2*(1+$N$2*((temperatury4[[#This Row],[Temperatura]]-24)/2)), 0)</f>
        <v>120</v>
      </c>
      <c r="E85">
        <f>ROUNDDOWN($E$2*(1+$O$2*((temperatury4[[#This Row],[Temperatura]]-24)/2)), 0)</f>
        <v>80</v>
      </c>
      <c r="F85">
        <f>ROUNDDOWN($F$2*(1+$P$2*((temperatury4[[#This Row],[Temperatura]]-24)/2)), 0)</f>
        <v>90</v>
      </c>
      <c r="G85">
        <f>MONTH(temperatury4[[#This Row],[Data]])</f>
        <v>8</v>
      </c>
    </row>
    <row r="86" spans="1:7" x14ac:dyDescent="0.45">
      <c r="A86" s="1">
        <v>44797</v>
      </c>
      <c r="B86">
        <v>26</v>
      </c>
      <c r="C86">
        <f t="shared" si="1"/>
        <v>85</v>
      </c>
      <c r="D86">
        <f>ROUNDDOWN($D$2*(1+$N$2*((temperatury4[[#This Row],[Temperatura]]-24)/2)), 0)</f>
        <v>128</v>
      </c>
      <c r="E86">
        <f>ROUNDDOWN($E$2*(1+$O$2*((temperatury4[[#This Row],[Temperatura]]-24)/2)), 0)</f>
        <v>84</v>
      </c>
      <c r="F86">
        <f>ROUNDDOWN($F$2*(1+$P$2*((temperatury4[[#This Row],[Temperatura]]-24)/2)), 0)</f>
        <v>96</v>
      </c>
      <c r="G86">
        <f>MONTH(temperatury4[[#This Row],[Data]])</f>
        <v>8</v>
      </c>
    </row>
    <row r="87" spans="1:7" x14ac:dyDescent="0.45">
      <c r="A87" s="1">
        <v>44798</v>
      </c>
      <c r="B87">
        <v>28</v>
      </c>
      <c r="C87">
        <f t="shared" si="1"/>
        <v>86</v>
      </c>
      <c r="D87">
        <f>ROUNDDOWN($D$2*(1+$N$2*((temperatury4[[#This Row],[Temperatura]]-24)/2)), 0)</f>
        <v>136</v>
      </c>
      <c r="E87">
        <f>ROUNDDOWN($E$2*(1+$O$2*((temperatury4[[#This Row],[Temperatura]]-24)/2)), 0)</f>
        <v>89</v>
      </c>
      <c r="F87">
        <f>ROUNDDOWN($F$2*(1+$P$2*((temperatury4[[#This Row],[Temperatura]]-24)/2)), 0)</f>
        <v>103</v>
      </c>
      <c r="G87">
        <f>MONTH(temperatury4[[#This Row],[Data]])</f>
        <v>8</v>
      </c>
    </row>
    <row r="88" spans="1:7" x14ac:dyDescent="0.45">
      <c r="A88" s="1">
        <v>44799</v>
      </c>
      <c r="B88">
        <v>32</v>
      </c>
      <c r="C88">
        <f t="shared" si="1"/>
        <v>87</v>
      </c>
      <c r="D88">
        <f>ROUNDDOWN($D$2*(1+$N$2*((temperatury4[[#This Row],[Temperatura]]-24)/2)), 0)</f>
        <v>153</v>
      </c>
      <c r="E88">
        <f>ROUNDDOWN($E$2*(1+$O$2*((temperatury4[[#This Row],[Temperatura]]-24)/2)), 0)</f>
        <v>98</v>
      </c>
      <c r="F88">
        <f>ROUNDDOWN($F$2*(1+$P$2*((temperatury4[[#This Row],[Temperatura]]-24)/2)), 0)</f>
        <v>117</v>
      </c>
      <c r="G88">
        <f>MONTH(temperatury4[[#This Row],[Data]])</f>
        <v>8</v>
      </c>
    </row>
    <row r="89" spans="1:7" x14ac:dyDescent="0.45">
      <c r="A89" s="1">
        <v>44800</v>
      </c>
      <c r="B89">
        <v>26</v>
      </c>
      <c r="C89">
        <f t="shared" si="1"/>
        <v>88</v>
      </c>
      <c r="D89">
        <f>ROUNDDOWN($D$2*(1+$N$2*((temperatury4[[#This Row],[Temperatura]]-24)/2)), 0)</f>
        <v>128</v>
      </c>
      <c r="E89">
        <f>ROUNDDOWN($E$2*(1+$O$2*((temperatury4[[#This Row],[Temperatura]]-24)/2)), 0)</f>
        <v>84</v>
      </c>
      <c r="F89">
        <f>ROUNDDOWN($F$2*(1+$P$2*((temperatury4[[#This Row],[Temperatura]]-24)/2)), 0)</f>
        <v>96</v>
      </c>
      <c r="G89">
        <f>MONTH(temperatury4[[#This Row],[Data]])</f>
        <v>8</v>
      </c>
    </row>
    <row r="90" spans="1:7" x14ac:dyDescent="0.45">
      <c r="A90" s="1">
        <v>44801</v>
      </c>
      <c r="B90">
        <v>32</v>
      </c>
      <c r="C90">
        <f t="shared" si="1"/>
        <v>89</v>
      </c>
      <c r="D90">
        <f>ROUNDDOWN($D$2*(1+$N$2*((temperatury4[[#This Row],[Temperatura]]-24)/2)), 0)</f>
        <v>153</v>
      </c>
      <c r="E90">
        <f>ROUNDDOWN($E$2*(1+$O$2*((temperatury4[[#This Row],[Temperatura]]-24)/2)), 0)</f>
        <v>98</v>
      </c>
      <c r="F90">
        <f>ROUNDDOWN($F$2*(1+$P$2*((temperatury4[[#This Row],[Temperatura]]-24)/2)), 0)</f>
        <v>117</v>
      </c>
      <c r="G90">
        <f>MONTH(temperatury4[[#This Row],[Data]])</f>
        <v>8</v>
      </c>
    </row>
    <row r="91" spans="1:7" x14ac:dyDescent="0.45">
      <c r="A91" s="1">
        <v>44802</v>
      </c>
      <c r="B91">
        <v>23</v>
      </c>
      <c r="C91">
        <f t="shared" si="1"/>
        <v>90</v>
      </c>
      <c r="D91">
        <f>ROUNDDOWN($D$2*(1+$N$2*((temperatury4[[#This Row],[Temperatura]]-24)/2)), 0)</f>
        <v>115</v>
      </c>
      <c r="E91">
        <f>ROUNDDOWN($E$2*(1+$O$2*((temperatury4[[#This Row],[Temperatura]]-24)/2)), 0)</f>
        <v>77</v>
      </c>
      <c r="F91">
        <f>ROUNDDOWN($F$2*(1+$P$2*((temperatury4[[#This Row],[Temperatura]]-24)/2)), 0)</f>
        <v>86</v>
      </c>
      <c r="G91">
        <f>MONTH(temperatury4[[#This Row],[Data]])</f>
        <v>8</v>
      </c>
    </row>
    <row r="92" spans="1:7" x14ac:dyDescent="0.45">
      <c r="A92" s="1">
        <v>44803</v>
      </c>
      <c r="B92">
        <v>22</v>
      </c>
      <c r="C92">
        <f t="shared" si="1"/>
        <v>91</v>
      </c>
      <c r="D92">
        <f>ROUNDDOWN($D$2*(1+$N$2*((temperatury4[[#This Row],[Temperatura]]-24)/2)), 0)</f>
        <v>111</v>
      </c>
      <c r="E92">
        <f>ROUNDDOWN($E$2*(1+$O$2*((temperatury4[[#This Row],[Temperatura]]-24)/2)), 0)</f>
        <v>75</v>
      </c>
      <c r="F92">
        <f>ROUNDDOWN($F$2*(1+$P$2*((temperatury4[[#This Row],[Temperatura]]-24)/2)), 0)</f>
        <v>83</v>
      </c>
      <c r="G92">
        <f>MONTH(temperatury4[[#This Row],[Data]])</f>
        <v>8</v>
      </c>
    </row>
    <row r="93" spans="1:7" x14ac:dyDescent="0.45">
      <c r="A93" s="1">
        <v>44804</v>
      </c>
      <c r="B93">
        <v>25</v>
      </c>
      <c r="C93">
        <f t="shared" si="1"/>
        <v>92</v>
      </c>
      <c r="D93">
        <f>ROUNDDOWN($D$2*(1+$N$2*((temperatury4[[#This Row],[Temperatura]]-24)/2)), 0)</f>
        <v>124</v>
      </c>
      <c r="E93">
        <f>ROUNDDOWN($E$2*(1+$O$2*((temperatury4[[#This Row],[Temperatura]]-24)/2)), 0)</f>
        <v>82</v>
      </c>
      <c r="F93">
        <f>ROUNDDOWN($F$2*(1+$P$2*((temperatury4[[#This Row],[Temperatura]]-24)/2)), 0)</f>
        <v>93</v>
      </c>
      <c r="G93">
        <f>MONTH(temperatury4[[#This Row],[Data]])</f>
        <v>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5A2D-6BF6-462F-922C-F35A9754269C}">
  <dimension ref="A1:O93"/>
  <sheetViews>
    <sheetView workbookViewId="0">
      <selection sqref="A1:XFD1048576"/>
    </sheetView>
  </sheetViews>
  <sheetFormatPr defaultRowHeight="14.25" x14ac:dyDescent="0.45"/>
  <cols>
    <col min="1" max="2" width="10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M1" t="s">
        <v>8</v>
      </c>
      <c r="N1" t="s">
        <v>9</v>
      </c>
      <c r="O1" t="s">
        <v>10</v>
      </c>
    </row>
    <row r="2" spans="1:15" x14ac:dyDescent="0.45">
      <c r="A2" s="1">
        <v>44713</v>
      </c>
      <c r="B2">
        <v>24</v>
      </c>
      <c r="C2">
        <v>1</v>
      </c>
      <c r="D2">
        <v>120</v>
      </c>
      <c r="E2">
        <v>80</v>
      </c>
      <c r="F2">
        <v>90</v>
      </c>
      <c r="G2">
        <f>temperatury45[[#This Row],[Lody]]*$M$6</f>
        <v>600</v>
      </c>
      <c r="H2">
        <f>temperatury45[[#This Row],[Kukurydza]]*$N$6</f>
        <v>480</v>
      </c>
      <c r="I2">
        <f>temperatury45[[#This Row],[Hot Dog]]*$O$6</f>
        <v>630</v>
      </c>
      <c r="J2" s="4">
        <f>SUM(temperatury45[[#This Row],[Hajs lody]:[Hajs hot dog]])</f>
        <v>1710</v>
      </c>
      <c r="K2" s="4">
        <v>1710</v>
      </c>
      <c r="M2">
        <f>2/29</f>
        <v>6.8965517241379309E-2</v>
      </c>
      <c r="N2">
        <f>1/17</f>
        <v>5.8823529411764705E-2</v>
      </c>
      <c r="O2">
        <f>1/13</f>
        <v>7.6923076923076927E-2</v>
      </c>
    </row>
    <row r="3" spans="1:15" x14ac:dyDescent="0.45">
      <c r="A3" s="1">
        <v>44714</v>
      </c>
      <c r="B3">
        <v>25</v>
      </c>
      <c r="C3">
        <f>C2+1</f>
        <v>2</v>
      </c>
      <c r="D3">
        <f>ROUNDDOWN($D$2*(1+$M$2*((temperatury45[[#This Row],[Temperatura]]-24)/2)), 0)</f>
        <v>124</v>
      </c>
      <c r="E3">
        <f>ROUNDDOWN($E$2*(1+$N$2*((temperatury45[[#This Row],[Temperatura]]-24)/2)), 0)</f>
        <v>82</v>
      </c>
      <c r="F3">
        <f>ROUNDDOWN($F$2*(1+$O$2*((temperatury45[[#This Row],[Temperatura]]-24)/2)), 0)</f>
        <v>93</v>
      </c>
      <c r="G3">
        <f>temperatury45[[#This Row],[Lody]]*$M$6</f>
        <v>620</v>
      </c>
      <c r="H3">
        <f>temperatury45[[#This Row],[Kukurydza]]*$N$6</f>
        <v>492</v>
      </c>
      <c r="I3">
        <f>temperatury45[[#This Row],[Hot Dog]]*$O$6</f>
        <v>651</v>
      </c>
      <c r="J3" s="4">
        <f>SUM(temperatury45[[#This Row],[Hajs lody]:[Hajs hot dog]])</f>
        <v>1763</v>
      </c>
      <c r="K3" s="4">
        <f>temperatury45[[#This Row],[Suma hajs]]+K2</f>
        <v>3473</v>
      </c>
    </row>
    <row r="4" spans="1:15" x14ac:dyDescent="0.45">
      <c r="A4" s="1">
        <v>44715</v>
      </c>
      <c r="B4">
        <v>27</v>
      </c>
      <c r="C4">
        <f t="shared" ref="C4:C67" si="0">C3+1</f>
        <v>3</v>
      </c>
      <c r="D4">
        <f>ROUNDDOWN($D$2*(1+$M$2*((temperatury45[[#This Row],[Temperatura]]-24)/2)), 0)</f>
        <v>132</v>
      </c>
      <c r="E4">
        <f>ROUNDDOWN($E$2*(1+$N$2*((temperatury45[[#This Row],[Temperatura]]-24)/2)), 0)</f>
        <v>87</v>
      </c>
      <c r="F4">
        <f>ROUNDDOWN($F$2*(1+$O$2*((temperatury45[[#This Row],[Temperatura]]-24)/2)), 0)</f>
        <v>100</v>
      </c>
      <c r="G4">
        <f>temperatury45[[#This Row],[Lody]]*$M$6</f>
        <v>660</v>
      </c>
      <c r="H4">
        <f>temperatury45[[#This Row],[Kukurydza]]*$N$6</f>
        <v>522</v>
      </c>
      <c r="I4">
        <f>temperatury45[[#This Row],[Hot Dog]]*$O$6</f>
        <v>700</v>
      </c>
      <c r="J4" s="4">
        <f>SUM(temperatury45[[#This Row],[Hajs lody]:[Hajs hot dog]])</f>
        <v>1882</v>
      </c>
      <c r="K4" s="4">
        <f>temperatury45[[#This Row],[Suma hajs]]+K3</f>
        <v>5355</v>
      </c>
    </row>
    <row r="5" spans="1:15" x14ac:dyDescent="0.45">
      <c r="A5" s="1">
        <v>44716</v>
      </c>
      <c r="B5">
        <v>27</v>
      </c>
      <c r="C5">
        <f t="shared" si="0"/>
        <v>4</v>
      </c>
      <c r="D5">
        <f>ROUNDDOWN($D$2*(1+$M$2*((temperatury45[[#This Row],[Temperatura]]-24)/2)), 0)</f>
        <v>132</v>
      </c>
      <c r="E5">
        <f>ROUNDDOWN($E$2*(1+$N$2*((temperatury45[[#This Row],[Temperatura]]-24)/2)), 0)</f>
        <v>87</v>
      </c>
      <c r="F5">
        <f>ROUNDDOWN($F$2*(1+$O$2*((temperatury45[[#This Row],[Temperatura]]-24)/2)), 0)</f>
        <v>100</v>
      </c>
      <c r="G5">
        <f>temperatury45[[#This Row],[Lody]]*$M$6</f>
        <v>660</v>
      </c>
      <c r="H5">
        <f>temperatury45[[#This Row],[Kukurydza]]*$N$6</f>
        <v>522</v>
      </c>
      <c r="I5">
        <f>temperatury45[[#This Row],[Hot Dog]]*$O$6</f>
        <v>700</v>
      </c>
      <c r="J5" s="4">
        <f>SUM(temperatury45[[#This Row],[Hajs lody]:[Hajs hot dog]])</f>
        <v>1882</v>
      </c>
      <c r="K5" s="4">
        <f>temperatury45[[#This Row],[Suma hajs]]+K4</f>
        <v>7237</v>
      </c>
      <c r="M5" t="s">
        <v>17</v>
      </c>
      <c r="N5" t="s">
        <v>18</v>
      </c>
      <c r="O5" t="s">
        <v>19</v>
      </c>
    </row>
    <row r="6" spans="1:15" x14ac:dyDescent="0.45">
      <c r="A6" s="1">
        <v>44717</v>
      </c>
      <c r="B6">
        <v>27</v>
      </c>
      <c r="C6">
        <f t="shared" si="0"/>
        <v>5</v>
      </c>
      <c r="D6">
        <f>ROUNDDOWN($D$2*(1+$M$2*((temperatury45[[#This Row],[Temperatura]]-24)/2)), 0)</f>
        <v>132</v>
      </c>
      <c r="E6">
        <f>ROUNDDOWN($E$2*(1+$N$2*((temperatury45[[#This Row],[Temperatura]]-24)/2)), 0)</f>
        <v>87</v>
      </c>
      <c r="F6">
        <f>ROUNDDOWN($F$2*(1+$O$2*((temperatury45[[#This Row],[Temperatura]]-24)/2)), 0)</f>
        <v>100</v>
      </c>
      <c r="G6">
        <f>temperatury45[[#This Row],[Lody]]*$M$6</f>
        <v>660</v>
      </c>
      <c r="H6">
        <f>temperatury45[[#This Row],[Kukurydza]]*$N$6</f>
        <v>522</v>
      </c>
      <c r="I6">
        <f>temperatury45[[#This Row],[Hot Dog]]*$O$6</f>
        <v>700</v>
      </c>
      <c r="J6" s="4">
        <f>SUM(temperatury45[[#This Row],[Hajs lody]:[Hajs hot dog]])</f>
        <v>1882</v>
      </c>
      <c r="K6" s="4">
        <f>temperatury45[[#This Row],[Suma hajs]]+K5</f>
        <v>9119</v>
      </c>
      <c r="M6">
        <v>5</v>
      </c>
      <c r="N6">
        <v>6</v>
      </c>
      <c r="O6">
        <v>7</v>
      </c>
    </row>
    <row r="7" spans="1:15" x14ac:dyDescent="0.45">
      <c r="A7" s="1">
        <v>44718</v>
      </c>
      <c r="B7">
        <v>22</v>
      </c>
      <c r="C7">
        <f t="shared" si="0"/>
        <v>6</v>
      </c>
      <c r="D7">
        <f>ROUNDDOWN($D$2*(1+$M$2*((temperatury45[[#This Row],[Temperatura]]-24)/2)), 0)</f>
        <v>111</v>
      </c>
      <c r="E7">
        <f>ROUNDDOWN($E$2*(1+$N$2*((temperatury45[[#This Row],[Temperatura]]-24)/2)), 0)</f>
        <v>75</v>
      </c>
      <c r="F7">
        <f>ROUNDDOWN($F$2*(1+$O$2*((temperatury45[[#This Row],[Temperatura]]-24)/2)), 0)</f>
        <v>83</v>
      </c>
      <c r="G7">
        <f>temperatury45[[#This Row],[Lody]]*$M$6</f>
        <v>555</v>
      </c>
      <c r="H7">
        <f>temperatury45[[#This Row],[Kukurydza]]*$N$6</f>
        <v>450</v>
      </c>
      <c r="I7">
        <f>temperatury45[[#This Row],[Hot Dog]]*$O$6</f>
        <v>581</v>
      </c>
      <c r="J7" s="4">
        <f>SUM(temperatury45[[#This Row],[Hajs lody]:[Hajs hot dog]])</f>
        <v>1586</v>
      </c>
      <c r="K7" s="4">
        <f>temperatury45[[#This Row],[Suma hajs]]+K6</f>
        <v>10705</v>
      </c>
    </row>
    <row r="8" spans="1:15" x14ac:dyDescent="0.45">
      <c r="A8" s="1">
        <v>44719</v>
      </c>
      <c r="B8">
        <v>25</v>
      </c>
      <c r="C8">
        <f t="shared" si="0"/>
        <v>7</v>
      </c>
      <c r="D8">
        <f>ROUNDDOWN($D$2*(1+$M$2*((temperatury45[[#This Row],[Temperatura]]-24)/2)), 0)</f>
        <v>124</v>
      </c>
      <c r="E8">
        <f>ROUNDDOWN($E$2*(1+$N$2*((temperatury45[[#This Row],[Temperatura]]-24)/2)), 0)</f>
        <v>82</v>
      </c>
      <c r="F8">
        <f>ROUNDDOWN($F$2*(1+$O$2*((temperatury45[[#This Row],[Temperatura]]-24)/2)), 0)</f>
        <v>93</v>
      </c>
      <c r="G8">
        <f>temperatury45[[#This Row],[Lody]]*$M$6</f>
        <v>620</v>
      </c>
      <c r="H8">
        <f>temperatury45[[#This Row],[Kukurydza]]*$N$6</f>
        <v>492</v>
      </c>
      <c r="I8">
        <f>temperatury45[[#This Row],[Hot Dog]]*$O$6</f>
        <v>651</v>
      </c>
      <c r="J8" s="4">
        <f>SUM(temperatury45[[#This Row],[Hajs lody]:[Hajs hot dog]])</f>
        <v>1763</v>
      </c>
      <c r="K8" s="4">
        <f>temperatury45[[#This Row],[Suma hajs]]+K7</f>
        <v>12468</v>
      </c>
    </row>
    <row r="9" spans="1:15" x14ac:dyDescent="0.45">
      <c r="A9" s="1">
        <v>44720</v>
      </c>
      <c r="B9">
        <v>25</v>
      </c>
      <c r="C9">
        <f t="shared" si="0"/>
        <v>8</v>
      </c>
      <c r="D9">
        <f>ROUNDDOWN($D$2*(1+$M$2*((temperatury45[[#This Row],[Temperatura]]-24)/2)), 0)</f>
        <v>124</v>
      </c>
      <c r="E9">
        <f>ROUNDDOWN($E$2*(1+$N$2*((temperatury45[[#This Row],[Temperatura]]-24)/2)), 0)</f>
        <v>82</v>
      </c>
      <c r="F9">
        <f>ROUNDDOWN($F$2*(1+$O$2*((temperatury45[[#This Row],[Temperatura]]-24)/2)), 0)</f>
        <v>93</v>
      </c>
      <c r="G9">
        <f>temperatury45[[#This Row],[Lody]]*$M$6</f>
        <v>620</v>
      </c>
      <c r="H9">
        <f>temperatury45[[#This Row],[Kukurydza]]*$N$6</f>
        <v>492</v>
      </c>
      <c r="I9">
        <f>temperatury45[[#This Row],[Hot Dog]]*$O$6</f>
        <v>651</v>
      </c>
      <c r="J9" s="4">
        <f>SUM(temperatury45[[#This Row],[Hajs lody]:[Hajs hot dog]])</f>
        <v>1763</v>
      </c>
      <c r="K9" s="4">
        <f>temperatury45[[#This Row],[Suma hajs]]+K8</f>
        <v>14231</v>
      </c>
    </row>
    <row r="10" spans="1:15" x14ac:dyDescent="0.45">
      <c r="A10" s="1">
        <v>44721</v>
      </c>
      <c r="B10">
        <v>21</v>
      </c>
      <c r="C10">
        <f t="shared" si="0"/>
        <v>9</v>
      </c>
      <c r="D10">
        <f>ROUNDDOWN($D$2*(1+$M$2*((temperatury45[[#This Row],[Temperatura]]-24)/2)), 0)</f>
        <v>107</v>
      </c>
      <c r="E10">
        <f>ROUNDDOWN($E$2*(1+$N$2*((temperatury45[[#This Row],[Temperatura]]-24)/2)), 0)</f>
        <v>72</v>
      </c>
      <c r="F10">
        <f>ROUNDDOWN($F$2*(1+$O$2*((temperatury45[[#This Row],[Temperatura]]-24)/2)), 0)</f>
        <v>79</v>
      </c>
      <c r="G10">
        <f>temperatury45[[#This Row],[Lody]]*$M$6</f>
        <v>535</v>
      </c>
      <c r="H10">
        <f>temperatury45[[#This Row],[Kukurydza]]*$N$6</f>
        <v>432</v>
      </c>
      <c r="I10">
        <f>temperatury45[[#This Row],[Hot Dog]]*$O$6</f>
        <v>553</v>
      </c>
      <c r="J10" s="4">
        <f>SUM(temperatury45[[#This Row],[Hajs lody]:[Hajs hot dog]])</f>
        <v>1520</v>
      </c>
      <c r="K10" s="4">
        <f>temperatury45[[#This Row],[Suma hajs]]+K9</f>
        <v>15751</v>
      </c>
    </row>
    <row r="11" spans="1:15" x14ac:dyDescent="0.45">
      <c r="A11" s="1">
        <v>44722</v>
      </c>
      <c r="B11">
        <v>21</v>
      </c>
      <c r="C11">
        <f t="shared" si="0"/>
        <v>10</v>
      </c>
      <c r="D11">
        <f>ROUNDDOWN($D$2*(1+$M$2*((temperatury45[[#This Row],[Temperatura]]-24)/2)), 0)</f>
        <v>107</v>
      </c>
      <c r="E11">
        <f>ROUNDDOWN($E$2*(1+$N$2*((temperatury45[[#This Row],[Temperatura]]-24)/2)), 0)</f>
        <v>72</v>
      </c>
      <c r="F11">
        <f>ROUNDDOWN($F$2*(1+$O$2*((temperatury45[[#This Row],[Temperatura]]-24)/2)), 0)</f>
        <v>79</v>
      </c>
      <c r="G11">
        <f>temperatury45[[#This Row],[Lody]]*$M$6</f>
        <v>535</v>
      </c>
      <c r="H11">
        <f>temperatury45[[#This Row],[Kukurydza]]*$N$6</f>
        <v>432</v>
      </c>
      <c r="I11">
        <f>temperatury45[[#This Row],[Hot Dog]]*$O$6</f>
        <v>553</v>
      </c>
      <c r="J11" s="4">
        <f>SUM(temperatury45[[#This Row],[Hajs lody]:[Hajs hot dog]])</f>
        <v>1520</v>
      </c>
      <c r="K11" s="4">
        <f>temperatury45[[#This Row],[Suma hajs]]+K10</f>
        <v>17271</v>
      </c>
    </row>
    <row r="12" spans="1:15" x14ac:dyDescent="0.45">
      <c r="A12" s="1">
        <v>44723</v>
      </c>
      <c r="B12">
        <v>19</v>
      </c>
      <c r="C12">
        <f t="shared" si="0"/>
        <v>11</v>
      </c>
      <c r="D12">
        <f>ROUNDDOWN($D$2*(1+$M$2*((temperatury45[[#This Row],[Temperatura]]-24)/2)), 0)</f>
        <v>99</v>
      </c>
      <c r="E12">
        <f>ROUNDDOWN($E$2*(1+$N$2*((temperatury45[[#This Row],[Temperatura]]-24)/2)), 0)</f>
        <v>68</v>
      </c>
      <c r="F12">
        <f>ROUNDDOWN($F$2*(1+$O$2*((temperatury45[[#This Row],[Temperatura]]-24)/2)), 0)</f>
        <v>72</v>
      </c>
      <c r="G12">
        <f>temperatury45[[#This Row],[Lody]]*$M$6</f>
        <v>495</v>
      </c>
      <c r="H12">
        <f>temperatury45[[#This Row],[Kukurydza]]*$N$6</f>
        <v>408</v>
      </c>
      <c r="I12">
        <f>temperatury45[[#This Row],[Hot Dog]]*$O$6</f>
        <v>504</v>
      </c>
      <c r="J12" s="4">
        <f>SUM(temperatury45[[#This Row],[Hajs lody]:[Hajs hot dog]])</f>
        <v>1407</v>
      </c>
      <c r="K12" s="4">
        <f>temperatury45[[#This Row],[Suma hajs]]+K11</f>
        <v>18678</v>
      </c>
    </row>
    <row r="13" spans="1:15" x14ac:dyDescent="0.45">
      <c r="A13" s="1">
        <v>44724</v>
      </c>
      <c r="B13">
        <v>19</v>
      </c>
      <c r="C13">
        <f t="shared" si="0"/>
        <v>12</v>
      </c>
      <c r="D13">
        <f>ROUNDDOWN($D$2*(1+$M$2*((temperatury45[[#This Row],[Temperatura]]-24)/2)), 0)</f>
        <v>99</v>
      </c>
      <c r="E13">
        <f>ROUNDDOWN($E$2*(1+$N$2*((temperatury45[[#This Row],[Temperatura]]-24)/2)), 0)</f>
        <v>68</v>
      </c>
      <c r="F13">
        <f>ROUNDDOWN($F$2*(1+$O$2*((temperatury45[[#This Row],[Temperatura]]-24)/2)), 0)</f>
        <v>72</v>
      </c>
      <c r="G13">
        <f>temperatury45[[#This Row],[Lody]]*$M$6</f>
        <v>495</v>
      </c>
      <c r="H13">
        <f>temperatury45[[#This Row],[Kukurydza]]*$N$6</f>
        <v>408</v>
      </c>
      <c r="I13">
        <f>temperatury45[[#This Row],[Hot Dog]]*$O$6</f>
        <v>504</v>
      </c>
      <c r="J13" s="4">
        <f>SUM(temperatury45[[#This Row],[Hajs lody]:[Hajs hot dog]])</f>
        <v>1407</v>
      </c>
      <c r="K13" s="4">
        <f>temperatury45[[#This Row],[Suma hajs]]+K12</f>
        <v>20085</v>
      </c>
    </row>
    <row r="14" spans="1:15" x14ac:dyDescent="0.45">
      <c r="A14" s="1">
        <v>44725</v>
      </c>
      <c r="B14">
        <v>15</v>
      </c>
      <c r="C14">
        <f t="shared" si="0"/>
        <v>13</v>
      </c>
      <c r="D14">
        <f>ROUNDDOWN($D$2*(1+$M$2*((temperatury45[[#This Row],[Temperatura]]-24)/2)), 0)</f>
        <v>82</v>
      </c>
      <c r="E14">
        <f>ROUNDDOWN($E$2*(1+$N$2*((temperatury45[[#This Row],[Temperatura]]-24)/2)), 0)</f>
        <v>58</v>
      </c>
      <c r="F14">
        <f>ROUNDDOWN($F$2*(1+$O$2*((temperatury45[[#This Row],[Temperatura]]-24)/2)), 0)</f>
        <v>58</v>
      </c>
      <c r="G14">
        <f>temperatury45[[#This Row],[Lody]]*$M$6</f>
        <v>410</v>
      </c>
      <c r="H14">
        <f>temperatury45[[#This Row],[Kukurydza]]*$N$6</f>
        <v>348</v>
      </c>
      <c r="I14">
        <f>temperatury45[[#This Row],[Hot Dog]]*$O$6</f>
        <v>406</v>
      </c>
      <c r="J14" s="4">
        <f>SUM(temperatury45[[#This Row],[Hajs lody]:[Hajs hot dog]])</f>
        <v>1164</v>
      </c>
      <c r="K14" s="4">
        <f>temperatury45[[#This Row],[Suma hajs]]+K13</f>
        <v>21249</v>
      </c>
    </row>
    <row r="15" spans="1:15" x14ac:dyDescent="0.45">
      <c r="A15" s="1">
        <v>44726</v>
      </c>
      <c r="B15">
        <v>21</v>
      </c>
      <c r="C15">
        <f t="shared" si="0"/>
        <v>14</v>
      </c>
      <c r="D15">
        <f>ROUNDDOWN($D$2*(1+$M$2*((temperatury45[[#This Row],[Temperatura]]-24)/2)), 0)</f>
        <v>107</v>
      </c>
      <c r="E15">
        <f>ROUNDDOWN($E$2*(1+$N$2*((temperatury45[[#This Row],[Temperatura]]-24)/2)), 0)</f>
        <v>72</v>
      </c>
      <c r="F15">
        <f>ROUNDDOWN($F$2*(1+$O$2*((temperatury45[[#This Row],[Temperatura]]-24)/2)), 0)</f>
        <v>79</v>
      </c>
      <c r="G15">
        <f>temperatury45[[#This Row],[Lody]]*$M$6</f>
        <v>535</v>
      </c>
      <c r="H15">
        <f>temperatury45[[#This Row],[Kukurydza]]*$N$6</f>
        <v>432</v>
      </c>
      <c r="I15">
        <f>temperatury45[[#This Row],[Hot Dog]]*$O$6</f>
        <v>553</v>
      </c>
      <c r="J15" s="4">
        <f>SUM(temperatury45[[#This Row],[Hajs lody]:[Hajs hot dog]])</f>
        <v>1520</v>
      </c>
      <c r="K15" s="4">
        <f>temperatury45[[#This Row],[Suma hajs]]+K14</f>
        <v>22769</v>
      </c>
    </row>
    <row r="16" spans="1:15" x14ac:dyDescent="0.45">
      <c r="A16" s="1">
        <v>44727</v>
      </c>
      <c r="B16">
        <v>23</v>
      </c>
      <c r="C16">
        <f t="shared" si="0"/>
        <v>15</v>
      </c>
      <c r="D16">
        <f>ROUNDDOWN($D$2*(1+$M$2*((temperatury45[[#This Row],[Temperatura]]-24)/2)), 0)</f>
        <v>115</v>
      </c>
      <c r="E16">
        <f>ROUNDDOWN($E$2*(1+$N$2*((temperatury45[[#This Row],[Temperatura]]-24)/2)), 0)</f>
        <v>77</v>
      </c>
      <c r="F16">
        <f>ROUNDDOWN($F$2*(1+$O$2*((temperatury45[[#This Row],[Temperatura]]-24)/2)), 0)</f>
        <v>86</v>
      </c>
      <c r="G16">
        <f>temperatury45[[#This Row],[Lody]]*$M$6</f>
        <v>575</v>
      </c>
      <c r="H16">
        <f>temperatury45[[#This Row],[Kukurydza]]*$N$6</f>
        <v>462</v>
      </c>
      <c r="I16">
        <f>temperatury45[[#This Row],[Hot Dog]]*$O$6</f>
        <v>602</v>
      </c>
      <c r="J16" s="4">
        <f>SUM(temperatury45[[#This Row],[Hajs lody]:[Hajs hot dog]])</f>
        <v>1639</v>
      </c>
      <c r="K16" s="4">
        <f>temperatury45[[#This Row],[Suma hajs]]+K15</f>
        <v>24408</v>
      </c>
    </row>
    <row r="17" spans="1:11" x14ac:dyDescent="0.45">
      <c r="A17" s="1">
        <v>44728</v>
      </c>
      <c r="B17">
        <v>23</v>
      </c>
      <c r="C17">
        <f t="shared" si="0"/>
        <v>16</v>
      </c>
      <c r="D17">
        <f>ROUNDDOWN($D$2*(1+$M$2*((temperatury45[[#This Row],[Temperatura]]-24)/2)), 0)</f>
        <v>115</v>
      </c>
      <c r="E17">
        <f>ROUNDDOWN($E$2*(1+$N$2*((temperatury45[[#This Row],[Temperatura]]-24)/2)), 0)</f>
        <v>77</v>
      </c>
      <c r="F17">
        <f>ROUNDDOWN($F$2*(1+$O$2*((temperatury45[[#This Row],[Temperatura]]-24)/2)), 0)</f>
        <v>86</v>
      </c>
      <c r="G17">
        <f>temperatury45[[#This Row],[Lody]]*$M$6</f>
        <v>575</v>
      </c>
      <c r="H17">
        <f>temperatury45[[#This Row],[Kukurydza]]*$N$6</f>
        <v>462</v>
      </c>
      <c r="I17">
        <f>temperatury45[[#This Row],[Hot Dog]]*$O$6</f>
        <v>602</v>
      </c>
      <c r="J17" s="4">
        <f>SUM(temperatury45[[#This Row],[Hajs lody]:[Hajs hot dog]])</f>
        <v>1639</v>
      </c>
      <c r="K17" s="4">
        <f>temperatury45[[#This Row],[Suma hajs]]+K16</f>
        <v>26047</v>
      </c>
    </row>
    <row r="18" spans="1:11" x14ac:dyDescent="0.45">
      <c r="A18" s="1">
        <v>44729</v>
      </c>
      <c r="B18">
        <v>16</v>
      </c>
      <c r="C18">
        <f t="shared" si="0"/>
        <v>17</v>
      </c>
      <c r="D18">
        <f>ROUNDDOWN($D$2*(1+$M$2*((temperatury45[[#This Row],[Temperatura]]-24)/2)), 0)</f>
        <v>86</v>
      </c>
      <c r="E18">
        <f>ROUNDDOWN($E$2*(1+$N$2*((temperatury45[[#This Row],[Temperatura]]-24)/2)), 0)</f>
        <v>61</v>
      </c>
      <c r="F18">
        <f>ROUNDDOWN($F$2*(1+$O$2*((temperatury45[[#This Row],[Temperatura]]-24)/2)), 0)</f>
        <v>62</v>
      </c>
      <c r="G18">
        <f>temperatury45[[#This Row],[Lody]]*$M$6</f>
        <v>430</v>
      </c>
      <c r="H18">
        <f>temperatury45[[#This Row],[Kukurydza]]*$N$6</f>
        <v>366</v>
      </c>
      <c r="I18">
        <f>temperatury45[[#This Row],[Hot Dog]]*$O$6</f>
        <v>434</v>
      </c>
      <c r="J18" s="4">
        <f>SUM(temperatury45[[#This Row],[Hajs lody]:[Hajs hot dog]])</f>
        <v>1230</v>
      </c>
      <c r="K18" s="4">
        <f>temperatury45[[#This Row],[Suma hajs]]+K17</f>
        <v>27277</v>
      </c>
    </row>
    <row r="19" spans="1:11" x14ac:dyDescent="0.45">
      <c r="A19" s="1">
        <v>44730</v>
      </c>
      <c r="B19">
        <v>21</v>
      </c>
      <c r="C19">
        <f t="shared" si="0"/>
        <v>18</v>
      </c>
      <c r="D19">
        <f>ROUNDDOWN($D$2*(1+$M$2*((temperatury45[[#This Row],[Temperatura]]-24)/2)), 0)</f>
        <v>107</v>
      </c>
      <c r="E19">
        <f>ROUNDDOWN($E$2*(1+$N$2*((temperatury45[[#This Row],[Temperatura]]-24)/2)), 0)</f>
        <v>72</v>
      </c>
      <c r="F19">
        <f>ROUNDDOWN($F$2*(1+$O$2*((temperatury45[[#This Row],[Temperatura]]-24)/2)), 0)</f>
        <v>79</v>
      </c>
      <c r="G19">
        <f>temperatury45[[#This Row],[Lody]]*$M$6</f>
        <v>535</v>
      </c>
      <c r="H19">
        <f>temperatury45[[#This Row],[Kukurydza]]*$N$6</f>
        <v>432</v>
      </c>
      <c r="I19">
        <f>temperatury45[[#This Row],[Hot Dog]]*$O$6</f>
        <v>553</v>
      </c>
      <c r="J19" s="4">
        <f>SUM(temperatury45[[#This Row],[Hajs lody]:[Hajs hot dog]])</f>
        <v>1520</v>
      </c>
      <c r="K19" s="4">
        <f>temperatury45[[#This Row],[Suma hajs]]+K18</f>
        <v>28797</v>
      </c>
    </row>
    <row r="20" spans="1:11" x14ac:dyDescent="0.45">
      <c r="A20" s="1">
        <v>44731</v>
      </c>
      <c r="B20">
        <v>22</v>
      </c>
      <c r="C20">
        <f t="shared" si="0"/>
        <v>19</v>
      </c>
      <c r="D20">
        <f>ROUNDDOWN($D$2*(1+$M$2*((temperatury45[[#This Row],[Temperatura]]-24)/2)), 0)</f>
        <v>111</v>
      </c>
      <c r="E20">
        <f>ROUNDDOWN($E$2*(1+$N$2*((temperatury45[[#This Row],[Temperatura]]-24)/2)), 0)</f>
        <v>75</v>
      </c>
      <c r="F20">
        <f>ROUNDDOWN($F$2*(1+$O$2*((temperatury45[[#This Row],[Temperatura]]-24)/2)), 0)</f>
        <v>83</v>
      </c>
      <c r="G20">
        <f>temperatury45[[#This Row],[Lody]]*$M$6</f>
        <v>555</v>
      </c>
      <c r="H20">
        <f>temperatury45[[#This Row],[Kukurydza]]*$N$6</f>
        <v>450</v>
      </c>
      <c r="I20">
        <f>temperatury45[[#This Row],[Hot Dog]]*$O$6</f>
        <v>581</v>
      </c>
      <c r="J20" s="4">
        <f>SUM(temperatury45[[#This Row],[Hajs lody]:[Hajs hot dog]])</f>
        <v>1586</v>
      </c>
      <c r="K20" s="4">
        <f>temperatury45[[#This Row],[Suma hajs]]+K19</f>
        <v>30383</v>
      </c>
    </row>
    <row r="21" spans="1:11" x14ac:dyDescent="0.45">
      <c r="A21" s="1">
        <v>44732</v>
      </c>
      <c r="B21">
        <v>22</v>
      </c>
      <c r="C21">
        <f t="shared" si="0"/>
        <v>20</v>
      </c>
      <c r="D21">
        <f>ROUNDDOWN($D$2*(1+$M$2*((temperatury45[[#This Row],[Temperatura]]-24)/2)), 0)</f>
        <v>111</v>
      </c>
      <c r="E21">
        <f>ROUNDDOWN($E$2*(1+$N$2*((temperatury45[[#This Row],[Temperatura]]-24)/2)), 0)</f>
        <v>75</v>
      </c>
      <c r="F21">
        <f>ROUNDDOWN($F$2*(1+$O$2*((temperatury45[[#This Row],[Temperatura]]-24)/2)), 0)</f>
        <v>83</v>
      </c>
      <c r="G21">
        <f>temperatury45[[#This Row],[Lody]]*$M$6</f>
        <v>555</v>
      </c>
      <c r="H21">
        <f>temperatury45[[#This Row],[Kukurydza]]*$N$6</f>
        <v>450</v>
      </c>
      <c r="I21">
        <f>temperatury45[[#This Row],[Hot Dog]]*$O$6</f>
        <v>581</v>
      </c>
      <c r="J21" s="4">
        <f>SUM(temperatury45[[#This Row],[Hajs lody]:[Hajs hot dog]])</f>
        <v>1586</v>
      </c>
      <c r="K21" s="4">
        <f>temperatury45[[#This Row],[Suma hajs]]+K20</f>
        <v>31969</v>
      </c>
    </row>
    <row r="22" spans="1:11" x14ac:dyDescent="0.45">
      <c r="A22" s="1">
        <v>44733</v>
      </c>
      <c r="B22">
        <v>22</v>
      </c>
      <c r="C22">
        <f t="shared" si="0"/>
        <v>21</v>
      </c>
      <c r="D22">
        <f>ROUNDDOWN($D$2*(1+$M$2*((temperatury45[[#This Row],[Temperatura]]-24)/2)), 0)</f>
        <v>111</v>
      </c>
      <c r="E22">
        <f>ROUNDDOWN($E$2*(1+$N$2*((temperatury45[[#This Row],[Temperatura]]-24)/2)), 0)</f>
        <v>75</v>
      </c>
      <c r="F22">
        <f>ROUNDDOWN($F$2*(1+$O$2*((temperatury45[[#This Row],[Temperatura]]-24)/2)), 0)</f>
        <v>83</v>
      </c>
      <c r="G22">
        <f>temperatury45[[#This Row],[Lody]]*$M$6</f>
        <v>555</v>
      </c>
      <c r="H22">
        <f>temperatury45[[#This Row],[Kukurydza]]*$N$6</f>
        <v>450</v>
      </c>
      <c r="I22">
        <f>temperatury45[[#This Row],[Hot Dog]]*$O$6</f>
        <v>581</v>
      </c>
      <c r="J22" s="4">
        <f>SUM(temperatury45[[#This Row],[Hajs lody]:[Hajs hot dog]])</f>
        <v>1586</v>
      </c>
      <c r="K22" s="4">
        <f>temperatury45[[#This Row],[Suma hajs]]+K21</f>
        <v>33555</v>
      </c>
    </row>
    <row r="23" spans="1:11" x14ac:dyDescent="0.45">
      <c r="A23" s="1">
        <v>44734</v>
      </c>
      <c r="B23">
        <v>28</v>
      </c>
      <c r="C23">
        <f t="shared" si="0"/>
        <v>22</v>
      </c>
      <c r="D23">
        <f>ROUNDDOWN($D$2*(1+$M$2*((temperatury45[[#This Row],[Temperatura]]-24)/2)), 0)</f>
        <v>136</v>
      </c>
      <c r="E23">
        <f>ROUNDDOWN($E$2*(1+$N$2*((temperatury45[[#This Row],[Temperatura]]-24)/2)), 0)</f>
        <v>89</v>
      </c>
      <c r="F23">
        <f>ROUNDDOWN($F$2*(1+$O$2*((temperatury45[[#This Row],[Temperatura]]-24)/2)), 0)</f>
        <v>103</v>
      </c>
      <c r="G23">
        <f>temperatury45[[#This Row],[Lody]]*$M$6</f>
        <v>680</v>
      </c>
      <c r="H23">
        <f>temperatury45[[#This Row],[Kukurydza]]*$N$6</f>
        <v>534</v>
      </c>
      <c r="I23">
        <f>temperatury45[[#This Row],[Hot Dog]]*$O$6</f>
        <v>721</v>
      </c>
      <c r="J23" s="4">
        <f>SUM(temperatury45[[#This Row],[Hajs lody]:[Hajs hot dog]])</f>
        <v>1935</v>
      </c>
      <c r="K23" s="4">
        <f>temperatury45[[#This Row],[Suma hajs]]+K22</f>
        <v>35490</v>
      </c>
    </row>
    <row r="24" spans="1:11" x14ac:dyDescent="0.45">
      <c r="A24" s="1">
        <v>44735</v>
      </c>
      <c r="B24">
        <v>31</v>
      </c>
      <c r="C24">
        <f t="shared" si="0"/>
        <v>23</v>
      </c>
      <c r="D24">
        <f>ROUNDDOWN($D$2*(1+$M$2*((temperatury45[[#This Row],[Temperatura]]-24)/2)), 0)</f>
        <v>148</v>
      </c>
      <c r="E24">
        <f>ROUNDDOWN($E$2*(1+$N$2*((temperatury45[[#This Row],[Temperatura]]-24)/2)), 0)</f>
        <v>96</v>
      </c>
      <c r="F24">
        <f>ROUNDDOWN($F$2*(1+$O$2*((temperatury45[[#This Row],[Temperatura]]-24)/2)), 0)</f>
        <v>114</v>
      </c>
      <c r="G24">
        <f>temperatury45[[#This Row],[Lody]]*$M$6</f>
        <v>740</v>
      </c>
      <c r="H24">
        <f>temperatury45[[#This Row],[Kukurydza]]*$N$6</f>
        <v>576</v>
      </c>
      <c r="I24">
        <f>temperatury45[[#This Row],[Hot Dog]]*$O$6</f>
        <v>798</v>
      </c>
      <c r="J24" s="4">
        <f>SUM(temperatury45[[#This Row],[Hajs lody]:[Hajs hot dog]])</f>
        <v>2114</v>
      </c>
      <c r="K24" s="4">
        <f>temperatury45[[#This Row],[Suma hajs]]+K23</f>
        <v>37604</v>
      </c>
    </row>
    <row r="25" spans="1:11" x14ac:dyDescent="0.45">
      <c r="A25" s="1">
        <v>44736</v>
      </c>
      <c r="B25">
        <v>33</v>
      </c>
      <c r="C25">
        <f t="shared" si="0"/>
        <v>24</v>
      </c>
      <c r="D25">
        <f>ROUNDDOWN($D$2*(1+$M$2*((temperatury45[[#This Row],[Temperatura]]-24)/2)), 0)</f>
        <v>157</v>
      </c>
      <c r="E25">
        <f>ROUNDDOWN($E$2*(1+$N$2*((temperatury45[[#This Row],[Temperatura]]-24)/2)), 0)</f>
        <v>101</v>
      </c>
      <c r="F25">
        <f>ROUNDDOWN($F$2*(1+$O$2*((temperatury45[[#This Row],[Temperatura]]-24)/2)), 0)</f>
        <v>121</v>
      </c>
      <c r="G25">
        <f>temperatury45[[#This Row],[Lody]]*$M$6</f>
        <v>785</v>
      </c>
      <c r="H25">
        <f>temperatury45[[#This Row],[Kukurydza]]*$N$6</f>
        <v>606</v>
      </c>
      <c r="I25">
        <f>temperatury45[[#This Row],[Hot Dog]]*$O$6</f>
        <v>847</v>
      </c>
      <c r="J25" s="4">
        <f>SUM(temperatury45[[#This Row],[Hajs lody]:[Hajs hot dog]])</f>
        <v>2238</v>
      </c>
      <c r="K25" s="4">
        <f>temperatury45[[#This Row],[Suma hajs]]+K24</f>
        <v>39842</v>
      </c>
    </row>
    <row r="26" spans="1:11" x14ac:dyDescent="0.45">
      <c r="A26" s="1">
        <v>44737</v>
      </c>
      <c r="B26">
        <v>33</v>
      </c>
      <c r="C26">
        <f t="shared" si="0"/>
        <v>25</v>
      </c>
      <c r="D26">
        <f>ROUNDDOWN($D$2*(1+$M$2*((temperatury45[[#This Row],[Temperatura]]-24)/2)), 0)</f>
        <v>157</v>
      </c>
      <c r="E26">
        <f>ROUNDDOWN($E$2*(1+$N$2*((temperatury45[[#This Row],[Temperatura]]-24)/2)), 0)</f>
        <v>101</v>
      </c>
      <c r="F26">
        <f>ROUNDDOWN($F$2*(1+$O$2*((temperatury45[[#This Row],[Temperatura]]-24)/2)), 0)</f>
        <v>121</v>
      </c>
      <c r="G26">
        <f>temperatury45[[#This Row],[Lody]]*$M$6</f>
        <v>785</v>
      </c>
      <c r="H26">
        <f>temperatury45[[#This Row],[Kukurydza]]*$N$6</f>
        <v>606</v>
      </c>
      <c r="I26">
        <f>temperatury45[[#This Row],[Hot Dog]]*$O$6</f>
        <v>847</v>
      </c>
      <c r="J26" s="4">
        <f>SUM(temperatury45[[#This Row],[Hajs lody]:[Hajs hot dog]])</f>
        <v>2238</v>
      </c>
      <c r="K26" s="4">
        <f>temperatury45[[#This Row],[Suma hajs]]+K25</f>
        <v>42080</v>
      </c>
    </row>
    <row r="27" spans="1:11" x14ac:dyDescent="0.45">
      <c r="A27" s="1">
        <v>44738</v>
      </c>
      <c r="B27">
        <v>23</v>
      </c>
      <c r="C27">
        <f t="shared" si="0"/>
        <v>26</v>
      </c>
      <c r="D27">
        <f>ROUNDDOWN($D$2*(1+$M$2*((temperatury45[[#This Row],[Temperatura]]-24)/2)), 0)</f>
        <v>115</v>
      </c>
      <c r="E27">
        <f>ROUNDDOWN($E$2*(1+$N$2*((temperatury45[[#This Row],[Temperatura]]-24)/2)), 0)</f>
        <v>77</v>
      </c>
      <c r="F27">
        <f>ROUNDDOWN($F$2*(1+$O$2*((temperatury45[[#This Row],[Temperatura]]-24)/2)), 0)</f>
        <v>86</v>
      </c>
      <c r="G27">
        <f>temperatury45[[#This Row],[Lody]]*$M$6</f>
        <v>575</v>
      </c>
      <c r="H27">
        <f>temperatury45[[#This Row],[Kukurydza]]*$N$6</f>
        <v>462</v>
      </c>
      <c r="I27">
        <f>temperatury45[[#This Row],[Hot Dog]]*$O$6</f>
        <v>602</v>
      </c>
      <c r="J27" s="4">
        <f>SUM(temperatury45[[#This Row],[Hajs lody]:[Hajs hot dog]])</f>
        <v>1639</v>
      </c>
      <c r="K27" s="4">
        <f>temperatury45[[#This Row],[Suma hajs]]+K26</f>
        <v>43719</v>
      </c>
    </row>
    <row r="28" spans="1:11" x14ac:dyDescent="0.45">
      <c r="A28" s="2">
        <v>44739</v>
      </c>
      <c r="B28" s="3">
        <v>23</v>
      </c>
      <c r="C28" s="3">
        <f t="shared" si="0"/>
        <v>27</v>
      </c>
      <c r="D28" s="3">
        <f>ROUNDDOWN($D$2*(1+$M$2*((temperatury45[[#This Row],[Temperatura]]-24)/2)), 0)</f>
        <v>115</v>
      </c>
      <c r="E28" s="3">
        <f>ROUNDDOWN($E$2*(1+$N$2*((temperatury45[[#This Row],[Temperatura]]-24)/2)), 0)</f>
        <v>77</v>
      </c>
      <c r="F28" s="3">
        <f>ROUNDDOWN($F$2*(1+$O$2*((temperatury45[[#This Row],[Temperatura]]-24)/2)), 0)</f>
        <v>86</v>
      </c>
      <c r="G28" s="3">
        <f>temperatury45[[#This Row],[Lody]]*$M$6</f>
        <v>575</v>
      </c>
      <c r="H28" s="3">
        <f>temperatury45[[#This Row],[Kukurydza]]*$N$6</f>
        <v>462</v>
      </c>
      <c r="I28" s="3">
        <f>temperatury45[[#This Row],[Hot Dog]]*$O$6</f>
        <v>602</v>
      </c>
      <c r="J28" s="7">
        <f>SUM(temperatury45[[#This Row],[Hajs lody]:[Hajs hot dog]])</f>
        <v>1639</v>
      </c>
      <c r="K28" s="7">
        <f>temperatury45[[#This Row],[Suma hajs]]+K27</f>
        <v>45358</v>
      </c>
    </row>
    <row r="29" spans="1:11" x14ac:dyDescent="0.45">
      <c r="A29" s="1">
        <v>44740</v>
      </c>
      <c r="B29">
        <v>19</v>
      </c>
      <c r="C29">
        <f t="shared" si="0"/>
        <v>28</v>
      </c>
      <c r="D29">
        <f>ROUNDDOWN($D$2*(1+$M$2*((temperatury45[[#This Row],[Temperatura]]-24)/2)), 0)</f>
        <v>99</v>
      </c>
      <c r="E29">
        <f>ROUNDDOWN($E$2*(1+$N$2*((temperatury45[[#This Row],[Temperatura]]-24)/2)), 0)</f>
        <v>68</v>
      </c>
      <c r="F29">
        <f>ROUNDDOWN($F$2*(1+$O$2*((temperatury45[[#This Row],[Temperatura]]-24)/2)), 0)</f>
        <v>72</v>
      </c>
      <c r="G29">
        <f>temperatury45[[#This Row],[Lody]]*$M$6</f>
        <v>495</v>
      </c>
      <c r="H29">
        <f>temperatury45[[#This Row],[Kukurydza]]*$N$6</f>
        <v>408</v>
      </c>
      <c r="I29">
        <f>temperatury45[[#This Row],[Hot Dog]]*$O$6</f>
        <v>504</v>
      </c>
      <c r="J29" s="4">
        <f>SUM(temperatury45[[#This Row],[Hajs lody]:[Hajs hot dog]])</f>
        <v>1407</v>
      </c>
      <c r="K29" s="4">
        <f>temperatury45[[#This Row],[Suma hajs]]+K28</f>
        <v>46765</v>
      </c>
    </row>
    <row r="30" spans="1:11" x14ac:dyDescent="0.45">
      <c r="A30" s="1">
        <v>44741</v>
      </c>
      <c r="B30">
        <v>24</v>
      </c>
      <c r="C30">
        <f t="shared" si="0"/>
        <v>29</v>
      </c>
      <c r="D30">
        <f>ROUNDDOWN($D$2*(1+$M$2*((temperatury45[[#This Row],[Temperatura]]-24)/2)), 0)</f>
        <v>120</v>
      </c>
      <c r="E30">
        <f>ROUNDDOWN($E$2*(1+$N$2*((temperatury45[[#This Row],[Temperatura]]-24)/2)), 0)</f>
        <v>80</v>
      </c>
      <c r="F30">
        <f>ROUNDDOWN($F$2*(1+$O$2*((temperatury45[[#This Row],[Temperatura]]-24)/2)), 0)</f>
        <v>90</v>
      </c>
      <c r="G30">
        <f>temperatury45[[#This Row],[Lody]]*$M$6</f>
        <v>600</v>
      </c>
      <c r="H30">
        <f>temperatury45[[#This Row],[Kukurydza]]*$N$6</f>
        <v>480</v>
      </c>
      <c r="I30">
        <f>temperatury45[[#This Row],[Hot Dog]]*$O$6</f>
        <v>630</v>
      </c>
      <c r="J30" s="4">
        <f>SUM(temperatury45[[#This Row],[Hajs lody]:[Hajs hot dog]])</f>
        <v>1710</v>
      </c>
      <c r="K30" s="4">
        <f>temperatury45[[#This Row],[Suma hajs]]+K29</f>
        <v>48475</v>
      </c>
    </row>
    <row r="31" spans="1:11" x14ac:dyDescent="0.45">
      <c r="A31" s="1">
        <v>44742</v>
      </c>
      <c r="B31">
        <v>25</v>
      </c>
      <c r="C31">
        <f t="shared" si="0"/>
        <v>30</v>
      </c>
      <c r="D31">
        <f>ROUNDDOWN($D$2*(1+$M$2*((temperatury45[[#This Row],[Temperatura]]-24)/2)), 0)</f>
        <v>124</v>
      </c>
      <c r="E31">
        <f>ROUNDDOWN($E$2*(1+$N$2*((temperatury45[[#This Row],[Temperatura]]-24)/2)), 0)</f>
        <v>82</v>
      </c>
      <c r="F31">
        <f>ROUNDDOWN($F$2*(1+$O$2*((temperatury45[[#This Row],[Temperatura]]-24)/2)), 0)</f>
        <v>93</v>
      </c>
      <c r="G31">
        <f>temperatury45[[#This Row],[Lody]]*$M$6</f>
        <v>620</v>
      </c>
      <c r="H31">
        <f>temperatury45[[#This Row],[Kukurydza]]*$N$6</f>
        <v>492</v>
      </c>
      <c r="I31">
        <f>temperatury45[[#This Row],[Hot Dog]]*$O$6</f>
        <v>651</v>
      </c>
      <c r="J31" s="4">
        <f>SUM(temperatury45[[#This Row],[Hajs lody]:[Hajs hot dog]])</f>
        <v>1763</v>
      </c>
      <c r="K31" s="4">
        <f>temperatury45[[#This Row],[Suma hajs]]+K30</f>
        <v>50238</v>
      </c>
    </row>
    <row r="32" spans="1:11" x14ac:dyDescent="0.45">
      <c r="A32" s="1">
        <v>44743</v>
      </c>
      <c r="B32">
        <v>27</v>
      </c>
      <c r="C32">
        <f t="shared" si="0"/>
        <v>31</v>
      </c>
      <c r="D32">
        <f>ROUNDDOWN($D$2*(1+$M$2*((temperatury45[[#This Row],[Temperatura]]-24)/2)), 0)</f>
        <v>132</v>
      </c>
      <c r="E32">
        <f>ROUNDDOWN($E$2*(1+$N$2*((temperatury45[[#This Row],[Temperatura]]-24)/2)), 0)</f>
        <v>87</v>
      </c>
      <c r="F32">
        <f>ROUNDDOWN($F$2*(1+$O$2*((temperatury45[[#This Row],[Temperatura]]-24)/2)), 0)</f>
        <v>100</v>
      </c>
      <c r="G32">
        <f>temperatury45[[#This Row],[Lody]]*$M$6</f>
        <v>660</v>
      </c>
      <c r="H32">
        <f>temperatury45[[#This Row],[Kukurydza]]*$N$6</f>
        <v>522</v>
      </c>
      <c r="I32">
        <f>temperatury45[[#This Row],[Hot Dog]]*$O$6</f>
        <v>700</v>
      </c>
      <c r="J32" s="4">
        <f>SUM(temperatury45[[#This Row],[Hajs lody]:[Hajs hot dog]])</f>
        <v>1882</v>
      </c>
      <c r="K32" s="4">
        <f>temperatury45[[#This Row],[Suma hajs]]+K31</f>
        <v>52120</v>
      </c>
    </row>
    <row r="33" spans="1:11" x14ac:dyDescent="0.45">
      <c r="A33" s="1">
        <v>44744</v>
      </c>
      <c r="B33">
        <v>27</v>
      </c>
      <c r="C33">
        <f t="shared" si="0"/>
        <v>32</v>
      </c>
      <c r="D33">
        <f>ROUNDDOWN($D$2*(1+$M$2*((temperatury45[[#This Row],[Temperatura]]-24)/2)), 0)</f>
        <v>132</v>
      </c>
      <c r="E33">
        <f>ROUNDDOWN($E$2*(1+$N$2*((temperatury45[[#This Row],[Temperatura]]-24)/2)), 0)</f>
        <v>87</v>
      </c>
      <c r="F33">
        <f>ROUNDDOWN($F$2*(1+$O$2*((temperatury45[[#This Row],[Temperatura]]-24)/2)), 0)</f>
        <v>100</v>
      </c>
      <c r="G33">
        <f>temperatury45[[#This Row],[Lody]]*$M$6</f>
        <v>660</v>
      </c>
      <c r="H33">
        <f>temperatury45[[#This Row],[Kukurydza]]*$N$6</f>
        <v>522</v>
      </c>
      <c r="I33">
        <f>temperatury45[[#This Row],[Hot Dog]]*$O$6</f>
        <v>700</v>
      </c>
      <c r="J33" s="4">
        <f>SUM(temperatury45[[#This Row],[Hajs lody]:[Hajs hot dog]])</f>
        <v>1882</v>
      </c>
      <c r="K33" s="4">
        <f>temperatury45[[#This Row],[Suma hajs]]+K32</f>
        <v>54002</v>
      </c>
    </row>
    <row r="34" spans="1:11" x14ac:dyDescent="0.45">
      <c r="A34" s="1">
        <v>44745</v>
      </c>
      <c r="B34">
        <v>21</v>
      </c>
      <c r="C34">
        <f t="shared" si="0"/>
        <v>33</v>
      </c>
      <c r="D34">
        <f>ROUNDDOWN($D$2*(1+$M$2*((temperatury45[[#This Row],[Temperatura]]-24)/2)), 0)</f>
        <v>107</v>
      </c>
      <c r="E34">
        <f>ROUNDDOWN($E$2*(1+$N$2*((temperatury45[[#This Row],[Temperatura]]-24)/2)), 0)</f>
        <v>72</v>
      </c>
      <c r="F34">
        <f>ROUNDDOWN($F$2*(1+$O$2*((temperatury45[[#This Row],[Temperatura]]-24)/2)), 0)</f>
        <v>79</v>
      </c>
      <c r="G34">
        <f>temperatury45[[#This Row],[Lody]]*$M$6</f>
        <v>535</v>
      </c>
      <c r="H34">
        <f>temperatury45[[#This Row],[Kukurydza]]*$N$6</f>
        <v>432</v>
      </c>
      <c r="I34">
        <f>temperatury45[[#This Row],[Hot Dog]]*$O$6</f>
        <v>553</v>
      </c>
      <c r="J34" s="4">
        <f>SUM(temperatury45[[#This Row],[Hajs lody]:[Hajs hot dog]])</f>
        <v>1520</v>
      </c>
      <c r="K34" s="4">
        <f>temperatury45[[#This Row],[Suma hajs]]+K33</f>
        <v>55522</v>
      </c>
    </row>
    <row r="35" spans="1:11" x14ac:dyDescent="0.45">
      <c r="A35" s="1">
        <v>44746</v>
      </c>
      <c r="B35">
        <v>21</v>
      </c>
      <c r="C35">
        <f t="shared" si="0"/>
        <v>34</v>
      </c>
      <c r="D35">
        <f>ROUNDDOWN($D$2*(1+$M$2*((temperatury45[[#This Row],[Temperatura]]-24)/2)), 0)</f>
        <v>107</v>
      </c>
      <c r="E35">
        <f>ROUNDDOWN($E$2*(1+$N$2*((temperatury45[[#This Row],[Temperatura]]-24)/2)), 0)</f>
        <v>72</v>
      </c>
      <c r="F35">
        <f>ROUNDDOWN($F$2*(1+$O$2*((temperatury45[[#This Row],[Temperatura]]-24)/2)), 0)</f>
        <v>79</v>
      </c>
      <c r="G35">
        <f>temperatury45[[#This Row],[Lody]]*$M$6</f>
        <v>535</v>
      </c>
      <c r="H35">
        <f>temperatury45[[#This Row],[Kukurydza]]*$N$6</f>
        <v>432</v>
      </c>
      <c r="I35">
        <f>temperatury45[[#This Row],[Hot Dog]]*$O$6</f>
        <v>553</v>
      </c>
      <c r="J35" s="4">
        <f>SUM(temperatury45[[#This Row],[Hajs lody]:[Hajs hot dog]])</f>
        <v>1520</v>
      </c>
      <c r="K35" s="4">
        <f>temperatury45[[#This Row],[Suma hajs]]+K34</f>
        <v>57042</v>
      </c>
    </row>
    <row r="36" spans="1:11" x14ac:dyDescent="0.45">
      <c r="A36" s="1">
        <v>44747</v>
      </c>
      <c r="B36">
        <v>25</v>
      </c>
      <c r="C36">
        <f t="shared" si="0"/>
        <v>35</v>
      </c>
      <c r="D36">
        <f>ROUNDDOWN($D$2*(1+$M$2*((temperatury45[[#This Row],[Temperatura]]-24)/2)), 0)</f>
        <v>124</v>
      </c>
      <c r="E36">
        <f>ROUNDDOWN($E$2*(1+$N$2*((temperatury45[[#This Row],[Temperatura]]-24)/2)), 0)</f>
        <v>82</v>
      </c>
      <c r="F36">
        <f>ROUNDDOWN($F$2*(1+$O$2*((temperatury45[[#This Row],[Temperatura]]-24)/2)), 0)</f>
        <v>93</v>
      </c>
      <c r="G36">
        <f>temperatury45[[#This Row],[Lody]]*$M$6</f>
        <v>620</v>
      </c>
      <c r="H36">
        <f>temperatury45[[#This Row],[Kukurydza]]*$N$6</f>
        <v>492</v>
      </c>
      <c r="I36">
        <f>temperatury45[[#This Row],[Hot Dog]]*$O$6</f>
        <v>651</v>
      </c>
      <c r="J36" s="4">
        <f>SUM(temperatury45[[#This Row],[Hajs lody]:[Hajs hot dog]])</f>
        <v>1763</v>
      </c>
      <c r="K36" s="4">
        <f>temperatury45[[#This Row],[Suma hajs]]+K35</f>
        <v>58805</v>
      </c>
    </row>
    <row r="37" spans="1:11" x14ac:dyDescent="0.45">
      <c r="A37" s="1">
        <v>44748</v>
      </c>
      <c r="B37">
        <v>19</v>
      </c>
      <c r="C37">
        <f t="shared" si="0"/>
        <v>36</v>
      </c>
      <c r="D37">
        <f>ROUNDDOWN($D$2*(1+$M$2*((temperatury45[[#This Row],[Temperatura]]-24)/2)), 0)</f>
        <v>99</v>
      </c>
      <c r="E37">
        <f>ROUNDDOWN($E$2*(1+$N$2*((temperatury45[[#This Row],[Temperatura]]-24)/2)), 0)</f>
        <v>68</v>
      </c>
      <c r="F37">
        <f>ROUNDDOWN($F$2*(1+$O$2*((temperatury45[[#This Row],[Temperatura]]-24)/2)), 0)</f>
        <v>72</v>
      </c>
      <c r="G37">
        <f>temperatury45[[#This Row],[Lody]]*$M$6</f>
        <v>495</v>
      </c>
      <c r="H37">
        <f>temperatury45[[#This Row],[Kukurydza]]*$N$6</f>
        <v>408</v>
      </c>
      <c r="I37">
        <f>temperatury45[[#This Row],[Hot Dog]]*$O$6</f>
        <v>504</v>
      </c>
      <c r="J37" s="4">
        <f>SUM(temperatury45[[#This Row],[Hajs lody]:[Hajs hot dog]])</f>
        <v>1407</v>
      </c>
      <c r="K37" s="4">
        <f>temperatury45[[#This Row],[Suma hajs]]+K36</f>
        <v>60212</v>
      </c>
    </row>
    <row r="38" spans="1:11" x14ac:dyDescent="0.45">
      <c r="A38" s="1">
        <v>44749</v>
      </c>
      <c r="B38">
        <v>21</v>
      </c>
      <c r="C38">
        <f t="shared" si="0"/>
        <v>37</v>
      </c>
      <c r="D38">
        <f>ROUNDDOWN($D$2*(1+$M$2*((temperatury45[[#This Row],[Temperatura]]-24)/2)), 0)</f>
        <v>107</v>
      </c>
      <c r="E38">
        <f>ROUNDDOWN($E$2*(1+$N$2*((temperatury45[[#This Row],[Temperatura]]-24)/2)), 0)</f>
        <v>72</v>
      </c>
      <c r="F38">
        <f>ROUNDDOWN($F$2*(1+$O$2*((temperatury45[[#This Row],[Temperatura]]-24)/2)), 0)</f>
        <v>79</v>
      </c>
      <c r="G38">
        <f>temperatury45[[#This Row],[Lody]]*$M$6</f>
        <v>535</v>
      </c>
      <c r="H38">
        <f>temperatury45[[#This Row],[Kukurydza]]*$N$6</f>
        <v>432</v>
      </c>
      <c r="I38">
        <f>temperatury45[[#This Row],[Hot Dog]]*$O$6</f>
        <v>553</v>
      </c>
      <c r="J38" s="4">
        <f>SUM(temperatury45[[#This Row],[Hajs lody]:[Hajs hot dog]])</f>
        <v>1520</v>
      </c>
      <c r="K38" s="4">
        <f>temperatury45[[#This Row],[Suma hajs]]+K37</f>
        <v>61732</v>
      </c>
    </row>
    <row r="39" spans="1:11" x14ac:dyDescent="0.45">
      <c r="A39" s="1">
        <v>44750</v>
      </c>
      <c r="B39">
        <v>24</v>
      </c>
      <c r="C39">
        <f t="shared" si="0"/>
        <v>38</v>
      </c>
      <c r="D39">
        <f>ROUNDDOWN($D$2*(1+$M$2*((temperatury45[[#This Row],[Temperatura]]-24)/2)), 0)</f>
        <v>120</v>
      </c>
      <c r="E39">
        <f>ROUNDDOWN($E$2*(1+$N$2*((temperatury45[[#This Row],[Temperatura]]-24)/2)), 0)</f>
        <v>80</v>
      </c>
      <c r="F39">
        <f>ROUNDDOWN($F$2*(1+$O$2*((temperatury45[[#This Row],[Temperatura]]-24)/2)), 0)</f>
        <v>90</v>
      </c>
      <c r="G39">
        <f>temperatury45[[#This Row],[Lody]]*$M$6</f>
        <v>600</v>
      </c>
      <c r="H39">
        <f>temperatury45[[#This Row],[Kukurydza]]*$N$6</f>
        <v>480</v>
      </c>
      <c r="I39">
        <f>temperatury45[[#This Row],[Hot Dog]]*$O$6</f>
        <v>630</v>
      </c>
      <c r="J39" s="4">
        <f>SUM(temperatury45[[#This Row],[Hajs lody]:[Hajs hot dog]])</f>
        <v>1710</v>
      </c>
      <c r="K39" s="4">
        <f>temperatury45[[#This Row],[Suma hajs]]+K38</f>
        <v>63442</v>
      </c>
    </row>
    <row r="40" spans="1:11" x14ac:dyDescent="0.45">
      <c r="A40" s="1">
        <v>44751</v>
      </c>
      <c r="B40">
        <v>19</v>
      </c>
      <c r="C40">
        <f t="shared" si="0"/>
        <v>39</v>
      </c>
      <c r="D40">
        <f>ROUNDDOWN($D$2*(1+$M$2*((temperatury45[[#This Row],[Temperatura]]-24)/2)), 0)</f>
        <v>99</v>
      </c>
      <c r="E40">
        <f>ROUNDDOWN($E$2*(1+$N$2*((temperatury45[[#This Row],[Temperatura]]-24)/2)), 0)</f>
        <v>68</v>
      </c>
      <c r="F40">
        <f>ROUNDDOWN($F$2*(1+$O$2*((temperatury45[[#This Row],[Temperatura]]-24)/2)), 0)</f>
        <v>72</v>
      </c>
      <c r="G40">
        <f>temperatury45[[#This Row],[Lody]]*$M$6</f>
        <v>495</v>
      </c>
      <c r="H40">
        <f>temperatury45[[#This Row],[Kukurydza]]*$N$6</f>
        <v>408</v>
      </c>
      <c r="I40">
        <f>temperatury45[[#This Row],[Hot Dog]]*$O$6</f>
        <v>504</v>
      </c>
      <c r="J40" s="4">
        <f>SUM(temperatury45[[#This Row],[Hajs lody]:[Hajs hot dog]])</f>
        <v>1407</v>
      </c>
      <c r="K40" s="4">
        <f>temperatury45[[#This Row],[Suma hajs]]+K39</f>
        <v>64849</v>
      </c>
    </row>
    <row r="41" spans="1:11" x14ac:dyDescent="0.45">
      <c r="A41" s="1">
        <v>44752</v>
      </c>
      <c r="B41">
        <v>28</v>
      </c>
      <c r="C41">
        <f t="shared" si="0"/>
        <v>40</v>
      </c>
      <c r="D41">
        <f>ROUNDDOWN($D$2*(1+$M$2*((temperatury45[[#This Row],[Temperatura]]-24)/2)), 0)</f>
        <v>136</v>
      </c>
      <c r="E41">
        <f>ROUNDDOWN($E$2*(1+$N$2*((temperatury45[[#This Row],[Temperatura]]-24)/2)), 0)</f>
        <v>89</v>
      </c>
      <c r="F41">
        <f>ROUNDDOWN($F$2*(1+$O$2*((temperatury45[[#This Row],[Temperatura]]-24)/2)), 0)</f>
        <v>103</v>
      </c>
      <c r="G41">
        <f>temperatury45[[#This Row],[Lody]]*$M$6</f>
        <v>680</v>
      </c>
      <c r="H41">
        <f>temperatury45[[#This Row],[Kukurydza]]*$N$6</f>
        <v>534</v>
      </c>
      <c r="I41">
        <f>temperatury45[[#This Row],[Hot Dog]]*$O$6</f>
        <v>721</v>
      </c>
      <c r="J41" s="4">
        <f>SUM(temperatury45[[#This Row],[Hajs lody]:[Hajs hot dog]])</f>
        <v>1935</v>
      </c>
      <c r="K41" s="4">
        <f>temperatury45[[#This Row],[Suma hajs]]+K40</f>
        <v>66784</v>
      </c>
    </row>
    <row r="42" spans="1:11" x14ac:dyDescent="0.45">
      <c r="A42" s="1">
        <v>44753</v>
      </c>
      <c r="B42">
        <v>27</v>
      </c>
      <c r="C42">
        <f t="shared" si="0"/>
        <v>41</v>
      </c>
      <c r="D42">
        <f>ROUNDDOWN($D$2*(1+$M$2*((temperatury45[[#This Row],[Temperatura]]-24)/2)), 0)</f>
        <v>132</v>
      </c>
      <c r="E42">
        <f>ROUNDDOWN($E$2*(1+$N$2*((temperatury45[[#This Row],[Temperatura]]-24)/2)), 0)</f>
        <v>87</v>
      </c>
      <c r="F42">
        <f>ROUNDDOWN($F$2*(1+$O$2*((temperatury45[[#This Row],[Temperatura]]-24)/2)), 0)</f>
        <v>100</v>
      </c>
      <c r="G42">
        <f>temperatury45[[#This Row],[Lody]]*$M$6</f>
        <v>660</v>
      </c>
      <c r="H42">
        <f>temperatury45[[#This Row],[Kukurydza]]*$N$6</f>
        <v>522</v>
      </c>
      <c r="I42">
        <f>temperatury45[[#This Row],[Hot Dog]]*$O$6</f>
        <v>700</v>
      </c>
      <c r="J42" s="4">
        <f>SUM(temperatury45[[#This Row],[Hajs lody]:[Hajs hot dog]])</f>
        <v>1882</v>
      </c>
      <c r="K42" s="4">
        <f>temperatury45[[#This Row],[Suma hajs]]+K41</f>
        <v>68666</v>
      </c>
    </row>
    <row r="43" spans="1:11" x14ac:dyDescent="0.45">
      <c r="A43" s="1">
        <v>44754</v>
      </c>
      <c r="B43">
        <v>24</v>
      </c>
      <c r="C43">
        <f t="shared" si="0"/>
        <v>42</v>
      </c>
      <c r="D43">
        <f>ROUNDDOWN($D$2*(1+$M$2*((temperatury45[[#This Row],[Temperatura]]-24)/2)), 0)</f>
        <v>120</v>
      </c>
      <c r="E43">
        <f>ROUNDDOWN($E$2*(1+$N$2*((temperatury45[[#This Row],[Temperatura]]-24)/2)), 0)</f>
        <v>80</v>
      </c>
      <c r="F43">
        <f>ROUNDDOWN($F$2*(1+$O$2*((temperatury45[[#This Row],[Temperatura]]-24)/2)), 0)</f>
        <v>90</v>
      </c>
      <c r="G43">
        <f>temperatury45[[#This Row],[Lody]]*$M$6</f>
        <v>600</v>
      </c>
      <c r="H43">
        <f>temperatury45[[#This Row],[Kukurydza]]*$N$6</f>
        <v>480</v>
      </c>
      <c r="I43">
        <f>temperatury45[[#This Row],[Hot Dog]]*$O$6</f>
        <v>630</v>
      </c>
      <c r="J43" s="4">
        <f>SUM(temperatury45[[#This Row],[Hajs lody]:[Hajs hot dog]])</f>
        <v>1710</v>
      </c>
      <c r="K43" s="4">
        <f>temperatury45[[#This Row],[Suma hajs]]+K42</f>
        <v>70376</v>
      </c>
    </row>
    <row r="44" spans="1:11" x14ac:dyDescent="0.45">
      <c r="A44" s="1">
        <v>44755</v>
      </c>
      <c r="B44">
        <v>22</v>
      </c>
      <c r="C44">
        <f t="shared" si="0"/>
        <v>43</v>
      </c>
      <c r="D44">
        <f>ROUNDDOWN($D$2*(1+$M$2*((temperatury45[[#This Row],[Temperatura]]-24)/2)), 0)</f>
        <v>111</v>
      </c>
      <c r="E44">
        <f>ROUNDDOWN($E$2*(1+$N$2*((temperatury45[[#This Row],[Temperatura]]-24)/2)), 0)</f>
        <v>75</v>
      </c>
      <c r="F44">
        <f>ROUNDDOWN($F$2*(1+$O$2*((temperatury45[[#This Row],[Temperatura]]-24)/2)), 0)</f>
        <v>83</v>
      </c>
      <c r="G44">
        <f>temperatury45[[#This Row],[Lody]]*$M$6</f>
        <v>555</v>
      </c>
      <c r="H44">
        <f>temperatury45[[#This Row],[Kukurydza]]*$N$6</f>
        <v>450</v>
      </c>
      <c r="I44">
        <f>temperatury45[[#This Row],[Hot Dog]]*$O$6</f>
        <v>581</v>
      </c>
      <c r="J44" s="4">
        <f>SUM(temperatury45[[#This Row],[Hajs lody]:[Hajs hot dog]])</f>
        <v>1586</v>
      </c>
      <c r="K44" s="4">
        <f>temperatury45[[#This Row],[Suma hajs]]+K43</f>
        <v>71962</v>
      </c>
    </row>
    <row r="45" spans="1:11" x14ac:dyDescent="0.45">
      <c r="A45" s="1">
        <v>44756</v>
      </c>
      <c r="B45">
        <v>17</v>
      </c>
      <c r="C45">
        <f t="shared" si="0"/>
        <v>44</v>
      </c>
      <c r="D45">
        <f>ROUNDDOWN($D$2*(1+$M$2*((temperatury45[[#This Row],[Temperatura]]-24)/2)), 0)</f>
        <v>91</v>
      </c>
      <c r="E45">
        <f>ROUNDDOWN($E$2*(1+$N$2*((temperatury45[[#This Row],[Temperatura]]-24)/2)), 0)</f>
        <v>63</v>
      </c>
      <c r="F45">
        <f>ROUNDDOWN($F$2*(1+$O$2*((temperatury45[[#This Row],[Temperatura]]-24)/2)), 0)</f>
        <v>65</v>
      </c>
      <c r="G45">
        <f>temperatury45[[#This Row],[Lody]]*$M$6</f>
        <v>455</v>
      </c>
      <c r="H45">
        <f>temperatury45[[#This Row],[Kukurydza]]*$N$6</f>
        <v>378</v>
      </c>
      <c r="I45">
        <f>temperatury45[[#This Row],[Hot Dog]]*$O$6</f>
        <v>455</v>
      </c>
      <c r="J45" s="4">
        <f>SUM(temperatury45[[#This Row],[Hajs lody]:[Hajs hot dog]])</f>
        <v>1288</v>
      </c>
      <c r="K45" s="4">
        <f>temperatury45[[#This Row],[Suma hajs]]+K44</f>
        <v>73250</v>
      </c>
    </row>
    <row r="46" spans="1:11" x14ac:dyDescent="0.45">
      <c r="A46" s="1">
        <v>44757</v>
      </c>
      <c r="B46">
        <v>18</v>
      </c>
      <c r="C46">
        <f t="shared" si="0"/>
        <v>45</v>
      </c>
      <c r="D46">
        <f>ROUNDDOWN($D$2*(1+$M$2*((temperatury45[[#This Row],[Temperatura]]-24)/2)), 0)</f>
        <v>95</v>
      </c>
      <c r="E46">
        <f>ROUNDDOWN($E$2*(1+$N$2*((temperatury45[[#This Row],[Temperatura]]-24)/2)), 0)</f>
        <v>65</v>
      </c>
      <c r="F46">
        <f>ROUNDDOWN($F$2*(1+$O$2*((temperatury45[[#This Row],[Temperatura]]-24)/2)), 0)</f>
        <v>69</v>
      </c>
      <c r="G46">
        <f>temperatury45[[#This Row],[Lody]]*$M$6</f>
        <v>475</v>
      </c>
      <c r="H46">
        <f>temperatury45[[#This Row],[Kukurydza]]*$N$6</f>
        <v>390</v>
      </c>
      <c r="I46">
        <f>temperatury45[[#This Row],[Hot Dog]]*$O$6</f>
        <v>483</v>
      </c>
      <c r="J46" s="4">
        <f>SUM(temperatury45[[#This Row],[Hajs lody]:[Hajs hot dog]])</f>
        <v>1348</v>
      </c>
      <c r="K46" s="4">
        <f>temperatury45[[#This Row],[Suma hajs]]+K45</f>
        <v>74598</v>
      </c>
    </row>
    <row r="47" spans="1:11" x14ac:dyDescent="0.45">
      <c r="A47" s="1">
        <v>44758</v>
      </c>
      <c r="B47">
        <v>23</v>
      </c>
      <c r="C47">
        <f t="shared" si="0"/>
        <v>46</v>
      </c>
      <c r="D47">
        <f>ROUNDDOWN($D$2*(1+$M$2*((temperatury45[[#This Row],[Temperatura]]-24)/2)), 0)</f>
        <v>115</v>
      </c>
      <c r="E47">
        <f>ROUNDDOWN($E$2*(1+$N$2*((temperatury45[[#This Row],[Temperatura]]-24)/2)), 0)</f>
        <v>77</v>
      </c>
      <c r="F47">
        <f>ROUNDDOWN($F$2*(1+$O$2*((temperatury45[[#This Row],[Temperatura]]-24)/2)), 0)</f>
        <v>86</v>
      </c>
      <c r="G47">
        <f>temperatury45[[#This Row],[Lody]]*$M$6</f>
        <v>575</v>
      </c>
      <c r="H47">
        <f>temperatury45[[#This Row],[Kukurydza]]*$N$6</f>
        <v>462</v>
      </c>
      <c r="I47">
        <f>temperatury45[[#This Row],[Hot Dog]]*$O$6</f>
        <v>602</v>
      </c>
      <c r="J47" s="4">
        <f>SUM(temperatury45[[#This Row],[Hajs lody]:[Hajs hot dog]])</f>
        <v>1639</v>
      </c>
      <c r="K47" s="4">
        <f>temperatury45[[#This Row],[Suma hajs]]+K46</f>
        <v>76237</v>
      </c>
    </row>
    <row r="48" spans="1:11" x14ac:dyDescent="0.45">
      <c r="A48" s="1">
        <v>44759</v>
      </c>
      <c r="B48">
        <v>23</v>
      </c>
      <c r="C48">
        <f t="shared" si="0"/>
        <v>47</v>
      </c>
      <c r="D48">
        <f>ROUNDDOWN($D$2*(1+$M$2*((temperatury45[[#This Row],[Temperatura]]-24)/2)), 0)</f>
        <v>115</v>
      </c>
      <c r="E48">
        <f>ROUNDDOWN($E$2*(1+$N$2*((temperatury45[[#This Row],[Temperatura]]-24)/2)), 0)</f>
        <v>77</v>
      </c>
      <c r="F48">
        <f>ROUNDDOWN($F$2*(1+$O$2*((temperatury45[[#This Row],[Temperatura]]-24)/2)), 0)</f>
        <v>86</v>
      </c>
      <c r="G48">
        <f>temperatury45[[#This Row],[Lody]]*$M$6</f>
        <v>575</v>
      </c>
      <c r="H48">
        <f>temperatury45[[#This Row],[Kukurydza]]*$N$6</f>
        <v>462</v>
      </c>
      <c r="I48">
        <f>temperatury45[[#This Row],[Hot Dog]]*$O$6</f>
        <v>602</v>
      </c>
      <c r="J48" s="4">
        <f>SUM(temperatury45[[#This Row],[Hajs lody]:[Hajs hot dog]])</f>
        <v>1639</v>
      </c>
      <c r="K48" s="4">
        <f>temperatury45[[#This Row],[Suma hajs]]+K47</f>
        <v>77876</v>
      </c>
    </row>
    <row r="49" spans="1:11" x14ac:dyDescent="0.45">
      <c r="A49" s="1">
        <v>44760</v>
      </c>
      <c r="B49">
        <v>19</v>
      </c>
      <c r="C49">
        <f t="shared" si="0"/>
        <v>48</v>
      </c>
      <c r="D49">
        <f>ROUNDDOWN($D$2*(1+$M$2*((temperatury45[[#This Row],[Temperatura]]-24)/2)), 0)</f>
        <v>99</v>
      </c>
      <c r="E49">
        <f>ROUNDDOWN($E$2*(1+$N$2*((temperatury45[[#This Row],[Temperatura]]-24)/2)), 0)</f>
        <v>68</v>
      </c>
      <c r="F49">
        <f>ROUNDDOWN($F$2*(1+$O$2*((temperatury45[[#This Row],[Temperatura]]-24)/2)), 0)</f>
        <v>72</v>
      </c>
      <c r="G49">
        <f>temperatury45[[#This Row],[Lody]]*$M$6</f>
        <v>495</v>
      </c>
      <c r="H49">
        <f>temperatury45[[#This Row],[Kukurydza]]*$N$6</f>
        <v>408</v>
      </c>
      <c r="I49">
        <f>temperatury45[[#This Row],[Hot Dog]]*$O$6</f>
        <v>504</v>
      </c>
      <c r="J49" s="4">
        <f>SUM(temperatury45[[#This Row],[Hajs lody]:[Hajs hot dog]])</f>
        <v>1407</v>
      </c>
      <c r="K49" s="4">
        <f>temperatury45[[#This Row],[Suma hajs]]+K48</f>
        <v>79283</v>
      </c>
    </row>
    <row r="50" spans="1:11" x14ac:dyDescent="0.45">
      <c r="A50" s="1">
        <v>44761</v>
      </c>
      <c r="B50">
        <v>21</v>
      </c>
      <c r="C50">
        <f t="shared" si="0"/>
        <v>49</v>
      </c>
      <c r="D50">
        <f>ROUNDDOWN($D$2*(1+$M$2*((temperatury45[[#This Row],[Temperatura]]-24)/2)), 0)</f>
        <v>107</v>
      </c>
      <c r="E50">
        <f>ROUNDDOWN($E$2*(1+$N$2*((temperatury45[[#This Row],[Temperatura]]-24)/2)), 0)</f>
        <v>72</v>
      </c>
      <c r="F50">
        <f>ROUNDDOWN($F$2*(1+$O$2*((temperatury45[[#This Row],[Temperatura]]-24)/2)), 0)</f>
        <v>79</v>
      </c>
      <c r="G50">
        <f>temperatury45[[#This Row],[Lody]]*$M$6</f>
        <v>535</v>
      </c>
      <c r="H50">
        <f>temperatury45[[#This Row],[Kukurydza]]*$N$6</f>
        <v>432</v>
      </c>
      <c r="I50">
        <f>temperatury45[[#This Row],[Hot Dog]]*$O$6</f>
        <v>553</v>
      </c>
      <c r="J50" s="4">
        <f>SUM(temperatury45[[#This Row],[Hajs lody]:[Hajs hot dog]])</f>
        <v>1520</v>
      </c>
      <c r="K50" s="4">
        <f>temperatury45[[#This Row],[Suma hajs]]+K49</f>
        <v>80803</v>
      </c>
    </row>
    <row r="51" spans="1:11" x14ac:dyDescent="0.45">
      <c r="A51" s="1">
        <v>44762</v>
      </c>
      <c r="B51">
        <v>25</v>
      </c>
      <c r="C51">
        <f t="shared" si="0"/>
        <v>50</v>
      </c>
      <c r="D51">
        <f>ROUNDDOWN($D$2*(1+$M$2*((temperatury45[[#This Row],[Temperatura]]-24)/2)), 0)</f>
        <v>124</v>
      </c>
      <c r="E51">
        <f>ROUNDDOWN($E$2*(1+$N$2*((temperatury45[[#This Row],[Temperatura]]-24)/2)), 0)</f>
        <v>82</v>
      </c>
      <c r="F51">
        <f>ROUNDDOWN($F$2*(1+$O$2*((temperatury45[[#This Row],[Temperatura]]-24)/2)), 0)</f>
        <v>93</v>
      </c>
      <c r="G51">
        <f>temperatury45[[#This Row],[Lody]]*$M$6</f>
        <v>620</v>
      </c>
      <c r="H51">
        <f>temperatury45[[#This Row],[Kukurydza]]*$N$6</f>
        <v>492</v>
      </c>
      <c r="I51">
        <f>temperatury45[[#This Row],[Hot Dog]]*$O$6</f>
        <v>651</v>
      </c>
      <c r="J51" s="4">
        <f>SUM(temperatury45[[#This Row],[Hajs lody]:[Hajs hot dog]])</f>
        <v>1763</v>
      </c>
      <c r="K51" s="4">
        <f>temperatury45[[#This Row],[Suma hajs]]+K50</f>
        <v>82566</v>
      </c>
    </row>
    <row r="52" spans="1:11" x14ac:dyDescent="0.45">
      <c r="A52" s="1">
        <v>44763</v>
      </c>
      <c r="B52">
        <v>28</v>
      </c>
      <c r="C52">
        <f t="shared" si="0"/>
        <v>51</v>
      </c>
      <c r="D52">
        <f>ROUNDDOWN($D$2*(1+$M$2*((temperatury45[[#This Row],[Temperatura]]-24)/2)), 0)</f>
        <v>136</v>
      </c>
      <c r="E52">
        <f>ROUNDDOWN($E$2*(1+$N$2*((temperatury45[[#This Row],[Temperatura]]-24)/2)), 0)</f>
        <v>89</v>
      </c>
      <c r="F52">
        <f>ROUNDDOWN($F$2*(1+$O$2*((temperatury45[[#This Row],[Temperatura]]-24)/2)), 0)</f>
        <v>103</v>
      </c>
      <c r="G52">
        <f>temperatury45[[#This Row],[Lody]]*$M$6</f>
        <v>680</v>
      </c>
      <c r="H52">
        <f>temperatury45[[#This Row],[Kukurydza]]*$N$6</f>
        <v>534</v>
      </c>
      <c r="I52">
        <f>temperatury45[[#This Row],[Hot Dog]]*$O$6</f>
        <v>721</v>
      </c>
      <c r="J52" s="4">
        <f>SUM(temperatury45[[#This Row],[Hajs lody]:[Hajs hot dog]])</f>
        <v>1935</v>
      </c>
      <c r="K52" s="4">
        <f>temperatury45[[#This Row],[Suma hajs]]+K51</f>
        <v>84501</v>
      </c>
    </row>
    <row r="53" spans="1:11" x14ac:dyDescent="0.45">
      <c r="A53" s="1">
        <v>44764</v>
      </c>
      <c r="B53">
        <v>27</v>
      </c>
      <c r="C53">
        <f t="shared" si="0"/>
        <v>52</v>
      </c>
      <c r="D53">
        <f>ROUNDDOWN($D$2*(1+$M$2*((temperatury45[[#This Row],[Temperatura]]-24)/2)), 0)</f>
        <v>132</v>
      </c>
      <c r="E53">
        <f>ROUNDDOWN($E$2*(1+$N$2*((temperatury45[[#This Row],[Temperatura]]-24)/2)), 0)</f>
        <v>87</v>
      </c>
      <c r="F53">
        <f>ROUNDDOWN($F$2*(1+$O$2*((temperatury45[[#This Row],[Temperatura]]-24)/2)), 0)</f>
        <v>100</v>
      </c>
      <c r="G53">
        <f>temperatury45[[#This Row],[Lody]]*$M$6</f>
        <v>660</v>
      </c>
      <c r="H53">
        <f>temperatury45[[#This Row],[Kukurydza]]*$N$6</f>
        <v>522</v>
      </c>
      <c r="I53">
        <f>temperatury45[[#This Row],[Hot Dog]]*$O$6</f>
        <v>700</v>
      </c>
      <c r="J53" s="4">
        <f>SUM(temperatury45[[#This Row],[Hajs lody]:[Hajs hot dog]])</f>
        <v>1882</v>
      </c>
      <c r="K53" s="4">
        <f>temperatury45[[#This Row],[Suma hajs]]+K52</f>
        <v>86383</v>
      </c>
    </row>
    <row r="54" spans="1:11" x14ac:dyDescent="0.45">
      <c r="A54" s="1">
        <v>44765</v>
      </c>
      <c r="B54">
        <v>23</v>
      </c>
      <c r="C54">
        <f t="shared" si="0"/>
        <v>53</v>
      </c>
      <c r="D54">
        <f>ROUNDDOWN($D$2*(1+$M$2*((temperatury45[[#This Row],[Temperatura]]-24)/2)), 0)</f>
        <v>115</v>
      </c>
      <c r="E54">
        <f>ROUNDDOWN($E$2*(1+$N$2*((temperatury45[[#This Row],[Temperatura]]-24)/2)), 0)</f>
        <v>77</v>
      </c>
      <c r="F54">
        <f>ROUNDDOWN($F$2*(1+$O$2*((temperatury45[[#This Row],[Temperatura]]-24)/2)), 0)</f>
        <v>86</v>
      </c>
      <c r="G54">
        <f>temperatury45[[#This Row],[Lody]]*$M$6</f>
        <v>575</v>
      </c>
      <c r="H54">
        <f>temperatury45[[#This Row],[Kukurydza]]*$N$6</f>
        <v>462</v>
      </c>
      <c r="I54">
        <f>temperatury45[[#This Row],[Hot Dog]]*$O$6</f>
        <v>602</v>
      </c>
      <c r="J54" s="4">
        <f>SUM(temperatury45[[#This Row],[Hajs lody]:[Hajs hot dog]])</f>
        <v>1639</v>
      </c>
      <c r="K54" s="4">
        <f>temperatury45[[#This Row],[Suma hajs]]+K53</f>
        <v>88022</v>
      </c>
    </row>
    <row r="55" spans="1:11" x14ac:dyDescent="0.45">
      <c r="A55" s="1">
        <v>44766</v>
      </c>
      <c r="B55">
        <v>26</v>
      </c>
      <c r="C55">
        <f t="shared" si="0"/>
        <v>54</v>
      </c>
      <c r="D55">
        <f>ROUNDDOWN($D$2*(1+$M$2*((temperatury45[[#This Row],[Temperatura]]-24)/2)), 0)</f>
        <v>128</v>
      </c>
      <c r="E55">
        <f>ROUNDDOWN($E$2*(1+$N$2*((temperatury45[[#This Row],[Temperatura]]-24)/2)), 0)</f>
        <v>84</v>
      </c>
      <c r="F55">
        <f>ROUNDDOWN($F$2*(1+$O$2*((temperatury45[[#This Row],[Temperatura]]-24)/2)), 0)</f>
        <v>96</v>
      </c>
      <c r="G55">
        <f>temperatury45[[#This Row],[Lody]]*$M$6</f>
        <v>640</v>
      </c>
      <c r="H55">
        <f>temperatury45[[#This Row],[Kukurydza]]*$N$6</f>
        <v>504</v>
      </c>
      <c r="I55">
        <f>temperatury45[[#This Row],[Hot Dog]]*$O$6</f>
        <v>672</v>
      </c>
      <c r="J55" s="4">
        <f>SUM(temperatury45[[#This Row],[Hajs lody]:[Hajs hot dog]])</f>
        <v>1816</v>
      </c>
      <c r="K55" s="4">
        <f>temperatury45[[#This Row],[Suma hajs]]+K54</f>
        <v>89838</v>
      </c>
    </row>
    <row r="56" spans="1:11" x14ac:dyDescent="0.45">
      <c r="A56" s="1">
        <v>44767</v>
      </c>
      <c r="B56">
        <v>29</v>
      </c>
      <c r="C56">
        <f t="shared" si="0"/>
        <v>55</v>
      </c>
      <c r="D56">
        <f>ROUNDDOWN($D$2*(1+$M$2*((temperatury45[[#This Row],[Temperatura]]-24)/2)), 0)</f>
        <v>140</v>
      </c>
      <c r="E56">
        <f>ROUNDDOWN($E$2*(1+$N$2*((temperatury45[[#This Row],[Temperatura]]-24)/2)), 0)</f>
        <v>91</v>
      </c>
      <c r="F56">
        <f>ROUNDDOWN($F$2*(1+$O$2*((temperatury45[[#This Row],[Temperatura]]-24)/2)), 0)</f>
        <v>107</v>
      </c>
      <c r="G56">
        <f>temperatury45[[#This Row],[Lody]]*$M$6</f>
        <v>700</v>
      </c>
      <c r="H56">
        <f>temperatury45[[#This Row],[Kukurydza]]*$N$6</f>
        <v>546</v>
      </c>
      <c r="I56">
        <f>temperatury45[[#This Row],[Hot Dog]]*$O$6</f>
        <v>749</v>
      </c>
      <c r="J56" s="4">
        <f>SUM(temperatury45[[#This Row],[Hajs lody]:[Hajs hot dog]])</f>
        <v>1995</v>
      </c>
      <c r="K56" s="4">
        <f>temperatury45[[#This Row],[Suma hajs]]+K55</f>
        <v>91833</v>
      </c>
    </row>
    <row r="57" spans="1:11" x14ac:dyDescent="0.45">
      <c r="A57" s="1">
        <v>44768</v>
      </c>
      <c r="B57">
        <v>26</v>
      </c>
      <c r="C57">
        <f t="shared" si="0"/>
        <v>56</v>
      </c>
      <c r="D57">
        <f>ROUNDDOWN($D$2*(1+$M$2*((temperatury45[[#This Row],[Temperatura]]-24)/2)), 0)</f>
        <v>128</v>
      </c>
      <c r="E57">
        <f>ROUNDDOWN($E$2*(1+$N$2*((temperatury45[[#This Row],[Temperatura]]-24)/2)), 0)</f>
        <v>84</v>
      </c>
      <c r="F57">
        <f>ROUNDDOWN($F$2*(1+$O$2*((temperatury45[[#This Row],[Temperatura]]-24)/2)), 0)</f>
        <v>96</v>
      </c>
      <c r="G57">
        <f>temperatury45[[#This Row],[Lody]]*$M$6</f>
        <v>640</v>
      </c>
      <c r="H57">
        <f>temperatury45[[#This Row],[Kukurydza]]*$N$6</f>
        <v>504</v>
      </c>
      <c r="I57">
        <f>temperatury45[[#This Row],[Hot Dog]]*$O$6</f>
        <v>672</v>
      </c>
      <c r="J57" s="4">
        <f>SUM(temperatury45[[#This Row],[Hajs lody]:[Hajs hot dog]])</f>
        <v>1816</v>
      </c>
      <c r="K57" s="4">
        <f>temperatury45[[#This Row],[Suma hajs]]+K56</f>
        <v>93649</v>
      </c>
    </row>
    <row r="58" spans="1:11" x14ac:dyDescent="0.45">
      <c r="A58" s="1">
        <v>44769</v>
      </c>
      <c r="B58">
        <v>27</v>
      </c>
      <c r="C58">
        <f t="shared" si="0"/>
        <v>57</v>
      </c>
      <c r="D58">
        <f>ROUNDDOWN($D$2*(1+$M$2*((temperatury45[[#This Row],[Temperatura]]-24)/2)), 0)</f>
        <v>132</v>
      </c>
      <c r="E58">
        <f>ROUNDDOWN($E$2*(1+$N$2*((temperatury45[[#This Row],[Temperatura]]-24)/2)), 0)</f>
        <v>87</v>
      </c>
      <c r="F58">
        <f>ROUNDDOWN($F$2*(1+$O$2*((temperatury45[[#This Row],[Temperatura]]-24)/2)), 0)</f>
        <v>100</v>
      </c>
      <c r="G58">
        <f>temperatury45[[#This Row],[Lody]]*$M$6</f>
        <v>660</v>
      </c>
      <c r="H58">
        <f>temperatury45[[#This Row],[Kukurydza]]*$N$6</f>
        <v>522</v>
      </c>
      <c r="I58">
        <f>temperatury45[[#This Row],[Hot Dog]]*$O$6</f>
        <v>700</v>
      </c>
      <c r="J58" s="4">
        <f>SUM(temperatury45[[#This Row],[Hajs lody]:[Hajs hot dog]])</f>
        <v>1882</v>
      </c>
      <c r="K58" s="4">
        <f>temperatury45[[#This Row],[Suma hajs]]+K57</f>
        <v>95531</v>
      </c>
    </row>
    <row r="59" spans="1:11" x14ac:dyDescent="0.45">
      <c r="A59" s="1">
        <v>44770</v>
      </c>
      <c r="B59">
        <v>24</v>
      </c>
      <c r="C59">
        <f t="shared" si="0"/>
        <v>58</v>
      </c>
      <c r="D59">
        <f>ROUNDDOWN($D$2*(1+$M$2*((temperatury45[[#This Row],[Temperatura]]-24)/2)), 0)</f>
        <v>120</v>
      </c>
      <c r="E59">
        <f>ROUNDDOWN($E$2*(1+$N$2*((temperatury45[[#This Row],[Temperatura]]-24)/2)), 0)</f>
        <v>80</v>
      </c>
      <c r="F59">
        <f>ROUNDDOWN($F$2*(1+$O$2*((temperatury45[[#This Row],[Temperatura]]-24)/2)), 0)</f>
        <v>90</v>
      </c>
      <c r="G59">
        <f>temperatury45[[#This Row],[Lody]]*$M$6</f>
        <v>600</v>
      </c>
      <c r="H59">
        <f>temperatury45[[#This Row],[Kukurydza]]*$N$6</f>
        <v>480</v>
      </c>
      <c r="I59">
        <f>temperatury45[[#This Row],[Hot Dog]]*$O$6</f>
        <v>630</v>
      </c>
      <c r="J59" s="4">
        <f>SUM(temperatury45[[#This Row],[Hajs lody]:[Hajs hot dog]])</f>
        <v>1710</v>
      </c>
      <c r="K59" s="4">
        <f>temperatury45[[#This Row],[Suma hajs]]+K58</f>
        <v>97241</v>
      </c>
    </row>
    <row r="60" spans="1:11" x14ac:dyDescent="0.45">
      <c r="A60" s="1">
        <v>44771</v>
      </c>
      <c r="B60">
        <v>26</v>
      </c>
      <c r="C60">
        <f t="shared" si="0"/>
        <v>59</v>
      </c>
      <c r="D60">
        <f>ROUNDDOWN($D$2*(1+$M$2*((temperatury45[[#This Row],[Temperatura]]-24)/2)), 0)</f>
        <v>128</v>
      </c>
      <c r="E60">
        <f>ROUNDDOWN($E$2*(1+$N$2*((temperatury45[[#This Row],[Temperatura]]-24)/2)), 0)</f>
        <v>84</v>
      </c>
      <c r="F60">
        <f>ROUNDDOWN($F$2*(1+$O$2*((temperatury45[[#This Row],[Temperatura]]-24)/2)), 0)</f>
        <v>96</v>
      </c>
      <c r="G60">
        <f>temperatury45[[#This Row],[Lody]]*$M$6</f>
        <v>640</v>
      </c>
      <c r="H60">
        <f>temperatury45[[#This Row],[Kukurydza]]*$N$6</f>
        <v>504</v>
      </c>
      <c r="I60">
        <f>temperatury45[[#This Row],[Hot Dog]]*$O$6</f>
        <v>672</v>
      </c>
      <c r="J60" s="4">
        <f>SUM(temperatury45[[#This Row],[Hajs lody]:[Hajs hot dog]])</f>
        <v>1816</v>
      </c>
      <c r="K60" s="4">
        <f>temperatury45[[#This Row],[Suma hajs]]+K59</f>
        <v>99057</v>
      </c>
    </row>
    <row r="61" spans="1:11" x14ac:dyDescent="0.45">
      <c r="A61" s="1">
        <v>44772</v>
      </c>
      <c r="B61">
        <v>25</v>
      </c>
      <c r="C61">
        <f t="shared" si="0"/>
        <v>60</v>
      </c>
      <c r="D61">
        <f>ROUNDDOWN($D$2*(1+$M$2*((temperatury45[[#This Row],[Temperatura]]-24)/2)), 0)</f>
        <v>124</v>
      </c>
      <c r="E61">
        <f>ROUNDDOWN($E$2*(1+$N$2*((temperatury45[[#This Row],[Temperatura]]-24)/2)), 0)</f>
        <v>82</v>
      </c>
      <c r="F61">
        <f>ROUNDDOWN($F$2*(1+$O$2*((temperatury45[[#This Row],[Temperatura]]-24)/2)), 0)</f>
        <v>93</v>
      </c>
      <c r="G61">
        <f>temperatury45[[#This Row],[Lody]]*$M$6</f>
        <v>620</v>
      </c>
      <c r="H61">
        <f>temperatury45[[#This Row],[Kukurydza]]*$N$6</f>
        <v>492</v>
      </c>
      <c r="I61">
        <f>temperatury45[[#This Row],[Hot Dog]]*$O$6</f>
        <v>651</v>
      </c>
      <c r="J61" s="4">
        <f>SUM(temperatury45[[#This Row],[Hajs lody]:[Hajs hot dog]])</f>
        <v>1763</v>
      </c>
      <c r="K61" s="4">
        <f>temperatury45[[#This Row],[Suma hajs]]+K60</f>
        <v>100820</v>
      </c>
    </row>
    <row r="62" spans="1:11" x14ac:dyDescent="0.45">
      <c r="A62" s="1">
        <v>44773</v>
      </c>
      <c r="B62">
        <v>24</v>
      </c>
      <c r="C62">
        <f t="shared" si="0"/>
        <v>61</v>
      </c>
      <c r="D62">
        <f>ROUNDDOWN($D$2*(1+$M$2*((temperatury45[[#This Row],[Temperatura]]-24)/2)), 0)</f>
        <v>120</v>
      </c>
      <c r="E62">
        <f>ROUNDDOWN($E$2*(1+$N$2*((temperatury45[[#This Row],[Temperatura]]-24)/2)), 0)</f>
        <v>80</v>
      </c>
      <c r="F62">
        <f>ROUNDDOWN($F$2*(1+$O$2*((temperatury45[[#This Row],[Temperatura]]-24)/2)), 0)</f>
        <v>90</v>
      </c>
      <c r="G62">
        <f>temperatury45[[#This Row],[Lody]]*$M$6</f>
        <v>600</v>
      </c>
      <c r="H62">
        <f>temperatury45[[#This Row],[Kukurydza]]*$N$6</f>
        <v>480</v>
      </c>
      <c r="I62">
        <f>temperatury45[[#This Row],[Hot Dog]]*$O$6</f>
        <v>630</v>
      </c>
      <c r="J62" s="4">
        <f>SUM(temperatury45[[#This Row],[Hajs lody]:[Hajs hot dog]])</f>
        <v>1710</v>
      </c>
      <c r="K62" s="4">
        <f>temperatury45[[#This Row],[Suma hajs]]+K61</f>
        <v>102530</v>
      </c>
    </row>
    <row r="63" spans="1:11" x14ac:dyDescent="0.45">
      <c r="A63" s="1">
        <v>44774</v>
      </c>
      <c r="B63">
        <v>22</v>
      </c>
      <c r="C63">
        <f t="shared" si="0"/>
        <v>62</v>
      </c>
      <c r="D63">
        <f>ROUNDDOWN($D$2*(1+$M$2*((temperatury45[[#This Row],[Temperatura]]-24)/2)), 0)</f>
        <v>111</v>
      </c>
      <c r="E63">
        <f>ROUNDDOWN($E$2*(1+$N$2*((temperatury45[[#This Row],[Temperatura]]-24)/2)), 0)</f>
        <v>75</v>
      </c>
      <c r="F63">
        <f>ROUNDDOWN($F$2*(1+$O$2*((temperatury45[[#This Row],[Temperatura]]-24)/2)), 0)</f>
        <v>83</v>
      </c>
      <c r="G63">
        <f>temperatury45[[#This Row],[Lody]]*$M$6</f>
        <v>555</v>
      </c>
      <c r="H63">
        <f>temperatury45[[#This Row],[Kukurydza]]*$N$6</f>
        <v>450</v>
      </c>
      <c r="I63">
        <f>temperatury45[[#This Row],[Hot Dog]]*$O$6</f>
        <v>581</v>
      </c>
      <c r="J63" s="4">
        <f>SUM(temperatury45[[#This Row],[Hajs lody]:[Hajs hot dog]])</f>
        <v>1586</v>
      </c>
      <c r="K63" s="4">
        <f>temperatury45[[#This Row],[Suma hajs]]+K62</f>
        <v>104116</v>
      </c>
    </row>
    <row r="64" spans="1:11" x14ac:dyDescent="0.45">
      <c r="A64" s="1">
        <v>44775</v>
      </c>
      <c r="B64">
        <v>19</v>
      </c>
      <c r="C64">
        <f t="shared" si="0"/>
        <v>63</v>
      </c>
      <c r="D64">
        <f>ROUNDDOWN($D$2*(1+$M$2*((temperatury45[[#This Row],[Temperatura]]-24)/2)), 0)</f>
        <v>99</v>
      </c>
      <c r="E64">
        <f>ROUNDDOWN($E$2*(1+$N$2*((temperatury45[[#This Row],[Temperatura]]-24)/2)), 0)</f>
        <v>68</v>
      </c>
      <c r="F64">
        <f>ROUNDDOWN($F$2*(1+$O$2*((temperatury45[[#This Row],[Temperatura]]-24)/2)), 0)</f>
        <v>72</v>
      </c>
      <c r="G64">
        <f>temperatury45[[#This Row],[Lody]]*$M$6</f>
        <v>495</v>
      </c>
      <c r="H64">
        <f>temperatury45[[#This Row],[Kukurydza]]*$N$6</f>
        <v>408</v>
      </c>
      <c r="I64">
        <f>temperatury45[[#This Row],[Hot Dog]]*$O$6</f>
        <v>504</v>
      </c>
      <c r="J64" s="4">
        <f>SUM(temperatury45[[#This Row],[Hajs lody]:[Hajs hot dog]])</f>
        <v>1407</v>
      </c>
      <c r="K64" s="4">
        <f>temperatury45[[#This Row],[Suma hajs]]+K63</f>
        <v>105523</v>
      </c>
    </row>
    <row r="65" spans="1:11" x14ac:dyDescent="0.45">
      <c r="A65" s="1">
        <v>44776</v>
      </c>
      <c r="B65">
        <v>21</v>
      </c>
      <c r="C65">
        <f t="shared" si="0"/>
        <v>64</v>
      </c>
      <c r="D65">
        <f>ROUNDDOWN($D$2*(1+$M$2*((temperatury45[[#This Row],[Temperatura]]-24)/2)), 0)</f>
        <v>107</v>
      </c>
      <c r="E65">
        <f>ROUNDDOWN($E$2*(1+$N$2*((temperatury45[[#This Row],[Temperatura]]-24)/2)), 0)</f>
        <v>72</v>
      </c>
      <c r="F65">
        <f>ROUNDDOWN($F$2*(1+$O$2*((temperatury45[[#This Row],[Temperatura]]-24)/2)), 0)</f>
        <v>79</v>
      </c>
      <c r="G65">
        <f>temperatury45[[#This Row],[Lody]]*$M$6</f>
        <v>535</v>
      </c>
      <c r="H65">
        <f>temperatury45[[#This Row],[Kukurydza]]*$N$6</f>
        <v>432</v>
      </c>
      <c r="I65">
        <f>temperatury45[[#This Row],[Hot Dog]]*$O$6</f>
        <v>553</v>
      </c>
      <c r="J65" s="4">
        <f>SUM(temperatury45[[#This Row],[Hajs lody]:[Hajs hot dog]])</f>
        <v>1520</v>
      </c>
      <c r="K65" s="4">
        <f>temperatury45[[#This Row],[Suma hajs]]+K64</f>
        <v>107043</v>
      </c>
    </row>
    <row r="66" spans="1:11" x14ac:dyDescent="0.45">
      <c r="A66" s="1">
        <v>44777</v>
      </c>
      <c r="B66">
        <v>26</v>
      </c>
      <c r="C66">
        <f t="shared" si="0"/>
        <v>65</v>
      </c>
      <c r="D66">
        <f>ROUNDDOWN($D$2*(1+$M$2*((temperatury45[[#This Row],[Temperatura]]-24)/2)), 0)</f>
        <v>128</v>
      </c>
      <c r="E66">
        <f>ROUNDDOWN($E$2*(1+$N$2*((temperatury45[[#This Row],[Temperatura]]-24)/2)), 0)</f>
        <v>84</v>
      </c>
      <c r="F66">
        <f>ROUNDDOWN($F$2*(1+$O$2*((temperatury45[[#This Row],[Temperatura]]-24)/2)), 0)</f>
        <v>96</v>
      </c>
      <c r="G66">
        <f>temperatury45[[#This Row],[Lody]]*$M$6</f>
        <v>640</v>
      </c>
      <c r="H66">
        <f>temperatury45[[#This Row],[Kukurydza]]*$N$6</f>
        <v>504</v>
      </c>
      <c r="I66">
        <f>temperatury45[[#This Row],[Hot Dog]]*$O$6</f>
        <v>672</v>
      </c>
      <c r="J66" s="4">
        <f>SUM(temperatury45[[#This Row],[Hajs lody]:[Hajs hot dog]])</f>
        <v>1816</v>
      </c>
      <c r="K66" s="4">
        <f>temperatury45[[#This Row],[Suma hajs]]+K65</f>
        <v>108859</v>
      </c>
    </row>
    <row r="67" spans="1:11" x14ac:dyDescent="0.45">
      <c r="A67" s="1">
        <v>44778</v>
      </c>
      <c r="B67">
        <v>19</v>
      </c>
      <c r="C67">
        <f t="shared" si="0"/>
        <v>66</v>
      </c>
      <c r="D67">
        <f>ROUNDDOWN($D$2*(1+$M$2*((temperatury45[[#This Row],[Temperatura]]-24)/2)), 0)</f>
        <v>99</v>
      </c>
      <c r="E67">
        <f>ROUNDDOWN($E$2*(1+$N$2*((temperatury45[[#This Row],[Temperatura]]-24)/2)), 0)</f>
        <v>68</v>
      </c>
      <c r="F67">
        <f>ROUNDDOWN($F$2*(1+$O$2*((temperatury45[[#This Row],[Temperatura]]-24)/2)), 0)</f>
        <v>72</v>
      </c>
      <c r="G67">
        <f>temperatury45[[#This Row],[Lody]]*$M$6</f>
        <v>495</v>
      </c>
      <c r="H67">
        <f>temperatury45[[#This Row],[Kukurydza]]*$N$6</f>
        <v>408</v>
      </c>
      <c r="I67">
        <f>temperatury45[[#This Row],[Hot Dog]]*$O$6</f>
        <v>504</v>
      </c>
      <c r="J67" s="4">
        <f>SUM(temperatury45[[#This Row],[Hajs lody]:[Hajs hot dog]])</f>
        <v>1407</v>
      </c>
      <c r="K67" s="4">
        <f>temperatury45[[#This Row],[Suma hajs]]+K66</f>
        <v>110266</v>
      </c>
    </row>
    <row r="68" spans="1:11" x14ac:dyDescent="0.45">
      <c r="A68" s="1">
        <v>44779</v>
      </c>
      <c r="B68">
        <v>21</v>
      </c>
      <c r="C68">
        <f t="shared" ref="C68:C93" si="1">C67+1</f>
        <v>67</v>
      </c>
      <c r="D68">
        <f>ROUNDDOWN($D$2*(1+$M$2*((temperatury45[[#This Row],[Temperatura]]-24)/2)), 0)</f>
        <v>107</v>
      </c>
      <c r="E68">
        <f>ROUNDDOWN($E$2*(1+$N$2*((temperatury45[[#This Row],[Temperatura]]-24)/2)), 0)</f>
        <v>72</v>
      </c>
      <c r="F68">
        <f>ROUNDDOWN($F$2*(1+$O$2*((temperatury45[[#This Row],[Temperatura]]-24)/2)), 0)</f>
        <v>79</v>
      </c>
      <c r="G68">
        <f>temperatury45[[#This Row],[Lody]]*$M$6</f>
        <v>535</v>
      </c>
      <c r="H68">
        <f>temperatury45[[#This Row],[Kukurydza]]*$N$6</f>
        <v>432</v>
      </c>
      <c r="I68">
        <f>temperatury45[[#This Row],[Hot Dog]]*$O$6</f>
        <v>553</v>
      </c>
      <c r="J68" s="4">
        <f>SUM(temperatury45[[#This Row],[Hajs lody]:[Hajs hot dog]])</f>
        <v>1520</v>
      </c>
      <c r="K68" s="4">
        <f>temperatury45[[#This Row],[Suma hajs]]+K67</f>
        <v>111786</v>
      </c>
    </row>
    <row r="69" spans="1:11" x14ac:dyDescent="0.45">
      <c r="A69" s="1">
        <v>44780</v>
      </c>
      <c r="B69">
        <v>23</v>
      </c>
      <c r="C69">
        <f t="shared" si="1"/>
        <v>68</v>
      </c>
      <c r="D69">
        <f>ROUNDDOWN($D$2*(1+$M$2*((temperatury45[[#This Row],[Temperatura]]-24)/2)), 0)</f>
        <v>115</v>
      </c>
      <c r="E69">
        <f>ROUNDDOWN($E$2*(1+$N$2*((temperatury45[[#This Row],[Temperatura]]-24)/2)), 0)</f>
        <v>77</v>
      </c>
      <c r="F69">
        <f>ROUNDDOWN($F$2*(1+$O$2*((temperatury45[[#This Row],[Temperatura]]-24)/2)), 0)</f>
        <v>86</v>
      </c>
      <c r="G69">
        <f>temperatury45[[#This Row],[Lody]]*$M$6</f>
        <v>575</v>
      </c>
      <c r="H69">
        <f>temperatury45[[#This Row],[Kukurydza]]*$N$6</f>
        <v>462</v>
      </c>
      <c r="I69">
        <f>temperatury45[[#This Row],[Hot Dog]]*$O$6</f>
        <v>602</v>
      </c>
      <c r="J69" s="4">
        <f>SUM(temperatury45[[#This Row],[Hajs lody]:[Hajs hot dog]])</f>
        <v>1639</v>
      </c>
      <c r="K69" s="4">
        <f>temperatury45[[#This Row],[Suma hajs]]+K68</f>
        <v>113425</v>
      </c>
    </row>
    <row r="70" spans="1:11" x14ac:dyDescent="0.45">
      <c r="A70" s="1">
        <v>44781</v>
      </c>
      <c r="B70">
        <v>27</v>
      </c>
      <c r="C70">
        <f t="shared" si="1"/>
        <v>69</v>
      </c>
      <c r="D70">
        <f>ROUNDDOWN($D$2*(1+$M$2*((temperatury45[[#This Row],[Temperatura]]-24)/2)), 0)</f>
        <v>132</v>
      </c>
      <c r="E70">
        <f>ROUNDDOWN($E$2*(1+$N$2*((temperatury45[[#This Row],[Temperatura]]-24)/2)), 0)</f>
        <v>87</v>
      </c>
      <c r="F70">
        <f>ROUNDDOWN($F$2*(1+$O$2*((temperatury45[[#This Row],[Temperatura]]-24)/2)), 0)</f>
        <v>100</v>
      </c>
      <c r="G70">
        <f>temperatury45[[#This Row],[Lody]]*$M$6</f>
        <v>660</v>
      </c>
      <c r="H70">
        <f>temperatury45[[#This Row],[Kukurydza]]*$N$6</f>
        <v>522</v>
      </c>
      <c r="I70">
        <f>temperatury45[[#This Row],[Hot Dog]]*$O$6</f>
        <v>700</v>
      </c>
      <c r="J70" s="4">
        <f>SUM(temperatury45[[#This Row],[Hajs lody]:[Hajs hot dog]])</f>
        <v>1882</v>
      </c>
      <c r="K70" s="4">
        <f>temperatury45[[#This Row],[Suma hajs]]+K69</f>
        <v>115307</v>
      </c>
    </row>
    <row r="71" spans="1:11" x14ac:dyDescent="0.45">
      <c r="A71" s="1">
        <v>44782</v>
      </c>
      <c r="B71">
        <v>20</v>
      </c>
      <c r="C71">
        <f t="shared" si="1"/>
        <v>70</v>
      </c>
      <c r="D71">
        <f>ROUNDDOWN($D$2*(1+$M$2*((temperatury45[[#This Row],[Temperatura]]-24)/2)), 0)</f>
        <v>103</v>
      </c>
      <c r="E71">
        <f>ROUNDDOWN($E$2*(1+$N$2*((temperatury45[[#This Row],[Temperatura]]-24)/2)), 0)</f>
        <v>70</v>
      </c>
      <c r="F71">
        <f>ROUNDDOWN($F$2*(1+$O$2*((temperatury45[[#This Row],[Temperatura]]-24)/2)), 0)</f>
        <v>76</v>
      </c>
      <c r="G71">
        <f>temperatury45[[#This Row],[Lody]]*$M$6</f>
        <v>515</v>
      </c>
      <c r="H71">
        <f>temperatury45[[#This Row],[Kukurydza]]*$N$6</f>
        <v>420</v>
      </c>
      <c r="I71">
        <f>temperatury45[[#This Row],[Hot Dog]]*$O$6</f>
        <v>532</v>
      </c>
      <c r="J71" s="4">
        <f>SUM(temperatury45[[#This Row],[Hajs lody]:[Hajs hot dog]])</f>
        <v>1467</v>
      </c>
      <c r="K71" s="4">
        <f>temperatury45[[#This Row],[Suma hajs]]+K70</f>
        <v>116774</v>
      </c>
    </row>
    <row r="72" spans="1:11" x14ac:dyDescent="0.45">
      <c r="A72" s="1">
        <v>44783</v>
      </c>
      <c r="B72">
        <v>18</v>
      </c>
      <c r="C72">
        <f t="shared" si="1"/>
        <v>71</v>
      </c>
      <c r="D72">
        <f>ROUNDDOWN($D$2*(1+$M$2*((temperatury45[[#This Row],[Temperatura]]-24)/2)), 0)</f>
        <v>95</v>
      </c>
      <c r="E72">
        <f>ROUNDDOWN($E$2*(1+$N$2*((temperatury45[[#This Row],[Temperatura]]-24)/2)), 0)</f>
        <v>65</v>
      </c>
      <c r="F72">
        <f>ROUNDDOWN($F$2*(1+$O$2*((temperatury45[[#This Row],[Temperatura]]-24)/2)), 0)</f>
        <v>69</v>
      </c>
      <c r="G72">
        <f>temperatury45[[#This Row],[Lody]]*$M$6</f>
        <v>475</v>
      </c>
      <c r="H72">
        <f>temperatury45[[#This Row],[Kukurydza]]*$N$6</f>
        <v>390</v>
      </c>
      <c r="I72">
        <f>temperatury45[[#This Row],[Hot Dog]]*$O$6</f>
        <v>483</v>
      </c>
      <c r="J72" s="4">
        <f>SUM(temperatury45[[#This Row],[Hajs lody]:[Hajs hot dog]])</f>
        <v>1348</v>
      </c>
      <c r="K72" s="4">
        <f>temperatury45[[#This Row],[Suma hajs]]+K71</f>
        <v>118122</v>
      </c>
    </row>
    <row r="73" spans="1:11" x14ac:dyDescent="0.45">
      <c r="A73" s="1">
        <v>44784</v>
      </c>
      <c r="B73">
        <v>17</v>
      </c>
      <c r="C73">
        <f t="shared" si="1"/>
        <v>72</v>
      </c>
      <c r="D73">
        <f>ROUNDDOWN($D$2*(1+$M$2*((temperatury45[[#This Row],[Temperatura]]-24)/2)), 0)</f>
        <v>91</v>
      </c>
      <c r="E73">
        <f>ROUNDDOWN($E$2*(1+$N$2*((temperatury45[[#This Row],[Temperatura]]-24)/2)), 0)</f>
        <v>63</v>
      </c>
      <c r="F73">
        <f>ROUNDDOWN($F$2*(1+$O$2*((temperatury45[[#This Row],[Temperatura]]-24)/2)), 0)</f>
        <v>65</v>
      </c>
      <c r="G73">
        <f>temperatury45[[#This Row],[Lody]]*$M$6</f>
        <v>455</v>
      </c>
      <c r="H73">
        <f>temperatury45[[#This Row],[Kukurydza]]*$N$6</f>
        <v>378</v>
      </c>
      <c r="I73">
        <f>temperatury45[[#This Row],[Hot Dog]]*$O$6</f>
        <v>455</v>
      </c>
      <c r="J73" s="4">
        <f>SUM(temperatury45[[#This Row],[Hajs lody]:[Hajs hot dog]])</f>
        <v>1288</v>
      </c>
      <c r="K73" s="4">
        <f>temperatury45[[#This Row],[Suma hajs]]+K72</f>
        <v>119410</v>
      </c>
    </row>
    <row r="74" spans="1:11" x14ac:dyDescent="0.45">
      <c r="A74" s="1">
        <v>44785</v>
      </c>
      <c r="B74">
        <v>19</v>
      </c>
      <c r="C74">
        <f t="shared" si="1"/>
        <v>73</v>
      </c>
      <c r="D74">
        <f>ROUNDDOWN($D$2*(1+$M$2*((temperatury45[[#This Row],[Temperatura]]-24)/2)), 0)</f>
        <v>99</v>
      </c>
      <c r="E74">
        <f>ROUNDDOWN($E$2*(1+$N$2*((temperatury45[[#This Row],[Temperatura]]-24)/2)), 0)</f>
        <v>68</v>
      </c>
      <c r="F74">
        <f>ROUNDDOWN($F$2*(1+$O$2*((temperatury45[[#This Row],[Temperatura]]-24)/2)), 0)</f>
        <v>72</v>
      </c>
      <c r="G74">
        <f>temperatury45[[#This Row],[Lody]]*$M$6</f>
        <v>495</v>
      </c>
      <c r="H74">
        <f>temperatury45[[#This Row],[Kukurydza]]*$N$6</f>
        <v>408</v>
      </c>
      <c r="I74">
        <f>temperatury45[[#This Row],[Hot Dog]]*$O$6</f>
        <v>504</v>
      </c>
      <c r="J74" s="4">
        <f>SUM(temperatury45[[#This Row],[Hajs lody]:[Hajs hot dog]])</f>
        <v>1407</v>
      </c>
      <c r="K74" s="4">
        <f>temperatury45[[#This Row],[Suma hajs]]+K73</f>
        <v>120817</v>
      </c>
    </row>
    <row r="75" spans="1:11" x14ac:dyDescent="0.45">
      <c r="A75" s="1">
        <v>44786</v>
      </c>
      <c r="B75">
        <v>26</v>
      </c>
      <c r="C75">
        <f t="shared" si="1"/>
        <v>74</v>
      </c>
      <c r="D75">
        <f>ROUNDDOWN($D$2*(1+$M$2*((temperatury45[[#This Row],[Temperatura]]-24)/2)), 0)</f>
        <v>128</v>
      </c>
      <c r="E75">
        <f>ROUNDDOWN($E$2*(1+$N$2*((temperatury45[[#This Row],[Temperatura]]-24)/2)), 0)</f>
        <v>84</v>
      </c>
      <c r="F75">
        <f>ROUNDDOWN($F$2*(1+$O$2*((temperatury45[[#This Row],[Temperatura]]-24)/2)), 0)</f>
        <v>96</v>
      </c>
      <c r="G75">
        <f>temperatury45[[#This Row],[Lody]]*$M$6</f>
        <v>640</v>
      </c>
      <c r="H75">
        <f>temperatury45[[#This Row],[Kukurydza]]*$N$6</f>
        <v>504</v>
      </c>
      <c r="I75">
        <f>temperatury45[[#This Row],[Hot Dog]]*$O$6</f>
        <v>672</v>
      </c>
      <c r="J75" s="4">
        <f>SUM(temperatury45[[#This Row],[Hajs lody]:[Hajs hot dog]])</f>
        <v>1816</v>
      </c>
      <c r="K75" s="4">
        <f>temperatury45[[#This Row],[Suma hajs]]+K74</f>
        <v>122633</v>
      </c>
    </row>
    <row r="76" spans="1:11" x14ac:dyDescent="0.45">
      <c r="A76" s="1">
        <v>44787</v>
      </c>
      <c r="B76">
        <v>21</v>
      </c>
      <c r="C76">
        <f t="shared" si="1"/>
        <v>75</v>
      </c>
      <c r="D76">
        <f>ROUNDDOWN($D$2*(1+$M$2*((temperatury45[[#This Row],[Temperatura]]-24)/2)), 0)</f>
        <v>107</v>
      </c>
      <c r="E76">
        <f>ROUNDDOWN($E$2*(1+$N$2*((temperatury45[[#This Row],[Temperatura]]-24)/2)), 0)</f>
        <v>72</v>
      </c>
      <c r="F76">
        <f>ROUNDDOWN($F$2*(1+$O$2*((temperatury45[[#This Row],[Temperatura]]-24)/2)), 0)</f>
        <v>79</v>
      </c>
      <c r="G76">
        <f>temperatury45[[#This Row],[Lody]]*$M$6</f>
        <v>535</v>
      </c>
      <c r="H76">
        <f>temperatury45[[#This Row],[Kukurydza]]*$N$6</f>
        <v>432</v>
      </c>
      <c r="I76">
        <f>temperatury45[[#This Row],[Hot Dog]]*$O$6</f>
        <v>553</v>
      </c>
      <c r="J76" s="4">
        <f>SUM(temperatury45[[#This Row],[Hajs lody]:[Hajs hot dog]])</f>
        <v>1520</v>
      </c>
      <c r="K76" s="4">
        <f>temperatury45[[#This Row],[Suma hajs]]+K75</f>
        <v>124153</v>
      </c>
    </row>
    <row r="77" spans="1:11" x14ac:dyDescent="0.45">
      <c r="A77" s="1">
        <v>44788</v>
      </c>
      <c r="B77">
        <v>19</v>
      </c>
      <c r="C77">
        <f t="shared" si="1"/>
        <v>76</v>
      </c>
      <c r="D77">
        <f>ROUNDDOWN($D$2*(1+$M$2*((temperatury45[[#This Row],[Temperatura]]-24)/2)), 0)</f>
        <v>99</v>
      </c>
      <c r="E77">
        <f>ROUNDDOWN($E$2*(1+$N$2*((temperatury45[[#This Row],[Temperatura]]-24)/2)), 0)</f>
        <v>68</v>
      </c>
      <c r="F77">
        <f>ROUNDDOWN($F$2*(1+$O$2*((temperatury45[[#This Row],[Temperatura]]-24)/2)), 0)</f>
        <v>72</v>
      </c>
      <c r="G77">
        <f>temperatury45[[#This Row],[Lody]]*$M$6</f>
        <v>495</v>
      </c>
      <c r="H77">
        <f>temperatury45[[#This Row],[Kukurydza]]*$N$6</f>
        <v>408</v>
      </c>
      <c r="I77">
        <f>temperatury45[[#This Row],[Hot Dog]]*$O$6</f>
        <v>504</v>
      </c>
      <c r="J77" s="4">
        <f>SUM(temperatury45[[#This Row],[Hajs lody]:[Hajs hot dog]])</f>
        <v>1407</v>
      </c>
      <c r="K77" s="4">
        <f>temperatury45[[#This Row],[Suma hajs]]+K76</f>
        <v>125560</v>
      </c>
    </row>
    <row r="78" spans="1:11" x14ac:dyDescent="0.45">
      <c r="A78" s="1">
        <v>44789</v>
      </c>
      <c r="B78">
        <v>19</v>
      </c>
      <c r="C78">
        <f t="shared" si="1"/>
        <v>77</v>
      </c>
      <c r="D78">
        <f>ROUNDDOWN($D$2*(1+$M$2*((temperatury45[[#This Row],[Temperatura]]-24)/2)), 0)</f>
        <v>99</v>
      </c>
      <c r="E78">
        <f>ROUNDDOWN($E$2*(1+$N$2*((temperatury45[[#This Row],[Temperatura]]-24)/2)), 0)</f>
        <v>68</v>
      </c>
      <c r="F78">
        <f>ROUNDDOWN($F$2*(1+$O$2*((temperatury45[[#This Row],[Temperatura]]-24)/2)), 0)</f>
        <v>72</v>
      </c>
      <c r="G78">
        <f>temperatury45[[#This Row],[Lody]]*$M$6</f>
        <v>495</v>
      </c>
      <c r="H78">
        <f>temperatury45[[#This Row],[Kukurydza]]*$N$6</f>
        <v>408</v>
      </c>
      <c r="I78">
        <f>temperatury45[[#This Row],[Hot Dog]]*$O$6</f>
        <v>504</v>
      </c>
      <c r="J78" s="4">
        <f>SUM(temperatury45[[#This Row],[Hajs lody]:[Hajs hot dog]])</f>
        <v>1407</v>
      </c>
      <c r="K78" s="4">
        <f>temperatury45[[#This Row],[Suma hajs]]+K77</f>
        <v>126967</v>
      </c>
    </row>
    <row r="79" spans="1:11" x14ac:dyDescent="0.45">
      <c r="A79" s="1">
        <v>44790</v>
      </c>
      <c r="B79">
        <v>21</v>
      </c>
      <c r="C79">
        <f t="shared" si="1"/>
        <v>78</v>
      </c>
      <c r="D79">
        <f>ROUNDDOWN($D$2*(1+$M$2*((temperatury45[[#This Row],[Temperatura]]-24)/2)), 0)</f>
        <v>107</v>
      </c>
      <c r="E79">
        <f>ROUNDDOWN($E$2*(1+$N$2*((temperatury45[[#This Row],[Temperatura]]-24)/2)), 0)</f>
        <v>72</v>
      </c>
      <c r="F79">
        <f>ROUNDDOWN($F$2*(1+$O$2*((temperatury45[[#This Row],[Temperatura]]-24)/2)), 0)</f>
        <v>79</v>
      </c>
      <c r="G79">
        <f>temperatury45[[#This Row],[Lody]]*$M$6</f>
        <v>535</v>
      </c>
      <c r="H79">
        <f>temperatury45[[#This Row],[Kukurydza]]*$N$6</f>
        <v>432</v>
      </c>
      <c r="I79">
        <f>temperatury45[[#This Row],[Hot Dog]]*$O$6</f>
        <v>553</v>
      </c>
      <c r="J79" s="4">
        <f>SUM(temperatury45[[#This Row],[Hajs lody]:[Hajs hot dog]])</f>
        <v>1520</v>
      </c>
      <c r="K79" s="4">
        <f>temperatury45[[#This Row],[Suma hajs]]+K78</f>
        <v>128487</v>
      </c>
    </row>
    <row r="80" spans="1:11" x14ac:dyDescent="0.45">
      <c r="A80" s="1">
        <v>44791</v>
      </c>
      <c r="B80">
        <v>21</v>
      </c>
      <c r="C80">
        <f t="shared" si="1"/>
        <v>79</v>
      </c>
      <c r="D80">
        <f>ROUNDDOWN($D$2*(1+$M$2*((temperatury45[[#This Row],[Temperatura]]-24)/2)), 0)</f>
        <v>107</v>
      </c>
      <c r="E80">
        <f>ROUNDDOWN($E$2*(1+$N$2*((temperatury45[[#This Row],[Temperatura]]-24)/2)), 0)</f>
        <v>72</v>
      </c>
      <c r="F80">
        <f>ROUNDDOWN($F$2*(1+$O$2*((temperatury45[[#This Row],[Temperatura]]-24)/2)), 0)</f>
        <v>79</v>
      </c>
      <c r="G80">
        <f>temperatury45[[#This Row],[Lody]]*$M$6</f>
        <v>535</v>
      </c>
      <c r="H80">
        <f>temperatury45[[#This Row],[Kukurydza]]*$N$6</f>
        <v>432</v>
      </c>
      <c r="I80">
        <f>temperatury45[[#This Row],[Hot Dog]]*$O$6</f>
        <v>553</v>
      </c>
      <c r="J80" s="4">
        <f>SUM(temperatury45[[#This Row],[Hajs lody]:[Hajs hot dog]])</f>
        <v>1520</v>
      </c>
      <c r="K80" s="4">
        <f>temperatury45[[#This Row],[Suma hajs]]+K79</f>
        <v>130007</v>
      </c>
    </row>
    <row r="81" spans="1:11" x14ac:dyDescent="0.45">
      <c r="A81" s="1">
        <v>44792</v>
      </c>
      <c r="B81">
        <v>24</v>
      </c>
      <c r="C81">
        <f t="shared" si="1"/>
        <v>80</v>
      </c>
      <c r="D81">
        <f>ROUNDDOWN($D$2*(1+$M$2*((temperatury45[[#This Row],[Temperatura]]-24)/2)), 0)</f>
        <v>120</v>
      </c>
      <c r="E81">
        <f>ROUNDDOWN($E$2*(1+$N$2*((temperatury45[[#This Row],[Temperatura]]-24)/2)), 0)</f>
        <v>80</v>
      </c>
      <c r="F81">
        <f>ROUNDDOWN($F$2*(1+$O$2*((temperatury45[[#This Row],[Temperatura]]-24)/2)), 0)</f>
        <v>90</v>
      </c>
      <c r="G81">
        <f>temperatury45[[#This Row],[Lody]]*$M$6</f>
        <v>600</v>
      </c>
      <c r="H81">
        <f>temperatury45[[#This Row],[Kukurydza]]*$N$6</f>
        <v>480</v>
      </c>
      <c r="I81">
        <f>temperatury45[[#This Row],[Hot Dog]]*$O$6</f>
        <v>630</v>
      </c>
      <c r="J81" s="4">
        <f>SUM(temperatury45[[#This Row],[Hajs lody]:[Hajs hot dog]])</f>
        <v>1710</v>
      </c>
      <c r="K81" s="4">
        <f>temperatury45[[#This Row],[Suma hajs]]+K80</f>
        <v>131717</v>
      </c>
    </row>
    <row r="82" spans="1:11" x14ac:dyDescent="0.45">
      <c r="A82" s="1">
        <v>44793</v>
      </c>
      <c r="B82">
        <v>26</v>
      </c>
      <c r="C82">
        <f t="shared" si="1"/>
        <v>81</v>
      </c>
      <c r="D82">
        <f>ROUNDDOWN($D$2*(1+$M$2*((temperatury45[[#This Row],[Temperatura]]-24)/2)), 0)</f>
        <v>128</v>
      </c>
      <c r="E82">
        <f>ROUNDDOWN($E$2*(1+$N$2*((temperatury45[[#This Row],[Temperatura]]-24)/2)), 0)</f>
        <v>84</v>
      </c>
      <c r="F82">
        <f>ROUNDDOWN($F$2*(1+$O$2*((temperatury45[[#This Row],[Temperatura]]-24)/2)), 0)</f>
        <v>96</v>
      </c>
      <c r="G82">
        <f>temperatury45[[#This Row],[Lody]]*$M$6</f>
        <v>640</v>
      </c>
      <c r="H82">
        <f>temperatury45[[#This Row],[Kukurydza]]*$N$6</f>
        <v>504</v>
      </c>
      <c r="I82">
        <f>temperatury45[[#This Row],[Hot Dog]]*$O$6</f>
        <v>672</v>
      </c>
      <c r="J82" s="4">
        <f>SUM(temperatury45[[#This Row],[Hajs lody]:[Hajs hot dog]])</f>
        <v>1816</v>
      </c>
      <c r="K82" s="4">
        <f>temperatury45[[#This Row],[Suma hajs]]+K81</f>
        <v>133533</v>
      </c>
    </row>
    <row r="83" spans="1:11" x14ac:dyDescent="0.45">
      <c r="A83" s="1">
        <v>44794</v>
      </c>
      <c r="B83">
        <v>23</v>
      </c>
      <c r="C83">
        <f t="shared" si="1"/>
        <v>82</v>
      </c>
      <c r="D83">
        <f>ROUNDDOWN($D$2*(1+$M$2*((temperatury45[[#This Row],[Temperatura]]-24)/2)), 0)</f>
        <v>115</v>
      </c>
      <c r="E83">
        <f>ROUNDDOWN($E$2*(1+$N$2*((temperatury45[[#This Row],[Temperatura]]-24)/2)), 0)</f>
        <v>77</v>
      </c>
      <c r="F83">
        <f>ROUNDDOWN($F$2*(1+$O$2*((temperatury45[[#This Row],[Temperatura]]-24)/2)), 0)</f>
        <v>86</v>
      </c>
      <c r="G83">
        <f>temperatury45[[#This Row],[Lody]]*$M$6</f>
        <v>575</v>
      </c>
      <c r="H83">
        <f>temperatury45[[#This Row],[Kukurydza]]*$N$6</f>
        <v>462</v>
      </c>
      <c r="I83">
        <f>temperatury45[[#This Row],[Hot Dog]]*$O$6</f>
        <v>602</v>
      </c>
      <c r="J83" s="4">
        <f>SUM(temperatury45[[#This Row],[Hajs lody]:[Hajs hot dog]])</f>
        <v>1639</v>
      </c>
      <c r="K83" s="4">
        <f>temperatury45[[#This Row],[Suma hajs]]+K82</f>
        <v>135172</v>
      </c>
    </row>
    <row r="84" spans="1:11" x14ac:dyDescent="0.45">
      <c r="A84" s="1">
        <v>44795</v>
      </c>
      <c r="B84">
        <v>23</v>
      </c>
      <c r="C84">
        <f t="shared" si="1"/>
        <v>83</v>
      </c>
      <c r="D84">
        <f>ROUNDDOWN($D$2*(1+$M$2*((temperatury45[[#This Row],[Temperatura]]-24)/2)), 0)</f>
        <v>115</v>
      </c>
      <c r="E84">
        <f>ROUNDDOWN($E$2*(1+$N$2*((temperatury45[[#This Row],[Temperatura]]-24)/2)), 0)</f>
        <v>77</v>
      </c>
      <c r="F84">
        <f>ROUNDDOWN($F$2*(1+$O$2*((temperatury45[[#This Row],[Temperatura]]-24)/2)), 0)</f>
        <v>86</v>
      </c>
      <c r="G84">
        <f>temperatury45[[#This Row],[Lody]]*$M$6</f>
        <v>575</v>
      </c>
      <c r="H84">
        <f>temperatury45[[#This Row],[Kukurydza]]*$N$6</f>
        <v>462</v>
      </c>
      <c r="I84">
        <f>temperatury45[[#This Row],[Hot Dog]]*$O$6</f>
        <v>602</v>
      </c>
      <c r="J84" s="4">
        <f>SUM(temperatury45[[#This Row],[Hajs lody]:[Hajs hot dog]])</f>
        <v>1639</v>
      </c>
      <c r="K84" s="4">
        <f>temperatury45[[#This Row],[Suma hajs]]+K83</f>
        <v>136811</v>
      </c>
    </row>
    <row r="85" spans="1:11" x14ac:dyDescent="0.45">
      <c r="A85" s="1">
        <v>44796</v>
      </c>
      <c r="B85">
        <v>24</v>
      </c>
      <c r="C85">
        <f t="shared" si="1"/>
        <v>84</v>
      </c>
      <c r="D85">
        <f>ROUNDDOWN($D$2*(1+$M$2*((temperatury45[[#This Row],[Temperatura]]-24)/2)), 0)</f>
        <v>120</v>
      </c>
      <c r="E85">
        <f>ROUNDDOWN($E$2*(1+$N$2*((temperatury45[[#This Row],[Temperatura]]-24)/2)), 0)</f>
        <v>80</v>
      </c>
      <c r="F85">
        <f>ROUNDDOWN($F$2*(1+$O$2*((temperatury45[[#This Row],[Temperatura]]-24)/2)), 0)</f>
        <v>90</v>
      </c>
      <c r="G85">
        <f>temperatury45[[#This Row],[Lody]]*$M$6</f>
        <v>600</v>
      </c>
      <c r="H85">
        <f>temperatury45[[#This Row],[Kukurydza]]*$N$6</f>
        <v>480</v>
      </c>
      <c r="I85">
        <f>temperatury45[[#This Row],[Hot Dog]]*$O$6</f>
        <v>630</v>
      </c>
      <c r="J85" s="4">
        <f>SUM(temperatury45[[#This Row],[Hajs lody]:[Hajs hot dog]])</f>
        <v>1710</v>
      </c>
      <c r="K85" s="4">
        <f>temperatury45[[#This Row],[Suma hajs]]+K84</f>
        <v>138521</v>
      </c>
    </row>
    <row r="86" spans="1:11" x14ac:dyDescent="0.45">
      <c r="A86" s="1">
        <v>44797</v>
      </c>
      <c r="B86">
        <v>26</v>
      </c>
      <c r="C86">
        <f t="shared" si="1"/>
        <v>85</v>
      </c>
      <c r="D86">
        <f>ROUNDDOWN($D$2*(1+$M$2*((temperatury45[[#This Row],[Temperatura]]-24)/2)), 0)</f>
        <v>128</v>
      </c>
      <c r="E86">
        <f>ROUNDDOWN($E$2*(1+$N$2*((temperatury45[[#This Row],[Temperatura]]-24)/2)), 0)</f>
        <v>84</v>
      </c>
      <c r="F86">
        <f>ROUNDDOWN($F$2*(1+$O$2*((temperatury45[[#This Row],[Temperatura]]-24)/2)), 0)</f>
        <v>96</v>
      </c>
      <c r="G86">
        <f>temperatury45[[#This Row],[Lody]]*$M$6</f>
        <v>640</v>
      </c>
      <c r="H86">
        <f>temperatury45[[#This Row],[Kukurydza]]*$N$6</f>
        <v>504</v>
      </c>
      <c r="I86">
        <f>temperatury45[[#This Row],[Hot Dog]]*$O$6</f>
        <v>672</v>
      </c>
      <c r="J86" s="4">
        <f>SUM(temperatury45[[#This Row],[Hajs lody]:[Hajs hot dog]])</f>
        <v>1816</v>
      </c>
      <c r="K86" s="4">
        <f>temperatury45[[#This Row],[Suma hajs]]+K85</f>
        <v>140337</v>
      </c>
    </row>
    <row r="87" spans="1:11" x14ac:dyDescent="0.45">
      <c r="A87" s="1">
        <v>44798</v>
      </c>
      <c r="B87">
        <v>28</v>
      </c>
      <c r="C87">
        <f t="shared" si="1"/>
        <v>86</v>
      </c>
      <c r="D87">
        <f>ROUNDDOWN($D$2*(1+$M$2*((temperatury45[[#This Row],[Temperatura]]-24)/2)), 0)</f>
        <v>136</v>
      </c>
      <c r="E87">
        <f>ROUNDDOWN($E$2*(1+$N$2*((temperatury45[[#This Row],[Temperatura]]-24)/2)), 0)</f>
        <v>89</v>
      </c>
      <c r="F87">
        <f>ROUNDDOWN($F$2*(1+$O$2*((temperatury45[[#This Row],[Temperatura]]-24)/2)), 0)</f>
        <v>103</v>
      </c>
      <c r="G87">
        <f>temperatury45[[#This Row],[Lody]]*$M$6</f>
        <v>680</v>
      </c>
      <c r="H87">
        <f>temperatury45[[#This Row],[Kukurydza]]*$N$6</f>
        <v>534</v>
      </c>
      <c r="I87">
        <f>temperatury45[[#This Row],[Hot Dog]]*$O$6</f>
        <v>721</v>
      </c>
      <c r="J87" s="4">
        <f>SUM(temperatury45[[#This Row],[Hajs lody]:[Hajs hot dog]])</f>
        <v>1935</v>
      </c>
      <c r="K87" s="4">
        <f>temperatury45[[#This Row],[Suma hajs]]+K86</f>
        <v>142272</v>
      </c>
    </row>
    <row r="88" spans="1:11" x14ac:dyDescent="0.45">
      <c r="A88" s="1">
        <v>44799</v>
      </c>
      <c r="B88">
        <v>32</v>
      </c>
      <c r="C88">
        <f t="shared" si="1"/>
        <v>87</v>
      </c>
      <c r="D88">
        <f>ROUNDDOWN($D$2*(1+$M$2*((temperatury45[[#This Row],[Temperatura]]-24)/2)), 0)</f>
        <v>153</v>
      </c>
      <c r="E88">
        <f>ROUNDDOWN($E$2*(1+$N$2*((temperatury45[[#This Row],[Temperatura]]-24)/2)), 0)</f>
        <v>98</v>
      </c>
      <c r="F88">
        <f>ROUNDDOWN($F$2*(1+$O$2*((temperatury45[[#This Row],[Temperatura]]-24)/2)), 0)</f>
        <v>117</v>
      </c>
      <c r="G88">
        <f>temperatury45[[#This Row],[Lody]]*$M$6</f>
        <v>765</v>
      </c>
      <c r="H88">
        <f>temperatury45[[#This Row],[Kukurydza]]*$N$6</f>
        <v>588</v>
      </c>
      <c r="I88">
        <f>temperatury45[[#This Row],[Hot Dog]]*$O$6</f>
        <v>819</v>
      </c>
      <c r="J88" s="4">
        <f>SUM(temperatury45[[#This Row],[Hajs lody]:[Hajs hot dog]])</f>
        <v>2172</v>
      </c>
      <c r="K88" s="4">
        <f>temperatury45[[#This Row],[Suma hajs]]+K87</f>
        <v>144444</v>
      </c>
    </row>
    <row r="89" spans="1:11" x14ac:dyDescent="0.45">
      <c r="A89" s="1">
        <v>44800</v>
      </c>
      <c r="B89">
        <v>26</v>
      </c>
      <c r="C89">
        <f t="shared" si="1"/>
        <v>88</v>
      </c>
      <c r="D89">
        <f>ROUNDDOWN($D$2*(1+$M$2*((temperatury45[[#This Row],[Temperatura]]-24)/2)), 0)</f>
        <v>128</v>
      </c>
      <c r="E89">
        <f>ROUNDDOWN($E$2*(1+$N$2*((temperatury45[[#This Row],[Temperatura]]-24)/2)), 0)</f>
        <v>84</v>
      </c>
      <c r="F89">
        <f>ROUNDDOWN($F$2*(1+$O$2*((temperatury45[[#This Row],[Temperatura]]-24)/2)), 0)</f>
        <v>96</v>
      </c>
      <c r="G89">
        <f>temperatury45[[#This Row],[Lody]]*$M$6</f>
        <v>640</v>
      </c>
      <c r="H89">
        <f>temperatury45[[#This Row],[Kukurydza]]*$N$6</f>
        <v>504</v>
      </c>
      <c r="I89">
        <f>temperatury45[[#This Row],[Hot Dog]]*$O$6</f>
        <v>672</v>
      </c>
      <c r="J89" s="4">
        <f>SUM(temperatury45[[#This Row],[Hajs lody]:[Hajs hot dog]])</f>
        <v>1816</v>
      </c>
      <c r="K89" s="4">
        <f>temperatury45[[#This Row],[Suma hajs]]+K88</f>
        <v>146260</v>
      </c>
    </row>
    <row r="90" spans="1:11" x14ac:dyDescent="0.45">
      <c r="A90" s="1">
        <v>44801</v>
      </c>
      <c r="B90">
        <v>32</v>
      </c>
      <c r="C90">
        <f t="shared" si="1"/>
        <v>89</v>
      </c>
      <c r="D90">
        <f>ROUNDDOWN($D$2*(1+$M$2*((temperatury45[[#This Row],[Temperatura]]-24)/2)), 0)</f>
        <v>153</v>
      </c>
      <c r="E90">
        <f>ROUNDDOWN($E$2*(1+$N$2*((temperatury45[[#This Row],[Temperatura]]-24)/2)), 0)</f>
        <v>98</v>
      </c>
      <c r="F90">
        <f>ROUNDDOWN($F$2*(1+$O$2*((temperatury45[[#This Row],[Temperatura]]-24)/2)), 0)</f>
        <v>117</v>
      </c>
      <c r="G90">
        <f>temperatury45[[#This Row],[Lody]]*$M$6</f>
        <v>765</v>
      </c>
      <c r="H90">
        <f>temperatury45[[#This Row],[Kukurydza]]*$N$6</f>
        <v>588</v>
      </c>
      <c r="I90">
        <f>temperatury45[[#This Row],[Hot Dog]]*$O$6</f>
        <v>819</v>
      </c>
      <c r="J90" s="4">
        <f>SUM(temperatury45[[#This Row],[Hajs lody]:[Hajs hot dog]])</f>
        <v>2172</v>
      </c>
      <c r="K90" s="4">
        <f>temperatury45[[#This Row],[Suma hajs]]+K89</f>
        <v>148432</v>
      </c>
    </row>
    <row r="91" spans="1:11" x14ac:dyDescent="0.45">
      <c r="A91" s="1">
        <v>44802</v>
      </c>
      <c r="B91">
        <v>23</v>
      </c>
      <c r="C91">
        <f t="shared" si="1"/>
        <v>90</v>
      </c>
      <c r="D91">
        <f>ROUNDDOWN($D$2*(1+$M$2*((temperatury45[[#This Row],[Temperatura]]-24)/2)), 0)</f>
        <v>115</v>
      </c>
      <c r="E91">
        <f>ROUNDDOWN($E$2*(1+$N$2*((temperatury45[[#This Row],[Temperatura]]-24)/2)), 0)</f>
        <v>77</v>
      </c>
      <c r="F91">
        <f>ROUNDDOWN($F$2*(1+$O$2*((temperatury45[[#This Row],[Temperatura]]-24)/2)), 0)</f>
        <v>86</v>
      </c>
      <c r="G91">
        <f>temperatury45[[#This Row],[Lody]]*$M$6</f>
        <v>575</v>
      </c>
      <c r="H91">
        <f>temperatury45[[#This Row],[Kukurydza]]*$N$6</f>
        <v>462</v>
      </c>
      <c r="I91">
        <f>temperatury45[[#This Row],[Hot Dog]]*$O$6</f>
        <v>602</v>
      </c>
      <c r="J91" s="4">
        <f>SUM(temperatury45[[#This Row],[Hajs lody]:[Hajs hot dog]])</f>
        <v>1639</v>
      </c>
      <c r="K91" s="4">
        <f>temperatury45[[#This Row],[Suma hajs]]+K90</f>
        <v>150071</v>
      </c>
    </row>
    <row r="92" spans="1:11" x14ac:dyDescent="0.45">
      <c r="A92" s="1">
        <v>44803</v>
      </c>
      <c r="B92">
        <v>22</v>
      </c>
      <c r="C92">
        <f t="shared" si="1"/>
        <v>91</v>
      </c>
      <c r="D92">
        <f>ROUNDDOWN($D$2*(1+$M$2*((temperatury45[[#This Row],[Temperatura]]-24)/2)), 0)</f>
        <v>111</v>
      </c>
      <c r="E92">
        <f>ROUNDDOWN($E$2*(1+$N$2*((temperatury45[[#This Row],[Temperatura]]-24)/2)), 0)</f>
        <v>75</v>
      </c>
      <c r="F92">
        <f>ROUNDDOWN($F$2*(1+$O$2*((temperatury45[[#This Row],[Temperatura]]-24)/2)), 0)</f>
        <v>83</v>
      </c>
      <c r="G92">
        <f>temperatury45[[#This Row],[Lody]]*$M$6</f>
        <v>555</v>
      </c>
      <c r="H92">
        <f>temperatury45[[#This Row],[Kukurydza]]*$N$6</f>
        <v>450</v>
      </c>
      <c r="I92">
        <f>temperatury45[[#This Row],[Hot Dog]]*$O$6</f>
        <v>581</v>
      </c>
      <c r="J92" s="4">
        <f>SUM(temperatury45[[#This Row],[Hajs lody]:[Hajs hot dog]])</f>
        <v>1586</v>
      </c>
      <c r="K92" s="4">
        <f>temperatury45[[#This Row],[Suma hajs]]+K91</f>
        <v>151657</v>
      </c>
    </row>
    <row r="93" spans="1:11" x14ac:dyDescent="0.45">
      <c r="A93" s="1">
        <v>44804</v>
      </c>
      <c r="B93">
        <v>25</v>
      </c>
      <c r="C93">
        <f t="shared" si="1"/>
        <v>92</v>
      </c>
      <c r="D93">
        <f>ROUNDDOWN($D$2*(1+$M$2*((temperatury45[[#This Row],[Temperatura]]-24)/2)), 0)</f>
        <v>124</v>
      </c>
      <c r="E93">
        <f>ROUNDDOWN($E$2*(1+$N$2*((temperatury45[[#This Row],[Temperatura]]-24)/2)), 0)</f>
        <v>82</v>
      </c>
      <c r="F93">
        <f>ROUNDDOWN($F$2*(1+$O$2*((temperatury45[[#This Row],[Temperatura]]-24)/2)), 0)</f>
        <v>93</v>
      </c>
      <c r="G93">
        <f>temperatury45[[#This Row],[Lody]]*$M$6</f>
        <v>620</v>
      </c>
      <c r="H93">
        <f>temperatury45[[#This Row],[Kukurydza]]*$N$6</f>
        <v>492</v>
      </c>
      <c r="I93">
        <f>temperatury45[[#This Row],[Hot Dog]]*$O$6</f>
        <v>651</v>
      </c>
      <c r="J93" s="4">
        <f>SUM(temperatury45[[#This Row],[Hajs lody]:[Hajs hot dog]])</f>
        <v>1763</v>
      </c>
      <c r="K93" s="4">
        <f>temperatury45[[#This Row],[Suma hajs]]+K92</f>
        <v>153420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1255-8CD4-4ED8-9D61-A8463B6131F2}">
  <dimension ref="A1:N93"/>
  <sheetViews>
    <sheetView tabSelected="1" workbookViewId="0">
      <selection activeCell="N19" sqref="N19"/>
    </sheetView>
  </sheetViews>
  <sheetFormatPr defaultRowHeight="14.25" x14ac:dyDescent="0.45"/>
  <cols>
    <col min="1" max="2" width="10.19921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17</v>
      </c>
      <c r="H1" t="s">
        <v>18</v>
      </c>
      <c r="I1" t="s">
        <v>19</v>
      </c>
      <c r="J1" t="s">
        <v>20</v>
      </c>
      <c r="L1" t="s">
        <v>8</v>
      </c>
      <c r="M1" t="s">
        <v>9</v>
      </c>
      <c r="N1" t="s">
        <v>10</v>
      </c>
    </row>
    <row r="2" spans="1:14" x14ac:dyDescent="0.45">
      <c r="A2" s="1">
        <v>44713</v>
      </c>
      <c r="B2">
        <v>23</v>
      </c>
      <c r="C2">
        <v>1</v>
      </c>
      <c r="D2">
        <v>120</v>
      </c>
      <c r="E2">
        <v>80</v>
      </c>
      <c r="F2">
        <v>90</v>
      </c>
      <c r="G2">
        <f>temperatury456[[#This Row],[Lody]]*$L$6</f>
        <v>751.19999999999993</v>
      </c>
      <c r="H2">
        <f>temperatury456[[#This Row],[Kukurydza]]*$M$6</f>
        <v>580.79999999999995</v>
      </c>
      <c r="I2">
        <f>temperatury456[[#This Row],[Hot Dog]]*$N$6</f>
        <v>743.4</v>
      </c>
      <c r="J2" s="4">
        <f>SUM(temperatury456[[#This Row],[Hajs lody]:[Hajs hot dog]])</f>
        <v>2075.4</v>
      </c>
      <c r="L2">
        <f>2/29</f>
        <v>6.8965517241379309E-2</v>
      </c>
      <c r="M2">
        <f>1/17</f>
        <v>5.8823529411764705E-2</v>
      </c>
      <c r="N2">
        <f>1/13</f>
        <v>7.6923076923076927E-2</v>
      </c>
    </row>
    <row r="3" spans="1:14" x14ac:dyDescent="0.45">
      <c r="A3" s="1">
        <v>44714</v>
      </c>
      <c r="B3">
        <v>23</v>
      </c>
      <c r="C3">
        <f>C2+1</f>
        <v>2</v>
      </c>
      <c r="D3">
        <f>ROUNDDOWN($D$2*(1+$L$2*((temperatury456[[#This Row],[Temperatura]]-24)/2)), 0)</f>
        <v>115</v>
      </c>
      <c r="E3">
        <f>ROUNDDOWN($E$2*(1+$M$2*((temperatury456[[#This Row],[Temperatura]]-24)/2)), 0)</f>
        <v>77</v>
      </c>
      <c r="F3">
        <f>ROUNDDOWN($F$2*(1+$N$2*((temperatury456[[#This Row],[Temperatura]]-24)/2)), 0)</f>
        <v>86</v>
      </c>
      <c r="G3">
        <f>temperatury456[[#This Row],[Lody]]*$L$6</f>
        <v>719.9</v>
      </c>
      <c r="H3">
        <f>temperatury456[[#This Row],[Kukurydza]]*$M$6</f>
        <v>559.02</v>
      </c>
      <c r="I3">
        <f>temperatury456[[#This Row],[Hot Dog]]*$N$6</f>
        <v>710.36</v>
      </c>
      <c r="J3" s="4">
        <f>SUM(temperatury456[[#This Row],[Hajs lody]:[Hajs hot dog]])</f>
        <v>1989.2800000000002</v>
      </c>
    </row>
    <row r="4" spans="1:14" x14ac:dyDescent="0.45">
      <c r="A4" s="1">
        <v>44715</v>
      </c>
      <c r="B4">
        <f>IF(B3=B2,B3-1,B3)</f>
        <v>22</v>
      </c>
      <c r="C4">
        <f t="shared" ref="C4:C67" si="0">C3+1</f>
        <v>3</v>
      </c>
      <c r="D4">
        <f>ROUNDDOWN($D$2*(1+$L$2*((temperatury456[[#This Row],[Temperatura]]-24)/2)), 0)</f>
        <v>111</v>
      </c>
      <c r="E4">
        <f>ROUNDDOWN($E$2*(1+$M$2*((temperatury456[[#This Row],[Temperatura]]-24)/2)), 0)</f>
        <v>75</v>
      </c>
      <c r="F4">
        <f>ROUNDDOWN($F$2*(1+$N$2*((temperatury456[[#This Row],[Temperatura]]-24)/2)), 0)</f>
        <v>83</v>
      </c>
      <c r="G4">
        <f>temperatury456[[#This Row],[Lody]]*$L$6</f>
        <v>694.86</v>
      </c>
      <c r="H4">
        <f>temperatury456[[#This Row],[Kukurydza]]*$M$6</f>
        <v>544.5</v>
      </c>
      <c r="I4">
        <f>temperatury456[[#This Row],[Hot Dog]]*$N$6</f>
        <v>685.57999999999993</v>
      </c>
      <c r="J4" s="4">
        <f>SUM(temperatury456[[#This Row],[Hajs lody]:[Hajs hot dog]])</f>
        <v>1924.94</v>
      </c>
    </row>
    <row r="5" spans="1:14" x14ac:dyDescent="0.45">
      <c r="A5" s="1">
        <v>44716</v>
      </c>
      <c r="B5">
        <f t="shared" ref="B5:B68" si="1">IF(B4=B3,B4-1,B4)</f>
        <v>22</v>
      </c>
      <c r="C5">
        <f t="shared" si="0"/>
        <v>4</v>
      </c>
      <c r="D5">
        <f>ROUNDDOWN($D$2*(1+$L$2*((temperatury456[[#This Row],[Temperatura]]-24)/2)), 0)</f>
        <v>111</v>
      </c>
      <c r="E5">
        <f>ROUNDDOWN($E$2*(1+$M$2*((temperatury456[[#This Row],[Temperatura]]-24)/2)), 0)</f>
        <v>75</v>
      </c>
      <c r="F5">
        <f>ROUNDDOWN($F$2*(1+$N$2*((temperatury456[[#This Row],[Temperatura]]-24)/2)), 0)</f>
        <v>83</v>
      </c>
      <c r="G5">
        <f>temperatury456[[#This Row],[Lody]]*$L$6</f>
        <v>694.86</v>
      </c>
      <c r="H5">
        <f>temperatury456[[#This Row],[Kukurydza]]*$M$6</f>
        <v>544.5</v>
      </c>
      <c r="I5">
        <f>temperatury456[[#This Row],[Hot Dog]]*$N$6</f>
        <v>685.57999999999993</v>
      </c>
      <c r="J5" s="4">
        <f>SUM(temperatury456[[#This Row],[Hajs lody]:[Hajs hot dog]])</f>
        <v>1924.94</v>
      </c>
      <c r="L5" t="s">
        <v>17</v>
      </c>
      <c r="M5" t="s">
        <v>18</v>
      </c>
      <c r="N5" t="s">
        <v>19</v>
      </c>
    </row>
    <row r="6" spans="1:14" x14ac:dyDescent="0.45">
      <c r="A6" s="1">
        <v>44717</v>
      </c>
      <c r="B6">
        <f t="shared" si="1"/>
        <v>21</v>
      </c>
      <c r="C6">
        <f t="shared" si="0"/>
        <v>5</v>
      </c>
      <c r="D6">
        <f>ROUNDDOWN($D$2*(1+$L$2*((temperatury456[[#This Row],[Temperatura]]-24)/2)), 0)</f>
        <v>107</v>
      </c>
      <c r="E6">
        <f>ROUNDDOWN($E$2*(1+$M$2*((temperatury456[[#This Row],[Temperatura]]-24)/2)), 0)</f>
        <v>72</v>
      </c>
      <c r="F6">
        <f>ROUNDDOWN($F$2*(1+$N$2*((temperatury456[[#This Row],[Temperatura]]-24)/2)), 0)</f>
        <v>79</v>
      </c>
      <c r="G6">
        <f>temperatury456[[#This Row],[Lody]]*$L$6</f>
        <v>669.81999999999994</v>
      </c>
      <c r="H6">
        <f>temperatury456[[#This Row],[Kukurydza]]*$M$6</f>
        <v>522.72</v>
      </c>
      <c r="I6">
        <f>temperatury456[[#This Row],[Hot Dog]]*$N$6</f>
        <v>652.54</v>
      </c>
      <c r="J6" s="4">
        <f>SUM(temperatury456[[#This Row],[Hajs lody]:[Hajs hot dog]])</f>
        <v>1845.08</v>
      </c>
      <c r="L6">
        <f>L7+L9</f>
        <v>6.26</v>
      </c>
      <c r="M6">
        <f>M7+L9</f>
        <v>7.26</v>
      </c>
      <c r="N6">
        <f>N7+L9</f>
        <v>8.26</v>
      </c>
    </row>
    <row r="7" spans="1:14" x14ac:dyDescent="0.45">
      <c r="A7" s="1">
        <v>44718</v>
      </c>
      <c r="B7">
        <f t="shared" si="1"/>
        <v>21</v>
      </c>
      <c r="C7">
        <f t="shared" si="0"/>
        <v>6</v>
      </c>
      <c r="D7">
        <f>ROUNDDOWN($D$2*(1+$L$2*((temperatury456[[#This Row],[Temperatura]]-24)/2)), 0)</f>
        <v>107</v>
      </c>
      <c r="E7">
        <f>ROUNDDOWN($E$2*(1+$M$2*((temperatury456[[#This Row],[Temperatura]]-24)/2)), 0)</f>
        <v>72</v>
      </c>
      <c r="F7">
        <f>ROUNDDOWN($F$2*(1+$N$2*((temperatury456[[#This Row],[Temperatura]]-24)/2)), 0)</f>
        <v>79</v>
      </c>
      <c r="G7">
        <f>temperatury456[[#This Row],[Lody]]*$L$6</f>
        <v>669.81999999999994</v>
      </c>
      <c r="H7">
        <f>temperatury456[[#This Row],[Kukurydza]]*$M$6</f>
        <v>522.72</v>
      </c>
      <c r="I7">
        <f>temperatury456[[#This Row],[Hot Dog]]*$N$6</f>
        <v>652.54</v>
      </c>
      <c r="J7" s="4">
        <f>SUM(temperatury456[[#This Row],[Hajs lody]:[Hajs hot dog]])</f>
        <v>1845.08</v>
      </c>
      <c r="L7">
        <v>5</v>
      </c>
      <c r="M7">
        <v>6</v>
      </c>
      <c r="N7">
        <v>7</v>
      </c>
    </row>
    <row r="8" spans="1:14" x14ac:dyDescent="0.45">
      <c r="A8" s="1">
        <v>44719</v>
      </c>
      <c r="B8">
        <f t="shared" si="1"/>
        <v>20</v>
      </c>
      <c r="C8">
        <f t="shared" si="0"/>
        <v>7</v>
      </c>
      <c r="D8">
        <f>ROUNDDOWN($D$2*(1+$L$2*((temperatury456[[#This Row],[Temperatura]]-24)/2)), 0)</f>
        <v>103</v>
      </c>
      <c r="E8">
        <f>ROUNDDOWN($E$2*(1+$M$2*((temperatury456[[#This Row],[Temperatura]]-24)/2)), 0)</f>
        <v>70</v>
      </c>
      <c r="F8">
        <f>ROUNDDOWN($F$2*(1+$N$2*((temperatury456[[#This Row],[Temperatura]]-24)/2)), 0)</f>
        <v>76</v>
      </c>
      <c r="G8">
        <f>temperatury456[[#This Row],[Lody]]*$L$6</f>
        <v>644.78</v>
      </c>
      <c r="H8">
        <f>temperatury456[[#This Row],[Kukurydza]]*$M$6</f>
        <v>508.2</v>
      </c>
      <c r="I8">
        <f>temperatury456[[#This Row],[Hot Dog]]*$N$6</f>
        <v>627.76</v>
      </c>
      <c r="J8" s="4">
        <f>SUM(temperatury456[[#This Row],[Hajs lody]:[Hajs hot dog]])</f>
        <v>1780.74</v>
      </c>
      <c r="L8" t="s">
        <v>22</v>
      </c>
    </row>
    <row r="9" spans="1:14" x14ac:dyDescent="0.45">
      <c r="A9" s="1">
        <v>44720</v>
      </c>
      <c r="B9">
        <f t="shared" si="1"/>
        <v>20</v>
      </c>
      <c r="C9">
        <f t="shared" si="0"/>
        <v>8</v>
      </c>
      <c r="D9">
        <f>ROUNDDOWN($D$2*(1+$L$2*((temperatury456[[#This Row],[Temperatura]]-24)/2)), 0)</f>
        <v>103</v>
      </c>
      <c r="E9">
        <f>ROUNDDOWN($E$2*(1+$M$2*((temperatury456[[#This Row],[Temperatura]]-24)/2)), 0)</f>
        <v>70</v>
      </c>
      <c r="F9">
        <f>ROUNDDOWN($F$2*(1+$N$2*((temperatury456[[#This Row],[Temperatura]]-24)/2)), 0)</f>
        <v>76</v>
      </c>
      <c r="G9">
        <f>temperatury456[[#This Row],[Lody]]*$L$6</f>
        <v>644.78</v>
      </c>
      <c r="H9">
        <f>temperatury456[[#This Row],[Kukurydza]]*$M$6</f>
        <v>508.2</v>
      </c>
      <c r="I9">
        <f>temperatury456[[#This Row],[Hot Dog]]*$N$6</f>
        <v>627.76</v>
      </c>
      <c r="J9" s="4">
        <f>SUM(temperatury456[[#This Row],[Hajs lody]:[Hajs hot dog]])</f>
        <v>1780.74</v>
      </c>
      <c r="L9">
        <f>L10/100</f>
        <v>1.26</v>
      </c>
    </row>
    <row r="10" spans="1:14" x14ac:dyDescent="0.45">
      <c r="A10" s="1">
        <v>44721</v>
      </c>
      <c r="B10">
        <f t="shared" si="1"/>
        <v>19</v>
      </c>
      <c r="C10">
        <f t="shared" si="0"/>
        <v>9</v>
      </c>
      <c r="D10">
        <f>ROUNDDOWN($D$2*(1+$L$2*((temperatury456[[#This Row],[Temperatura]]-24)/2)), 0)</f>
        <v>99</v>
      </c>
      <c r="E10">
        <f>ROUNDDOWN($E$2*(1+$M$2*((temperatury456[[#This Row],[Temperatura]]-24)/2)), 0)</f>
        <v>68</v>
      </c>
      <c r="F10">
        <f>ROUNDDOWN($F$2*(1+$N$2*((temperatury456[[#This Row],[Temperatura]]-24)/2)), 0)</f>
        <v>72</v>
      </c>
      <c r="G10">
        <f>temperatury456[[#This Row],[Lody]]*$L$6</f>
        <v>619.74</v>
      </c>
      <c r="H10">
        <f>temperatury456[[#This Row],[Kukurydza]]*$M$6</f>
        <v>493.68</v>
      </c>
      <c r="I10">
        <f>temperatury456[[#This Row],[Hot Dog]]*$N$6</f>
        <v>594.72</v>
      </c>
      <c r="J10" s="4">
        <f>SUM(temperatury456[[#This Row],[Hajs lody]:[Hajs hot dog]])</f>
        <v>1708.14</v>
      </c>
      <c r="L10">
        <v>126</v>
      </c>
    </row>
    <row r="11" spans="1:14" x14ac:dyDescent="0.45">
      <c r="A11" s="1">
        <v>44722</v>
      </c>
      <c r="B11">
        <f t="shared" si="1"/>
        <v>19</v>
      </c>
      <c r="C11">
        <f t="shared" si="0"/>
        <v>10</v>
      </c>
      <c r="D11">
        <f>ROUNDDOWN($D$2*(1+$L$2*((temperatury456[[#This Row],[Temperatura]]-24)/2)), 0)</f>
        <v>99</v>
      </c>
      <c r="E11">
        <f>ROUNDDOWN($E$2*(1+$M$2*((temperatury456[[#This Row],[Temperatura]]-24)/2)), 0)</f>
        <v>68</v>
      </c>
      <c r="F11">
        <f>ROUNDDOWN($F$2*(1+$N$2*((temperatury456[[#This Row],[Temperatura]]-24)/2)), 0)</f>
        <v>72</v>
      </c>
      <c r="G11">
        <f>temperatury456[[#This Row],[Lody]]*$L$6</f>
        <v>619.74</v>
      </c>
      <c r="H11">
        <f>temperatury456[[#This Row],[Kukurydza]]*$M$6</f>
        <v>493.68</v>
      </c>
      <c r="I11">
        <f>temperatury456[[#This Row],[Hot Dog]]*$N$6</f>
        <v>594.72</v>
      </c>
      <c r="J11" s="4">
        <f>SUM(temperatury456[[#This Row],[Hajs lody]:[Hajs hot dog]])</f>
        <v>1708.14</v>
      </c>
    </row>
    <row r="12" spans="1:14" x14ac:dyDescent="0.45">
      <c r="A12" s="1">
        <v>44723</v>
      </c>
      <c r="B12">
        <f t="shared" si="1"/>
        <v>18</v>
      </c>
      <c r="C12">
        <f t="shared" si="0"/>
        <v>11</v>
      </c>
      <c r="D12">
        <f>ROUNDDOWN($D$2*(1+$L$2*((temperatury456[[#This Row],[Temperatura]]-24)/2)), 0)</f>
        <v>95</v>
      </c>
      <c r="E12">
        <f>ROUNDDOWN($E$2*(1+$M$2*((temperatury456[[#This Row],[Temperatura]]-24)/2)), 0)</f>
        <v>65</v>
      </c>
      <c r="F12">
        <f>ROUNDDOWN($F$2*(1+$N$2*((temperatury456[[#This Row],[Temperatura]]-24)/2)), 0)</f>
        <v>69</v>
      </c>
      <c r="G12">
        <f>temperatury456[[#This Row],[Lody]]*$L$6</f>
        <v>594.69999999999993</v>
      </c>
      <c r="H12">
        <f>temperatury456[[#This Row],[Kukurydza]]*$M$6</f>
        <v>471.9</v>
      </c>
      <c r="I12">
        <f>temperatury456[[#This Row],[Hot Dog]]*$N$6</f>
        <v>569.93999999999994</v>
      </c>
      <c r="J12" s="4">
        <f>SUM(temperatury456[[#This Row],[Hajs lody]:[Hajs hot dog]])</f>
        <v>1636.54</v>
      </c>
      <c r="N12" t="s">
        <v>23</v>
      </c>
    </row>
    <row r="13" spans="1:14" x14ac:dyDescent="0.45">
      <c r="A13" s="1">
        <v>44724</v>
      </c>
      <c r="B13">
        <f t="shared" si="1"/>
        <v>18</v>
      </c>
      <c r="C13">
        <f t="shared" si="0"/>
        <v>12</v>
      </c>
      <c r="D13">
        <f>ROUNDDOWN($D$2*(1+$L$2*((temperatury456[[#This Row],[Temperatura]]-24)/2)), 0)</f>
        <v>95</v>
      </c>
      <c r="E13">
        <f>ROUNDDOWN($E$2*(1+$M$2*((temperatury456[[#This Row],[Temperatura]]-24)/2)), 0)</f>
        <v>65</v>
      </c>
      <c r="F13">
        <f>ROUNDDOWN($F$2*(1+$N$2*((temperatury456[[#This Row],[Temperatura]]-24)/2)), 0)</f>
        <v>69</v>
      </c>
      <c r="G13">
        <f>temperatury456[[#This Row],[Lody]]*$L$6</f>
        <v>594.69999999999993</v>
      </c>
      <c r="H13">
        <f>temperatury456[[#This Row],[Kukurydza]]*$M$6</f>
        <v>471.9</v>
      </c>
      <c r="I13">
        <f>temperatury456[[#This Row],[Hot Dog]]*$N$6</f>
        <v>569.93999999999994</v>
      </c>
      <c r="J13" s="4">
        <f>SUM(temperatury456[[#This Row],[Hajs lody]:[Hajs hot dog]])</f>
        <v>1636.54</v>
      </c>
      <c r="N13">
        <f>COUNTIF(J2:J31, "&lt;1000")</f>
        <v>2</v>
      </c>
    </row>
    <row r="14" spans="1:14" x14ac:dyDescent="0.45">
      <c r="A14" s="1">
        <v>44725</v>
      </c>
      <c r="B14">
        <f t="shared" si="1"/>
        <v>17</v>
      </c>
      <c r="C14">
        <f t="shared" si="0"/>
        <v>13</v>
      </c>
      <c r="D14">
        <f>ROUNDDOWN($D$2*(1+$L$2*((temperatury456[[#This Row],[Temperatura]]-24)/2)), 0)</f>
        <v>91</v>
      </c>
      <c r="E14">
        <f>ROUNDDOWN($E$2*(1+$M$2*((temperatury456[[#This Row],[Temperatura]]-24)/2)), 0)</f>
        <v>63</v>
      </c>
      <c r="F14">
        <f>ROUNDDOWN($F$2*(1+$N$2*((temperatury456[[#This Row],[Temperatura]]-24)/2)), 0)</f>
        <v>65</v>
      </c>
      <c r="G14">
        <f>temperatury456[[#This Row],[Lody]]*$L$6</f>
        <v>569.66</v>
      </c>
      <c r="H14">
        <f>temperatury456[[#This Row],[Kukurydza]]*$M$6</f>
        <v>457.38</v>
      </c>
      <c r="I14">
        <f>temperatury456[[#This Row],[Hot Dog]]*$N$6</f>
        <v>536.9</v>
      </c>
      <c r="J14" s="4">
        <f>SUM(temperatury456[[#This Row],[Hajs lody]:[Hajs hot dog]])</f>
        <v>1563.94</v>
      </c>
    </row>
    <row r="15" spans="1:14" x14ac:dyDescent="0.45">
      <c r="A15" s="1">
        <v>44726</v>
      </c>
      <c r="B15">
        <f t="shared" si="1"/>
        <v>17</v>
      </c>
      <c r="C15">
        <f t="shared" si="0"/>
        <v>14</v>
      </c>
      <c r="D15">
        <f>ROUNDDOWN($D$2*(1+$L$2*((temperatury456[[#This Row],[Temperatura]]-24)/2)), 0)</f>
        <v>91</v>
      </c>
      <c r="E15">
        <f>ROUNDDOWN($E$2*(1+$M$2*((temperatury456[[#This Row],[Temperatura]]-24)/2)), 0)</f>
        <v>63</v>
      </c>
      <c r="F15">
        <f>ROUNDDOWN($F$2*(1+$N$2*((temperatury456[[#This Row],[Temperatura]]-24)/2)), 0)</f>
        <v>65</v>
      </c>
      <c r="G15">
        <f>temperatury456[[#This Row],[Lody]]*$L$6</f>
        <v>569.66</v>
      </c>
      <c r="H15">
        <f>temperatury456[[#This Row],[Kukurydza]]*$M$6</f>
        <v>457.38</v>
      </c>
      <c r="I15">
        <f>temperatury456[[#This Row],[Hot Dog]]*$N$6</f>
        <v>536.9</v>
      </c>
      <c r="J15" s="4">
        <f>SUM(temperatury456[[#This Row],[Hajs lody]:[Hajs hot dog]])</f>
        <v>1563.94</v>
      </c>
    </row>
    <row r="16" spans="1:14" x14ac:dyDescent="0.45">
      <c r="A16" s="1">
        <v>44727</v>
      </c>
      <c r="B16">
        <f t="shared" si="1"/>
        <v>16</v>
      </c>
      <c r="C16">
        <f t="shared" si="0"/>
        <v>15</v>
      </c>
      <c r="D16">
        <f>ROUNDDOWN($D$2*(1+$L$2*((temperatury456[[#This Row],[Temperatura]]-24)/2)), 0)</f>
        <v>86</v>
      </c>
      <c r="E16">
        <f>ROUNDDOWN($E$2*(1+$M$2*((temperatury456[[#This Row],[Temperatura]]-24)/2)), 0)</f>
        <v>61</v>
      </c>
      <c r="F16">
        <f>ROUNDDOWN($F$2*(1+$N$2*((temperatury456[[#This Row],[Temperatura]]-24)/2)), 0)</f>
        <v>62</v>
      </c>
      <c r="G16">
        <f>temperatury456[[#This Row],[Lody]]*$L$6</f>
        <v>538.36</v>
      </c>
      <c r="H16">
        <f>temperatury456[[#This Row],[Kukurydza]]*$M$6</f>
        <v>442.86</v>
      </c>
      <c r="I16">
        <f>temperatury456[[#This Row],[Hot Dog]]*$N$6</f>
        <v>512.12</v>
      </c>
      <c r="J16" s="4">
        <f>SUM(temperatury456[[#This Row],[Hajs lody]:[Hajs hot dog]])</f>
        <v>1493.3400000000001</v>
      </c>
      <c r="M16" s="11">
        <v>44735</v>
      </c>
    </row>
    <row r="17" spans="1:10" x14ac:dyDescent="0.45">
      <c r="A17" s="1">
        <v>44728</v>
      </c>
      <c r="B17">
        <f t="shared" si="1"/>
        <v>16</v>
      </c>
      <c r="C17">
        <f t="shared" si="0"/>
        <v>16</v>
      </c>
      <c r="D17">
        <f>ROUNDDOWN($D$2*(1+$L$2*((temperatury456[[#This Row],[Temperatura]]-24)/2)), 0)</f>
        <v>86</v>
      </c>
      <c r="E17">
        <f>ROUNDDOWN($E$2*(1+$M$2*((temperatury456[[#This Row],[Temperatura]]-24)/2)), 0)</f>
        <v>61</v>
      </c>
      <c r="F17">
        <f>ROUNDDOWN($F$2*(1+$N$2*((temperatury456[[#This Row],[Temperatura]]-24)/2)), 0)</f>
        <v>62</v>
      </c>
      <c r="G17">
        <f>temperatury456[[#This Row],[Lody]]*$L$6</f>
        <v>538.36</v>
      </c>
      <c r="H17">
        <f>temperatury456[[#This Row],[Kukurydza]]*$M$6</f>
        <v>442.86</v>
      </c>
      <c r="I17">
        <f>temperatury456[[#This Row],[Hot Dog]]*$N$6</f>
        <v>512.12</v>
      </c>
      <c r="J17" s="4">
        <f>SUM(temperatury456[[#This Row],[Hajs lody]:[Hajs hot dog]])</f>
        <v>1493.3400000000001</v>
      </c>
    </row>
    <row r="18" spans="1:10" x14ac:dyDescent="0.45">
      <c r="A18" s="1">
        <v>44729</v>
      </c>
      <c r="B18">
        <f t="shared" si="1"/>
        <v>15</v>
      </c>
      <c r="C18">
        <f t="shared" si="0"/>
        <v>17</v>
      </c>
      <c r="D18">
        <f>ROUNDDOWN($D$2*(1+$L$2*((temperatury456[[#This Row],[Temperatura]]-24)/2)), 0)</f>
        <v>82</v>
      </c>
      <c r="E18">
        <f>ROUNDDOWN($E$2*(1+$M$2*((temperatury456[[#This Row],[Temperatura]]-24)/2)), 0)</f>
        <v>58</v>
      </c>
      <c r="F18">
        <f>ROUNDDOWN($F$2*(1+$N$2*((temperatury456[[#This Row],[Temperatura]]-24)/2)), 0)</f>
        <v>58</v>
      </c>
      <c r="G18">
        <f>temperatury456[[#This Row],[Lody]]*$L$6</f>
        <v>513.31999999999994</v>
      </c>
      <c r="H18">
        <f>temperatury456[[#This Row],[Kukurydza]]*$M$6</f>
        <v>421.08</v>
      </c>
      <c r="I18">
        <f>temperatury456[[#This Row],[Hot Dog]]*$N$6</f>
        <v>479.08</v>
      </c>
      <c r="J18" s="4">
        <f>SUM(temperatury456[[#This Row],[Hajs lody]:[Hajs hot dog]])</f>
        <v>1413.4799999999998</v>
      </c>
    </row>
    <row r="19" spans="1:10" x14ac:dyDescent="0.45">
      <c r="A19" s="1">
        <v>44730</v>
      </c>
      <c r="B19">
        <f t="shared" si="1"/>
        <v>15</v>
      </c>
      <c r="C19">
        <f t="shared" si="0"/>
        <v>18</v>
      </c>
      <c r="D19">
        <f>ROUNDDOWN($D$2*(1+$L$2*((temperatury456[[#This Row],[Temperatura]]-24)/2)), 0)</f>
        <v>82</v>
      </c>
      <c r="E19">
        <f>ROUNDDOWN($E$2*(1+$M$2*((temperatury456[[#This Row],[Temperatura]]-24)/2)), 0)</f>
        <v>58</v>
      </c>
      <c r="F19">
        <f>ROUNDDOWN($F$2*(1+$N$2*((temperatury456[[#This Row],[Temperatura]]-24)/2)), 0)</f>
        <v>58</v>
      </c>
      <c r="G19">
        <f>temperatury456[[#This Row],[Lody]]*$L$6</f>
        <v>513.31999999999994</v>
      </c>
      <c r="H19">
        <f>temperatury456[[#This Row],[Kukurydza]]*$M$6</f>
        <v>421.08</v>
      </c>
      <c r="I19">
        <f>temperatury456[[#This Row],[Hot Dog]]*$N$6</f>
        <v>479.08</v>
      </c>
      <c r="J19" s="4">
        <f>SUM(temperatury456[[#This Row],[Hajs lody]:[Hajs hot dog]])</f>
        <v>1413.4799999999998</v>
      </c>
    </row>
    <row r="20" spans="1:10" x14ac:dyDescent="0.45">
      <c r="A20" s="1">
        <v>44731</v>
      </c>
      <c r="B20">
        <f t="shared" si="1"/>
        <v>14</v>
      </c>
      <c r="C20">
        <f t="shared" si="0"/>
        <v>19</v>
      </c>
      <c r="D20">
        <f>ROUNDDOWN($D$2*(1+$L$2*((temperatury456[[#This Row],[Temperatura]]-24)/2)), 0)</f>
        <v>78</v>
      </c>
      <c r="E20">
        <f>ROUNDDOWN($E$2*(1+$M$2*((temperatury456[[#This Row],[Temperatura]]-24)/2)), 0)</f>
        <v>56</v>
      </c>
      <c r="F20">
        <f>ROUNDDOWN($F$2*(1+$N$2*((temperatury456[[#This Row],[Temperatura]]-24)/2)), 0)</f>
        <v>55</v>
      </c>
      <c r="G20">
        <f>temperatury456[[#This Row],[Lody]]*$L$6</f>
        <v>488.28</v>
      </c>
      <c r="H20">
        <f>temperatury456[[#This Row],[Kukurydza]]*$M$6</f>
        <v>406.56</v>
      </c>
      <c r="I20">
        <f>temperatury456[[#This Row],[Hot Dog]]*$N$6</f>
        <v>454.3</v>
      </c>
      <c r="J20" s="4">
        <f>SUM(temperatury456[[#This Row],[Hajs lody]:[Hajs hot dog]])</f>
        <v>1349.1399999999999</v>
      </c>
    </row>
    <row r="21" spans="1:10" x14ac:dyDescent="0.45">
      <c r="A21" s="1">
        <v>44732</v>
      </c>
      <c r="B21">
        <f t="shared" si="1"/>
        <v>14</v>
      </c>
      <c r="C21">
        <f t="shared" si="0"/>
        <v>20</v>
      </c>
      <c r="D21">
        <f>ROUNDDOWN($D$2*(1+$L$2*((temperatury456[[#This Row],[Temperatura]]-24)/2)), 0)</f>
        <v>78</v>
      </c>
      <c r="E21">
        <f>ROUNDDOWN($E$2*(1+$M$2*((temperatury456[[#This Row],[Temperatura]]-24)/2)), 0)</f>
        <v>56</v>
      </c>
      <c r="F21">
        <f>ROUNDDOWN($F$2*(1+$N$2*((temperatury456[[#This Row],[Temperatura]]-24)/2)), 0)</f>
        <v>55</v>
      </c>
      <c r="G21">
        <f>temperatury456[[#This Row],[Lody]]*$L$6</f>
        <v>488.28</v>
      </c>
      <c r="H21">
        <f>temperatury456[[#This Row],[Kukurydza]]*$M$6</f>
        <v>406.56</v>
      </c>
      <c r="I21">
        <f>temperatury456[[#This Row],[Hot Dog]]*$N$6</f>
        <v>454.3</v>
      </c>
      <c r="J21" s="4">
        <f>SUM(temperatury456[[#This Row],[Hajs lody]:[Hajs hot dog]])</f>
        <v>1349.1399999999999</v>
      </c>
    </row>
    <row r="22" spans="1:10" x14ac:dyDescent="0.45">
      <c r="A22" s="1">
        <v>44733</v>
      </c>
      <c r="B22">
        <f t="shared" si="1"/>
        <v>13</v>
      </c>
      <c r="C22">
        <f t="shared" si="0"/>
        <v>21</v>
      </c>
      <c r="D22">
        <f>ROUNDDOWN($D$2*(1+$L$2*((temperatury456[[#This Row],[Temperatura]]-24)/2)), 0)</f>
        <v>74</v>
      </c>
      <c r="E22">
        <f>ROUNDDOWN($E$2*(1+$M$2*((temperatury456[[#This Row],[Temperatura]]-24)/2)), 0)</f>
        <v>54</v>
      </c>
      <c r="F22">
        <f>ROUNDDOWN($F$2*(1+$N$2*((temperatury456[[#This Row],[Temperatura]]-24)/2)), 0)</f>
        <v>51</v>
      </c>
      <c r="G22">
        <f>temperatury456[[#This Row],[Lody]]*$L$6</f>
        <v>463.24</v>
      </c>
      <c r="H22">
        <f>temperatury456[[#This Row],[Kukurydza]]*$M$6</f>
        <v>392.03999999999996</v>
      </c>
      <c r="I22">
        <f>temperatury456[[#This Row],[Hot Dog]]*$N$6</f>
        <v>421.26</v>
      </c>
      <c r="J22" s="4">
        <f>SUM(temperatury456[[#This Row],[Hajs lody]:[Hajs hot dog]])</f>
        <v>1276.54</v>
      </c>
    </row>
    <row r="23" spans="1:10" x14ac:dyDescent="0.45">
      <c r="A23" s="1">
        <v>44734</v>
      </c>
      <c r="B23">
        <f t="shared" si="1"/>
        <v>13</v>
      </c>
      <c r="C23">
        <f t="shared" si="0"/>
        <v>22</v>
      </c>
      <c r="D23">
        <f>ROUNDDOWN($D$2*(1+$L$2*((temperatury456[[#This Row],[Temperatura]]-24)/2)), 0)</f>
        <v>74</v>
      </c>
      <c r="E23">
        <f>ROUNDDOWN($E$2*(1+$M$2*((temperatury456[[#This Row],[Temperatura]]-24)/2)), 0)</f>
        <v>54</v>
      </c>
      <c r="F23">
        <f>ROUNDDOWN($F$2*(1+$N$2*((temperatury456[[#This Row],[Temperatura]]-24)/2)), 0)</f>
        <v>51</v>
      </c>
      <c r="G23">
        <f>temperatury456[[#This Row],[Lody]]*$L$6</f>
        <v>463.24</v>
      </c>
      <c r="H23">
        <f>temperatury456[[#This Row],[Kukurydza]]*$M$6</f>
        <v>392.03999999999996</v>
      </c>
      <c r="I23">
        <f>temperatury456[[#This Row],[Hot Dog]]*$N$6</f>
        <v>421.26</v>
      </c>
      <c r="J23" s="4">
        <f>SUM(temperatury456[[#This Row],[Hajs lody]:[Hajs hot dog]])</f>
        <v>1276.54</v>
      </c>
    </row>
    <row r="24" spans="1:10" x14ac:dyDescent="0.45">
      <c r="A24" s="1">
        <v>44735</v>
      </c>
      <c r="B24">
        <f t="shared" si="1"/>
        <v>12</v>
      </c>
      <c r="C24">
        <f t="shared" si="0"/>
        <v>23</v>
      </c>
      <c r="D24">
        <f>ROUNDDOWN($D$2*(1+$L$2*((temperatury456[[#This Row],[Temperatura]]-24)/2)), 0)</f>
        <v>70</v>
      </c>
      <c r="E24">
        <f>ROUNDDOWN($E$2*(1+$M$2*((temperatury456[[#This Row],[Temperatura]]-24)/2)), 0)</f>
        <v>51</v>
      </c>
      <c r="F24">
        <f>ROUNDDOWN($F$2*(1+$N$2*((temperatury456[[#This Row],[Temperatura]]-24)/2)), 0)</f>
        <v>48</v>
      </c>
      <c r="G24">
        <f>temperatury456[[#This Row],[Lody]]*$L$6</f>
        <v>438.2</v>
      </c>
      <c r="H24">
        <f>temperatury456[[#This Row],[Kukurydza]]*$M$6</f>
        <v>370.26</v>
      </c>
      <c r="I24">
        <f>temperatury456[[#This Row],[Hot Dog]]*$N$6</f>
        <v>396.48</v>
      </c>
      <c r="J24" s="4">
        <f>SUM(temperatury456[[#This Row],[Hajs lody]:[Hajs hot dog]])</f>
        <v>1204.94</v>
      </c>
    </row>
    <row r="25" spans="1:10" x14ac:dyDescent="0.45">
      <c r="A25" s="1">
        <v>44736</v>
      </c>
      <c r="B25">
        <f t="shared" si="1"/>
        <v>12</v>
      </c>
      <c r="C25">
        <f t="shared" si="0"/>
        <v>24</v>
      </c>
      <c r="D25">
        <f>ROUNDDOWN($D$2*(1+$L$2*((temperatury456[[#This Row],[Temperatura]]-24)/2)), 0)</f>
        <v>70</v>
      </c>
      <c r="E25">
        <f>ROUNDDOWN($E$2*(1+$M$2*((temperatury456[[#This Row],[Temperatura]]-24)/2)), 0)</f>
        <v>51</v>
      </c>
      <c r="F25">
        <f>ROUNDDOWN($F$2*(1+$N$2*((temperatury456[[#This Row],[Temperatura]]-24)/2)), 0)</f>
        <v>48</v>
      </c>
      <c r="G25">
        <f>temperatury456[[#This Row],[Lody]]*$L$6</f>
        <v>438.2</v>
      </c>
      <c r="H25">
        <f>temperatury456[[#This Row],[Kukurydza]]*$M$6</f>
        <v>370.26</v>
      </c>
      <c r="I25">
        <f>temperatury456[[#This Row],[Hot Dog]]*$N$6</f>
        <v>396.48</v>
      </c>
      <c r="J25" s="4">
        <f>SUM(temperatury456[[#This Row],[Hajs lody]:[Hajs hot dog]])</f>
        <v>1204.94</v>
      </c>
    </row>
    <row r="26" spans="1:10" x14ac:dyDescent="0.45">
      <c r="A26" s="1">
        <v>44737</v>
      </c>
      <c r="B26">
        <f t="shared" si="1"/>
        <v>11</v>
      </c>
      <c r="C26">
        <f t="shared" si="0"/>
        <v>25</v>
      </c>
      <c r="D26">
        <f>ROUNDDOWN($D$2*(1+$L$2*((temperatury456[[#This Row],[Temperatura]]-24)/2)), 0)</f>
        <v>66</v>
      </c>
      <c r="E26">
        <f>ROUNDDOWN($E$2*(1+$M$2*((temperatury456[[#This Row],[Temperatura]]-24)/2)), 0)</f>
        <v>49</v>
      </c>
      <c r="F26">
        <f>ROUNDDOWN($F$2*(1+$N$2*((temperatury456[[#This Row],[Temperatura]]-24)/2)), 0)</f>
        <v>45</v>
      </c>
      <c r="G26">
        <f>temperatury456[[#This Row],[Lody]]*$L$6</f>
        <v>413.15999999999997</v>
      </c>
      <c r="H26">
        <f>temperatury456[[#This Row],[Kukurydza]]*$M$6</f>
        <v>355.74</v>
      </c>
      <c r="I26">
        <f>temperatury456[[#This Row],[Hot Dog]]*$N$6</f>
        <v>371.7</v>
      </c>
      <c r="J26" s="4">
        <f>SUM(temperatury456[[#This Row],[Hajs lody]:[Hajs hot dog]])</f>
        <v>1140.5999999999999</v>
      </c>
    </row>
    <row r="27" spans="1:10" x14ac:dyDescent="0.45">
      <c r="A27" s="1">
        <v>44738</v>
      </c>
      <c r="B27">
        <f t="shared" si="1"/>
        <v>11</v>
      </c>
      <c r="C27">
        <f t="shared" si="0"/>
        <v>26</v>
      </c>
      <c r="D27">
        <f>ROUNDDOWN($D$2*(1+$L$2*((temperatury456[[#This Row],[Temperatura]]-24)/2)), 0)</f>
        <v>66</v>
      </c>
      <c r="E27">
        <f>ROUNDDOWN($E$2*(1+$M$2*((temperatury456[[#This Row],[Temperatura]]-24)/2)), 0)</f>
        <v>49</v>
      </c>
      <c r="F27">
        <f>ROUNDDOWN($F$2*(1+$N$2*((temperatury456[[#This Row],[Temperatura]]-24)/2)), 0)</f>
        <v>45</v>
      </c>
      <c r="G27">
        <f>temperatury456[[#This Row],[Lody]]*$L$6</f>
        <v>413.15999999999997</v>
      </c>
      <c r="H27">
        <f>temperatury456[[#This Row],[Kukurydza]]*$M$6</f>
        <v>355.74</v>
      </c>
      <c r="I27">
        <f>temperatury456[[#This Row],[Hot Dog]]*$N$6</f>
        <v>371.7</v>
      </c>
      <c r="J27" s="4">
        <f>SUM(temperatury456[[#This Row],[Hajs lody]:[Hajs hot dog]])</f>
        <v>1140.5999999999999</v>
      </c>
    </row>
    <row r="28" spans="1:10" x14ac:dyDescent="0.45">
      <c r="A28" s="8">
        <v>44739</v>
      </c>
      <c r="B28">
        <f t="shared" si="1"/>
        <v>10</v>
      </c>
      <c r="C28" s="9">
        <f t="shared" si="0"/>
        <v>27</v>
      </c>
      <c r="D28" s="9">
        <f>ROUNDDOWN($D$2*(1+$L$2*((temperatury456[[#This Row],[Temperatura]]-24)/2)), 0)</f>
        <v>62</v>
      </c>
      <c r="E28" s="9">
        <f>ROUNDDOWN($E$2*(1+$M$2*((temperatury456[[#This Row],[Temperatura]]-24)/2)), 0)</f>
        <v>47</v>
      </c>
      <c r="F28" s="9">
        <f>ROUNDDOWN($F$2*(1+$N$2*((temperatury456[[#This Row],[Temperatura]]-24)/2)), 0)</f>
        <v>41</v>
      </c>
      <c r="G28" s="9">
        <f>temperatury456[[#This Row],[Lody]]*$L$6</f>
        <v>388.12</v>
      </c>
      <c r="H28" s="9">
        <f>temperatury456[[#This Row],[Kukurydza]]*$M$6</f>
        <v>341.21999999999997</v>
      </c>
      <c r="I28" s="9">
        <f>temperatury456[[#This Row],[Hot Dog]]*$N$6</f>
        <v>338.65999999999997</v>
      </c>
      <c r="J28" s="10">
        <f>SUM(temperatury456[[#This Row],[Hajs lody]:[Hajs hot dog]])</f>
        <v>1068</v>
      </c>
    </row>
    <row r="29" spans="1:10" x14ac:dyDescent="0.45">
      <c r="A29" s="1">
        <v>44740</v>
      </c>
      <c r="B29">
        <f t="shared" si="1"/>
        <v>10</v>
      </c>
      <c r="C29">
        <f t="shared" si="0"/>
        <v>28</v>
      </c>
      <c r="D29">
        <f>ROUNDDOWN($D$2*(1+$L$2*((temperatury456[[#This Row],[Temperatura]]-24)/2)), 0)</f>
        <v>62</v>
      </c>
      <c r="E29">
        <f>ROUNDDOWN($E$2*(1+$M$2*((temperatury456[[#This Row],[Temperatura]]-24)/2)), 0)</f>
        <v>47</v>
      </c>
      <c r="F29">
        <f>ROUNDDOWN($F$2*(1+$N$2*((temperatury456[[#This Row],[Temperatura]]-24)/2)), 0)</f>
        <v>41</v>
      </c>
      <c r="G29">
        <f>temperatury456[[#This Row],[Lody]]*$L$6</f>
        <v>388.12</v>
      </c>
      <c r="H29">
        <f>temperatury456[[#This Row],[Kukurydza]]*$M$6</f>
        <v>341.21999999999997</v>
      </c>
      <c r="I29">
        <f>temperatury456[[#This Row],[Hot Dog]]*$N$6</f>
        <v>338.65999999999997</v>
      </c>
      <c r="J29" s="4">
        <f>SUM(temperatury456[[#This Row],[Hajs lody]:[Hajs hot dog]])</f>
        <v>1068</v>
      </c>
    </row>
    <row r="30" spans="1:10" x14ac:dyDescent="0.45">
      <c r="A30" s="1">
        <v>44741</v>
      </c>
      <c r="B30">
        <f t="shared" si="1"/>
        <v>9</v>
      </c>
      <c r="C30">
        <f t="shared" si="0"/>
        <v>29</v>
      </c>
      <c r="D30">
        <f>ROUNDDOWN($D$2*(1+$L$2*((temperatury456[[#This Row],[Temperatura]]-24)/2)), 0)</f>
        <v>57</v>
      </c>
      <c r="E30">
        <f>ROUNDDOWN($E$2*(1+$M$2*((temperatury456[[#This Row],[Temperatura]]-24)/2)), 0)</f>
        <v>44</v>
      </c>
      <c r="F30">
        <f>ROUNDDOWN($F$2*(1+$N$2*((temperatury456[[#This Row],[Temperatura]]-24)/2)), 0)</f>
        <v>38</v>
      </c>
      <c r="G30">
        <f>temperatury456[[#This Row],[Lody]]*$L$6</f>
        <v>356.82</v>
      </c>
      <c r="H30">
        <f>temperatury456[[#This Row],[Kukurydza]]*$M$6</f>
        <v>319.44</v>
      </c>
      <c r="I30">
        <f>temperatury456[[#This Row],[Hot Dog]]*$N$6</f>
        <v>313.88</v>
      </c>
      <c r="J30" s="4">
        <f>SUM(temperatury456[[#This Row],[Hajs lody]:[Hajs hot dog]])</f>
        <v>990.14</v>
      </c>
    </row>
    <row r="31" spans="1:10" x14ac:dyDescent="0.45">
      <c r="A31" s="1">
        <v>44742</v>
      </c>
      <c r="B31">
        <f t="shared" si="1"/>
        <v>9</v>
      </c>
      <c r="C31">
        <f t="shared" si="0"/>
        <v>30</v>
      </c>
      <c r="D31">
        <f>ROUNDDOWN($D$2*(1+$L$2*((temperatury456[[#This Row],[Temperatura]]-24)/2)), 0)</f>
        <v>57</v>
      </c>
      <c r="E31">
        <f>ROUNDDOWN($E$2*(1+$M$2*((temperatury456[[#This Row],[Temperatura]]-24)/2)), 0)</f>
        <v>44</v>
      </c>
      <c r="F31">
        <f>ROUNDDOWN($F$2*(1+$N$2*((temperatury456[[#This Row],[Temperatura]]-24)/2)), 0)</f>
        <v>38</v>
      </c>
      <c r="G31">
        <f>temperatury456[[#This Row],[Lody]]*$L$6</f>
        <v>356.82</v>
      </c>
      <c r="H31">
        <f>temperatury456[[#This Row],[Kukurydza]]*$M$6</f>
        <v>319.44</v>
      </c>
      <c r="I31">
        <f>temperatury456[[#This Row],[Hot Dog]]*$N$6</f>
        <v>313.88</v>
      </c>
      <c r="J31" s="4">
        <f>SUM(temperatury456[[#This Row],[Hajs lody]:[Hajs hot dog]])</f>
        <v>990.14</v>
      </c>
    </row>
    <row r="32" spans="1:10" x14ac:dyDescent="0.45">
      <c r="A32" s="1">
        <v>44743</v>
      </c>
      <c r="B32">
        <f t="shared" si="1"/>
        <v>8</v>
      </c>
      <c r="C32">
        <f t="shared" si="0"/>
        <v>31</v>
      </c>
      <c r="D32">
        <f>ROUNDDOWN($D$2*(1+$L$2*((temperatury456[[#This Row],[Temperatura]]-24)/2)), 0)</f>
        <v>53</v>
      </c>
      <c r="E32">
        <f>ROUNDDOWN($E$2*(1+$M$2*((temperatury456[[#This Row],[Temperatura]]-24)/2)), 0)</f>
        <v>42</v>
      </c>
      <c r="F32">
        <f>ROUNDDOWN($F$2*(1+$N$2*((temperatury456[[#This Row],[Temperatura]]-24)/2)), 0)</f>
        <v>34</v>
      </c>
      <c r="G32">
        <f>temperatury456[[#This Row],[Lody]]*$L$6</f>
        <v>331.78</v>
      </c>
      <c r="H32">
        <f>temperatury456[[#This Row],[Kukurydza]]*$M$6</f>
        <v>304.92</v>
      </c>
      <c r="I32">
        <f>temperatury456[[#This Row],[Hot Dog]]*$N$6</f>
        <v>280.83999999999997</v>
      </c>
      <c r="J32" s="4">
        <f>SUM(temperatury456[[#This Row],[Hajs lody]:[Hajs hot dog]])</f>
        <v>917.54</v>
      </c>
    </row>
    <row r="33" spans="1:10" x14ac:dyDescent="0.45">
      <c r="A33" s="1">
        <v>44744</v>
      </c>
      <c r="B33">
        <f t="shared" si="1"/>
        <v>8</v>
      </c>
      <c r="C33">
        <f t="shared" si="0"/>
        <v>32</v>
      </c>
      <c r="D33">
        <f>ROUNDDOWN($D$2*(1+$L$2*((temperatury456[[#This Row],[Temperatura]]-24)/2)), 0)</f>
        <v>53</v>
      </c>
      <c r="E33">
        <f>ROUNDDOWN($E$2*(1+$M$2*((temperatury456[[#This Row],[Temperatura]]-24)/2)), 0)</f>
        <v>42</v>
      </c>
      <c r="F33">
        <f>ROUNDDOWN($F$2*(1+$N$2*((temperatury456[[#This Row],[Temperatura]]-24)/2)), 0)</f>
        <v>34</v>
      </c>
      <c r="G33">
        <f>temperatury456[[#This Row],[Lody]]*$L$6</f>
        <v>331.78</v>
      </c>
      <c r="H33">
        <f>temperatury456[[#This Row],[Kukurydza]]*$M$6</f>
        <v>304.92</v>
      </c>
      <c r="I33">
        <f>temperatury456[[#This Row],[Hot Dog]]*$N$6</f>
        <v>280.83999999999997</v>
      </c>
      <c r="J33" s="4">
        <f>SUM(temperatury456[[#This Row],[Hajs lody]:[Hajs hot dog]])</f>
        <v>917.54</v>
      </c>
    </row>
    <row r="34" spans="1:10" x14ac:dyDescent="0.45">
      <c r="A34" s="1">
        <v>44745</v>
      </c>
      <c r="B34">
        <f t="shared" si="1"/>
        <v>7</v>
      </c>
      <c r="C34">
        <f t="shared" si="0"/>
        <v>33</v>
      </c>
      <c r="D34">
        <f>ROUNDDOWN($D$2*(1+$L$2*((temperatury456[[#This Row],[Temperatura]]-24)/2)), 0)</f>
        <v>49</v>
      </c>
      <c r="E34">
        <f>ROUNDDOWN($E$2*(1+$M$2*((temperatury456[[#This Row],[Temperatura]]-24)/2)), 0)</f>
        <v>40</v>
      </c>
      <c r="F34">
        <f>ROUNDDOWN($F$2*(1+$N$2*((temperatury456[[#This Row],[Temperatura]]-24)/2)), 0)</f>
        <v>31</v>
      </c>
      <c r="G34">
        <f>temperatury456[[#This Row],[Lody]]*$L$6</f>
        <v>306.74</v>
      </c>
      <c r="H34">
        <f>temperatury456[[#This Row],[Kukurydza]]*$M$6</f>
        <v>290.39999999999998</v>
      </c>
      <c r="I34">
        <f>temperatury456[[#This Row],[Hot Dog]]*$N$6</f>
        <v>256.06</v>
      </c>
      <c r="J34" s="4">
        <f>SUM(temperatury456[[#This Row],[Hajs lody]:[Hajs hot dog]])</f>
        <v>853.2</v>
      </c>
    </row>
    <row r="35" spans="1:10" x14ac:dyDescent="0.45">
      <c r="A35" s="1">
        <v>44746</v>
      </c>
      <c r="B35">
        <f t="shared" si="1"/>
        <v>7</v>
      </c>
      <c r="C35">
        <f t="shared" si="0"/>
        <v>34</v>
      </c>
      <c r="D35">
        <f>ROUNDDOWN($D$2*(1+$L$2*((temperatury456[[#This Row],[Temperatura]]-24)/2)), 0)</f>
        <v>49</v>
      </c>
      <c r="E35">
        <f>ROUNDDOWN($E$2*(1+$M$2*((temperatury456[[#This Row],[Temperatura]]-24)/2)), 0)</f>
        <v>40</v>
      </c>
      <c r="F35">
        <f>ROUNDDOWN($F$2*(1+$N$2*((temperatury456[[#This Row],[Temperatura]]-24)/2)), 0)</f>
        <v>31</v>
      </c>
      <c r="G35">
        <f>temperatury456[[#This Row],[Lody]]*$L$6</f>
        <v>306.74</v>
      </c>
      <c r="H35">
        <f>temperatury456[[#This Row],[Kukurydza]]*$M$6</f>
        <v>290.39999999999998</v>
      </c>
      <c r="I35">
        <f>temperatury456[[#This Row],[Hot Dog]]*$N$6</f>
        <v>256.06</v>
      </c>
      <c r="J35" s="4">
        <f>SUM(temperatury456[[#This Row],[Hajs lody]:[Hajs hot dog]])</f>
        <v>853.2</v>
      </c>
    </row>
    <row r="36" spans="1:10" x14ac:dyDescent="0.45">
      <c r="A36" s="1">
        <v>44747</v>
      </c>
      <c r="B36">
        <f t="shared" si="1"/>
        <v>6</v>
      </c>
      <c r="C36">
        <f t="shared" si="0"/>
        <v>35</v>
      </c>
      <c r="D36">
        <f>ROUNDDOWN($D$2*(1+$L$2*((temperatury456[[#This Row],[Temperatura]]-24)/2)), 0)</f>
        <v>45</v>
      </c>
      <c r="E36">
        <f>ROUNDDOWN($E$2*(1+$M$2*((temperatury456[[#This Row],[Temperatura]]-24)/2)), 0)</f>
        <v>37</v>
      </c>
      <c r="F36">
        <f>ROUNDDOWN($F$2*(1+$N$2*((temperatury456[[#This Row],[Temperatura]]-24)/2)), 0)</f>
        <v>27</v>
      </c>
      <c r="G36">
        <f>temperatury456[[#This Row],[Lody]]*$L$6</f>
        <v>281.7</v>
      </c>
      <c r="H36">
        <f>temperatury456[[#This Row],[Kukurydza]]*$M$6</f>
        <v>268.62</v>
      </c>
      <c r="I36">
        <f>temperatury456[[#This Row],[Hot Dog]]*$N$6</f>
        <v>223.01999999999998</v>
      </c>
      <c r="J36" s="4">
        <f>SUM(temperatury456[[#This Row],[Hajs lody]:[Hajs hot dog]])</f>
        <v>773.33999999999992</v>
      </c>
    </row>
    <row r="37" spans="1:10" x14ac:dyDescent="0.45">
      <c r="A37" s="1">
        <v>44748</v>
      </c>
      <c r="B37">
        <f t="shared" si="1"/>
        <v>6</v>
      </c>
      <c r="C37">
        <f t="shared" si="0"/>
        <v>36</v>
      </c>
      <c r="D37">
        <f>ROUNDDOWN($D$2*(1+$L$2*((temperatury456[[#This Row],[Temperatura]]-24)/2)), 0)</f>
        <v>45</v>
      </c>
      <c r="E37">
        <f>ROUNDDOWN($E$2*(1+$M$2*((temperatury456[[#This Row],[Temperatura]]-24)/2)), 0)</f>
        <v>37</v>
      </c>
      <c r="F37">
        <f>ROUNDDOWN($F$2*(1+$N$2*((temperatury456[[#This Row],[Temperatura]]-24)/2)), 0)</f>
        <v>27</v>
      </c>
      <c r="G37">
        <f>temperatury456[[#This Row],[Lody]]*$L$6</f>
        <v>281.7</v>
      </c>
      <c r="H37">
        <f>temperatury456[[#This Row],[Kukurydza]]*$M$6</f>
        <v>268.62</v>
      </c>
      <c r="I37">
        <f>temperatury456[[#This Row],[Hot Dog]]*$N$6</f>
        <v>223.01999999999998</v>
      </c>
      <c r="J37" s="4">
        <f>SUM(temperatury456[[#This Row],[Hajs lody]:[Hajs hot dog]])</f>
        <v>773.33999999999992</v>
      </c>
    </row>
    <row r="38" spans="1:10" x14ac:dyDescent="0.45">
      <c r="A38" s="1">
        <v>44749</v>
      </c>
      <c r="B38">
        <f t="shared" si="1"/>
        <v>5</v>
      </c>
      <c r="C38">
        <f t="shared" si="0"/>
        <v>37</v>
      </c>
      <c r="D38">
        <f>ROUNDDOWN($D$2*(1+$L$2*((temperatury456[[#This Row],[Temperatura]]-24)/2)), 0)</f>
        <v>41</v>
      </c>
      <c r="E38">
        <f>ROUNDDOWN($E$2*(1+$M$2*((temperatury456[[#This Row],[Temperatura]]-24)/2)), 0)</f>
        <v>35</v>
      </c>
      <c r="F38">
        <f>ROUNDDOWN($F$2*(1+$N$2*((temperatury456[[#This Row],[Temperatura]]-24)/2)), 0)</f>
        <v>24</v>
      </c>
      <c r="G38">
        <f>temperatury456[[#This Row],[Lody]]*$L$6</f>
        <v>256.65999999999997</v>
      </c>
      <c r="H38">
        <f>temperatury456[[#This Row],[Kukurydza]]*$M$6</f>
        <v>254.1</v>
      </c>
      <c r="I38">
        <f>temperatury456[[#This Row],[Hot Dog]]*$N$6</f>
        <v>198.24</v>
      </c>
      <c r="J38" s="4">
        <f>SUM(temperatury456[[#This Row],[Hajs lody]:[Hajs hot dog]])</f>
        <v>709</v>
      </c>
    </row>
    <row r="39" spans="1:10" x14ac:dyDescent="0.45">
      <c r="A39" s="1">
        <v>44750</v>
      </c>
      <c r="B39">
        <f t="shared" si="1"/>
        <v>5</v>
      </c>
      <c r="C39">
        <f t="shared" si="0"/>
        <v>38</v>
      </c>
      <c r="D39">
        <f>ROUNDDOWN($D$2*(1+$L$2*((temperatury456[[#This Row],[Temperatura]]-24)/2)), 0)</f>
        <v>41</v>
      </c>
      <c r="E39">
        <f>ROUNDDOWN($E$2*(1+$M$2*((temperatury456[[#This Row],[Temperatura]]-24)/2)), 0)</f>
        <v>35</v>
      </c>
      <c r="F39">
        <f>ROUNDDOWN($F$2*(1+$N$2*((temperatury456[[#This Row],[Temperatura]]-24)/2)), 0)</f>
        <v>24</v>
      </c>
      <c r="G39">
        <f>temperatury456[[#This Row],[Lody]]*$L$6</f>
        <v>256.65999999999997</v>
      </c>
      <c r="H39">
        <f>temperatury456[[#This Row],[Kukurydza]]*$M$6</f>
        <v>254.1</v>
      </c>
      <c r="I39">
        <f>temperatury456[[#This Row],[Hot Dog]]*$N$6</f>
        <v>198.24</v>
      </c>
      <c r="J39" s="4">
        <f>SUM(temperatury456[[#This Row],[Hajs lody]:[Hajs hot dog]])</f>
        <v>709</v>
      </c>
    </row>
    <row r="40" spans="1:10" x14ac:dyDescent="0.45">
      <c r="A40" s="1">
        <v>44751</v>
      </c>
      <c r="B40">
        <f t="shared" si="1"/>
        <v>4</v>
      </c>
      <c r="C40">
        <f t="shared" si="0"/>
        <v>39</v>
      </c>
      <c r="D40">
        <f>ROUNDDOWN($D$2*(1+$L$2*((temperatury456[[#This Row],[Temperatura]]-24)/2)), 0)</f>
        <v>37</v>
      </c>
      <c r="E40">
        <f>ROUNDDOWN($E$2*(1+$M$2*((temperatury456[[#This Row],[Temperatura]]-24)/2)), 0)</f>
        <v>32</v>
      </c>
      <c r="F40">
        <f>ROUNDDOWN($F$2*(1+$N$2*((temperatury456[[#This Row],[Temperatura]]-24)/2)), 0)</f>
        <v>20</v>
      </c>
      <c r="G40">
        <f>temperatury456[[#This Row],[Lody]]*$L$6</f>
        <v>231.62</v>
      </c>
      <c r="H40">
        <f>temperatury456[[#This Row],[Kukurydza]]*$M$6</f>
        <v>232.32</v>
      </c>
      <c r="I40">
        <f>temperatury456[[#This Row],[Hot Dog]]*$N$6</f>
        <v>165.2</v>
      </c>
      <c r="J40" s="4">
        <f>SUM(temperatury456[[#This Row],[Hajs lody]:[Hajs hot dog]])</f>
        <v>629.14</v>
      </c>
    </row>
    <row r="41" spans="1:10" x14ac:dyDescent="0.45">
      <c r="A41" s="1">
        <v>44752</v>
      </c>
      <c r="B41">
        <f t="shared" si="1"/>
        <v>4</v>
      </c>
      <c r="C41">
        <f t="shared" si="0"/>
        <v>40</v>
      </c>
      <c r="D41">
        <f>ROUNDDOWN($D$2*(1+$L$2*((temperatury456[[#This Row],[Temperatura]]-24)/2)), 0)</f>
        <v>37</v>
      </c>
      <c r="E41">
        <f>ROUNDDOWN($E$2*(1+$M$2*((temperatury456[[#This Row],[Temperatura]]-24)/2)), 0)</f>
        <v>32</v>
      </c>
      <c r="F41">
        <f>ROUNDDOWN($F$2*(1+$N$2*((temperatury456[[#This Row],[Temperatura]]-24)/2)), 0)</f>
        <v>20</v>
      </c>
      <c r="G41">
        <f>temperatury456[[#This Row],[Lody]]*$L$6</f>
        <v>231.62</v>
      </c>
      <c r="H41">
        <f>temperatury456[[#This Row],[Kukurydza]]*$M$6</f>
        <v>232.32</v>
      </c>
      <c r="I41">
        <f>temperatury456[[#This Row],[Hot Dog]]*$N$6</f>
        <v>165.2</v>
      </c>
      <c r="J41" s="4">
        <f>SUM(temperatury456[[#This Row],[Hajs lody]:[Hajs hot dog]])</f>
        <v>629.14</v>
      </c>
    </row>
    <row r="42" spans="1:10" x14ac:dyDescent="0.45">
      <c r="A42" s="1">
        <v>44753</v>
      </c>
      <c r="B42">
        <f t="shared" si="1"/>
        <v>3</v>
      </c>
      <c r="C42">
        <f t="shared" si="0"/>
        <v>41</v>
      </c>
      <c r="D42">
        <f>ROUNDDOWN($D$2*(1+$L$2*((temperatury456[[#This Row],[Temperatura]]-24)/2)), 0)</f>
        <v>33</v>
      </c>
      <c r="E42">
        <f>ROUNDDOWN($E$2*(1+$M$2*((temperatury456[[#This Row],[Temperatura]]-24)/2)), 0)</f>
        <v>30</v>
      </c>
      <c r="F42">
        <f>ROUNDDOWN($F$2*(1+$N$2*((temperatury456[[#This Row],[Temperatura]]-24)/2)), 0)</f>
        <v>17</v>
      </c>
      <c r="G42">
        <f>temperatury456[[#This Row],[Lody]]*$L$6</f>
        <v>206.57999999999998</v>
      </c>
      <c r="H42">
        <f>temperatury456[[#This Row],[Kukurydza]]*$M$6</f>
        <v>217.79999999999998</v>
      </c>
      <c r="I42">
        <f>temperatury456[[#This Row],[Hot Dog]]*$N$6</f>
        <v>140.41999999999999</v>
      </c>
      <c r="J42" s="4">
        <f>SUM(temperatury456[[#This Row],[Hajs lody]:[Hajs hot dog]])</f>
        <v>564.79999999999995</v>
      </c>
    </row>
    <row r="43" spans="1:10" x14ac:dyDescent="0.45">
      <c r="A43" s="1">
        <v>44754</v>
      </c>
      <c r="B43">
        <f t="shared" si="1"/>
        <v>3</v>
      </c>
      <c r="C43">
        <f t="shared" si="0"/>
        <v>42</v>
      </c>
      <c r="D43">
        <f>ROUNDDOWN($D$2*(1+$L$2*((temperatury456[[#This Row],[Temperatura]]-24)/2)), 0)</f>
        <v>33</v>
      </c>
      <c r="E43">
        <f>ROUNDDOWN($E$2*(1+$M$2*((temperatury456[[#This Row],[Temperatura]]-24)/2)), 0)</f>
        <v>30</v>
      </c>
      <c r="F43">
        <f>ROUNDDOWN($F$2*(1+$N$2*((temperatury456[[#This Row],[Temperatura]]-24)/2)), 0)</f>
        <v>17</v>
      </c>
      <c r="G43">
        <f>temperatury456[[#This Row],[Lody]]*$L$6</f>
        <v>206.57999999999998</v>
      </c>
      <c r="H43">
        <f>temperatury456[[#This Row],[Kukurydza]]*$M$6</f>
        <v>217.79999999999998</v>
      </c>
      <c r="I43">
        <f>temperatury456[[#This Row],[Hot Dog]]*$N$6</f>
        <v>140.41999999999999</v>
      </c>
      <c r="J43" s="4">
        <f>SUM(temperatury456[[#This Row],[Hajs lody]:[Hajs hot dog]])</f>
        <v>564.79999999999995</v>
      </c>
    </row>
    <row r="44" spans="1:10" x14ac:dyDescent="0.45">
      <c r="A44" s="1">
        <v>44755</v>
      </c>
      <c r="B44">
        <f t="shared" si="1"/>
        <v>2</v>
      </c>
      <c r="C44">
        <f t="shared" si="0"/>
        <v>43</v>
      </c>
      <c r="D44">
        <f>ROUNDDOWN($D$2*(1+$L$2*((temperatury456[[#This Row],[Temperatura]]-24)/2)), 0)</f>
        <v>28</v>
      </c>
      <c r="E44">
        <f>ROUNDDOWN($E$2*(1+$M$2*((temperatury456[[#This Row],[Temperatura]]-24)/2)), 0)</f>
        <v>28</v>
      </c>
      <c r="F44">
        <f>ROUNDDOWN($F$2*(1+$N$2*((temperatury456[[#This Row],[Temperatura]]-24)/2)), 0)</f>
        <v>13</v>
      </c>
      <c r="G44">
        <f>temperatury456[[#This Row],[Lody]]*$L$6</f>
        <v>175.28</v>
      </c>
      <c r="H44">
        <f>temperatury456[[#This Row],[Kukurydza]]*$M$6</f>
        <v>203.28</v>
      </c>
      <c r="I44">
        <f>temperatury456[[#This Row],[Hot Dog]]*$N$6</f>
        <v>107.38</v>
      </c>
      <c r="J44" s="4">
        <f>SUM(temperatury456[[#This Row],[Hajs lody]:[Hajs hot dog]])</f>
        <v>485.94</v>
      </c>
    </row>
    <row r="45" spans="1:10" x14ac:dyDescent="0.45">
      <c r="A45" s="1">
        <v>44756</v>
      </c>
      <c r="B45">
        <f t="shared" si="1"/>
        <v>2</v>
      </c>
      <c r="C45">
        <f t="shared" si="0"/>
        <v>44</v>
      </c>
      <c r="D45">
        <f>ROUNDDOWN($D$2*(1+$L$2*((temperatury456[[#This Row],[Temperatura]]-24)/2)), 0)</f>
        <v>28</v>
      </c>
      <c r="E45">
        <f>ROUNDDOWN($E$2*(1+$M$2*((temperatury456[[#This Row],[Temperatura]]-24)/2)), 0)</f>
        <v>28</v>
      </c>
      <c r="F45">
        <f>ROUNDDOWN($F$2*(1+$N$2*((temperatury456[[#This Row],[Temperatura]]-24)/2)), 0)</f>
        <v>13</v>
      </c>
      <c r="G45">
        <f>temperatury456[[#This Row],[Lody]]*$L$6</f>
        <v>175.28</v>
      </c>
      <c r="H45">
        <f>temperatury456[[#This Row],[Kukurydza]]*$M$6</f>
        <v>203.28</v>
      </c>
      <c r="I45">
        <f>temperatury456[[#This Row],[Hot Dog]]*$N$6</f>
        <v>107.38</v>
      </c>
      <c r="J45" s="4">
        <f>SUM(temperatury456[[#This Row],[Hajs lody]:[Hajs hot dog]])</f>
        <v>485.94</v>
      </c>
    </row>
    <row r="46" spans="1:10" x14ac:dyDescent="0.45">
      <c r="A46" s="1">
        <v>44757</v>
      </c>
      <c r="B46">
        <f t="shared" si="1"/>
        <v>1</v>
      </c>
      <c r="C46">
        <f t="shared" si="0"/>
        <v>45</v>
      </c>
      <c r="D46">
        <f>ROUNDDOWN($D$2*(1+$L$2*((temperatury456[[#This Row],[Temperatura]]-24)/2)), 0)</f>
        <v>24</v>
      </c>
      <c r="E46">
        <f>ROUNDDOWN($E$2*(1+$M$2*((temperatury456[[#This Row],[Temperatura]]-24)/2)), 0)</f>
        <v>25</v>
      </c>
      <c r="F46">
        <f>ROUNDDOWN($F$2*(1+$N$2*((temperatury456[[#This Row],[Temperatura]]-24)/2)), 0)</f>
        <v>10</v>
      </c>
      <c r="G46">
        <f>temperatury456[[#This Row],[Lody]]*$L$6</f>
        <v>150.24</v>
      </c>
      <c r="H46">
        <f>temperatury456[[#This Row],[Kukurydza]]*$M$6</f>
        <v>181.5</v>
      </c>
      <c r="I46">
        <f>temperatury456[[#This Row],[Hot Dog]]*$N$6</f>
        <v>82.6</v>
      </c>
      <c r="J46" s="4">
        <f>SUM(temperatury456[[#This Row],[Hajs lody]:[Hajs hot dog]])</f>
        <v>414.34000000000003</v>
      </c>
    </row>
    <row r="47" spans="1:10" x14ac:dyDescent="0.45">
      <c r="A47" s="1">
        <v>44758</v>
      </c>
      <c r="B47">
        <f t="shared" si="1"/>
        <v>1</v>
      </c>
      <c r="C47">
        <f t="shared" si="0"/>
        <v>46</v>
      </c>
      <c r="D47">
        <f>ROUNDDOWN($D$2*(1+$L$2*((temperatury456[[#This Row],[Temperatura]]-24)/2)), 0)</f>
        <v>24</v>
      </c>
      <c r="E47">
        <f>ROUNDDOWN($E$2*(1+$M$2*((temperatury456[[#This Row],[Temperatura]]-24)/2)), 0)</f>
        <v>25</v>
      </c>
      <c r="F47">
        <f>ROUNDDOWN($F$2*(1+$N$2*((temperatury456[[#This Row],[Temperatura]]-24)/2)), 0)</f>
        <v>10</v>
      </c>
      <c r="G47">
        <f>temperatury456[[#This Row],[Lody]]*$L$6</f>
        <v>150.24</v>
      </c>
      <c r="H47">
        <f>temperatury456[[#This Row],[Kukurydza]]*$M$6</f>
        <v>181.5</v>
      </c>
      <c r="I47">
        <f>temperatury456[[#This Row],[Hot Dog]]*$N$6</f>
        <v>82.6</v>
      </c>
      <c r="J47" s="4">
        <f>SUM(temperatury456[[#This Row],[Hajs lody]:[Hajs hot dog]])</f>
        <v>414.34000000000003</v>
      </c>
    </row>
    <row r="48" spans="1:10" x14ac:dyDescent="0.45">
      <c r="A48" s="1">
        <v>44759</v>
      </c>
      <c r="B48">
        <f t="shared" si="1"/>
        <v>0</v>
      </c>
      <c r="C48">
        <f t="shared" si="0"/>
        <v>47</v>
      </c>
      <c r="D48">
        <f>ROUNDDOWN($D$2*(1+$L$2*((temperatury456[[#This Row],[Temperatura]]-24)/2)), 0)</f>
        <v>20</v>
      </c>
      <c r="E48">
        <f>ROUNDDOWN($E$2*(1+$M$2*((temperatury456[[#This Row],[Temperatura]]-24)/2)), 0)</f>
        <v>23</v>
      </c>
      <c r="F48">
        <f>ROUNDDOWN($F$2*(1+$N$2*((temperatury456[[#This Row],[Temperatura]]-24)/2)), 0)</f>
        <v>6</v>
      </c>
      <c r="G48">
        <f>temperatury456[[#This Row],[Lody]]*$L$6</f>
        <v>125.19999999999999</v>
      </c>
      <c r="H48">
        <f>temperatury456[[#This Row],[Kukurydza]]*$M$6</f>
        <v>166.98</v>
      </c>
      <c r="I48">
        <f>temperatury456[[#This Row],[Hot Dog]]*$N$6</f>
        <v>49.56</v>
      </c>
      <c r="J48" s="4">
        <f>SUM(temperatury456[[#This Row],[Hajs lody]:[Hajs hot dog]])</f>
        <v>341.73999999999995</v>
      </c>
    </row>
    <row r="49" spans="1:10" x14ac:dyDescent="0.45">
      <c r="A49" s="1">
        <v>44760</v>
      </c>
      <c r="B49">
        <f t="shared" si="1"/>
        <v>0</v>
      </c>
      <c r="C49">
        <f t="shared" si="0"/>
        <v>48</v>
      </c>
      <c r="D49">
        <f>ROUNDDOWN($D$2*(1+$L$2*((temperatury456[[#This Row],[Temperatura]]-24)/2)), 0)</f>
        <v>20</v>
      </c>
      <c r="E49">
        <f>ROUNDDOWN($E$2*(1+$M$2*((temperatury456[[#This Row],[Temperatura]]-24)/2)), 0)</f>
        <v>23</v>
      </c>
      <c r="F49">
        <f>ROUNDDOWN($F$2*(1+$N$2*((temperatury456[[#This Row],[Temperatura]]-24)/2)), 0)</f>
        <v>6</v>
      </c>
      <c r="G49">
        <f>temperatury456[[#This Row],[Lody]]*$L$6</f>
        <v>125.19999999999999</v>
      </c>
      <c r="H49">
        <f>temperatury456[[#This Row],[Kukurydza]]*$M$6</f>
        <v>166.98</v>
      </c>
      <c r="I49">
        <f>temperatury456[[#This Row],[Hot Dog]]*$N$6</f>
        <v>49.56</v>
      </c>
      <c r="J49" s="4">
        <f>SUM(temperatury456[[#This Row],[Hajs lody]:[Hajs hot dog]])</f>
        <v>341.73999999999995</v>
      </c>
    </row>
    <row r="50" spans="1:10" x14ac:dyDescent="0.45">
      <c r="A50" s="1">
        <v>44761</v>
      </c>
      <c r="B50">
        <f t="shared" si="1"/>
        <v>-1</v>
      </c>
      <c r="C50">
        <f t="shared" si="0"/>
        <v>49</v>
      </c>
      <c r="D50">
        <f>ROUNDDOWN($D$2*(1+$L$2*((temperatury456[[#This Row],[Temperatura]]-24)/2)), 0)</f>
        <v>16</v>
      </c>
      <c r="E50">
        <f>ROUNDDOWN($E$2*(1+$M$2*((temperatury456[[#This Row],[Temperatura]]-24)/2)), 0)</f>
        <v>21</v>
      </c>
      <c r="F50">
        <f>ROUNDDOWN($F$2*(1+$N$2*((temperatury456[[#This Row],[Temperatura]]-24)/2)), 0)</f>
        <v>3</v>
      </c>
      <c r="G50">
        <f>temperatury456[[#This Row],[Lody]]*$L$6</f>
        <v>100.16</v>
      </c>
      <c r="H50">
        <f>temperatury456[[#This Row],[Kukurydza]]*$M$6</f>
        <v>152.46</v>
      </c>
      <c r="I50">
        <f>temperatury456[[#This Row],[Hot Dog]]*$N$6</f>
        <v>24.78</v>
      </c>
      <c r="J50" s="4">
        <f>SUM(temperatury456[[#This Row],[Hajs lody]:[Hajs hot dog]])</f>
        <v>277.39999999999998</v>
      </c>
    </row>
    <row r="51" spans="1:10" x14ac:dyDescent="0.45">
      <c r="A51" s="1">
        <v>44762</v>
      </c>
      <c r="B51">
        <f t="shared" si="1"/>
        <v>-1</v>
      </c>
      <c r="C51">
        <f t="shared" si="0"/>
        <v>50</v>
      </c>
      <c r="D51">
        <f>ROUNDDOWN($D$2*(1+$L$2*((temperatury456[[#This Row],[Temperatura]]-24)/2)), 0)</f>
        <v>16</v>
      </c>
      <c r="E51">
        <f>ROUNDDOWN($E$2*(1+$M$2*((temperatury456[[#This Row],[Temperatura]]-24)/2)), 0)</f>
        <v>21</v>
      </c>
      <c r="F51">
        <f>ROUNDDOWN($F$2*(1+$N$2*((temperatury456[[#This Row],[Temperatura]]-24)/2)), 0)</f>
        <v>3</v>
      </c>
      <c r="G51">
        <f>temperatury456[[#This Row],[Lody]]*$L$6</f>
        <v>100.16</v>
      </c>
      <c r="H51">
        <f>temperatury456[[#This Row],[Kukurydza]]*$M$6</f>
        <v>152.46</v>
      </c>
      <c r="I51">
        <f>temperatury456[[#This Row],[Hot Dog]]*$N$6</f>
        <v>24.78</v>
      </c>
      <c r="J51" s="4">
        <f>SUM(temperatury456[[#This Row],[Hajs lody]:[Hajs hot dog]])</f>
        <v>277.39999999999998</v>
      </c>
    </row>
    <row r="52" spans="1:10" x14ac:dyDescent="0.45">
      <c r="A52" s="1">
        <v>44763</v>
      </c>
      <c r="B52">
        <f t="shared" si="1"/>
        <v>-2</v>
      </c>
      <c r="C52">
        <f t="shared" si="0"/>
        <v>51</v>
      </c>
      <c r="D52">
        <f>ROUNDDOWN($D$2*(1+$L$2*((temperatury456[[#This Row],[Temperatura]]-24)/2)), 0)</f>
        <v>12</v>
      </c>
      <c r="E52">
        <f>ROUNDDOWN($E$2*(1+$M$2*((temperatury456[[#This Row],[Temperatura]]-24)/2)), 0)</f>
        <v>18</v>
      </c>
      <c r="F52">
        <f>ROUNDDOWN($F$2*(1+$N$2*((temperatury456[[#This Row],[Temperatura]]-24)/2)), 0)</f>
        <v>0</v>
      </c>
      <c r="G52">
        <f>temperatury456[[#This Row],[Lody]]*$L$6</f>
        <v>75.12</v>
      </c>
      <c r="H52">
        <f>temperatury456[[#This Row],[Kukurydza]]*$M$6</f>
        <v>130.68</v>
      </c>
      <c r="I52">
        <f>temperatury456[[#This Row],[Hot Dog]]*$N$6</f>
        <v>0</v>
      </c>
      <c r="J52" s="4">
        <f>SUM(temperatury456[[#This Row],[Hajs lody]:[Hajs hot dog]])</f>
        <v>205.8</v>
      </c>
    </row>
    <row r="53" spans="1:10" x14ac:dyDescent="0.45">
      <c r="A53" s="1">
        <v>44764</v>
      </c>
      <c r="B53">
        <f t="shared" si="1"/>
        <v>-2</v>
      </c>
      <c r="C53">
        <f t="shared" si="0"/>
        <v>52</v>
      </c>
      <c r="D53">
        <f>ROUNDDOWN($D$2*(1+$L$2*((temperatury456[[#This Row],[Temperatura]]-24)/2)), 0)</f>
        <v>12</v>
      </c>
      <c r="E53">
        <f>ROUNDDOWN($E$2*(1+$M$2*((temperatury456[[#This Row],[Temperatura]]-24)/2)), 0)</f>
        <v>18</v>
      </c>
      <c r="F53">
        <f>ROUNDDOWN($F$2*(1+$N$2*((temperatury456[[#This Row],[Temperatura]]-24)/2)), 0)</f>
        <v>0</v>
      </c>
      <c r="G53">
        <f>temperatury456[[#This Row],[Lody]]*$L$6</f>
        <v>75.12</v>
      </c>
      <c r="H53">
        <f>temperatury456[[#This Row],[Kukurydza]]*$M$6</f>
        <v>130.68</v>
      </c>
      <c r="I53">
        <f>temperatury456[[#This Row],[Hot Dog]]*$N$6</f>
        <v>0</v>
      </c>
      <c r="J53" s="4">
        <f>SUM(temperatury456[[#This Row],[Hajs lody]:[Hajs hot dog]])</f>
        <v>205.8</v>
      </c>
    </row>
    <row r="54" spans="1:10" x14ac:dyDescent="0.45">
      <c r="A54" s="1">
        <v>44765</v>
      </c>
      <c r="B54">
        <f t="shared" si="1"/>
        <v>-3</v>
      </c>
      <c r="C54">
        <f t="shared" si="0"/>
        <v>53</v>
      </c>
      <c r="D54">
        <f>ROUNDDOWN($D$2*(1+$L$2*((temperatury456[[#This Row],[Temperatura]]-24)/2)), 0)</f>
        <v>8</v>
      </c>
      <c r="E54">
        <f>ROUNDDOWN($E$2*(1+$M$2*((temperatury456[[#This Row],[Temperatura]]-24)/2)), 0)</f>
        <v>16</v>
      </c>
      <c r="F54">
        <f>ROUNDDOWN($F$2*(1+$N$2*((temperatury456[[#This Row],[Temperatura]]-24)/2)), 0)</f>
        <v>-3</v>
      </c>
      <c r="G54">
        <f>temperatury456[[#This Row],[Lody]]*$L$6</f>
        <v>50.08</v>
      </c>
      <c r="H54">
        <f>temperatury456[[#This Row],[Kukurydza]]*$M$6</f>
        <v>116.16</v>
      </c>
      <c r="I54">
        <f>temperatury456[[#This Row],[Hot Dog]]*$N$6</f>
        <v>-24.78</v>
      </c>
      <c r="J54" s="4">
        <f>SUM(temperatury456[[#This Row],[Hajs lody]:[Hajs hot dog]])</f>
        <v>141.46</v>
      </c>
    </row>
    <row r="55" spans="1:10" x14ac:dyDescent="0.45">
      <c r="A55" s="1">
        <v>44766</v>
      </c>
      <c r="B55">
        <f t="shared" si="1"/>
        <v>-3</v>
      </c>
      <c r="C55">
        <f t="shared" si="0"/>
        <v>54</v>
      </c>
      <c r="D55">
        <f>ROUNDDOWN($D$2*(1+$L$2*((temperatury456[[#This Row],[Temperatura]]-24)/2)), 0)</f>
        <v>8</v>
      </c>
      <c r="E55">
        <f>ROUNDDOWN($E$2*(1+$M$2*((temperatury456[[#This Row],[Temperatura]]-24)/2)), 0)</f>
        <v>16</v>
      </c>
      <c r="F55">
        <f>ROUNDDOWN($F$2*(1+$N$2*((temperatury456[[#This Row],[Temperatura]]-24)/2)), 0)</f>
        <v>-3</v>
      </c>
      <c r="G55">
        <f>temperatury456[[#This Row],[Lody]]*$L$6</f>
        <v>50.08</v>
      </c>
      <c r="H55">
        <f>temperatury456[[#This Row],[Kukurydza]]*$M$6</f>
        <v>116.16</v>
      </c>
      <c r="I55">
        <f>temperatury456[[#This Row],[Hot Dog]]*$N$6</f>
        <v>-24.78</v>
      </c>
      <c r="J55" s="4">
        <f>SUM(temperatury456[[#This Row],[Hajs lody]:[Hajs hot dog]])</f>
        <v>141.46</v>
      </c>
    </row>
    <row r="56" spans="1:10" x14ac:dyDescent="0.45">
      <c r="A56" s="1">
        <v>44767</v>
      </c>
      <c r="B56">
        <f t="shared" si="1"/>
        <v>-4</v>
      </c>
      <c r="C56">
        <f t="shared" si="0"/>
        <v>55</v>
      </c>
      <c r="D56">
        <f>ROUNDDOWN($D$2*(1+$L$2*((temperatury456[[#This Row],[Temperatura]]-24)/2)), 0)</f>
        <v>4</v>
      </c>
      <c r="E56">
        <f>ROUNDDOWN($E$2*(1+$M$2*((temperatury456[[#This Row],[Temperatura]]-24)/2)), 0)</f>
        <v>14</v>
      </c>
      <c r="F56">
        <f>ROUNDDOWN($F$2*(1+$N$2*((temperatury456[[#This Row],[Temperatura]]-24)/2)), 0)</f>
        <v>-6</v>
      </c>
      <c r="G56">
        <f>temperatury456[[#This Row],[Lody]]*$L$6</f>
        <v>25.04</v>
      </c>
      <c r="H56">
        <f>temperatury456[[#This Row],[Kukurydza]]*$M$6</f>
        <v>101.64</v>
      </c>
      <c r="I56">
        <f>temperatury456[[#This Row],[Hot Dog]]*$N$6</f>
        <v>-49.56</v>
      </c>
      <c r="J56" s="4">
        <f>SUM(temperatury456[[#This Row],[Hajs lody]:[Hajs hot dog]])</f>
        <v>77.12</v>
      </c>
    </row>
    <row r="57" spans="1:10" x14ac:dyDescent="0.45">
      <c r="A57" s="1">
        <v>44768</v>
      </c>
      <c r="B57">
        <f t="shared" si="1"/>
        <v>-4</v>
      </c>
      <c r="C57">
        <f t="shared" si="0"/>
        <v>56</v>
      </c>
      <c r="D57">
        <f>ROUNDDOWN($D$2*(1+$L$2*((temperatury456[[#This Row],[Temperatura]]-24)/2)), 0)</f>
        <v>4</v>
      </c>
      <c r="E57">
        <f>ROUNDDOWN($E$2*(1+$M$2*((temperatury456[[#This Row],[Temperatura]]-24)/2)), 0)</f>
        <v>14</v>
      </c>
      <c r="F57">
        <f>ROUNDDOWN($F$2*(1+$N$2*((temperatury456[[#This Row],[Temperatura]]-24)/2)), 0)</f>
        <v>-6</v>
      </c>
      <c r="G57">
        <f>temperatury456[[#This Row],[Lody]]*$L$6</f>
        <v>25.04</v>
      </c>
      <c r="H57">
        <f>temperatury456[[#This Row],[Kukurydza]]*$M$6</f>
        <v>101.64</v>
      </c>
      <c r="I57">
        <f>temperatury456[[#This Row],[Hot Dog]]*$N$6</f>
        <v>-49.56</v>
      </c>
      <c r="J57" s="4">
        <f>SUM(temperatury456[[#This Row],[Hajs lody]:[Hajs hot dog]])</f>
        <v>77.12</v>
      </c>
    </row>
    <row r="58" spans="1:10" x14ac:dyDescent="0.45">
      <c r="A58" s="1">
        <v>44769</v>
      </c>
      <c r="B58">
        <f t="shared" si="1"/>
        <v>-5</v>
      </c>
      <c r="C58">
        <f t="shared" si="0"/>
        <v>57</v>
      </c>
      <c r="D58">
        <f>ROUNDDOWN($D$2*(1+$L$2*((temperatury456[[#This Row],[Temperatura]]-24)/2)), 0)</f>
        <v>0</v>
      </c>
      <c r="E58">
        <f>ROUNDDOWN($E$2*(1+$M$2*((temperatury456[[#This Row],[Temperatura]]-24)/2)), 0)</f>
        <v>11</v>
      </c>
      <c r="F58">
        <f>ROUNDDOWN($F$2*(1+$N$2*((temperatury456[[#This Row],[Temperatura]]-24)/2)), 0)</f>
        <v>-10</v>
      </c>
      <c r="G58">
        <f>temperatury456[[#This Row],[Lody]]*$L$6</f>
        <v>0</v>
      </c>
      <c r="H58">
        <f>temperatury456[[#This Row],[Kukurydza]]*$M$6</f>
        <v>79.86</v>
      </c>
      <c r="I58">
        <f>temperatury456[[#This Row],[Hot Dog]]*$N$6</f>
        <v>-82.6</v>
      </c>
      <c r="J58" s="4">
        <f>SUM(temperatury456[[#This Row],[Hajs lody]:[Hajs hot dog]])</f>
        <v>-2.7399999999999949</v>
      </c>
    </row>
    <row r="59" spans="1:10" x14ac:dyDescent="0.45">
      <c r="A59" s="1">
        <v>44770</v>
      </c>
      <c r="B59">
        <f t="shared" si="1"/>
        <v>-5</v>
      </c>
      <c r="C59">
        <f t="shared" si="0"/>
        <v>58</v>
      </c>
      <c r="D59">
        <f>ROUNDDOWN($D$2*(1+$L$2*((temperatury456[[#This Row],[Temperatura]]-24)/2)), 0)</f>
        <v>0</v>
      </c>
      <c r="E59">
        <f>ROUNDDOWN($E$2*(1+$M$2*((temperatury456[[#This Row],[Temperatura]]-24)/2)), 0)</f>
        <v>11</v>
      </c>
      <c r="F59">
        <f>ROUNDDOWN($F$2*(1+$N$2*((temperatury456[[#This Row],[Temperatura]]-24)/2)), 0)</f>
        <v>-10</v>
      </c>
      <c r="G59">
        <f>temperatury456[[#This Row],[Lody]]*$L$6</f>
        <v>0</v>
      </c>
      <c r="H59">
        <f>temperatury456[[#This Row],[Kukurydza]]*$M$6</f>
        <v>79.86</v>
      </c>
      <c r="I59">
        <f>temperatury456[[#This Row],[Hot Dog]]*$N$6</f>
        <v>-82.6</v>
      </c>
      <c r="J59" s="4">
        <f>SUM(temperatury456[[#This Row],[Hajs lody]:[Hajs hot dog]])</f>
        <v>-2.7399999999999949</v>
      </c>
    </row>
    <row r="60" spans="1:10" x14ac:dyDescent="0.45">
      <c r="A60" s="1">
        <v>44771</v>
      </c>
      <c r="B60">
        <f t="shared" si="1"/>
        <v>-6</v>
      </c>
      <c r="C60">
        <f t="shared" si="0"/>
        <v>59</v>
      </c>
      <c r="D60">
        <f>ROUNDDOWN($D$2*(1+$L$2*((temperatury456[[#This Row],[Temperatura]]-24)/2)), 0)</f>
        <v>-4</v>
      </c>
      <c r="E60">
        <f>ROUNDDOWN($E$2*(1+$M$2*((temperatury456[[#This Row],[Temperatura]]-24)/2)), 0)</f>
        <v>9</v>
      </c>
      <c r="F60">
        <f>ROUNDDOWN($F$2*(1+$N$2*((temperatury456[[#This Row],[Temperatura]]-24)/2)), 0)</f>
        <v>-13</v>
      </c>
      <c r="G60">
        <f>temperatury456[[#This Row],[Lody]]*$L$6</f>
        <v>-25.04</v>
      </c>
      <c r="H60">
        <f>temperatury456[[#This Row],[Kukurydza]]*$M$6</f>
        <v>65.34</v>
      </c>
      <c r="I60">
        <f>temperatury456[[#This Row],[Hot Dog]]*$N$6</f>
        <v>-107.38</v>
      </c>
      <c r="J60" s="4">
        <f>SUM(temperatury456[[#This Row],[Hajs lody]:[Hajs hot dog]])</f>
        <v>-67.079999999999984</v>
      </c>
    </row>
    <row r="61" spans="1:10" x14ac:dyDescent="0.45">
      <c r="A61" s="1">
        <v>44772</v>
      </c>
      <c r="B61">
        <f t="shared" si="1"/>
        <v>-6</v>
      </c>
      <c r="C61">
        <f t="shared" si="0"/>
        <v>60</v>
      </c>
      <c r="D61">
        <f>ROUNDDOWN($D$2*(1+$L$2*((temperatury456[[#This Row],[Temperatura]]-24)/2)), 0)</f>
        <v>-4</v>
      </c>
      <c r="E61">
        <f>ROUNDDOWN($E$2*(1+$M$2*((temperatury456[[#This Row],[Temperatura]]-24)/2)), 0)</f>
        <v>9</v>
      </c>
      <c r="F61">
        <f>ROUNDDOWN($F$2*(1+$N$2*((temperatury456[[#This Row],[Temperatura]]-24)/2)), 0)</f>
        <v>-13</v>
      </c>
      <c r="G61">
        <f>temperatury456[[#This Row],[Lody]]*$L$6</f>
        <v>-25.04</v>
      </c>
      <c r="H61">
        <f>temperatury456[[#This Row],[Kukurydza]]*$M$6</f>
        <v>65.34</v>
      </c>
      <c r="I61">
        <f>temperatury456[[#This Row],[Hot Dog]]*$N$6</f>
        <v>-107.38</v>
      </c>
      <c r="J61" s="4">
        <f>SUM(temperatury456[[#This Row],[Hajs lody]:[Hajs hot dog]])</f>
        <v>-67.079999999999984</v>
      </c>
    </row>
    <row r="62" spans="1:10" x14ac:dyDescent="0.45">
      <c r="A62" s="1">
        <v>44773</v>
      </c>
      <c r="B62">
        <f t="shared" si="1"/>
        <v>-7</v>
      </c>
      <c r="C62">
        <f t="shared" si="0"/>
        <v>61</v>
      </c>
      <c r="D62">
        <f>ROUNDDOWN($D$2*(1+$L$2*((temperatury456[[#This Row],[Temperatura]]-24)/2)), 0)</f>
        <v>-8</v>
      </c>
      <c r="E62">
        <f>ROUNDDOWN($E$2*(1+$M$2*((temperatury456[[#This Row],[Temperatura]]-24)/2)), 0)</f>
        <v>7</v>
      </c>
      <c r="F62">
        <f>ROUNDDOWN($F$2*(1+$N$2*((temperatury456[[#This Row],[Temperatura]]-24)/2)), 0)</f>
        <v>-17</v>
      </c>
      <c r="G62">
        <f>temperatury456[[#This Row],[Lody]]*$L$6</f>
        <v>-50.08</v>
      </c>
      <c r="H62">
        <f>temperatury456[[#This Row],[Kukurydza]]*$M$6</f>
        <v>50.82</v>
      </c>
      <c r="I62">
        <f>temperatury456[[#This Row],[Hot Dog]]*$N$6</f>
        <v>-140.41999999999999</v>
      </c>
      <c r="J62" s="4">
        <f>SUM(temperatury456[[#This Row],[Hajs lody]:[Hajs hot dog]])</f>
        <v>-139.67999999999998</v>
      </c>
    </row>
    <row r="63" spans="1:10" x14ac:dyDescent="0.45">
      <c r="A63" s="1">
        <v>44774</v>
      </c>
      <c r="B63">
        <f t="shared" si="1"/>
        <v>-7</v>
      </c>
      <c r="C63">
        <f t="shared" si="0"/>
        <v>62</v>
      </c>
      <c r="D63">
        <f>ROUNDDOWN($D$2*(1+$L$2*((temperatury456[[#This Row],[Temperatura]]-24)/2)), 0)</f>
        <v>-8</v>
      </c>
      <c r="E63">
        <f>ROUNDDOWN($E$2*(1+$M$2*((temperatury456[[#This Row],[Temperatura]]-24)/2)), 0)</f>
        <v>7</v>
      </c>
      <c r="F63">
        <f>ROUNDDOWN($F$2*(1+$N$2*((temperatury456[[#This Row],[Temperatura]]-24)/2)), 0)</f>
        <v>-17</v>
      </c>
      <c r="G63">
        <f>temperatury456[[#This Row],[Lody]]*$L$6</f>
        <v>-50.08</v>
      </c>
      <c r="H63">
        <f>temperatury456[[#This Row],[Kukurydza]]*$M$6</f>
        <v>50.82</v>
      </c>
      <c r="I63">
        <f>temperatury456[[#This Row],[Hot Dog]]*$N$6</f>
        <v>-140.41999999999999</v>
      </c>
      <c r="J63" s="4">
        <f>SUM(temperatury456[[#This Row],[Hajs lody]:[Hajs hot dog]])</f>
        <v>-139.67999999999998</v>
      </c>
    </row>
    <row r="64" spans="1:10" x14ac:dyDescent="0.45">
      <c r="A64" s="1">
        <v>44775</v>
      </c>
      <c r="B64">
        <f t="shared" si="1"/>
        <v>-8</v>
      </c>
      <c r="C64">
        <f t="shared" si="0"/>
        <v>63</v>
      </c>
      <c r="D64">
        <f>ROUNDDOWN($D$2*(1+$L$2*((temperatury456[[#This Row],[Temperatura]]-24)/2)), 0)</f>
        <v>-12</v>
      </c>
      <c r="E64">
        <f>ROUNDDOWN($E$2*(1+$M$2*((temperatury456[[#This Row],[Temperatura]]-24)/2)), 0)</f>
        <v>4</v>
      </c>
      <c r="F64">
        <f>ROUNDDOWN($F$2*(1+$N$2*((temperatury456[[#This Row],[Temperatura]]-24)/2)), 0)</f>
        <v>-20</v>
      </c>
      <c r="G64">
        <f>temperatury456[[#This Row],[Lody]]*$L$6</f>
        <v>-75.12</v>
      </c>
      <c r="H64">
        <f>temperatury456[[#This Row],[Kukurydza]]*$M$6</f>
        <v>29.04</v>
      </c>
      <c r="I64">
        <f>temperatury456[[#This Row],[Hot Dog]]*$N$6</f>
        <v>-165.2</v>
      </c>
      <c r="J64" s="4">
        <f>SUM(temperatury456[[#This Row],[Hajs lody]:[Hajs hot dog]])</f>
        <v>-211.28</v>
      </c>
    </row>
    <row r="65" spans="1:10" x14ac:dyDescent="0.45">
      <c r="A65" s="1">
        <v>44776</v>
      </c>
      <c r="B65">
        <f t="shared" si="1"/>
        <v>-8</v>
      </c>
      <c r="C65">
        <f t="shared" si="0"/>
        <v>64</v>
      </c>
      <c r="D65">
        <f>ROUNDDOWN($D$2*(1+$L$2*((temperatury456[[#This Row],[Temperatura]]-24)/2)), 0)</f>
        <v>-12</v>
      </c>
      <c r="E65">
        <f>ROUNDDOWN($E$2*(1+$M$2*((temperatury456[[#This Row],[Temperatura]]-24)/2)), 0)</f>
        <v>4</v>
      </c>
      <c r="F65">
        <f>ROUNDDOWN($F$2*(1+$N$2*((temperatury456[[#This Row],[Temperatura]]-24)/2)), 0)</f>
        <v>-20</v>
      </c>
      <c r="G65">
        <f>temperatury456[[#This Row],[Lody]]*$L$6</f>
        <v>-75.12</v>
      </c>
      <c r="H65">
        <f>temperatury456[[#This Row],[Kukurydza]]*$M$6</f>
        <v>29.04</v>
      </c>
      <c r="I65">
        <f>temperatury456[[#This Row],[Hot Dog]]*$N$6</f>
        <v>-165.2</v>
      </c>
      <c r="J65" s="4">
        <f>SUM(temperatury456[[#This Row],[Hajs lody]:[Hajs hot dog]])</f>
        <v>-211.28</v>
      </c>
    </row>
    <row r="66" spans="1:10" x14ac:dyDescent="0.45">
      <c r="A66" s="1">
        <v>44777</v>
      </c>
      <c r="B66">
        <f t="shared" si="1"/>
        <v>-9</v>
      </c>
      <c r="C66">
        <f t="shared" si="0"/>
        <v>65</v>
      </c>
      <c r="D66">
        <f>ROUNDDOWN($D$2*(1+$L$2*((temperatury456[[#This Row],[Temperatura]]-24)/2)), 0)</f>
        <v>-16</v>
      </c>
      <c r="E66">
        <f>ROUNDDOWN($E$2*(1+$M$2*((temperatury456[[#This Row],[Temperatura]]-24)/2)), 0)</f>
        <v>2</v>
      </c>
      <c r="F66">
        <f>ROUNDDOWN($F$2*(1+$N$2*((temperatury456[[#This Row],[Temperatura]]-24)/2)), 0)</f>
        <v>-24</v>
      </c>
      <c r="G66">
        <f>temperatury456[[#This Row],[Lody]]*$L$6</f>
        <v>-100.16</v>
      </c>
      <c r="H66">
        <f>temperatury456[[#This Row],[Kukurydza]]*$M$6</f>
        <v>14.52</v>
      </c>
      <c r="I66">
        <f>temperatury456[[#This Row],[Hot Dog]]*$N$6</f>
        <v>-198.24</v>
      </c>
      <c r="J66" s="4">
        <f>SUM(temperatury456[[#This Row],[Hajs lody]:[Hajs hot dog]])</f>
        <v>-283.88</v>
      </c>
    </row>
    <row r="67" spans="1:10" x14ac:dyDescent="0.45">
      <c r="A67" s="1">
        <v>44778</v>
      </c>
      <c r="B67">
        <f t="shared" si="1"/>
        <v>-9</v>
      </c>
      <c r="C67">
        <f t="shared" si="0"/>
        <v>66</v>
      </c>
      <c r="D67">
        <f>ROUNDDOWN($D$2*(1+$L$2*((temperatury456[[#This Row],[Temperatura]]-24)/2)), 0)</f>
        <v>-16</v>
      </c>
      <c r="E67">
        <f>ROUNDDOWN($E$2*(1+$M$2*((temperatury456[[#This Row],[Temperatura]]-24)/2)), 0)</f>
        <v>2</v>
      </c>
      <c r="F67">
        <f>ROUNDDOWN($F$2*(1+$N$2*((temperatury456[[#This Row],[Temperatura]]-24)/2)), 0)</f>
        <v>-24</v>
      </c>
      <c r="G67">
        <f>temperatury456[[#This Row],[Lody]]*$L$6</f>
        <v>-100.16</v>
      </c>
      <c r="H67">
        <f>temperatury456[[#This Row],[Kukurydza]]*$M$6</f>
        <v>14.52</v>
      </c>
      <c r="I67">
        <f>temperatury456[[#This Row],[Hot Dog]]*$N$6</f>
        <v>-198.24</v>
      </c>
      <c r="J67" s="4">
        <f>SUM(temperatury456[[#This Row],[Hajs lody]:[Hajs hot dog]])</f>
        <v>-283.88</v>
      </c>
    </row>
    <row r="68" spans="1:10" x14ac:dyDescent="0.45">
      <c r="A68" s="1">
        <v>44779</v>
      </c>
      <c r="B68">
        <f t="shared" si="1"/>
        <v>-10</v>
      </c>
      <c r="C68">
        <f t="shared" ref="C68:C93" si="2">C67+1</f>
        <v>67</v>
      </c>
      <c r="D68">
        <f>ROUNDDOWN($D$2*(1+$L$2*((temperatury456[[#This Row],[Temperatura]]-24)/2)), 0)</f>
        <v>-20</v>
      </c>
      <c r="E68">
        <f>ROUNDDOWN($E$2*(1+$M$2*((temperatury456[[#This Row],[Temperatura]]-24)/2)), 0)</f>
        <v>0</v>
      </c>
      <c r="F68">
        <f>ROUNDDOWN($F$2*(1+$N$2*((temperatury456[[#This Row],[Temperatura]]-24)/2)), 0)</f>
        <v>-27</v>
      </c>
      <c r="G68">
        <f>temperatury456[[#This Row],[Lody]]*$L$6</f>
        <v>-125.19999999999999</v>
      </c>
      <c r="H68">
        <f>temperatury456[[#This Row],[Kukurydza]]*$M$6</f>
        <v>0</v>
      </c>
      <c r="I68">
        <f>temperatury456[[#This Row],[Hot Dog]]*$N$6</f>
        <v>-223.01999999999998</v>
      </c>
      <c r="J68" s="4">
        <f>SUM(temperatury456[[#This Row],[Hajs lody]:[Hajs hot dog]])</f>
        <v>-348.21999999999997</v>
      </c>
    </row>
    <row r="69" spans="1:10" x14ac:dyDescent="0.45">
      <c r="A69" s="1">
        <v>44780</v>
      </c>
      <c r="B69">
        <f t="shared" ref="B69:B93" si="3">IF(B68=B67,B68-1,B68)</f>
        <v>-10</v>
      </c>
      <c r="C69">
        <f t="shared" si="2"/>
        <v>68</v>
      </c>
      <c r="D69">
        <f>ROUNDDOWN($D$2*(1+$L$2*((temperatury456[[#This Row],[Temperatura]]-24)/2)), 0)</f>
        <v>-20</v>
      </c>
      <c r="E69">
        <f>ROUNDDOWN($E$2*(1+$M$2*((temperatury456[[#This Row],[Temperatura]]-24)/2)), 0)</f>
        <v>0</v>
      </c>
      <c r="F69">
        <f>ROUNDDOWN($F$2*(1+$N$2*((temperatury456[[#This Row],[Temperatura]]-24)/2)), 0)</f>
        <v>-27</v>
      </c>
      <c r="G69">
        <f>temperatury456[[#This Row],[Lody]]*$L$6</f>
        <v>-125.19999999999999</v>
      </c>
      <c r="H69">
        <f>temperatury456[[#This Row],[Kukurydza]]*$M$6</f>
        <v>0</v>
      </c>
      <c r="I69">
        <f>temperatury456[[#This Row],[Hot Dog]]*$N$6</f>
        <v>-223.01999999999998</v>
      </c>
      <c r="J69" s="4">
        <f>SUM(temperatury456[[#This Row],[Hajs lody]:[Hajs hot dog]])</f>
        <v>-348.21999999999997</v>
      </c>
    </row>
    <row r="70" spans="1:10" x14ac:dyDescent="0.45">
      <c r="A70" s="1">
        <v>44781</v>
      </c>
      <c r="B70">
        <f t="shared" si="3"/>
        <v>-11</v>
      </c>
      <c r="C70">
        <f t="shared" si="2"/>
        <v>69</v>
      </c>
      <c r="D70">
        <f>ROUNDDOWN($D$2*(1+$L$2*((temperatury456[[#This Row],[Temperatura]]-24)/2)), 0)</f>
        <v>-24</v>
      </c>
      <c r="E70">
        <f>ROUNDDOWN($E$2*(1+$M$2*((temperatury456[[#This Row],[Temperatura]]-24)/2)), 0)</f>
        <v>-2</v>
      </c>
      <c r="F70">
        <f>ROUNDDOWN($F$2*(1+$N$2*((temperatury456[[#This Row],[Temperatura]]-24)/2)), 0)</f>
        <v>-31</v>
      </c>
      <c r="G70">
        <f>temperatury456[[#This Row],[Lody]]*$L$6</f>
        <v>-150.24</v>
      </c>
      <c r="H70">
        <f>temperatury456[[#This Row],[Kukurydza]]*$M$6</f>
        <v>-14.52</v>
      </c>
      <c r="I70">
        <f>temperatury456[[#This Row],[Hot Dog]]*$N$6</f>
        <v>-256.06</v>
      </c>
      <c r="J70" s="4">
        <f>SUM(temperatury456[[#This Row],[Hajs lody]:[Hajs hot dog]])</f>
        <v>-420.82000000000005</v>
      </c>
    </row>
    <row r="71" spans="1:10" x14ac:dyDescent="0.45">
      <c r="A71" s="1">
        <v>44782</v>
      </c>
      <c r="B71">
        <f t="shared" si="3"/>
        <v>-11</v>
      </c>
      <c r="C71">
        <f t="shared" si="2"/>
        <v>70</v>
      </c>
      <c r="D71">
        <f>ROUNDDOWN($D$2*(1+$L$2*((temperatury456[[#This Row],[Temperatura]]-24)/2)), 0)</f>
        <v>-24</v>
      </c>
      <c r="E71">
        <f>ROUNDDOWN($E$2*(1+$M$2*((temperatury456[[#This Row],[Temperatura]]-24)/2)), 0)</f>
        <v>-2</v>
      </c>
      <c r="F71">
        <f>ROUNDDOWN($F$2*(1+$N$2*((temperatury456[[#This Row],[Temperatura]]-24)/2)), 0)</f>
        <v>-31</v>
      </c>
      <c r="G71">
        <f>temperatury456[[#This Row],[Lody]]*$L$6</f>
        <v>-150.24</v>
      </c>
      <c r="H71">
        <f>temperatury456[[#This Row],[Kukurydza]]*$M$6</f>
        <v>-14.52</v>
      </c>
      <c r="I71">
        <f>temperatury456[[#This Row],[Hot Dog]]*$N$6</f>
        <v>-256.06</v>
      </c>
      <c r="J71" s="4">
        <f>SUM(temperatury456[[#This Row],[Hajs lody]:[Hajs hot dog]])</f>
        <v>-420.82000000000005</v>
      </c>
    </row>
    <row r="72" spans="1:10" x14ac:dyDescent="0.45">
      <c r="A72" s="1">
        <v>44783</v>
      </c>
      <c r="B72">
        <f t="shared" si="3"/>
        <v>-12</v>
      </c>
      <c r="C72">
        <f t="shared" si="2"/>
        <v>71</v>
      </c>
      <c r="D72">
        <f>ROUNDDOWN($D$2*(1+$L$2*((temperatury456[[#This Row],[Temperatura]]-24)/2)), 0)</f>
        <v>-28</v>
      </c>
      <c r="E72">
        <f>ROUNDDOWN($E$2*(1+$M$2*((temperatury456[[#This Row],[Temperatura]]-24)/2)), 0)</f>
        <v>-4</v>
      </c>
      <c r="F72">
        <f>ROUNDDOWN($F$2*(1+$N$2*((temperatury456[[#This Row],[Temperatura]]-24)/2)), 0)</f>
        <v>-34</v>
      </c>
      <c r="G72">
        <f>temperatury456[[#This Row],[Lody]]*$L$6</f>
        <v>-175.28</v>
      </c>
      <c r="H72">
        <f>temperatury456[[#This Row],[Kukurydza]]*$M$6</f>
        <v>-29.04</v>
      </c>
      <c r="I72">
        <f>temperatury456[[#This Row],[Hot Dog]]*$N$6</f>
        <v>-280.83999999999997</v>
      </c>
      <c r="J72" s="4">
        <f>SUM(temperatury456[[#This Row],[Hajs lody]:[Hajs hot dog]])</f>
        <v>-485.15999999999997</v>
      </c>
    </row>
    <row r="73" spans="1:10" x14ac:dyDescent="0.45">
      <c r="A73" s="1">
        <v>44784</v>
      </c>
      <c r="B73">
        <f t="shared" si="3"/>
        <v>-12</v>
      </c>
      <c r="C73">
        <f t="shared" si="2"/>
        <v>72</v>
      </c>
      <c r="D73">
        <f>ROUNDDOWN($D$2*(1+$L$2*((temperatury456[[#This Row],[Temperatura]]-24)/2)), 0)</f>
        <v>-28</v>
      </c>
      <c r="E73">
        <f>ROUNDDOWN($E$2*(1+$M$2*((temperatury456[[#This Row],[Temperatura]]-24)/2)), 0)</f>
        <v>-4</v>
      </c>
      <c r="F73">
        <f>ROUNDDOWN($F$2*(1+$N$2*((temperatury456[[#This Row],[Temperatura]]-24)/2)), 0)</f>
        <v>-34</v>
      </c>
      <c r="G73">
        <f>temperatury456[[#This Row],[Lody]]*$L$6</f>
        <v>-175.28</v>
      </c>
      <c r="H73">
        <f>temperatury456[[#This Row],[Kukurydza]]*$M$6</f>
        <v>-29.04</v>
      </c>
      <c r="I73">
        <f>temperatury456[[#This Row],[Hot Dog]]*$N$6</f>
        <v>-280.83999999999997</v>
      </c>
      <c r="J73" s="4">
        <f>SUM(temperatury456[[#This Row],[Hajs lody]:[Hajs hot dog]])</f>
        <v>-485.15999999999997</v>
      </c>
    </row>
    <row r="74" spans="1:10" x14ac:dyDescent="0.45">
      <c r="A74" s="1">
        <v>44785</v>
      </c>
      <c r="B74">
        <f t="shared" si="3"/>
        <v>-13</v>
      </c>
      <c r="C74">
        <f t="shared" si="2"/>
        <v>73</v>
      </c>
      <c r="D74">
        <f>ROUNDDOWN($D$2*(1+$L$2*((temperatury456[[#This Row],[Temperatura]]-24)/2)), 0)</f>
        <v>-33</v>
      </c>
      <c r="E74">
        <f>ROUNDDOWN($E$2*(1+$M$2*((temperatury456[[#This Row],[Temperatura]]-24)/2)), 0)</f>
        <v>-7</v>
      </c>
      <c r="F74">
        <f>ROUNDDOWN($F$2*(1+$N$2*((temperatury456[[#This Row],[Temperatura]]-24)/2)), 0)</f>
        <v>-38</v>
      </c>
      <c r="G74">
        <f>temperatury456[[#This Row],[Lody]]*$L$6</f>
        <v>-206.57999999999998</v>
      </c>
      <c r="H74">
        <f>temperatury456[[#This Row],[Kukurydza]]*$M$6</f>
        <v>-50.82</v>
      </c>
      <c r="I74">
        <f>temperatury456[[#This Row],[Hot Dog]]*$N$6</f>
        <v>-313.88</v>
      </c>
      <c r="J74" s="4">
        <f>SUM(temperatury456[[#This Row],[Hajs lody]:[Hajs hot dog]])</f>
        <v>-571.28</v>
      </c>
    </row>
    <row r="75" spans="1:10" x14ac:dyDescent="0.45">
      <c r="A75" s="1">
        <v>44786</v>
      </c>
      <c r="B75">
        <f t="shared" si="3"/>
        <v>-13</v>
      </c>
      <c r="C75">
        <f t="shared" si="2"/>
        <v>74</v>
      </c>
      <c r="D75">
        <f>ROUNDDOWN($D$2*(1+$L$2*((temperatury456[[#This Row],[Temperatura]]-24)/2)), 0)</f>
        <v>-33</v>
      </c>
      <c r="E75">
        <f>ROUNDDOWN($E$2*(1+$M$2*((temperatury456[[#This Row],[Temperatura]]-24)/2)), 0)</f>
        <v>-7</v>
      </c>
      <c r="F75">
        <f>ROUNDDOWN($F$2*(1+$N$2*((temperatury456[[#This Row],[Temperatura]]-24)/2)), 0)</f>
        <v>-38</v>
      </c>
      <c r="G75">
        <f>temperatury456[[#This Row],[Lody]]*$L$6</f>
        <v>-206.57999999999998</v>
      </c>
      <c r="H75">
        <f>temperatury456[[#This Row],[Kukurydza]]*$M$6</f>
        <v>-50.82</v>
      </c>
      <c r="I75">
        <f>temperatury456[[#This Row],[Hot Dog]]*$N$6</f>
        <v>-313.88</v>
      </c>
      <c r="J75" s="4">
        <f>SUM(temperatury456[[#This Row],[Hajs lody]:[Hajs hot dog]])</f>
        <v>-571.28</v>
      </c>
    </row>
    <row r="76" spans="1:10" x14ac:dyDescent="0.45">
      <c r="A76" s="1">
        <v>44787</v>
      </c>
      <c r="B76">
        <f t="shared" si="3"/>
        <v>-14</v>
      </c>
      <c r="C76">
        <f t="shared" si="2"/>
        <v>75</v>
      </c>
      <c r="D76">
        <f>ROUNDDOWN($D$2*(1+$L$2*((temperatury456[[#This Row],[Temperatura]]-24)/2)), 0)</f>
        <v>-37</v>
      </c>
      <c r="E76">
        <f>ROUNDDOWN($E$2*(1+$M$2*((temperatury456[[#This Row],[Temperatura]]-24)/2)), 0)</f>
        <v>-9</v>
      </c>
      <c r="F76">
        <f>ROUNDDOWN($F$2*(1+$N$2*((temperatury456[[#This Row],[Temperatura]]-24)/2)), 0)</f>
        <v>-41</v>
      </c>
      <c r="G76">
        <f>temperatury456[[#This Row],[Lody]]*$L$6</f>
        <v>-231.62</v>
      </c>
      <c r="H76">
        <f>temperatury456[[#This Row],[Kukurydza]]*$M$6</f>
        <v>-65.34</v>
      </c>
      <c r="I76">
        <f>temperatury456[[#This Row],[Hot Dog]]*$N$6</f>
        <v>-338.65999999999997</v>
      </c>
      <c r="J76" s="4">
        <f>SUM(temperatury456[[#This Row],[Hajs lody]:[Hajs hot dog]])</f>
        <v>-635.62</v>
      </c>
    </row>
    <row r="77" spans="1:10" x14ac:dyDescent="0.45">
      <c r="A77" s="1">
        <v>44788</v>
      </c>
      <c r="B77">
        <f t="shared" si="3"/>
        <v>-14</v>
      </c>
      <c r="C77">
        <f t="shared" si="2"/>
        <v>76</v>
      </c>
      <c r="D77">
        <f>ROUNDDOWN($D$2*(1+$L$2*((temperatury456[[#This Row],[Temperatura]]-24)/2)), 0)</f>
        <v>-37</v>
      </c>
      <c r="E77">
        <f>ROUNDDOWN($E$2*(1+$M$2*((temperatury456[[#This Row],[Temperatura]]-24)/2)), 0)</f>
        <v>-9</v>
      </c>
      <c r="F77">
        <f>ROUNDDOWN($F$2*(1+$N$2*((temperatury456[[#This Row],[Temperatura]]-24)/2)), 0)</f>
        <v>-41</v>
      </c>
      <c r="G77">
        <f>temperatury456[[#This Row],[Lody]]*$L$6</f>
        <v>-231.62</v>
      </c>
      <c r="H77">
        <f>temperatury456[[#This Row],[Kukurydza]]*$M$6</f>
        <v>-65.34</v>
      </c>
      <c r="I77">
        <f>temperatury456[[#This Row],[Hot Dog]]*$N$6</f>
        <v>-338.65999999999997</v>
      </c>
      <c r="J77" s="4">
        <f>SUM(temperatury456[[#This Row],[Hajs lody]:[Hajs hot dog]])</f>
        <v>-635.62</v>
      </c>
    </row>
    <row r="78" spans="1:10" x14ac:dyDescent="0.45">
      <c r="A78" s="1">
        <v>44789</v>
      </c>
      <c r="B78">
        <f t="shared" si="3"/>
        <v>-15</v>
      </c>
      <c r="C78">
        <f t="shared" si="2"/>
        <v>77</v>
      </c>
      <c r="D78">
        <f>ROUNDDOWN($D$2*(1+$L$2*((temperatury456[[#This Row],[Temperatura]]-24)/2)), 0)</f>
        <v>-41</v>
      </c>
      <c r="E78">
        <f>ROUNDDOWN($E$2*(1+$M$2*((temperatury456[[#This Row],[Temperatura]]-24)/2)), 0)</f>
        <v>-11</v>
      </c>
      <c r="F78">
        <f>ROUNDDOWN($F$2*(1+$N$2*((temperatury456[[#This Row],[Temperatura]]-24)/2)), 0)</f>
        <v>-45</v>
      </c>
      <c r="G78">
        <f>temperatury456[[#This Row],[Lody]]*$L$6</f>
        <v>-256.65999999999997</v>
      </c>
      <c r="H78">
        <f>temperatury456[[#This Row],[Kukurydza]]*$M$6</f>
        <v>-79.86</v>
      </c>
      <c r="I78">
        <f>temperatury456[[#This Row],[Hot Dog]]*$N$6</f>
        <v>-371.7</v>
      </c>
      <c r="J78" s="4">
        <f>SUM(temperatury456[[#This Row],[Hajs lody]:[Hajs hot dog]])</f>
        <v>-708.22</v>
      </c>
    </row>
    <row r="79" spans="1:10" x14ac:dyDescent="0.45">
      <c r="A79" s="1">
        <v>44790</v>
      </c>
      <c r="B79">
        <f t="shared" si="3"/>
        <v>-15</v>
      </c>
      <c r="C79">
        <f t="shared" si="2"/>
        <v>78</v>
      </c>
      <c r="D79">
        <f>ROUNDDOWN($D$2*(1+$L$2*((temperatury456[[#This Row],[Temperatura]]-24)/2)), 0)</f>
        <v>-41</v>
      </c>
      <c r="E79">
        <f>ROUNDDOWN($E$2*(1+$M$2*((temperatury456[[#This Row],[Temperatura]]-24)/2)), 0)</f>
        <v>-11</v>
      </c>
      <c r="F79">
        <f>ROUNDDOWN($F$2*(1+$N$2*((temperatury456[[#This Row],[Temperatura]]-24)/2)), 0)</f>
        <v>-45</v>
      </c>
      <c r="G79">
        <f>temperatury456[[#This Row],[Lody]]*$L$6</f>
        <v>-256.65999999999997</v>
      </c>
      <c r="H79">
        <f>temperatury456[[#This Row],[Kukurydza]]*$M$6</f>
        <v>-79.86</v>
      </c>
      <c r="I79">
        <f>temperatury456[[#This Row],[Hot Dog]]*$N$6</f>
        <v>-371.7</v>
      </c>
      <c r="J79" s="4">
        <f>SUM(temperatury456[[#This Row],[Hajs lody]:[Hajs hot dog]])</f>
        <v>-708.22</v>
      </c>
    </row>
    <row r="80" spans="1:10" x14ac:dyDescent="0.45">
      <c r="A80" s="1">
        <v>44791</v>
      </c>
      <c r="B80">
        <f t="shared" si="3"/>
        <v>-16</v>
      </c>
      <c r="C80">
        <f t="shared" si="2"/>
        <v>79</v>
      </c>
      <c r="D80">
        <f>ROUNDDOWN($D$2*(1+$L$2*((temperatury456[[#This Row],[Temperatura]]-24)/2)), 0)</f>
        <v>-45</v>
      </c>
      <c r="E80">
        <f>ROUNDDOWN($E$2*(1+$M$2*((temperatury456[[#This Row],[Temperatura]]-24)/2)), 0)</f>
        <v>-14</v>
      </c>
      <c r="F80">
        <f>ROUNDDOWN($F$2*(1+$N$2*((temperatury456[[#This Row],[Temperatura]]-24)/2)), 0)</f>
        <v>-48</v>
      </c>
      <c r="G80">
        <f>temperatury456[[#This Row],[Lody]]*$L$6</f>
        <v>-281.7</v>
      </c>
      <c r="H80">
        <f>temperatury456[[#This Row],[Kukurydza]]*$M$6</f>
        <v>-101.64</v>
      </c>
      <c r="I80">
        <f>temperatury456[[#This Row],[Hot Dog]]*$N$6</f>
        <v>-396.48</v>
      </c>
      <c r="J80" s="4">
        <f>SUM(temperatury456[[#This Row],[Hajs lody]:[Hajs hot dog]])</f>
        <v>-779.81999999999994</v>
      </c>
    </row>
    <row r="81" spans="1:10" x14ac:dyDescent="0.45">
      <c r="A81" s="1">
        <v>44792</v>
      </c>
      <c r="B81">
        <f t="shared" si="3"/>
        <v>-16</v>
      </c>
      <c r="C81">
        <f t="shared" si="2"/>
        <v>80</v>
      </c>
      <c r="D81">
        <f>ROUNDDOWN($D$2*(1+$L$2*((temperatury456[[#This Row],[Temperatura]]-24)/2)), 0)</f>
        <v>-45</v>
      </c>
      <c r="E81">
        <f>ROUNDDOWN($E$2*(1+$M$2*((temperatury456[[#This Row],[Temperatura]]-24)/2)), 0)</f>
        <v>-14</v>
      </c>
      <c r="F81">
        <f>ROUNDDOWN($F$2*(1+$N$2*((temperatury456[[#This Row],[Temperatura]]-24)/2)), 0)</f>
        <v>-48</v>
      </c>
      <c r="G81">
        <f>temperatury456[[#This Row],[Lody]]*$L$6</f>
        <v>-281.7</v>
      </c>
      <c r="H81">
        <f>temperatury456[[#This Row],[Kukurydza]]*$M$6</f>
        <v>-101.64</v>
      </c>
      <c r="I81">
        <f>temperatury456[[#This Row],[Hot Dog]]*$N$6</f>
        <v>-396.48</v>
      </c>
      <c r="J81" s="4">
        <f>SUM(temperatury456[[#This Row],[Hajs lody]:[Hajs hot dog]])</f>
        <v>-779.81999999999994</v>
      </c>
    </row>
    <row r="82" spans="1:10" x14ac:dyDescent="0.45">
      <c r="A82" s="1">
        <v>44793</v>
      </c>
      <c r="B82">
        <f t="shared" si="3"/>
        <v>-17</v>
      </c>
      <c r="C82">
        <f t="shared" si="2"/>
        <v>81</v>
      </c>
      <c r="D82">
        <f>ROUNDDOWN($D$2*(1+$L$2*((temperatury456[[#This Row],[Temperatura]]-24)/2)), 0)</f>
        <v>-49</v>
      </c>
      <c r="E82">
        <f>ROUNDDOWN($E$2*(1+$M$2*((temperatury456[[#This Row],[Temperatura]]-24)/2)), 0)</f>
        <v>-16</v>
      </c>
      <c r="F82">
        <f>ROUNDDOWN($F$2*(1+$N$2*((temperatury456[[#This Row],[Temperatura]]-24)/2)), 0)</f>
        <v>-51</v>
      </c>
      <c r="G82">
        <f>temperatury456[[#This Row],[Lody]]*$L$6</f>
        <v>-306.74</v>
      </c>
      <c r="H82">
        <f>temperatury456[[#This Row],[Kukurydza]]*$M$6</f>
        <v>-116.16</v>
      </c>
      <c r="I82">
        <f>temperatury456[[#This Row],[Hot Dog]]*$N$6</f>
        <v>-421.26</v>
      </c>
      <c r="J82" s="4">
        <f>SUM(temperatury456[[#This Row],[Hajs lody]:[Hajs hot dog]])</f>
        <v>-844.16</v>
      </c>
    </row>
    <row r="83" spans="1:10" x14ac:dyDescent="0.45">
      <c r="A83" s="1">
        <v>44794</v>
      </c>
      <c r="B83">
        <f t="shared" si="3"/>
        <v>-17</v>
      </c>
      <c r="C83">
        <f t="shared" si="2"/>
        <v>82</v>
      </c>
      <c r="D83">
        <f>ROUNDDOWN($D$2*(1+$L$2*((temperatury456[[#This Row],[Temperatura]]-24)/2)), 0)</f>
        <v>-49</v>
      </c>
      <c r="E83">
        <f>ROUNDDOWN($E$2*(1+$M$2*((temperatury456[[#This Row],[Temperatura]]-24)/2)), 0)</f>
        <v>-16</v>
      </c>
      <c r="F83">
        <f>ROUNDDOWN($F$2*(1+$N$2*((temperatury456[[#This Row],[Temperatura]]-24)/2)), 0)</f>
        <v>-51</v>
      </c>
      <c r="G83">
        <f>temperatury456[[#This Row],[Lody]]*$L$6</f>
        <v>-306.74</v>
      </c>
      <c r="H83">
        <f>temperatury456[[#This Row],[Kukurydza]]*$M$6</f>
        <v>-116.16</v>
      </c>
      <c r="I83">
        <f>temperatury456[[#This Row],[Hot Dog]]*$N$6</f>
        <v>-421.26</v>
      </c>
      <c r="J83" s="4">
        <f>SUM(temperatury456[[#This Row],[Hajs lody]:[Hajs hot dog]])</f>
        <v>-844.16</v>
      </c>
    </row>
    <row r="84" spans="1:10" x14ac:dyDescent="0.45">
      <c r="A84" s="1">
        <v>44795</v>
      </c>
      <c r="B84">
        <f t="shared" si="3"/>
        <v>-18</v>
      </c>
      <c r="C84">
        <f t="shared" si="2"/>
        <v>83</v>
      </c>
      <c r="D84">
        <f>ROUNDDOWN($D$2*(1+$L$2*((temperatury456[[#This Row],[Temperatura]]-24)/2)), 0)</f>
        <v>-53</v>
      </c>
      <c r="E84">
        <f>ROUNDDOWN($E$2*(1+$M$2*((temperatury456[[#This Row],[Temperatura]]-24)/2)), 0)</f>
        <v>-18</v>
      </c>
      <c r="F84">
        <f>ROUNDDOWN($F$2*(1+$N$2*((temperatury456[[#This Row],[Temperatura]]-24)/2)), 0)</f>
        <v>-55</v>
      </c>
      <c r="G84">
        <f>temperatury456[[#This Row],[Lody]]*$L$6</f>
        <v>-331.78</v>
      </c>
      <c r="H84">
        <f>temperatury456[[#This Row],[Kukurydza]]*$M$6</f>
        <v>-130.68</v>
      </c>
      <c r="I84">
        <f>temperatury456[[#This Row],[Hot Dog]]*$N$6</f>
        <v>-454.3</v>
      </c>
      <c r="J84" s="4">
        <f>SUM(temperatury456[[#This Row],[Hajs lody]:[Hajs hot dog]])</f>
        <v>-916.76</v>
      </c>
    </row>
    <row r="85" spans="1:10" x14ac:dyDescent="0.45">
      <c r="A85" s="1">
        <v>44796</v>
      </c>
      <c r="B85">
        <f t="shared" si="3"/>
        <v>-18</v>
      </c>
      <c r="C85">
        <f t="shared" si="2"/>
        <v>84</v>
      </c>
      <c r="D85">
        <f>ROUNDDOWN($D$2*(1+$L$2*((temperatury456[[#This Row],[Temperatura]]-24)/2)), 0)</f>
        <v>-53</v>
      </c>
      <c r="E85">
        <f>ROUNDDOWN($E$2*(1+$M$2*((temperatury456[[#This Row],[Temperatura]]-24)/2)), 0)</f>
        <v>-18</v>
      </c>
      <c r="F85">
        <f>ROUNDDOWN($F$2*(1+$N$2*((temperatury456[[#This Row],[Temperatura]]-24)/2)), 0)</f>
        <v>-55</v>
      </c>
      <c r="G85">
        <f>temperatury456[[#This Row],[Lody]]*$L$6</f>
        <v>-331.78</v>
      </c>
      <c r="H85">
        <f>temperatury456[[#This Row],[Kukurydza]]*$M$6</f>
        <v>-130.68</v>
      </c>
      <c r="I85">
        <f>temperatury456[[#This Row],[Hot Dog]]*$N$6</f>
        <v>-454.3</v>
      </c>
      <c r="J85" s="4">
        <f>SUM(temperatury456[[#This Row],[Hajs lody]:[Hajs hot dog]])</f>
        <v>-916.76</v>
      </c>
    </row>
    <row r="86" spans="1:10" x14ac:dyDescent="0.45">
      <c r="A86" s="1">
        <v>44797</v>
      </c>
      <c r="B86">
        <f t="shared" si="3"/>
        <v>-19</v>
      </c>
      <c r="C86">
        <f t="shared" si="2"/>
        <v>85</v>
      </c>
      <c r="D86">
        <f>ROUNDDOWN($D$2*(1+$L$2*((temperatury456[[#This Row],[Temperatura]]-24)/2)), 0)</f>
        <v>-57</v>
      </c>
      <c r="E86">
        <f>ROUNDDOWN($E$2*(1+$M$2*((temperatury456[[#This Row],[Temperatura]]-24)/2)), 0)</f>
        <v>-21</v>
      </c>
      <c r="F86">
        <f>ROUNDDOWN($F$2*(1+$N$2*((temperatury456[[#This Row],[Temperatura]]-24)/2)), 0)</f>
        <v>-58</v>
      </c>
      <c r="G86">
        <f>temperatury456[[#This Row],[Lody]]*$L$6</f>
        <v>-356.82</v>
      </c>
      <c r="H86">
        <f>temperatury456[[#This Row],[Kukurydza]]*$M$6</f>
        <v>-152.46</v>
      </c>
      <c r="I86">
        <f>temperatury456[[#This Row],[Hot Dog]]*$N$6</f>
        <v>-479.08</v>
      </c>
      <c r="J86" s="4">
        <f>SUM(temperatury456[[#This Row],[Hajs lody]:[Hajs hot dog]])</f>
        <v>-988.3599999999999</v>
      </c>
    </row>
    <row r="87" spans="1:10" x14ac:dyDescent="0.45">
      <c r="A87" s="1">
        <v>44798</v>
      </c>
      <c r="B87">
        <f t="shared" si="3"/>
        <v>-19</v>
      </c>
      <c r="C87">
        <f t="shared" si="2"/>
        <v>86</v>
      </c>
      <c r="D87">
        <f>ROUNDDOWN($D$2*(1+$L$2*((temperatury456[[#This Row],[Temperatura]]-24)/2)), 0)</f>
        <v>-57</v>
      </c>
      <c r="E87">
        <f>ROUNDDOWN($E$2*(1+$M$2*((temperatury456[[#This Row],[Temperatura]]-24)/2)), 0)</f>
        <v>-21</v>
      </c>
      <c r="F87">
        <f>ROUNDDOWN($F$2*(1+$N$2*((temperatury456[[#This Row],[Temperatura]]-24)/2)), 0)</f>
        <v>-58</v>
      </c>
      <c r="G87">
        <f>temperatury456[[#This Row],[Lody]]*$L$6</f>
        <v>-356.82</v>
      </c>
      <c r="H87">
        <f>temperatury456[[#This Row],[Kukurydza]]*$M$6</f>
        <v>-152.46</v>
      </c>
      <c r="I87">
        <f>temperatury456[[#This Row],[Hot Dog]]*$N$6</f>
        <v>-479.08</v>
      </c>
      <c r="J87" s="4">
        <f>SUM(temperatury456[[#This Row],[Hajs lody]:[Hajs hot dog]])</f>
        <v>-988.3599999999999</v>
      </c>
    </row>
    <row r="88" spans="1:10" x14ac:dyDescent="0.45">
      <c r="A88" s="1">
        <v>44799</v>
      </c>
      <c r="B88">
        <f t="shared" si="3"/>
        <v>-20</v>
      </c>
      <c r="C88">
        <f t="shared" si="2"/>
        <v>87</v>
      </c>
      <c r="D88">
        <f>ROUNDDOWN($D$2*(1+$L$2*((temperatury456[[#This Row],[Temperatura]]-24)/2)), 0)</f>
        <v>-62</v>
      </c>
      <c r="E88">
        <f>ROUNDDOWN($E$2*(1+$M$2*((temperatury456[[#This Row],[Temperatura]]-24)/2)), 0)</f>
        <v>-23</v>
      </c>
      <c r="F88">
        <f>ROUNDDOWN($F$2*(1+$N$2*((temperatury456[[#This Row],[Temperatura]]-24)/2)), 0)</f>
        <v>-62</v>
      </c>
      <c r="G88">
        <f>temperatury456[[#This Row],[Lody]]*$L$6</f>
        <v>-388.12</v>
      </c>
      <c r="H88">
        <f>temperatury456[[#This Row],[Kukurydza]]*$M$6</f>
        <v>-166.98</v>
      </c>
      <c r="I88">
        <f>temperatury456[[#This Row],[Hot Dog]]*$N$6</f>
        <v>-512.12</v>
      </c>
      <c r="J88" s="4">
        <f>SUM(temperatury456[[#This Row],[Hajs lody]:[Hajs hot dog]])</f>
        <v>-1067.22</v>
      </c>
    </row>
    <row r="89" spans="1:10" x14ac:dyDescent="0.45">
      <c r="A89" s="1">
        <v>44800</v>
      </c>
      <c r="B89">
        <f t="shared" si="3"/>
        <v>-20</v>
      </c>
      <c r="C89">
        <f t="shared" si="2"/>
        <v>88</v>
      </c>
      <c r="D89">
        <f>ROUNDDOWN($D$2*(1+$L$2*((temperatury456[[#This Row],[Temperatura]]-24)/2)), 0)</f>
        <v>-62</v>
      </c>
      <c r="E89">
        <f>ROUNDDOWN($E$2*(1+$M$2*((temperatury456[[#This Row],[Temperatura]]-24)/2)), 0)</f>
        <v>-23</v>
      </c>
      <c r="F89">
        <f>ROUNDDOWN($F$2*(1+$N$2*((temperatury456[[#This Row],[Temperatura]]-24)/2)), 0)</f>
        <v>-62</v>
      </c>
      <c r="G89">
        <f>temperatury456[[#This Row],[Lody]]*$L$6</f>
        <v>-388.12</v>
      </c>
      <c r="H89">
        <f>temperatury456[[#This Row],[Kukurydza]]*$M$6</f>
        <v>-166.98</v>
      </c>
      <c r="I89">
        <f>temperatury456[[#This Row],[Hot Dog]]*$N$6</f>
        <v>-512.12</v>
      </c>
      <c r="J89" s="4">
        <f>SUM(temperatury456[[#This Row],[Hajs lody]:[Hajs hot dog]])</f>
        <v>-1067.22</v>
      </c>
    </row>
    <row r="90" spans="1:10" x14ac:dyDescent="0.45">
      <c r="A90" s="1">
        <v>44801</v>
      </c>
      <c r="B90">
        <f t="shared" si="3"/>
        <v>-21</v>
      </c>
      <c r="C90">
        <f t="shared" si="2"/>
        <v>89</v>
      </c>
      <c r="D90">
        <f>ROUNDDOWN($D$2*(1+$L$2*((temperatury456[[#This Row],[Temperatura]]-24)/2)), 0)</f>
        <v>-66</v>
      </c>
      <c r="E90">
        <f>ROUNDDOWN($E$2*(1+$M$2*((temperatury456[[#This Row],[Temperatura]]-24)/2)), 0)</f>
        <v>-25</v>
      </c>
      <c r="F90">
        <f>ROUNDDOWN($F$2*(1+$N$2*((temperatury456[[#This Row],[Temperatura]]-24)/2)), 0)</f>
        <v>-65</v>
      </c>
      <c r="G90">
        <f>temperatury456[[#This Row],[Lody]]*$L$6</f>
        <v>-413.15999999999997</v>
      </c>
      <c r="H90">
        <f>temperatury456[[#This Row],[Kukurydza]]*$M$6</f>
        <v>-181.5</v>
      </c>
      <c r="I90">
        <f>temperatury456[[#This Row],[Hot Dog]]*$N$6</f>
        <v>-536.9</v>
      </c>
      <c r="J90" s="4">
        <f>SUM(temperatury456[[#This Row],[Hajs lody]:[Hajs hot dog]])</f>
        <v>-1131.56</v>
      </c>
    </row>
    <row r="91" spans="1:10" x14ac:dyDescent="0.45">
      <c r="A91" s="1">
        <v>44802</v>
      </c>
      <c r="B91">
        <f t="shared" si="3"/>
        <v>-21</v>
      </c>
      <c r="C91">
        <f t="shared" si="2"/>
        <v>90</v>
      </c>
      <c r="D91">
        <f>ROUNDDOWN($D$2*(1+$L$2*((temperatury456[[#This Row],[Temperatura]]-24)/2)), 0)</f>
        <v>-66</v>
      </c>
      <c r="E91">
        <f>ROUNDDOWN($E$2*(1+$M$2*((temperatury456[[#This Row],[Temperatura]]-24)/2)), 0)</f>
        <v>-25</v>
      </c>
      <c r="F91">
        <f>ROUNDDOWN($F$2*(1+$N$2*((temperatury456[[#This Row],[Temperatura]]-24)/2)), 0)</f>
        <v>-65</v>
      </c>
      <c r="G91">
        <f>temperatury456[[#This Row],[Lody]]*$L$6</f>
        <v>-413.15999999999997</v>
      </c>
      <c r="H91">
        <f>temperatury456[[#This Row],[Kukurydza]]*$M$6</f>
        <v>-181.5</v>
      </c>
      <c r="I91">
        <f>temperatury456[[#This Row],[Hot Dog]]*$N$6</f>
        <v>-536.9</v>
      </c>
      <c r="J91" s="4">
        <f>SUM(temperatury456[[#This Row],[Hajs lody]:[Hajs hot dog]])</f>
        <v>-1131.56</v>
      </c>
    </row>
    <row r="92" spans="1:10" x14ac:dyDescent="0.45">
      <c r="A92" s="1">
        <v>44803</v>
      </c>
      <c r="B92">
        <f t="shared" si="3"/>
        <v>-22</v>
      </c>
      <c r="C92">
        <f t="shared" si="2"/>
        <v>91</v>
      </c>
      <c r="D92">
        <f>ROUNDDOWN($D$2*(1+$L$2*((temperatury456[[#This Row],[Temperatura]]-24)/2)), 0)</f>
        <v>-70</v>
      </c>
      <c r="E92">
        <f>ROUNDDOWN($E$2*(1+$M$2*((temperatury456[[#This Row],[Temperatura]]-24)/2)), 0)</f>
        <v>-28</v>
      </c>
      <c r="F92">
        <f>ROUNDDOWN($F$2*(1+$N$2*((temperatury456[[#This Row],[Temperatura]]-24)/2)), 0)</f>
        <v>-69</v>
      </c>
      <c r="G92">
        <f>temperatury456[[#This Row],[Lody]]*$L$6</f>
        <v>-438.2</v>
      </c>
      <c r="H92">
        <f>temperatury456[[#This Row],[Kukurydza]]*$M$6</f>
        <v>-203.28</v>
      </c>
      <c r="I92">
        <f>temperatury456[[#This Row],[Hot Dog]]*$N$6</f>
        <v>-569.93999999999994</v>
      </c>
      <c r="J92" s="4">
        <f>SUM(temperatury456[[#This Row],[Hajs lody]:[Hajs hot dog]])</f>
        <v>-1211.42</v>
      </c>
    </row>
    <row r="93" spans="1:10" x14ac:dyDescent="0.45">
      <c r="A93" s="1">
        <v>44804</v>
      </c>
      <c r="B93">
        <f t="shared" si="3"/>
        <v>-22</v>
      </c>
      <c r="C93">
        <f t="shared" si="2"/>
        <v>92</v>
      </c>
      <c r="D93">
        <f>ROUNDDOWN($D$2*(1+$L$2*((temperatury456[[#This Row],[Temperatura]]-24)/2)), 0)</f>
        <v>-70</v>
      </c>
      <c r="E93">
        <f>ROUNDDOWN($E$2*(1+$M$2*((temperatury456[[#This Row],[Temperatura]]-24)/2)), 0)</f>
        <v>-28</v>
      </c>
      <c r="F93">
        <f>ROUNDDOWN($F$2*(1+$N$2*((temperatury456[[#This Row],[Temperatura]]-24)/2)), 0)</f>
        <v>-69</v>
      </c>
      <c r="G93">
        <f>temperatury456[[#This Row],[Lody]]*$L$6</f>
        <v>-438.2</v>
      </c>
      <c r="H93">
        <f>temperatury456[[#This Row],[Kukurydza]]*$M$6</f>
        <v>-203.28</v>
      </c>
      <c r="I93">
        <f>temperatury456[[#This Row],[Hot Dog]]*$N$6</f>
        <v>-569.93999999999994</v>
      </c>
      <c r="J93" s="4">
        <f>SUM(temperatury456[[#This Row],[Hajs lody]:[Hajs hot dog]])</f>
        <v>-1211.42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10</xdr:col>
                    <xdr:colOff>595313</xdr:colOff>
                    <xdr:row>10</xdr:row>
                    <xdr:rowOff>33338</xdr:rowOff>
                  </from>
                  <to>
                    <xdr:col>12</xdr:col>
                    <xdr:colOff>4763</xdr:colOff>
                    <xdr:row>26</xdr:row>
                    <xdr:rowOff>23813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A U m S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A F J k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B S Z J a 4 U j J 9 B o C A A B O F g A A E w A c A E Z v c m 1 1 b G F z L 1 N l Y 3 R p b 2 4 x L m 0 g o h g A K K A U A A A A A A A A A A A A A A A A A A A A A A A A A A A A 7 Z f B b t p A E I b P R e I d V s s F J E O D m 3 B o 5 E M E q d o L S g t R p c R V t b U n y Q p 7 F + 0 O d W y U S 1 4 p p 0 q 5 R b x X h z g p t O R A I 5 n T + u L d f + z x z P z f Y W 0 h Q q k V G 5 X 3 7 m G t Z q + E g Z h Z F A g T F r A E s F 5 j d C 1 + m Y e 7 e H G r S e z b n 5 2 B j m Y p K G x + k A l 0 + l o h b W y T 9 9 + H p x a M D S + M U F E 4 0 J l K t I h t K N W F N q n A f C L a / p 6 / 1 4 4 K M J m E q E 3 i z I i 2 0 Y U l q d B K t A u R i K h Q c i L D g V D w / e S L H 5 Y 1 d f A a e c s 7 H 0 A i U 4 l g A v 6 G e 6 y v k 1 m q b N D z 2 L G K d C z V Z d D 1 D 3 y P f Z 5 p h B H m C Q S r Z W e o F X x r e W V v D T 4 U l 4 v b h 7 t s I p l m U x 1 n + e L e U i V 5 S r t C 6 l Q C p 8 b H 4 g e 9 e 2 J 0 S o k + g o i p 0 e a f y X j s / C l 0 l C S j i F o w N k A z W / / Q G W V S N G v N M J + u U o 5 p W H Y 5 n 7 K P c T 4 F 2 9 y u L G 8 + 5 7 F A Q U O g l M B o D T c e m / O p N v g s I l z j o 4 g 6 E 2 Z D P X v 7 d U M j W x l q R f o n h b 3 9 z r K m x 0 A E S r B C L I P A M o b L P k V 0 9 f e D N 6 1 6 T a q X u 1 5 h 1 u B P o D X 9 F n e 0 O d p 2 R N s 7 R 5 u j b W e 0 7 T v a H G 0 7 o + 3 A 0 e Z o 2 x l t P U e b o 6 0 a 2 u q 1 + j N v C O k U z B K A v E r a / K 1 p O x o e h 2 t F v Y D b 4 R p u / u t w + x 8 K V n i R 0 W W g u + F 1 q f u v 8 6 D B 1 1 2 o + o f N W b G 9 F R X / z T g r t r e i 4 q O + s 2 J 7 K y o + B z s r / r X i N 1 B L A Q I t A B Q A A g A I A A F J k l q X / h 7 3 p Q A A A P Y A A A A S A A A A A A A A A A A A A A A A A A A A A A B D b 2 5 m a W c v U G F j a 2 F n Z S 5 4 b W x Q S w E C L Q A U A A I A C A A B S Z J a U 3 I 4 L J s A A A D h A A A A E w A A A A A A A A A A A A A A A A D x A A A A W 0 N v b n R l b n R f V H l w Z X N d L n h t b F B L A Q I t A B Q A A g A I A A F J k l r h S M n 0 G g I A A E 4 W A A A T A A A A A A A A A A A A A A A A A N k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p i A A A A A A A A S G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F j O D E y Y i 1 h M j k y L T Q 3 M D U t Y m F k N y 1 i M T Z l Z W Y z Z G M 3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m N T V h O W M t M j A 3 Y y 0 0 N D c w L T g 5 N m I t Y j d k M T M 2 N j E x N j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D d l O T I 1 M C 0 0 O D R i L T Q 3 M D U t O D h h N S 0 w M D V i Z j J h N z c 4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M w Z G V j L T E x Y T c t N G I 4 N y 1 i O W Q 1 L W Y x M T Y y N D F h M D I y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M 5 Y 2 Q 4 N m E t N j g y O C 0 0 Z G F j L T l j Y 2 Q t N z R k N D k 0 N D Z m O D E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V h N m Y z Z S 0 y O G Z j L T Q 5 O D c t O D k 1 M S 1 m Y z R k N T J j N m U 1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l Z T l h N G Y t N 2 M 0 Z C 0 0 Y W J h L T k 0 Z T k t O G Q x M 2 U z Z j Y w Z G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2 O j Q 1 O j Q x L j A w N z A w M j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Z D U z Z W Z k L W F j N m E t N D l j Y S 1 i Z D N k L W R i N D U w Y 2 F j M z E 0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2 O j Q 1 O j Q x L j A w N z A w M j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Y z R h N 2 I 5 L W M x O G M t N D l h O S 0 5 Y z E 4 L W E 2 Z m Z k M j l l N D l j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2 O j Q 1 O j Q x L j A w N z A w M j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Z G I 5 Y z A 2 L W I w M 2 Q t N D N m Z S 1 i M T F m L W Y z Y z N m N G Z k M j A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Z W 1 w Z X J h d H V y e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T h U M D Y 6 N D U 6 N D E u M D A 3 M D A y N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W Q z N D F m Y y 0 5 O D Q 0 L T R j N G Y t Y W U 3 Y i 1 i Z j M 3 M z F k O G Y 3 M z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N S 0 w N C 0 x O F Q w N j o 0 N T o 0 M S 4 w M D c w M D I 1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C v I 2 2 1 S W 0 8 f v P v W 0 C C K D h J k e w 8 q Z K f G u t s I 5 h J F M v s h g A A A A A O g A A A A A I A A C A A A A B Q K 7 E N m v c v m P t 7 O 2 w B 4 R 9 q v D 7 W T s o Q D L u b j 6 9 7 J l u Z 1 1 A A A A B L 7 l x B T J d R I f b z U a 4 / b E P w n L j w m q k D 4 I V 5 d + M v 1 d X d 2 I A T V 5 s w k p / m 6 d Q y x i l s U O 0 p h l M 5 5 N n D I 1 P t g o s 0 3 t x m k s x V y q j h p Q h s w 7 E J I E u x C k A A A A B 5 I a U k C m b u F f U J U O H Z J 6 P I 9 i D d F A V x 8 N E V P Y E / D e L c Z o 4 A d H D Z d H W N v + A Q x 2 6 3 l b 4 + 4 / L e / z K q q R r / D u 3 f n w p l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temperatury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2025-04-18T07:13:39Z</dcterms:modified>
</cp:coreProperties>
</file>