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czerwiec 2020\Zadanie 6\"/>
    </mc:Choice>
  </mc:AlternateContent>
  <xr:revisionPtr revIDLastSave="0" documentId="13_ncr:1_{8548595F-2728-4382-9872-7B5E6AF13058}" xr6:coauthVersionLast="47" xr6:coauthVersionMax="47" xr10:uidLastSave="{00000000-0000-0000-0000-000000000000}"/>
  <bookViews>
    <workbookView xWindow="-98" yWindow="-98" windowWidth="21795" windowHeight="12975" activeTab="5" xr2:uid="{69ABA67F-A647-4D0B-A2F6-BE59870B7C35}"/>
  </bookViews>
  <sheets>
    <sheet name="statek" sheetId="2" r:id="rId1"/>
    <sheet name="Zadanie 1" sheetId="1" r:id="rId2"/>
    <sheet name="Zadanie 2" sheetId="3" r:id="rId3"/>
    <sheet name="Zadanie 3" sheetId="4" r:id="rId4"/>
    <sheet name="Zadanie 4" sheetId="5" r:id="rId5"/>
    <sheet name="Zadanie 5" sheetId="6" r:id="rId6"/>
  </sheets>
  <definedNames>
    <definedName name="ExternalData_1" localSheetId="0" hidden="1">statek!$A$1:$F$203</definedName>
    <definedName name="ExternalData_1" localSheetId="1" hidden="1">'Zadanie 1'!$A$1:$F$203</definedName>
    <definedName name="ExternalData_1" localSheetId="2" hidden="1">'Zadanie 2'!$A$1:$F$203</definedName>
    <definedName name="ExternalData_1" localSheetId="3" hidden="1">'Zadanie 3'!$A$1:$F$203</definedName>
    <definedName name="ExternalData_1" localSheetId="4" hidden="1">'Zadanie 4'!$A$1:$F$203</definedName>
    <definedName name="ExternalData_1" localSheetId="5" hidden="1">'Zadanie 5'!$A$1:$F$203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7" i="6"/>
  <c r="K9" i="6"/>
  <c r="K10" i="6"/>
  <c r="K12" i="6"/>
  <c r="K13" i="6"/>
  <c r="K14" i="6"/>
  <c r="K16" i="6"/>
  <c r="K17" i="6"/>
  <c r="K18" i="6"/>
  <c r="K20" i="6"/>
  <c r="K21" i="6"/>
  <c r="K23" i="6"/>
  <c r="K24" i="6"/>
  <c r="K26" i="6"/>
  <c r="K28" i="6"/>
  <c r="K29" i="6"/>
  <c r="K30" i="6"/>
  <c r="K32" i="6"/>
  <c r="K33" i="6"/>
  <c r="K34" i="6"/>
  <c r="K35" i="6"/>
  <c r="K37" i="6"/>
  <c r="K38" i="6"/>
  <c r="K39" i="6"/>
  <c r="K41" i="6"/>
  <c r="K43" i="6"/>
  <c r="K44" i="6"/>
  <c r="K46" i="6"/>
  <c r="K47" i="6"/>
  <c r="K48" i="6"/>
  <c r="K49" i="6"/>
  <c r="K51" i="6"/>
  <c r="K52" i="6"/>
  <c r="K53" i="6"/>
  <c r="K54" i="6"/>
  <c r="K56" i="6"/>
  <c r="K57" i="6"/>
  <c r="K59" i="6"/>
  <c r="K60" i="6"/>
  <c r="K62" i="6"/>
  <c r="K63" i="6"/>
  <c r="K64" i="6"/>
  <c r="K66" i="6"/>
  <c r="K67" i="6"/>
  <c r="K69" i="6"/>
  <c r="K70" i="6"/>
  <c r="K71" i="6"/>
  <c r="K72" i="6"/>
  <c r="K74" i="6"/>
  <c r="K75" i="6"/>
  <c r="K77" i="6"/>
  <c r="K79" i="6"/>
  <c r="K80" i="6"/>
  <c r="K81" i="6"/>
  <c r="K83" i="6"/>
  <c r="K84" i="6"/>
  <c r="K86" i="6"/>
  <c r="K87" i="6"/>
  <c r="K88" i="6"/>
  <c r="K89" i="6"/>
  <c r="K91" i="6"/>
  <c r="K92" i="6"/>
  <c r="K93" i="6"/>
  <c r="K94" i="6"/>
  <c r="K96" i="6"/>
  <c r="K97" i="6"/>
  <c r="K98" i="6"/>
  <c r="K99" i="6"/>
  <c r="K101" i="6"/>
  <c r="K102" i="6"/>
  <c r="K103" i="6"/>
  <c r="K104" i="6"/>
  <c r="K106" i="6"/>
  <c r="K108" i="6"/>
  <c r="K109" i="6"/>
  <c r="K110" i="6"/>
  <c r="K111" i="6"/>
  <c r="K113" i="6"/>
  <c r="K114" i="6"/>
  <c r="K115" i="6"/>
  <c r="K117" i="6"/>
  <c r="K118" i="6"/>
  <c r="K119" i="6"/>
  <c r="K121" i="6"/>
  <c r="K123" i="6"/>
  <c r="K125" i="6"/>
  <c r="K126" i="6"/>
  <c r="K127" i="6"/>
  <c r="K128" i="6"/>
  <c r="K130" i="6"/>
  <c r="K132" i="6"/>
  <c r="K133" i="6"/>
  <c r="K135" i="6"/>
  <c r="K136" i="6"/>
  <c r="K137" i="6"/>
  <c r="K139" i="6"/>
  <c r="K140" i="6"/>
  <c r="K141" i="6"/>
  <c r="K142" i="6"/>
  <c r="K144" i="6"/>
  <c r="K146" i="6"/>
  <c r="K147" i="6"/>
  <c r="K148" i="6"/>
  <c r="K149" i="6"/>
  <c r="K151" i="6"/>
  <c r="K153" i="6"/>
  <c r="K154" i="6"/>
  <c r="K156" i="6"/>
  <c r="K157" i="6"/>
  <c r="K158" i="6"/>
  <c r="K160" i="6"/>
  <c r="K161" i="6"/>
  <c r="K163" i="6"/>
  <c r="K164" i="6"/>
  <c r="K166" i="6"/>
  <c r="K167" i="6"/>
  <c r="K169" i="6"/>
  <c r="K170" i="6"/>
  <c r="K171" i="6"/>
  <c r="K172" i="6"/>
  <c r="K174" i="6"/>
  <c r="K175" i="6"/>
  <c r="K176" i="6"/>
  <c r="K178" i="6"/>
  <c r="K179" i="6"/>
  <c r="K180" i="6"/>
  <c r="K182" i="6"/>
  <c r="K183" i="6"/>
  <c r="K184" i="6"/>
  <c r="K186" i="6"/>
  <c r="K187" i="6"/>
  <c r="K188" i="6"/>
  <c r="K189" i="6"/>
  <c r="K191" i="6"/>
  <c r="K192" i="6"/>
  <c r="K194" i="6"/>
  <c r="K196" i="6"/>
  <c r="K197" i="6"/>
  <c r="K199" i="6"/>
  <c r="K200" i="6"/>
  <c r="K201" i="6"/>
  <c r="K202" i="6"/>
  <c r="K3" i="6"/>
  <c r="H19" i="6"/>
  <c r="H20" i="6"/>
  <c r="H21" i="6"/>
  <c r="H22" i="6"/>
  <c r="H23" i="6"/>
  <c r="H35" i="6"/>
  <c r="H36" i="6"/>
  <c r="H37" i="6"/>
  <c r="H38" i="6"/>
  <c r="H39" i="6"/>
  <c r="H71" i="6"/>
  <c r="H72" i="6"/>
  <c r="H83" i="6"/>
  <c r="H84" i="6"/>
  <c r="H85" i="6"/>
  <c r="H86" i="6"/>
  <c r="H87" i="6"/>
  <c r="H88" i="6"/>
  <c r="H99" i="6"/>
  <c r="H100" i="6"/>
  <c r="H131" i="6"/>
  <c r="H132" i="6"/>
  <c r="H133" i="6"/>
  <c r="H134" i="6"/>
  <c r="H135" i="6"/>
  <c r="H136" i="6"/>
  <c r="H147" i="6"/>
  <c r="H148" i="6"/>
  <c r="H166" i="6"/>
  <c r="H167" i="6"/>
  <c r="H168" i="6"/>
  <c r="H179" i="6"/>
  <c r="H195" i="6"/>
  <c r="H196" i="6"/>
  <c r="H197" i="6"/>
  <c r="H198" i="6"/>
  <c r="H199" i="6"/>
  <c r="H200" i="6"/>
  <c r="G2" i="6"/>
  <c r="H2" i="6" s="1"/>
  <c r="J2" i="6" s="1"/>
  <c r="I3" i="6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G20" i="6"/>
  <c r="G21" i="6"/>
  <c r="G22" i="6"/>
  <c r="G23" i="6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G36" i="6"/>
  <c r="G37" i="6"/>
  <c r="G38" i="6"/>
  <c r="G39" i="6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G72" i="6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G84" i="6"/>
  <c r="G85" i="6"/>
  <c r="G86" i="6"/>
  <c r="G87" i="6"/>
  <c r="G88" i="6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G100" i="6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G132" i="6"/>
  <c r="G133" i="6"/>
  <c r="G134" i="6"/>
  <c r="G135" i="6"/>
  <c r="G136" i="6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G148" i="6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G167" i="6"/>
  <c r="G168" i="6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G196" i="6"/>
  <c r="G197" i="6"/>
  <c r="G198" i="6"/>
  <c r="G199" i="6"/>
  <c r="G200" i="6"/>
  <c r="G201" i="6"/>
  <c r="H201" i="6" s="1"/>
  <c r="G202" i="6"/>
  <c r="H202" i="6" s="1"/>
  <c r="G203" i="6"/>
  <c r="H203" i="6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L4" i="4"/>
  <c r="L5" i="4"/>
  <c r="L6" i="4"/>
  <c r="L7" i="4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I4" i="4"/>
  <c r="I5" i="4"/>
  <c r="I6" i="4"/>
  <c r="I7" i="4"/>
  <c r="I8" i="4" s="1"/>
  <c r="I9" i="4" s="1"/>
  <c r="I10" i="4" s="1"/>
  <c r="I11" i="4" s="1"/>
  <c r="I12" i="4" s="1"/>
  <c r="I13" i="4" s="1"/>
  <c r="I14" i="4" s="1"/>
  <c r="I15" i="4"/>
  <c r="I16" i="4"/>
  <c r="I17" i="4"/>
  <c r="I18" i="4"/>
  <c r="I19" i="4"/>
  <c r="I20" i="4" s="1"/>
  <c r="I21" i="4"/>
  <c r="I22" i="4"/>
  <c r="I23" i="4"/>
  <c r="I24" i="4" s="1"/>
  <c r="I25" i="4" s="1"/>
  <c r="I26" i="4" s="1"/>
  <c r="I27" i="4" s="1"/>
  <c r="I28" i="4" s="1"/>
  <c r="I29" i="4" s="1"/>
  <c r="I30" i="4" s="1"/>
  <c r="I31" i="4"/>
  <c r="I32" i="4"/>
  <c r="I33" i="4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/>
  <c r="H16" i="4"/>
  <c r="H17" i="4"/>
  <c r="H18" i="4"/>
  <c r="H19" i="4"/>
  <c r="H20" i="4"/>
  <c r="H21" i="4"/>
  <c r="H22" i="4"/>
  <c r="H23" i="4"/>
  <c r="H24" i="4" s="1"/>
  <c r="H25" i="4" s="1"/>
  <c r="H26" i="4" s="1"/>
  <c r="H27" i="4" s="1"/>
  <c r="H28" i="4" s="1"/>
  <c r="H29" i="4" s="1"/>
  <c r="H30" i="4" s="1"/>
  <c r="H31" i="4"/>
  <c r="H32" i="4"/>
  <c r="H33" i="4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L3" i="4"/>
  <c r="K3" i="4"/>
  <c r="J3" i="4"/>
  <c r="I3" i="4"/>
  <c r="H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J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3" i="3"/>
  <c r="J6" i="1"/>
  <c r="J2" i="1"/>
  <c r="J3" i="1"/>
  <c r="J4" i="1"/>
  <c r="K6" i="1"/>
  <c r="K2" i="1"/>
  <c r="K3" i="1"/>
  <c r="K4" i="1"/>
  <c r="K5" i="1"/>
  <c r="J5" i="1"/>
  <c r="J3" i="6" l="1"/>
  <c r="I4" i="6" s="1"/>
  <c r="J4" i="6" s="1"/>
  <c r="I5" i="6" s="1"/>
  <c r="J5" i="6" s="1"/>
  <c r="I6" i="6" s="1"/>
  <c r="J6" i="6" s="1"/>
  <c r="I7" i="6" l="1"/>
  <c r="J7" i="6" s="1"/>
  <c r="K6" i="6"/>
  <c r="I8" i="6"/>
  <c r="J8" i="6" s="1"/>
  <c r="I9" i="6" l="1"/>
  <c r="J9" i="6" s="1"/>
  <c r="K8" i="6"/>
  <c r="I10" i="6"/>
  <c r="J10" i="6" s="1"/>
  <c r="I11" i="6" s="1"/>
  <c r="J11" i="6" s="1"/>
  <c r="I12" i="6" l="1"/>
  <c r="J12" i="6" s="1"/>
  <c r="I13" i="6" s="1"/>
  <c r="J13" i="6" s="1"/>
  <c r="I14" i="6" s="1"/>
  <c r="J14" i="6" s="1"/>
  <c r="I15" i="6" s="1"/>
  <c r="J15" i="6" s="1"/>
  <c r="K11" i="6"/>
  <c r="I16" i="6" l="1"/>
  <c r="J16" i="6" s="1"/>
  <c r="I17" i="6" s="1"/>
  <c r="J17" i="6" s="1"/>
  <c r="I18" i="6" s="1"/>
  <c r="J18" i="6" s="1"/>
  <c r="I19" i="6" s="1"/>
  <c r="J19" i="6" s="1"/>
  <c r="K15" i="6"/>
  <c r="I20" i="6" l="1"/>
  <c r="J20" i="6" s="1"/>
  <c r="K19" i="6"/>
  <c r="I21" i="6"/>
  <c r="J21" i="6" s="1"/>
  <c r="I22" i="6" s="1"/>
  <c r="J22" i="6" s="1"/>
  <c r="I23" i="6" l="1"/>
  <c r="J23" i="6" s="1"/>
  <c r="K22" i="6"/>
  <c r="I24" i="6"/>
  <c r="J24" i="6" s="1"/>
  <c r="I25" i="6" s="1"/>
  <c r="J25" i="6" s="1"/>
  <c r="I26" i="6" l="1"/>
  <c r="J26" i="6" s="1"/>
  <c r="I27" i="6" s="1"/>
  <c r="J27" i="6" s="1"/>
  <c r="K25" i="6"/>
  <c r="I28" i="6" l="1"/>
  <c r="J28" i="6" s="1"/>
  <c r="I29" i="6" s="1"/>
  <c r="J29" i="6" s="1"/>
  <c r="I30" i="6" s="1"/>
  <c r="J30" i="6" s="1"/>
  <c r="I31" i="6" s="1"/>
  <c r="J31" i="6" s="1"/>
  <c r="K27" i="6"/>
  <c r="I32" i="6" l="1"/>
  <c r="J32" i="6" s="1"/>
  <c r="I33" i="6" s="1"/>
  <c r="J33" i="6" s="1"/>
  <c r="I34" i="6" s="1"/>
  <c r="J34" i="6" s="1"/>
  <c r="I35" i="6" s="1"/>
  <c r="J35" i="6" s="1"/>
  <c r="I36" i="6" s="1"/>
  <c r="J36" i="6" s="1"/>
  <c r="K31" i="6"/>
  <c r="I37" i="6" l="1"/>
  <c r="J37" i="6" s="1"/>
  <c r="I38" i="6" s="1"/>
  <c r="J38" i="6" s="1"/>
  <c r="I39" i="6" s="1"/>
  <c r="J39" i="6" s="1"/>
  <c r="I40" i="6" s="1"/>
  <c r="J40" i="6" s="1"/>
  <c r="K36" i="6"/>
  <c r="I41" i="6" l="1"/>
  <c r="J41" i="6" s="1"/>
  <c r="I42" i="6" s="1"/>
  <c r="J42" i="6" s="1"/>
  <c r="K40" i="6"/>
  <c r="I43" i="6" l="1"/>
  <c r="J43" i="6" s="1"/>
  <c r="I44" i="6" s="1"/>
  <c r="J44" i="6" s="1"/>
  <c r="I45" i="6" s="1"/>
  <c r="J45" i="6" s="1"/>
  <c r="K42" i="6"/>
  <c r="I46" i="6" l="1"/>
  <c r="J46" i="6" s="1"/>
  <c r="I47" i="6" s="1"/>
  <c r="J47" i="6" s="1"/>
  <c r="I48" i="6" s="1"/>
  <c r="J48" i="6" s="1"/>
  <c r="I49" i="6" s="1"/>
  <c r="J49" i="6" s="1"/>
  <c r="I50" i="6" s="1"/>
  <c r="J50" i="6" s="1"/>
  <c r="K45" i="6"/>
  <c r="I51" i="6" l="1"/>
  <c r="J51" i="6" s="1"/>
  <c r="I52" i="6" s="1"/>
  <c r="J52" i="6" s="1"/>
  <c r="I53" i="6" s="1"/>
  <c r="J53" i="6" s="1"/>
  <c r="I54" i="6" s="1"/>
  <c r="J54" i="6" s="1"/>
  <c r="I55" i="6" s="1"/>
  <c r="J55" i="6" s="1"/>
  <c r="K50" i="6"/>
  <c r="I56" i="6" l="1"/>
  <c r="J56" i="6" s="1"/>
  <c r="I57" i="6" s="1"/>
  <c r="J57" i="6" s="1"/>
  <c r="I58" i="6" s="1"/>
  <c r="J58" i="6" s="1"/>
  <c r="K55" i="6"/>
  <c r="I59" i="6" l="1"/>
  <c r="J59" i="6" s="1"/>
  <c r="I60" i="6" s="1"/>
  <c r="J60" i="6" s="1"/>
  <c r="I61" i="6" s="1"/>
  <c r="J61" i="6" s="1"/>
  <c r="K58" i="6"/>
  <c r="I62" i="6" l="1"/>
  <c r="J62" i="6" s="1"/>
  <c r="I63" i="6" s="1"/>
  <c r="J63" i="6" s="1"/>
  <c r="I64" i="6" s="1"/>
  <c r="J64" i="6" s="1"/>
  <c r="I65" i="6" s="1"/>
  <c r="J65" i="6" s="1"/>
  <c r="K61" i="6"/>
  <c r="I66" i="6" l="1"/>
  <c r="J66" i="6" s="1"/>
  <c r="I67" i="6" s="1"/>
  <c r="J67" i="6" s="1"/>
  <c r="I68" i="6" s="1"/>
  <c r="J68" i="6" s="1"/>
  <c r="K65" i="6"/>
  <c r="I69" i="6" l="1"/>
  <c r="J69" i="6" s="1"/>
  <c r="I70" i="6" s="1"/>
  <c r="J70" i="6" s="1"/>
  <c r="I71" i="6" s="1"/>
  <c r="J71" i="6" s="1"/>
  <c r="I72" i="6" s="1"/>
  <c r="J72" i="6" s="1"/>
  <c r="I73" i="6" s="1"/>
  <c r="J73" i="6" s="1"/>
  <c r="K68" i="6"/>
  <c r="I74" i="6" l="1"/>
  <c r="J74" i="6" s="1"/>
  <c r="I75" i="6" s="1"/>
  <c r="J75" i="6" s="1"/>
  <c r="I76" i="6" s="1"/>
  <c r="J76" i="6" s="1"/>
  <c r="K73" i="6"/>
  <c r="I77" i="6" l="1"/>
  <c r="J77" i="6" s="1"/>
  <c r="I78" i="6" s="1"/>
  <c r="J78" i="6" s="1"/>
  <c r="K76" i="6"/>
  <c r="I79" i="6" l="1"/>
  <c r="J79" i="6" s="1"/>
  <c r="I80" i="6" s="1"/>
  <c r="J80" i="6" s="1"/>
  <c r="I81" i="6" s="1"/>
  <c r="J81" i="6" s="1"/>
  <c r="I82" i="6" s="1"/>
  <c r="J82" i="6" s="1"/>
  <c r="K78" i="6"/>
  <c r="I83" i="6" l="1"/>
  <c r="J83" i="6" s="1"/>
  <c r="I84" i="6" s="1"/>
  <c r="J84" i="6" s="1"/>
  <c r="I85" i="6" s="1"/>
  <c r="J85" i="6" s="1"/>
  <c r="K82" i="6"/>
  <c r="I86" i="6" l="1"/>
  <c r="J86" i="6" s="1"/>
  <c r="I87" i="6" s="1"/>
  <c r="J87" i="6" s="1"/>
  <c r="I88" i="6" s="1"/>
  <c r="J88" i="6" s="1"/>
  <c r="I89" i="6" s="1"/>
  <c r="J89" i="6" s="1"/>
  <c r="I90" i="6" s="1"/>
  <c r="J90" i="6" s="1"/>
  <c r="K85" i="6"/>
  <c r="I91" i="6" l="1"/>
  <c r="J91" i="6" s="1"/>
  <c r="I92" i="6" s="1"/>
  <c r="J92" i="6" s="1"/>
  <c r="I93" i="6" s="1"/>
  <c r="J93" i="6" s="1"/>
  <c r="I94" i="6" s="1"/>
  <c r="J94" i="6" s="1"/>
  <c r="I95" i="6" s="1"/>
  <c r="J95" i="6" s="1"/>
  <c r="K90" i="6"/>
  <c r="I96" i="6" l="1"/>
  <c r="J96" i="6" s="1"/>
  <c r="I97" i="6" s="1"/>
  <c r="J97" i="6" s="1"/>
  <c r="I98" i="6" s="1"/>
  <c r="J98" i="6" s="1"/>
  <c r="I99" i="6" s="1"/>
  <c r="J99" i="6" s="1"/>
  <c r="I100" i="6" s="1"/>
  <c r="J100" i="6" s="1"/>
  <c r="K95" i="6"/>
  <c r="I101" i="6" l="1"/>
  <c r="J101" i="6" s="1"/>
  <c r="I102" i="6" s="1"/>
  <c r="J102" i="6" s="1"/>
  <c r="I103" i="6" s="1"/>
  <c r="J103" i="6" s="1"/>
  <c r="I104" i="6" s="1"/>
  <c r="J104" i="6" s="1"/>
  <c r="I105" i="6" s="1"/>
  <c r="J105" i="6" s="1"/>
  <c r="K100" i="6"/>
  <c r="I106" i="6" l="1"/>
  <c r="J106" i="6" s="1"/>
  <c r="I107" i="6" s="1"/>
  <c r="J107" i="6" s="1"/>
  <c r="K105" i="6"/>
  <c r="I108" i="6" l="1"/>
  <c r="J108" i="6" s="1"/>
  <c r="I109" i="6" s="1"/>
  <c r="J109" i="6" s="1"/>
  <c r="I110" i="6" s="1"/>
  <c r="J110" i="6" s="1"/>
  <c r="I111" i="6" s="1"/>
  <c r="J111" i="6" s="1"/>
  <c r="I112" i="6" s="1"/>
  <c r="J112" i="6" s="1"/>
  <c r="K107" i="6"/>
  <c r="I113" i="6" l="1"/>
  <c r="J113" i="6" s="1"/>
  <c r="I114" i="6" s="1"/>
  <c r="J114" i="6" s="1"/>
  <c r="I115" i="6" s="1"/>
  <c r="J115" i="6" s="1"/>
  <c r="I116" i="6" s="1"/>
  <c r="J116" i="6" s="1"/>
  <c r="K112" i="6"/>
  <c r="I117" i="6" l="1"/>
  <c r="J117" i="6" s="1"/>
  <c r="I118" i="6" s="1"/>
  <c r="J118" i="6" s="1"/>
  <c r="I119" i="6" s="1"/>
  <c r="J119" i="6" s="1"/>
  <c r="I120" i="6" s="1"/>
  <c r="J120" i="6" s="1"/>
  <c r="K116" i="6"/>
  <c r="I121" i="6" l="1"/>
  <c r="J121" i="6" s="1"/>
  <c r="I122" i="6" s="1"/>
  <c r="J122" i="6" s="1"/>
  <c r="K120" i="6"/>
  <c r="I123" i="6" l="1"/>
  <c r="J123" i="6" s="1"/>
  <c r="I124" i="6" s="1"/>
  <c r="J124" i="6" s="1"/>
  <c r="K122" i="6"/>
  <c r="I125" i="6" l="1"/>
  <c r="J125" i="6" s="1"/>
  <c r="I126" i="6" s="1"/>
  <c r="J126" i="6" s="1"/>
  <c r="I127" i="6" s="1"/>
  <c r="J127" i="6" s="1"/>
  <c r="I128" i="6" s="1"/>
  <c r="J128" i="6" s="1"/>
  <c r="I129" i="6" s="1"/>
  <c r="J129" i="6" s="1"/>
  <c r="K124" i="6"/>
  <c r="I130" i="6" l="1"/>
  <c r="J130" i="6" s="1"/>
  <c r="I131" i="6" s="1"/>
  <c r="J131" i="6" s="1"/>
  <c r="K129" i="6"/>
  <c r="I132" i="6" l="1"/>
  <c r="J132" i="6" s="1"/>
  <c r="I133" i="6" s="1"/>
  <c r="J133" i="6" s="1"/>
  <c r="I134" i="6" s="1"/>
  <c r="J134" i="6" s="1"/>
  <c r="K131" i="6"/>
  <c r="I135" i="6" l="1"/>
  <c r="J135" i="6" s="1"/>
  <c r="I136" i="6" s="1"/>
  <c r="J136" i="6" s="1"/>
  <c r="I137" i="6" s="1"/>
  <c r="J137" i="6" s="1"/>
  <c r="I138" i="6" s="1"/>
  <c r="J138" i="6" s="1"/>
  <c r="K134" i="6"/>
  <c r="I139" i="6" l="1"/>
  <c r="J139" i="6" s="1"/>
  <c r="I140" i="6" s="1"/>
  <c r="J140" i="6" s="1"/>
  <c r="I141" i="6" s="1"/>
  <c r="J141" i="6" s="1"/>
  <c r="I142" i="6" s="1"/>
  <c r="J142" i="6" s="1"/>
  <c r="I143" i="6" s="1"/>
  <c r="J143" i="6" s="1"/>
  <c r="K138" i="6"/>
  <c r="I144" i="6" l="1"/>
  <c r="J144" i="6" s="1"/>
  <c r="I145" i="6" s="1"/>
  <c r="J145" i="6" s="1"/>
  <c r="K143" i="6"/>
  <c r="I146" i="6" l="1"/>
  <c r="J146" i="6" s="1"/>
  <c r="I147" i="6" s="1"/>
  <c r="J147" i="6" s="1"/>
  <c r="I148" i="6" s="1"/>
  <c r="J148" i="6" s="1"/>
  <c r="I149" i="6" s="1"/>
  <c r="J149" i="6" s="1"/>
  <c r="I150" i="6" s="1"/>
  <c r="J150" i="6" s="1"/>
  <c r="K145" i="6"/>
  <c r="I151" i="6" l="1"/>
  <c r="J151" i="6" s="1"/>
  <c r="I152" i="6" s="1"/>
  <c r="J152" i="6" s="1"/>
  <c r="K150" i="6"/>
  <c r="I153" i="6" l="1"/>
  <c r="J153" i="6" s="1"/>
  <c r="I154" i="6" s="1"/>
  <c r="J154" i="6" s="1"/>
  <c r="I155" i="6" s="1"/>
  <c r="J155" i="6" s="1"/>
  <c r="K152" i="6"/>
  <c r="I156" i="6" l="1"/>
  <c r="J156" i="6" s="1"/>
  <c r="I157" i="6" s="1"/>
  <c r="J157" i="6" s="1"/>
  <c r="I158" i="6" s="1"/>
  <c r="J158" i="6" s="1"/>
  <c r="I159" i="6" s="1"/>
  <c r="J159" i="6" s="1"/>
  <c r="K155" i="6"/>
  <c r="I160" i="6" l="1"/>
  <c r="J160" i="6" s="1"/>
  <c r="I161" i="6" s="1"/>
  <c r="J161" i="6" s="1"/>
  <c r="I162" i="6" s="1"/>
  <c r="J162" i="6" s="1"/>
  <c r="K159" i="6"/>
  <c r="I163" i="6" l="1"/>
  <c r="J163" i="6" s="1"/>
  <c r="I164" i="6" s="1"/>
  <c r="J164" i="6" s="1"/>
  <c r="I165" i="6" s="1"/>
  <c r="J165" i="6" s="1"/>
  <c r="K162" i="6"/>
  <c r="I166" i="6" l="1"/>
  <c r="J166" i="6" s="1"/>
  <c r="I167" i="6" s="1"/>
  <c r="J167" i="6" s="1"/>
  <c r="I168" i="6" s="1"/>
  <c r="J168" i="6" s="1"/>
  <c r="K165" i="6"/>
  <c r="I169" i="6" l="1"/>
  <c r="J169" i="6" s="1"/>
  <c r="I170" i="6" s="1"/>
  <c r="J170" i="6" s="1"/>
  <c r="I171" i="6" s="1"/>
  <c r="J171" i="6" s="1"/>
  <c r="I172" i="6" s="1"/>
  <c r="J172" i="6" s="1"/>
  <c r="I173" i="6" s="1"/>
  <c r="J173" i="6" s="1"/>
  <c r="K168" i="6"/>
  <c r="I174" i="6" l="1"/>
  <c r="J174" i="6" s="1"/>
  <c r="I175" i="6" s="1"/>
  <c r="J175" i="6" s="1"/>
  <c r="I176" i="6" s="1"/>
  <c r="J176" i="6" s="1"/>
  <c r="I177" i="6" s="1"/>
  <c r="J177" i="6" s="1"/>
  <c r="K173" i="6"/>
  <c r="I178" i="6" l="1"/>
  <c r="J178" i="6" s="1"/>
  <c r="I179" i="6" s="1"/>
  <c r="J179" i="6" s="1"/>
  <c r="I180" i="6" s="1"/>
  <c r="J180" i="6" s="1"/>
  <c r="I181" i="6" s="1"/>
  <c r="J181" i="6" s="1"/>
  <c r="K177" i="6"/>
  <c r="I182" i="6" l="1"/>
  <c r="J182" i="6" s="1"/>
  <c r="I183" i="6" s="1"/>
  <c r="J183" i="6" s="1"/>
  <c r="I184" i="6" s="1"/>
  <c r="J184" i="6" s="1"/>
  <c r="I185" i="6" s="1"/>
  <c r="J185" i="6" s="1"/>
  <c r="K181" i="6"/>
  <c r="I186" i="6" l="1"/>
  <c r="J186" i="6" s="1"/>
  <c r="I187" i="6" s="1"/>
  <c r="J187" i="6" s="1"/>
  <c r="I188" i="6" s="1"/>
  <c r="J188" i="6" s="1"/>
  <c r="I189" i="6" s="1"/>
  <c r="J189" i="6" s="1"/>
  <c r="I190" i="6" s="1"/>
  <c r="J190" i="6" s="1"/>
  <c r="K185" i="6"/>
  <c r="I191" i="6" l="1"/>
  <c r="J191" i="6" s="1"/>
  <c r="I192" i="6" s="1"/>
  <c r="J192" i="6" s="1"/>
  <c r="I193" i="6" s="1"/>
  <c r="J193" i="6" s="1"/>
  <c r="K190" i="6"/>
  <c r="I194" i="6" l="1"/>
  <c r="J194" i="6" s="1"/>
  <c r="I195" i="6" s="1"/>
  <c r="J195" i="6" s="1"/>
  <c r="K193" i="6"/>
  <c r="I196" i="6" l="1"/>
  <c r="J196" i="6" s="1"/>
  <c r="I197" i="6" s="1"/>
  <c r="J197" i="6" s="1"/>
  <c r="I198" i="6" s="1"/>
  <c r="J198" i="6" s="1"/>
  <c r="K195" i="6"/>
  <c r="I199" i="6" l="1"/>
  <c r="J199" i="6" s="1"/>
  <c r="I200" i="6" s="1"/>
  <c r="J200" i="6" s="1"/>
  <c r="I201" i="6" s="1"/>
  <c r="J201" i="6" s="1"/>
  <c r="I202" i="6" s="1"/>
  <c r="J202" i="6" s="1"/>
  <c r="I203" i="6" s="1"/>
  <c r="J203" i="6" s="1"/>
  <c r="K198" i="6"/>
  <c r="K203" i="6" l="1"/>
  <c r="M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<sst xmlns="http://schemas.openxmlformats.org/spreadsheetml/2006/main" count="3693" uniqueCount="32">
  <si>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</si>
  <si>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</si>
  <si>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</si>
  <si>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</si>
  <si>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</si>
  <si>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</si>
  <si>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</si>
  <si>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</si>
  <si>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</si>
  <si>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</si>
  <si>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</si>
  <si>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</si>
  <si>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</si>
  <si>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</si>
  <si>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</si>
  <si>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</si>
  <si>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</si>
  <si>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</si>
  <si>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</si>
  <si>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</si>
  <si>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</si>
  <si>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</si>
  <si>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</si>
  <si>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Dni na morzu</t>
  </si>
  <si>
    <t>Zmiana</t>
  </si>
  <si>
    <t>Rok</t>
  </si>
  <si>
    <t>Miesiąc</t>
  </si>
  <si>
    <t>Stan przed</t>
  </si>
  <si>
    <t>Stan po</t>
  </si>
  <si>
    <t>Dochó</t>
  </si>
  <si>
    <t>Zmian</t>
  </si>
  <si>
    <t>Stan faktyczny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</si>
</sst>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B39F06-8A4D-4B47-A9C5-D6E998077037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4FC08C-7DC0-45BF-B4A5-1D5DAC334F53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58A530-99E3-4941-9817-27C603AE93A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9695F0-ADAA-457D-B79A-B73910AB234F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74C6F3F-FE89-4B2F-834A-68CE46DF52D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4E712FC-6DD8-47AE-86ED-0518C457BEA9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10" dataBound="0" tableColumnId="10"/>
      <queryTableField id="7" dataBound="0" tableColumnId="7"/>
      <queryTableField id="8" dataBound="0" tableColumnId="8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ECBB-6B95-48C7-8FED-903BCEA3ABC2}" name="statek" displayName="statek" ref="A1:F203" tableType="queryTable" totalsRowShown="0">
  <autoFilter ref="A1:F203" xr:uid="{455EECBB-6B95-48C7-8FED-903BCEA3ABC2}"/>
  <tableColumns count="6">
    <tableColumn id="1" xr3:uid="{EE03070B-8C96-4827-B0F8-D29AF9A16FE2}" uniqueName="1" name="data" queryTableFieldId="1" dataDxfId="37"/>
    <tableColumn id="2" xr3:uid="{0A216A5F-73B5-4FF6-9FAD-3535B72B31FB}" uniqueName="2" name="port" queryTableFieldId="2" dataDxfId="36"/>
    <tableColumn id="3" xr3:uid="{0DE303DF-607D-465D-AE4F-EF008EB232B9}" uniqueName="3" name="towar" queryTableFieldId="3" dataDxfId="35"/>
    <tableColumn id="4" xr3:uid="{0AB06EE0-2DE8-490D-955B-7CE5A82DC3B4}" uniqueName="4" name="Z/W" queryTableFieldId="4" dataDxfId="34"/>
    <tableColumn id="5" xr3:uid="{9856CC26-B5BC-45B8-9606-B1867F71BE6E}" uniqueName="5" name="ile ton" queryTableFieldId="5"/>
    <tableColumn id="6" xr3:uid="{2FB5081E-E523-4A19-8298-5E545BB33830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661C5-B10D-40F1-9624-5484CF2A4AE0}" name="statek3" displayName="statek3" ref="A1:F203" tableType="queryTable" totalsRowShown="0">
  <autoFilter ref="A1:F203" xr:uid="{4C5661C5-B10D-40F1-9624-5484CF2A4AE0}"/>
  <tableColumns count="6">
    <tableColumn id="1" xr3:uid="{234FFE95-1D65-496B-BFBA-4A3E96C174EF}" uniqueName="1" name="data" queryTableFieldId="1" dataDxfId="33"/>
    <tableColumn id="2" xr3:uid="{93612D41-B8DB-4BF1-B231-CB0421DFE9A5}" uniqueName="2" name="port" queryTableFieldId="2" dataDxfId="32"/>
    <tableColumn id="3" xr3:uid="{7EAD697F-F6E6-4267-B350-DE247045835C}" uniqueName="3" name="towar" queryTableFieldId="3" dataDxfId="31"/>
    <tableColumn id="4" xr3:uid="{51EE8AAC-CC59-4D53-81D2-805137159B79}" uniqueName="4" name="Z/W" queryTableFieldId="4" dataDxfId="30"/>
    <tableColumn id="5" xr3:uid="{16FC5945-6D7E-47B5-B0B5-0ADD64E0D404}" uniqueName="5" name="ile ton" queryTableFieldId="5"/>
    <tableColumn id="6" xr3:uid="{19F7DA9B-73C4-488E-B3C6-4887EBCD3A45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506BD-2834-4A9B-B33F-3C93B107E584}" name="statek4" displayName="statek4" ref="A1:G203" tableType="queryTable" totalsRowShown="0">
  <autoFilter ref="A1:G203" xr:uid="{6D9506BD-2834-4A9B-B33F-3C93B107E584}"/>
  <tableColumns count="7">
    <tableColumn id="1" xr3:uid="{C8FC9DB5-A009-4A84-B1C8-4831D63E838E}" uniqueName="1" name="data" queryTableFieldId="1" dataDxfId="29"/>
    <tableColumn id="2" xr3:uid="{BD45F049-08E4-46B5-91D9-81E8A464C7FD}" uniqueName="2" name="port" queryTableFieldId="2" dataDxfId="28"/>
    <tableColumn id="3" xr3:uid="{AE60B780-0E5A-4E3A-AFDF-4FFFA27ECB2C}" uniqueName="3" name="towar" queryTableFieldId="3" dataDxfId="27"/>
    <tableColumn id="4" xr3:uid="{8BE12C84-F538-4B35-824B-86F458423A9A}" uniqueName="4" name="Z/W" queryTableFieldId="4" dataDxfId="26"/>
    <tableColumn id="5" xr3:uid="{FCC498C1-B72F-4FE1-A782-A99443FDDCA4}" uniqueName="5" name="ile ton" queryTableFieldId="5"/>
    <tableColumn id="6" xr3:uid="{2C4A675E-0FF3-4709-964C-4E86C38E63B8}" uniqueName="6" name="cena za tone w talarach" queryTableFieldId="6"/>
    <tableColumn id="7" xr3:uid="{D3941F2A-6628-4141-AA9E-4791F4FE08E2}" uniqueName="7" name="Dni na morzu" queryTableFieldId="7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A6A429-3DEC-4064-90B4-3CEBF11433B3}" name="statek5" displayName="statek5" ref="A1:L203" tableType="queryTable" totalsRowShown="0">
  <autoFilter ref="A1:L203" xr:uid="{4EA6A429-3DEC-4064-90B4-3CEBF11433B3}"/>
  <tableColumns count="12">
    <tableColumn id="1" xr3:uid="{5A6E04FE-0529-4F4E-9364-D7022D240F0F}" uniqueName="1" name="data" queryTableFieldId="1" dataDxfId="24"/>
    <tableColumn id="2" xr3:uid="{C6A6C967-4114-4DD7-9C9D-E30AD15D3A5D}" uniqueName="2" name="port" queryTableFieldId="2" dataDxfId="23"/>
    <tableColumn id="3" xr3:uid="{B5FD1E1D-B4BA-4D62-999F-FE3602840D3D}" uniqueName="3" name="towar" queryTableFieldId="3" dataDxfId="22"/>
    <tableColumn id="4" xr3:uid="{984035CC-382D-4B18-ACFD-A1112BE0AF48}" uniqueName="4" name="Z/W" queryTableFieldId="4" dataDxfId="21"/>
    <tableColumn id="5" xr3:uid="{20C49D86-61F2-4F0F-A8B3-BD45DC8EF8DF}" uniqueName="5" name="ile ton" queryTableFieldId="5"/>
    <tableColumn id="6" xr3:uid="{7A79596C-0ACC-4325-A364-983DDC28C0E2}" uniqueName="6" name="cena za tone w talarach" queryTableFieldId="6"/>
    <tableColumn id="7" xr3:uid="{2C0E51C5-6FEE-44C5-91EC-D2F8F35CB14E}" uniqueName="7" name="Zmiana" queryTableFieldId="7" dataDxfId="20">
      <calculatedColumnFormula>IF(statek5[[#This Row],[Z/W]] = "Z", statek5[[#This Row],[ile ton]], statek5[[#This Row],[ile ton]]*(-1))</calculatedColumnFormula>
    </tableColumn>
    <tableColumn id="8" xr3:uid="{9790B241-46EC-4A61-9686-DEF7D2FD4A78}" uniqueName="8" name="T1" queryTableFieldId="8" dataDxfId="19"/>
    <tableColumn id="9" xr3:uid="{931EC276-2710-4616-9C82-1D14B93422CE}" uniqueName="9" name="T2" queryTableFieldId="9" dataDxfId="18"/>
    <tableColumn id="10" xr3:uid="{9C2F78E5-2D5C-43A1-AC43-F67AB162AC75}" uniqueName="10" name="T3" queryTableFieldId="10" dataDxfId="17"/>
    <tableColumn id="11" xr3:uid="{A9211385-67D8-42A6-B8C0-4AA38C8F7472}" uniqueName="11" name="T4" queryTableFieldId="11" dataDxfId="16"/>
    <tableColumn id="12" xr3:uid="{57411E04-6C9D-4929-BFC9-7F1A75114A00}" uniqueName="12" name="T5" queryTableFieldId="12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B66C1A-C77F-45D3-B020-C1E45D2FA340}" name="statek6" displayName="statek6" ref="A1:H203" tableType="queryTable" totalsRowShown="0">
  <autoFilter ref="A1:H203" xr:uid="{35B66C1A-C77F-45D3-B020-C1E45D2FA340}"/>
  <tableColumns count="8">
    <tableColumn id="1" xr3:uid="{E6B91BEA-182B-44AD-9692-A4516F1DAD4B}" uniqueName="1" name="data" queryTableFieldId="1" dataDxfId="14"/>
    <tableColumn id="2" xr3:uid="{08A4F2B9-F3CE-4C16-9312-724B6FA48F34}" uniqueName="2" name="port" queryTableFieldId="2" dataDxfId="13"/>
    <tableColumn id="3" xr3:uid="{9F38BEE0-B4E0-495B-A545-BE6ED4E6BF82}" uniqueName="3" name="towar" queryTableFieldId="3" dataDxfId="12"/>
    <tableColumn id="4" xr3:uid="{CF33DB61-4ECD-48CC-AA8B-F310E74E7EBD}" uniqueName="4" name="Z/W" queryTableFieldId="4" dataDxfId="11"/>
    <tableColumn id="5" xr3:uid="{85FB918C-4154-48B7-87C9-CC581F7964F3}" uniqueName="5" name="ile ton" queryTableFieldId="5"/>
    <tableColumn id="6" xr3:uid="{223D609B-EA37-4499-86DD-D84D638B4C74}" uniqueName="6" name="cena za tone w talarach" queryTableFieldId="6"/>
    <tableColumn id="7" xr3:uid="{EC04F6A3-7998-40A9-8CC1-432574A8FC38}" uniqueName="7" name="Rok" queryTableFieldId="7" dataDxfId="10">
      <calculatedColumnFormula>YEAR(statek6[[#This Row],[data]])</calculatedColumnFormula>
    </tableColumn>
    <tableColumn id="8" xr3:uid="{3BC6CE36-B21B-4D87-AF91-CD83A0C07953}" uniqueName="8" name="Miesiąc" queryTableFieldId="8" dataDxfId="9">
      <calculatedColumnFormula>MONTH(statek6[[#This Row],[data]])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29DC8A-D5DF-4BA8-889A-443B510E9E1E}" name="statek7" displayName="statek7" ref="A1:K203" tableType="queryTable" totalsRowShown="0">
  <autoFilter ref="A1:K203" xr:uid="{A729DC8A-D5DF-4BA8-889A-443B510E9E1E}"/>
  <tableColumns count="11">
    <tableColumn id="1" xr3:uid="{D6B316DE-BE8F-4748-994A-C16A43227E23}" uniqueName="1" name="data" queryTableFieldId="1" dataDxfId="8"/>
    <tableColumn id="2" xr3:uid="{739172F6-6368-49C4-B42C-2BE07F85DAF8}" uniqueName="2" name="port" queryTableFieldId="2" dataDxfId="7"/>
    <tableColumn id="3" xr3:uid="{C0B8E4D1-B6C2-445F-86E5-932206773167}" uniqueName="3" name="towar" queryTableFieldId="3" dataDxfId="6"/>
    <tableColumn id="4" xr3:uid="{0655855B-CCA7-4B0C-90FB-E89D3E5E8365}" uniqueName="4" name="Z/W" queryTableFieldId="4" dataDxfId="5"/>
    <tableColumn id="5" xr3:uid="{A86C1E65-3E09-408D-8996-BB964C7F0E28}" uniqueName="5" name="ile ton" queryTableFieldId="5"/>
    <tableColumn id="6" xr3:uid="{EFB5CC51-E368-4661-908F-D6AD603C6350}" uniqueName="6" name="cena za tone w talarach" queryTableFieldId="6"/>
    <tableColumn id="10" xr3:uid="{B79D1057-EC32-4C7F-A21F-C4A68A1A970F}" uniqueName="10" name="Zmian" queryTableFieldId="10" dataDxfId="3">
      <calculatedColumnFormula>IF(statek7[[#This Row],[Z/W]] = "W", statek7[[#This Row],[ile ton]], statek7[[#This Row],[ile ton]]*(-1))</calculatedColumnFormula>
    </tableColumn>
    <tableColumn id="7" xr3:uid="{F343FD1E-9101-4BFC-8098-17B08176C971}" uniqueName="7" name="Dochó" queryTableFieldId="7" dataDxfId="2">
      <calculatedColumnFormula>statek7[[#This Row],[Zmian]]*statek7[[#This Row],[cena za tone w talarach]]</calculatedColumnFormula>
    </tableColumn>
    <tableColumn id="8" xr3:uid="{62BC4E52-04F6-4C5F-B44E-3AC820BADD9A}" uniqueName="8" name="Stan przed" queryTableFieldId="8" dataDxfId="4"/>
    <tableColumn id="9" xr3:uid="{4D1E5C4E-D096-4438-BA38-8DD3C5791D50}" uniqueName="9" name="Stan po" queryTableFieldId="9" dataDxfId="1">
      <calculatedColumnFormula>SUM(statek7[[#This Row],[Dochó]:[Stan przed]])</calculatedColumnFormula>
    </tableColumn>
    <tableColumn id="11" xr3:uid="{8C44DE70-59AB-45DE-AEB1-A969DC84760D}" uniqueName="11" name="Stan faktyczny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3ACB-F42F-4034-A7D6-9681587BD149}">
  <dimension ref="A1:F203"/>
  <sheetViews>
    <sheetView topLeftCell="A176" workbookViewId="0">
      <selection sqref="A1:F203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8892-3FF3-460E-AC07-650B3F61EF1E}">
  <dimension ref="A1:K203"/>
  <sheetViews>
    <sheetView workbookViewId="0">
      <selection activeCell="J7" sqref="J7"/>
    </sheetView>
  </sheetViews>
  <sheetFormatPr defaultRowHeight="14.25" x14ac:dyDescent="0.45"/>
  <cols>
    <col min="1" max="1" width="12.06640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I2" t="s">
        <v>10</v>
      </c>
      <c r="J2">
        <f>SUMIFS(statek3[ile ton], statek3[towar], I2, statek3[Z/W], "Z")</f>
        <v>620</v>
      </c>
      <c r="K2">
        <f>COUNTIFS(statek3[towar], I2, statek3[Z/W], "Z")</f>
        <v>25</v>
      </c>
    </row>
    <row r="3" spans="1:11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I3" t="s">
        <v>11</v>
      </c>
      <c r="J3">
        <f>SUMIFS(statek3[ile ton], statek3[towar], I3, statek3[Z/W], "Z")</f>
        <v>483</v>
      </c>
      <c r="K3">
        <f>COUNTIFS(statek3[towar], I3, statek3[Z/W], "Z")</f>
        <v>25</v>
      </c>
    </row>
    <row r="4" spans="1:11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I4" t="s">
        <v>12</v>
      </c>
      <c r="J4">
        <f>SUMIFS(statek3[ile ton], statek3[towar], I4, statek3[Z/W], "Z")</f>
        <v>633</v>
      </c>
      <c r="K4">
        <f>COUNTIFS(statek3[towar], I4, statek3[Z/W], "Z")</f>
        <v>27</v>
      </c>
    </row>
    <row r="5" spans="1:11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I5" t="s">
        <v>7</v>
      </c>
      <c r="J5">
        <f>SUMIFS(statek3[ile ton], statek3[towar], I5, statek3[Z/W], "Z")</f>
        <v>905</v>
      </c>
      <c r="K5">
        <f>COUNTIFS(statek3[towar], I5, statek3[Z/W], "Z")</f>
        <v>32</v>
      </c>
    </row>
    <row r="6" spans="1:11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I6" t="s">
        <v>9</v>
      </c>
      <c r="J6">
        <f>SUMIFS(statek3[ile ton], statek3[towar], I6, statek3[Z/W], "Z")</f>
        <v>784</v>
      </c>
      <c r="K6">
        <f>COUNTIFS(statek3[towar], I6, statek3[Z/W], "Z")</f>
        <v>27</v>
      </c>
    </row>
    <row r="7" spans="1:11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11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11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11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11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11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11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11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11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11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14B3-3072-4436-A8B9-6DC6277DE4C7}">
  <dimension ref="A1:J203"/>
  <sheetViews>
    <sheetView workbookViewId="0">
      <selection activeCell="J3" sqref="J3"/>
    </sheetView>
  </sheetViews>
  <sheetFormatPr defaultRowHeight="14.25" x14ac:dyDescent="0.45"/>
  <cols>
    <col min="1" max="1" width="10.73046875" customWidth="1"/>
    <col min="7" max="7" width="9.92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10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J2">
        <f>COUNTIF(statek4[Dni na morzu], "&gt;21")</f>
        <v>22</v>
      </c>
    </row>
    <row r="3" spans="1:10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statek4[[#This Row],[data]]-A2</f>
        <v>0</v>
      </c>
    </row>
    <row r="4" spans="1:10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statek4[[#This Row],[data]]-A3</f>
        <v>0</v>
      </c>
    </row>
    <row r="5" spans="1:10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statek4[[#This Row],[data]]-A4</f>
        <v>0</v>
      </c>
    </row>
    <row r="6" spans="1:10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statek4[[#This Row],[data]]-A5</f>
        <v>0</v>
      </c>
    </row>
    <row r="7" spans="1:10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statek4[[#This Row],[data]]-A6</f>
        <v>15</v>
      </c>
    </row>
    <row r="8" spans="1:10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statek4[[#This Row],[data]]-A7</f>
        <v>0</v>
      </c>
    </row>
    <row r="9" spans="1:10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statek4[[#This Row],[data]]-A8</f>
        <v>8</v>
      </c>
    </row>
    <row r="10" spans="1:10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statek4[[#This Row],[data]]-A9</f>
        <v>0</v>
      </c>
    </row>
    <row r="11" spans="1:10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statek4[[#This Row],[data]]-A10</f>
        <v>0</v>
      </c>
    </row>
    <row r="12" spans="1:10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statek4[[#This Row],[data]]-A11</f>
        <v>26</v>
      </c>
    </row>
    <row r="13" spans="1:10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statek4[[#This Row],[data]]-A12</f>
        <v>0</v>
      </c>
    </row>
    <row r="14" spans="1:10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statek4[[#This Row],[data]]-A13</f>
        <v>0</v>
      </c>
    </row>
    <row r="15" spans="1:10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statek4[[#This Row],[data]]-A14</f>
        <v>0</v>
      </c>
    </row>
    <row r="16" spans="1:10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statek4[[#This Row],[data]]-A15</f>
        <v>21</v>
      </c>
    </row>
    <row r="17" spans="1:7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statek4[[#This Row],[data]]-A16</f>
        <v>0</v>
      </c>
    </row>
    <row r="18" spans="1:7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statek4[[#This Row],[data]]-A17</f>
        <v>0</v>
      </c>
    </row>
    <row r="19" spans="1:7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statek4[[#This Row],[data]]-A18</f>
        <v>0</v>
      </c>
    </row>
    <row r="20" spans="1:7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statek4[[#This Row],[data]]-A19</f>
        <v>24</v>
      </c>
    </row>
    <row r="21" spans="1:7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statek4[[#This Row],[data]]-A20</f>
        <v>0</v>
      </c>
    </row>
    <row r="22" spans="1:7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statek4[[#This Row],[data]]-A21</f>
        <v>0</v>
      </c>
    </row>
    <row r="23" spans="1:7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statek4[[#This Row],[data]]-A22</f>
        <v>18</v>
      </c>
    </row>
    <row r="24" spans="1:7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statek4[[#This Row],[data]]-A23</f>
        <v>0</v>
      </c>
    </row>
    <row r="25" spans="1:7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statek4[[#This Row],[data]]-A24</f>
        <v>0</v>
      </c>
    </row>
    <row r="26" spans="1:7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statek4[[#This Row],[data]]-A25</f>
        <v>22</v>
      </c>
    </row>
    <row r="27" spans="1:7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statek4[[#This Row],[data]]-A26</f>
        <v>0</v>
      </c>
    </row>
    <row r="28" spans="1:7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statek4[[#This Row],[data]]-A27</f>
        <v>25</v>
      </c>
    </row>
    <row r="29" spans="1:7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statek4[[#This Row],[data]]-A28</f>
        <v>0</v>
      </c>
    </row>
    <row r="30" spans="1:7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statek4[[#This Row],[data]]-A29</f>
        <v>0</v>
      </c>
    </row>
    <row r="31" spans="1:7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statek4[[#This Row],[data]]-A30</f>
        <v>0</v>
      </c>
    </row>
    <row r="32" spans="1:7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statek4[[#This Row],[data]]-A31</f>
        <v>13</v>
      </c>
    </row>
    <row r="33" spans="1:7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statek4[[#This Row],[data]]-A32</f>
        <v>0</v>
      </c>
    </row>
    <row r="34" spans="1:7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statek4[[#This Row],[data]]-A33</f>
        <v>0</v>
      </c>
    </row>
    <row r="35" spans="1:7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statek4[[#This Row],[data]]-A34</f>
        <v>0</v>
      </c>
    </row>
    <row r="36" spans="1:7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statek4[[#This Row],[data]]-A35</f>
        <v>0</v>
      </c>
    </row>
    <row r="37" spans="1:7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statek4[[#This Row],[data]]-A36</f>
        <v>17</v>
      </c>
    </row>
    <row r="38" spans="1:7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statek4[[#This Row],[data]]-A37</f>
        <v>0</v>
      </c>
    </row>
    <row r="39" spans="1:7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statek4[[#This Row],[data]]-A38</f>
        <v>0</v>
      </c>
    </row>
    <row r="40" spans="1:7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statek4[[#This Row],[data]]-A39</f>
        <v>0</v>
      </c>
    </row>
    <row r="41" spans="1:7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statek4[[#This Row],[data]]-A40</f>
        <v>15</v>
      </c>
    </row>
    <row r="42" spans="1:7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statek4[[#This Row],[data]]-A41</f>
        <v>0</v>
      </c>
    </row>
    <row r="43" spans="1:7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statek4[[#This Row],[data]]-A42</f>
        <v>19</v>
      </c>
    </row>
    <row r="44" spans="1:7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statek4[[#This Row],[data]]-A43</f>
        <v>0</v>
      </c>
    </row>
    <row r="45" spans="1:7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statek4[[#This Row],[data]]-A44</f>
        <v>0</v>
      </c>
    </row>
    <row r="46" spans="1:7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statek4[[#This Row],[data]]-A45</f>
        <v>26</v>
      </c>
    </row>
    <row r="47" spans="1:7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statek4[[#This Row],[data]]-A46</f>
        <v>0</v>
      </c>
    </row>
    <row r="48" spans="1:7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statek4[[#This Row],[data]]-A47</f>
        <v>0</v>
      </c>
    </row>
    <row r="49" spans="1:7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statek4[[#This Row],[data]]-A48</f>
        <v>0</v>
      </c>
    </row>
    <row r="50" spans="1:7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statek4[[#This Row],[data]]-A49</f>
        <v>0</v>
      </c>
    </row>
    <row r="51" spans="1:7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statek4[[#This Row],[data]]-A50</f>
        <v>21</v>
      </c>
    </row>
    <row r="52" spans="1:7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statek4[[#This Row],[data]]-A51</f>
        <v>0</v>
      </c>
    </row>
    <row r="53" spans="1:7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statek4[[#This Row],[data]]-A52</f>
        <v>0</v>
      </c>
    </row>
    <row r="54" spans="1:7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statek4[[#This Row],[data]]-A53</f>
        <v>0</v>
      </c>
    </row>
    <row r="55" spans="1:7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statek4[[#This Row],[data]]-A54</f>
        <v>0</v>
      </c>
    </row>
    <row r="56" spans="1:7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statek4[[#This Row],[data]]-A55</f>
        <v>24</v>
      </c>
    </row>
    <row r="57" spans="1:7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statek4[[#This Row],[data]]-A56</f>
        <v>0</v>
      </c>
    </row>
    <row r="58" spans="1:7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statek4[[#This Row],[data]]-A57</f>
        <v>0</v>
      </c>
    </row>
    <row r="59" spans="1:7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statek4[[#This Row],[data]]-A58</f>
        <v>18</v>
      </c>
    </row>
    <row r="60" spans="1:7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statek4[[#This Row],[data]]-A59</f>
        <v>0</v>
      </c>
    </row>
    <row r="61" spans="1:7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statek4[[#This Row],[data]]-A60</f>
        <v>0</v>
      </c>
    </row>
    <row r="62" spans="1:7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statek4[[#This Row],[data]]-A61</f>
        <v>22</v>
      </c>
    </row>
    <row r="63" spans="1:7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statek4[[#This Row],[data]]-A62</f>
        <v>0</v>
      </c>
    </row>
    <row r="64" spans="1:7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statek4[[#This Row],[data]]-A63</f>
        <v>0</v>
      </c>
    </row>
    <row r="65" spans="1:7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statek4[[#This Row],[data]]-A64</f>
        <v>0</v>
      </c>
    </row>
    <row r="66" spans="1:7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statek4[[#This Row],[data]]-A65</f>
        <v>25</v>
      </c>
    </row>
    <row r="67" spans="1:7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statek4[[#This Row],[data]]-A66</f>
        <v>0</v>
      </c>
    </row>
    <row r="68" spans="1:7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statek4[[#This Row],[data]]-A67</f>
        <v>0</v>
      </c>
    </row>
    <row r="69" spans="1:7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statek4[[#This Row],[data]]-A68</f>
        <v>13</v>
      </c>
    </row>
    <row r="70" spans="1:7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statek4[[#This Row],[data]]-A69</f>
        <v>0</v>
      </c>
    </row>
    <row r="71" spans="1:7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statek4[[#This Row],[data]]-A70</f>
        <v>0</v>
      </c>
    </row>
    <row r="72" spans="1:7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statek4[[#This Row],[data]]-A71</f>
        <v>0</v>
      </c>
    </row>
    <row r="73" spans="1:7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statek4[[#This Row],[data]]-A72</f>
        <v>0</v>
      </c>
    </row>
    <row r="74" spans="1:7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statek4[[#This Row],[data]]-A73</f>
        <v>17</v>
      </c>
    </row>
    <row r="75" spans="1:7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statek4[[#This Row],[data]]-A74</f>
        <v>0</v>
      </c>
    </row>
    <row r="76" spans="1:7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statek4[[#This Row],[data]]-A75</f>
        <v>0</v>
      </c>
    </row>
    <row r="77" spans="1:7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statek4[[#This Row],[data]]-A76</f>
        <v>15</v>
      </c>
    </row>
    <row r="78" spans="1:7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statek4[[#This Row],[data]]-A77</f>
        <v>0</v>
      </c>
    </row>
    <row r="79" spans="1:7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statek4[[#This Row],[data]]-A78</f>
        <v>19</v>
      </c>
    </row>
    <row r="80" spans="1:7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statek4[[#This Row],[data]]-A79</f>
        <v>0</v>
      </c>
    </row>
    <row r="81" spans="1:7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statek4[[#This Row],[data]]-A80</f>
        <v>0</v>
      </c>
    </row>
    <row r="82" spans="1:7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statek4[[#This Row],[data]]-A81</f>
        <v>0</v>
      </c>
    </row>
    <row r="83" spans="1:7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statek4[[#This Row],[data]]-A82</f>
        <v>26</v>
      </c>
    </row>
    <row r="84" spans="1:7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statek4[[#This Row],[data]]-A83</f>
        <v>0</v>
      </c>
    </row>
    <row r="85" spans="1:7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statek4[[#This Row],[data]]-A84</f>
        <v>0</v>
      </c>
    </row>
    <row r="86" spans="1:7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statek4[[#This Row],[data]]-A85</f>
        <v>21</v>
      </c>
    </row>
    <row r="87" spans="1:7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statek4[[#This Row],[data]]-A86</f>
        <v>0</v>
      </c>
    </row>
    <row r="88" spans="1:7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statek4[[#This Row],[data]]-A87</f>
        <v>0</v>
      </c>
    </row>
    <row r="89" spans="1:7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statek4[[#This Row],[data]]-A88</f>
        <v>0</v>
      </c>
    </row>
    <row r="90" spans="1:7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statek4[[#This Row],[data]]-A89</f>
        <v>0</v>
      </c>
    </row>
    <row r="91" spans="1:7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statek4[[#This Row],[data]]-A90</f>
        <v>24</v>
      </c>
    </row>
    <row r="92" spans="1:7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statek4[[#This Row],[data]]-A91</f>
        <v>0</v>
      </c>
    </row>
    <row r="93" spans="1:7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statek4[[#This Row],[data]]-A92</f>
        <v>0</v>
      </c>
    </row>
    <row r="94" spans="1:7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statek4[[#This Row],[data]]-A93</f>
        <v>0</v>
      </c>
    </row>
    <row r="95" spans="1:7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statek4[[#This Row],[data]]-A94</f>
        <v>0</v>
      </c>
    </row>
    <row r="96" spans="1:7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statek4[[#This Row],[data]]-A95</f>
        <v>18</v>
      </c>
    </row>
    <row r="97" spans="1:7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statek4[[#This Row],[data]]-A96</f>
        <v>0</v>
      </c>
    </row>
    <row r="98" spans="1:7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statek4[[#This Row],[data]]-A97</f>
        <v>0</v>
      </c>
    </row>
    <row r="99" spans="1:7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statek4[[#This Row],[data]]-A98</f>
        <v>0</v>
      </c>
    </row>
    <row r="100" spans="1:7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statek4[[#This Row],[data]]-A99</f>
        <v>0</v>
      </c>
    </row>
    <row r="101" spans="1:7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statek4[[#This Row],[data]]-A100</f>
        <v>22</v>
      </c>
    </row>
    <row r="102" spans="1:7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statek4[[#This Row],[data]]-A101</f>
        <v>0</v>
      </c>
    </row>
    <row r="103" spans="1:7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statek4[[#This Row],[data]]-A102</f>
        <v>0</v>
      </c>
    </row>
    <row r="104" spans="1:7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statek4[[#This Row],[data]]-A103</f>
        <v>0</v>
      </c>
    </row>
    <row r="105" spans="1:7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statek4[[#This Row],[data]]-A104</f>
        <v>0</v>
      </c>
    </row>
    <row r="106" spans="1:7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statek4[[#This Row],[data]]-A105</f>
        <v>25</v>
      </c>
    </row>
    <row r="107" spans="1:7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statek4[[#This Row],[data]]-A106</f>
        <v>0</v>
      </c>
    </row>
    <row r="108" spans="1:7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statek4[[#This Row],[data]]-A107</f>
        <v>13</v>
      </c>
    </row>
    <row r="109" spans="1:7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statek4[[#This Row],[data]]-A108</f>
        <v>0</v>
      </c>
    </row>
    <row r="110" spans="1:7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statek4[[#This Row],[data]]-A109</f>
        <v>0</v>
      </c>
    </row>
    <row r="111" spans="1:7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statek4[[#This Row],[data]]-A110</f>
        <v>0</v>
      </c>
    </row>
    <row r="112" spans="1:7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statek4[[#This Row],[data]]-A111</f>
        <v>0</v>
      </c>
    </row>
    <row r="113" spans="1:7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statek4[[#This Row],[data]]-A112</f>
        <v>17</v>
      </c>
    </row>
    <row r="114" spans="1:7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statek4[[#This Row],[data]]-A113</f>
        <v>0</v>
      </c>
    </row>
    <row r="115" spans="1:7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statek4[[#This Row],[data]]-A114</f>
        <v>0</v>
      </c>
    </row>
    <row r="116" spans="1:7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statek4[[#This Row],[data]]-A115</f>
        <v>0</v>
      </c>
    </row>
    <row r="117" spans="1:7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statek4[[#This Row],[data]]-A116</f>
        <v>15</v>
      </c>
    </row>
    <row r="118" spans="1:7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statek4[[#This Row],[data]]-A117</f>
        <v>0</v>
      </c>
    </row>
    <row r="119" spans="1:7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statek4[[#This Row],[data]]-A118</f>
        <v>0</v>
      </c>
    </row>
    <row r="120" spans="1:7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statek4[[#This Row],[data]]-A119</f>
        <v>0</v>
      </c>
    </row>
    <row r="121" spans="1:7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statek4[[#This Row],[data]]-A120</f>
        <v>19</v>
      </c>
    </row>
    <row r="122" spans="1:7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statek4[[#This Row],[data]]-A121</f>
        <v>0</v>
      </c>
    </row>
    <row r="123" spans="1:7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statek4[[#This Row],[data]]-A122</f>
        <v>26</v>
      </c>
    </row>
    <row r="124" spans="1:7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statek4[[#This Row],[data]]-A123</f>
        <v>0</v>
      </c>
    </row>
    <row r="125" spans="1:7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statek4[[#This Row],[data]]-A124</f>
        <v>21</v>
      </c>
    </row>
    <row r="126" spans="1:7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statek4[[#This Row],[data]]-A125</f>
        <v>0</v>
      </c>
    </row>
    <row r="127" spans="1:7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statek4[[#This Row],[data]]-A126</f>
        <v>0</v>
      </c>
    </row>
    <row r="128" spans="1:7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statek4[[#This Row],[data]]-A127</f>
        <v>0</v>
      </c>
    </row>
    <row r="129" spans="1:7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statek4[[#This Row],[data]]-A128</f>
        <v>0</v>
      </c>
    </row>
    <row r="130" spans="1:7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statek4[[#This Row],[data]]-A129</f>
        <v>24</v>
      </c>
    </row>
    <row r="131" spans="1:7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statek4[[#This Row],[data]]-A130</f>
        <v>0</v>
      </c>
    </row>
    <row r="132" spans="1:7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statek4[[#This Row],[data]]-A131</f>
        <v>18</v>
      </c>
    </row>
    <row r="133" spans="1:7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statek4[[#This Row],[data]]-A132</f>
        <v>0</v>
      </c>
    </row>
    <row r="134" spans="1:7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statek4[[#This Row],[data]]-A133</f>
        <v>0</v>
      </c>
    </row>
    <row r="135" spans="1:7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statek4[[#This Row],[data]]-A134</f>
        <v>22</v>
      </c>
    </row>
    <row r="136" spans="1:7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statek4[[#This Row],[data]]-A135</f>
        <v>0</v>
      </c>
    </row>
    <row r="137" spans="1:7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statek4[[#This Row],[data]]-A136</f>
        <v>0</v>
      </c>
    </row>
    <row r="138" spans="1:7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statek4[[#This Row],[data]]-A137</f>
        <v>0</v>
      </c>
    </row>
    <row r="139" spans="1:7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statek4[[#This Row],[data]]-A138</f>
        <v>25</v>
      </c>
    </row>
    <row r="140" spans="1:7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statek4[[#This Row],[data]]-A139</f>
        <v>0</v>
      </c>
    </row>
    <row r="141" spans="1:7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statek4[[#This Row],[data]]-A140</f>
        <v>0</v>
      </c>
    </row>
    <row r="142" spans="1:7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statek4[[#This Row],[data]]-A141</f>
        <v>0</v>
      </c>
    </row>
    <row r="143" spans="1:7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statek4[[#This Row],[data]]-A142</f>
        <v>0</v>
      </c>
    </row>
    <row r="144" spans="1:7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statek4[[#This Row],[data]]-A143</f>
        <v>1</v>
      </c>
    </row>
    <row r="145" spans="1:7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statek4[[#This Row],[data]]-A144</f>
        <v>0</v>
      </c>
    </row>
    <row r="146" spans="1:7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statek4[[#This Row],[data]]-A145</f>
        <v>17</v>
      </c>
    </row>
    <row r="147" spans="1:7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statek4[[#This Row],[data]]-A146</f>
        <v>0</v>
      </c>
    </row>
    <row r="148" spans="1:7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statek4[[#This Row],[data]]-A147</f>
        <v>0</v>
      </c>
    </row>
    <row r="149" spans="1:7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statek4[[#This Row],[data]]-A148</f>
        <v>0</v>
      </c>
    </row>
    <row r="150" spans="1:7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statek4[[#This Row],[data]]-A149</f>
        <v>0</v>
      </c>
    </row>
    <row r="151" spans="1:7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statek4[[#This Row],[data]]-A150</f>
        <v>15</v>
      </c>
    </row>
    <row r="152" spans="1:7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statek4[[#This Row],[data]]-A151</f>
        <v>0</v>
      </c>
    </row>
    <row r="153" spans="1:7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statek4[[#This Row],[data]]-A152</f>
        <v>19</v>
      </c>
    </row>
    <row r="154" spans="1:7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statek4[[#This Row],[data]]-A153</f>
        <v>0</v>
      </c>
    </row>
    <row r="155" spans="1:7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statek4[[#This Row],[data]]-A154</f>
        <v>0</v>
      </c>
    </row>
    <row r="156" spans="1:7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statek4[[#This Row],[data]]-A155</f>
        <v>26</v>
      </c>
    </row>
    <row r="157" spans="1:7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statek4[[#This Row],[data]]-A156</f>
        <v>0</v>
      </c>
    </row>
    <row r="158" spans="1:7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statek4[[#This Row],[data]]-A157</f>
        <v>0</v>
      </c>
    </row>
    <row r="159" spans="1:7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statek4[[#This Row],[data]]-A158</f>
        <v>0</v>
      </c>
    </row>
    <row r="160" spans="1:7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statek4[[#This Row],[data]]-A159</f>
        <v>21</v>
      </c>
    </row>
    <row r="161" spans="1:7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statek4[[#This Row],[data]]-A160</f>
        <v>0</v>
      </c>
    </row>
    <row r="162" spans="1:7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statek4[[#This Row],[data]]-A161</f>
        <v>0</v>
      </c>
    </row>
    <row r="163" spans="1:7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statek4[[#This Row],[data]]-A162</f>
        <v>24</v>
      </c>
    </row>
    <row r="164" spans="1:7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statek4[[#This Row],[data]]-A163</f>
        <v>0</v>
      </c>
    </row>
    <row r="165" spans="1:7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statek4[[#This Row],[data]]-A164</f>
        <v>0</v>
      </c>
    </row>
    <row r="166" spans="1:7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statek4[[#This Row],[data]]-A165</f>
        <v>18</v>
      </c>
    </row>
    <row r="167" spans="1:7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statek4[[#This Row],[data]]-A166</f>
        <v>0</v>
      </c>
    </row>
    <row r="168" spans="1:7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statek4[[#This Row],[data]]-A167</f>
        <v>0</v>
      </c>
    </row>
    <row r="169" spans="1:7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statek4[[#This Row],[data]]-A168</f>
        <v>22</v>
      </c>
    </row>
    <row r="170" spans="1:7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statek4[[#This Row],[data]]-A169</f>
        <v>0</v>
      </c>
    </row>
    <row r="171" spans="1:7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statek4[[#This Row],[data]]-A170</f>
        <v>0</v>
      </c>
    </row>
    <row r="172" spans="1:7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statek4[[#This Row],[data]]-A171</f>
        <v>0</v>
      </c>
    </row>
    <row r="173" spans="1:7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statek4[[#This Row],[data]]-A172</f>
        <v>0</v>
      </c>
    </row>
    <row r="174" spans="1:7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statek4[[#This Row],[data]]-A173</f>
        <v>25</v>
      </c>
    </row>
    <row r="175" spans="1:7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statek4[[#This Row],[data]]-A174</f>
        <v>0</v>
      </c>
    </row>
    <row r="176" spans="1:7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statek4[[#This Row],[data]]-A175</f>
        <v>0</v>
      </c>
    </row>
    <row r="177" spans="1:7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statek4[[#This Row],[data]]-A176</f>
        <v>0</v>
      </c>
    </row>
    <row r="178" spans="1:7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statek4[[#This Row],[data]]-A177</f>
        <v>13</v>
      </c>
    </row>
    <row r="179" spans="1:7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statek4[[#This Row],[data]]-A178</f>
        <v>0</v>
      </c>
    </row>
    <row r="180" spans="1:7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statek4[[#This Row],[data]]-A179</f>
        <v>0</v>
      </c>
    </row>
    <row r="181" spans="1:7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statek4[[#This Row],[data]]-A180</f>
        <v>0</v>
      </c>
    </row>
    <row r="182" spans="1:7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statek4[[#This Row],[data]]-A181</f>
        <v>17</v>
      </c>
    </row>
    <row r="183" spans="1:7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statek4[[#This Row],[data]]-A182</f>
        <v>0</v>
      </c>
    </row>
    <row r="184" spans="1:7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statek4[[#This Row],[data]]-A183</f>
        <v>0</v>
      </c>
    </row>
    <row r="185" spans="1:7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statek4[[#This Row],[data]]-A184</f>
        <v>0</v>
      </c>
    </row>
    <row r="186" spans="1:7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statek4[[#This Row],[data]]-A185</f>
        <v>15</v>
      </c>
    </row>
    <row r="187" spans="1:7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statek4[[#This Row],[data]]-A186</f>
        <v>0</v>
      </c>
    </row>
    <row r="188" spans="1:7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statek4[[#This Row],[data]]-A187</f>
        <v>0</v>
      </c>
    </row>
    <row r="189" spans="1:7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statek4[[#This Row],[data]]-A188</f>
        <v>0</v>
      </c>
    </row>
    <row r="190" spans="1:7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statek4[[#This Row],[data]]-A189</f>
        <v>0</v>
      </c>
    </row>
    <row r="191" spans="1:7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statek4[[#This Row],[data]]-A190</f>
        <v>19</v>
      </c>
    </row>
    <row r="192" spans="1:7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statek4[[#This Row],[data]]-A191</f>
        <v>0</v>
      </c>
    </row>
    <row r="193" spans="1:7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statek4[[#This Row],[data]]-A192</f>
        <v>0</v>
      </c>
    </row>
    <row r="194" spans="1:7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statek4[[#This Row],[data]]-A193</f>
        <v>26</v>
      </c>
    </row>
    <row r="195" spans="1:7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statek4[[#This Row],[data]]-A194</f>
        <v>0</v>
      </c>
    </row>
    <row r="196" spans="1:7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statek4[[#This Row],[data]]-A195</f>
        <v>21</v>
      </c>
    </row>
    <row r="197" spans="1:7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statek4[[#This Row],[data]]-A196</f>
        <v>0</v>
      </c>
    </row>
    <row r="198" spans="1:7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statek4[[#This Row],[data]]-A197</f>
        <v>0</v>
      </c>
    </row>
    <row r="199" spans="1:7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statek4[[#This Row],[data]]-A198</f>
        <v>24</v>
      </c>
    </row>
    <row r="200" spans="1:7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statek4[[#This Row],[data]]-A199</f>
        <v>0</v>
      </c>
    </row>
    <row r="201" spans="1:7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statek4[[#This Row],[data]]-A200</f>
        <v>0</v>
      </c>
    </row>
    <row r="202" spans="1:7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statek4[[#This Row],[data]]-A201</f>
        <v>0</v>
      </c>
    </row>
    <row r="203" spans="1:7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statek4[[#This Row],[data]]-A202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625C-6265-4DAC-93E3-F813A8724327}">
  <dimension ref="A1:L203"/>
  <sheetViews>
    <sheetView topLeftCell="A153" workbookViewId="0">
      <selection activeCell="H173" sqref="H173"/>
    </sheetView>
  </sheetViews>
  <sheetFormatPr defaultRowHeight="14.25" x14ac:dyDescent="0.45"/>
  <cols>
    <col min="1" max="1" width="12.730468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10</v>
      </c>
      <c r="I1" t="s">
        <v>11</v>
      </c>
      <c r="J1" t="s">
        <v>12</v>
      </c>
      <c r="K1" t="s">
        <v>7</v>
      </c>
      <c r="L1" t="s">
        <v>9</v>
      </c>
    </row>
    <row r="2" spans="1:12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IF(statek5[[#This Row],[Z/W]] = "Z", statek5[[#This Row],[ile ton]], statek5[[#This Row],[ile ton]]*(-1))</f>
        <v>3</v>
      </c>
      <c r="H2" s="2">
        <v>0</v>
      </c>
      <c r="I2" s="2">
        <v>0</v>
      </c>
      <c r="J2" s="2">
        <v>0</v>
      </c>
      <c r="K2" s="2">
        <v>3</v>
      </c>
      <c r="L2" s="2">
        <v>0</v>
      </c>
    </row>
    <row r="3" spans="1:12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IF(statek5[[#This Row],[Z/W]] = "Z", statek5[[#This Row],[ile ton]], statek5[[#This Row],[ile ton]]*(-1))</f>
        <v>32</v>
      </c>
      <c r="H3" s="2">
        <f>IF(statek5[[#This Row],[towar]] = statek5[[#Headers],[T1]], H2+statek5[[#This Row],[Zmiana]], H2)</f>
        <v>0</v>
      </c>
      <c r="I3" s="2">
        <f>IF(statek5[[#This Row],[towar]] = statek5[[#Headers],[T2]], I2+statek5[[#This Row],[Zmiana]], I2)</f>
        <v>0</v>
      </c>
      <c r="J3" s="2">
        <f>IF(statek5[[#This Row],[towar]]= statek5[[#Headers],[T3]], J2+statek5[[#This Row],[Zmiana]], J2)</f>
        <v>0</v>
      </c>
      <c r="K3" s="2">
        <f>IF(statek5[[#This Row],[towar]] = statek5[[#Headers],[T4]], K2+statek5[[#This Row],[Zmiana]], K2)</f>
        <v>3</v>
      </c>
      <c r="L3" s="2">
        <f>IF(statek5[[#This Row],[towar]]= statek5[[#Headers],[T5]], L2+statek5[[#This Row],[Zmiana]], L2)</f>
        <v>32</v>
      </c>
    </row>
    <row r="4" spans="1:12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IF(statek5[[#This Row],[Z/W]] = "Z", statek5[[#This Row],[ile ton]], statek5[[#This Row],[ile ton]]*(-1))</f>
        <v>38</v>
      </c>
      <c r="H4" s="2">
        <f>IF(statek5[[#This Row],[towar]] = statek5[[#Headers],[T1]], H3+statek5[[#This Row],[Zmiana]], H3)</f>
        <v>38</v>
      </c>
      <c r="I4" s="2">
        <f>IF(statek5[[#This Row],[towar]] = statek5[[#Headers],[T2]], I3+statek5[[#This Row],[Zmiana]], I3)</f>
        <v>0</v>
      </c>
      <c r="J4" s="2">
        <f>IF(statek5[[#This Row],[towar]]= statek5[[#Headers],[T3]], J3+statek5[[#This Row],[Zmiana]], J3)</f>
        <v>0</v>
      </c>
      <c r="K4" s="2">
        <f>IF(statek5[[#This Row],[towar]] = statek5[[#Headers],[T4]], K3+statek5[[#This Row],[Zmiana]], K3)</f>
        <v>3</v>
      </c>
      <c r="L4" s="2">
        <f>IF(statek5[[#This Row],[towar]]= statek5[[#Headers],[T5]], L3+statek5[[#This Row],[Zmiana]], L3)</f>
        <v>32</v>
      </c>
    </row>
    <row r="5" spans="1:12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IF(statek5[[#This Row],[Z/W]] = "Z", statek5[[#This Row],[ile ton]], statek5[[#This Row],[ile ton]]*(-1))</f>
        <v>33</v>
      </c>
      <c r="H5" s="2">
        <f>IF(statek5[[#This Row],[towar]] = statek5[[#Headers],[T1]], H4+statek5[[#This Row],[Zmiana]], H4)</f>
        <v>38</v>
      </c>
      <c r="I5" s="2">
        <f>IF(statek5[[#This Row],[towar]] = statek5[[#Headers],[T2]], I4+statek5[[#This Row],[Zmiana]], I4)</f>
        <v>33</v>
      </c>
      <c r="J5" s="2">
        <f>IF(statek5[[#This Row],[towar]]= statek5[[#Headers],[T3]], J4+statek5[[#This Row],[Zmiana]], J4)</f>
        <v>0</v>
      </c>
      <c r="K5" s="2">
        <f>IF(statek5[[#This Row],[towar]] = statek5[[#Headers],[T4]], K4+statek5[[#This Row],[Zmiana]], K4)</f>
        <v>3</v>
      </c>
      <c r="L5" s="2">
        <f>IF(statek5[[#This Row],[towar]]= statek5[[#Headers],[T5]], L4+statek5[[#This Row],[Zmiana]], L4)</f>
        <v>32</v>
      </c>
    </row>
    <row r="6" spans="1:12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IF(statek5[[#This Row],[Z/W]] = "Z", statek5[[#This Row],[ile ton]], statek5[[#This Row],[ile ton]]*(-1))</f>
        <v>43</v>
      </c>
      <c r="H6" s="2">
        <f>IF(statek5[[#This Row],[towar]] = statek5[[#Headers],[T1]], H5+statek5[[#This Row],[Zmiana]], H5)</f>
        <v>38</v>
      </c>
      <c r="I6" s="2">
        <f>IF(statek5[[#This Row],[towar]] = statek5[[#Headers],[T2]], I5+statek5[[#This Row],[Zmiana]], I5)</f>
        <v>33</v>
      </c>
      <c r="J6" s="2">
        <f>IF(statek5[[#This Row],[towar]]= statek5[[#Headers],[T3]], J5+statek5[[#This Row],[Zmiana]], J5)</f>
        <v>43</v>
      </c>
      <c r="K6" s="2">
        <f>IF(statek5[[#This Row],[towar]] = statek5[[#Headers],[T4]], K5+statek5[[#This Row],[Zmiana]], K5)</f>
        <v>3</v>
      </c>
      <c r="L6" s="2">
        <f>IF(statek5[[#This Row],[towar]]= statek5[[#Headers],[T5]], L5+statek5[[#This Row],[Zmiana]], L5)</f>
        <v>32</v>
      </c>
    </row>
    <row r="7" spans="1:12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IF(statek5[[#This Row],[Z/W]] = "Z", statek5[[#This Row],[ile ton]], statek5[[#This Row],[ile ton]]*(-1))</f>
        <v>-32</v>
      </c>
      <c r="H7" s="2">
        <f>IF(statek5[[#This Row],[towar]] = statek5[[#Headers],[T1]], H6+statek5[[#This Row],[Zmiana]], H6)</f>
        <v>38</v>
      </c>
      <c r="I7" s="2">
        <f>IF(statek5[[#This Row],[towar]] = statek5[[#Headers],[T2]], I6+statek5[[#This Row],[Zmiana]], I6)</f>
        <v>33</v>
      </c>
      <c r="J7" s="2">
        <f>IF(statek5[[#This Row],[towar]]= statek5[[#Headers],[T3]], J6+statek5[[#This Row],[Zmiana]], J6)</f>
        <v>43</v>
      </c>
      <c r="K7" s="2">
        <f>IF(statek5[[#This Row],[towar]] = statek5[[#Headers],[T4]], K6+statek5[[#This Row],[Zmiana]], K6)</f>
        <v>3</v>
      </c>
      <c r="L7" s="2">
        <f>IF(statek5[[#This Row],[towar]]= statek5[[#Headers],[T5]], L6+statek5[[#This Row],[Zmiana]], L6)</f>
        <v>0</v>
      </c>
    </row>
    <row r="8" spans="1:12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IF(statek5[[#This Row],[Z/W]] = "Z", statek5[[#This Row],[ile ton]], statek5[[#This Row],[ile ton]]*(-1))</f>
        <v>14</v>
      </c>
      <c r="H8" s="2">
        <f>IF(statek5[[#This Row],[towar]] = statek5[[#Headers],[T1]], H7+statek5[[#This Row],[Zmiana]], H7)</f>
        <v>38</v>
      </c>
      <c r="I8" s="2">
        <f>IF(statek5[[#This Row],[towar]] = statek5[[#Headers],[T2]], I7+statek5[[#This Row],[Zmiana]], I7)</f>
        <v>47</v>
      </c>
      <c r="J8" s="2">
        <f>IF(statek5[[#This Row],[towar]]= statek5[[#Headers],[T3]], J7+statek5[[#This Row],[Zmiana]], J7)</f>
        <v>43</v>
      </c>
      <c r="K8" s="2">
        <f>IF(statek5[[#This Row],[towar]] = statek5[[#Headers],[T4]], K7+statek5[[#This Row],[Zmiana]], K7)</f>
        <v>3</v>
      </c>
      <c r="L8" s="2">
        <f>IF(statek5[[#This Row],[towar]]= statek5[[#Headers],[T5]], L7+statek5[[#This Row],[Zmiana]], L7)</f>
        <v>0</v>
      </c>
    </row>
    <row r="9" spans="1:12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IF(statek5[[#This Row],[Z/W]] = "Z", statek5[[#This Row],[ile ton]], statek5[[#This Row],[ile ton]]*(-1))</f>
        <v>44</v>
      </c>
      <c r="H9" s="2">
        <f>IF(statek5[[#This Row],[towar]] = statek5[[#Headers],[T1]], H8+statek5[[#This Row],[Zmiana]], H8)</f>
        <v>38</v>
      </c>
      <c r="I9" s="2">
        <f>IF(statek5[[#This Row],[towar]] = statek5[[#Headers],[T2]], I8+statek5[[#This Row],[Zmiana]], I8)</f>
        <v>47</v>
      </c>
      <c r="J9" s="2">
        <f>IF(statek5[[#This Row],[towar]]= statek5[[#Headers],[T3]], J8+statek5[[#This Row],[Zmiana]], J8)</f>
        <v>43</v>
      </c>
      <c r="K9" s="2">
        <f>IF(statek5[[#This Row],[towar]] = statek5[[#Headers],[T4]], K8+statek5[[#This Row],[Zmiana]], K8)</f>
        <v>3</v>
      </c>
      <c r="L9" s="2">
        <f>IF(statek5[[#This Row],[towar]]= statek5[[#Headers],[T5]], L8+statek5[[#This Row],[Zmiana]], L8)</f>
        <v>44</v>
      </c>
    </row>
    <row r="10" spans="1:12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IF(statek5[[#This Row],[Z/W]] = "Z", statek5[[#This Row],[ile ton]], statek5[[#This Row],[ile ton]]*(-1))</f>
        <v>1</v>
      </c>
      <c r="H10" s="2">
        <f>IF(statek5[[#This Row],[towar]] = statek5[[#Headers],[T1]], H9+statek5[[#This Row],[Zmiana]], H9)</f>
        <v>38</v>
      </c>
      <c r="I10" s="2">
        <f>IF(statek5[[#This Row],[towar]] = statek5[[#Headers],[T2]], I9+statek5[[#This Row],[Zmiana]], I9)</f>
        <v>48</v>
      </c>
      <c r="J10" s="2">
        <f>IF(statek5[[#This Row],[towar]]= statek5[[#Headers],[T3]], J9+statek5[[#This Row],[Zmiana]], J9)</f>
        <v>43</v>
      </c>
      <c r="K10" s="2">
        <f>IF(statek5[[#This Row],[towar]] = statek5[[#Headers],[T4]], K9+statek5[[#This Row],[Zmiana]], K9)</f>
        <v>3</v>
      </c>
      <c r="L10" s="2">
        <f>IF(statek5[[#This Row],[towar]]= statek5[[#Headers],[T5]], L9+statek5[[#This Row],[Zmiana]], L9)</f>
        <v>44</v>
      </c>
    </row>
    <row r="11" spans="1:12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IF(statek5[[#This Row],[Z/W]] = "Z", statek5[[#This Row],[ile ton]], statek5[[#This Row],[ile ton]]*(-1))</f>
        <v>21</v>
      </c>
      <c r="H11" s="2">
        <f>IF(statek5[[#This Row],[towar]] = statek5[[#Headers],[T1]], H10+statek5[[#This Row],[Zmiana]], H10)</f>
        <v>38</v>
      </c>
      <c r="I11" s="2">
        <f>IF(statek5[[#This Row],[towar]] = statek5[[#Headers],[T2]], I10+statek5[[#This Row],[Zmiana]], I10)</f>
        <v>48</v>
      </c>
      <c r="J11" s="2">
        <f>IF(statek5[[#This Row],[towar]]= statek5[[#Headers],[T3]], J10+statek5[[#This Row],[Zmiana]], J10)</f>
        <v>43</v>
      </c>
      <c r="K11" s="2">
        <f>IF(statek5[[#This Row],[towar]] = statek5[[#Headers],[T4]], K10+statek5[[#This Row],[Zmiana]], K10)</f>
        <v>24</v>
      </c>
      <c r="L11" s="2">
        <f>IF(statek5[[#This Row],[towar]]= statek5[[#Headers],[T5]], L10+statek5[[#This Row],[Zmiana]], L10)</f>
        <v>44</v>
      </c>
    </row>
    <row r="12" spans="1:12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IF(statek5[[#This Row],[Z/W]] = "Z", statek5[[#This Row],[ile ton]], statek5[[#This Row],[ile ton]]*(-1))</f>
        <v>-43</v>
      </c>
      <c r="H12" s="2">
        <f>IF(statek5[[#This Row],[towar]] = statek5[[#Headers],[T1]], H11+statek5[[#This Row],[Zmiana]], H11)</f>
        <v>38</v>
      </c>
      <c r="I12" s="2">
        <f>IF(statek5[[#This Row],[towar]] = statek5[[#Headers],[T2]], I11+statek5[[#This Row],[Zmiana]], I11)</f>
        <v>48</v>
      </c>
      <c r="J12" s="2">
        <f>IF(statek5[[#This Row],[towar]]= statek5[[#Headers],[T3]], J11+statek5[[#This Row],[Zmiana]], J11)</f>
        <v>0</v>
      </c>
      <c r="K12" s="2">
        <f>IF(statek5[[#This Row],[towar]] = statek5[[#Headers],[T4]], K11+statek5[[#This Row],[Zmiana]], K11)</f>
        <v>24</v>
      </c>
      <c r="L12" s="2">
        <f>IF(statek5[[#This Row],[towar]]= statek5[[#Headers],[T5]], L11+statek5[[#This Row],[Zmiana]], L11)</f>
        <v>44</v>
      </c>
    </row>
    <row r="13" spans="1:12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IF(statek5[[#This Row],[Z/W]] = "Z", statek5[[#This Row],[ile ton]], statek5[[#This Row],[ile ton]]*(-1))</f>
        <v>-38</v>
      </c>
      <c r="H13" s="2">
        <f>IF(statek5[[#This Row],[towar]] = statek5[[#Headers],[T1]], H12+statek5[[#This Row],[Zmiana]], H12)</f>
        <v>0</v>
      </c>
      <c r="I13" s="2">
        <f>IF(statek5[[#This Row],[towar]] = statek5[[#Headers],[T2]], I12+statek5[[#This Row],[Zmiana]], I12)</f>
        <v>48</v>
      </c>
      <c r="J13" s="2">
        <f>IF(statek5[[#This Row],[towar]]= statek5[[#Headers],[T3]], J12+statek5[[#This Row],[Zmiana]], J12)</f>
        <v>0</v>
      </c>
      <c r="K13" s="2">
        <f>IF(statek5[[#This Row],[towar]] = statek5[[#Headers],[T4]], K12+statek5[[#This Row],[Zmiana]], K12)</f>
        <v>24</v>
      </c>
      <c r="L13" s="2">
        <f>IF(statek5[[#This Row],[towar]]= statek5[[#Headers],[T5]], L12+statek5[[#This Row],[Zmiana]], L12)</f>
        <v>44</v>
      </c>
    </row>
    <row r="14" spans="1:12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IF(statek5[[#This Row],[Z/W]] = "Z", statek5[[#This Row],[ile ton]], statek5[[#This Row],[ile ton]]*(-1))</f>
        <v>9</v>
      </c>
      <c r="H14" s="2">
        <f>IF(statek5[[#This Row],[towar]] = statek5[[#Headers],[T1]], H13+statek5[[#This Row],[Zmiana]], H13)</f>
        <v>0</v>
      </c>
      <c r="I14" s="2">
        <f>IF(statek5[[#This Row],[towar]] = statek5[[#Headers],[T2]], I13+statek5[[#This Row],[Zmiana]], I13)</f>
        <v>48</v>
      </c>
      <c r="J14" s="2">
        <f>IF(statek5[[#This Row],[towar]]= statek5[[#Headers],[T3]], J13+statek5[[#This Row],[Zmiana]], J13)</f>
        <v>0</v>
      </c>
      <c r="K14" s="2">
        <f>IF(statek5[[#This Row],[towar]] = statek5[[#Headers],[T4]], K13+statek5[[#This Row],[Zmiana]], K13)</f>
        <v>33</v>
      </c>
      <c r="L14" s="2">
        <f>IF(statek5[[#This Row],[towar]]= statek5[[#Headers],[T5]], L13+statek5[[#This Row],[Zmiana]], L13)</f>
        <v>44</v>
      </c>
    </row>
    <row r="15" spans="1:12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IF(statek5[[#This Row],[Z/W]] = "Z", statek5[[#This Row],[ile ton]], statek5[[#This Row],[ile ton]]*(-1))</f>
        <v>8</v>
      </c>
      <c r="H15" s="2">
        <f>IF(statek5[[#This Row],[towar]] = statek5[[#Headers],[T1]], H14+statek5[[#This Row],[Zmiana]], H14)</f>
        <v>0</v>
      </c>
      <c r="I15" s="2">
        <f>IF(statek5[[#This Row],[towar]] = statek5[[#Headers],[T2]], I14+statek5[[#This Row],[Zmiana]], I14)</f>
        <v>48</v>
      </c>
      <c r="J15" s="2">
        <f>IF(statek5[[#This Row],[towar]]= statek5[[#Headers],[T3]], J14+statek5[[#This Row],[Zmiana]], J14)</f>
        <v>0</v>
      </c>
      <c r="K15" s="2">
        <f>IF(statek5[[#This Row],[towar]] = statek5[[#Headers],[T4]], K14+statek5[[#This Row],[Zmiana]], K14)</f>
        <v>33</v>
      </c>
      <c r="L15" s="2">
        <f>IF(statek5[[#This Row],[towar]]= statek5[[#Headers],[T5]], L14+statek5[[#This Row],[Zmiana]], L14)</f>
        <v>52</v>
      </c>
    </row>
    <row r="16" spans="1:12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IF(statek5[[#This Row],[Z/W]] = "Z", statek5[[#This Row],[ile ton]], statek5[[#This Row],[ile ton]]*(-1))</f>
        <v>-50</v>
      </c>
      <c r="H16" s="2">
        <f>IF(statek5[[#This Row],[towar]] = statek5[[#Headers],[T1]], H15+statek5[[#This Row],[Zmiana]], H15)</f>
        <v>0</v>
      </c>
      <c r="I16" s="2">
        <f>IF(statek5[[#This Row],[towar]] = statek5[[#Headers],[T2]], I15+statek5[[#This Row],[Zmiana]], I15)</f>
        <v>48</v>
      </c>
      <c r="J16" s="2">
        <f>IF(statek5[[#This Row],[towar]]= statek5[[#Headers],[T3]], J15+statek5[[#This Row],[Zmiana]], J15)</f>
        <v>0</v>
      </c>
      <c r="K16" s="2">
        <f>IF(statek5[[#This Row],[towar]] = statek5[[#Headers],[T4]], K15+statek5[[#This Row],[Zmiana]], K15)</f>
        <v>33</v>
      </c>
      <c r="L16" s="2">
        <f>IF(statek5[[#This Row],[towar]]= statek5[[#Headers],[T5]], L15+statek5[[#This Row],[Zmiana]], L15)</f>
        <v>2</v>
      </c>
    </row>
    <row r="17" spans="1:12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IF(statek5[[#This Row],[Z/W]] = "Z", statek5[[#This Row],[ile ton]], statek5[[#This Row],[ile ton]]*(-1))</f>
        <v>32</v>
      </c>
      <c r="H17" s="2">
        <f>IF(statek5[[#This Row],[towar]] = statek5[[#Headers],[T1]], H16+statek5[[#This Row],[Zmiana]], H16)</f>
        <v>0</v>
      </c>
      <c r="I17" s="2">
        <f>IF(statek5[[#This Row],[towar]] = statek5[[#Headers],[T2]], I16+statek5[[#This Row],[Zmiana]], I16)</f>
        <v>48</v>
      </c>
      <c r="J17" s="2">
        <f>IF(statek5[[#This Row],[towar]]= statek5[[#Headers],[T3]], J16+statek5[[#This Row],[Zmiana]], J16)</f>
        <v>32</v>
      </c>
      <c r="K17" s="2">
        <f>IF(statek5[[#This Row],[towar]] = statek5[[#Headers],[T4]], K16+statek5[[#This Row],[Zmiana]], K16)</f>
        <v>33</v>
      </c>
      <c r="L17" s="2">
        <f>IF(statek5[[#This Row],[towar]]= statek5[[#Headers],[T5]], L16+statek5[[#This Row],[Zmiana]], L16)</f>
        <v>2</v>
      </c>
    </row>
    <row r="18" spans="1:12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IF(statek5[[#This Row],[Z/W]] = "Z", statek5[[#This Row],[ile ton]], statek5[[#This Row],[ile ton]]*(-1))</f>
        <v>7</v>
      </c>
      <c r="H18" s="2">
        <f>IF(statek5[[#This Row],[towar]] = statek5[[#Headers],[T1]], H17+statek5[[#This Row],[Zmiana]], H17)</f>
        <v>7</v>
      </c>
      <c r="I18" s="2">
        <f>IF(statek5[[#This Row],[towar]] = statek5[[#Headers],[T2]], I17+statek5[[#This Row],[Zmiana]], I17)</f>
        <v>48</v>
      </c>
      <c r="J18" s="2">
        <f>IF(statek5[[#This Row],[towar]]= statek5[[#Headers],[T3]], J17+statek5[[#This Row],[Zmiana]], J17)</f>
        <v>32</v>
      </c>
      <c r="K18" s="2">
        <f>IF(statek5[[#This Row],[towar]] = statek5[[#Headers],[T4]], K17+statek5[[#This Row],[Zmiana]], K17)</f>
        <v>33</v>
      </c>
      <c r="L18" s="2">
        <f>IF(statek5[[#This Row],[towar]]= statek5[[#Headers],[T5]], L17+statek5[[#This Row],[Zmiana]], L17)</f>
        <v>2</v>
      </c>
    </row>
    <row r="19" spans="1:12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IF(statek5[[#This Row],[Z/W]] = "Z", statek5[[#This Row],[ile ton]], statek5[[#This Row],[ile ton]]*(-1))</f>
        <v>10</v>
      </c>
      <c r="H19" s="2">
        <f>IF(statek5[[#This Row],[towar]] = statek5[[#Headers],[T1]], H18+statek5[[#This Row],[Zmiana]], H18)</f>
        <v>7</v>
      </c>
      <c r="I19" s="2">
        <f>IF(statek5[[#This Row],[towar]] = statek5[[#Headers],[T2]], I18+statek5[[#This Row],[Zmiana]], I18)</f>
        <v>58</v>
      </c>
      <c r="J19" s="2">
        <f>IF(statek5[[#This Row],[towar]]= statek5[[#Headers],[T3]], J18+statek5[[#This Row],[Zmiana]], J18)</f>
        <v>32</v>
      </c>
      <c r="K19" s="2">
        <f>IF(statek5[[#This Row],[towar]] = statek5[[#Headers],[T4]], K18+statek5[[#This Row],[Zmiana]], K18)</f>
        <v>33</v>
      </c>
      <c r="L19" s="2">
        <f>IF(statek5[[#This Row],[towar]]= statek5[[#Headers],[T5]], L18+statek5[[#This Row],[Zmiana]], L18)</f>
        <v>2</v>
      </c>
    </row>
    <row r="20" spans="1:12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IF(statek5[[#This Row],[Z/W]] = "Z", statek5[[#This Row],[ile ton]], statek5[[#This Row],[ile ton]]*(-1))</f>
        <v>-7</v>
      </c>
      <c r="H20" s="2">
        <f>IF(statek5[[#This Row],[towar]] = statek5[[#Headers],[T1]], H19+statek5[[#This Row],[Zmiana]], H19)</f>
        <v>0</v>
      </c>
      <c r="I20" s="2">
        <f>IF(statek5[[#This Row],[towar]] = statek5[[#Headers],[T2]], I19+statek5[[#This Row],[Zmiana]], I19)</f>
        <v>58</v>
      </c>
      <c r="J20" s="2">
        <f>IF(statek5[[#This Row],[towar]]= statek5[[#Headers],[T3]], J19+statek5[[#This Row],[Zmiana]], J19)</f>
        <v>32</v>
      </c>
      <c r="K20" s="2">
        <f>IF(statek5[[#This Row],[towar]] = statek5[[#Headers],[T4]], K19+statek5[[#This Row],[Zmiana]], K19)</f>
        <v>33</v>
      </c>
      <c r="L20" s="2">
        <f>IF(statek5[[#This Row],[towar]]= statek5[[#Headers],[T5]], L19+statek5[[#This Row],[Zmiana]], L19)</f>
        <v>2</v>
      </c>
    </row>
    <row r="21" spans="1:12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IF(statek5[[#This Row],[Z/W]] = "Z", statek5[[#This Row],[ile ton]], statek5[[#This Row],[ile ton]]*(-1))</f>
        <v>25</v>
      </c>
      <c r="H21" s="2">
        <f>IF(statek5[[#This Row],[towar]] = statek5[[#Headers],[T1]], H20+statek5[[#This Row],[Zmiana]], H20)</f>
        <v>0</v>
      </c>
      <c r="I21" s="2">
        <f>IF(statek5[[#This Row],[towar]] = statek5[[#Headers],[T2]], I20+statek5[[#This Row],[Zmiana]], I20)</f>
        <v>58</v>
      </c>
      <c r="J21" s="2">
        <f>IF(statek5[[#This Row],[towar]]= statek5[[#Headers],[T3]], J20+statek5[[#This Row],[Zmiana]], J20)</f>
        <v>57</v>
      </c>
      <c r="K21" s="2">
        <f>IF(statek5[[#This Row],[towar]] = statek5[[#Headers],[T4]], K20+statek5[[#This Row],[Zmiana]], K20)</f>
        <v>33</v>
      </c>
      <c r="L21" s="2">
        <f>IF(statek5[[#This Row],[towar]]= statek5[[#Headers],[T5]], L20+statek5[[#This Row],[Zmiana]], L20)</f>
        <v>2</v>
      </c>
    </row>
    <row r="22" spans="1:12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IF(statek5[[#This Row],[Z/W]] = "Z", statek5[[#This Row],[ile ton]], statek5[[#This Row],[ile ton]]*(-1))</f>
        <v>33</v>
      </c>
      <c r="H22" s="2">
        <f>IF(statek5[[#This Row],[towar]] = statek5[[#Headers],[T1]], H21+statek5[[#This Row],[Zmiana]], H21)</f>
        <v>0</v>
      </c>
      <c r="I22" s="2">
        <f>IF(statek5[[#This Row],[towar]] = statek5[[#Headers],[T2]], I21+statek5[[#This Row],[Zmiana]], I21)</f>
        <v>58</v>
      </c>
      <c r="J22" s="2">
        <f>IF(statek5[[#This Row],[towar]]= statek5[[#Headers],[T3]], J21+statek5[[#This Row],[Zmiana]], J21)</f>
        <v>57</v>
      </c>
      <c r="K22" s="2">
        <f>IF(statek5[[#This Row],[towar]] = statek5[[#Headers],[T4]], K21+statek5[[#This Row],[Zmiana]], K21)</f>
        <v>33</v>
      </c>
      <c r="L22" s="2">
        <f>IF(statek5[[#This Row],[towar]]= statek5[[#Headers],[T5]], L21+statek5[[#This Row],[Zmiana]], L21)</f>
        <v>35</v>
      </c>
    </row>
    <row r="23" spans="1:12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IF(statek5[[#This Row],[Z/W]] = "Z", statek5[[#This Row],[ile ton]], statek5[[#This Row],[ile ton]]*(-1))</f>
        <v>-36</v>
      </c>
      <c r="H23" s="2">
        <f>IF(statek5[[#This Row],[towar]] = statek5[[#Headers],[T1]], H22+statek5[[#This Row],[Zmiana]], H22)</f>
        <v>0</v>
      </c>
      <c r="I23" s="2">
        <f>IF(statek5[[#This Row],[towar]] = statek5[[#Headers],[T2]], I22+statek5[[#This Row],[Zmiana]], I22)</f>
        <v>22</v>
      </c>
      <c r="J23" s="2">
        <f>IF(statek5[[#This Row],[towar]]= statek5[[#Headers],[T3]], J22+statek5[[#This Row],[Zmiana]], J22)</f>
        <v>57</v>
      </c>
      <c r="K23" s="2">
        <f>IF(statek5[[#This Row],[towar]] = statek5[[#Headers],[T4]], K22+statek5[[#This Row],[Zmiana]], K22)</f>
        <v>33</v>
      </c>
      <c r="L23" s="2">
        <f>IF(statek5[[#This Row],[towar]]= statek5[[#Headers],[T5]], L22+statek5[[#This Row],[Zmiana]], L22)</f>
        <v>35</v>
      </c>
    </row>
    <row r="24" spans="1:12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IF(statek5[[#This Row],[Z/W]] = "Z", statek5[[#This Row],[ile ton]], statek5[[#This Row],[ile ton]]*(-1))</f>
        <v>5</v>
      </c>
      <c r="H24" s="2">
        <f>IF(statek5[[#This Row],[towar]] = statek5[[#Headers],[T1]], H23+statek5[[#This Row],[Zmiana]], H23)</f>
        <v>0</v>
      </c>
      <c r="I24" s="2">
        <f>IF(statek5[[#This Row],[towar]] = statek5[[#Headers],[T2]], I23+statek5[[#This Row],[Zmiana]], I23)</f>
        <v>22</v>
      </c>
      <c r="J24" s="2">
        <f>IF(statek5[[#This Row],[towar]]= statek5[[#Headers],[T3]], J23+statek5[[#This Row],[Zmiana]], J23)</f>
        <v>57</v>
      </c>
      <c r="K24" s="2">
        <f>IF(statek5[[#This Row],[towar]] = statek5[[#Headers],[T4]], K23+statek5[[#This Row],[Zmiana]], K23)</f>
        <v>38</v>
      </c>
      <c r="L24" s="2">
        <f>IF(statek5[[#This Row],[towar]]= statek5[[#Headers],[T5]], L23+statek5[[#This Row],[Zmiana]], L23)</f>
        <v>35</v>
      </c>
    </row>
    <row r="25" spans="1:12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IF(statek5[[#This Row],[Z/W]] = "Z", statek5[[#This Row],[ile ton]], statek5[[#This Row],[ile ton]]*(-1))</f>
        <v>35</v>
      </c>
      <c r="H25" s="2">
        <f>IF(statek5[[#This Row],[towar]] = statek5[[#Headers],[T1]], H24+statek5[[#This Row],[Zmiana]], H24)</f>
        <v>0</v>
      </c>
      <c r="I25" s="2">
        <f>IF(statek5[[#This Row],[towar]] = statek5[[#Headers],[T2]], I24+statek5[[#This Row],[Zmiana]], I24)</f>
        <v>22</v>
      </c>
      <c r="J25" s="2">
        <f>IF(statek5[[#This Row],[towar]]= statek5[[#Headers],[T3]], J24+statek5[[#This Row],[Zmiana]], J24)</f>
        <v>57</v>
      </c>
      <c r="K25" s="2">
        <f>IF(statek5[[#This Row],[towar]] = statek5[[#Headers],[T4]], K24+statek5[[#This Row],[Zmiana]], K24)</f>
        <v>38</v>
      </c>
      <c r="L25" s="2">
        <f>IF(statek5[[#This Row],[towar]]= statek5[[#Headers],[T5]], L24+statek5[[#This Row],[Zmiana]], L24)</f>
        <v>70</v>
      </c>
    </row>
    <row r="26" spans="1:12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IF(statek5[[#This Row],[Z/W]] = "Z", statek5[[#This Row],[ile ton]], statek5[[#This Row],[ile ton]]*(-1))</f>
        <v>-38</v>
      </c>
      <c r="H26" s="2">
        <f>IF(statek5[[#This Row],[towar]] = statek5[[#Headers],[T1]], H25+statek5[[#This Row],[Zmiana]], H25)</f>
        <v>0</v>
      </c>
      <c r="I26" s="2">
        <f>IF(statek5[[#This Row],[towar]] = statek5[[#Headers],[T2]], I25+statek5[[#This Row],[Zmiana]], I25)</f>
        <v>22</v>
      </c>
      <c r="J26" s="2">
        <f>IF(statek5[[#This Row],[towar]]= statek5[[#Headers],[T3]], J25+statek5[[#This Row],[Zmiana]], J25)</f>
        <v>57</v>
      </c>
      <c r="K26" s="2">
        <f>IF(statek5[[#This Row],[towar]] = statek5[[#Headers],[T4]], K25+statek5[[#This Row],[Zmiana]], K25)</f>
        <v>0</v>
      </c>
      <c r="L26" s="2">
        <f>IF(statek5[[#This Row],[towar]]= statek5[[#Headers],[T5]], L25+statek5[[#This Row],[Zmiana]], L25)</f>
        <v>70</v>
      </c>
    </row>
    <row r="27" spans="1:12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IF(statek5[[#This Row],[Z/W]] = "Z", statek5[[#This Row],[ile ton]], statek5[[#This Row],[ile ton]]*(-1))</f>
        <v>10</v>
      </c>
      <c r="H27" s="2">
        <f>IF(statek5[[#This Row],[towar]] = statek5[[#Headers],[T1]], H26+statek5[[#This Row],[Zmiana]], H26)</f>
        <v>0</v>
      </c>
      <c r="I27" s="2">
        <f>IF(statek5[[#This Row],[towar]] = statek5[[#Headers],[T2]], I26+statek5[[#This Row],[Zmiana]], I26)</f>
        <v>32</v>
      </c>
      <c r="J27" s="2">
        <f>IF(statek5[[#This Row],[towar]]= statek5[[#Headers],[T3]], J26+statek5[[#This Row],[Zmiana]], J26)</f>
        <v>57</v>
      </c>
      <c r="K27" s="2">
        <f>IF(statek5[[#This Row],[towar]] = statek5[[#Headers],[T4]], K26+statek5[[#This Row],[Zmiana]], K26)</f>
        <v>0</v>
      </c>
      <c r="L27" s="2">
        <f>IF(statek5[[#This Row],[towar]]= statek5[[#Headers],[T5]], L26+statek5[[#This Row],[Zmiana]], L26)</f>
        <v>70</v>
      </c>
    </row>
    <row r="28" spans="1:12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IF(statek5[[#This Row],[Z/W]] = "Z", statek5[[#This Row],[ile ton]], statek5[[#This Row],[ile ton]]*(-1))</f>
        <v>-4</v>
      </c>
      <c r="H28" s="2">
        <f>IF(statek5[[#This Row],[towar]] = statek5[[#Headers],[T1]], H27+statek5[[#This Row],[Zmiana]], H27)</f>
        <v>0</v>
      </c>
      <c r="I28" s="2">
        <f>IF(statek5[[#This Row],[towar]] = statek5[[#Headers],[T2]], I27+statek5[[#This Row],[Zmiana]], I27)</f>
        <v>28</v>
      </c>
      <c r="J28" s="2">
        <f>IF(statek5[[#This Row],[towar]]= statek5[[#Headers],[T3]], J27+statek5[[#This Row],[Zmiana]], J27)</f>
        <v>57</v>
      </c>
      <c r="K28" s="2">
        <f>IF(statek5[[#This Row],[towar]] = statek5[[#Headers],[T4]], K27+statek5[[#This Row],[Zmiana]], K27)</f>
        <v>0</v>
      </c>
      <c r="L28" s="2">
        <f>IF(statek5[[#This Row],[towar]]= statek5[[#Headers],[T5]], L27+statek5[[#This Row],[Zmiana]], L27)</f>
        <v>70</v>
      </c>
    </row>
    <row r="29" spans="1:12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IF(statek5[[#This Row],[Z/W]] = "Z", statek5[[#This Row],[ile ton]], statek5[[#This Row],[ile ton]]*(-1))</f>
        <v>42</v>
      </c>
      <c r="H29" s="2">
        <f>IF(statek5[[#This Row],[towar]] = statek5[[#Headers],[T1]], H28+statek5[[#This Row],[Zmiana]], H28)</f>
        <v>0</v>
      </c>
      <c r="I29" s="2">
        <f>IF(statek5[[#This Row],[towar]] = statek5[[#Headers],[T2]], I28+statek5[[#This Row],[Zmiana]], I28)</f>
        <v>28</v>
      </c>
      <c r="J29" s="2">
        <f>IF(statek5[[#This Row],[towar]]= statek5[[#Headers],[T3]], J28+statek5[[#This Row],[Zmiana]], J28)</f>
        <v>57</v>
      </c>
      <c r="K29" s="2">
        <f>IF(statek5[[#This Row],[towar]] = statek5[[#Headers],[T4]], K28+statek5[[#This Row],[Zmiana]], K28)</f>
        <v>42</v>
      </c>
      <c r="L29" s="2">
        <f>IF(statek5[[#This Row],[towar]]= statek5[[#Headers],[T5]], L28+statek5[[#This Row],[Zmiana]], L28)</f>
        <v>70</v>
      </c>
    </row>
    <row r="30" spans="1:12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IF(statek5[[#This Row],[Z/W]] = "Z", statek5[[#This Row],[ile ton]], statek5[[#This Row],[ile ton]]*(-1))</f>
        <v>28</v>
      </c>
      <c r="H30" s="2">
        <f>IF(statek5[[#This Row],[towar]] = statek5[[#Headers],[T1]], H29+statek5[[#This Row],[Zmiana]], H29)</f>
        <v>28</v>
      </c>
      <c r="I30" s="2">
        <f>IF(statek5[[#This Row],[towar]] = statek5[[#Headers],[T2]], I29+statek5[[#This Row],[Zmiana]], I29)</f>
        <v>28</v>
      </c>
      <c r="J30" s="2">
        <f>IF(statek5[[#This Row],[towar]]= statek5[[#Headers],[T3]], J29+statek5[[#This Row],[Zmiana]], J29)</f>
        <v>57</v>
      </c>
      <c r="K30" s="2">
        <f>IF(statek5[[#This Row],[towar]] = statek5[[#Headers],[T4]], K29+statek5[[#This Row],[Zmiana]], K29)</f>
        <v>42</v>
      </c>
      <c r="L30" s="2">
        <f>IF(statek5[[#This Row],[towar]]= statek5[[#Headers],[T5]], L29+statek5[[#This Row],[Zmiana]], L29)</f>
        <v>70</v>
      </c>
    </row>
    <row r="31" spans="1:12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IF(statek5[[#This Row],[Z/W]] = "Z", statek5[[#This Row],[ile ton]], statek5[[#This Row],[ile ton]]*(-1))</f>
        <v>19</v>
      </c>
      <c r="H31" s="2">
        <f>IF(statek5[[#This Row],[towar]] = statek5[[#Headers],[T1]], H30+statek5[[#This Row],[Zmiana]], H30)</f>
        <v>28</v>
      </c>
      <c r="I31" s="2">
        <f>IF(statek5[[#This Row],[towar]] = statek5[[#Headers],[T2]], I30+statek5[[#This Row],[Zmiana]], I30)</f>
        <v>28</v>
      </c>
      <c r="J31" s="2">
        <f>IF(statek5[[#This Row],[towar]]= statek5[[#Headers],[T3]], J30+statek5[[#This Row],[Zmiana]], J30)</f>
        <v>76</v>
      </c>
      <c r="K31" s="2">
        <f>IF(statek5[[#This Row],[towar]] = statek5[[#Headers],[T4]], K30+statek5[[#This Row],[Zmiana]], K30)</f>
        <v>42</v>
      </c>
      <c r="L31" s="2">
        <f>IF(statek5[[#This Row],[towar]]= statek5[[#Headers],[T5]], L30+statek5[[#This Row],[Zmiana]], L30)</f>
        <v>70</v>
      </c>
    </row>
    <row r="32" spans="1:12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IF(statek5[[#This Row],[Z/W]] = "Z", statek5[[#This Row],[ile ton]], statek5[[#This Row],[ile ton]]*(-1))</f>
        <v>-72</v>
      </c>
      <c r="H32" s="2">
        <f>IF(statek5[[#This Row],[towar]] = statek5[[#Headers],[T1]], H31+statek5[[#This Row],[Zmiana]], H31)</f>
        <v>28</v>
      </c>
      <c r="I32" s="2">
        <f>IF(statek5[[#This Row],[towar]] = statek5[[#Headers],[T2]], I31+statek5[[#This Row],[Zmiana]], I31)</f>
        <v>28</v>
      </c>
      <c r="J32" s="2">
        <f>IF(statek5[[#This Row],[towar]]= statek5[[#Headers],[T3]], J31+statek5[[#This Row],[Zmiana]], J31)</f>
        <v>4</v>
      </c>
      <c r="K32" s="2">
        <f>IF(statek5[[#This Row],[towar]] = statek5[[#Headers],[T4]], K31+statek5[[#This Row],[Zmiana]], K31)</f>
        <v>42</v>
      </c>
      <c r="L32" s="2">
        <f>IF(statek5[[#This Row],[towar]]= statek5[[#Headers],[T5]], L31+statek5[[#This Row],[Zmiana]], L31)</f>
        <v>70</v>
      </c>
    </row>
    <row r="33" spans="1:12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IF(statek5[[#This Row],[Z/W]] = "Z", statek5[[#This Row],[ile ton]], statek5[[#This Row],[ile ton]]*(-1))</f>
        <v>-42</v>
      </c>
      <c r="H33" s="2">
        <f>IF(statek5[[#This Row],[towar]] = statek5[[#Headers],[T1]], H32+statek5[[#This Row],[Zmiana]], H32)</f>
        <v>28</v>
      </c>
      <c r="I33" s="2">
        <f>IF(statek5[[#This Row],[towar]] = statek5[[#Headers],[T2]], I32+statek5[[#This Row],[Zmiana]], I32)</f>
        <v>28</v>
      </c>
      <c r="J33" s="2">
        <f>IF(statek5[[#This Row],[towar]]= statek5[[#Headers],[T3]], J32+statek5[[#This Row],[Zmiana]], J32)</f>
        <v>4</v>
      </c>
      <c r="K33" s="2">
        <f>IF(statek5[[#This Row],[towar]] = statek5[[#Headers],[T4]], K32+statek5[[#This Row],[Zmiana]], K32)</f>
        <v>0</v>
      </c>
      <c r="L33" s="2">
        <f>IF(statek5[[#This Row],[towar]]= statek5[[#Headers],[T5]], L32+statek5[[#This Row],[Zmiana]], L32)</f>
        <v>70</v>
      </c>
    </row>
    <row r="34" spans="1:12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IF(statek5[[#This Row],[Z/W]] = "Z", statek5[[#This Row],[ile ton]], statek5[[#This Row],[ile ton]]*(-1))</f>
        <v>42</v>
      </c>
      <c r="H34" s="2">
        <f>IF(statek5[[#This Row],[towar]] = statek5[[#Headers],[T1]], H33+statek5[[#This Row],[Zmiana]], H33)</f>
        <v>28</v>
      </c>
      <c r="I34" s="2">
        <f>IF(statek5[[#This Row],[towar]] = statek5[[#Headers],[T2]], I33+statek5[[#This Row],[Zmiana]], I33)</f>
        <v>28</v>
      </c>
      <c r="J34" s="2">
        <f>IF(statek5[[#This Row],[towar]]= statek5[[#Headers],[T3]], J33+statek5[[#This Row],[Zmiana]], J33)</f>
        <v>4</v>
      </c>
      <c r="K34" s="2">
        <f>IF(statek5[[#This Row],[towar]] = statek5[[#Headers],[T4]], K33+statek5[[#This Row],[Zmiana]], K33)</f>
        <v>0</v>
      </c>
      <c r="L34" s="2">
        <f>IF(statek5[[#This Row],[towar]]= statek5[[#Headers],[T5]], L33+statek5[[#This Row],[Zmiana]], L33)</f>
        <v>112</v>
      </c>
    </row>
    <row r="35" spans="1:12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IF(statek5[[#This Row],[Z/W]] = "Z", statek5[[#This Row],[ile ton]], statek5[[#This Row],[ile ton]]*(-1))</f>
        <v>33</v>
      </c>
      <c r="H35" s="2">
        <f>IF(statek5[[#This Row],[towar]] = statek5[[#Headers],[T1]], H34+statek5[[#This Row],[Zmiana]], H34)</f>
        <v>28</v>
      </c>
      <c r="I35" s="2">
        <f>IF(statek5[[#This Row],[towar]] = statek5[[#Headers],[T2]], I34+statek5[[#This Row],[Zmiana]], I34)</f>
        <v>61</v>
      </c>
      <c r="J35" s="2">
        <f>IF(statek5[[#This Row],[towar]]= statek5[[#Headers],[T3]], J34+statek5[[#This Row],[Zmiana]], J34)</f>
        <v>4</v>
      </c>
      <c r="K35" s="2">
        <f>IF(statek5[[#This Row],[towar]] = statek5[[#Headers],[T4]], K34+statek5[[#This Row],[Zmiana]], K34)</f>
        <v>0</v>
      </c>
      <c r="L35" s="2">
        <f>IF(statek5[[#This Row],[towar]]= statek5[[#Headers],[T5]], L34+statek5[[#This Row],[Zmiana]], L34)</f>
        <v>112</v>
      </c>
    </row>
    <row r="36" spans="1:12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IF(statek5[[#This Row],[Z/W]] = "Z", statek5[[#This Row],[ile ton]], statek5[[#This Row],[ile ton]]*(-1))</f>
        <v>9</v>
      </c>
      <c r="H36" s="2">
        <f>IF(statek5[[#This Row],[towar]] = statek5[[#Headers],[T1]], H35+statek5[[#This Row],[Zmiana]], H35)</f>
        <v>37</v>
      </c>
      <c r="I36" s="2">
        <f>IF(statek5[[#This Row],[towar]] = statek5[[#Headers],[T2]], I35+statek5[[#This Row],[Zmiana]], I35)</f>
        <v>61</v>
      </c>
      <c r="J36" s="2">
        <f>IF(statek5[[#This Row],[towar]]= statek5[[#Headers],[T3]], J35+statek5[[#This Row],[Zmiana]], J35)</f>
        <v>4</v>
      </c>
      <c r="K36" s="2">
        <f>IF(statek5[[#This Row],[towar]] = statek5[[#Headers],[T4]], K35+statek5[[#This Row],[Zmiana]], K35)</f>
        <v>0</v>
      </c>
      <c r="L36" s="2">
        <f>IF(statek5[[#This Row],[towar]]= statek5[[#Headers],[T5]], L35+statek5[[#This Row],[Zmiana]], L35)</f>
        <v>112</v>
      </c>
    </row>
    <row r="37" spans="1:12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IF(statek5[[#This Row],[Z/W]] = "Z", statek5[[#This Row],[ile ton]], statek5[[#This Row],[ile ton]]*(-1))</f>
        <v>-4</v>
      </c>
      <c r="H37" s="2">
        <f>IF(statek5[[#This Row],[towar]] = statek5[[#Headers],[T1]], H36+statek5[[#This Row],[Zmiana]], H36)</f>
        <v>37</v>
      </c>
      <c r="I37" s="2">
        <f>IF(statek5[[#This Row],[towar]] = statek5[[#Headers],[T2]], I36+statek5[[#This Row],[Zmiana]], I36)</f>
        <v>61</v>
      </c>
      <c r="J37" s="2">
        <f>IF(statek5[[#This Row],[towar]]= statek5[[#Headers],[T3]], J36+statek5[[#This Row],[Zmiana]], J36)</f>
        <v>0</v>
      </c>
      <c r="K37" s="2">
        <f>IF(statek5[[#This Row],[towar]] = statek5[[#Headers],[T4]], K36+statek5[[#This Row],[Zmiana]], K36)</f>
        <v>0</v>
      </c>
      <c r="L37" s="2">
        <f>IF(statek5[[#This Row],[towar]]= statek5[[#Headers],[T5]], L36+statek5[[#This Row],[Zmiana]], L36)</f>
        <v>112</v>
      </c>
    </row>
    <row r="38" spans="1:12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IF(statek5[[#This Row],[Z/W]] = "Z", statek5[[#This Row],[ile ton]], statek5[[#This Row],[ile ton]]*(-1))</f>
        <v>-37</v>
      </c>
      <c r="H38" s="2">
        <f>IF(statek5[[#This Row],[towar]] = statek5[[#Headers],[T1]], H37+statek5[[#This Row],[Zmiana]], H37)</f>
        <v>0</v>
      </c>
      <c r="I38" s="2">
        <f>IF(statek5[[#This Row],[towar]] = statek5[[#Headers],[T2]], I37+statek5[[#This Row],[Zmiana]], I37)</f>
        <v>61</v>
      </c>
      <c r="J38" s="2">
        <f>IF(statek5[[#This Row],[towar]]= statek5[[#Headers],[T3]], J37+statek5[[#This Row],[Zmiana]], J37)</f>
        <v>0</v>
      </c>
      <c r="K38" s="2">
        <f>IF(statek5[[#This Row],[towar]] = statek5[[#Headers],[T4]], K37+statek5[[#This Row],[Zmiana]], K37)</f>
        <v>0</v>
      </c>
      <c r="L38" s="2">
        <f>IF(statek5[[#This Row],[towar]]= statek5[[#Headers],[T5]], L37+statek5[[#This Row],[Zmiana]], L37)</f>
        <v>112</v>
      </c>
    </row>
    <row r="39" spans="1:12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IF(statek5[[#This Row],[Z/W]] = "Z", statek5[[#This Row],[ile ton]], statek5[[#This Row],[ile ton]]*(-1))</f>
        <v>35</v>
      </c>
      <c r="H39" s="2">
        <f>IF(statek5[[#This Row],[towar]] = statek5[[#Headers],[T1]], H38+statek5[[#This Row],[Zmiana]], H38)</f>
        <v>0</v>
      </c>
      <c r="I39" s="2">
        <f>IF(statek5[[#This Row],[towar]] = statek5[[#Headers],[T2]], I38+statek5[[#This Row],[Zmiana]], I38)</f>
        <v>61</v>
      </c>
      <c r="J39" s="2">
        <f>IF(statek5[[#This Row],[towar]]= statek5[[#Headers],[T3]], J38+statek5[[#This Row],[Zmiana]], J38)</f>
        <v>0</v>
      </c>
      <c r="K39" s="2">
        <f>IF(statek5[[#This Row],[towar]] = statek5[[#Headers],[T4]], K38+statek5[[#This Row],[Zmiana]], K38)</f>
        <v>0</v>
      </c>
      <c r="L39" s="2">
        <f>IF(statek5[[#This Row],[towar]]= statek5[[#Headers],[T5]], L38+statek5[[#This Row],[Zmiana]], L38)</f>
        <v>147</v>
      </c>
    </row>
    <row r="40" spans="1:12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IF(statek5[[#This Row],[Z/W]] = "Z", statek5[[#This Row],[ile ton]], statek5[[#This Row],[ile ton]]*(-1))</f>
        <v>32</v>
      </c>
      <c r="H40" s="2">
        <f>IF(statek5[[#This Row],[towar]] = statek5[[#Headers],[T1]], H39+statek5[[#This Row],[Zmiana]], H39)</f>
        <v>0</v>
      </c>
      <c r="I40" s="2">
        <f>IF(statek5[[#This Row],[towar]] = statek5[[#Headers],[T2]], I39+statek5[[#This Row],[Zmiana]], I39)</f>
        <v>61</v>
      </c>
      <c r="J40" s="2">
        <f>IF(statek5[[#This Row],[towar]]= statek5[[#Headers],[T3]], J39+statek5[[#This Row],[Zmiana]], J39)</f>
        <v>0</v>
      </c>
      <c r="K40" s="2">
        <f>IF(statek5[[#This Row],[towar]] = statek5[[#Headers],[T4]], K39+statek5[[#This Row],[Zmiana]], K39)</f>
        <v>32</v>
      </c>
      <c r="L40" s="2">
        <f>IF(statek5[[#This Row],[towar]]= statek5[[#Headers],[T5]], L39+statek5[[#This Row],[Zmiana]], L39)</f>
        <v>147</v>
      </c>
    </row>
    <row r="41" spans="1:12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IF(statek5[[#This Row],[Z/W]] = "Z", statek5[[#This Row],[ile ton]], statek5[[#This Row],[ile ton]]*(-1))</f>
        <v>-32</v>
      </c>
      <c r="H41" s="2">
        <f>IF(statek5[[#This Row],[towar]] = statek5[[#Headers],[T1]], H40+statek5[[#This Row],[Zmiana]], H40)</f>
        <v>0</v>
      </c>
      <c r="I41" s="2">
        <f>IF(statek5[[#This Row],[towar]] = statek5[[#Headers],[T2]], I40+statek5[[#This Row],[Zmiana]], I40)</f>
        <v>61</v>
      </c>
      <c r="J41" s="2">
        <f>IF(statek5[[#This Row],[towar]]= statek5[[#Headers],[T3]], J40+statek5[[#This Row],[Zmiana]], J40)</f>
        <v>0</v>
      </c>
      <c r="K41" s="2">
        <f>IF(statek5[[#This Row],[towar]] = statek5[[#Headers],[T4]], K40+statek5[[#This Row],[Zmiana]], K40)</f>
        <v>0</v>
      </c>
      <c r="L41" s="2">
        <f>IF(statek5[[#This Row],[towar]]= statek5[[#Headers],[T5]], L40+statek5[[#This Row],[Zmiana]], L40)</f>
        <v>147</v>
      </c>
    </row>
    <row r="42" spans="1:12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IF(statek5[[#This Row],[Z/W]] = "Z", statek5[[#This Row],[ile ton]], statek5[[#This Row],[ile ton]]*(-1))</f>
        <v>48</v>
      </c>
      <c r="H42" s="2">
        <f>IF(statek5[[#This Row],[towar]] = statek5[[#Headers],[T1]], H41+statek5[[#This Row],[Zmiana]], H41)</f>
        <v>0</v>
      </c>
      <c r="I42" s="2">
        <f>IF(statek5[[#This Row],[towar]] = statek5[[#Headers],[T2]], I41+statek5[[#This Row],[Zmiana]], I41)</f>
        <v>61</v>
      </c>
      <c r="J42" s="2">
        <f>IF(statek5[[#This Row],[towar]]= statek5[[#Headers],[T3]], J41+statek5[[#This Row],[Zmiana]], J41)</f>
        <v>0</v>
      </c>
      <c r="K42" s="2">
        <f>IF(statek5[[#This Row],[towar]] = statek5[[#Headers],[T4]], K41+statek5[[#This Row],[Zmiana]], K41)</f>
        <v>0</v>
      </c>
      <c r="L42" s="2">
        <f>IF(statek5[[#This Row],[towar]]= statek5[[#Headers],[T5]], L41+statek5[[#This Row],[Zmiana]], L41)</f>
        <v>195</v>
      </c>
    </row>
    <row r="43" spans="1:12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IF(statek5[[#This Row],[Z/W]] = "Z", statek5[[#This Row],[ile ton]], statek5[[#This Row],[ile ton]]*(-1))</f>
        <v>-191</v>
      </c>
      <c r="H43" s="2">
        <f>IF(statek5[[#This Row],[towar]] = statek5[[#Headers],[T1]], H42+statek5[[#This Row],[Zmiana]], H42)</f>
        <v>0</v>
      </c>
      <c r="I43" s="2">
        <f>IF(statek5[[#This Row],[towar]] = statek5[[#Headers],[T2]], I42+statek5[[#This Row],[Zmiana]], I42)</f>
        <v>61</v>
      </c>
      <c r="J43" s="2">
        <f>IF(statek5[[#This Row],[towar]]= statek5[[#Headers],[T3]], J42+statek5[[#This Row],[Zmiana]], J42)</f>
        <v>0</v>
      </c>
      <c r="K43" s="2">
        <f>IF(statek5[[#This Row],[towar]] = statek5[[#Headers],[T4]], K42+statek5[[#This Row],[Zmiana]], K42)</f>
        <v>0</v>
      </c>
      <c r="L43" s="2">
        <f>IF(statek5[[#This Row],[towar]]= statek5[[#Headers],[T5]], L42+statek5[[#This Row],[Zmiana]], L42)</f>
        <v>4</v>
      </c>
    </row>
    <row r="44" spans="1:12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IF(statek5[[#This Row],[Z/W]] = "Z", statek5[[#This Row],[ile ton]], statek5[[#This Row],[ile ton]]*(-1))</f>
        <v>9</v>
      </c>
      <c r="H44" s="2">
        <f>IF(statek5[[#This Row],[towar]] = statek5[[#Headers],[T1]], H43+statek5[[#This Row],[Zmiana]], H43)</f>
        <v>0</v>
      </c>
      <c r="I44" s="2">
        <f>IF(statek5[[#This Row],[towar]] = statek5[[#Headers],[T2]], I43+statek5[[#This Row],[Zmiana]], I43)</f>
        <v>70</v>
      </c>
      <c r="J44" s="2">
        <f>IF(statek5[[#This Row],[towar]]= statek5[[#Headers],[T3]], J43+statek5[[#This Row],[Zmiana]], J43)</f>
        <v>0</v>
      </c>
      <c r="K44" s="2">
        <f>IF(statek5[[#This Row],[towar]] = statek5[[#Headers],[T4]], K43+statek5[[#This Row],[Zmiana]], K43)</f>
        <v>0</v>
      </c>
      <c r="L44" s="2">
        <f>IF(statek5[[#This Row],[towar]]= statek5[[#Headers],[T5]], L43+statek5[[#This Row],[Zmiana]], L43)</f>
        <v>4</v>
      </c>
    </row>
    <row r="45" spans="1:12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IF(statek5[[#This Row],[Z/W]] = "Z", statek5[[#This Row],[ile ton]], statek5[[#This Row],[ile ton]]*(-1))</f>
        <v>36</v>
      </c>
      <c r="H45" s="2">
        <f>IF(statek5[[#This Row],[towar]] = statek5[[#Headers],[T1]], H44+statek5[[#This Row],[Zmiana]], H44)</f>
        <v>0</v>
      </c>
      <c r="I45" s="2">
        <f>IF(statek5[[#This Row],[towar]] = statek5[[#Headers],[T2]], I44+statek5[[#This Row],[Zmiana]], I44)</f>
        <v>70</v>
      </c>
      <c r="J45" s="2">
        <f>IF(statek5[[#This Row],[towar]]= statek5[[#Headers],[T3]], J44+statek5[[#This Row],[Zmiana]], J44)</f>
        <v>0</v>
      </c>
      <c r="K45" s="2">
        <f>IF(statek5[[#This Row],[towar]] = statek5[[#Headers],[T4]], K44+statek5[[#This Row],[Zmiana]], K44)</f>
        <v>36</v>
      </c>
      <c r="L45" s="2">
        <f>IF(statek5[[#This Row],[towar]]= statek5[[#Headers],[T5]], L44+statek5[[#This Row],[Zmiana]], L44)</f>
        <v>4</v>
      </c>
    </row>
    <row r="46" spans="1:12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IF(statek5[[#This Row],[Z/W]] = "Z", statek5[[#This Row],[ile ton]], statek5[[#This Row],[ile ton]]*(-1))</f>
        <v>47</v>
      </c>
      <c r="H46" s="2">
        <f>IF(statek5[[#This Row],[towar]] = statek5[[#Headers],[T1]], H45+statek5[[#This Row],[Zmiana]], H45)</f>
        <v>47</v>
      </c>
      <c r="I46" s="2">
        <f>IF(statek5[[#This Row],[towar]] = statek5[[#Headers],[T2]], I45+statek5[[#This Row],[Zmiana]], I45)</f>
        <v>70</v>
      </c>
      <c r="J46" s="2">
        <f>IF(statek5[[#This Row],[towar]]= statek5[[#Headers],[T3]], J45+statek5[[#This Row],[Zmiana]], J45)</f>
        <v>0</v>
      </c>
      <c r="K46" s="2">
        <f>IF(statek5[[#This Row],[towar]] = statek5[[#Headers],[T4]], K45+statek5[[#This Row],[Zmiana]], K45)</f>
        <v>36</v>
      </c>
      <c r="L46" s="2">
        <f>IF(statek5[[#This Row],[towar]]= statek5[[#Headers],[T5]], L45+statek5[[#This Row],[Zmiana]], L45)</f>
        <v>4</v>
      </c>
    </row>
    <row r="47" spans="1:12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IF(statek5[[#This Row],[Z/W]] = "Z", statek5[[#This Row],[ile ton]], statek5[[#This Row],[ile ton]]*(-1))</f>
        <v>-4</v>
      </c>
      <c r="H47" s="2">
        <f>IF(statek5[[#This Row],[towar]] = statek5[[#Headers],[T1]], H46+statek5[[#This Row],[Zmiana]], H46)</f>
        <v>47</v>
      </c>
      <c r="I47" s="2">
        <f>IF(statek5[[#This Row],[towar]] = statek5[[#Headers],[T2]], I46+statek5[[#This Row],[Zmiana]], I46)</f>
        <v>70</v>
      </c>
      <c r="J47" s="2">
        <f>IF(statek5[[#This Row],[towar]]= statek5[[#Headers],[T3]], J46+statek5[[#This Row],[Zmiana]], J46)</f>
        <v>0</v>
      </c>
      <c r="K47" s="2">
        <f>IF(statek5[[#This Row],[towar]] = statek5[[#Headers],[T4]], K46+statek5[[#This Row],[Zmiana]], K46)</f>
        <v>36</v>
      </c>
      <c r="L47" s="2">
        <f>IF(statek5[[#This Row],[towar]]= statek5[[#Headers],[T5]], L46+statek5[[#This Row],[Zmiana]], L46)</f>
        <v>0</v>
      </c>
    </row>
    <row r="48" spans="1:12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IF(statek5[[#This Row],[Z/W]] = "Z", statek5[[#This Row],[ile ton]], statek5[[#This Row],[ile ton]]*(-1))</f>
        <v>8</v>
      </c>
      <c r="H48" s="2">
        <f>IF(statek5[[#This Row],[towar]] = statek5[[#Headers],[T1]], H47+statek5[[#This Row],[Zmiana]], H47)</f>
        <v>47</v>
      </c>
      <c r="I48" s="2">
        <f>IF(statek5[[#This Row],[towar]] = statek5[[#Headers],[T2]], I47+statek5[[#This Row],[Zmiana]], I47)</f>
        <v>70</v>
      </c>
      <c r="J48" s="2">
        <f>IF(statek5[[#This Row],[towar]]= statek5[[#Headers],[T3]], J47+statek5[[#This Row],[Zmiana]], J47)</f>
        <v>8</v>
      </c>
      <c r="K48" s="2">
        <f>IF(statek5[[#This Row],[towar]] = statek5[[#Headers],[T4]], K47+statek5[[#This Row],[Zmiana]], K47)</f>
        <v>36</v>
      </c>
      <c r="L48" s="2">
        <f>IF(statek5[[#This Row],[towar]]= statek5[[#Headers],[T5]], L47+statek5[[#This Row],[Zmiana]], L47)</f>
        <v>0</v>
      </c>
    </row>
    <row r="49" spans="1:12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IF(statek5[[#This Row],[Z/W]] = "Z", statek5[[#This Row],[ile ton]], statek5[[#This Row],[ile ton]]*(-1))</f>
        <v>3</v>
      </c>
      <c r="H49" s="2">
        <f>IF(statek5[[#This Row],[towar]] = statek5[[#Headers],[T1]], H48+statek5[[#This Row],[Zmiana]], H48)</f>
        <v>47</v>
      </c>
      <c r="I49" s="2">
        <f>IF(statek5[[#This Row],[towar]] = statek5[[#Headers],[T2]], I48+statek5[[#This Row],[Zmiana]], I48)</f>
        <v>73</v>
      </c>
      <c r="J49" s="2">
        <f>IF(statek5[[#This Row],[towar]]= statek5[[#Headers],[T3]], J48+statek5[[#This Row],[Zmiana]], J48)</f>
        <v>8</v>
      </c>
      <c r="K49" s="2">
        <f>IF(statek5[[#This Row],[towar]] = statek5[[#Headers],[T4]], K48+statek5[[#This Row],[Zmiana]], K48)</f>
        <v>36</v>
      </c>
      <c r="L49" s="2">
        <f>IF(statek5[[#This Row],[towar]]= statek5[[#Headers],[T5]], L48+statek5[[#This Row],[Zmiana]], L48)</f>
        <v>0</v>
      </c>
    </row>
    <row r="50" spans="1:12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IF(statek5[[#This Row],[Z/W]] = "Z", statek5[[#This Row],[ile ton]], statek5[[#This Row],[ile ton]]*(-1))</f>
        <v>41</v>
      </c>
      <c r="H50" s="2">
        <f>IF(statek5[[#This Row],[towar]] = statek5[[#Headers],[T1]], H49+statek5[[#This Row],[Zmiana]], H49)</f>
        <v>47</v>
      </c>
      <c r="I50" s="2">
        <f>IF(statek5[[#This Row],[towar]] = statek5[[#Headers],[T2]], I49+statek5[[#This Row],[Zmiana]], I49)</f>
        <v>73</v>
      </c>
      <c r="J50" s="2">
        <f>IF(statek5[[#This Row],[towar]]= statek5[[#Headers],[T3]], J49+statek5[[#This Row],[Zmiana]], J49)</f>
        <v>8</v>
      </c>
      <c r="K50" s="2">
        <f>IF(statek5[[#This Row],[towar]] = statek5[[#Headers],[T4]], K49+statek5[[#This Row],[Zmiana]], K49)</f>
        <v>77</v>
      </c>
      <c r="L50" s="2">
        <f>IF(statek5[[#This Row],[towar]]= statek5[[#Headers],[T5]], L49+statek5[[#This Row],[Zmiana]], L49)</f>
        <v>0</v>
      </c>
    </row>
    <row r="51" spans="1:12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IF(statek5[[#This Row],[Z/W]] = "Z", statek5[[#This Row],[ile ton]], statek5[[#This Row],[ile ton]]*(-1))</f>
        <v>44</v>
      </c>
      <c r="H51" s="2">
        <f>IF(statek5[[#This Row],[towar]] = statek5[[#Headers],[T1]], H50+statek5[[#This Row],[Zmiana]], H50)</f>
        <v>47</v>
      </c>
      <c r="I51" s="2">
        <f>IF(statek5[[#This Row],[towar]] = statek5[[#Headers],[T2]], I50+statek5[[#This Row],[Zmiana]], I50)</f>
        <v>73</v>
      </c>
      <c r="J51" s="2">
        <f>IF(statek5[[#This Row],[towar]]= statek5[[#Headers],[T3]], J50+statek5[[#This Row],[Zmiana]], J50)</f>
        <v>8</v>
      </c>
      <c r="K51" s="2">
        <f>IF(statek5[[#This Row],[towar]] = statek5[[#Headers],[T4]], K50+statek5[[#This Row],[Zmiana]], K50)</f>
        <v>77</v>
      </c>
      <c r="L51" s="2">
        <f>IF(statek5[[#This Row],[towar]]= statek5[[#Headers],[T5]], L50+statek5[[#This Row],[Zmiana]], L50)</f>
        <v>44</v>
      </c>
    </row>
    <row r="52" spans="1:12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IF(statek5[[#This Row],[Z/W]] = "Z", statek5[[#This Row],[ile ton]], statek5[[#This Row],[ile ton]]*(-1))</f>
        <v>-45</v>
      </c>
      <c r="H52" s="2">
        <f>IF(statek5[[#This Row],[towar]] = statek5[[#Headers],[T1]], H51+statek5[[#This Row],[Zmiana]], H51)</f>
        <v>2</v>
      </c>
      <c r="I52" s="2">
        <f>IF(statek5[[#This Row],[towar]] = statek5[[#Headers],[T2]], I51+statek5[[#This Row],[Zmiana]], I51)</f>
        <v>73</v>
      </c>
      <c r="J52" s="2">
        <f>IF(statek5[[#This Row],[towar]]= statek5[[#Headers],[T3]], J51+statek5[[#This Row],[Zmiana]], J51)</f>
        <v>8</v>
      </c>
      <c r="K52" s="2">
        <f>IF(statek5[[#This Row],[towar]] = statek5[[#Headers],[T4]], K51+statek5[[#This Row],[Zmiana]], K51)</f>
        <v>77</v>
      </c>
      <c r="L52" s="2">
        <f>IF(statek5[[#This Row],[towar]]= statek5[[#Headers],[T5]], L51+statek5[[#This Row],[Zmiana]], L51)</f>
        <v>44</v>
      </c>
    </row>
    <row r="53" spans="1:12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IF(statek5[[#This Row],[Z/W]] = "Z", statek5[[#This Row],[ile ton]], statek5[[#This Row],[ile ton]]*(-1))</f>
        <v>40</v>
      </c>
      <c r="H53" s="2">
        <f>IF(statek5[[#This Row],[towar]] = statek5[[#Headers],[T1]], H52+statek5[[#This Row],[Zmiana]], H52)</f>
        <v>2</v>
      </c>
      <c r="I53" s="2">
        <f>IF(statek5[[#This Row],[towar]] = statek5[[#Headers],[T2]], I52+statek5[[#This Row],[Zmiana]], I52)</f>
        <v>73</v>
      </c>
      <c r="J53" s="2">
        <f>IF(statek5[[#This Row],[towar]]= statek5[[#Headers],[T3]], J52+statek5[[#This Row],[Zmiana]], J52)</f>
        <v>48</v>
      </c>
      <c r="K53" s="2">
        <f>IF(statek5[[#This Row],[towar]] = statek5[[#Headers],[T4]], K52+statek5[[#This Row],[Zmiana]], K52)</f>
        <v>77</v>
      </c>
      <c r="L53" s="2">
        <f>IF(statek5[[#This Row],[towar]]= statek5[[#Headers],[T5]], L52+statek5[[#This Row],[Zmiana]], L52)</f>
        <v>44</v>
      </c>
    </row>
    <row r="54" spans="1:12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IF(statek5[[#This Row],[Z/W]] = "Z", statek5[[#This Row],[ile ton]], statek5[[#This Row],[ile ton]]*(-1))</f>
        <v>3</v>
      </c>
      <c r="H54" s="2">
        <f>IF(statek5[[#This Row],[towar]] = statek5[[#Headers],[T1]], H53+statek5[[#This Row],[Zmiana]], H53)</f>
        <v>2</v>
      </c>
      <c r="I54" s="2">
        <f>IF(statek5[[#This Row],[towar]] = statek5[[#Headers],[T2]], I53+statek5[[#This Row],[Zmiana]], I53)</f>
        <v>73</v>
      </c>
      <c r="J54" s="2">
        <f>IF(statek5[[#This Row],[towar]]= statek5[[#Headers],[T3]], J53+statek5[[#This Row],[Zmiana]], J53)</f>
        <v>48</v>
      </c>
      <c r="K54" s="2">
        <f>IF(statek5[[#This Row],[towar]] = statek5[[#Headers],[T4]], K53+statek5[[#This Row],[Zmiana]], K53)</f>
        <v>80</v>
      </c>
      <c r="L54" s="2">
        <f>IF(statek5[[#This Row],[towar]]= statek5[[#Headers],[T5]], L53+statek5[[#This Row],[Zmiana]], L53)</f>
        <v>44</v>
      </c>
    </row>
    <row r="55" spans="1:12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IF(statek5[[#This Row],[Z/W]] = "Z", statek5[[#This Row],[ile ton]], statek5[[#This Row],[ile ton]]*(-1))</f>
        <v>17</v>
      </c>
      <c r="H55" s="2">
        <f>IF(statek5[[#This Row],[towar]] = statek5[[#Headers],[T1]], H54+statek5[[#This Row],[Zmiana]], H54)</f>
        <v>2</v>
      </c>
      <c r="I55" s="2">
        <f>IF(statek5[[#This Row],[towar]] = statek5[[#Headers],[T2]], I54+statek5[[#This Row],[Zmiana]], I54)</f>
        <v>90</v>
      </c>
      <c r="J55" s="2">
        <f>IF(statek5[[#This Row],[towar]]= statek5[[#Headers],[T3]], J54+statek5[[#This Row],[Zmiana]], J54)</f>
        <v>48</v>
      </c>
      <c r="K55" s="2">
        <f>IF(statek5[[#This Row],[towar]] = statek5[[#Headers],[T4]], K54+statek5[[#This Row],[Zmiana]], K54)</f>
        <v>80</v>
      </c>
      <c r="L55" s="2">
        <f>IF(statek5[[#This Row],[towar]]= statek5[[#Headers],[T5]], L54+statek5[[#This Row],[Zmiana]], L54)</f>
        <v>44</v>
      </c>
    </row>
    <row r="56" spans="1:12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IF(statek5[[#This Row],[Z/W]] = "Z", statek5[[#This Row],[ile ton]], statek5[[#This Row],[ile ton]]*(-1))</f>
        <v>-2</v>
      </c>
      <c r="H56" s="2">
        <f>IF(statek5[[#This Row],[towar]] = statek5[[#Headers],[T1]], H55+statek5[[#This Row],[Zmiana]], H55)</f>
        <v>0</v>
      </c>
      <c r="I56" s="2">
        <f>IF(statek5[[#This Row],[towar]] = statek5[[#Headers],[T2]], I55+statek5[[#This Row],[Zmiana]], I55)</f>
        <v>90</v>
      </c>
      <c r="J56" s="2">
        <f>IF(statek5[[#This Row],[towar]]= statek5[[#Headers],[T3]], J55+statek5[[#This Row],[Zmiana]], J55)</f>
        <v>48</v>
      </c>
      <c r="K56" s="2">
        <f>IF(statek5[[#This Row],[towar]] = statek5[[#Headers],[T4]], K55+statek5[[#This Row],[Zmiana]], K55)</f>
        <v>80</v>
      </c>
      <c r="L56" s="2">
        <f>IF(statek5[[#This Row],[towar]]= statek5[[#Headers],[T5]], L55+statek5[[#This Row],[Zmiana]], L55)</f>
        <v>44</v>
      </c>
    </row>
    <row r="57" spans="1:12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IF(statek5[[#This Row],[Z/W]] = "Z", statek5[[#This Row],[ile ton]], statek5[[#This Row],[ile ton]]*(-1))</f>
        <v>14</v>
      </c>
      <c r="H57" s="2">
        <f>IF(statek5[[#This Row],[towar]] = statek5[[#Headers],[T1]], H56+statek5[[#This Row],[Zmiana]], H56)</f>
        <v>0</v>
      </c>
      <c r="I57" s="2">
        <f>IF(statek5[[#This Row],[towar]] = statek5[[#Headers],[T2]], I56+statek5[[#This Row],[Zmiana]], I56)</f>
        <v>90</v>
      </c>
      <c r="J57" s="2">
        <f>IF(statek5[[#This Row],[towar]]= statek5[[#Headers],[T3]], J56+statek5[[#This Row],[Zmiana]], J56)</f>
        <v>62</v>
      </c>
      <c r="K57" s="2">
        <f>IF(statek5[[#This Row],[towar]] = statek5[[#Headers],[T4]], K56+statek5[[#This Row],[Zmiana]], K56)</f>
        <v>80</v>
      </c>
      <c r="L57" s="2">
        <f>IF(statek5[[#This Row],[towar]]= statek5[[#Headers],[T5]], L56+statek5[[#This Row],[Zmiana]], L56)</f>
        <v>44</v>
      </c>
    </row>
    <row r="58" spans="1:12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IF(statek5[[#This Row],[Z/W]] = "Z", statek5[[#This Row],[ile ton]], statek5[[#This Row],[ile ton]]*(-1))</f>
        <v>23</v>
      </c>
      <c r="H58" s="2">
        <f>IF(statek5[[#This Row],[towar]] = statek5[[#Headers],[T1]], H57+statek5[[#This Row],[Zmiana]], H57)</f>
        <v>0</v>
      </c>
      <c r="I58" s="2">
        <f>IF(statek5[[#This Row],[towar]] = statek5[[#Headers],[T2]], I57+statek5[[#This Row],[Zmiana]], I57)</f>
        <v>113</v>
      </c>
      <c r="J58" s="2">
        <f>IF(statek5[[#This Row],[towar]]= statek5[[#Headers],[T3]], J57+statek5[[#This Row],[Zmiana]], J57)</f>
        <v>62</v>
      </c>
      <c r="K58" s="2">
        <f>IF(statek5[[#This Row],[towar]] = statek5[[#Headers],[T4]], K57+statek5[[#This Row],[Zmiana]], K57)</f>
        <v>80</v>
      </c>
      <c r="L58" s="2">
        <f>IF(statek5[[#This Row],[towar]]= statek5[[#Headers],[T5]], L57+statek5[[#This Row],[Zmiana]], L57)</f>
        <v>44</v>
      </c>
    </row>
    <row r="59" spans="1:12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IF(statek5[[#This Row],[Z/W]] = "Z", statek5[[#This Row],[ile ton]], statek5[[#This Row],[ile ton]]*(-1))</f>
        <v>11</v>
      </c>
      <c r="H59" s="2">
        <f>IF(statek5[[#This Row],[towar]] = statek5[[#Headers],[T1]], H58+statek5[[#This Row],[Zmiana]], H58)</f>
        <v>11</v>
      </c>
      <c r="I59" s="2">
        <f>IF(statek5[[#This Row],[towar]] = statek5[[#Headers],[T2]], I58+statek5[[#This Row],[Zmiana]], I58)</f>
        <v>113</v>
      </c>
      <c r="J59" s="2">
        <f>IF(statek5[[#This Row],[towar]]= statek5[[#Headers],[T3]], J58+statek5[[#This Row],[Zmiana]], J58)</f>
        <v>62</v>
      </c>
      <c r="K59" s="2">
        <f>IF(statek5[[#This Row],[towar]] = statek5[[#Headers],[T4]], K58+statek5[[#This Row],[Zmiana]], K58)</f>
        <v>80</v>
      </c>
      <c r="L59" s="2">
        <f>IF(statek5[[#This Row],[towar]]= statek5[[#Headers],[T5]], L58+statek5[[#This Row],[Zmiana]], L58)</f>
        <v>44</v>
      </c>
    </row>
    <row r="60" spans="1:12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IF(statek5[[#This Row],[Z/W]] = "Z", statek5[[#This Row],[ile ton]], statek5[[#This Row],[ile ton]]*(-1))</f>
        <v>17</v>
      </c>
      <c r="H60" s="2">
        <f>IF(statek5[[#This Row],[towar]] = statek5[[#Headers],[T1]], H59+statek5[[#This Row],[Zmiana]], H59)</f>
        <v>11</v>
      </c>
      <c r="I60" s="2">
        <f>IF(statek5[[#This Row],[towar]] = statek5[[#Headers],[T2]], I59+statek5[[#This Row],[Zmiana]], I59)</f>
        <v>113</v>
      </c>
      <c r="J60" s="2">
        <f>IF(statek5[[#This Row],[towar]]= statek5[[#Headers],[T3]], J59+statek5[[#This Row],[Zmiana]], J59)</f>
        <v>62</v>
      </c>
      <c r="K60" s="2">
        <f>IF(statek5[[#This Row],[towar]] = statek5[[#Headers],[T4]], K59+statek5[[#This Row],[Zmiana]], K59)</f>
        <v>97</v>
      </c>
      <c r="L60" s="2">
        <f>IF(statek5[[#This Row],[towar]]= statek5[[#Headers],[T5]], L59+statek5[[#This Row],[Zmiana]], L59)</f>
        <v>44</v>
      </c>
    </row>
    <row r="61" spans="1:12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IF(statek5[[#This Row],[Z/W]] = "Z", statek5[[#This Row],[ile ton]], statek5[[#This Row],[ile ton]]*(-1))</f>
        <v>30</v>
      </c>
      <c r="H61" s="2">
        <f>IF(statek5[[#This Row],[towar]] = statek5[[#Headers],[T1]], H60+statek5[[#This Row],[Zmiana]], H60)</f>
        <v>11</v>
      </c>
      <c r="I61" s="2">
        <f>IF(statek5[[#This Row],[towar]] = statek5[[#Headers],[T2]], I60+statek5[[#This Row],[Zmiana]], I60)</f>
        <v>113</v>
      </c>
      <c r="J61" s="2">
        <f>IF(statek5[[#This Row],[towar]]= statek5[[#Headers],[T3]], J60+statek5[[#This Row],[Zmiana]], J60)</f>
        <v>62</v>
      </c>
      <c r="K61" s="2">
        <f>IF(statek5[[#This Row],[towar]] = statek5[[#Headers],[T4]], K60+statek5[[#This Row],[Zmiana]], K60)</f>
        <v>97</v>
      </c>
      <c r="L61" s="2">
        <f>IF(statek5[[#This Row],[towar]]= statek5[[#Headers],[T5]], L60+statek5[[#This Row],[Zmiana]], L60)</f>
        <v>74</v>
      </c>
    </row>
    <row r="62" spans="1:12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IF(statek5[[#This Row],[Z/W]] = "Z", statek5[[#This Row],[ile ton]], statek5[[#This Row],[ile ton]]*(-1))</f>
        <v>-97</v>
      </c>
      <c r="H62" s="2">
        <f>IF(statek5[[#This Row],[towar]] = statek5[[#Headers],[T1]], H61+statek5[[#This Row],[Zmiana]], H61)</f>
        <v>11</v>
      </c>
      <c r="I62" s="2">
        <f>IF(statek5[[#This Row],[towar]] = statek5[[#Headers],[T2]], I61+statek5[[#This Row],[Zmiana]], I61)</f>
        <v>113</v>
      </c>
      <c r="J62" s="2">
        <f>IF(statek5[[#This Row],[towar]]= statek5[[#Headers],[T3]], J61+statek5[[#This Row],[Zmiana]], J61)</f>
        <v>62</v>
      </c>
      <c r="K62" s="2">
        <f>IF(statek5[[#This Row],[towar]] = statek5[[#Headers],[T4]], K61+statek5[[#This Row],[Zmiana]], K61)</f>
        <v>0</v>
      </c>
      <c r="L62" s="2">
        <f>IF(statek5[[#This Row],[towar]]= statek5[[#Headers],[T5]], L61+statek5[[#This Row],[Zmiana]], L61)</f>
        <v>74</v>
      </c>
    </row>
    <row r="63" spans="1:12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IF(statek5[[#This Row],[Z/W]] = "Z", statek5[[#This Row],[ile ton]], statek5[[#This Row],[ile ton]]*(-1))</f>
        <v>-11</v>
      </c>
      <c r="H63" s="2">
        <f>IF(statek5[[#This Row],[towar]] = statek5[[#Headers],[T1]], H62+statek5[[#This Row],[Zmiana]], H62)</f>
        <v>0</v>
      </c>
      <c r="I63" s="2">
        <f>IF(statek5[[#This Row],[towar]] = statek5[[#Headers],[T2]], I62+statek5[[#This Row],[Zmiana]], I62)</f>
        <v>113</v>
      </c>
      <c r="J63" s="2">
        <f>IF(statek5[[#This Row],[towar]]= statek5[[#Headers],[T3]], J62+statek5[[#This Row],[Zmiana]], J62)</f>
        <v>62</v>
      </c>
      <c r="K63" s="2">
        <f>IF(statek5[[#This Row],[towar]] = statek5[[#Headers],[T4]], K62+statek5[[#This Row],[Zmiana]], K62)</f>
        <v>0</v>
      </c>
      <c r="L63" s="2">
        <f>IF(statek5[[#This Row],[towar]]= statek5[[#Headers],[T5]], L62+statek5[[#This Row],[Zmiana]], L62)</f>
        <v>74</v>
      </c>
    </row>
    <row r="64" spans="1:12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IF(statek5[[#This Row],[Z/W]] = "Z", statek5[[#This Row],[ile ton]], statek5[[#This Row],[ile ton]]*(-1))</f>
        <v>17</v>
      </c>
      <c r="H64" s="2">
        <f>IF(statek5[[#This Row],[towar]] = statek5[[#Headers],[T1]], H63+statek5[[#This Row],[Zmiana]], H63)</f>
        <v>0</v>
      </c>
      <c r="I64" s="2">
        <f>IF(statek5[[#This Row],[towar]] = statek5[[#Headers],[T2]], I63+statek5[[#This Row],[Zmiana]], I63)</f>
        <v>113</v>
      </c>
      <c r="J64" s="2">
        <f>IF(statek5[[#This Row],[towar]]= statek5[[#Headers],[T3]], J63+statek5[[#This Row],[Zmiana]], J63)</f>
        <v>79</v>
      </c>
      <c r="K64" s="2">
        <f>IF(statek5[[#This Row],[towar]] = statek5[[#Headers],[T4]], K63+statek5[[#This Row],[Zmiana]], K63)</f>
        <v>0</v>
      </c>
      <c r="L64" s="2">
        <f>IF(statek5[[#This Row],[towar]]= statek5[[#Headers],[T5]], L63+statek5[[#This Row],[Zmiana]], L63)</f>
        <v>74</v>
      </c>
    </row>
    <row r="65" spans="1:12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IF(statek5[[#This Row],[Z/W]] = "Z", statek5[[#This Row],[ile ton]], statek5[[#This Row],[ile ton]]*(-1))</f>
        <v>4</v>
      </c>
      <c r="H65" s="2">
        <f>IF(statek5[[#This Row],[towar]] = statek5[[#Headers],[T1]], H64+statek5[[#This Row],[Zmiana]], H64)</f>
        <v>0</v>
      </c>
      <c r="I65" s="2">
        <f>IF(statek5[[#This Row],[towar]] = statek5[[#Headers],[T2]], I64+statek5[[#This Row],[Zmiana]], I64)</f>
        <v>117</v>
      </c>
      <c r="J65" s="2">
        <f>IF(statek5[[#This Row],[towar]]= statek5[[#Headers],[T3]], J64+statek5[[#This Row],[Zmiana]], J64)</f>
        <v>79</v>
      </c>
      <c r="K65" s="2">
        <f>IF(statek5[[#This Row],[towar]] = statek5[[#Headers],[T4]], K64+statek5[[#This Row],[Zmiana]], K64)</f>
        <v>0</v>
      </c>
      <c r="L65" s="2">
        <f>IF(statek5[[#This Row],[towar]]= statek5[[#Headers],[T5]], L64+statek5[[#This Row],[Zmiana]], L64)</f>
        <v>74</v>
      </c>
    </row>
    <row r="66" spans="1:12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IF(statek5[[#This Row],[Z/W]] = "Z", statek5[[#This Row],[ile ton]], statek5[[#This Row],[ile ton]]*(-1))</f>
        <v>-79</v>
      </c>
      <c r="H66" s="2">
        <f>IF(statek5[[#This Row],[towar]] = statek5[[#Headers],[T1]], H65+statek5[[#This Row],[Zmiana]], H65)</f>
        <v>0</v>
      </c>
      <c r="I66" s="2">
        <f>IF(statek5[[#This Row],[towar]] = statek5[[#Headers],[T2]], I65+statek5[[#This Row],[Zmiana]], I65)</f>
        <v>117</v>
      </c>
      <c r="J66" s="2">
        <f>IF(statek5[[#This Row],[towar]]= statek5[[#Headers],[T3]], J65+statek5[[#This Row],[Zmiana]], J65)</f>
        <v>0</v>
      </c>
      <c r="K66" s="2">
        <f>IF(statek5[[#This Row],[towar]] = statek5[[#Headers],[T4]], K65+statek5[[#This Row],[Zmiana]], K65)</f>
        <v>0</v>
      </c>
      <c r="L66" s="2">
        <f>IF(statek5[[#This Row],[towar]]= statek5[[#Headers],[T5]], L65+statek5[[#This Row],[Zmiana]], L65)</f>
        <v>74</v>
      </c>
    </row>
    <row r="67" spans="1:12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IF(statek5[[#This Row],[Z/W]] = "Z", statek5[[#This Row],[ile ton]], statek5[[#This Row],[ile ton]]*(-1))</f>
        <v>33</v>
      </c>
      <c r="H67" s="2">
        <f>IF(statek5[[#This Row],[towar]] = statek5[[#Headers],[T1]], H66+statek5[[#This Row],[Zmiana]], H66)</f>
        <v>0</v>
      </c>
      <c r="I67" s="2">
        <f>IF(statek5[[#This Row],[towar]] = statek5[[#Headers],[T2]], I66+statek5[[#This Row],[Zmiana]], I66)</f>
        <v>117</v>
      </c>
      <c r="J67" s="2">
        <f>IF(statek5[[#This Row],[towar]]= statek5[[#Headers],[T3]], J66+statek5[[#This Row],[Zmiana]], J66)</f>
        <v>0</v>
      </c>
      <c r="K67" s="2">
        <f>IF(statek5[[#This Row],[towar]] = statek5[[#Headers],[T4]], K66+statek5[[#This Row],[Zmiana]], K66)</f>
        <v>33</v>
      </c>
      <c r="L67" s="2">
        <f>IF(statek5[[#This Row],[towar]]= statek5[[#Headers],[T5]], L66+statek5[[#This Row],[Zmiana]], L66)</f>
        <v>74</v>
      </c>
    </row>
    <row r="68" spans="1:12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IF(statek5[[#This Row],[Z/W]] = "Z", statek5[[#This Row],[ile ton]], statek5[[#This Row],[ile ton]]*(-1))</f>
        <v>26</v>
      </c>
      <c r="H68" s="2">
        <f>IF(statek5[[#This Row],[towar]] = statek5[[#Headers],[T1]], H67+statek5[[#This Row],[Zmiana]], H67)</f>
        <v>0</v>
      </c>
      <c r="I68" s="2">
        <f>IF(statek5[[#This Row],[towar]] = statek5[[#Headers],[T2]], I67+statek5[[#This Row],[Zmiana]], I67)</f>
        <v>143</v>
      </c>
      <c r="J68" s="2">
        <f>IF(statek5[[#This Row],[towar]]= statek5[[#Headers],[T3]], J67+statek5[[#This Row],[Zmiana]], J67)</f>
        <v>0</v>
      </c>
      <c r="K68" s="2">
        <f>IF(statek5[[#This Row],[towar]] = statek5[[#Headers],[T4]], K67+statek5[[#This Row],[Zmiana]], K67)</f>
        <v>33</v>
      </c>
      <c r="L68" s="2">
        <f>IF(statek5[[#This Row],[towar]]= statek5[[#Headers],[T5]], L67+statek5[[#This Row],[Zmiana]], L67)</f>
        <v>74</v>
      </c>
    </row>
    <row r="69" spans="1:12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IF(statek5[[#This Row],[Z/W]] = "Z", statek5[[#This Row],[ile ton]], statek5[[#This Row],[ile ton]]*(-1))</f>
        <v>40</v>
      </c>
      <c r="H69" s="2">
        <f>IF(statek5[[#This Row],[towar]] = statek5[[#Headers],[T1]], H68+statek5[[#This Row],[Zmiana]], H68)</f>
        <v>0</v>
      </c>
      <c r="I69" s="2">
        <f>IF(statek5[[#This Row],[towar]] = statek5[[#Headers],[T2]], I68+statek5[[#This Row],[Zmiana]], I68)</f>
        <v>143</v>
      </c>
      <c r="J69" s="2">
        <f>IF(statek5[[#This Row],[towar]]= statek5[[#Headers],[T3]], J68+statek5[[#This Row],[Zmiana]], J68)</f>
        <v>40</v>
      </c>
      <c r="K69" s="2">
        <f>IF(statek5[[#This Row],[towar]] = statek5[[#Headers],[T4]], K68+statek5[[#This Row],[Zmiana]], K68)</f>
        <v>33</v>
      </c>
      <c r="L69" s="2">
        <f>IF(statek5[[#This Row],[towar]]= statek5[[#Headers],[T5]], L68+statek5[[#This Row],[Zmiana]], L68)</f>
        <v>74</v>
      </c>
    </row>
    <row r="70" spans="1:12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IF(statek5[[#This Row],[Z/W]] = "Z", statek5[[#This Row],[ile ton]], statek5[[#This Row],[ile ton]]*(-1))</f>
        <v>42</v>
      </c>
      <c r="H70" s="2">
        <f>IF(statek5[[#This Row],[towar]] = statek5[[#Headers],[T1]], H69+statek5[[#This Row],[Zmiana]], H69)</f>
        <v>42</v>
      </c>
      <c r="I70" s="2">
        <f>IF(statek5[[#This Row],[towar]] = statek5[[#Headers],[T2]], I69+statek5[[#This Row],[Zmiana]], I69)</f>
        <v>143</v>
      </c>
      <c r="J70" s="2">
        <f>IF(statek5[[#This Row],[towar]]= statek5[[#Headers],[T3]], J69+statek5[[#This Row],[Zmiana]], J69)</f>
        <v>40</v>
      </c>
      <c r="K70" s="2">
        <f>IF(statek5[[#This Row],[towar]] = statek5[[#Headers],[T4]], K69+statek5[[#This Row],[Zmiana]], K69)</f>
        <v>33</v>
      </c>
      <c r="L70" s="2">
        <f>IF(statek5[[#This Row],[towar]]= statek5[[#Headers],[T5]], L69+statek5[[#This Row],[Zmiana]], L69)</f>
        <v>74</v>
      </c>
    </row>
    <row r="71" spans="1:12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IF(statek5[[#This Row],[Z/W]] = "Z", statek5[[#This Row],[ile ton]], statek5[[#This Row],[ile ton]]*(-1))</f>
        <v>42</v>
      </c>
      <c r="H71" s="2">
        <f>IF(statek5[[#This Row],[towar]] = statek5[[#Headers],[T1]], H70+statek5[[#This Row],[Zmiana]], H70)</f>
        <v>42</v>
      </c>
      <c r="I71" s="2">
        <f>IF(statek5[[#This Row],[towar]] = statek5[[#Headers],[T2]], I70+statek5[[#This Row],[Zmiana]], I70)</f>
        <v>185</v>
      </c>
      <c r="J71" s="2">
        <f>IF(statek5[[#This Row],[towar]]= statek5[[#Headers],[T3]], J70+statek5[[#This Row],[Zmiana]], J70)</f>
        <v>40</v>
      </c>
      <c r="K71" s="2">
        <f>IF(statek5[[#This Row],[towar]] = statek5[[#Headers],[T4]], K70+statek5[[#This Row],[Zmiana]], K70)</f>
        <v>33</v>
      </c>
      <c r="L71" s="2">
        <f>IF(statek5[[#This Row],[towar]]= statek5[[#Headers],[T5]], L70+statek5[[#This Row],[Zmiana]], L70)</f>
        <v>74</v>
      </c>
    </row>
    <row r="72" spans="1:12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IF(statek5[[#This Row],[Z/W]] = "Z", statek5[[#This Row],[ile ton]], statek5[[#This Row],[ile ton]]*(-1))</f>
        <v>9</v>
      </c>
      <c r="H72" s="2">
        <f>IF(statek5[[#This Row],[towar]] = statek5[[#Headers],[T1]], H71+statek5[[#This Row],[Zmiana]], H71)</f>
        <v>42</v>
      </c>
      <c r="I72" s="2">
        <f>IF(statek5[[#This Row],[towar]] = statek5[[#Headers],[T2]], I71+statek5[[#This Row],[Zmiana]], I71)</f>
        <v>185</v>
      </c>
      <c r="J72" s="2">
        <f>IF(statek5[[#This Row],[towar]]= statek5[[#Headers],[T3]], J71+statek5[[#This Row],[Zmiana]], J71)</f>
        <v>40</v>
      </c>
      <c r="K72" s="2">
        <f>IF(statek5[[#This Row],[towar]] = statek5[[#Headers],[T4]], K71+statek5[[#This Row],[Zmiana]], K71)</f>
        <v>42</v>
      </c>
      <c r="L72" s="2">
        <f>IF(statek5[[#This Row],[towar]]= statek5[[#Headers],[T5]], L71+statek5[[#This Row],[Zmiana]], L71)</f>
        <v>74</v>
      </c>
    </row>
    <row r="73" spans="1:12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IF(statek5[[#This Row],[Z/W]] = "Z", statek5[[#This Row],[ile ton]], statek5[[#This Row],[ile ton]]*(-1))</f>
        <v>39</v>
      </c>
      <c r="H73" s="2">
        <f>IF(statek5[[#This Row],[towar]] = statek5[[#Headers],[T1]], H72+statek5[[#This Row],[Zmiana]], H72)</f>
        <v>42</v>
      </c>
      <c r="I73" s="2">
        <f>IF(statek5[[#This Row],[towar]] = statek5[[#Headers],[T2]], I72+statek5[[#This Row],[Zmiana]], I72)</f>
        <v>185</v>
      </c>
      <c r="J73" s="2">
        <f>IF(statek5[[#This Row],[towar]]= statek5[[#Headers],[T3]], J72+statek5[[#This Row],[Zmiana]], J72)</f>
        <v>40</v>
      </c>
      <c r="K73" s="2">
        <f>IF(statek5[[#This Row],[towar]] = statek5[[#Headers],[T4]], K72+statek5[[#This Row],[Zmiana]], K72)</f>
        <v>42</v>
      </c>
      <c r="L73" s="2">
        <f>IF(statek5[[#This Row],[towar]]= statek5[[#Headers],[T5]], L72+statek5[[#This Row],[Zmiana]], L72)</f>
        <v>113</v>
      </c>
    </row>
    <row r="74" spans="1:12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IF(statek5[[#This Row],[Z/W]] = "Z", statek5[[#This Row],[ile ton]], statek5[[#This Row],[ile ton]]*(-1))</f>
        <v>-112</v>
      </c>
      <c r="H74" s="2">
        <f>IF(statek5[[#This Row],[towar]] = statek5[[#Headers],[T1]], H73+statek5[[#This Row],[Zmiana]], H73)</f>
        <v>42</v>
      </c>
      <c r="I74" s="2">
        <f>IF(statek5[[#This Row],[towar]] = statek5[[#Headers],[T2]], I73+statek5[[#This Row],[Zmiana]], I73)</f>
        <v>185</v>
      </c>
      <c r="J74" s="2">
        <f>IF(statek5[[#This Row],[towar]]= statek5[[#Headers],[T3]], J73+statek5[[#This Row],[Zmiana]], J73)</f>
        <v>40</v>
      </c>
      <c r="K74" s="2">
        <f>IF(statek5[[#This Row],[towar]] = statek5[[#Headers],[T4]], K73+statek5[[#This Row],[Zmiana]], K73)</f>
        <v>42</v>
      </c>
      <c r="L74" s="2">
        <f>IF(statek5[[#This Row],[towar]]= statek5[[#Headers],[T5]], L73+statek5[[#This Row],[Zmiana]], L73)</f>
        <v>1</v>
      </c>
    </row>
    <row r="75" spans="1:12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IF(statek5[[#This Row],[Z/W]] = "Z", statek5[[#This Row],[ile ton]], statek5[[#This Row],[ile ton]]*(-1))</f>
        <v>34</v>
      </c>
      <c r="H75" s="2">
        <f>IF(statek5[[#This Row],[towar]] = statek5[[#Headers],[T1]], H74+statek5[[#This Row],[Zmiana]], H74)</f>
        <v>42</v>
      </c>
      <c r="I75" s="2">
        <f>IF(statek5[[#This Row],[towar]] = statek5[[#Headers],[T2]], I74+statek5[[#This Row],[Zmiana]], I74)</f>
        <v>185</v>
      </c>
      <c r="J75" s="2">
        <f>IF(statek5[[#This Row],[towar]]= statek5[[#Headers],[T3]], J74+statek5[[#This Row],[Zmiana]], J74)</f>
        <v>40</v>
      </c>
      <c r="K75" s="2">
        <f>IF(statek5[[#This Row],[towar]] = statek5[[#Headers],[T4]], K74+statek5[[#This Row],[Zmiana]], K74)</f>
        <v>76</v>
      </c>
      <c r="L75" s="2">
        <f>IF(statek5[[#This Row],[towar]]= statek5[[#Headers],[T5]], L74+statek5[[#This Row],[Zmiana]], L74)</f>
        <v>1</v>
      </c>
    </row>
    <row r="76" spans="1:12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IF(statek5[[#This Row],[Z/W]] = "Z", statek5[[#This Row],[ile ton]], statek5[[#This Row],[ile ton]]*(-1))</f>
        <v>5</v>
      </c>
      <c r="H76" s="2">
        <f>IF(statek5[[#This Row],[towar]] = statek5[[#Headers],[T1]], H75+statek5[[#This Row],[Zmiana]], H75)</f>
        <v>42</v>
      </c>
      <c r="I76" s="2">
        <f>IF(statek5[[#This Row],[towar]] = statek5[[#Headers],[T2]], I75+statek5[[#This Row],[Zmiana]], I75)</f>
        <v>185</v>
      </c>
      <c r="J76" s="2">
        <f>IF(statek5[[#This Row],[towar]]= statek5[[#Headers],[T3]], J75+statek5[[#This Row],[Zmiana]], J75)</f>
        <v>45</v>
      </c>
      <c r="K76" s="2">
        <f>IF(statek5[[#This Row],[towar]] = statek5[[#Headers],[T4]], K75+statek5[[#This Row],[Zmiana]], K75)</f>
        <v>76</v>
      </c>
      <c r="L76" s="2">
        <f>IF(statek5[[#This Row],[towar]]= statek5[[#Headers],[T5]], L75+statek5[[#This Row],[Zmiana]], L75)</f>
        <v>1</v>
      </c>
    </row>
    <row r="77" spans="1:12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IF(statek5[[#This Row],[Z/W]] = "Z", statek5[[#This Row],[ile ton]], statek5[[#This Row],[ile ton]]*(-1))</f>
        <v>-74</v>
      </c>
      <c r="H77" s="2">
        <f>IF(statek5[[#This Row],[towar]] = statek5[[#Headers],[T1]], H76+statek5[[#This Row],[Zmiana]], H76)</f>
        <v>42</v>
      </c>
      <c r="I77" s="2">
        <f>IF(statek5[[#This Row],[towar]] = statek5[[#Headers],[T2]], I76+statek5[[#This Row],[Zmiana]], I76)</f>
        <v>185</v>
      </c>
      <c r="J77" s="2">
        <f>IF(statek5[[#This Row],[towar]]= statek5[[#Headers],[T3]], J76+statek5[[#This Row],[Zmiana]], J76)</f>
        <v>45</v>
      </c>
      <c r="K77" s="2">
        <f>IF(statek5[[#This Row],[towar]] = statek5[[#Headers],[T4]], K76+statek5[[#This Row],[Zmiana]], K76)</f>
        <v>2</v>
      </c>
      <c r="L77" s="2">
        <f>IF(statek5[[#This Row],[towar]]= statek5[[#Headers],[T5]], L76+statek5[[#This Row],[Zmiana]], L76)</f>
        <v>1</v>
      </c>
    </row>
    <row r="78" spans="1:12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IF(statek5[[#This Row],[Z/W]] = "Z", statek5[[#This Row],[ile ton]], statek5[[#This Row],[ile ton]]*(-1))</f>
        <v>14</v>
      </c>
      <c r="H78" s="2">
        <f>IF(statek5[[#This Row],[towar]] = statek5[[#Headers],[T1]], H77+statek5[[#This Row],[Zmiana]], H77)</f>
        <v>42</v>
      </c>
      <c r="I78" s="2">
        <f>IF(statek5[[#This Row],[towar]] = statek5[[#Headers],[T2]], I77+statek5[[#This Row],[Zmiana]], I77)</f>
        <v>199</v>
      </c>
      <c r="J78" s="2">
        <f>IF(statek5[[#This Row],[towar]]= statek5[[#Headers],[T3]], J77+statek5[[#This Row],[Zmiana]], J77)</f>
        <v>45</v>
      </c>
      <c r="K78" s="2">
        <f>IF(statek5[[#This Row],[towar]] = statek5[[#Headers],[T4]], K77+statek5[[#This Row],[Zmiana]], K77)</f>
        <v>2</v>
      </c>
      <c r="L78" s="2">
        <f>IF(statek5[[#This Row],[towar]]= statek5[[#Headers],[T5]], L77+statek5[[#This Row],[Zmiana]], L77)</f>
        <v>1</v>
      </c>
    </row>
    <row r="79" spans="1:12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IF(statek5[[#This Row],[Z/W]] = "Z", statek5[[#This Row],[ile ton]], statek5[[#This Row],[ile ton]]*(-1))</f>
        <v>-1</v>
      </c>
      <c r="H79" s="2">
        <f>IF(statek5[[#This Row],[towar]] = statek5[[#Headers],[T1]], H78+statek5[[#This Row],[Zmiana]], H78)</f>
        <v>42</v>
      </c>
      <c r="I79" s="2">
        <f>IF(statek5[[#This Row],[towar]] = statek5[[#Headers],[T2]], I78+statek5[[#This Row],[Zmiana]], I78)</f>
        <v>199</v>
      </c>
      <c r="J79" s="2">
        <f>IF(statek5[[#This Row],[towar]]= statek5[[#Headers],[T3]], J78+statek5[[#This Row],[Zmiana]], J78)</f>
        <v>45</v>
      </c>
      <c r="K79" s="2">
        <f>IF(statek5[[#This Row],[towar]] = statek5[[#Headers],[T4]], K78+statek5[[#This Row],[Zmiana]], K78)</f>
        <v>2</v>
      </c>
      <c r="L79" s="2">
        <f>IF(statek5[[#This Row],[towar]]= statek5[[#Headers],[T5]], L78+statek5[[#This Row],[Zmiana]], L78)</f>
        <v>0</v>
      </c>
    </row>
    <row r="80" spans="1:12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IF(statek5[[#This Row],[Z/W]] = "Z", statek5[[#This Row],[ile ton]], statek5[[#This Row],[ile ton]]*(-1))</f>
        <v>-43</v>
      </c>
      <c r="H80" s="2">
        <f>IF(statek5[[#This Row],[towar]] = statek5[[#Headers],[T1]], H79+statek5[[#This Row],[Zmiana]], H79)</f>
        <v>42</v>
      </c>
      <c r="I80" s="2">
        <f>IF(statek5[[#This Row],[towar]] = statek5[[#Headers],[T2]], I79+statek5[[#This Row],[Zmiana]], I79)</f>
        <v>156</v>
      </c>
      <c r="J80" s="2">
        <f>IF(statek5[[#This Row],[towar]]= statek5[[#Headers],[T3]], J79+statek5[[#This Row],[Zmiana]], J79)</f>
        <v>45</v>
      </c>
      <c r="K80" s="2">
        <f>IF(statek5[[#This Row],[towar]] = statek5[[#Headers],[T4]], K79+statek5[[#This Row],[Zmiana]], K79)</f>
        <v>2</v>
      </c>
      <c r="L80" s="2">
        <f>IF(statek5[[#This Row],[towar]]= statek5[[#Headers],[T5]], L79+statek5[[#This Row],[Zmiana]], L79)</f>
        <v>0</v>
      </c>
    </row>
    <row r="81" spans="1:12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IF(statek5[[#This Row],[Z/W]] = "Z", statek5[[#This Row],[ile ton]], statek5[[#This Row],[ile ton]]*(-1))</f>
        <v>30</v>
      </c>
      <c r="H81" s="2">
        <f>IF(statek5[[#This Row],[towar]] = statek5[[#Headers],[T1]], H80+statek5[[#This Row],[Zmiana]], H80)</f>
        <v>72</v>
      </c>
      <c r="I81" s="2">
        <f>IF(statek5[[#This Row],[towar]] = statek5[[#Headers],[T2]], I80+statek5[[#This Row],[Zmiana]], I80)</f>
        <v>156</v>
      </c>
      <c r="J81" s="2">
        <f>IF(statek5[[#This Row],[towar]]= statek5[[#Headers],[T3]], J80+statek5[[#This Row],[Zmiana]], J80)</f>
        <v>45</v>
      </c>
      <c r="K81" s="2">
        <f>IF(statek5[[#This Row],[towar]] = statek5[[#Headers],[T4]], K80+statek5[[#This Row],[Zmiana]], K80)</f>
        <v>2</v>
      </c>
      <c r="L81" s="2">
        <f>IF(statek5[[#This Row],[towar]]= statek5[[#Headers],[T5]], L80+statek5[[#This Row],[Zmiana]], L80)</f>
        <v>0</v>
      </c>
    </row>
    <row r="82" spans="1:12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IF(statek5[[#This Row],[Z/W]] = "Z", statek5[[#This Row],[ile ton]], statek5[[#This Row],[ile ton]]*(-1))</f>
        <v>14</v>
      </c>
      <c r="H82" s="2">
        <f>IF(statek5[[#This Row],[towar]] = statek5[[#Headers],[T1]], H81+statek5[[#This Row],[Zmiana]], H81)</f>
        <v>72</v>
      </c>
      <c r="I82" s="2">
        <f>IF(statek5[[#This Row],[towar]] = statek5[[#Headers],[T2]], I81+statek5[[#This Row],[Zmiana]], I81)</f>
        <v>156</v>
      </c>
      <c r="J82" s="2">
        <f>IF(statek5[[#This Row],[towar]]= statek5[[#Headers],[T3]], J81+statek5[[#This Row],[Zmiana]], J81)</f>
        <v>59</v>
      </c>
      <c r="K82" s="2">
        <f>IF(statek5[[#This Row],[towar]] = statek5[[#Headers],[T4]], K81+statek5[[#This Row],[Zmiana]], K81)</f>
        <v>2</v>
      </c>
      <c r="L82" s="2">
        <f>IF(statek5[[#This Row],[towar]]= statek5[[#Headers],[T5]], L81+statek5[[#This Row],[Zmiana]], L81)</f>
        <v>0</v>
      </c>
    </row>
    <row r="83" spans="1:12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IF(statek5[[#This Row],[Z/W]] = "Z", statek5[[#This Row],[ile ton]], statek5[[#This Row],[ile ton]]*(-1))</f>
        <v>-33</v>
      </c>
      <c r="H83" s="2">
        <f>IF(statek5[[#This Row],[towar]] = statek5[[#Headers],[T1]], H82+statek5[[#This Row],[Zmiana]], H82)</f>
        <v>72</v>
      </c>
      <c r="I83" s="2">
        <f>IF(statek5[[#This Row],[towar]] = statek5[[#Headers],[T2]], I82+statek5[[#This Row],[Zmiana]], I82)</f>
        <v>123</v>
      </c>
      <c r="J83" s="2">
        <f>IF(statek5[[#This Row],[towar]]= statek5[[#Headers],[T3]], J82+statek5[[#This Row],[Zmiana]], J82)</f>
        <v>59</v>
      </c>
      <c r="K83" s="2">
        <f>IF(statek5[[#This Row],[towar]] = statek5[[#Headers],[T4]], K82+statek5[[#This Row],[Zmiana]], K82)</f>
        <v>2</v>
      </c>
      <c r="L83" s="2">
        <f>IF(statek5[[#This Row],[towar]]= statek5[[#Headers],[T5]], L82+statek5[[#This Row],[Zmiana]], L82)</f>
        <v>0</v>
      </c>
    </row>
    <row r="84" spans="1:12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IF(statek5[[#This Row],[Z/W]] = "Z", statek5[[#This Row],[ile ton]], statek5[[#This Row],[ile ton]]*(-1))</f>
        <v>35</v>
      </c>
      <c r="H84" s="2">
        <f>IF(statek5[[#This Row],[towar]] = statek5[[#Headers],[T1]], H83+statek5[[#This Row],[Zmiana]], H83)</f>
        <v>72</v>
      </c>
      <c r="I84" s="2">
        <f>IF(statek5[[#This Row],[towar]] = statek5[[#Headers],[T2]], I83+statek5[[#This Row],[Zmiana]], I83)</f>
        <v>123</v>
      </c>
      <c r="J84" s="2">
        <f>IF(statek5[[#This Row],[towar]]= statek5[[#Headers],[T3]], J83+statek5[[#This Row],[Zmiana]], J83)</f>
        <v>59</v>
      </c>
      <c r="K84" s="2">
        <f>IF(statek5[[#This Row],[towar]] = statek5[[#Headers],[T4]], K83+statek5[[#This Row],[Zmiana]], K83)</f>
        <v>2</v>
      </c>
      <c r="L84" s="2">
        <f>IF(statek5[[#This Row],[towar]]= statek5[[#Headers],[T5]], L83+statek5[[#This Row],[Zmiana]], L83)</f>
        <v>35</v>
      </c>
    </row>
    <row r="85" spans="1:12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IF(statek5[[#This Row],[Z/W]] = "Z", statek5[[#This Row],[ile ton]], statek5[[#This Row],[ile ton]]*(-1))</f>
        <v>40</v>
      </c>
      <c r="H85" s="2">
        <f>IF(statek5[[#This Row],[towar]] = statek5[[#Headers],[T1]], H84+statek5[[#This Row],[Zmiana]], H84)</f>
        <v>72</v>
      </c>
      <c r="I85" s="2">
        <f>IF(statek5[[#This Row],[towar]] = statek5[[#Headers],[T2]], I84+statek5[[#This Row],[Zmiana]], I84)</f>
        <v>123</v>
      </c>
      <c r="J85" s="2">
        <f>IF(statek5[[#This Row],[towar]]= statek5[[#Headers],[T3]], J84+statek5[[#This Row],[Zmiana]], J84)</f>
        <v>99</v>
      </c>
      <c r="K85" s="2">
        <f>IF(statek5[[#This Row],[towar]] = statek5[[#Headers],[T4]], K84+statek5[[#This Row],[Zmiana]], K84)</f>
        <v>2</v>
      </c>
      <c r="L85" s="2">
        <f>IF(statek5[[#This Row],[towar]]= statek5[[#Headers],[T5]], L84+statek5[[#This Row],[Zmiana]], L84)</f>
        <v>35</v>
      </c>
    </row>
    <row r="86" spans="1:12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IF(statek5[[#This Row],[Z/W]] = "Z", statek5[[#This Row],[ile ton]], statek5[[#This Row],[ile ton]]*(-1))</f>
        <v>-21</v>
      </c>
      <c r="H86" s="2">
        <f>IF(statek5[[#This Row],[towar]] = statek5[[#Headers],[T1]], H85+statek5[[#This Row],[Zmiana]], H85)</f>
        <v>72</v>
      </c>
      <c r="I86" s="2">
        <f>IF(statek5[[#This Row],[towar]] = statek5[[#Headers],[T2]], I85+statek5[[#This Row],[Zmiana]], I85)</f>
        <v>102</v>
      </c>
      <c r="J86" s="2">
        <f>IF(statek5[[#This Row],[towar]]= statek5[[#Headers],[T3]], J85+statek5[[#This Row],[Zmiana]], J85)</f>
        <v>99</v>
      </c>
      <c r="K86" s="2">
        <f>IF(statek5[[#This Row],[towar]] = statek5[[#Headers],[T4]], K85+statek5[[#This Row],[Zmiana]], K85)</f>
        <v>2</v>
      </c>
      <c r="L86" s="2">
        <f>IF(statek5[[#This Row],[towar]]= statek5[[#Headers],[T5]], L85+statek5[[#This Row],[Zmiana]], L85)</f>
        <v>35</v>
      </c>
    </row>
    <row r="87" spans="1:12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IF(statek5[[#This Row],[Z/W]] = "Z", statek5[[#This Row],[ile ton]], statek5[[#This Row],[ile ton]]*(-1))</f>
        <v>-2</v>
      </c>
      <c r="H87" s="2">
        <f>IF(statek5[[#This Row],[towar]] = statek5[[#Headers],[T1]], H86+statek5[[#This Row],[Zmiana]], H86)</f>
        <v>72</v>
      </c>
      <c r="I87" s="2">
        <f>IF(statek5[[#This Row],[towar]] = statek5[[#Headers],[T2]], I86+statek5[[#This Row],[Zmiana]], I86)</f>
        <v>102</v>
      </c>
      <c r="J87" s="2">
        <f>IF(statek5[[#This Row],[towar]]= statek5[[#Headers],[T3]], J86+statek5[[#This Row],[Zmiana]], J86)</f>
        <v>99</v>
      </c>
      <c r="K87" s="2">
        <f>IF(statek5[[#This Row],[towar]] = statek5[[#Headers],[T4]], K86+statek5[[#This Row],[Zmiana]], K86)</f>
        <v>0</v>
      </c>
      <c r="L87" s="2">
        <f>IF(statek5[[#This Row],[towar]]= statek5[[#Headers],[T5]], L86+statek5[[#This Row],[Zmiana]], L86)</f>
        <v>35</v>
      </c>
    </row>
    <row r="88" spans="1:12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IF(statek5[[#This Row],[Z/W]] = "Z", statek5[[#This Row],[ile ton]], statek5[[#This Row],[ile ton]]*(-1))</f>
        <v>12</v>
      </c>
      <c r="H88" s="2">
        <f>IF(statek5[[#This Row],[towar]] = statek5[[#Headers],[T1]], H87+statek5[[#This Row],[Zmiana]], H87)</f>
        <v>72</v>
      </c>
      <c r="I88" s="2">
        <f>IF(statek5[[#This Row],[towar]] = statek5[[#Headers],[T2]], I87+statek5[[#This Row],[Zmiana]], I87)</f>
        <v>102</v>
      </c>
      <c r="J88" s="2">
        <f>IF(statek5[[#This Row],[towar]]= statek5[[#Headers],[T3]], J87+statek5[[#This Row],[Zmiana]], J87)</f>
        <v>111</v>
      </c>
      <c r="K88" s="2">
        <f>IF(statek5[[#This Row],[towar]] = statek5[[#Headers],[T4]], K87+statek5[[#This Row],[Zmiana]], K87)</f>
        <v>0</v>
      </c>
      <c r="L88" s="2">
        <f>IF(statek5[[#This Row],[towar]]= statek5[[#Headers],[T5]], L87+statek5[[#This Row],[Zmiana]], L87)</f>
        <v>35</v>
      </c>
    </row>
    <row r="89" spans="1:12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IF(statek5[[#This Row],[Z/W]] = "Z", statek5[[#This Row],[ile ton]], statek5[[#This Row],[ile ton]]*(-1))</f>
        <v>15</v>
      </c>
      <c r="H89" s="2">
        <f>IF(statek5[[#This Row],[towar]] = statek5[[#Headers],[T1]], H88+statek5[[#This Row],[Zmiana]], H88)</f>
        <v>87</v>
      </c>
      <c r="I89" s="2">
        <f>IF(statek5[[#This Row],[towar]] = statek5[[#Headers],[T2]], I88+statek5[[#This Row],[Zmiana]], I88)</f>
        <v>102</v>
      </c>
      <c r="J89" s="2">
        <f>IF(statek5[[#This Row],[towar]]= statek5[[#Headers],[T3]], J88+statek5[[#This Row],[Zmiana]], J88)</f>
        <v>111</v>
      </c>
      <c r="K89" s="2">
        <f>IF(statek5[[#This Row],[towar]] = statek5[[#Headers],[T4]], K88+statek5[[#This Row],[Zmiana]], K88)</f>
        <v>0</v>
      </c>
      <c r="L89" s="2">
        <f>IF(statek5[[#This Row],[towar]]= statek5[[#Headers],[T5]], L88+statek5[[#This Row],[Zmiana]], L88)</f>
        <v>35</v>
      </c>
    </row>
    <row r="90" spans="1:12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IF(statek5[[#This Row],[Z/W]] = "Z", statek5[[#This Row],[ile ton]], statek5[[#This Row],[ile ton]]*(-1))</f>
        <v>1</v>
      </c>
      <c r="H90" s="2">
        <f>IF(statek5[[#This Row],[towar]] = statek5[[#Headers],[T1]], H89+statek5[[#This Row],[Zmiana]], H89)</f>
        <v>87</v>
      </c>
      <c r="I90" s="2">
        <f>IF(statek5[[#This Row],[towar]] = statek5[[#Headers],[T2]], I89+statek5[[#This Row],[Zmiana]], I89)</f>
        <v>102</v>
      </c>
      <c r="J90" s="2">
        <f>IF(statek5[[#This Row],[towar]]= statek5[[#Headers],[T3]], J89+statek5[[#This Row],[Zmiana]], J89)</f>
        <v>111</v>
      </c>
      <c r="K90" s="2">
        <f>IF(statek5[[#This Row],[towar]] = statek5[[#Headers],[T4]], K89+statek5[[#This Row],[Zmiana]], K89)</f>
        <v>0</v>
      </c>
      <c r="L90" s="2">
        <f>IF(statek5[[#This Row],[towar]]= statek5[[#Headers],[T5]], L89+statek5[[#This Row],[Zmiana]], L89)</f>
        <v>36</v>
      </c>
    </row>
    <row r="91" spans="1:12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IF(statek5[[#This Row],[Z/W]] = "Z", statek5[[#This Row],[ile ton]], statek5[[#This Row],[ile ton]]*(-1))</f>
        <v>-86</v>
      </c>
      <c r="H91" s="2">
        <f>IF(statek5[[#This Row],[towar]] = statek5[[#Headers],[T1]], H90+statek5[[#This Row],[Zmiana]], H90)</f>
        <v>1</v>
      </c>
      <c r="I91" s="2">
        <f>IF(statek5[[#This Row],[towar]] = statek5[[#Headers],[T2]], I90+statek5[[#This Row],[Zmiana]], I90)</f>
        <v>102</v>
      </c>
      <c r="J91" s="2">
        <f>IF(statek5[[#This Row],[towar]]= statek5[[#Headers],[T3]], J90+statek5[[#This Row],[Zmiana]], J90)</f>
        <v>111</v>
      </c>
      <c r="K91" s="2">
        <f>IF(statek5[[#This Row],[towar]] = statek5[[#Headers],[T4]], K90+statek5[[#This Row],[Zmiana]], K90)</f>
        <v>0</v>
      </c>
      <c r="L91" s="2">
        <f>IF(statek5[[#This Row],[towar]]= statek5[[#Headers],[T5]], L90+statek5[[#This Row],[Zmiana]], L90)</f>
        <v>36</v>
      </c>
    </row>
    <row r="92" spans="1:12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IF(statek5[[#This Row],[Z/W]] = "Z", statek5[[#This Row],[ile ton]], statek5[[#This Row],[ile ton]]*(-1))</f>
        <v>-110</v>
      </c>
      <c r="H92" s="2">
        <f>IF(statek5[[#This Row],[towar]] = statek5[[#Headers],[T1]], H91+statek5[[#This Row],[Zmiana]], H91)</f>
        <v>1</v>
      </c>
      <c r="I92" s="2">
        <f>IF(statek5[[#This Row],[towar]] = statek5[[#Headers],[T2]], I91+statek5[[#This Row],[Zmiana]], I91)</f>
        <v>102</v>
      </c>
      <c r="J92" s="2">
        <f>IF(statek5[[#This Row],[towar]]= statek5[[#Headers],[T3]], J91+statek5[[#This Row],[Zmiana]], J91)</f>
        <v>1</v>
      </c>
      <c r="K92" s="2">
        <f>IF(statek5[[#This Row],[towar]] = statek5[[#Headers],[T4]], K91+statek5[[#This Row],[Zmiana]], K91)</f>
        <v>0</v>
      </c>
      <c r="L92" s="2">
        <f>IF(statek5[[#This Row],[towar]]= statek5[[#Headers],[T5]], L91+statek5[[#This Row],[Zmiana]], L91)</f>
        <v>36</v>
      </c>
    </row>
    <row r="93" spans="1:12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IF(statek5[[#This Row],[Z/W]] = "Z", statek5[[#This Row],[ile ton]], statek5[[#This Row],[ile ton]]*(-1))</f>
        <v>33</v>
      </c>
      <c r="H93" s="2">
        <f>IF(statek5[[#This Row],[towar]] = statek5[[#Headers],[T1]], H92+statek5[[#This Row],[Zmiana]], H92)</f>
        <v>1</v>
      </c>
      <c r="I93" s="2">
        <f>IF(statek5[[#This Row],[towar]] = statek5[[#Headers],[T2]], I92+statek5[[#This Row],[Zmiana]], I92)</f>
        <v>102</v>
      </c>
      <c r="J93" s="2">
        <f>IF(statek5[[#This Row],[towar]]= statek5[[#Headers],[T3]], J92+statek5[[#This Row],[Zmiana]], J92)</f>
        <v>1</v>
      </c>
      <c r="K93" s="2">
        <f>IF(statek5[[#This Row],[towar]] = statek5[[#Headers],[T4]], K92+statek5[[#This Row],[Zmiana]], K92)</f>
        <v>0</v>
      </c>
      <c r="L93" s="2">
        <f>IF(statek5[[#This Row],[towar]]= statek5[[#Headers],[T5]], L92+statek5[[#This Row],[Zmiana]], L92)</f>
        <v>69</v>
      </c>
    </row>
    <row r="94" spans="1:12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IF(statek5[[#This Row],[Z/W]] = "Z", statek5[[#This Row],[ile ton]], statek5[[#This Row],[ile ton]]*(-1))</f>
        <v>13</v>
      </c>
      <c r="H94" s="2">
        <f>IF(statek5[[#This Row],[towar]] = statek5[[#Headers],[T1]], H93+statek5[[#This Row],[Zmiana]], H93)</f>
        <v>1</v>
      </c>
      <c r="I94" s="2">
        <f>IF(statek5[[#This Row],[towar]] = statek5[[#Headers],[T2]], I93+statek5[[#This Row],[Zmiana]], I93)</f>
        <v>115</v>
      </c>
      <c r="J94" s="2">
        <f>IF(statek5[[#This Row],[towar]]= statek5[[#Headers],[T3]], J93+statek5[[#This Row],[Zmiana]], J93)</f>
        <v>1</v>
      </c>
      <c r="K94" s="2">
        <f>IF(statek5[[#This Row],[towar]] = statek5[[#Headers],[T4]], K93+statek5[[#This Row],[Zmiana]], K93)</f>
        <v>0</v>
      </c>
      <c r="L94" s="2">
        <f>IF(statek5[[#This Row],[towar]]= statek5[[#Headers],[T5]], L93+statek5[[#This Row],[Zmiana]], L93)</f>
        <v>69</v>
      </c>
    </row>
    <row r="95" spans="1:12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IF(statek5[[#This Row],[Z/W]] = "Z", statek5[[#This Row],[ile ton]], statek5[[#This Row],[ile ton]]*(-1))</f>
        <v>37</v>
      </c>
      <c r="H95" s="2">
        <f>IF(statek5[[#This Row],[towar]] = statek5[[#Headers],[T1]], H94+statek5[[#This Row],[Zmiana]], H94)</f>
        <v>1</v>
      </c>
      <c r="I95" s="2">
        <f>IF(statek5[[#This Row],[towar]] = statek5[[#Headers],[T2]], I94+statek5[[#This Row],[Zmiana]], I94)</f>
        <v>115</v>
      </c>
      <c r="J95" s="2">
        <f>IF(statek5[[#This Row],[towar]]= statek5[[#Headers],[T3]], J94+statek5[[#This Row],[Zmiana]], J94)</f>
        <v>1</v>
      </c>
      <c r="K95" s="2">
        <f>IF(statek5[[#This Row],[towar]] = statek5[[#Headers],[T4]], K94+statek5[[#This Row],[Zmiana]], K94)</f>
        <v>37</v>
      </c>
      <c r="L95" s="2">
        <f>IF(statek5[[#This Row],[towar]]= statek5[[#Headers],[T5]], L94+statek5[[#This Row],[Zmiana]], L94)</f>
        <v>69</v>
      </c>
    </row>
    <row r="96" spans="1:12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IF(statek5[[#This Row],[Z/W]] = "Z", statek5[[#This Row],[ile ton]], statek5[[#This Row],[ile ton]]*(-1))</f>
        <v>-1</v>
      </c>
      <c r="H96" s="2">
        <f>IF(statek5[[#This Row],[towar]] = statek5[[#Headers],[T1]], H95+statek5[[#This Row],[Zmiana]], H95)</f>
        <v>0</v>
      </c>
      <c r="I96" s="2">
        <f>IF(statek5[[#This Row],[towar]] = statek5[[#Headers],[T2]], I95+statek5[[#This Row],[Zmiana]], I95)</f>
        <v>115</v>
      </c>
      <c r="J96" s="2">
        <f>IF(statek5[[#This Row],[towar]]= statek5[[#Headers],[T3]], J95+statek5[[#This Row],[Zmiana]], J95)</f>
        <v>1</v>
      </c>
      <c r="K96" s="2">
        <f>IF(statek5[[#This Row],[towar]] = statek5[[#Headers],[T4]], K95+statek5[[#This Row],[Zmiana]], K95)</f>
        <v>37</v>
      </c>
      <c r="L96" s="2">
        <f>IF(statek5[[#This Row],[towar]]= statek5[[#Headers],[T5]], L95+statek5[[#This Row],[Zmiana]], L95)</f>
        <v>69</v>
      </c>
    </row>
    <row r="97" spans="1:12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IF(statek5[[#This Row],[Z/W]] = "Z", statek5[[#This Row],[ile ton]], statek5[[#This Row],[ile ton]]*(-1))</f>
        <v>-68</v>
      </c>
      <c r="H97" s="2">
        <f>IF(statek5[[#This Row],[towar]] = statek5[[#Headers],[T1]], H96+statek5[[#This Row],[Zmiana]], H96)</f>
        <v>0</v>
      </c>
      <c r="I97" s="2">
        <f>IF(statek5[[#This Row],[towar]] = statek5[[#Headers],[T2]], I96+statek5[[#This Row],[Zmiana]], I96)</f>
        <v>115</v>
      </c>
      <c r="J97" s="2">
        <f>IF(statek5[[#This Row],[towar]]= statek5[[#Headers],[T3]], J96+statek5[[#This Row],[Zmiana]], J96)</f>
        <v>1</v>
      </c>
      <c r="K97" s="2">
        <f>IF(statek5[[#This Row],[towar]] = statek5[[#Headers],[T4]], K96+statek5[[#This Row],[Zmiana]], K96)</f>
        <v>37</v>
      </c>
      <c r="L97" s="2">
        <f>IF(statek5[[#This Row],[towar]]= statek5[[#Headers],[T5]], L96+statek5[[#This Row],[Zmiana]], L96)</f>
        <v>1</v>
      </c>
    </row>
    <row r="98" spans="1:12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IF(statek5[[#This Row],[Z/W]] = "Z", statek5[[#This Row],[ile ton]], statek5[[#This Row],[ile ton]]*(-1))</f>
        <v>35</v>
      </c>
      <c r="H98" s="2">
        <f>IF(statek5[[#This Row],[towar]] = statek5[[#Headers],[T1]], H97+statek5[[#This Row],[Zmiana]], H97)</f>
        <v>0</v>
      </c>
      <c r="I98" s="2">
        <f>IF(statek5[[#This Row],[towar]] = statek5[[#Headers],[T2]], I97+statek5[[#This Row],[Zmiana]], I97)</f>
        <v>115</v>
      </c>
      <c r="J98" s="2">
        <f>IF(statek5[[#This Row],[towar]]= statek5[[#Headers],[T3]], J97+statek5[[#This Row],[Zmiana]], J97)</f>
        <v>1</v>
      </c>
      <c r="K98" s="2">
        <f>IF(statek5[[#This Row],[towar]] = statek5[[#Headers],[T4]], K97+statek5[[#This Row],[Zmiana]], K97)</f>
        <v>72</v>
      </c>
      <c r="L98" s="2">
        <f>IF(statek5[[#This Row],[towar]]= statek5[[#Headers],[T5]], L97+statek5[[#This Row],[Zmiana]], L97)</f>
        <v>1</v>
      </c>
    </row>
    <row r="99" spans="1:12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IF(statek5[[#This Row],[Z/W]] = "Z", statek5[[#This Row],[ile ton]], statek5[[#This Row],[ile ton]]*(-1))</f>
        <v>25</v>
      </c>
      <c r="H99" s="2">
        <f>IF(statek5[[#This Row],[towar]] = statek5[[#Headers],[T1]], H98+statek5[[#This Row],[Zmiana]], H98)</f>
        <v>0</v>
      </c>
      <c r="I99" s="2">
        <f>IF(statek5[[#This Row],[towar]] = statek5[[#Headers],[T2]], I98+statek5[[#This Row],[Zmiana]], I98)</f>
        <v>115</v>
      </c>
      <c r="J99" s="2">
        <f>IF(statek5[[#This Row],[towar]]= statek5[[#Headers],[T3]], J98+statek5[[#This Row],[Zmiana]], J98)</f>
        <v>26</v>
      </c>
      <c r="K99" s="2">
        <f>IF(statek5[[#This Row],[towar]] = statek5[[#Headers],[T4]], K98+statek5[[#This Row],[Zmiana]], K98)</f>
        <v>72</v>
      </c>
      <c r="L99" s="2">
        <f>IF(statek5[[#This Row],[towar]]= statek5[[#Headers],[T5]], L98+statek5[[#This Row],[Zmiana]], L98)</f>
        <v>1</v>
      </c>
    </row>
    <row r="100" spans="1:12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IF(statek5[[#This Row],[Z/W]] = "Z", statek5[[#This Row],[ile ton]], statek5[[#This Row],[ile ton]]*(-1))</f>
        <v>10</v>
      </c>
      <c r="H100" s="2">
        <f>IF(statek5[[#This Row],[towar]] = statek5[[#Headers],[T1]], H99+statek5[[#This Row],[Zmiana]], H99)</f>
        <v>0</v>
      </c>
      <c r="I100" s="2">
        <f>IF(statek5[[#This Row],[towar]] = statek5[[#Headers],[T2]], I99+statek5[[#This Row],[Zmiana]], I99)</f>
        <v>125</v>
      </c>
      <c r="J100" s="2">
        <f>IF(statek5[[#This Row],[towar]]= statek5[[#Headers],[T3]], J99+statek5[[#This Row],[Zmiana]], J99)</f>
        <v>26</v>
      </c>
      <c r="K100" s="2">
        <f>IF(statek5[[#This Row],[towar]] = statek5[[#Headers],[T4]], K99+statek5[[#This Row],[Zmiana]], K99)</f>
        <v>72</v>
      </c>
      <c r="L100" s="2">
        <f>IF(statek5[[#This Row],[towar]]= statek5[[#Headers],[T5]], L99+statek5[[#This Row],[Zmiana]], L99)</f>
        <v>1</v>
      </c>
    </row>
    <row r="101" spans="1:12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IF(statek5[[#This Row],[Z/W]] = "Z", statek5[[#This Row],[ile ton]], statek5[[#This Row],[ile ton]]*(-1))</f>
        <v>-38</v>
      </c>
      <c r="H101" s="2">
        <f>IF(statek5[[#This Row],[towar]] = statek5[[#Headers],[T1]], H100+statek5[[#This Row],[Zmiana]], H100)</f>
        <v>0</v>
      </c>
      <c r="I101" s="2">
        <f>IF(statek5[[#This Row],[towar]] = statek5[[#Headers],[T2]], I100+statek5[[#This Row],[Zmiana]], I100)</f>
        <v>87</v>
      </c>
      <c r="J101" s="2">
        <f>IF(statek5[[#This Row],[towar]]= statek5[[#Headers],[T3]], J100+statek5[[#This Row],[Zmiana]], J100)</f>
        <v>26</v>
      </c>
      <c r="K101" s="2">
        <f>IF(statek5[[#This Row],[towar]] = statek5[[#Headers],[T4]], K100+statek5[[#This Row],[Zmiana]], K100)</f>
        <v>72</v>
      </c>
      <c r="L101" s="2">
        <f>IF(statek5[[#This Row],[towar]]= statek5[[#Headers],[T5]], L100+statek5[[#This Row],[Zmiana]], L100)</f>
        <v>1</v>
      </c>
    </row>
    <row r="102" spans="1:12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IF(statek5[[#This Row],[Z/W]] = "Z", statek5[[#This Row],[ile ton]], statek5[[#This Row],[ile ton]]*(-1))</f>
        <v>22</v>
      </c>
      <c r="H102" s="2">
        <f>IF(statek5[[#This Row],[towar]] = statek5[[#Headers],[T1]], H101+statek5[[#This Row],[Zmiana]], H101)</f>
        <v>22</v>
      </c>
      <c r="I102" s="2">
        <f>IF(statek5[[#This Row],[towar]] = statek5[[#Headers],[T2]], I101+statek5[[#This Row],[Zmiana]], I101)</f>
        <v>87</v>
      </c>
      <c r="J102" s="2">
        <f>IF(statek5[[#This Row],[towar]]= statek5[[#Headers],[T3]], J101+statek5[[#This Row],[Zmiana]], J101)</f>
        <v>26</v>
      </c>
      <c r="K102" s="2">
        <f>IF(statek5[[#This Row],[towar]] = statek5[[#Headers],[T4]], K101+statek5[[#This Row],[Zmiana]], K101)</f>
        <v>72</v>
      </c>
      <c r="L102" s="2">
        <f>IF(statek5[[#This Row],[towar]]= statek5[[#Headers],[T5]], L101+statek5[[#This Row],[Zmiana]], L101)</f>
        <v>1</v>
      </c>
    </row>
    <row r="103" spans="1:12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IF(statek5[[#This Row],[Z/W]] = "Z", statek5[[#This Row],[ile ton]], statek5[[#This Row],[ile ton]]*(-1))</f>
        <v>25</v>
      </c>
      <c r="H103" s="2">
        <f>IF(statek5[[#This Row],[towar]] = statek5[[#Headers],[T1]], H102+statek5[[#This Row],[Zmiana]], H102)</f>
        <v>22</v>
      </c>
      <c r="I103" s="2">
        <f>IF(statek5[[#This Row],[towar]] = statek5[[#Headers],[T2]], I102+statek5[[#This Row],[Zmiana]], I102)</f>
        <v>87</v>
      </c>
      <c r="J103" s="2">
        <f>IF(statek5[[#This Row],[towar]]= statek5[[#Headers],[T3]], J102+statek5[[#This Row],[Zmiana]], J102)</f>
        <v>51</v>
      </c>
      <c r="K103" s="2">
        <f>IF(statek5[[#This Row],[towar]] = statek5[[#Headers],[T4]], K102+statek5[[#This Row],[Zmiana]], K102)</f>
        <v>72</v>
      </c>
      <c r="L103" s="2">
        <f>IF(statek5[[#This Row],[towar]]= statek5[[#Headers],[T5]], L102+statek5[[#This Row],[Zmiana]], L102)</f>
        <v>1</v>
      </c>
    </row>
    <row r="104" spans="1:12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IF(statek5[[#This Row],[Z/W]] = "Z", statek5[[#This Row],[ile ton]], statek5[[#This Row],[ile ton]]*(-1))</f>
        <v>8</v>
      </c>
      <c r="H104" s="2">
        <f>IF(statek5[[#This Row],[towar]] = statek5[[#Headers],[T1]], H103+statek5[[#This Row],[Zmiana]], H103)</f>
        <v>22</v>
      </c>
      <c r="I104" s="2">
        <f>IF(statek5[[#This Row],[towar]] = statek5[[#Headers],[T2]], I103+statek5[[#This Row],[Zmiana]], I103)</f>
        <v>87</v>
      </c>
      <c r="J104" s="2">
        <f>IF(statek5[[#This Row],[towar]]= statek5[[#Headers],[T3]], J103+statek5[[#This Row],[Zmiana]], J103)</f>
        <v>51</v>
      </c>
      <c r="K104" s="2">
        <f>IF(statek5[[#This Row],[towar]] = statek5[[#Headers],[T4]], K103+statek5[[#This Row],[Zmiana]], K103)</f>
        <v>72</v>
      </c>
      <c r="L104" s="2">
        <f>IF(statek5[[#This Row],[towar]]= statek5[[#Headers],[T5]], L103+statek5[[#This Row],[Zmiana]], L103)</f>
        <v>9</v>
      </c>
    </row>
    <row r="105" spans="1:12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IF(statek5[[#This Row],[Z/W]] = "Z", statek5[[#This Row],[ile ton]], statek5[[#This Row],[ile ton]]*(-1))</f>
        <v>45</v>
      </c>
      <c r="H105" s="2">
        <f>IF(statek5[[#This Row],[towar]] = statek5[[#Headers],[T1]], H104+statek5[[#This Row],[Zmiana]], H104)</f>
        <v>22</v>
      </c>
      <c r="I105" s="2">
        <f>IF(statek5[[#This Row],[towar]] = statek5[[#Headers],[T2]], I104+statek5[[#This Row],[Zmiana]], I104)</f>
        <v>87</v>
      </c>
      <c r="J105" s="2">
        <f>IF(statek5[[#This Row],[towar]]= statek5[[#Headers],[T3]], J104+statek5[[#This Row],[Zmiana]], J104)</f>
        <v>51</v>
      </c>
      <c r="K105" s="2">
        <f>IF(statek5[[#This Row],[towar]] = statek5[[#Headers],[T4]], K104+statek5[[#This Row],[Zmiana]], K104)</f>
        <v>117</v>
      </c>
      <c r="L105" s="2">
        <f>IF(statek5[[#This Row],[towar]]= statek5[[#Headers],[T5]], L104+statek5[[#This Row],[Zmiana]], L104)</f>
        <v>9</v>
      </c>
    </row>
    <row r="106" spans="1:12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IF(statek5[[#This Row],[Z/W]] = "Z", statek5[[#This Row],[ile ton]], statek5[[#This Row],[ile ton]]*(-1))</f>
        <v>-116</v>
      </c>
      <c r="H106" s="2">
        <f>IF(statek5[[#This Row],[towar]] = statek5[[#Headers],[T1]], H105+statek5[[#This Row],[Zmiana]], H105)</f>
        <v>22</v>
      </c>
      <c r="I106" s="2">
        <f>IF(statek5[[#This Row],[towar]] = statek5[[#Headers],[T2]], I105+statek5[[#This Row],[Zmiana]], I105)</f>
        <v>87</v>
      </c>
      <c r="J106" s="2">
        <f>IF(statek5[[#This Row],[towar]]= statek5[[#Headers],[T3]], J105+statek5[[#This Row],[Zmiana]], J105)</f>
        <v>51</v>
      </c>
      <c r="K106" s="2">
        <f>IF(statek5[[#This Row],[towar]] = statek5[[#Headers],[T4]], K105+statek5[[#This Row],[Zmiana]], K105)</f>
        <v>1</v>
      </c>
      <c r="L106" s="2">
        <f>IF(statek5[[#This Row],[towar]]= statek5[[#Headers],[T5]], L105+statek5[[#This Row],[Zmiana]], L105)</f>
        <v>9</v>
      </c>
    </row>
    <row r="107" spans="1:12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IF(statek5[[#This Row],[Z/W]] = "Z", statek5[[#This Row],[ile ton]], statek5[[#This Row],[ile ton]]*(-1))</f>
        <v>29</v>
      </c>
      <c r="H107" s="2">
        <f>IF(statek5[[#This Row],[towar]] = statek5[[#Headers],[T1]], H106+statek5[[#This Row],[Zmiana]], H106)</f>
        <v>22</v>
      </c>
      <c r="I107" s="2">
        <f>IF(statek5[[#This Row],[towar]] = statek5[[#Headers],[T2]], I106+statek5[[#This Row],[Zmiana]], I106)</f>
        <v>87</v>
      </c>
      <c r="J107" s="2">
        <f>IF(statek5[[#This Row],[towar]]= statek5[[#Headers],[T3]], J106+statek5[[#This Row],[Zmiana]], J106)</f>
        <v>80</v>
      </c>
      <c r="K107" s="2">
        <f>IF(statek5[[#This Row],[towar]] = statek5[[#Headers],[T4]], K106+statek5[[#This Row],[Zmiana]], K106)</f>
        <v>1</v>
      </c>
      <c r="L107" s="2">
        <f>IF(statek5[[#This Row],[towar]]= statek5[[#Headers],[T5]], L106+statek5[[#This Row],[Zmiana]], L106)</f>
        <v>9</v>
      </c>
    </row>
    <row r="108" spans="1:12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IF(statek5[[#This Row],[Z/W]] = "Z", statek5[[#This Row],[ile ton]], statek5[[#This Row],[ile ton]]*(-1))</f>
        <v>-5</v>
      </c>
      <c r="H108" s="2">
        <f>IF(statek5[[#This Row],[towar]] = statek5[[#Headers],[T1]], H107+statek5[[#This Row],[Zmiana]], H107)</f>
        <v>22</v>
      </c>
      <c r="I108" s="2">
        <f>IF(statek5[[#This Row],[towar]] = statek5[[#Headers],[T2]], I107+statek5[[#This Row],[Zmiana]], I107)</f>
        <v>82</v>
      </c>
      <c r="J108" s="2">
        <f>IF(statek5[[#This Row],[towar]]= statek5[[#Headers],[T3]], J107+statek5[[#This Row],[Zmiana]], J107)</f>
        <v>80</v>
      </c>
      <c r="K108" s="2">
        <f>IF(statek5[[#This Row],[towar]] = statek5[[#Headers],[T4]], K107+statek5[[#This Row],[Zmiana]], K107)</f>
        <v>1</v>
      </c>
      <c r="L108" s="2">
        <f>IF(statek5[[#This Row],[towar]]= statek5[[#Headers],[T5]], L107+statek5[[#This Row],[Zmiana]], L107)</f>
        <v>9</v>
      </c>
    </row>
    <row r="109" spans="1:12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IF(statek5[[#This Row],[Z/W]] = "Z", statek5[[#This Row],[ile ton]], statek5[[#This Row],[ile ton]]*(-1))</f>
        <v>-22</v>
      </c>
      <c r="H109" s="2">
        <f>IF(statek5[[#This Row],[towar]] = statek5[[#Headers],[T1]], H108+statek5[[#This Row],[Zmiana]], H108)</f>
        <v>0</v>
      </c>
      <c r="I109" s="2">
        <f>IF(statek5[[#This Row],[towar]] = statek5[[#Headers],[T2]], I108+statek5[[#This Row],[Zmiana]], I108)</f>
        <v>82</v>
      </c>
      <c r="J109" s="2">
        <f>IF(statek5[[#This Row],[towar]]= statek5[[#Headers],[T3]], J108+statek5[[#This Row],[Zmiana]], J108)</f>
        <v>80</v>
      </c>
      <c r="K109" s="2">
        <f>IF(statek5[[#This Row],[towar]] = statek5[[#Headers],[T4]], K108+statek5[[#This Row],[Zmiana]], K108)</f>
        <v>1</v>
      </c>
      <c r="L109" s="2">
        <f>IF(statek5[[#This Row],[towar]]= statek5[[#Headers],[T5]], L108+statek5[[#This Row],[Zmiana]], L108)</f>
        <v>9</v>
      </c>
    </row>
    <row r="110" spans="1:12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IF(statek5[[#This Row],[Z/W]] = "Z", statek5[[#This Row],[ile ton]], statek5[[#This Row],[ile ton]]*(-1))</f>
        <v>37</v>
      </c>
      <c r="H110" s="2">
        <f>IF(statek5[[#This Row],[towar]] = statek5[[#Headers],[T1]], H109+statek5[[#This Row],[Zmiana]], H109)</f>
        <v>0</v>
      </c>
      <c r="I110" s="2">
        <f>IF(statek5[[#This Row],[towar]] = statek5[[#Headers],[T2]], I109+statek5[[#This Row],[Zmiana]], I109)</f>
        <v>82</v>
      </c>
      <c r="J110" s="2">
        <f>IF(statek5[[#This Row],[towar]]= statek5[[#Headers],[T3]], J109+statek5[[#This Row],[Zmiana]], J109)</f>
        <v>117</v>
      </c>
      <c r="K110" s="2">
        <f>IF(statek5[[#This Row],[towar]] = statek5[[#Headers],[T4]], K109+statek5[[#This Row],[Zmiana]], K109)</f>
        <v>1</v>
      </c>
      <c r="L110" s="2">
        <f>IF(statek5[[#This Row],[towar]]= statek5[[#Headers],[T5]], L109+statek5[[#This Row],[Zmiana]], L109)</f>
        <v>9</v>
      </c>
    </row>
    <row r="111" spans="1:12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IF(statek5[[#This Row],[Z/W]] = "Z", statek5[[#This Row],[ile ton]], statek5[[#This Row],[ile ton]]*(-1))</f>
        <v>10</v>
      </c>
      <c r="H111" s="2">
        <f>IF(statek5[[#This Row],[towar]] = statek5[[#Headers],[T1]], H110+statek5[[#This Row],[Zmiana]], H110)</f>
        <v>0</v>
      </c>
      <c r="I111" s="2">
        <f>IF(statek5[[#This Row],[towar]] = statek5[[#Headers],[T2]], I110+statek5[[#This Row],[Zmiana]], I110)</f>
        <v>82</v>
      </c>
      <c r="J111" s="2">
        <f>IF(statek5[[#This Row],[towar]]= statek5[[#Headers],[T3]], J110+statek5[[#This Row],[Zmiana]], J110)</f>
        <v>117</v>
      </c>
      <c r="K111" s="2">
        <f>IF(statek5[[#This Row],[towar]] = statek5[[#Headers],[T4]], K110+statek5[[#This Row],[Zmiana]], K110)</f>
        <v>11</v>
      </c>
      <c r="L111" s="2">
        <f>IF(statek5[[#This Row],[towar]]= statek5[[#Headers],[T5]], L110+statek5[[#This Row],[Zmiana]], L110)</f>
        <v>9</v>
      </c>
    </row>
    <row r="112" spans="1:12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IF(statek5[[#This Row],[Z/W]] = "Z", statek5[[#This Row],[ile ton]], statek5[[#This Row],[ile ton]]*(-1))</f>
        <v>42</v>
      </c>
      <c r="H112" s="2">
        <f>IF(statek5[[#This Row],[towar]] = statek5[[#Headers],[T1]], H111+statek5[[#This Row],[Zmiana]], H111)</f>
        <v>0</v>
      </c>
      <c r="I112" s="2">
        <f>IF(statek5[[#This Row],[towar]] = statek5[[#Headers],[T2]], I111+statek5[[#This Row],[Zmiana]], I111)</f>
        <v>82</v>
      </c>
      <c r="J112" s="2">
        <f>IF(statek5[[#This Row],[towar]]= statek5[[#Headers],[T3]], J111+statek5[[#This Row],[Zmiana]], J111)</f>
        <v>117</v>
      </c>
      <c r="K112" s="2">
        <f>IF(statek5[[#This Row],[towar]] = statek5[[#Headers],[T4]], K111+statek5[[#This Row],[Zmiana]], K111)</f>
        <v>11</v>
      </c>
      <c r="L112" s="2">
        <f>IF(statek5[[#This Row],[towar]]= statek5[[#Headers],[T5]], L111+statek5[[#This Row],[Zmiana]], L111)</f>
        <v>51</v>
      </c>
    </row>
    <row r="113" spans="1:12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IF(statek5[[#This Row],[Z/W]] = "Z", statek5[[#This Row],[ile ton]], statek5[[#This Row],[ile ton]]*(-1))</f>
        <v>-11</v>
      </c>
      <c r="H113" s="2">
        <f>IF(statek5[[#This Row],[towar]] = statek5[[#Headers],[T1]], H112+statek5[[#This Row],[Zmiana]], H112)</f>
        <v>0</v>
      </c>
      <c r="I113" s="2">
        <f>IF(statek5[[#This Row],[towar]] = statek5[[#Headers],[T2]], I112+statek5[[#This Row],[Zmiana]], I112)</f>
        <v>82</v>
      </c>
      <c r="J113" s="2">
        <f>IF(statek5[[#This Row],[towar]]= statek5[[#Headers],[T3]], J112+statek5[[#This Row],[Zmiana]], J112)</f>
        <v>117</v>
      </c>
      <c r="K113" s="2">
        <f>IF(statek5[[#This Row],[towar]] = statek5[[#Headers],[T4]], K112+statek5[[#This Row],[Zmiana]], K112)</f>
        <v>0</v>
      </c>
      <c r="L113" s="2">
        <f>IF(statek5[[#This Row],[towar]]= statek5[[#Headers],[T5]], L112+statek5[[#This Row],[Zmiana]], L112)</f>
        <v>51</v>
      </c>
    </row>
    <row r="114" spans="1:12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IF(statek5[[#This Row],[Z/W]] = "Z", statek5[[#This Row],[ile ton]], statek5[[#This Row],[ile ton]]*(-1))</f>
        <v>-48</v>
      </c>
      <c r="H114" s="2">
        <f>IF(statek5[[#This Row],[towar]] = statek5[[#Headers],[T1]], H113+statek5[[#This Row],[Zmiana]], H113)</f>
        <v>0</v>
      </c>
      <c r="I114" s="2">
        <f>IF(statek5[[#This Row],[towar]] = statek5[[#Headers],[T2]], I113+statek5[[#This Row],[Zmiana]], I113)</f>
        <v>82</v>
      </c>
      <c r="J114" s="2">
        <f>IF(statek5[[#This Row],[towar]]= statek5[[#Headers],[T3]], J113+statek5[[#This Row],[Zmiana]], J113)</f>
        <v>117</v>
      </c>
      <c r="K114" s="2">
        <f>IF(statek5[[#This Row],[towar]] = statek5[[#Headers],[T4]], K113+statek5[[#This Row],[Zmiana]], K113)</f>
        <v>0</v>
      </c>
      <c r="L114" s="2">
        <f>IF(statek5[[#This Row],[towar]]= statek5[[#Headers],[T5]], L113+statek5[[#This Row],[Zmiana]], L113)</f>
        <v>3</v>
      </c>
    </row>
    <row r="115" spans="1:12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IF(statek5[[#This Row],[Z/W]] = "Z", statek5[[#This Row],[ile ton]], statek5[[#This Row],[ile ton]]*(-1))</f>
        <v>20</v>
      </c>
      <c r="H115" s="2">
        <f>IF(statek5[[#This Row],[towar]] = statek5[[#Headers],[T1]], H114+statek5[[#This Row],[Zmiana]], H114)</f>
        <v>0</v>
      </c>
      <c r="I115" s="2">
        <f>IF(statek5[[#This Row],[towar]] = statek5[[#Headers],[T2]], I114+statek5[[#This Row],[Zmiana]], I114)</f>
        <v>82</v>
      </c>
      <c r="J115" s="2">
        <f>IF(statek5[[#This Row],[towar]]= statek5[[#Headers],[T3]], J114+statek5[[#This Row],[Zmiana]], J114)</f>
        <v>137</v>
      </c>
      <c r="K115" s="2">
        <f>IF(statek5[[#This Row],[towar]] = statek5[[#Headers],[T4]], K114+statek5[[#This Row],[Zmiana]], K114)</f>
        <v>0</v>
      </c>
      <c r="L115" s="2">
        <f>IF(statek5[[#This Row],[towar]]= statek5[[#Headers],[T5]], L114+statek5[[#This Row],[Zmiana]], L114)</f>
        <v>3</v>
      </c>
    </row>
    <row r="116" spans="1:12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IF(statek5[[#This Row],[Z/W]] = "Z", statek5[[#This Row],[ile ton]], statek5[[#This Row],[ile ton]]*(-1))</f>
        <v>26</v>
      </c>
      <c r="H116" s="2">
        <f>IF(statek5[[#This Row],[towar]] = statek5[[#Headers],[T1]], H115+statek5[[#This Row],[Zmiana]], H115)</f>
        <v>0</v>
      </c>
      <c r="I116" s="2">
        <f>IF(statek5[[#This Row],[towar]] = statek5[[#Headers],[T2]], I115+statek5[[#This Row],[Zmiana]], I115)</f>
        <v>108</v>
      </c>
      <c r="J116" s="2">
        <f>IF(statek5[[#This Row],[towar]]= statek5[[#Headers],[T3]], J115+statek5[[#This Row],[Zmiana]], J115)</f>
        <v>137</v>
      </c>
      <c r="K116" s="2">
        <f>IF(statek5[[#This Row],[towar]] = statek5[[#Headers],[T4]], K115+statek5[[#This Row],[Zmiana]], K115)</f>
        <v>0</v>
      </c>
      <c r="L116" s="2">
        <f>IF(statek5[[#This Row],[towar]]= statek5[[#Headers],[T5]], L115+statek5[[#This Row],[Zmiana]], L115)</f>
        <v>3</v>
      </c>
    </row>
    <row r="117" spans="1:12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IF(statek5[[#This Row],[Z/W]] = "Z", statek5[[#This Row],[ile ton]], statek5[[#This Row],[ile ton]]*(-1))</f>
        <v>24</v>
      </c>
      <c r="H117" s="2">
        <f>IF(statek5[[#This Row],[towar]] = statek5[[#Headers],[T1]], H116+statek5[[#This Row],[Zmiana]], H116)</f>
        <v>24</v>
      </c>
      <c r="I117" s="2">
        <f>IF(statek5[[#This Row],[towar]] = statek5[[#Headers],[T2]], I116+statek5[[#This Row],[Zmiana]], I116)</f>
        <v>108</v>
      </c>
      <c r="J117" s="2">
        <f>IF(statek5[[#This Row],[towar]]= statek5[[#Headers],[T3]], J116+statek5[[#This Row],[Zmiana]], J116)</f>
        <v>137</v>
      </c>
      <c r="K117" s="2">
        <f>IF(statek5[[#This Row],[towar]] = statek5[[#Headers],[T4]], K116+statek5[[#This Row],[Zmiana]], K116)</f>
        <v>0</v>
      </c>
      <c r="L117" s="2">
        <f>IF(statek5[[#This Row],[towar]]= statek5[[#Headers],[T5]], L116+statek5[[#This Row],[Zmiana]], L116)</f>
        <v>3</v>
      </c>
    </row>
    <row r="118" spans="1:12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IF(statek5[[#This Row],[Z/W]] = "Z", statek5[[#This Row],[ile ton]], statek5[[#This Row],[ile ton]]*(-1))</f>
        <v>38</v>
      </c>
      <c r="H118" s="2">
        <f>IF(statek5[[#This Row],[towar]] = statek5[[#Headers],[T1]], H117+statek5[[#This Row],[Zmiana]], H117)</f>
        <v>24</v>
      </c>
      <c r="I118" s="2">
        <f>IF(statek5[[#This Row],[towar]] = statek5[[#Headers],[T2]], I117+statek5[[#This Row],[Zmiana]], I117)</f>
        <v>108</v>
      </c>
      <c r="J118" s="2">
        <f>IF(statek5[[#This Row],[towar]]= statek5[[#Headers],[T3]], J117+statek5[[#This Row],[Zmiana]], J117)</f>
        <v>137</v>
      </c>
      <c r="K118" s="2">
        <f>IF(statek5[[#This Row],[towar]] = statek5[[#Headers],[T4]], K117+statek5[[#This Row],[Zmiana]], K117)</f>
        <v>38</v>
      </c>
      <c r="L118" s="2">
        <f>IF(statek5[[#This Row],[towar]]= statek5[[#Headers],[T5]], L117+statek5[[#This Row],[Zmiana]], L117)</f>
        <v>3</v>
      </c>
    </row>
    <row r="119" spans="1:12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IF(statek5[[#This Row],[Z/W]] = "Z", statek5[[#This Row],[ile ton]], statek5[[#This Row],[ile ton]]*(-1))</f>
        <v>14</v>
      </c>
      <c r="H119" s="2">
        <f>IF(statek5[[#This Row],[towar]] = statek5[[#Headers],[T1]], H118+statek5[[#This Row],[Zmiana]], H118)</f>
        <v>24</v>
      </c>
      <c r="I119" s="2">
        <f>IF(statek5[[#This Row],[towar]] = statek5[[#Headers],[T2]], I118+statek5[[#This Row],[Zmiana]], I118)</f>
        <v>108</v>
      </c>
      <c r="J119" s="2">
        <f>IF(statek5[[#This Row],[towar]]= statek5[[#Headers],[T3]], J118+statek5[[#This Row],[Zmiana]], J118)</f>
        <v>151</v>
      </c>
      <c r="K119" s="2">
        <f>IF(statek5[[#This Row],[towar]] = statek5[[#Headers],[T4]], K118+statek5[[#This Row],[Zmiana]], K118)</f>
        <v>38</v>
      </c>
      <c r="L119" s="2">
        <f>IF(statek5[[#This Row],[towar]]= statek5[[#Headers],[T5]], L118+statek5[[#This Row],[Zmiana]], L118)</f>
        <v>3</v>
      </c>
    </row>
    <row r="120" spans="1:12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IF(statek5[[#This Row],[Z/W]] = "Z", statek5[[#This Row],[ile ton]], statek5[[#This Row],[ile ton]]*(-1))</f>
        <v>4</v>
      </c>
      <c r="H120" s="2">
        <f>IF(statek5[[#This Row],[towar]] = statek5[[#Headers],[T1]], H119+statek5[[#This Row],[Zmiana]], H119)</f>
        <v>24</v>
      </c>
      <c r="I120" s="2">
        <f>IF(statek5[[#This Row],[towar]] = statek5[[#Headers],[T2]], I119+statek5[[#This Row],[Zmiana]], I119)</f>
        <v>108</v>
      </c>
      <c r="J120" s="2">
        <f>IF(statek5[[#This Row],[towar]]= statek5[[#Headers],[T3]], J119+statek5[[#This Row],[Zmiana]], J119)</f>
        <v>151</v>
      </c>
      <c r="K120" s="2">
        <f>IF(statek5[[#This Row],[towar]] = statek5[[#Headers],[T4]], K119+statek5[[#This Row],[Zmiana]], K119)</f>
        <v>38</v>
      </c>
      <c r="L120" s="2">
        <f>IF(statek5[[#This Row],[towar]]= statek5[[#Headers],[T5]], L119+statek5[[#This Row],[Zmiana]], L119)</f>
        <v>7</v>
      </c>
    </row>
    <row r="121" spans="1:12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IF(statek5[[#This Row],[Z/W]] = "Z", statek5[[#This Row],[ile ton]], statek5[[#This Row],[ile ton]]*(-1))</f>
        <v>-19</v>
      </c>
      <c r="H121" s="2">
        <f>IF(statek5[[#This Row],[towar]] = statek5[[#Headers],[T1]], H120+statek5[[#This Row],[Zmiana]], H120)</f>
        <v>24</v>
      </c>
      <c r="I121" s="2">
        <f>IF(statek5[[#This Row],[towar]] = statek5[[#Headers],[T2]], I120+statek5[[#This Row],[Zmiana]], I120)</f>
        <v>89</v>
      </c>
      <c r="J121" s="2">
        <f>IF(statek5[[#This Row],[towar]]= statek5[[#Headers],[T3]], J120+statek5[[#This Row],[Zmiana]], J120)</f>
        <v>151</v>
      </c>
      <c r="K121" s="2">
        <f>IF(statek5[[#This Row],[towar]] = statek5[[#Headers],[T4]], K120+statek5[[#This Row],[Zmiana]], K120)</f>
        <v>38</v>
      </c>
      <c r="L121" s="2">
        <f>IF(statek5[[#This Row],[towar]]= statek5[[#Headers],[T5]], L120+statek5[[#This Row],[Zmiana]], L120)</f>
        <v>7</v>
      </c>
    </row>
    <row r="122" spans="1:12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IF(statek5[[#This Row],[Z/W]] = "Z", statek5[[#This Row],[ile ton]], statek5[[#This Row],[ile ton]]*(-1))</f>
        <v>30</v>
      </c>
      <c r="H122" s="2">
        <f>IF(statek5[[#This Row],[towar]] = statek5[[#Headers],[T1]], H121+statek5[[#This Row],[Zmiana]], H121)</f>
        <v>24</v>
      </c>
      <c r="I122" s="2">
        <f>IF(statek5[[#This Row],[towar]] = statek5[[#Headers],[T2]], I121+statek5[[#This Row],[Zmiana]], I121)</f>
        <v>89</v>
      </c>
      <c r="J122" s="2">
        <f>IF(statek5[[#This Row],[towar]]= statek5[[#Headers],[T3]], J121+statek5[[#This Row],[Zmiana]], J121)</f>
        <v>151</v>
      </c>
      <c r="K122" s="2">
        <f>IF(statek5[[#This Row],[towar]] = statek5[[#Headers],[T4]], K121+statek5[[#This Row],[Zmiana]], K121)</f>
        <v>68</v>
      </c>
      <c r="L122" s="2">
        <f>IF(statek5[[#This Row],[towar]]= statek5[[#Headers],[T5]], L121+statek5[[#This Row],[Zmiana]], L121)</f>
        <v>7</v>
      </c>
    </row>
    <row r="123" spans="1:12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IF(statek5[[#This Row],[Z/W]] = "Z", statek5[[#This Row],[ile ton]], statek5[[#This Row],[ile ton]]*(-1))</f>
        <v>-6</v>
      </c>
      <c r="H123" s="2">
        <f>IF(statek5[[#This Row],[towar]] = statek5[[#Headers],[T1]], H122+statek5[[#This Row],[Zmiana]], H122)</f>
        <v>24</v>
      </c>
      <c r="I123" s="2">
        <f>IF(statek5[[#This Row],[towar]] = statek5[[#Headers],[T2]], I122+statek5[[#This Row],[Zmiana]], I122)</f>
        <v>89</v>
      </c>
      <c r="J123" s="2">
        <f>IF(statek5[[#This Row],[towar]]= statek5[[#Headers],[T3]], J122+statek5[[#This Row],[Zmiana]], J122)</f>
        <v>151</v>
      </c>
      <c r="K123" s="2">
        <f>IF(statek5[[#This Row],[towar]] = statek5[[#Headers],[T4]], K122+statek5[[#This Row],[Zmiana]], K122)</f>
        <v>68</v>
      </c>
      <c r="L123" s="2">
        <f>IF(statek5[[#This Row],[towar]]= statek5[[#Headers],[T5]], L122+statek5[[#This Row],[Zmiana]], L122)</f>
        <v>1</v>
      </c>
    </row>
    <row r="124" spans="1:12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IF(statek5[[#This Row],[Z/W]] = "Z", statek5[[#This Row],[ile ton]], statek5[[#This Row],[ile ton]]*(-1))</f>
        <v>43</v>
      </c>
      <c r="H124" s="2">
        <f>IF(statek5[[#This Row],[towar]] = statek5[[#Headers],[T1]], H123+statek5[[#This Row],[Zmiana]], H123)</f>
        <v>24</v>
      </c>
      <c r="I124" s="2">
        <f>IF(statek5[[#This Row],[towar]] = statek5[[#Headers],[T2]], I123+statek5[[#This Row],[Zmiana]], I123)</f>
        <v>89</v>
      </c>
      <c r="J124" s="2">
        <f>IF(statek5[[#This Row],[towar]]= statek5[[#Headers],[T3]], J123+statek5[[#This Row],[Zmiana]], J123)</f>
        <v>151</v>
      </c>
      <c r="K124" s="2">
        <f>IF(statek5[[#This Row],[towar]] = statek5[[#Headers],[T4]], K123+statek5[[#This Row],[Zmiana]], K123)</f>
        <v>111</v>
      </c>
      <c r="L124" s="2">
        <f>IF(statek5[[#This Row],[towar]]= statek5[[#Headers],[T5]], L123+statek5[[#This Row],[Zmiana]], L123)</f>
        <v>1</v>
      </c>
    </row>
    <row r="125" spans="1:12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IF(statek5[[#This Row],[Z/W]] = "Z", statek5[[#This Row],[ile ton]], statek5[[#This Row],[ile ton]]*(-1))</f>
        <v>-1</v>
      </c>
      <c r="H125" s="2">
        <f>IF(statek5[[#This Row],[towar]] = statek5[[#Headers],[T1]], H124+statek5[[#This Row],[Zmiana]], H124)</f>
        <v>24</v>
      </c>
      <c r="I125" s="2">
        <f>IF(statek5[[#This Row],[towar]] = statek5[[#Headers],[T2]], I124+statek5[[#This Row],[Zmiana]], I124)</f>
        <v>89</v>
      </c>
      <c r="J125" s="2">
        <f>IF(statek5[[#This Row],[towar]]= statek5[[#Headers],[T3]], J124+statek5[[#This Row],[Zmiana]], J124)</f>
        <v>151</v>
      </c>
      <c r="K125" s="2">
        <f>IF(statek5[[#This Row],[towar]] = statek5[[#Headers],[T4]], K124+statek5[[#This Row],[Zmiana]], K124)</f>
        <v>111</v>
      </c>
      <c r="L125" s="2">
        <f>IF(statek5[[#This Row],[towar]]= statek5[[#Headers],[T5]], L124+statek5[[#This Row],[Zmiana]], L124)</f>
        <v>0</v>
      </c>
    </row>
    <row r="126" spans="1:12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IF(statek5[[#This Row],[Z/W]] = "Z", statek5[[#This Row],[ile ton]], statek5[[#This Row],[ile ton]]*(-1))</f>
        <v>-147</v>
      </c>
      <c r="H126" s="2">
        <f>IF(statek5[[#This Row],[towar]] = statek5[[#Headers],[T1]], H125+statek5[[#This Row],[Zmiana]], H125)</f>
        <v>24</v>
      </c>
      <c r="I126" s="2">
        <f>IF(statek5[[#This Row],[towar]] = statek5[[#Headers],[T2]], I125+statek5[[#This Row],[Zmiana]], I125)</f>
        <v>89</v>
      </c>
      <c r="J126" s="2">
        <f>IF(statek5[[#This Row],[towar]]= statek5[[#Headers],[T3]], J125+statek5[[#This Row],[Zmiana]], J125)</f>
        <v>4</v>
      </c>
      <c r="K126" s="2">
        <f>IF(statek5[[#This Row],[towar]] = statek5[[#Headers],[T4]], K125+statek5[[#This Row],[Zmiana]], K125)</f>
        <v>111</v>
      </c>
      <c r="L126" s="2">
        <f>IF(statek5[[#This Row],[towar]]= statek5[[#Headers],[T5]], L125+statek5[[#This Row],[Zmiana]], L125)</f>
        <v>0</v>
      </c>
    </row>
    <row r="127" spans="1:12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IF(statek5[[#This Row],[Z/W]] = "Z", statek5[[#This Row],[ile ton]], statek5[[#This Row],[ile ton]]*(-1))</f>
        <v>15</v>
      </c>
      <c r="H127" s="2">
        <f>IF(statek5[[#This Row],[towar]] = statek5[[#Headers],[T1]], H126+statek5[[#This Row],[Zmiana]], H126)</f>
        <v>39</v>
      </c>
      <c r="I127" s="2">
        <f>IF(statek5[[#This Row],[towar]] = statek5[[#Headers],[T2]], I126+statek5[[#This Row],[Zmiana]], I126)</f>
        <v>89</v>
      </c>
      <c r="J127" s="2">
        <f>IF(statek5[[#This Row],[towar]]= statek5[[#Headers],[T3]], J126+statek5[[#This Row],[Zmiana]], J126)</f>
        <v>4</v>
      </c>
      <c r="K127" s="2">
        <f>IF(statek5[[#This Row],[towar]] = statek5[[#Headers],[T4]], K126+statek5[[#This Row],[Zmiana]], K126)</f>
        <v>111</v>
      </c>
      <c r="L127" s="2">
        <f>IF(statek5[[#This Row],[towar]]= statek5[[#Headers],[T5]], L126+statek5[[#This Row],[Zmiana]], L126)</f>
        <v>0</v>
      </c>
    </row>
    <row r="128" spans="1:12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IF(statek5[[#This Row],[Z/W]] = "Z", statek5[[#This Row],[ile ton]], statek5[[#This Row],[ile ton]]*(-1))</f>
        <v>24</v>
      </c>
      <c r="H128" s="2">
        <f>IF(statek5[[#This Row],[towar]] = statek5[[#Headers],[T1]], H127+statek5[[#This Row],[Zmiana]], H127)</f>
        <v>39</v>
      </c>
      <c r="I128" s="2">
        <f>IF(statek5[[#This Row],[towar]] = statek5[[#Headers],[T2]], I127+statek5[[#This Row],[Zmiana]], I127)</f>
        <v>89</v>
      </c>
      <c r="J128" s="2">
        <f>IF(statek5[[#This Row],[towar]]= statek5[[#Headers],[T3]], J127+statek5[[#This Row],[Zmiana]], J127)</f>
        <v>4</v>
      </c>
      <c r="K128" s="2">
        <f>IF(statek5[[#This Row],[towar]] = statek5[[#Headers],[T4]], K127+statek5[[#This Row],[Zmiana]], K127)</f>
        <v>135</v>
      </c>
      <c r="L128" s="2">
        <f>IF(statek5[[#This Row],[towar]]= statek5[[#Headers],[T5]], L127+statek5[[#This Row],[Zmiana]], L127)</f>
        <v>0</v>
      </c>
    </row>
    <row r="129" spans="1:12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IF(statek5[[#This Row],[Z/W]] = "Z", statek5[[#This Row],[ile ton]], statek5[[#This Row],[ile ton]]*(-1))</f>
        <v>19</v>
      </c>
      <c r="H129" s="2">
        <f>IF(statek5[[#This Row],[towar]] = statek5[[#Headers],[T1]], H128+statek5[[#This Row],[Zmiana]], H128)</f>
        <v>39</v>
      </c>
      <c r="I129" s="2">
        <f>IF(statek5[[#This Row],[towar]] = statek5[[#Headers],[T2]], I128+statek5[[#This Row],[Zmiana]], I128)</f>
        <v>108</v>
      </c>
      <c r="J129" s="2">
        <f>IF(statek5[[#This Row],[towar]]= statek5[[#Headers],[T3]], J128+statek5[[#This Row],[Zmiana]], J128)</f>
        <v>4</v>
      </c>
      <c r="K129" s="2">
        <f>IF(statek5[[#This Row],[towar]] = statek5[[#Headers],[T4]], K128+statek5[[#This Row],[Zmiana]], K128)</f>
        <v>135</v>
      </c>
      <c r="L129" s="2">
        <f>IF(statek5[[#This Row],[towar]]= statek5[[#Headers],[T5]], L128+statek5[[#This Row],[Zmiana]], L128)</f>
        <v>0</v>
      </c>
    </row>
    <row r="130" spans="1:12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IF(statek5[[#This Row],[Z/W]] = "Z", statek5[[#This Row],[ile ton]], statek5[[#This Row],[ile ton]]*(-1))</f>
        <v>-134</v>
      </c>
      <c r="H130" s="2">
        <f>IF(statek5[[#This Row],[towar]] = statek5[[#Headers],[T1]], H129+statek5[[#This Row],[Zmiana]], H129)</f>
        <v>39</v>
      </c>
      <c r="I130" s="2">
        <f>IF(statek5[[#This Row],[towar]] = statek5[[#Headers],[T2]], I129+statek5[[#This Row],[Zmiana]], I129)</f>
        <v>108</v>
      </c>
      <c r="J130" s="2">
        <f>IF(statek5[[#This Row],[towar]]= statek5[[#Headers],[T3]], J129+statek5[[#This Row],[Zmiana]], J129)</f>
        <v>4</v>
      </c>
      <c r="K130" s="2">
        <f>IF(statek5[[#This Row],[towar]] = statek5[[#Headers],[T4]], K129+statek5[[#This Row],[Zmiana]], K129)</f>
        <v>1</v>
      </c>
      <c r="L130" s="2">
        <f>IF(statek5[[#This Row],[towar]]= statek5[[#Headers],[T5]], L129+statek5[[#This Row],[Zmiana]], L129)</f>
        <v>0</v>
      </c>
    </row>
    <row r="131" spans="1:12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IF(statek5[[#This Row],[Z/W]] = "Z", statek5[[#This Row],[ile ton]], statek5[[#This Row],[ile ton]]*(-1))</f>
        <v>12</v>
      </c>
      <c r="H131" s="2">
        <f>IF(statek5[[#This Row],[towar]] = statek5[[#Headers],[T1]], H130+statek5[[#This Row],[Zmiana]], H130)</f>
        <v>39</v>
      </c>
      <c r="I131" s="2">
        <f>IF(statek5[[#This Row],[towar]] = statek5[[#Headers],[T2]], I130+statek5[[#This Row],[Zmiana]], I130)</f>
        <v>108</v>
      </c>
      <c r="J131" s="2">
        <f>IF(statek5[[#This Row],[towar]]= statek5[[#Headers],[T3]], J130+statek5[[#This Row],[Zmiana]], J130)</f>
        <v>4</v>
      </c>
      <c r="K131" s="2">
        <f>IF(statek5[[#This Row],[towar]] = statek5[[#Headers],[T4]], K130+statek5[[#This Row],[Zmiana]], K130)</f>
        <v>1</v>
      </c>
      <c r="L131" s="2">
        <f>IF(statek5[[#This Row],[towar]]= statek5[[#Headers],[T5]], L130+statek5[[#This Row],[Zmiana]], L130)</f>
        <v>12</v>
      </c>
    </row>
    <row r="132" spans="1:12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IF(statek5[[#This Row],[Z/W]] = "Z", statek5[[#This Row],[ile ton]], statek5[[#This Row],[ile ton]]*(-1))</f>
        <v>-4</v>
      </c>
      <c r="H132" s="2">
        <f>IF(statek5[[#This Row],[towar]] = statek5[[#Headers],[T1]], H131+statek5[[#This Row],[Zmiana]], H131)</f>
        <v>39</v>
      </c>
      <c r="I132" s="2">
        <f>IF(statek5[[#This Row],[towar]] = statek5[[#Headers],[T2]], I131+statek5[[#This Row],[Zmiana]], I131)</f>
        <v>108</v>
      </c>
      <c r="J132" s="2">
        <f>IF(statek5[[#This Row],[towar]]= statek5[[#Headers],[T3]], J131+statek5[[#This Row],[Zmiana]], J131)</f>
        <v>0</v>
      </c>
      <c r="K132" s="2">
        <f>IF(statek5[[#This Row],[towar]] = statek5[[#Headers],[T4]], K131+statek5[[#This Row],[Zmiana]], K131)</f>
        <v>1</v>
      </c>
      <c r="L132" s="2">
        <f>IF(statek5[[#This Row],[towar]]= statek5[[#Headers],[T5]], L131+statek5[[#This Row],[Zmiana]], L131)</f>
        <v>12</v>
      </c>
    </row>
    <row r="133" spans="1:12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IF(statek5[[#This Row],[Z/W]] = "Z", statek5[[#This Row],[ile ton]], statek5[[#This Row],[ile ton]]*(-1))</f>
        <v>26</v>
      </c>
      <c r="H133" s="2">
        <f>IF(statek5[[#This Row],[towar]] = statek5[[#Headers],[T1]], H132+statek5[[#This Row],[Zmiana]], H132)</f>
        <v>65</v>
      </c>
      <c r="I133" s="2">
        <f>IF(statek5[[#This Row],[towar]] = statek5[[#Headers],[T2]], I132+statek5[[#This Row],[Zmiana]], I132)</f>
        <v>108</v>
      </c>
      <c r="J133" s="2">
        <f>IF(statek5[[#This Row],[towar]]= statek5[[#Headers],[T3]], J132+statek5[[#This Row],[Zmiana]], J132)</f>
        <v>0</v>
      </c>
      <c r="K133" s="2">
        <f>IF(statek5[[#This Row],[towar]] = statek5[[#Headers],[T4]], K132+statek5[[#This Row],[Zmiana]], K132)</f>
        <v>1</v>
      </c>
      <c r="L133" s="2">
        <f>IF(statek5[[#This Row],[towar]]= statek5[[#Headers],[T5]], L132+statek5[[#This Row],[Zmiana]], L132)</f>
        <v>12</v>
      </c>
    </row>
    <row r="134" spans="1:12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IF(statek5[[#This Row],[Z/W]] = "Z", statek5[[#This Row],[ile ton]], statek5[[#This Row],[ile ton]]*(-1))</f>
        <v>38</v>
      </c>
      <c r="H134" s="2">
        <f>IF(statek5[[#This Row],[towar]] = statek5[[#Headers],[T1]], H133+statek5[[#This Row],[Zmiana]], H133)</f>
        <v>65</v>
      </c>
      <c r="I134" s="2">
        <f>IF(statek5[[#This Row],[towar]] = statek5[[#Headers],[T2]], I133+statek5[[#This Row],[Zmiana]], I133)</f>
        <v>108</v>
      </c>
      <c r="J134" s="2">
        <f>IF(statek5[[#This Row],[towar]]= statek5[[#Headers],[T3]], J133+statek5[[#This Row],[Zmiana]], J133)</f>
        <v>0</v>
      </c>
      <c r="K134" s="2">
        <f>IF(statek5[[#This Row],[towar]] = statek5[[#Headers],[T4]], K133+statek5[[#This Row],[Zmiana]], K133)</f>
        <v>39</v>
      </c>
      <c r="L134" s="2">
        <f>IF(statek5[[#This Row],[towar]]= statek5[[#Headers],[T5]], L133+statek5[[#This Row],[Zmiana]], L133)</f>
        <v>12</v>
      </c>
    </row>
    <row r="135" spans="1:12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IF(statek5[[#This Row],[Z/W]] = "Z", statek5[[#This Row],[ile ton]], statek5[[#This Row],[ile ton]]*(-1))</f>
        <v>-38</v>
      </c>
      <c r="H135" s="2">
        <f>IF(statek5[[#This Row],[towar]] = statek5[[#Headers],[T1]], H134+statek5[[#This Row],[Zmiana]], H134)</f>
        <v>65</v>
      </c>
      <c r="I135" s="2">
        <f>IF(statek5[[#This Row],[towar]] = statek5[[#Headers],[T2]], I134+statek5[[#This Row],[Zmiana]], I134)</f>
        <v>108</v>
      </c>
      <c r="J135" s="2">
        <f>IF(statek5[[#This Row],[towar]]= statek5[[#Headers],[T3]], J134+statek5[[#This Row],[Zmiana]], J134)</f>
        <v>0</v>
      </c>
      <c r="K135" s="2">
        <f>IF(statek5[[#This Row],[towar]] = statek5[[#Headers],[T4]], K134+statek5[[#This Row],[Zmiana]], K134)</f>
        <v>1</v>
      </c>
      <c r="L135" s="2">
        <f>IF(statek5[[#This Row],[towar]]= statek5[[#Headers],[T5]], L134+statek5[[#This Row],[Zmiana]], L134)</f>
        <v>12</v>
      </c>
    </row>
    <row r="136" spans="1:12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IF(statek5[[#This Row],[Z/W]] = "Z", statek5[[#This Row],[ile ton]], statek5[[#This Row],[ile ton]]*(-1))</f>
        <v>-44</v>
      </c>
      <c r="H136" s="2">
        <f>IF(statek5[[#This Row],[towar]] = statek5[[#Headers],[T1]], H135+statek5[[#This Row],[Zmiana]], H135)</f>
        <v>65</v>
      </c>
      <c r="I136" s="2">
        <f>IF(statek5[[#This Row],[towar]] = statek5[[#Headers],[T2]], I135+statek5[[#This Row],[Zmiana]], I135)</f>
        <v>64</v>
      </c>
      <c r="J136" s="2">
        <f>IF(statek5[[#This Row],[towar]]= statek5[[#Headers],[T3]], J135+statek5[[#This Row],[Zmiana]], J135)</f>
        <v>0</v>
      </c>
      <c r="K136" s="2">
        <f>IF(statek5[[#This Row],[towar]] = statek5[[#Headers],[T4]], K135+statek5[[#This Row],[Zmiana]], K135)</f>
        <v>1</v>
      </c>
      <c r="L136" s="2">
        <f>IF(statek5[[#This Row],[towar]]= statek5[[#Headers],[T5]], L135+statek5[[#This Row],[Zmiana]], L135)</f>
        <v>12</v>
      </c>
    </row>
    <row r="137" spans="1:12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IF(statek5[[#This Row],[Z/W]] = "Z", statek5[[#This Row],[ile ton]], statek5[[#This Row],[ile ton]]*(-1))</f>
        <v>21</v>
      </c>
      <c r="H137" s="2">
        <f>IF(statek5[[#This Row],[towar]] = statek5[[#Headers],[T1]], H136+statek5[[#This Row],[Zmiana]], H136)</f>
        <v>86</v>
      </c>
      <c r="I137" s="2">
        <f>IF(statek5[[#This Row],[towar]] = statek5[[#Headers],[T2]], I136+statek5[[#This Row],[Zmiana]], I136)</f>
        <v>64</v>
      </c>
      <c r="J137" s="2">
        <f>IF(statek5[[#This Row],[towar]]= statek5[[#Headers],[T3]], J136+statek5[[#This Row],[Zmiana]], J136)</f>
        <v>0</v>
      </c>
      <c r="K137" s="2">
        <f>IF(statek5[[#This Row],[towar]] = statek5[[#Headers],[T4]], K136+statek5[[#This Row],[Zmiana]], K136)</f>
        <v>1</v>
      </c>
      <c r="L137" s="2">
        <f>IF(statek5[[#This Row],[towar]]= statek5[[#Headers],[T5]], L136+statek5[[#This Row],[Zmiana]], L136)</f>
        <v>12</v>
      </c>
    </row>
    <row r="138" spans="1:12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IF(statek5[[#This Row],[Z/W]] = "Z", statek5[[#This Row],[ile ton]], statek5[[#This Row],[ile ton]]*(-1))</f>
        <v>10</v>
      </c>
      <c r="H138" s="2">
        <f>IF(statek5[[#This Row],[towar]] = statek5[[#Headers],[T1]], H137+statek5[[#This Row],[Zmiana]], H137)</f>
        <v>86</v>
      </c>
      <c r="I138" s="2">
        <f>IF(statek5[[#This Row],[towar]] = statek5[[#Headers],[T2]], I137+statek5[[#This Row],[Zmiana]], I137)</f>
        <v>64</v>
      </c>
      <c r="J138" s="2">
        <f>IF(statek5[[#This Row],[towar]]= statek5[[#Headers],[T3]], J137+statek5[[#This Row],[Zmiana]], J137)</f>
        <v>0</v>
      </c>
      <c r="K138" s="2">
        <f>IF(statek5[[#This Row],[towar]] = statek5[[#Headers],[T4]], K137+statek5[[#This Row],[Zmiana]], K137)</f>
        <v>1</v>
      </c>
      <c r="L138" s="2">
        <f>IF(statek5[[#This Row],[towar]]= statek5[[#Headers],[T5]], L137+statek5[[#This Row],[Zmiana]], L137)</f>
        <v>22</v>
      </c>
    </row>
    <row r="139" spans="1:12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IF(statek5[[#This Row],[Z/W]] = "Z", statek5[[#This Row],[ile ton]], statek5[[#This Row],[ile ton]]*(-1))</f>
        <v>-15</v>
      </c>
      <c r="H139" s="2">
        <f>IF(statek5[[#This Row],[towar]] = statek5[[#Headers],[T1]], H138+statek5[[#This Row],[Zmiana]], H138)</f>
        <v>86</v>
      </c>
      <c r="I139" s="2">
        <f>IF(statek5[[#This Row],[towar]] = statek5[[#Headers],[T2]], I138+statek5[[#This Row],[Zmiana]], I138)</f>
        <v>49</v>
      </c>
      <c r="J139" s="2">
        <f>IF(statek5[[#This Row],[towar]]= statek5[[#Headers],[T3]], J138+statek5[[#This Row],[Zmiana]], J138)</f>
        <v>0</v>
      </c>
      <c r="K139" s="2">
        <f>IF(statek5[[#This Row],[towar]] = statek5[[#Headers],[T4]], K138+statek5[[#This Row],[Zmiana]], K138)</f>
        <v>1</v>
      </c>
      <c r="L139" s="2">
        <f>IF(statek5[[#This Row],[towar]]= statek5[[#Headers],[T5]], L138+statek5[[#This Row],[Zmiana]], L138)</f>
        <v>22</v>
      </c>
    </row>
    <row r="140" spans="1:12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IF(statek5[[#This Row],[Z/W]] = "Z", statek5[[#This Row],[ile ton]], statek5[[#This Row],[ile ton]]*(-1))</f>
        <v>-22</v>
      </c>
      <c r="H140" s="2">
        <f>IF(statek5[[#This Row],[towar]] = statek5[[#Headers],[T1]], H139+statek5[[#This Row],[Zmiana]], H139)</f>
        <v>86</v>
      </c>
      <c r="I140" s="2">
        <f>IF(statek5[[#This Row],[towar]] = statek5[[#Headers],[T2]], I139+statek5[[#This Row],[Zmiana]], I139)</f>
        <v>49</v>
      </c>
      <c r="J140" s="2">
        <f>IF(statek5[[#This Row],[towar]]= statek5[[#Headers],[T3]], J139+statek5[[#This Row],[Zmiana]], J139)</f>
        <v>0</v>
      </c>
      <c r="K140" s="2">
        <f>IF(statek5[[#This Row],[towar]] = statek5[[#Headers],[T4]], K139+statek5[[#This Row],[Zmiana]], K139)</f>
        <v>1</v>
      </c>
      <c r="L140" s="2">
        <f>IF(statek5[[#This Row],[towar]]= statek5[[#Headers],[T5]], L139+statek5[[#This Row],[Zmiana]], L139)</f>
        <v>0</v>
      </c>
    </row>
    <row r="141" spans="1:12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IF(statek5[[#This Row],[Z/W]] = "Z", statek5[[#This Row],[ile ton]], statek5[[#This Row],[ile ton]]*(-1))</f>
        <v>9</v>
      </c>
      <c r="H141" s="2">
        <f>IF(statek5[[#This Row],[towar]] = statek5[[#Headers],[T1]], H140+statek5[[#This Row],[Zmiana]], H140)</f>
        <v>86</v>
      </c>
      <c r="I141" s="2">
        <f>IF(statek5[[#This Row],[towar]] = statek5[[#Headers],[T2]], I140+statek5[[#This Row],[Zmiana]], I140)</f>
        <v>49</v>
      </c>
      <c r="J141" s="2">
        <f>IF(statek5[[#This Row],[towar]]= statek5[[#Headers],[T3]], J140+statek5[[#This Row],[Zmiana]], J140)</f>
        <v>0</v>
      </c>
      <c r="K141" s="2">
        <f>IF(statek5[[#This Row],[towar]] = statek5[[#Headers],[T4]], K140+statek5[[#This Row],[Zmiana]], K140)</f>
        <v>10</v>
      </c>
      <c r="L141" s="2">
        <f>IF(statek5[[#This Row],[towar]]= statek5[[#Headers],[T5]], L140+statek5[[#This Row],[Zmiana]], L140)</f>
        <v>0</v>
      </c>
    </row>
    <row r="142" spans="1:12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IF(statek5[[#This Row],[Z/W]] = "Z", statek5[[#This Row],[ile ton]], statek5[[#This Row],[ile ton]]*(-1))</f>
        <v>6</v>
      </c>
      <c r="H142" s="2">
        <f>IF(statek5[[#This Row],[towar]] = statek5[[#Headers],[T1]], H141+statek5[[#This Row],[Zmiana]], H141)</f>
        <v>86</v>
      </c>
      <c r="I142" s="2">
        <f>IF(statek5[[#This Row],[towar]] = statek5[[#Headers],[T2]], I141+statek5[[#This Row],[Zmiana]], I141)</f>
        <v>49</v>
      </c>
      <c r="J142" s="2">
        <f>IF(statek5[[#This Row],[towar]]= statek5[[#Headers],[T3]], J141+statek5[[#This Row],[Zmiana]], J141)</f>
        <v>6</v>
      </c>
      <c r="K142" s="2">
        <f>IF(statek5[[#This Row],[towar]] = statek5[[#Headers],[T4]], K141+statek5[[#This Row],[Zmiana]], K141)</f>
        <v>10</v>
      </c>
      <c r="L142" s="2">
        <f>IF(statek5[[#This Row],[towar]]= statek5[[#Headers],[T5]], L141+statek5[[#This Row],[Zmiana]], L141)</f>
        <v>0</v>
      </c>
    </row>
    <row r="143" spans="1:12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IF(statek5[[#This Row],[Z/W]] = "Z", statek5[[#This Row],[ile ton]], statek5[[#This Row],[ile ton]]*(-1))</f>
        <v>4</v>
      </c>
      <c r="H143" s="2">
        <f>IF(statek5[[#This Row],[towar]] = statek5[[#Headers],[T1]], H142+statek5[[#This Row],[Zmiana]], H142)</f>
        <v>90</v>
      </c>
      <c r="I143" s="2">
        <f>IF(statek5[[#This Row],[towar]] = statek5[[#Headers],[T2]], I142+statek5[[#This Row],[Zmiana]], I142)</f>
        <v>49</v>
      </c>
      <c r="J143" s="2">
        <f>IF(statek5[[#This Row],[towar]]= statek5[[#Headers],[T3]], J142+statek5[[#This Row],[Zmiana]], J142)</f>
        <v>6</v>
      </c>
      <c r="K143" s="2">
        <f>IF(statek5[[#This Row],[towar]] = statek5[[#Headers],[T4]], K142+statek5[[#This Row],[Zmiana]], K142)</f>
        <v>10</v>
      </c>
      <c r="L143" s="2">
        <f>IF(statek5[[#This Row],[towar]]= statek5[[#Headers],[T5]], L142+statek5[[#This Row],[Zmiana]], L142)</f>
        <v>0</v>
      </c>
    </row>
    <row r="144" spans="1:12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IF(statek5[[#This Row],[Z/W]] = "Z", statek5[[#This Row],[ile ton]], statek5[[#This Row],[ile ton]]*(-1))</f>
        <v>-6</v>
      </c>
      <c r="H144" s="2">
        <f>IF(statek5[[#This Row],[towar]] = statek5[[#Headers],[T1]], H143+statek5[[#This Row],[Zmiana]], H143)</f>
        <v>90</v>
      </c>
      <c r="I144" s="2">
        <f>IF(statek5[[#This Row],[towar]] = statek5[[#Headers],[T2]], I143+statek5[[#This Row],[Zmiana]], I143)</f>
        <v>49</v>
      </c>
      <c r="J144" s="2">
        <f>IF(statek5[[#This Row],[towar]]= statek5[[#Headers],[T3]], J143+statek5[[#This Row],[Zmiana]], J143)</f>
        <v>0</v>
      </c>
      <c r="K144" s="2">
        <f>IF(statek5[[#This Row],[towar]] = statek5[[#Headers],[T4]], K143+statek5[[#This Row],[Zmiana]], K143)</f>
        <v>10</v>
      </c>
      <c r="L144" s="2">
        <f>IF(statek5[[#This Row],[towar]]= statek5[[#Headers],[T5]], L143+statek5[[#This Row],[Zmiana]], L143)</f>
        <v>0</v>
      </c>
    </row>
    <row r="145" spans="1:12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IF(statek5[[#This Row],[Z/W]] = "Z", statek5[[#This Row],[ile ton]], statek5[[#This Row],[ile ton]]*(-1))</f>
        <v>48</v>
      </c>
      <c r="H145" s="2">
        <f>IF(statek5[[#This Row],[towar]] = statek5[[#Headers],[T1]], H144+statek5[[#This Row],[Zmiana]], H144)</f>
        <v>90</v>
      </c>
      <c r="I145" s="2">
        <f>IF(statek5[[#This Row],[towar]] = statek5[[#Headers],[T2]], I144+statek5[[#This Row],[Zmiana]], I144)</f>
        <v>49</v>
      </c>
      <c r="J145" s="2">
        <f>IF(statek5[[#This Row],[towar]]= statek5[[#Headers],[T3]], J144+statek5[[#This Row],[Zmiana]], J144)</f>
        <v>0</v>
      </c>
      <c r="K145" s="2">
        <f>IF(statek5[[#This Row],[towar]] = statek5[[#Headers],[T4]], K144+statek5[[#This Row],[Zmiana]], K144)</f>
        <v>58</v>
      </c>
      <c r="L145" s="2">
        <f>IF(statek5[[#This Row],[towar]]= statek5[[#Headers],[T5]], L144+statek5[[#This Row],[Zmiana]], L144)</f>
        <v>0</v>
      </c>
    </row>
    <row r="146" spans="1:12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IF(statek5[[#This Row],[Z/W]] = "Z", statek5[[#This Row],[ile ton]], statek5[[#This Row],[ile ton]]*(-1))</f>
        <v>34</v>
      </c>
      <c r="H146" s="2">
        <f>IF(statek5[[#This Row],[towar]] = statek5[[#Headers],[T1]], H145+statek5[[#This Row],[Zmiana]], H145)</f>
        <v>90</v>
      </c>
      <c r="I146" s="2">
        <f>IF(statek5[[#This Row],[towar]] = statek5[[#Headers],[T2]], I145+statek5[[#This Row],[Zmiana]], I145)</f>
        <v>49</v>
      </c>
      <c r="J146" s="2">
        <f>IF(statek5[[#This Row],[towar]]= statek5[[#Headers],[T3]], J145+statek5[[#This Row],[Zmiana]], J145)</f>
        <v>0</v>
      </c>
      <c r="K146" s="2">
        <f>IF(statek5[[#This Row],[towar]] = statek5[[#Headers],[T4]], K145+statek5[[#This Row],[Zmiana]], K145)</f>
        <v>58</v>
      </c>
      <c r="L146" s="2">
        <f>IF(statek5[[#This Row],[towar]]= statek5[[#Headers],[T5]], L145+statek5[[#This Row],[Zmiana]], L145)</f>
        <v>34</v>
      </c>
    </row>
    <row r="147" spans="1:12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IF(statek5[[#This Row],[Z/W]] = "Z", statek5[[#This Row],[ile ton]], statek5[[#This Row],[ile ton]]*(-1))</f>
        <v>-49</v>
      </c>
      <c r="H147" s="2">
        <f>IF(statek5[[#This Row],[towar]] = statek5[[#Headers],[T1]], H146+statek5[[#This Row],[Zmiana]], H146)</f>
        <v>90</v>
      </c>
      <c r="I147" s="2">
        <f>IF(statek5[[#This Row],[towar]] = statek5[[#Headers],[T2]], I146+statek5[[#This Row],[Zmiana]], I146)</f>
        <v>0</v>
      </c>
      <c r="J147" s="2">
        <f>IF(statek5[[#This Row],[towar]]= statek5[[#Headers],[T3]], J146+statek5[[#This Row],[Zmiana]], J146)</f>
        <v>0</v>
      </c>
      <c r="K147" s="2">
        <f>IF(statek5[[#This Row],[towar]] = statek5[[#Headers],[T4]], K146+statek5[[#This Row],[Zmiana]], K146)</f>
        <v>58</v>
      </c>
      <c r="L147" s="2">
        <f>IF(statek5[[#This Row],[towar]]= statek5[[#Headers],[T5]], L146+statek5[[#This Row],[Zmiana]], L146)</f>
        <v>34</v>
      </c>
    </row>
    <row r="148" spans="1:12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IF(statek5[[#This Row],[Z/W]] = "Z", statek5[[#This Row],[ile ton]], statek5[[#This Row],[ile ton]]*(-1))</f>
        <v>10</v>
      </c>
      <c r="H148" s="2">
        <f>IF(statek5[[#This Row],[towar]] = statek5[[#Headers],[T1]], H147+statek5[[#This Row],[Zmiana]], H147)</f>
        <v>100</v>
      </c>
      <c r="I148" s="2">
        <f>IF(statek5[[#This Row],[towar]] = statek5[[#Headers],[T2]], I147+statek5[[#This Row],[Zmiana]], I147)</f>
        <v>0</v>
      </c>
      <c r="J148" s="2">
        <f>IF(statek5[[#This Row],[towar]]= statek5[[#Headers],[T3]], J147+statek5[[#This Row],[Zmiana]], J147)</f>
        <v>0</v>
      </c>
      <c r="K148" s="2">
        <f>IF(statek5[[#This Row],[towar]] = statek5[[#Headers],[T4]], K147+statek5[[#This Row],[Zmiana]], K147)</f>
        <v>58</v>
      </c>
      <c r="L148" s="2">
        <f>IF(statek5[[#This Row],[towar]]= statek5[[#Headers],[T5]], L147+statek5[[#This Row],[Zmiana]], L147)</f>
        <v>34</v>
      </c>
    </row>
    <row r="149" spans="1:12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IF(statek5[[#This Row],[Z/W]] = "Z", statek5[[#This Row],[ile ton]], statek5[[#This Row],[ile ton]]*(-1))</f>
        <v>47</v>
      </c>
      <c r="H149" s="2">
        <f>IF(statek5[[#This Row],[towar]] = statek5[[#Headers],[T1]], H148+statek5[[#This Row],[Zmiana]], H148)</f>
        <v>100</v>
      </c>
      <c r="I149" s="2">
        <f>IF(statek5[[#This Row],[towar]] = statek5[[#Headers],[T2]], I148+statek5[[#This Row],[Zmiana]], I148)</f>
        <v>0</v>
      </c>
      <c r="J149" s="2">
        <f>IF(statek5[[#This Row],[towar]]= statek5[[#Headers],[T3]], J148+statek5[[#This Row],[Zmiana]], J148)</f>
        <v>47</v>
      </c>
      <c r="K149" s="2">
        <f>IF(statek5[[#This Row],[towar]] = statek5[[#Headers],[T4]], K148+statek5[[#This Row],[Zmiana]], K148)</f>
        <v>58</v>
      </c>
      <c r="L149" s="2">
        <f>IF(statek5[[#This Row],[towar]]= statek5[[#Headers],[T5]], L148+statek5[[#This Row],[Zmiana]], L148)</f>
        <v>34</v>
      </c>
    </row>
    <row r="150" spans="1:12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IF(statek5[[#This Row],[Z/W]] = "Z", statek5[[#This Row],[ile ton]], statek5[[#This Row],[ile ton]]*(-1))</f>
        <v>48</v>
      </c>
      <c r="H150" s="2">
        <f>IF(statek5[[#This Row],[towar]] = statek5[[#Headers],[T1]], H149+statek5[[#This Row],[Zmiana]], H149)</f>
        <v>100</v>
      </c>
      <c r="I150" s="2">
        <f>IF(statek5[[#This Row],[towar]] = statek5[[#Headers],[T2]], I149+statek5[[#This Row],[Zmiana]], I149)</f>
        <v>0</v>
      </c>
      <c r="J150" s="2">
        <f>IF(statek5[[#This Row],[towar]]= statek5[[#Headers],[T3]], J149+statek5[[#This Row],[Zmiana]], J149)</f>
        <v>47</v>
      </c>
      <c r="K150" s="2">
        <f>IF(statek5[[#This Row],[towar]] = statek5[[#Headers],[T4]], K149+statek5[[#This Row],[Zmiana]], K149)</f>
        <v>106</v>
      </c>
      <c r="L150" s="2">
        <f>IF(statek5[[#This Row],[towar]]= statek5[[#Headers],[T5]], L149+statek5[[#This Row],[Zmiana]], L149)</f>
        <v>34</v>
      </c>
    </row>
    <row r="151" spans="1:12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IF(statek5[[#This Row],[Z/W]] = "Z", statek5[[#This Row],[ile ton]], statek5[[#This Row],[ile ton]]*(-1))</f>
        <v>-34</v>
      </c>
      <c r="H151" s="2">
        <f>IF(statek5[[#This Row],[towar]] = statek5[[#Headers],[T1]], H150+statek5[[#This Row],[Zmiana]], H150)</f>
        <v>100</v>
      </c>
      <c r="I151" s="2">
        <f>IF(statek5[[#This Row],[towar]] = statek5[[#Headers],[T2]], I150+statek5[[#This Row],[Zmiana]], I150)</f>
        <v>0</v>
      </c>
      <c r="J151" s="2">
        <f>IF(statek5[[#This Row],[towar]]= statek5[[#Headers],[T3]], J150+statek5[[#This Row],[Zmiana]], J150)</f>
        <v>47</v>
      </c>
      <c r="K151" s="2">
        <f>IF(statek5[[#This Row],[towar]] = statek5[[#Headers],[T4]], K150+statek5[[#This Row],[Zmiana]], K150)</f>
        <v>106</v>
      </c>
      <c r="L151" s="2">
        <f>IF(statek5[[#This Row],[towar]]= statek5[[#Headers],[T5]], L150+statek5[[#This Row],[Zmiana]], L150)</f>
        <v>0</v>
      </c>
    </row>
    <row r="152" spans="1:12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IF(statek5[[#This Row],[Z/W]] = "Z", statek5[[#This Row],[ile ton]], statek5[[#This Row],[ile ton]]*(-1))</f>
        <v>5</v>
      </c>
      <c r="H152" s="2">
        <f>IF(statek5[[#This Row],[towar]] = statek5[[#Headers],[T1]], H151+statek5[[#This Row],[Zmiana]], H151)</f>
        <v>105</v>
      </c>
      <c r="I152" s="2">
        <f>IF(statek5[[#This Row],[towar]] = statek5[[#Headers],[T2]], I151+statek5[[#This Row],[Zmiana]], I151)</f>
        <v>0</v>
      </c>
      <c r="J152" s="2">
        <f>IF(statek5[[#This Row],[towar]]= statek5[[#Headers],[T3]], J151+statek5[[#This Row],[Zmiana]], J151)</f>
        <v>47</v>
      </c>
      <c r="K152" s="2">
        <f>IF(statek5[[#This Row],[towar]] = statek5[[#Headers],[T4]], K151+statek5[[#This Row],[Zmiana]], K151)</f>
        <v>106</v>
      </c>
      <c r="L152" s="2">
        <f>IF(statek5[[#This Row],[towar]]= statek5[[#Headers],[T5]], L151+statek5[[#This Row],[Zmiana]], L151)</f>
        <v>0</v>
      </c>
    </row>
    <row r="153" spans="1:12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IF(statek5[[#This Row],[Z/W]] = "Z", statek5[[#This Row],[ile ton]], statek5[[#This Row],[ile ton]]*(-1))</f>
        <v>-46</v>
      </c>
      <c r="H153" s="2">
        <f>IF(statek5[[#This Row],[towar]] = statek5[[#Headers],[T1]], H152+statek5[[#This Row],[Zmiana]], H152)</f>
        <v>105</v>
      </c>
      <c r="I153" s="2">
        <f>IF(statek5[[#This Row],[towar]] = statek5[[#Headers],[T2]], I152+statek5[[#This Row],[Zmiana]], I152)</f>
        <v>0</v>
      </c>
      <c r="J153" s="2">
        <f>IF(statek5[[#This Row],[towar]]= statek5[[#Headers],[T3]], J152+statek5[[#This Row],[Zmiana]], J152)</f>
        <v>1</v>
      </c>
      <c r="K153" s="2">
        <f>IF(statek5[[#This Row],[towar]] = statek5[[#Headers],[T4]], K152+statek5[[#This Row],[Zmiana]], K152)</f>
        <v>106</v>
      </c>
      <c r="L153" s="2">
        <f>IF(statek5[[#This Row],[towar]]= statek5[[#Headers],[T5]], L152+statek5[[#This Row],[Zmiana]], L152)</f>
        <v>0</v>
      </c>
    </row>
    <row r="154" spans="1:12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IF(statek5[[#This Row],[Z/W]] = "Z", statek5[[#This Row],[ile ton]], statek5[[#This Row],[ile ton]]*(-1))</f>
        <v>49</v>
      </c>
      <c r="H154" s="2">
        <f>IF(statek5[[#This Row],[towar]] = statek5[[#Headers],[T1]], H153+statek5[[#This Row],[Zmiana]], H153)</f>
        <v>105</v>
      </c>
      <c r="I154" s="2">
        <f>IF(statek5[[#This Row],[towar]] = statek5[[#Headers],[T2]], I153+statek5[[#This Row],[Zmiana]], I153)</f>
        <v>0</v>
      </c>
      <c r="J154" s="2">
        <f>IF(statek5[[#This Row],[towar]]= statek5[[#Headers],[T3]], J153+statek5[[#This Row],[Zmiana]], J153)</f>
        <v>1</v>
      </c>
      <c r="K154" s="2">
        <f>IF(statek5[[#This Row],[towar]] = statek5[[#Headers],[T4]], K153+statek5[[#This Row],[Zmiana]], K153)</f>
        <v>155</v>
      </c>
      <c r="L154" s="2">
        <f>IF(statek5[[#This Row],[towar]]= statek5[[#Headers],[T5]], L153+statek5[[#This Row],[Zmiana]], L153)</f>
        <v>0</v>
      </c>
    </row>
    <row r="155" spans="1:12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IF(statek5[[#This Row],[Z/W]] = "Z", statek5[[#This Row],[ile ton]], statek5[[#This Row],[ile ton]]*(-1))</f>
        <v>16</v>
      </c>
      <c r="H155" s="2">
        <f>IF(statek5[[#This Row],[towar]] = statek5[[#Headers],[T1]], H154+statek5[[#This Row],[Zmiana]], H154)</f>
        <v>121</v>
      </c>
      <c r="I155" s="2">
        <f>IF(statek5[[#This Row],[towar]] = statek5[[#Headers],[T2]], I154+statek5[[#This Row],[Zmiana]], I154)</f>
        <v>0</v>
      </c>
      <c r="J155" s="2">
        <f>IF(statek5[[#This Row],[towar]]= statek5[[#Headers],[T3]], J154+statek5[[#This Row],[Zmiana]], J154)</f>
        <v>1</v>
      </c>
      <c r="K155" s="2">
        <f>IF(statek5[[#This Row],[towar]] = statek5[[#Headers],[T4]], K154+statek5[[#This Row],[Zmiana]], K154)</f>
        <v>155</v>
      </c>
      <c r="L155" s="2">
        <f>IF(statek5[[#This Row],[towar]]= statek5[[#Headers],[T5]], L154+statek5[[#This Row],[Zmiana]], L154)</f>
        <v>0</v>
      </c>
    </row>
    <row r="156" spans="1:12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IF(statek5[[#This Row],[Z/W]] = "Z", statek5[[#This Row],[ile ton]], statek5[[#This Row],[ile ton]]*(-1))</f>
        <v>5</v>
      </c>
      <c r="H156" s="2">
        <f>IF(statek5[[#This Row],[towar]] = statek5[[#Headers],[T1]], H155+statek5[[#This Row],[Zmiana]], H155)</f>
        <v>121</v>
      </c>
      <c r="I156" s="2">
        <f>IF(statek5[[#This Row],[towar]] = statek5[[#Headers],[T2]], I155+statek5[[#This Row],[Zmiana]], I155)</f>
        <v>0</v>
      </c>
      <c r="J156" s="2">
        <f>IF(statek5[[#This Row],[towar]]= statek5[[#Headers],[T3]], J155+statek5[[#This Row],[Zmiana]], J155)</f>
        <v>1</v>
      </c>
      <c r="K156" s="2">
        <f>IF(statek5[[#This Row],[towar]] = statek5[[#Headers],[T4]], K155+statek5[[#This Row],[Zmiana]], K155)</f>
        <v>155</v>
      </c>
      <c r="L156" s="2">
        <f>IF(statek5[[#This Row],[towar]]= statek5[[#Headers],[T5]], L155+statek5[[#This Row],[Zmiana]], L155)</f>
        <v>5</v>
      </c>
    </row>
    <row r="157" spans="1:12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IF(statek5[[#This Row],[Z/W]] = "Z", statek5[[#This Row],[ile ton]], statek5[[#This Row],[ile ton]]*(-1))</f>
        <v>-1</v>
      </c>
      <c r="H157" s="2">
        <f>IF(statek5[[#This Row],[towar]] = statek5[[#Headers],[T1]], H156+statek5[[#This Row],[Zmiana]], H156)</f>
        <v>121</v>
      </c>
      <c r="I157" s="2">
        <f>IF(statek5[[#This Row],[towar]] = statek5[[#Headers],[T2]], I156+statek5[[#This Row],[Zmiana]], I156)</f>
        <v>0</v>
      </c>
      <c r="J157" s="2">
        <f>IF(statek5[[#This Row],[towar]]= statek5[[#Headers],[T3]], J156+statek5[[#This Row],[Zmiana]], J156)</f>
        <v>0</v>
      </c>
      <c r="K157" s="2">
        <f>IF(statek5[[#This Row],[towar]] = statek5[[#Headers],[T4]], K156+statek5[[#This Row],[Zmiana]], K156)</f>
        <v>155</v>
      </c>
      <c r="L157" s="2">
        <f>IF(statek5[[#This Row],[towar]]= statek5[[#Headers],[T5]], L156+statek5[[#This Row],[Zmiana]], L156)</f>
        <v>5</v>
      </c>
    </row>
    <row r="158" spans="1:12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IF(statek5[[#This Row],[Z/W]] = "Z", statek5[[#This Row],[ile ton]], statek5[[#This Row],[ile ton]]*(-1))</f>
        <v>34</v>
      </c>
      <c r="H158" s="2">
        <f>IF(statek5[[#This Row],[towar]] = statek5[[#Headers],[T1]], H157+statek5[[#This Row],[Zmiana]], H157)</f>
        <v>155</v>
      </c>
      <c r="I158" s="2">
        <f>IF(statek5[[#This Row],[towar]] = statek5[[#Headers],[T2]], I157+statek5[[#This Row],[Zmiana]], I157)</f>
        <v>0</v>
      </c>
      <c r="J158" s="2">
        <f>IF(statek5[[#This Row],[towar]]= statek5[[#Headers],[T3]], J157+statek5[[#This Row],[Zmiana]], J157)</f>
        <v>0</v>
      </c>
      <c r="K158" s="2">
        <f>IF(statek5[[#This Row],[towar]] = statek5[[#Headers],[T4]], K157+statek5[[#This Row],[Zmiana]], K157)</f>
        <v>155</v>
      </c>
      <c r="L158" s="2">
        <f>IF(statek5[[#This Row],[towar]]= statek5[[#Headers],[T5]], L157+statek5[[#This Row],[Zmiana]], L157)</f>
        <v>5</v>
      </c>
    </row>
    <row r="159" spans="1:12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IF(statek5[[#This Row],[Z/W]] = "Z", statek5[[#This Row],[ile ton]], statek5[[#This Row],[ile ton]]*(-1))</f>
        <v>29</v>
      </c>
      <c r="H159" s="2">
        <f>IF(statek5[[#This Row],[towar]] = statek5[[#Headers],[T1]], H158+statek5[[#This Row],[Zmiana]], H158)</f>
        <v>155</v>
      </c>
      <c r="I159" s="2">
        <f>IF(statek5[[#This Row],[towar]] = statek5[[#Headers],[T2]], I158+statek5[[#This Row],[Zmiana]], I158)</f>
        <v>0</v>
      </c>
      <c r="J159" s="2">
        <f>IF(statek5[[#This Row],[towar]]= statek5[[#Headers],[T3]], J158+statek5[[#This Row],[Zmiana]], J158)</f>
        <v>0</v>
      </c>
      <c r="K159" s="2">
        <f>IF(statek5[[#This Row],[towar]] = statek5[[#Headers],[T4]], K158+statek5[[#This Row],[Zmiana]], K158)</f>
        <v>184</v>
      </c>
      <c r="L159" s="2">
        <f>IF(statek5[[#This Row],[towar]]= statek5[[#Headers],[T5]], L158+statek5[[#This Row],[Zmiana]], L158)</f>
        <v>5</v>
      </c>
    </row>
    <row r="160" spans="1:12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IF(statek5[[#This Row],[Z/W]] = "Z", statek5[[#This Row],[ile ton]], statek5[[#This Row],[ile ton]]*(-1))</f>
        <v>34</v>
      </c>
      <c r="H160" s="2">
        <f>IF(statek5[[#This Row],[towar]] = statek5[[#Headers],[T1]], H159+statek5[[#This Row],[Zmiana]], H159)</f>
        <v>155</v>
      </c>
      <c r="I160" s="2">
        <f>IF(statek5[[#This Row],[towar]] = statek5[[#Headers],[T2]], I159+statek5[[#This Row],[Zmiana]], I159)</f>
        <v>34</v>
      </c>
      <c r="J160" s="2">
        <f>IF(statek5[[#This Row],[towar]]= statek5[[#Headers],[T3]], J159+statek5[[#This Row],[Zmiana]], J159)</f>
        <v>0</v>
      </c>
      <c r="K160" s="2">
        <f>IF(statek5[[#This Row],[towar]] = statek5[[#Headers],[T4]], K159+statek5[[#This Row],[Zmiana]], K159)</f>
        <v>184</v>
      </c>
      <c r="L160" s="2">
        <f>IF(statek5[[#This Row],[towar]]= statek5[[#Headers],[T5]], L159+statek5[[#This Row],[Zmiana]], L159)</f>
        <v>5</v>
      </c>
    </row>
    <row r="161" spans="1:12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IF(statek5[[#This Row],[Z/W]] = "Z", statek5[[#This Row],[ile ton]], statek5[[#This Row],[ile ton]]*(-1))</f>
        <v>27</v>
      </c>
      <c r="H161" s="2">
        <f>IF(statek5[[#This Row],[towar]] = statek5[[#Headers],[T1]], H160+statek5[[#This Row],[Zmiana]], H160)</f>
        <v>155</v>
      </c>
      <c r="I161" s="2">
        <f>IF(statek5[[#This Row],[towar]] = statek5[[#Headers],[T2]], I160+statek5[[#This Row],[Zmiana]], I160)</f>
        <v>34</v>
      </c>
      <c r="J161" s="2">
        <f>IF(statek5[[#This Row],[towar]]= statek5[[#Headers],[T3]], J160+statek5[[#This Row],[Zmiana]], J160)</f>
        <v>27</v>
      </c>
      <c r="K161" s="2">
        <f>IF(statek5[[#This Row],[towar]] = statek5[[#Headers],[T4]], K160+statek5[[#This Row],[Zmiana]], K160)</f>
        <v>184</v>
      </c>
      <c r="L161" s="2">
        <f>IF(statek5[[#This Row],[towar]]= statek5[[#Headers],[T5]], L160+statek5[[#This Row],[Zmiana]], L160)</f>
        <v>5</v>
      </c>
    </row>
    <row r="162" spans="1:12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IF(statek5[[#This Row],[Z/W]] = "Z", statek5[[#This Row],[ile ton]], statek5[[#This Row],[ile ton]]*(-1))</f>
        <v>40</v>
      </c>
      <c r="H162" s="2">
        <f>IF(statek5[[#This Row],[towar]] = statek5[[#Headers],[T1]], H161+statek5[[#This Row],[Zmiana]], H161)</f>
        <v>195</v>
      </c>
      <c r="I162" s="2">
        <f>IF(statek5[[#This Row],[towar]] = statek5[[#Headers],[T2]], I161+statek5[[#This Row],[Zmiana]], I161)</f>
        <v>34</v>
      </c>
      <c r="J162" s="2">
        <f>IF(statek5[[#This Row],[towar]]= statek5[[#Headers],[T3]], J161+statek5[[#This Row],[Zmiana]], J161)</f>
        <v>27</v>
      </c>
      <c r="K162" s="2">
        <f>IF(statek5[[#This Row],[towar]] = statek5[[#Headers],[T4]], K161+statek5[[#This Row],[Zmiana]], K161)</f>
        <v>184</v>
      </c>
      <c r="L162" s="2">
        <f>IF(statek5[[#This Row],[towar]]= statek5[[#Headers],[T5]], L161+statek5[[#This Row],[Zmiana]], L161)</f>
        <v>5</v>
      </c>
    </row>
    <row r="163" spans="1:12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IF(statek5[[#This Row],[Z/W]] = "Z", statek5[[#This Row],[ile ton]], statek5[[#This Row],[ile ton]]*(-1))</f>
        <v>-184</v>
      </c>
      <c r="H163" s="2">
        <f>IF(statek5[[#This Row],[towar]] = statek5[[#Headers],[T1]], H162+statek5[[#This Row],[Zmiana]], H162)</f>
        <v>195</v>
      </c>
      <c r="I163" s="2">
        <f>IF(statek5[[#This Row],[towar]] = statek5[[#Headers],[T2]], I162+statek5[[#This Row],[Zmiana]], I162)</f>
        <v>34</v>
      </c>
      <c r="J163" s="2">
        <f>IF(statek5[[#This Row],[towar]]= statek5[[#Headers],[T3]], J162+statek5[[#This Row],[Zmiana]], J162)</f>
        <v>27</v>
      </c>
      <c r="K163" s="2">
        <f>IF(statek5[[#This Row],[towar]] = statek5[[#Headers],[T4]], K162+statek5[[#This Row],[Zmiana]], K162)</f>
        <v>0</v>
      </c>
      <c r="L163" s="2">
        <f>IF(statek5[[#This Row],[towar]]= statek5[[#Headers],[T5]], L162+statek5[[#This Row],[Zmiana]], L162)</f>
        <v>5</v>
      </c>
    </row>
    <row r="164" spans="1:12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IF(statek5[[#This Row],[Z/W]] = "Z", statek5[[#This Row],[ile ton]], statek5[[#This Row],[ile ton]]*(-1))</f>
        <v>48</v>
      </c>
      <c r="H164" s="2">
        <f>IF(statek5[[#This Row],[towar]] = statek5[[#Headers],[T1]], H163+statek5[[#This Row],[Zmiana]], H163)</f>
        <v>195</v>
      </c>
      <c r="I164" s="2">
        <f>IF(statek5[[#This Row],[towar]] = statek5[[#Headers],[T2]], I163+statek5[[#This Row],[Zmiana]], I163)</f>
        <v>34</v>
      </c>
      <c r="J164" s="2">
        <f>IF(statek5[[#This Row],[towar]]= statek5[[#Headers],[T3]], J163+statek5[[#This Row],[Zmiana]], J163)</f>
        <v>27</v>
      </c>
      <c r="K164" s="2">
        <f>IF(statek5[[#This Row],[towar]] = statek5[[#Headers],[T4]], K163+statek5[[#This Row],[Zmiana]], K163)</f>
        <v>0</v>
      </c>
      <c r="L164" s="2">
        <f>IF(statek5[[#This Row],[towar]]= statek5[[#Headers],[T5]], L163+statek5[[#This Row],[Zmiana]], L163)</f>
        <v>53</v>
      </c>
    </row>
    <row r="165" spans="1:12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IF(statek5[[#This Row],[Z/W]] = "Z", statek5[[#This Row],[ile ton]], statek5[[#This Row],[ile ton]]*(-1))</f>
        <v>21</v>
      </c>
      <c r="H165" s="2">
        <f>IF(statek5[[#This Row],[towar]] = statek5[[#Headers],[T1]], H164+statek5[[#This Row],[Zmiana]], H164)</f>
        <v>195</v>
      </c>
      <c r="I165" s="2">
        <f>IF(statek5[[#This Row],[towar]] = statek5[[#Headers],[T2]], I164+statek5[[#This Row],[Zmiana]], I164)</f>
        <v>55</v>
      </c>
      <c r="J165" s="2">
        <f>IF(statek5[[#This Row],[towar]]= statek5[[#Headers],[T3]], J164+statek5[[#This Row],[Zmiana]], J164)</f>
        <v>27</v>
      </c>
      <c r="K165" s="2">
        <f>IF(statek5[[#This Row],[towar]] = statek5[[#Headers],[T4]], K164+statek5[[#This Row],[Zmiana]], K164)</f>
        <v>0</v>
      </c>
      <c r="L165" s="2">
        <f>IF(statek5[[#This Row],[towar]]= statek5[[#Headers],[T5]], L164+statek5[[#This Row],[Zmiana]], L164)</f>
        <v>53</v>
      </c>
    </row>
    <row r="166" spans="1:12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IF(statek5[[#This Row],[Z/W]] = "Z", statek5[[#This Row],[ile ton]], statek5[[#This Row],[ile ton]]*(-1))</f>
        <v>47</v>
      </c>
      <c r="H166" s="2">
        <f>IF(statek5[[#This Row],[towar]] = statek5[[#Headers],[T1]], H165+statek5[[#This Row],[Zmiana]], H165)</f>
        <v>195</v>
      </c>
      <c r="I166" s="2">
        <f>IF(statek5[[#This Row],[towar]] = statek5[[#Headers],[T2]], I165+statek5[[#This Row],[Zmiana]], I165)</f>
        <v>55</v>
      </c>
      <c r="J166" s="2">
        <f>IF(statek5[[#This Row],[towar]]= statek5[[#Headers],[T3]], J165+statek5[[#This Row],[Zmiana]], J165)</f>
        <v>27</v>
      </c>
      <c r="K166" s="2">
        <f>IF(statek5[[#This Row],[towar]] = statek5[[#Headers],[T4]], K165+statek5[[#This Row],[Zmiana]], K165)</f>
        <v>47</v>
      </c>
      <c r="L166" s="2">
        <f>IF(statek5[[#This Row],[towar]]= statek5[[#Headers],[T5]], L165+statek5[[#This Row],[Zmiana]], L165)</f>
        <v>53</v>
      </c>
    </row>
    <row r="167" spans="1:12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IF(statek5[[#This Row],[Z/W]] = "Z", statek5[[#This Row],[ile ton]], statek5[[#This Row],[ile ton]]*(-1))</f>
        <v>6</v>
      </c>
      <c r="H167" s="2">
        <f>IF(statek5[[#This Row],[towar]] = statek5[[#Headers],[T1]], H166+statek5[[#This Row],[Zmiana]], H166)</f>
        <v>195</v>
      </c>
      <c r="I167" s="2">
        <f>IF(statek5[[#This Row],[towar]] = statek5[[#Headers],[T2]], I166+statek5[[#This Row],[Zmiana]], I166)</f>
        <v>61</v>
      </c>
      <c r="J167" s="2">
        <f>IF(statek5[[#This Row],[towar]]= statek5[[#Headers],[T3]], J166+statek5[[#This Row],[Zmiana]], J166)</f>
        <v>27</v>
      </c>
      <c r="K167" s="2">
        <f>IF(statek5[[#This Row],[towar]] = statek5[[#Headers],[T4]], K166+statek5[[#This Row],[Zmiana]], K166)</f>
        <v>47</v>
      </c>
      <c r="L167" s="2">
        <f>IF(statek5[[#This Row],[towar]]= statek5[[#Headers],[T5]], L166+statek5[[#This Row],[Zmiana]], L166)</f>
        <v>53</v>
      </c>
    </row>
    <row r="168" spans="1:12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IF(statek5[[#This Row],[Z/W]] = "Z", statek5[[#This Row],[ile ton]], statek5[[#This Row],[ile ton]]*(-1))</f>
        <v>47</v>
      </c>
      <c r="H168" s="2">
        <f>IF(statek5[[#This Row],[towar]] = statek5[[#Headers],[T1]], H167+statek5[[#This Row],[Zmiana]], H167)</f>
        <v>195</v>
      </c>
      <c r="I168" s="2">
        <f>IF(statek5[[#This Row],[towar]] = statek5[[#Headers],[T2]], I167+statek5[[#This Row],[Zmiana]], I167)</f>
        <v>61</v>
      </c>
      <c r="J168" s="2">
        <f>IF(statek5[[#This Row],[towar]]= statek5[[#Headers],[T3]], J167+statek5[[#This Row],[Zmiana]], J167)</f>
        <v>27</v>
      </c>
      <c r="K168" s="2">
        <f>IF(statek5[[#This Row],[towar]] = statek5[[#Headers],[T4]], K167+statek5[[#This Row],[Zmiana]], K167)</f>
        <v>47</v>
      </c>
      <c r="L168" s="2">
        <f>IF(statek5[[#This Row],[towar]]= statek5[[#Headers],[T5]], L167+statek5[[#This Row],[Zmiana]], L167)</f>
        <v>100</v>
      </c>
    </row>
    <row r="169" spans="1:12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IF(statek5[[#This Row],[Z/W]] = "Z", statek5[[#This Row],[ile ton]], statek5[[#This Row],[ile ton]]*(-1))</f>
        <v>-192</v>
      </c>
      <c r="H169" s="2">
        <f>IF(statek5[[#This Row],[towar]] = statek5[[#Headers],[T1]], H168+statek5[[#This Row],[Zmiana]], H168)</f>
        <v>3</v>
      </c>
      <c r="I169" s="2">
        <f>IF(statek5[[#This Row],[towar]] = statek5[[#Headers],[T2]], I168+statek5[[#This Row],[Zmiana]], I168)</f>
        <v>61</v>
      </c>
      <c r="J169" s="2">
        <f>IF(statek5[[#This Row],[towar]]= statek5[[#Headers],[T3]], J168+statek5[[#This Row],[Zmiana]], J168)</f>
        <v>27</v>
      </c>
      <c r="K169" s="2">
        <f>IF(statek5[[#This Row],[towar]] = statek5[[#Headers],[T4]], K168+statek5[[#This Row],[Zmiana]], K168)</f>
        <v>47</v>
      </c>
      <c r="L169" s="2">
        <f>IF(statek5[[#This Row],[towar]]= statek5[[#Headers],[T5]], L168+statek5[[#This Row],[Zmiana]], L168)</f>
        <v>100</v>
      </c>
    </row>
    <row r="170" spans="1:12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IF(statek5[[#This Row],[Z/W]] = "Z", statek5[[#This Row],[ile ton]], statek5[[#This Row],[ile ton]]*(-1))</f>
        <v>-48</v>
      </c>
      <c r="H170" s="2">
        <f>IF(statek5[[#This Row],[towar]] = statek5[[#Headers],[T1]], H169+statek5[[#This Row],[Zmiana]], H169)</f>
        <v>3</v>
      </c>
      <c r="I170" s="2">
        <f>IF(statek5[[#This Row],[towar]] = statek5[[#Headers],[T2]], I169+statek5[[#This Row],[Zmiana]], I169)</f>
        <v>13</v>
      </c>
      <c r="J170" s="2">
        <f>IF(statek5[[#This Row],[towar]]= statek5[[#Headers],[T3]], J169+statek5[[#This Row],[Zmiana]], J169)</f>
        <v>27</v>
      </c>
      <c r="K170" s="2">
        <f>IF(statek5[[#This Row],[towar]] = statek5[[#Headers],[T4]], K169+statek5[[#This Row],[Zmiana]], K169)</f>
        <v>47</v>
      </c>
      <c r="L170" s="2">
        <f>IF(statek5[[#This Row],[towar]]= statek5[[#Headers],[T5]], L169+statek5[[#This Row],[Zmiana]], L169)</f>
        <v>100</v>
      </c>
    </row>
    <row r="171" spans="1:12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IF(statek5[[#This Row],[Z/W]] = "Z", statek5[[#This Row],[ile ton]], statek5[[#This Row],[ile ton]]*(-1))</f>
        <v>18</v>
      </c>
      <c r="H171" s="2">
        <f>IF(statek5[[#This Row],[towar]] = statek5[[#Headers],[T1]], H170+statek5[[#This Row],[Zmiana]], H170)</f>
        <v>3</v>
      </c>
      <c r="I171" s="2">
        <f>IF(statek5[[#This Row],[towar]] = statek5[[#Headers],[T2]], I170+statek5[[#This Row],[Zmiana]], I170)</f>
        <v>13</v>
      </c>
      <c r="J171" s="2">
        <f>IF(statek5[[#This Row],[towar]]= statek5[[#Headers],[T3]], J170+statek5[[#This Row],[Zmiana]], J170)</f>
        <v>27</v>
      </c>
      <c r="K171" s="2">
        <f>IF(statek5[[#This Row],[towar]] = statek5[[#Headers],[T4]], K170+statek5[[#This Row],[Zmiana]], K170)</f>
        <v>65</v>
      </c>
      <c r="L171" s="2">
        <f>IF(statek5[[#This Row],[towar]]= statek5[[#Headers],[T5]], L170+statek5[[#This Row],[Zmiana]], L170)</f>
        <v>100</v>
      </c>
    </row>
    <row r="172" spans="1:12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IF(statek5[[#This Row],[Z/W]] = "Z", statek5[[#This Row],[ile ton]], statek5[[#This Row],[ile ton]]*(-1))</f>
        <v>25</v>
      </c>
      <c r="H172" s="2">
        <f>IF(statek5[[#This Row],[towar]] = statek5[[#Headers],[T1]], H171+statek5[[#This Row],[Zmiana]], H171)</f>
        <v>3</v>
      </c>
      <c r="I172" s="2">
        <f>IF(statek5[[#This Row],[towar]] = statek5[[#Headers],[T2]], I171+statek5[[#This Row],[Zmiana]], I171)</f>
        <v>13</v>
      </c>
      <c r="J172" s="2">
        <f>IF(statek5[[#This Row],[towar]]= statek5[[#Headers],[T3]], J171+statek5[[#This Row],[Zmiana]], J171)</f>
        <v>27</v>
      </c>
      <c r="K172" s="2">
        <f>IF(statek5[[#This Row],[towar]] = statek5[[#Headers],[T4]], K171+statek5[[#This Row],[Zmiana]], K171)</f>
        <v>65</v>
      </c>
      <c r="L172" s="2">
        <f>IF(statek5[[#This Row],[towar]]= statek5[[#Headers],[T5]], L171+statek5[[#This Row],[Zmiana]], L171)</f>
        <v>125</v>
      </c>
    </row>
    <row r="173" spans="1:12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IF(statek5[[#This Row],[Z/W]] = "Z", statek5[[#This Row],[ile ton]], statek5[[#This Row],[ile ton]]*(-1))</f>
        <v>2</v>
      </c>
      <c r="H173" s="2">
        <f>IF(statek5[[#This Row],[towar]] = statek5[[#Headers],[T1]], H172+statek5[[#This Row],[Zmiana]], H172)</f>
        <v>3</v>
      </c>
      <c r="I173" s="2">
        <f>IF(statek5[[#This Row],[towar]] = statek5[[#Headers],[T2]], I172+statek5[[#This Row],[Zmiana]], I172)</f>
        <v>13</v>
      </c>
      <c r="J173" s="2">
        <f>IF(statek5[[#This Row],[towar]]= statek5[[#Headers],[T3]], J172+statek5[[#This Row],[Zmiana]], J172)</f>
        <v>29</v>
      </c>
      <c r="K173" s="2">
        <f>IF(statek5[[#This Row],[towar]] = statek5[[#Headers],[T4]], K172+statek5[[#This Row],[Zmiana]], K172)</f>
        <v>65</v>
      </c>
      <c r="L173" s="2">
        <f>IF(statek5[[#This Row],[towar]]= statek5[[#Headers],[T5]], L172+statek5[[#This Row],[Zmiana]], L172)</f>
        <v>125</v>
      </c>
    </row>
    <row r="174" spans="1:12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IF(statek5[[#This Row],[Z/W]] = "Z", statek5[[#This Row],[ile ton]], statek5[[#This Row],[ile ton]]*(-1))</f>
        <v>-13</v>
      </c>
      <c r="H174" s="2">
        <f>IF(statek5[[#This Row],[towar]] = statek5[[#Headers],[T1]], H173+statek5[[#This Row],[Zmiana]], H173)</f>
        <v>3</v>
      </c>
      <c r="I174" s="2">
        <f>IF(statek5[[#This Row],[towar]] = statek5[[#Headers],[T2]], I173+statek5[[#This Row],[Zmiana]], I173)</f>
        <v>0</v>
      </c>
      <c r="J174" s="2">
        <f>IF(statek5[[#This Row],[towar]]= statek5[[#Headers],[T3]], J173+statek5[[#This Row],[Zmiana]], J173)</f>
        <v>29</v>
      </c>
      <c r="K174" s="2">
        <f>IF(statek5[[#This Row],[towar]] = statek5[[#Headers],[T4]], K173+statek5[[#This Row],[Zmiana]], K173)</f>
        <v>65</v>
      </c>
      <c r="L174" s="2">
        <f>IF(statek5[[#This Row],[towar]]= statek5[[#Headers],[T5]], L173+statek5[[#This Row],[Zmiana]], L173)</f>
        <v>125</v>
      </c>
    </row>
    <row r="175" spans="1:12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IF(statek5[[#This Row],[Z/W]] = "Z", statek5[[#This Row],[ile ton]], statek5[[#This Row],[ile ton]]*(-1))</f>
        <v>-121</v>
      </c>
      <c r="H175" s="2">
        <f>IF(statek5[[#This Row],[towar]] = statek5[[#Headers],[T1]], H174+statek5[[#This Row],[Zmiana]], H174)</f>
        <v>3</v>
      </c>
      <c r="I175" s="2">
        <f>IF(statek5[[#This Row],[towar]] = statek5[[#Headers],[T2]], I174+statek5[[#This Row],[Zmiana]], I174)</f>
        <v>0</v>
      </c>
      <c r="J175" s="2">
        <f>IF(statek5[[#This Row],[towar]]= statek5[[#Headers],[T3]], J174+statek5[[#This Row],[Zmiana]], J174)</f>
        <v>29</v>
      </c>
      <c r="K175" s="2">
        <f>IF(statek5[[#This Row],[towar]] = statek5[[#Headers],[T4]], K174+statek5[[#This Row],[Zmiana]], K174)</f>
        <v>65</v>
      </c>
      <c r="L175" s="2">
        <f>IF(statek5[[#This Row],[towar]]= statek5[[#Headers],[T5]], L174+statek5[[#This Row],[Zmiana]], L174)</f>
        <v>4</v>
      </c>
    </row>
    <row r="176" spans="1:12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IF(statek5[[#This Row],[Z/W]] = "Z", statek5[[#This Row],[ile ton]], statek5[[#This Row],[ile ton]]*(-1))</f>
        <v>30</v>
      </c>
      <c r="H176" s="2">
        <f>IF(statek5[[#This Row],[towar]] = statek5[[#Headers],[T1]], H175+statek5[[#This Row],[Zmiana]], H175)</f>
        <v>3</v>
      </c>
      <c r="I176" s="2">
        <f>IF(statek5[[#This Row],[towar]] = statek5[[#Headers],[T2]], I175+statek5[[#This Row],[Zmiana]], I175)</f>
        <v>0</v>
      </c>
      <c r="J176" s="2">
        <f>IF(statek5[[#This Row],[towar]]= statek5[[#Headers],[T3]], J175+statek5[[#This Row],[Zmiana]], J175)</f>
        <v>59</v>
      </c>
      <c r="K176" s="2">
        <f>IF(statek5[[#This Row],[towar]] = statek5[[#Headers],[T4]], K175+statek5[[#This Row],[Zmiana]], K175)</f>
        <v>65</v>
      </c>
      <c r="L176" s="2">
        <f>IF(statek5[[#This Row],[towar]]= statek5[[#Headers],[T5]], L175+statek5[[#This Row],[Zmiana]], L175)</f>
        <v>4</v>
      </c>
    </row>
    <row r="177" spans="1:12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IF(statek5[[#This Row],[Z/W]] = "Z", statek5[[#This Row],[ile ton]], statek5[[#This Row],[ile ton]]*(-1))</f>
        <v>46</v>
      </c>
      <c r="H177" s="2">
        <f>IF(statek5[[#This Row],[towar]] = statek5[[#Headers],[T1]], H176+statek5[[#This Row],[Zmiana]], H176)</f>
        <v>49</v>
      </c>
      <c r="I177" s="2">
        <f>IF(statek5[[#This Row],[towar]] = statek5[[#Headers],[T2]], I176+statek5[[#This Row],[Zmiana]], I176)</f>
        <v>0</v>
      </c>
      <c r="J177" s="2">
        <f>IF(statek5[[#This Row],[towar]]= statek5[[#Headers],[T3]], J176+statek5[[#This Row],[Zmiana]], J176)</f>
        <v>59</v>
      </c>
      <c r="K177" s="2">
        <f>IF(statek5[[#This Row],[towar]] = statek5[[#Headers],[T4]], K176+statek5[[#This Row],[Zmiana]], K176)</f>
        <v>65</v>
      </c>
      <c r="L177" s="2">
        <f>IF(statek5[[#This Row],[towar]]= statek5[[#Headers],[T5]], L176+statek5[[#This Row],[Zmiana]], L176)</f>
        <v>4</v>
      </c>
    </row>
    <row r="178" spans="1:12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IF(statek5[[#This Row],[Z/W]] = "Z", statek5[[#This Row],[ile ton]], statek5[[#This Row],[ile ton]]*(-1))</f>
        <v>-49</v>
      </c>
      <c r="H178" s="2">
        <f>IF(statek5[[#This Row],[towar]] = statek5[[#Headers],[T1]], H177+statek5[[#This Row],[Zmiana]], H177)</f>
        <v>0</v>
      </c>
      <c r="I178" s="2">
        <f>IF(statek5[[#This Row],[towar]] = statek5[[#Headers],[T2]], I177+statek5[[#This Row],[Zmiana]], I177)</f>
        <v>0</v>
      </c>
      <c r="J178" s="2">
        <f>IF(statek5[[#This Row],[towar]]= statek5[[#Headers],[T3]], J177+statek5[[#This Row],[Zmiana]], J177)</f>
        <v>59</v>
      </c>
      <c r="K178" s="2">
        <f>IF(statek5[[#This Row],[towar]] = statek5[[#Headers],[T4]], K177+statek5[[#This Row],[Zmiana]], K177)</f>
        <v>65</v>
      </c>
      <c r="L178" s="2">
        <f>IF(statek5[[#This Row],[towar]]= statek5[[#Headers],[T5]], L177+statek5[[#This Row],[Zmiana]], L177)</f>
        <v>4</v>
      </c>
    </row>
    <row r="179" spans="1:12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IF(statek5[[#This Row],[Z/W]] = "Z", statek5[[#This Row],[ile ton]], statek5[[#This Row],[ile ton]]*(-1))</f>
        <v>-61</v>
      </c>
      <c r="H179" s="2">
        <f>IF(statek5[[#This Row],[towar]] = statek5[[#Headers],[T1]], H178+statek5[[#This Row],[Zmiana]], H178)</f>
        <v>0</v>
      </c>
      <c r="I179" s="2">
        <f>IF(statek5[[#This Row],[towar]] = statek5[[#Headers],[T2]], I178+statek5[[#This Row],[Zmiana]], I178)</f>
        <v>0</v>
      </c>
      <c r="J179" s="2">
        <f>IF(statek5[[#This Row],[towar]]= statek5[[#Headers],[T3]], J178+statek5[[#This Row],[Zmiana]], J178)</f>
        <v>59</v>
      </c>
      <c r="K179" s="2">
        <f>IF(statek5[[#This Row],[towar]] = statek5[[#Headers],[T4]], K178+statek5[[#This Row],[Zmiana]], K178)</f>
        <v>4</v>
      </c>
      <c r="L179" s="2">
        <f>IF(statek5[[#This Row],[towar]]= statek5[[#Headers],[T5]], L178+statek5[[#This Row],[Zmiana]], L178)</f>
        <v>4</v>
      </c>
    </row>
    <row r="180" spans="1:12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IF(statek5[[#This Row],[Z/W]] = "Z", statek5[[#This Row],[ile ton]], statek5[[#This Row],[ile ton]]*(-1))</f>
        <v>19</v>
      </c>
      <c r="H180" s="2">
        <f>IF(statek5[[#This Row],[towar]] = statek5[[#Headers],[T1]], H179+statek5[[#This Row],[Zmiana]], H179)</f>
        <v>0</v>
      </c>
      <c r="I180" s="2">
        <f>IF(statek5[[#This Row],[towar]] = statek5[[#Headers],[T2]], I179+statek5[[#This Row],[Zmiana]], I179)</f>
        <v>0</v>
      </c>
      <c r="J180" s="2">
        <f>IF(statek5[[#This Row],[towar]]= statek5[[#Headers],[T3]], J179+statek5[[#This Row],[Zmiana]], J179)</f>
        <v>78</v>
      </c>
      <c r="K180" s="2">
        <f>IF(statek5[[#This Row],[towar]] = statek5[[#Headers],[T4]], K179+statek5[[#This Row],[Zmiana]], K179)</f>
        <v>4</v>
      </c>
      <c r="L180" s="2">
        <f>IF(statek5[[#This Row],[towar]]= statek5[[#Headers],[T5]], L179+statek5[[#This Row],[Zmiana]], L179)</f>
        <v>4</v>
      </c>
    </row>
    <row r="181" spans="1:12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IF(statek5[[#This Row],[Z/W]] = "Z", statek5[[#This Row],[ile ton]], statek5[[#This Row],[ile ton]]*(-1))</f>
        <v>22</v>
      </c>
      <c r="H181" s="2">
        <f>IF(statek5[[#This Row],[towar]] = statek5[[#Headers],[T1]], H180+statek5[[#This Row],[Zmiana]], H180)</f>
        <v>0</v>
      </c>
      <c r="I181" s="2">
        <f>IF(statek5[[#This Row],[towar]] = statek5[[#Headers],[T2]], I180+statek5[[#This Row],[Zmiana]], I180)</f>
        <v>0</v>
      </c>
      <c r="J181" s="2">
        <f>IF(statek5[[#This Row],[towar]]= statek5[[#Headers],[T3]], J180+statek5[[#This Row],[Zmiana]], J180)</f>
        <v>78</v>
      </c>
      <c r="K181" s="2">
        <f>IF(statek5[[#This Row],[towar]] = statek5[[#Headers],[T4]], K180+statek5[[#This Row],[Zmiana]], K180)</f>
        <v>4</v>
      </c>
      <c r="L181" s="2">
        <f>IF(statek5[[#This Row],[towar]]= statek5[[#Headers],[T5]], L180+statek5[[#This Row],[Zmiana]], L180)</f>
        <v>26</v>
      </c>
    </row>
    <row r="182" spans="1:12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IF(statek5[[#This Row],[Z/W]] = "Z", statek5[[#This Row],[ile ton]], statek5[[#This Row],[ile ton]]*(-1))</f>
        <v>9</v>
      </c>
      <c r="H182" s="2">
        <f>IF(statek5[[#This Row],[towar]] = statek5[[#Headers],[T1]], H181+statek5[[#This Row],[Zmiana]], H181)</f>
        <v>0</v>
      </c>
      <c r="I182" s="2">
        <f>IF(statek5[[#This Row],[towar]] = statek5[[#Headers],[T2]], I181+statek5[[#This Row],[Zmiana]], I181)</f>
        <v>9</v>
      </c>
      <c r="J182" s="2">
        <f>IF(statek5[[#This Row],[towar]]= statek5[[#Headers],[T3]], J181+statek5[[#This Row],[Zmiana]], J181)</f>
        <v>78</v>
      </c>
      <c r="K182" s="2">
        <f>IF(statek5[[#This Row],[towar]] = statek5[[#Headers],[T4]], K181+statek5[[#This Row],[Zmiana]], K181)</f>
        <v>4</v>
      </c>
      <c r="L182" s="2">
        <f>IF(statek5[[#This Row],[towar]]= statek5[[#Headers],[T5]], L181+statek5[[#This Row],[Zmiana]], L181)</f>
        <v>26</v>
      </c>
    </row>
    <row r="183" spans="1:12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IF(statek5[[#This Row],[Z/W]] = "Z", statek5[[#This Row],[ile ton]], statek5[[#This Row],[ile ton]]*(-1))</f>
        <v>-4</v>
      </c>
      <c r="H183" s="2">
        <f>IF(statek5[[#This Row],[towar]] = statek5[[#Headers],[T1]], H182+statek5[[#This Row],[Zmiana]], H182)</f>
        <v>0</v>
      </c>
      <c r="I183" s="2">
        <f>IF(statek5[[#This Row],[towar]] = statek5[[#Headers],[T2]], I182+statek5[[#This Row],[Zmiana]], I182)</f>
        <v>9</v>
      </c>
      <c r="J183" s="2">
        <f>IF(statek5[[#This Row],[towar]]= statek5[[#Headers],[T3]], J182+statek5[[#This Row],[Zmiana]], J182)</f>
        <v>78</v>
      </c>
      <c r="K183" s="2">
        <f>IF(statek5[[#This Row],[towar]] = statek5[[#Headers],[T4]], K182+statek5[[#This Row],[Zmiana]], K182)</f>
        <v>0</v>
      </c>
      <c r="L183" s="2">
        <f>IF(statek5[[#This Row],[towar]]= statek5[[#Headers],[T5]], L182+statek5[[#This Row],[Zmiana]], L182)</f>
        <v>26</v>
      </c>
    </row>
    <row r="184" spans="1:12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IF(statek5[[#This Row],[Z/W]] = "Z", statek5[[#This Row],[ile ton]], statek5[[#This Row],[ile ton]]*(-1))</f>
        <v>8</v>
      </c>
      <c r="H184" s="2">
        <f>IF(statek5[[#This Row],[towar]] = statek5[[#Headers],[T1]], H183+statek5[[#This Row],[Zmiana]], H183)</f>
        <v>0</v>
      </c>
      <c r="I184" s="2">
        <f>IF(statek5[[#This Row],[towar]] = statek5[[#Headers],[T2]], I183+statek5[[#This Row],[Zmiana]], I183)</f>
        <v>9</v>
      </c>
      <c r="J184" s="2">
        <f>IF(statek5[[#This Row],[towar]]= statek5[[#Headers],[T3]], J183+statek5[[#This Row],[Zmiana]], J183)</f>
        <v>86</v>
      </c>
      <c r="K184" s="2">
        <f>IF(statek5[[#This Row],[towar]] = statek5[[#Headers],[T4]], K183+statek5[[#This Row],[Zmiana]], K183)</f>
        <v>0</v>
      </c>
      <c r="L184" s="2">
        <f>IF(statek5[[#This Row],[towar]]= statek5[[#Headers],[T5]], L183+statek5[[#This Row],[Zmiana]], L183)</f>
        <v>26</v>
      </c>
    </row>
    <row r="185" spans="1:12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IF(statek5[[#This Row],[Z/W]] = "Z", statek5[[#This Row],[ile ton]], statek5[[#This Row],[ile ton]]*(-1))</f>
        <v>47</v>
      </c>
      <c r="H185" s="2">
        <f>IF(statek5[[#This Row],[towar]] = statek5[[#Headers],[T1]], H184+statek5[[#This Row],[Zmiana]], H184)</f>
        <v>47</v>
      </c>
      <c r="I185" s="2">
        <f>IF(statek5[[#This Row],[towar]] = statek5[[#Headers],[T2]], I184+statek5[[#This Row],[Zmiana]], I184)</f>
        <v>9</v>
      </c>
      <c r="J185" s="2">
        <f>IF(statek5[[#This Row],[towar]]= statek5[[#Headers],[T3]], J184+statek5[[#This Row],[Zmiana]], J184)</f>
        <v>86</v>
      </c>
      <c r="K185" s="2">
        <f>IF(statek5[[#This Row],[towar]] = statek5[[#Headers],[T4]], K184+statek5[[#This Row],[Zmiana]], K184)</f>
        <v>0</v>
      </c>
      <c r="L185" s="2">
        <f>IF(statek5[[#This Row],[towar]]= statek5[[#Headers],[T5]], L184+statek5[[#This Row],[Zmiana]], L184)</f>
        <v>26</v>
      </c>
    </row>
    <row r="186" spans="1:12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IF(statek5[[#This Row],[Z/W]] = "Z", statek5[[#This Row],[ile ton]], statek5[[#This Row],[ile ton]]*(-1))</f>
        <v>-82</v>
      </c>
      <c r="H186" s="2">
        <f>IF(statek5[[#This Row],[towar]] = statek5[[#Headers],[T1]], H185+statek5[[#This Row],[Zmiana]], H185)</f>
        <v>47</v>
      </c>
      <c r="I186" s="2">
        <f>IF(statek5[[#This Row],[towar]] = statek5[[#Headers],[T2]], I185+statek5[[#This Row],[Zmiana]], I185)</f>
        <v>9</v>
      </c>
      <c r="J186" s="2">
        <f>IF(statek5[[#This Row],[towar]]= statek5[[#Headers],[T3]], J185+statek5[[#This Row],[Zmiana]], J185)</f>
        <v>4</v>
      </c>
      <c r="K186" s="2">
        <f>IF(statek5[[#This Row],[towar]] = statek5[[#Headers],[T4]], K185+statek5[[#This Row],[Zmiana]], K185)</f>
        <v>0</v>
      </c>
      <c r="L186" s="2">
        <f>IF(statek5[[#This Row],[towar]]= statek5[[#Headers],[T5]], L185+statek5[[#This Row],[Zmiana]], L185)</f>
        <v>26</v>
      </c>
    </row>
    <row r="187" spans="1:12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IF(statek5[[#This Row],[Z/W]] = "Z", statek5[[#This Row],[ile ton]], statek5[[#This Row],[ile ton]]*(-1))</f>
        <v>-26</v>
      </c>
      <c r="H187" s="2">
        <f>IF(statek5[[#This Row],[towar]] = statek5[[#Headers],[T1]], H186+statek5[[#This Row],[Zmiana]], H186)</f>
        <v>47</v>
      </c>
      <c r="I187" s="2">
        <f>IF(statek5[[#This Row],[towar]] = statek5[[#Headers],[T2]], I186+statek5[[#This Row],[Zmiana]], I186)</f>
        <v>9</v>
      </c>
      <c r="J187" s="2">
        <f>IF(statek5[[#This Row],[towar]]= statek5[[#Headers],[T3]], J186+statek5[[#This Row],[Zmiana]], J186)</f>
        <v>4</v>
      </c>
      <c r="K187" s="2">
        <f>IF(statek5[[#This Row],[towar]] = statek5[[#Headers],[T4]], K186+statek5[[#This Row],[Zmiana]], K186)</f>
        <v>0</v>
      </c>
      <c r="L187" s="2">
        <f>IF(statek5[[#This Row],[towar]]= statek5[[#Headers],[T5]], L186+statek5[[#This Row],[Zmiana]], L186)</f>
        <v>0</v>
      </c>
    </row>
    <row r="188" spans="1:12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IF(statek5[[#This Row],[Z/W]] = "Z", statek5[[#This Row],[ile ton]], statek5[[#This Row],[ile ton]]*(-1))</f>
        <v>24</v>
      </c>
      <c r="H188" s="2">
        <f>IF(statek5[[#This Row],[towar]] = statek5[[#Headers],[T1]], H187+statek5[[#This Row],[Zmiana]], H187)</f>
        <v>71</v>
      </c>
      <c r="I188" s="2">
        <f>IF(statek5[[#This Row],[towar]] = statek5[[#Headers],[T2]], I187+statek5[[#This Row],[Zmiana]], I187)</f>
        <v>9</v>
      </c>
      <c r="J188" s="2">
        <f>IF(statek5[[#This Row],[towar]]= statek5[[#Headers],[T3]], J187+statek5[[#This Row],[Zmiana]], J187)</f>
        <v>4</v>
      </c>
      <c r="K188" s="2">
        <f>IF(statek5[[#This Row],[towar]] = statek5[[#Headers],[T4]], K187+statek5[[#This Row],[Zmiana]], K187)</f>
        <v>0</v>
      </c>
      <c r="L188" s="2">
        <f>IF(statek5[[#This Row],[towar]]= statek5[[#Headers],[T5]], L187+statek5[[#This Row],[Zmiana]], L187)</f>
        <v>0</v>
      </c>
    </row>
    <row r="189" spans="1:12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IF(statek5[[#This Row],[Z/W]] = "Z", statek5[[#This Row],[ile ton]], statek5[[#This Row],[ile ton]]*(-1))</f>
        <v>36</v>
      </c>
      <c r="H189" s="2">
        <f>IF(statek5[[#This Row],[towar]] = statek5[[#Headers],[T1]], H188+statek5[[#This Row],[Zmiana]], H188)</f>
        <v>71</v>
      </c>
      <c r="I189" s="2">
        <f>IF(statek5[[#This Row],[towar]] = statek5[[#Headers],[T2]], I188+statek5[[#This Row],[Zmiana]], I188)</f>
        <v>45</v>
      </c>
      <c r="J189" s="2">
        <f>IF(statek5[[#This Row],[towar]]= statek5[[#Headers],[T3]], J188+statek5[[#This Row],[Zmiana]], J188)</f>
        <v>4</v>
      </c>
      <c r="K189" s="2">
        <f>IF(statek5[[#This Row],[towar]] = statek5[[#Headers],[T4]], K188+statek5[[#This Row],[Zmiana]], K188)</f>
        <v>0</v>
      </c>
      <c r="L189" s="2">
        <f>IF(statek5[[#This Row],[towar]]= statek5[[#Headers],[T5]], L188+statek5[[#This Row],[Zmiana]], L188)</f>
        <v>0</v>
      </c>
    </row>
    <row r="190" spans="1:12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IF(statek5[[#This Row],[Z/W]] = "Z", statek5[[#This Row],[ile ton]], statek5[[#This Row],[ile ton]]*(-1))</f>
        <v>6</v>
      </c>
      <c r="H190" s="2">
        <f>IF(statek5[[#This Row],[towar]] = statek5[[#Headers],[T1]], H189+statek5[[#This Row],[Zmiana]], H189)</f>
        <v>71</v>
      </c>
      <c r="I190" s="2">
        <f>IF(statek5[[#This Row],[towar]] = statek5[[#Headers],[T2]], I189+statek5[[#This Row],[Zmiana]], I189)</f>
        <v>45</v>
      </c>
      <c r="J190" s="2">
        <f>IF(statek5[[#This Row],[towar]]= statek5[[#Headers],[T3]], J189+statek5[[#This Row],[Zmiana]], J189)</f>
        <v>4</v>
      </c>
      <c r="K190" s="2">
        <f>IF(statek5[[#This Row],[towar]] = statek5[[#Headers],[T4]], K189+statek5[[#This Row],[Zmiana]], K189)</f>
        <v>6</v>
      </c>
      <c r="L190" s="2">
        <f>IF(statek5[[#This Row],[towar]]= statek5[[#Headers],[T5]], L189+statek5[[#This Row],[Zmiana]], L189)</f>
        <v>0</v>
      </c>
    </row>
    <row r="191" spans="1:12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IF(statek5[[#This Row],[Z/W]] = "Z", statek5[[#This Row],[ile ton]], statek5[[#This Row],[ile ton]]*(-1))</f>
        <v>-45</v>
      </c>
      <c r="H191" s="2">
        <f>IF(statek5[[#This Row],[towar]] = statek5[[#Headers],[T1]], H190+statek5[[#This Row],[Zmiana]], H190)</f>
        <v>71</v>
      </c>
      <c r="I191" s="2">
        <f>IF(statek5[[#This Row],[towar]] = statek5[[#Headers],[T2]], I190+statek5[[#This Row],[Zmiana]], I190)</f>
        <v>0</v>
      </c>
      <c r="J191" s="2">
        <f>IF(statek5[[#This Row],[towar]]= statek5[[#Headers],[T3]], J190+statek5[[#This Row],[Zmiana]], J190)</f>
        <v>4</v>
      </c>
      <c r="K191" s="2">
        <f>IF(statek5[[#This Row],[towar]] = statek5[[#Headers],[T4]], K190+statek5[[#This Row],[Zmiana]], K190)</f>
        <v>6</v>
      </c>
      <c r="L191" s="2">
        <f>IF(statek5[[#This Row],[towar]]= statek5[[#Headers],[T5]], L190+statek5[[#This Row],[Zmiana]], L190)</f>
        <v>0</v>
      </c>
    </row>
    <row r="192" spans="1:12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IF(statek5[[#This Row],[Z/W]] = "Z", statek5[[#This Row],[ile ton]], statek5[[#This Row],[ile ton]]*(-1))</f>
        <v>18</v>
      </c>
      <c r="H192" s="2">
        <f>IF(statek5[[#This Row],[towar]] = statek5[[#Headers],[T1]], H191+statek5[[#This Row],[Zmiana]], H191)</f>
        <v>89</v>
      </c>
      <c r="I192" s="2">
        <f>IF(statek5[[#This Row],[towar]] = statek5[[#Headers],[T2]], I191+statek5[[#This Row],[Zmiana]], I191)</f>
        <v>0</v>
      </c>
      <c r="J192" s="2">
        <f>IF(statek5[[#This Row],[towar]]= statek5[[#Headers],[T3]], J191+statek5[[#This Row],[Zmiana]], J191)</f>
        <v>4</v>
      </c>
      <c r="K192" s="2">
        <f>IF(statek5[[#This Row],[towar]] = statek5[[#Headers],[T4]], K191+statek5[[#This Row],[Zmiana]], K191)</f>
        <v>6</v>
      </c>
      <c r="L192" s="2">
        <f>IF(statek5[[#This Row],[towar]]= statek5[[#Headers],[T5]], L191+statek5[[#This Row],[Zmiana]], L191)</f>
        <v>0</v>
      </c>
    </row>
    <row r="193" spans="1:12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IF(statek5[[#This Row],[Z/W]] = "Z", statek5[[#This Row],[ile ton]], statek5[[#This Row],[ile ton]]*(-1))</f>
        <v>20</v>
      </c>
      <c r="H193" s="2">
        <f>IF(statek5[[#This Row],[towar]] = statek5[[#Headers],[T1]], H192+statek5[[#This Row],[Zmiana]], H192)</f>
        <v>89</v>
      </c>
      <c r="I193" s="2">
        <f>IF(statek5[[#This Row],[towar]] = statek5[[#Headers],[T2]], I192+statek5[[#This Row],[Zmiana]], I192)</f>
        <v>0</v>
      </c>
      <c r="J193" s="2">
        <f>IF(statek5[[#This Row],[towar]]= statek5[[#Headers],[T3]], J192+statek5[[#This Row],[Zmiana]], J192)</f>
        <v>4</v>
      </c>
      <c r="K193" s="2">
        <f>IF(statek5[[#This Row],[towar]] = statek5[[#Headers],[T4]], K192+statek5[[#This Row],[Zmiana]], K192)</f>
        <v>6</v>
      </c>
      <c r="L193" s="2">
        <f>IF(statek5[[#This Row],[towar]]= statek5[[#Headers],[T5]], L192+statek5[[#This Row],[Zmiana]], L192)</f>
        <v>20</v>
      </c>
    </row>
    <row r="194" spans="1:12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IF(statek5[[#This Row],[Z/W]] = "Z", statek5[[#This Row],[ile ton]], statek5[[#This Row],[ile ton]]*(-1))</f>
        <v>-4</v>
      </c>
      <c r="H194" s="2">
        <f>IF(statek5[[#This Row],[towar]] = statek5[[#Headers],[T1]], H193+statek5[[#This Row],[Zmiana]], H193)</f>
        <v>89</v>
      </c>
      <c r="I194" s="2">
        <f>IF(statek5[[#This Row],[towar]] = statek5[[#Headers],[T2]], I193+statek5[[#This Row],[Zmiana]], I193)</f>
        <v>0</v>
      </c>
      <c r="J194" s="2">
        <f>IF(statek5[[#This Row],[towar]]= statek5[[#Headers],[T3]], J193+statek5[[#This Row],[Zmiana]], J193)</f>
        <v>0</v>
      </c>
      <c r="K194" s="2">
        <f>IF(statek5[[#This Row],[towar]] = statek5[[#Headers],[T4]], K193+statek5[[#This Row],[Zmiana]], K193)</f>
        <v>6</v>
      </c>
      <c r="L194" s="2">
        <f>IF(statek5[[#This Row],[towar]]= statek5[[#Headers],[T5]], L193+statek5[[#This Row],[Zmiana]], L193)</f>
        <v>20</v>
      </c>
    </row>
    <row r="195" spans="1:12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IF(statek5[[#This Row],[Z/W]] = "Z", statek5[[#This Row],[ile ton]], statek5[[#This Row],[ile ton]]*(-1))</f>
        <v>48</v>
      </c>
      <c r="H195" s="2">
        <f>IF(statek5[[#This Row],[towar]] = statek5[[#Headers],[T1]], H194+statek5[[#This Row],[Zmiana]], H194)</f>
        <v>89</v>
      </c>
      <c r="I195" s="2">
        <f>IF(statek5[[#This Row],[towar]] = statek5[[#Headers],[T2]], I194+statek5[[#This Row],[Zmiana]], I194)</f>
        <v>0</v>
      </c>
      <c r="J195" s="2">
        <f>IF(statek5[[#This Row],[towar]]= statek5[[#Headers],[T3]], J194+statek5[[#This Row],[Zmiana]], J194)</f>
        <v>0</v>
      </c>
      <c r="K195" s="2">
        <f>IF(statek5[[#This Row],[towar]] = statek5[[#Headers],[T4]], K194+statek5[[#This Row],[Zmiana]], K194)</f>
        <v>6</v>
      </c>
      <c r="L195" s="2">
        <f>IF(statek5[[#This Row],[towar]]= statek5[[#Headers],[T5]], L194+statek5[[#This Row],[Zmiana]], L194)</f>
        <v>68</v>
      </c>
    </row>
    <row r="196" spans="1:12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IF(statek5[[#This Row],[Z/W]] = "Z", statek5[[#This Row],[ile ton]], statek5[[#This Row],[ile ton]]*(-1))</f>
        <v>-64</v>
      </c>
      <c r="H196" s="2">
        <f>IF(statek5[[#This Row],[towar]] = statek5[[#Headers],[T1]], H195+statek5[[#This Row],[Zmiana]], H195)</f>
        <v>89</v>
      </c>
      <c r="I196" s="2">
        <f>IF(statek5[[#This Row],[towar]] = statek5[[#Headers],[T2]], I195+statek5[[#This Row],[Zmiana]], I195)</f>
        <v>0</v>
      </c>
      <c r="J196" s="2">
        <f>IF(statek5[[#This Row],[towar]]= statek5[[#Headers],[T3]], J195+statek5[[#This Row],[Zmiana]], J195)</f>
        <v>0</v>
      </c>
      <c r="K196" s="2">
        <f>IF(statek5[[#This Row],[towar]] = statek5[[#Headers],[T4]], K195+statek5[[#This Row],[Zmiana]], K195)</f>
        <v>6</v>
      </c>
      <c r="L196" s="2">
        <f>IF(statek5[[#This Row],[towar]]= statek5[[#Headers],[T5]], L195+statek5[[#This Row],[Zmiana]], L195)</f>
        <v>4</v>
      </c>
    </row>
    <row r="197" spans="1:12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IF(statek5[[#This Row],[Z/W]] = "Z", statek5[[#This Row],[ile ton]], statek5[[#This Row],[ile ton]]*(-1))</f>
        <v>43</v>
      </c>
      <c r="H197" s="2">
        <f>IF(statek5[[#This Row],[towar]] = statek5[[#Headers],[T1]], H196+statek5[[#This Row],[Zmiana]], H196)</f>
        <v>89</v>
      </c>
      <c r="I197" s="2">
        <f>IF(statek5[[#This Row],[towar]] = statek5[[#Headers],[T2]], I196+statek5[[#This Row],[Zmiana]], I196)</f>
        <v>0</v>
      </c>
      <c r="J197" s="2">
        <f>IF(statek5[[#This Row],[towar]]= statek5[[#Headers],[T3]], J196+statek5[[#This Row],[Zmiana]], J196)</f>
        <v>0</v>
      </c>
      <c r="K197" s="2">
        <f>IF(statek5[[#This Row],[towar]] = statek5[[#Headers],[T4]], K196+statek5[[#This Row],[Zmiana]], K196)</f>
        <v>49</v>
      </c>
      <c r="L197" s="2">
        <f>IF(statek5[[#This Row],[towar]]= statek5[[#Headers],[T5]], L196+statek5[[#This Row],[Zmiana]], L196)</f>
        <v>4</v>
      </c>
    </row>
    <row r="198" spans="1:12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IF(statek5[[#This Row],[Z/W]] = "Z", statek5[[#This Row],[ile ton]], statek5[[#This Row],[ile ton]]*(-1))</f>
        <v>24</v>
      </c>
      <c r="H198" s="2">
        <f>IF(statek5[[#This Row],[towar]] = statek5[[#Headers],[T1]], H197+statek5[[#This Row],[Zmiana]], H197)</f>
        <v>89</v>
      </c>
      <c r="I198" s="2">
        <f>IF(statek5[[#This Row],[towar]] = statek5[[#Headers],[T2]], I197+statek5[[#This Row],[Zmiana]], I197)</f>
        <v>24</v>
      </c>
      <c r="J198" s="2">
        <f>IF(statek5[[#This Row],[towar]]= statek5[[#Headers],[T3]], J197+statek5[[#This Row],[Zmiana]], J197)</f>
        <v>0</v>
      </c>
      <c r="K198" s="2">
        <f>IF(statek5[[#This Row],[towar]] = statek5[[#Headers],[T4]], K197+statek5[[#This Row],[Zmiana]], K197)</f>
        <v>49</v>
      </c>
      <c r="L198" s="2">
        <f>IF(statek5[[#This Row],[towar]]= statek5[[#Headers],[T5]], L197+statek5[[#This Row],[Zmiana]], L197)</f>
        <v>4</v>
      </c>
    </row>
    <row r="199" spans="1:12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IF(statek5[[#This Row],[Z/W]] = "Z", statek5[[#This Row],[ile ton]], statek5[[#This Row],[ile ton]]*(-1))</f>
        <v>-4</v>
      </c>
      <c r="H199" s="2">
        <f>IF(statek5[[#This Row],[towar]] = statek5[[#Headers],[T1]], H198+statek5[[#This Row],[Zmiana]], H198)</f>
        <v>89</v>
      </c>
      <c r="I199" s="2">
        <f>IF(statek5[[#This Row],[towar]] = statek5[[#Headers],[T2]], I198+statek5[[#This Row],[Zmiana]], I198)</f>
        <v>24</v>
      </c>
      <c r="J199" s="2">
        <f>IF(statek5[[#This Row],[towar]]= statek5[[#Headers],[T3]], J198+statek5[[#This Row],[Zmiana]], J198)</f>
        <v>0</v>
      </c>
      <c r="K199" s="2">
        <f>IF(statek5[[#This Row],[towar]] = statek5[[#Headers],[T4]], K198+statek5[[#This Row],[Zmiana]], K198)</f>
        <v>49</v>
      </c>
      <c r="L199" s="2">
        <f>IF(statek5[[#This Row],[towar]]= statek5[[#Headers],[T5]], L198+statek5[[#This Row],[Zmiana]], L198)</f>
        <v>0</v>
      </c>
    </row>
    <row r="200" spans="1:12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IF(statek5[[#This Row],[Z/W]] = "Z", statek5[[#This Row],[ile ton]], statek5[[#This Row],[ile ton]]*(-1))</f>
        <v>35</v>
      </c>
      <c r="H200" s="2">
        <f>IF(statek5[[#This Row],[towar]] = statek5[[#Headers],[T1]], H199+statek5[[#This Row],[Zmiana]], H199)</f>
        <v>89</v>
      </c>
      <c r="I200" s="2">
        <f>IF(statek5[[#This Row],[towar]] = statek5[[#Headers],[T2]], I199+statek5[[#This Row],[Zmiana]], I199)</f>
        <v>24</v>
      </c>
      <c r="J200" s="2">
        <f>IF(statek5[[#This Row],[towar]]= statek5[[#Headers],[T3]], J199+statek5[[#This Row],[Zmiana]], J199)</f>
        <v>35</v>
      </c>
      <c r="K200" s="2">
        <f>IF(statek5[[#This Row],[towar]] = statek5[[#Headers],[T4]], K199+statek5[[#This Row],[Zmiana]], K199)</f>
        <v>49</v>
      </c>
      <c r="L200" s="2">
        <f>IF(statek5[[#This Row],[towar]]= statek5[[#Headers],[T5]], L199+statek5[[#This Row],[Zmiana]], L199)</f>
        <v>0</v>
      </c>
    </row>
    <row r="201" spans="1:12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IF(statek5[[#This Row],[Z/W]] = "Z", statek5[[#This Row],[ile ton]], statek5[[#This Row],[ile ton]]*(-1))</f>
        <v>41</v>
      </c>
      <c r="H201" s="2">
        <f>IF(statek5[[#This Row],[towar]] = statek5[[#Headers],[T1]], H200+statek5[[#This Row],[Zmiana]], H200)</f>
        <v>130</v>
      </c>
      <c r="I201" s="2">
        <f>IF(statek5[[#This Row],[towar]] = statek5[[#Headers],[T2]], I200+statek5[[#This Row],[Zmiana]], I200)</f>
        <v>24</v>
      </c>
      <c r="J201" s="2">
        <f>IF(statek5[[#This Row],[towar]]= statek5[[#Headers],[T3]], J200+statek5[[#This Row],[Zmiana]], J200)</f>
        <v>35</v>
      </c>
      <c r="K201" s="2">
        <f>IF(statek5[[#This Row],[towar]] = statek5[[#Headers],[T4]], K200+statek5[[#This Row],[Zmiana]], K200)</f>
        <v>49</v>
      </c>
      <c r="L201" s="2">
        <f>IF(statek5[[#This Row],[towar]]= statek5[[#Headers],[T5]], L200+statek5[[#This Row],[Zmiana]], L200)</f>
        <v>0</v>
      </c>
    </row>
    <row r="202" spans="1:12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IF(statek5[[#This Row],[Z/W]] = "Z", statek5[[#This Row],[ile ton]], statek5[[#This Row],[ile ton]]*(-1))</f>
        <v>23</v>
      </c>
      <c r="H202" s="2">
        <f>IF(statek5[[#This Row],[towar]] = statek5[[#Headers],[T1]], H201+statek5[[#This Row],[Zmiana]], H201)</f>
        <v>130</v>
      </c>
      <c r="I202" s="2">
        <f>IF(statek5[[#This Row],[towar]] = statek5[[#Headers],[T2]], I201+statek5[[#This Row],[Zmiana]], I201)</f>
        <v>24</v>
      </c>
      <c r="J202" s="2">
        <f>IF(statek5[[#This Row],[towar]]= statek5[[#Headers],[T3]], J201+statek5[[#This Row],[Zmiana]], J201)</f>
        <v>35</v>
      </c>
      <c r="K202" s="2">
        <f>IF(statek5[[#This Row],[towar]] = statek5[[#Headers],[T4]], K201+statek5[[#This Row],[Zmiana]], K201)</f>
        <v>72</v>
      </c>
      <c r="L202" s="2">
        <f>IF(statek5[[#This Row],[towar]]= statek5[[#Headers],[T5]], L201+statek5[[#This Row],[Zmiana]], L201)</f>
        <v>0</v>
      </c>
    </row>
    <row r="203" spans="1:12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IF(statek5[[#This Row],[Z/W]] = "Z", statek5[[#This Row],[ile ton]], statek5[[#This Row],[ile ton]]*(-1))</f>
        <v>46</v>
      </c>
      <c r="H203" s="2">
        <f>IF(statek5[[#This Row],[towar]] = statek5[[#Headers],[T1]], H202+statek5[[#This Row],[Zmiana]], H202)</f>
        <v>130</v>
      </c>
      <c r="I203" s="2">
        <f>IF(statek5[[#This Row],[towar]] = statek5[[#Headers],[T2]], I202+statek5[[#This Row],[Zmiana]], I202)</f>
        <v>70</v>
      </c>
      <c r="J203" s="2">
        <f>IF(statek5[[#This Row],[towar]]= statek5[[#Headers],[T3]], J202+statek5[[#This Row],[Zmiana]], J202)</f>
        <v>35</v>
      </c>
      <c r="K203" s="2">
        <f>IF(statek5[[#This Row],[towar]] = statek5[[#Headers],[T4]], K202+statek5[[#This Row],[Zmiana]], K202)</f>
        <v>72</v>
      </c>
      <c r="L203" s="2">
        <f>IF(statek5[[#This Row],[towar]]= statek5[[#Headers],[T5]], L202+statek5[[#This Row],[Zmiana]], L202)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C028-CD80-4846-AC90-453AA1588F5C}">
  <dimension ref="A1:N203"/>
  <sheetViews>
    <sheetView topLeftCell="A10" workbookViewId="0">
      <selection activeCell="N2" sqref="M2:N37"/>
    </sheetView>
  </sheetViews>
  <sheetFormatPr defaultRowHeight="14.25" x14ac:dyDescent="0.45"/>
  <cols>
    <col min="1" max="1" width="12.796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  <c r="M1" t="s">
        <v>8</v>
      </c>
      <c r="N1" t="s">
        <v>14</v>
      </c>
    </row>
    <row r="2" spans="1:14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YEAR(statek6[[#This Row],[data]])</f>
        <v>2016</v>
      </c>
      <c r="H2" s="2">
        <f>MONTH(statek6[[#This Row],[data]])</f>
        <v>1</v>
      </c>
      <c r="K2">
        <v>2016</v>
      </c>
      <c r="L2">
        <v>1</v>
      </c>
      <c r="M2">
        <f>SUMIFS(statek6[ile ton], statek6[Rok], K2, statek6[Miesiąc], L2, statek6[Z/W], M$1, statek6[towar], "T5")</f>
        <v>76</v>
      </c>
      <c r="N2">
        <f>SUMIFS(statek6[ile ton], statek6[Rok], K2, statek6[Miesiąc], L2, statek6[Z/W], N$1, statek6[towar], "T5")</f>
        <v>32</v>
      </c>
    </row>
    <row r="3" spans="1:14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YEAR(statek6[[#This Row],[data]])</f>
        <v>2016</v>
      </c>
      <c r="H3" s="2">
        <f>MONTH(statek6[[#This Row],[data]])</f>
        <v>1</v>
      </c>
      <c r="K3">
        <v>2016</v>
      </c>
      <c r="L3">
        <v>2</v>
      </c>
      <c r="M3">
        <f>SUMIFS(statek6[ile ton], statek6[Rok], K3, statek6[Miesiąc], L3, statek6[Z/W], M$1, statek6[towar], "T5")</f>
        <v>8</v>
      </c>
      <c r="N3">
        <f>SUMIFS(statek6[ile ton], statek6[Rok], K3, statek6[Miesiąc], L3, statek6[Z/W], N$1, statek6[towar], "T5")</f>
        <v>0</v>
      </c>
    </row>
    <row r="4" spans="1:14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YEAR(statek6[[#This Row],[data]])</f>
        <v>2016</v>
      </c>
      <c r="H4" s="2">
        <f>MONTH(statek6[[#This Row],[data]])</f>
        <v>1</v>
      </c>
      <c r="K4">
        <v>2016</v>
      </c>
      <c r="L4">
        <v>3</v>
      </c>
      <c r="M4">
        <f>SUMIFS(statek6[ile ton], statek6[Rok], K4, statek6[Miesiąc], L4, statek6[Z/W], M$1, statek6[towar], "T5")</f>
        <v>0</v>
      </c>
      <c r="N4">
        <f>SUMIFS(statek6[ile ton], statek6[Rok], K4, statek6[Miesiąc], L4, statek6[Z/W], N$1, statek6[towar], "T5")</f>
        <v>50</v>
      </c>
    </row>
    <row r="5" spans="1:14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YEAR(statek6[[#This Row],[data]])</f>
        <v>2016</v>
      </c>
      <c r="H5" s="2">
        <f>MONTH(statek6[[#This Row],[data]])</f>
        <v>1</v>
      </c>
      <c r="K5">
        <v>2016</v>
      </c>
      <c r="L5">
        <v>4</v>
      </c>
      <c r="M5">
        <f>SUMIFS(statek6[ile ton], statek6[Rok], K5, statek6[Miesiąc], L5, statek6[Z/W], M$1, statek6[towar], "T5")</f>
        <v>68</v>
      </c>
      <c r="N5">
        <f>SUMIFS(statek6[ile ton], statek6[Rok], K5, statek6[Miesiąc], L5, statek6[Z/W], N$1, statek6[towar], "T5")</f>
        <v>0</v>
      </c>
    </row>
    <row r="6" spans="1:14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YEAR(statek6[[#This Row],[data]])</f>
        <v>2016</v>
      </c>
      <c r="H6" s="2">
        <f>MONTH(statek6[[#This Row],[data]])</f>
        <v>1</v>
      </c>
      <c r="K6">
        <v>2016</v>
      </c>
      <c r="L6">
        <v>5</v>
      </c>
      <c r="M6">
        <f>SUMIFS(statek6[ile ton], statek6[Rok], K6, statek6[Miesiąc], L6, statek6[Z/W], M$1, statek6[towar], "T5")</f>
        <v>0</v>
      </c>
      <c r="N6">
        <f>SUMIFS(statek6[ile ton], statek6[Rok], K6, statek6[Miesiąc], L6, statek6[Z/W], N$1, statek6[towar], "T5")</f>
        <v>0</v>
      </c>
    </row>
    <row r="7" spans="1:14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YEAR(statek6[[#This Row],[data]])</f>
        <v>2016</v>
      </c>
      <c r="H7" s="2">
        <f>MONTH(statek6[[#This Row],[data]])</f>
        <v>1</v>
      </c>
      <c r="K7">
        <v>2016</v>
      </c>
      <c r="L7">
        <v>6</v>
      </c>
      <c r="M7">
        <f>SUMIFS(statek6[ile ton], statek6[Rok], K7, statek6[Miesiąc], L7, statek6[Z/W], M$1, statek6[towar], "T5")</f>
        <v>42</v>
      </c>
      <c r="N7">
        <f>SUMIFS(statek6[ile ton], statek6[Rok], K7, statek6[Miesiąc], L7, statek6[Z/W], N$1, statek6[towar], "T5")</f>
        <v>0</v>
      </c>
    </row>
    <row r="8" spans="1:14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YEAR(statek6[[#This Row],[data]])</f>
        <v>2016</v>
      </c>
      <c r="H8" s="2">
        <f>MONTH(statek6[[#This Row],[data]])</f>
        <v>1</v>
      </c>
      <c r="K8">
        <v>2016</v>
      </c>
      <c r="L8">
        <v>7</v>
      </c>
      <c r="M8">
        <f>SUMIFS(statek6[ile ton], statek6[Rok], K8, statek6[Miesiąc], L8, statek6[Z/W], M$1, statek6[towar], "T5")</f>
        <v>83</v>
      </c>
      <c r="N8">
        <f>SUMIFS(statek6[ile ton], statek6[Rok], K8, statek6[Miesiąc], L8, statek6[Z/W], N$1, statek6[towar], "T5")</f>
        <v>0</v>
      </c>
    </row>
    <row r="9" spans="1:14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YEAR(statek6[[#This Row],[data]])</f>
        <v>2016</v>
      </c>
      <c r="H9" s="2">
        <f>MONTH(statek6[[#This Row],[data]])</f>
        <v>1</v>
      </c>
      <c r="K9">
        <v>2016</v>
      </c>
      <c r="L9">
        <v>8</v>
      </c>
      <c r="M9">
        <f>SUMIFS(statek6[ile ton], statek6[Rok], K9, statek6[Miesiąc], L9, statek6[Z/W], M$1, statek6[towar], "T5")</f>
        <v>0</v>
      </c>
      <c r="N9">
        <f>SUMIFS(statek6[ile ton], statek6[Rok], K9, statek6[Miesiąc], L9, statek6[Z/W], N$1, statek6[towar], "T5")</f>
        <v>191</v>
      </c>
    </row>
    <row r="10" spans="1:14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YEAR(statek6[[#This Row],[data]])</f>
        <v>2016</v>
      </c>
      <c r="H10" s="2">
        <f>MONTH(statek6[[#This Row],[data]])</f>
        <v>1</v>
      </c>
      <c r="K10">
        <v>2016</v>
      </c>
      <c r="L10">
        <v>9</v>
      </c>
      <c r="M10">
        <f>SUMIFS(statek6[ile ton], statek6[Rok], K10, statek6[Miesiąc], L10, statek6[Z/W], M$1, statek6[towar], "T5")</f>
        <v>44</v>
      </c>
      <c r="N10">
        <f>SUMIFS(statek6[ile ton], statek6[Rok], K10, statek6[Miesiąc], L10, statek6[Z/W], N$1, statek6[towar], "T5")</f>
        <v>4</v>
      </c>
    </row>
    <row r="11" spans="1:14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YEAR(statek6[[#This Row],[data]])</f>
        <v>2016</v>
      </c>
      <c r="H11" s="2">
        <f>MONTH(statek6[[#This Row],[data]])</f>
        <v>1</v>
      </c>
      <c r="K11">
        <v>2016</v>
      </c>
      <c r="L11">
        <v>10</v>
      </c>
      <c r="M11">
        <f>SUMIFS(statek6[ile ton], statek6[Rok], K11, statek6[Miesiąc], L11, statek6[Z/W], M$1, statek6[towar], "T5")</f>
        <v>0</v>
      </c>
      <c r="N11">
        <f>SUMIFS(statek6[ile ton], statek6[Rok], K11, statek6[Miesiąc], L11, statek6[Z/W], N$1, statek6[towar], "T5")</f>
        <v>0</v>
      </c>
    </row>
    <row r="12" spans="1:14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YEAR(statek6[[#This Row],[data]])</f>
        <v>2016</v>
      </c>
      <c r="H12" s="2">
        <f>MONTH(statek6[[#This Row],[data]])</f>
        <v>2</v>
      </c>
      <c r="K12">
        <v>2016</v>
      </c>
      <c r="L12">
        <v>11</v>
      </c>
      <c r="M12">
        <f>SUMIFS(statek6[ile ton], statek6[Rok], K12, statek6[Miesiąc], L12, statek6[Z/W], M$1, statek6[towar], "T5")</f>
        <v>30</v>
      </c>
      <c r="N12">
        <f>SUMIFS(statek6[ile ton], statek6[Rok], K12, statek6[Miesiąc], L12, statek6[Z/W], N$1, statek6[towar], "T5")</f>
        <v>0</v>
      </c>
    </row>
    <row r="13" spans="1:14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YEAR(statek6[[#This Row],[data]])</f>
        <v>2016</v>
      </c>
      <c r="H13" s="2">
        <f>MONTH(statek6[[#This Row],[data]])</f>
        <v>2</v>
      </c>
      <c r="K13">
        <v>2016</v>
      </c>
      <c r="L13">
        <v>12</v>
      </c>
      <c r="M13">
        <f>SUMIFS(statek6[ile ton], statek6[Rok], K13, statek6[Miesiąc], L13, statek6[Z/W], M$1, statek6[towar], "T5")</f>
        <v>0</v>
      </c>
      <c r="N13">
        <f>SUMIFS(statek6[ile ton], statek6[Rok], K13, statek6[Miesiąc], L13, statek6[Z/W], N$1, statek6[towar], "T5")</f>
        <v>0</v>
      </c>
    </row>
    <row r="14" spans="1:14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YEAR(statek6[[#This Row],[data]])</f>
        <v>2016</v>
      </c>
      <c r="H14" s="2">
        <f>MONTH(statek6[[#This Row],[data]])</f>
        <v>2</v>
      </c>
      <c r="K14">
        <v>2017</v>
      </c>
      <c r="L14">
        <v>1</v>
      </c>
      <c r="M14">
        <f>SUMIFS(statek6[ile ton], statek6[Rok], K14, statek6[Miesiąc], L14, statek6[Z/W], M$1, statek6[towar], "T5")</f>
        <v>39</v>
      </c>
      <c r="N14">
        <f>SUMIFS(statek6[ile ton], statek6[Rok], K14, statek6[Miesiąc], L14, statek6[Z/W], N$1, statek6[towar], "T5")</f>
        <v>112</v>
      </c>
    </row>
    <row r="15" spans="1:14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YEAR(statek6[[#This Row],[data]])</f>
        <v>2016</v>
      </c>
      <c r="H15" s="2">
        <f>MONTH(statek6[[#This Row],[data]])</f>
        <v>2</v>
      </c>
      <c r="K15">
        <v>2017</v>
      </c>
      <c r="L15">
        <v>2</v>
      </c>
      <c r="M15">
        <f>SUMIFS(statek6[ile ton], statek6[Rok], K15, statek6[Miesiąc], L15, statek6[Z/W], M$1, statek6[towar], "T5")</f>
        <v>0</v>
      </c>
      <c r="N15">
        <f>SUMIFS(statek6[ile ton], statek6[Rok], K15, statek6[Miesiąc], L15, statek6[Z/W], N$1, statek6[towar], "T5")</f>
        <v>1</v>
      </c>
    </row>
    <row r="16" spans="1:14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YEAR(statek6[[#This Row],[data]])</f>
        <v>2016</v>
      </c>
      <c r="H16" s="2">
        <f>MONTH(statek6[[#This Row],[data]])</f>
        <v>3</v>
      </c>
      <c r="K16">
        <v>2017</v>
      </c>
      <c r="L16">
        <v>3</v>
      </c>
      <c r="M16">
        <f>SUMIFS(statek6[ile ton], statek6[Rok], K16, statek6[Miesiąc], L16, statek6[Z/W], M$1, statek6[towar], "T5")</f>
        <v>35</v>
      </c>
      <c r="N16">
        <f>SUMIFS(statek6[ile ton], statek6[Rok], K16, statek6[Miesiąc], L16, statek6[Z/W], N$1, statek6[towar], "T5")</f>
        <v>0</v>
      </c>
    </row>
    <row r="17" spans="1:14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YEAR(statek6[[#This Row],[data]])</f>
        <v>2016</v>
      </c>
      <c r="H17" s="2">
        <f>MONTH(statek6[[#This Row],[data]])</f>
        <v>3</v>
      </c>
      <c r="K17">
        <v>2017</v>
      </c>
      <c r="L17">
        <v>4</v>
      </c>
      <c r="M17">
        <f>SUMIFS(statek6[ile ton], statek6[Rok], K17, statek6[Miesiąc], L17, statek6[Z/W], M$1, statek6[towar], "T5")</f>
        <v>1</v>
      </c>
      <c r="N17">
        <f>SUMIFS(statek6[ile ton], statek6[Rok], K17, statek6[Miesiąc], L17, statek6[Z/W], N$1, statek6[towar], "T5")</f>
        <v>0</v>
      </c>
    </row>
    <row r="18" spans="1:14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YEAR(statek6[[#This Row],[data]])</f>
        <v>2016</v>
      </c>
      <c r="H18" s="2">
        <f>MONTH(statek6[[#This Row],[data]])</f>
        <v>3</v>
      </c>
      <c r="K18">
        <v>2017</v>
      </c>
      <c r="L18">
        <v>5</v>
      </c>
      <c r="M18">
        <f>SUMIFS(statek6[ile ton], statek6[Rok], K18, statek6[Miesiąc], L18, statek6[Z/W], M$1, statek6[towar], "T5")</f>
        <v>33</v>
      </c>
      <c r="N18">
        <f>SUMIFS(statek6[ile ton], statek6[Rok], K18, statek6[Miesiąc], L18, statek6[Z/W], N$1, statek6[towar], "T5")</f>
        <v>68</v>
      </c>
    </row>
    <row r="19" spans="1:14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YEAR(statek6[[#This Row],[data]])</f>
        <v>2016</v>
      </c>
      <c r="H19" s="2">
        <f>MONTH(statek6[[#This Row],[data]])</f>
        <v>3</v>
      </c>
      <c r="K19">
        <v>2017</v>
      </c>
      <c r="L19">
        <v>6</v>
      </c>
      <c r="M19">
        <f>SUMIFS(statek6[ile ton], statek6[Rok], K19, statek6[Miesiąc], L19, statek6[Z/W], M$1, statek6[towar], "T5")</f>
        <v>8</v>
      </c>
      <c r="N19">
        <f>SUMIFS(statek6[ile ton], statek6[Rok], K19, statek6[Miesiąc], L19, statek6[Z/W], N$1, statek6[towar], "T5")</f>
        <v>0</v>
      </c>
    </row>
    <row r="20" spans="1:14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YEAR(statek6[[#This Row],[data]])</f>
        <v>2016</v>
      </c>
      <c r="H20" s="2">
        <f>MONTH(statek6[[#This Row],[data]])</f>
        <v>4</v>
      </c>
      <c r="K20">
        <v>2017</v>
      </c>
      <c r="L20">
        <v>7</v>
      </c>
      <c r="M20">
        <f>SUMIFS(statek6[ile ton], statek6[Rok], K20, statek6[Miesiąc], L20, statek6[Z/W], M$1, statek6[towar], "T5")</f>
        <v>42</v>
      </c>
      <c r="N20">
        <f>SUMIFS(statek6[ile ton], statek6[Rok], K20, statek6[Miesiąc], L20, statek6[Z/W], N$1, statek6[towar], "T5")</f>
        <v>0</v>
      </c>
    </row>
    <row r="21" spans="1:14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YEAR(statek6[[#This Row],[data]])</f>
        <v>2016</v>
      </c>
      <c r="H21" s="2">
        <f>MONTH(statek6[[#This Row],[data]])</f>
        <v>4</v>
      </c>
      <c r="K21">
        <v>2017</v>
      </c>
      <c r="L21">
        <v>8</v>
      </c>
      <c r="M21">
        <f>SUMIFS(statek6[ile ton], statek6[Rok], K21, statek6[Miesiąc], L21, statek6[Z/W], M$1, statek6[towar], "T5")</f>
        <v>4</v>
      </c>
      <c r="N21">
        <f>SUMIFS(statek6[ile ton], statek6[Rok], K21, statek6[Miesiąc], L21, statek6[Z/W], N$1, statek6[towar], "T5")</f>
        <v>48</v>
      </c>
    </row>
    <row r="22" spans="1:14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YEAR(statek6[[#This Row],[data]])</f>
        <v>2016</v>
      </c>
      <c r="H22" s="2">
        <f>MONTH(statek6[[#This Row],[data]])</f>
        <v>4</v>
      </c>
      <c r="K22">
        <v>2017</v>
      </c>
      <c r="L22">
        <v>9</v>
      </c>
      <c r="M22">
        <f>SUMIFS(statek6[ile ton], statek6[Rok], K22, statek6[Miesiąc], L22, statek6[Z/W], M$1, statek6[towar], "T5")</f>
        <v>0</v>
      </c>
      <c r="N22">
        <f>SUMIFS(statek6[ile ton], statek6[Rok], K22, statek6[Miesiąc], L22, statek6[Z/W], N$1, statek6[towar], "T5")</f>
        <v>0</v>
      </c>
    </row>
    <row r="23" spans="1:14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YEAR(statek6[[#This Row],[data]])</f>
        <v>2016</v>
      </c>
      <c r="H23" s="2">
        <f>MONTH(statek6[[#This Row],[data]])</f>
        <v>4</v>
      </c>
      <c r="K23">
        <v>2017</v>
      </c>
      <c r="L23">
        <v>10</v>
      </c>
      <c r="M23">
        <f>SUMIFS(statek6[ile ton], statek6[Rok], K23, statek6[Miesiąc], L23, statek6[Z/W], M$1, statek6[towar], "T5")</f>
        <v>0</v>
      </c>
      <c r="N23">
        <f>SUMIFS(statek6[ile ton], statek6[Rok], K23, statek6[Miesiąc], L23, statek6[Z/W], N$1, statek6[towar], "T5")</f>
        <v>6</v>
      </c>
    </row>
    <row r="24" spans="1:14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YEAR(statek6[[#This Row],[data]])</f>
        <v>2016</v>
      </c>
      <c r="H24" s="2">
        <f>MONTH(statek6[[#This Row],[data]])</f>
        <v>4</v>
      </c>
      <c r="K24">
        <v>2017</v>
      </c>
      <c r="L24">
        <v>11</v>
      </c>
      <c r="M24">
        <f>SUMIFS(statek6[ile ton], statek6[Rok], K24, statek6[Miesiąc], L24, statek6[Z/W], M$1, statek6[towar], "T5")</f>
        <v>12</v>
      </c>
      <c r="N24">
        <f>SUMIFS(statek6[ile ton], statek6[Rok], K24, statek6[Miesiąc], L24, statek6[Z/W], N$1, statek6[towar], "T5")</f>
        <v>1</v>
      </c>
    </row>
    <row r="25" spans="1:14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YEAR(statek6[[#This Row],[data]])</f>
        <v>2016</v>
      </c>
      <c r="H25" s="2">
        <f>MONTH(statek6[[#This Row],[data]])</f>
        <v>4</v>
      </c>
      <c r="K25">
        <v>2017</v>
      </c>
      <c r="L25">
        <v>12</v>
      </c>
      <c r="M25">
        <f>SUMIFS(statek6[ile ton], statek6[Rok], K25, statek6[Miesiąc], L25, statek6[Z/W], M$1, statek6[towar], "T5")</f>
        <v>0</v>
      </c>
      <c r="N25">
        <f>SUMIFS(statek6[ile ton], statek6[Rok], K25, statek6[Miesiąc], L25, statek6[Z/W], N$1, statek6[towar], "T5")</f>
        <v>0</v>
      </c>
    </row>
    <row r="26" spans="1:14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YEAR(statek6[[#This Row],[data]])</f>
        <v>2016</v>
      </c>
      <c r="H26" s="2">
        <f>MONTH(statek6[[#This Row],[data]])</f>
        <v>5</v>
      </c>
      <c r="K26">
        <v>2018</v>
      </c>
      <c r="L26">
        <v>1</v>
      </c>
      <c r="M26">
        <f>SUMIFS(statek6[ile ton], statek6[Rok], K26, statek6[Miesiąc], L26, statek6[Z/W], M$1, statek6[towar], "T5")</f>
        <v>10</v>
      </c>
      <c r="N26">
        <f>SUMIFS(statek6[ile ton], statek6[Rok], K26, statek6[Miesiąc], L26, statek6[Z/W], N$1, statek6[towar], "T5")</f>
        <v>22</v>
      </c>
    </row>
    <row r="27" spans="1:14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YEAR(statek6[[#This Row],[data]])</f>
        <v>2016</v>
      </c>
      <c r="H27" s="2">
        <f>MONTH(statek6[[#This Row],[data]])</f>
        <v>5</v>
      </c>
      <c r="K27">
        <v>2018</v>
      </c>
      <c r="L27">
        <v>2</v>
      </c>
      <c r="M27">
        <f>SUMIFS(statek6[ile ton], statek6[Rok], K27, statek6[Miesiąc], L27, statek6[Z/W], M$1, statek6[towar], "T5")</f>
        <v>34</v>
      </c>
      <c r="N27">
        <f>SUMIFS(statek6[ile ton], statek6[Rok], K27, statek6[Miesiąc], L27, statek6[Z/W], N$1, statek6[towar], "T5")</f>
        <v>0</v>
      </c>
    </row>
    <row r="28" spans="1:14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YEAR(statek6[[#This Row],[data]])</f>
        <v>2016</v>
      </c>
      <c r="H28" s="2">
        <f>MONTH(statek6[[#This Row],[data]])</f>
        <v>6</v>
      </c>
      <c r="K28">
        <v>2018</v>
      </c>
      <c r="L28">
        <v>3</v>
      </c>
      <c r="M28">
        <f>SUMIFS(statek6[ile ton], statek6[Rok], K28, statek6[Miesiąc], L28, statek6[Z/W], M$1, statek6[towar], "T5")</f>
        <v>0</v>
      </c>
      <c r="N28">
        <f>SUMIFS(statek6[ile ton], statek6[Rok], K28, statek6[Miesiąc], L28, statek6[Z/W], N$1, statek6[towar], "T5")</f>
        <v>34</v>
      </c>
    </row>
    <row r="29" spans="1:14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YEAR(statek6[[#This Row],[data]])</f>
        <v>2016</v>
      </c>
      <c r="H29" s="2">
        <f>MONTH(statek6[[#This Row],[data]])</f>
        <v>6</v>
      </c>
      <c r="K29">
        <v>2018</v>
      </c>
      <c r="L29">
        <v>4</v>
      </c>
      <c r="M29">
        <f>SUMIFS(statek6[ile ton], statek6[Rok], K29, statek6[Miesiąc], L29, statek6[Z/W], M$1, statek6[towar], "T5")</f>
        <v>5</v>
      </c>
      <c r="N29">
        <f>SUMIFS(statek6[ile ton], statek6[Rok], K29, statek6[Miesiąc], L29, statek6[Z/W], N$1, statek6[towar], "T5")</f>
        <v>0</v>
      </c>
    </row>
    <row r="30" spans="1:14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YEAR(statek6[[#This Row],[data]])</f>
        <v>2016</v>
      </c>
      <c r="H30" s="2">
        <f>MONTH(statek6[[#This Row],[data]])</f>
        <v>6</v>
      </c>
      <c r="K30">
        <v>2018</v>
      </c>
      <c r="L30">
        <v>5</v>
      </c>
      <c r="M30">
        <f>SUMIFS(statek6[ile ton], statek6[Rok], K30, statek6[Miesiąc], L30, statek6[Z/W], M$1, statek6[towar], "T5")</f>
        <v>0</v>
      </c>
      <c r="N30">
        <f>SUMIFS(statek6[ile ton], statek6[Rok], K30, statek6[Miesiąc], L30, statek6[Z/W], N$1, statek6[towar], "T5")</f>
        <v>0</v>
      </c>
    </row>
    <row r="31" spans="1:14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YEAR(statek6[[#This Row],[data]])</f>
        <v>2016</v>
      </c>
      <c r="H31" s="2">
        <f>MONTH(statek6[[#This Row],[data]])</f>
        <v>6</v>
      </c>
      <c r="K31">
        <v>2018</v>
      </c>
      <c r="L31">
        <v>6</v>
      </c>
      <c r="M31">
        <f>SUMIFS(statek6[ile ton], statek6[Rok], K31, statek6[Miesiąc], L31, statek6[Z/W], M$1, statek6[towar], "T5")</f>
        <v>95</v>
      </c>
      <c r="N31">
        <f>SUMIFS(statek6[ile ton], statek6[Rok], K31, statek6[Miesiąc], L31, statek6[Z/W], N$1, statek6[towar], "T5")</f>
        <v>0</v>
      </c>
    </row>
    <row r="32" spans="1:14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YEAR(statek6[[#This Row],[data]])</f>
        <v>2016</v>
      </c>
      <c r="H32" s="2">
        <f>MONTH(statek6[[#This Row],[data]])</f>
        <v>6</v>
      </c>
      <c r="K32">
        <v>2018</v>
      </c>
      <c r="L32">
        <v>7</v>
      </c>
      <c r="M32">
        <f>SUMIFS(statek6[ile ton], statek6[Rok], K32, statek6[Miesiąc], L32, statek6[Z/W], M$1, statek6[towar], "T5")</f>
        <v>25</v>
      </c>
      <c r="N32">
        <f>SUMIFS(statek6[ile ton], statek6[Rok], K32, statek6[Miesiąc], L32, statek6[Z/W], N$1, statek6[towar], "T5")</f>
        <v>0</v>
      </c>
    </row>
    <row r="33" spans="1:14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YEAR(statek6[[#This Row],[data]])</f>
        <v>2016</v>
      </c>
      <c r="H33" s="2">
        <f>MONTH(statek6[[#This Row],[data]])</f>
        <v>6</v>
      </c>
      <c r="K33">
        <v>2018</v>
      </c>
      <c r="L33">
        <v>8</v>
      </c>
      <c r="M33">
        <f>SUMIFS(statek6[ile ton], statek6[Rok], K33, statek6[Miesiąc], L33, statek6[Z/W], M$1, statek6[towar], "T5")</f>
        <v>22</v>
      </c>
      <c r="N33">
        <f>SUMIFS(statek6[ile ton], statek6[Rok], K33, statek6[Miesiąc], L33, statek6[Z/W], N$1, statek6[towar], "T5")</f>
        <v>121</v>
      </c>
    </row>
    <row r="34" spans="1:14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YEAR(statek6[[#This Row],[data]])</f>
        <v>2016</v>
      </c>
      <c r="H34" s="2">
        <f>MONTH(statek6[[#This Row],[data]])</f>
        <v>6</v>
      </c>
      <c r="K34">
        <v>2018</v>
      </c>
      <c r="L34">
        <v>9</v>
      </c>
      <c r="M34">
        <f>SUMIFS(statek6[ile ton], statek6[Rok], K34, statek6[Miesiąc], L34, statek6[Z/W], M$1, statek6[towar], "T5")</f>
        <v>0</v>
      </c>
      <c r="N34">
        <f>SUMIFS(statek6[ile ton], statek6[Rok], K34, statek6[Miesiąc], L34, statek6[Z/W], N$1, statek6[towar], "T5")</f>
        <v>26</v>
      </c>
    </row>
    <row r="35" spans="1:14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YEAR(statek6[[#This Row],[data]])</f>
        <v>2016</v>
      </c>
      <c r="H35" s="2">
        <f>MONTH(statek6[[#This Row],[data]])</f>
        <v>6</v>
      </c>
      <c r="K35">
        <v>2018</v>
      </c>
      <c r="L35">
        <v>10</v>
      </c>
      <c r="M35">
        <f>SUMIFS(statek6[ile ton], statek6[Rok], K35, statek6[Miesiąc], L35, statek6[Z/W], M$1, statek6[towar], "T5")</f>
        <v>20</v>
      </c>
      <c r="N35">
        <f>SUMIFS(statek6[ile ton], statek6[Rok], K35, statek6[Miesiąc], L35, statek6[Z/W], N$1, statek6[towar], "T5")</f>
        <v>0</v>
      </c>
    </row>
    <row r="36" spans="1:14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YEAR(statek6[[#This Row],[data]])</f>
        <v>2016</v>
      </c>
      <c r="H36" s="2">
        <f>MONTH(statek6[[#This Row],[data]])</f>
        <v>6</v>
      </c>
      <c r="K36">
        <v>2018</v>
      </c>
      <c r="L36">
        <v>11</v>
      </c>
      <c r="M36">
        <f>SUMIFS(statek6[ile ton], statek6[Rok], K36, statek6[Miesiąc], L36, statek6[Z/W], M$1, statek6[towar], "T5")</f>
        <v>48</v>
      </c>
      <c r="N36">
        <f>SUMIFS(statek6[ile ton], statek6[Rok], K36, statek6[Miesiąc], L36, statek6[Z/W], N$1, statek6[towar], "T5")</f>
        <v>64</v>
      </c>
    </row>
    <row r="37" spans="1:14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YEAR(statek6[[#This Row],[data]])</f>
        <v>2016</v>
      </c>
      <c r="H37" s="2">
        <f>MONTH(statek6[[#This Row],[data]])</f>
        <v>7</v>
      </c>
      <c r="K37">
        <v>2018</v>
      </c>
      <c r="L37">
        <v>12</v>
      </c>
      <c r="M37">
        <f>SUMIFS(statek6[ile ton], statek6[Rok], K37, statek6[Miesiąc], L37, statek6[Z/W], M$1, statek6[towar], "T5")</f>
        <v>0</v>
      </c>
      <c r="N37">
        <f>SUMIFS(statek6[ile ton], statek6[Rok], K37, statek6[Miesiąc], L37, statek6[Z/W], N$1, statek6[towar], "T5")</f>
        <v>4</v>
      </c>
    </row>
    <row r="38" spans="1:14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YEAR(statek6[[#This Row],[data]])</f>
        <v>2016</v>
      </c>
      <c r="H38" s="2">
        <f>MONTH(statek6[[#This Row],[data]])</f>
        <v>7</v>
      </c>
    </row>
    <row r="39" spans="1:14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YEAR(statek6[[#This Row],[data]])</f>
        <v>2016</v>
      </c>
      <c r="H39" s="2">
        <f>MONTH(statek6[[#This Row],[data]])</f>
        <v>7</v>
      </c>
    </row>
    <row r="40" spans="1:14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YEAR(statek6[[#This Row],[data]])</f>
        <v>2016</v>
      </c>
      <c r="H40" s="2">
        <f>MONTH(statek6[[#This Row],[data]])</f>
        <v>7</v>
      </c>
    </row>
    <row r="41" spans="1:14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YEAR(statek6[[#This Row],[data]])</f>
        <v>2016</v>
      </c>
      <c r="H41" s="2">
        <f>MONTH(statek6[[#This Row],[data]])</f>
        <v>7</v>
      </c>
    </row>
    <row r="42" spans="1:14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YEAR(statek6[[#This Row],[data]])</f>
        <v>2016</v>
      </c>
      <c r="H42" s="2">
        <f>MONTH(statek6[[#This Row],[data]])</f>
        <v>7</v>
      </c>
    </row>
    <row r="43" spans="1:14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YEAR(statek6[[#This Row],[data]])</f>
        <v>2016</v>
      </c>
      <c r="H43" s="2">
        <f>MONTH(statek6[[#This Row],[data]])</f>
        <v>8</v>
      </c>
    </row>
    <row r="44" spans="1:14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YEAR(statek6[[#This Row],[data]])</f>
        <v>2016</v>
      </c>
      <c r="H44" s="2">
        <f>MONTH(statek6[[#This Row],[data]])</f>
        <v>8</v>
      </c>
    </row>
    <row r="45" spans="1:14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YEAR(statek6[[#This Row],[data]])</f>
        <v>2016</v>
      </c>
      <c r="H45" s="2">
        <f>MONTH(statek6[[#This Row],[data]])</f>
        <v>8</v>
      </c>
    </row>
    <row r="46" spans="1:14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YEAR(statek6[[#This Row],[data]])</f>
        <v>2016</v>
      </c>
      <c r="H46" s="2">
        <f>MONTH(statek6[[#This Row],[data]])</f>
        <v>9</v>
      </c>
    </row>
    <row r="47" spans="1:14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YEAR(statek6[[#This Row],[data]])</f>
        <v>2016</v>
      </c>
      <c r="H47" s="2">
        <f>MONTH(statek6[[#This Row],[data]])</f>
        <v>9</v>
      </c>
    </row>
    <row r="48" spans="1:14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YEAR(statek6[[#This Row],[data]])</f>
        <v>2016</v>
      </c>
      <c r="H48" s="2">
        <f>MONTH(statek6[[#This Row],[data]])</f>
        <v>9</v>
      </c>
    </row>
    <row r="49" spans="1:8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YEAR(statek6[[#This Row],[data]])</f>
        <v>2016</v>
      </c>
      <c r="H49" s="2">
        <f>MONTH(statek6[[#This Row],[data]])</f>
        <v>9</v>
      </c>
    </row>
    <row r="50" spans="1:8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YEAR(statek6[[#This Row],[data]])</f>
        <v>2016</v>
      </c>
      <c r="H50" s="2">
        <f>MONTH(statek6[[#This Row],[data]])</f>
        <v>9</v>
      </c>
    </row>
    <row r="51" spans="1:8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YEAR(statek6[[#This Row],[data]])</f>
        <v>2016</v>
      </c>
      <c r="H51" s="2">
        <f>MONTH(statek6[[#This Row],[data]])</f>
        <v>9</v>
      </c>
    </row>
    <row r="52" spans="1:8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YEAR(statek6[[#This Row],[data]])</f>
        <v>2016</v>
      </c>
      <c r="H52" s="2">
        <f>MONTH(statek6[[#This Row],[data]])</f>
        <v>9</v>
      </c>
    </row>
    <row r="53" spans="1:8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YEAR(statek6[[#This Row],[data]])</f>
        <v>2016</v>
      </c>
      <c r="H53" s="2">
        <f>MONTH(statek6[[#This Row],[data]])</f>
        <v>9</v>
      </c>
    </row>
    <row r="54" spans="1:8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YEAR(statek6[[#This Row],[data]])</f>
        <v>2016</v>
      </c>
      <c r="H54" s="2">
        <f>MONTH(statek6[[#This Row],[data]])</f>
        <v>9</v>
      </c>
    </row>
    <row r="55" spans="1:8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YEAR(statek6[[#This Row],[data]])</f>
        <v>2016</v>
      </c>
      <c r="H55" s="2">
        <f>MONTH(statek6[[#This Row],[data]])</f>
        <v>9</v>
      </c>
    </row>
    <row r="56" spans="1:8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YEAR(statek6[[#This Row],[data]])</f>
        <v>2016</v>
      </c>
      <c r="H56" s="2">
        <f>MONTH(statek6[[#This Row],[data]])</f>
        <v>10</v>
      </c>
    </row>
    <row r="57" spans="1:8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YEAR(statek6[[#This Row],[data]])</f>
        <v>2016</v>
      </c>
      <c r="H57" s="2">
        <f>MONTH(statek6[[#This Row],[data]])</f>
        <v>10</v>
      </c>
    </row>
    <row r="58" spans="1:8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YEAR(statek6[[#This Row],[data]])</f>
        <v>2016</v>
      </c>
      <c r="H58" s="2">
        <f>MONTH(statek6[[#This Row],[data]])</f>
        <v>10</v>
      </c>
    </row>
    <row r="59" spans="1:8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YEAR(statek6[[#This Row],[data]])</f>
        <v>2016</v>
      </c>
      <c r="H59" s="2">
        <f>MONTH(statek6[[#This Row],[data]])</f>
        <v>11</v>
      </c>
    </row>
    <row r="60" spans="1:8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YEAR(statek6[[#This Row],[data]])</f>
        <v>2016</v>
      </c>
      <c r="H60" s="2">
        <f>MONTH(statek6[[#This Row],[data]])</f>
        <v>11</v>
      </c>
    </row>
    <row r="61" spans="1:8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YEAR(statek6[[#This Row],[data]])</f>
        <v>2016</v>
      </c>
      <c r="H61" s="2">
        <f>MONTH(statek6[[#This Row],[data]])</f>
        <v>11</v>
      </c>
    </row>
    <row r="62" spans="1:8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YEAR(statek6[[#This Row],[data]])</f>
        <v>2016</v>
      </c>
      <c r="H62" s="2">
        <f>MONTH(statek6[[#This Row],[data]])</f>
        <v>11</v>
      </c>
    </row>
    <row r="63" spans="1:8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YEAR(statek6[[#This Row],[data]])</f>
        <v>2016</v>
      </c>
      <c r="H63" s="2">
        <f>MONTH(statek6[[#This Row],[data]])</f>
        <v>11</v>
      </c>
    </row>
    <row r="64" spans="1:8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YEAR(statek6[[#This Row],[data]])</f>
        <v>2016</v>
      </c>
      <c r="H64" s="2">
        <f>MONTH(statek6[[#This Row],[data]])</f>
        <v>11</v>
      </c>
    </row>
    <row r="65" spans="1:8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YEAR(statek6[[#This Row],[data]])</f>
        <v>2016</v>
      </c>
      <c r="H65" s="2">
        <f>MONTH(statek6[[#This Row],[data]])</f>
        <v>11</v>
      </c>
    </row>
    <row r="66" spans="1:8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YEAR(statek6[[#This Row],[data]])</f>
        <v>2016</v>
      </c>
      <c r="H66" s="2">
        <f>MONTH(statek6[[#This Row],[data]])</f>
        <v>12</v>
      </c>
    </row>
    <row r="67" spans="1:8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YEAR(statek6[[#This Row],[data]])</f>
        <v>2016</v>
      </c>
      <c r="H67" s="2">
        <f>MONTH(statek6[[#This Row],[data]])</f>
        <v>12</v>
      </c>
    </row>
    <row r="68" spans="1:8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YEAR(statek6[[#This Row],[data]])</f>
        <v>2016</v>
      </c>
      <c r="H68" s="2">
        <f>MONTH(statek6[[#This Row],[data]])</f>
        <v>12</v>
      </c>
    </row>
    <row r="69" spans="1:8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YEAR(statek6[[#This Row],[data]])</f>
        <v>2017</v>
      </c>
      <c r="H69" s="2">
        <f>MONTH(statek6[[#This Row],[data]])</f>
        <v>1</v>
      </c>
    </row>
    <row r="70" spans="1:8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YEAR(statek6[[#This Row],[data]])</f>
        <v>2017</v>
      </c>
      <c r="H70" s="2">
        <f>MONTH(statek6[[#This Row],[data]])</f>
        <v>1</v>
      </c>
    </row>
    <row r="71" spans="1:8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YEAR(statek6[[#This Row],[data]])</f>
        <v>2017</v>
      </c>
      <c r="H71" s="2">
        <f>MONTH(statek6[[#This Row],[data]])</f>
        <v>1</v>
      </c>
    </row>
    <row r="72" spans="1:8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YEAR(statek6[[#This Row],[data]])</f>
        <v>2017</v>
      </c>
      <c r="H72" s="2">
        <f>MONTH(statek6[[#This Row],[data]])</f>
        <v>1</v>
      </c>
    </row>
    <row r="73" spans="1:8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YEAR(statek6[[#This Row],[data]])</f>
        <v>2017</v>
      </c>
      <c r="H73" s="2">
        <f>MONTH(statek6[[#This Row],[data]])</f>
        <v>1</v>
      </c>
    </row>
    <row r="74" spans="1:8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YEAR(statek6[[#This Row],[data]])</f>
        <v>2017</v>
      </c>
      <c r="H74" s="2">
        <f>MONTH(statek6[[#This Row],[data]])</f>
        <v>1</v>
      </c>
    </row>
    <row r="75" spans="1:8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YEAR(statek6[[#This Row],[data]])</f>
        <v>2017</v>
      </c>
      <c r="H75" s="2">
        <f>MONTH(statek6[[#This Row],[data]])</f>
        <v>1</v>
      </c>
    </row>
    <row r="76" spans="1:8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YEAR(statek6[[#This Row],[data]])</f>
        <v>2017</v>
      </c>
      <c r="H76" s="2">
        <f>MONTH(statek6[[#This Row],[data]])</f>
        <v>1</v>
      </c>
    </row>
    <row r="77" spans="1:8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YEAR(statek6[[#This Row],[data]])</f>
        <v>2017</v>
      </c>
      <c r="H77" s="2">
        <f>MONTH(statek6[[#This Row],[data]])</f>
        <v>2</v>
      </c>
    </row>
    <row r="78" spans="1:8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YEAR(statek6[[#This Row],[data]])</f>
        <v>2017</v>
      </c>
      <c r="H78" s="2">
        <f>MONTH(statek6[[#This Row],[data]])</f>
        <v>2</v>
      </c>
    </row>
    <row r="79" spans="1:8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YEAR(statek6[[#This Row],[data]])</f>
        <v>2017</v>
      </c>
      <c r="H79" s="2">
        <f>MONTH(statek6[[#This Row],[data]])</f>
        <v>2</v>
      </c>
    </row>
    <row r="80" spans="1:8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YEAR(statek6[[#This Row],[data]])</f>
        <v>2017</v>
      </c>
      <c r="H80" s="2">
        <f>MONTH(statek6[[#This Row],[data]])</f>
        <v>2</v>
      </c>
    </row>
    <row r="81" spans="1:8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YEAR(statek6[[#This Row],[data]])</f>
        <v>2017</v>
      </c>
      <c r="H81" s="2">
        <f>MONTH(statek6[[#This Row],[data]])</f>
        <v>2</v>
      </c>
    </row>
    <row r="82" spans="1:8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YEAR(statek6[[#This Row],[data]])</f>
        <v>2017</v>
      </c>
      <c r="H82" s="2">
        <f>MONTH(statek6[[#This Row],[data]])</f>
        <v>2</v>
      </c>
    </row>
    <row r="83" spans="1:8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YEAR(statek6[[#This Row],[data]])</f>
        <v>2017</v>
      </c>
      <c r="H83" s="2">
        <f>MONTH(statek6[[#This Row],[data]])</f>
        <v>3</v>
      </c>
    </row>
    <row r="84" spans="1:8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YEAR(statek6[[#This Row],[data]])</f>
        <v>2017</v>
      </c>
      <c r="H84" s="2">
        <f>MONTH(statek6[[#This Row],[data]])</f>
        <v>3</v>
      </c>
    </row>
    <row r="85" spans="1:8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YEAR(statek6[[#This Row],[data]])</f>
        <v>2017</v>
      </c>
      <c r="H85" s="2">
        <f>MONTH(statek6[[#This Row],[data]])</f>
        <v>3</v>
      </c>
    </row>
    <row r="86" spans="1:8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YEAR(statek6[[#This Row],[data]])</f>
        <v>2017</v>
      </c>
      <c r="H86" s="2">
        <f>MONTH(statek6[[#This Row],[data]])</f>
        <v>4</v>
      </c>
    </row>
    <row r="87" spans="1:8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YEAR(statek6[[#This Row],[data]])</f>
        <v>2017</v>
      </c>
      <c r="H87" s="2">
        <f>MONTH(statek6[[#This Row],[data]])</f>
        <v>4</v>
      </c>
    </row>
    <row r="88" spans="1:8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YEAR(statek6[[#This Row],[data]])</f>
        <v>2017</v>
      </c>
      <c r="H88" s="2">
        <f>MONTH(statek6[[#This Row],[data]])</f>
        <v>4</v>
      </c>
    </row>
    <row r="89" spans="1:8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YEAR(statek6[[#This Row],[data]])</f>
        <v>2017</v>
      </c>
      <c r="H89" s="2">
        <f>MONTH(statek6[[#This Row],[data]])</f>
        <v>4</v>
      </c>
    </row>
    <row r="90" spans="1:8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YEAR(statek6[[#This Row],[data]])</f>
        <v>2017</v>
      </c>
      <c r="H90" s="2">
        <f>MONTH(statek6[[#This Row],[data]])</f>
        <v>4</v>
      </c>
    </row>
    <row r="91" spans="1:8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YEAR(statek6[[#This Row],[data]])</f>
        <v>2017</v>
      </c>
      <c r="H91" s="2">
        <f>MONTH(statek6[[#This Row],[data]])</f>
        <v>5</v>
      </c>
    </row>
    <row r="92" spans="1:8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YEAR(statek6[[#This Row],[data]])</f>
        <v>2017</v>
      </c>
      <c r="H92" s="2">
        <f>MONTH(statek6[[#This Row],[data]])</f>
        <v>5</v>
      </c>
    </row>
    <row r="93" spans="1:8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YEAR(statek6[[#This Row],[data]])</f>
        <v>2017</v>
      </c>
      <c r="H93" s="2">
        <f>MONTH(statek6[[#This Row],[data]])</f>
        <v>5</v>
      </c>
    </row>
    <row r="94" spans="1:8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YEAR(statek6[[#This Row],[data]])</f>
        <v>2017</v>
      </c>
      <c r="H94" s="2">
        <f>MONTH(statek6[[#This Row],[data]])</f>
        <v>5</v>
      </c>
    </row>
    <row r="95" spans="1:8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YEAR(statek6[[#This Row],[data]])</f>
        <v>2017</v>
      </c>
      <c r="H95" s="2">
        <f>MONTH(statek6[[#This Row],[data]])</f>
        <v>5</v>
      </c>
    </row>
    <row r="96" spans="1:8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YEAR(statek6[[#This Row],[data]])</f>
        <v>2017</v>
      </c>
      <c r="H96" s="2">
        <f>MONTH(statek6[[#This Row],[data]])</f>
        <v>5</v>
      </c>
    </row>
    <row r="97" spans="1:8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YEAR(statek6[[#This Row],[data]])</f>
        <v>2017</v>
      </c>
      <c r="H97" s="2">
        <f>MONTH(statek6[[#This Row],[data]])</f>
        <v>5</v>
      </c>
    </row>
    <row r="98" spans="1:8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YEAR(statek6[[#This Row],[data]])</f>
        <v>2017</v>
      </c>
      <c r="H98" s="2">
        <f>MONTH(statek6[[#This Row],[data]])</f>
        <v>5</v>
      </c>
    </row>
    <row r="99" spans="1:8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YEAR(statek6[[#This Row],[data]])</f>
        <v>2017</v>
      </c>
      <c r="H99" s="2">
        <f>MONTH(statek6[[#This Row],[data]])</f>
        <v>5</v>
      </c>
    </row>
    <row r="100" spans="1:8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YEAR(statek6[[#This Row],[data]])</f>
        <v>2017</v>
      </c>
      <c r="H100" s="2">
        <f>MONTH(statek6[[#This Row],[data]])</f>
        <v>5</v>
      </c>
    </row>
    <row r="101" spans="1:8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YEAR(statek6[[#This Row],[data]])</f>
        <v>2017</v>
      </c>
      <c r="H101" s="2">
        <f>MONTH(statek6[[#This Row],[data]])</f>
        <v>6</v>
      </c>
    </row>
    <row r="102" spans="1:8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YEAR(statek6[[#This Row],[data]])</f>
        <v>2017</v>
      </c>
      <c r="H102" s="2">
        <f>MONTH(statek6[[#This Row],[data]])</f>
        <v>6</v>
      </c>
    </row>
    <row r="103" spans="1:8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YEAR(statek6[[#This Row],[data]])</f>
        <v>2017</v>
      </c>
      <c r="H103" s="2">
        <f>MONTH(statek6[[#This Row],[data]])</f>
        <v>6</v>
      </c>
    </row>
    <row r="104" spans="1:8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YEAR(statek6[[#This Row],[data]])</f>
        <v>2017</v>
      </c>
      <c r="H104" s="2">
        <f>MONTH(statek6[[#This Row],[data]])</f>
        <v>6</v>
      </c>
    </row>
    <row r="105" spans="1:8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YEAR(statek6[[#This Row],[data]])</f>
        <v>2017</v>
      </c>
      <c r="H105" s="2">
        <f>MONTH(statek6[[#This Row],[data]])</f>
        <v>6</v>
      </c>
    </row>
    <row r="106" spans="1:8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YEAR(statek6[[#This Row],[data]])</f>
        <v>2017</v>
      </c>
      <c r="H106" s="2">
        <f>MONTH(statek6[[#This Row],[data]])</f>
        <v>7</v>
      </c>
    </row>
    <row r="107" spans="1:8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YEAR(statek6[[#This Row],[data]])</f>
        <v>2017</v>
      </c>
      <c r="H107" s="2">
        <f>MONTH(statek6[[#This Row],[data]])</f>
        <v>7</v>
      </c>
    </row>
    <row r="108" spans="1:8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YEAR(statek6[[#This Row],[data]])</f>
        <v>2017</v>
      </c>
      <c r="H108" s="2">
        <f>MONTH(statek6[[#This Row],[data]])</f>
        <v>7</v>
      </c>
    </row>
    <row r="109" spans="1:8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YEAR(statek6[[#This Row],[data]])</f>
        <v>2017</v>
      </c>
      <c r="H109" s="2">
        <f>MONTH(statek6[[#This Row],[data]])</f>
        <v>7</v>
      </c>
    </row>
    <row r="110" spans="1:8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YEAR(statek6[[#This Row],[data]])</f>
        <v>2017</v>
      </c>
      <c r="H110" s="2">
        <f>MONTH(statek6[[#This Row],[data]])</f>
        <v>7</v>
      </c>
    </row>
    <row r="111" spans="1:8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YEAR(statek6[[#This Row],[data]])</f>
        <v>2017</v>
      </c>
      <c r="H111" s="2">
        <f>MONTH(statek6[[#This Row],[data]])</f>
        <v>7</v>
      </c>
    </row>
    <row r="112" spans="1:8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YEAR(statek6[[#This Row],[data]])</f>
        <v>2017</v>
      </c>
      <c r="H112" s="2">
        <f>MONTH(statek6[[#This Row],[data]])</f>
        <v>7</v>
      </c>
    </row>
    <row r="113" spans="1:8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YEAR(statek6[[#This Row],[data]])</f>
        <v>2017</v>
      </c>
      <c r="H113" s="2">
        <f>MONTH(statek6[[#This Row],[data]])</f>
        <v>8</v>
      </c>
    </row>
    <row r="114" spans="1:8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YEAR(statek6[[#This Row],[data]])</f>
        <v>2017</v>
      </c>
      <c r="H114" s="2">
        <f>MONTH(statek6[[#This Row],[data]])</f>
        <v>8</v>
      </c>
    </row>
    <row r="115" spans="1:8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YEAR(statek6[[#This Row],[data]])</f>
        <v>2017</v>
      </c>
      <c r="H115" s="2">
        <f>MONTH(statek6[[#This Row],[data]])</f>
        <v>8</v>
      </c>
    </row>
    <row r="116" spans="1:8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YEAR(statek6[[#This Row],[data]])</f>
        <v>2017</v>
      </c>
      <c r="H116" s="2">
        <f>MONTH(statek6[[#This Row],[data]])</f>
        <v>8</v>
      </c>
    </row>
    <row r="117" spans="1:8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YEAR(statek6[[#This Row],[data]])</f>
        <v>2017</v>
      </c>
      <c r="H117" s="2">
        <f>MONTH(statek6[[#This Row],[data]])</f>
        <v>8</v>
      </c>
    </row>
    <row r="118" spans="1:8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YEAR(statek6[[#This Row],[data]])</f>
        <v>2017</v>
      </c>
      <c r="H118" s="2">
        <f>MONTH(statek6[[#This Row],[data]])</f>
        <v>8</v>
      </c>
    </row>
    <row r="119" spans="1:8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YEAR(statek6[[#This Row],[data]])</f>
        <v>2017</v>
      </c>
      <c r="H119" s="2">
        <f>MONTH(statek6[[#This Row],[data]])</f>
        <v>8</v>
      </c>
    </row>
    <row r="120" spans="1:8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YEAR(statek6[[#This Row],[data]])</f>
        <v>2017</v>
      </c>
      <c r="H120" s="2">
        <f>MONTH(statek6[[#This Row],[data]])</f>
        <v>8</v>
      </c>
    </row>
    <row r="121" spans="1:8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YEAR(statek6[[#This Row],[data]])</f>
        <v>2017</v>
      </c>
      <c r="H121" s="2">
        <f>MONTH(statek6[[#This Row],[data]])</f>
        <v>9</v>
      </c>
    </row>
    <row r="122" spans="1:8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YEAR(statek6[[#This Row],[data]])</f>
        <v>2017</v>
      </c>
      <c r="H122" s="2">
        <f>MONTH(statek6[[#This Row],[data]])</f>
        <v>9</v>
      </c>
    </row>
    <row r="123" spans="1:8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YEAR(statek6[[#This Row],[data]])</f>
        <v>2017</v>
      </c>
      <c r="H123" s="2">
        <f>MONTH(statek6[[#This Row],[data]])</f>
        <v>10</v>
      </c>
    </row>
    <row r="124" spans="1:8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YEAR(statek6[[#This Row],[data]])</f>
        <v>2017</v>
      </c>
      <c r="H124" s="2">
        <f>MONTH(statek6[[#This Row],[data]])</f>
        <v>10</v>
      </c>
    </row>
    <row r="125" spans="1:8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YEAR(statek6[[#This Row],[data]])</f>
        <v>2017</v>
      </c>
      <c r="H125" s="2">
        <f>MONTH(statek6[[#This Row],[data]])</f>
        <v>11</v>
      </c>
    </row>
    <row r="126" spans="1:8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YEAR(statek6[[#This Row],[data]])</f>
        <v>2017</v>
      </c>
      <c r="H126" s="2">
        <f>MONTH(statek6[[#This Row],[data]])</f>
        <v>11</v>
      </c>
    </row>
    <row r="127" spans="1:8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YEAR(statek6[[#This Row],[data]])</f>
        <v>2017</v>
      </c>
      <c r="H127" s="2">
        <f>MONTH(statek6[[#This Row],[data]])</f>
        <v>11</v>
      </c>
    </row>
    <row r="128" spans="1:8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YEAR(statek6[[#This Row],[data]])</f>
        <v>2017</v>
      </c>
      <c r="H128" s="2">
        <f>MONTH(statek6[[#This Row],[data]])</f>
        <v>11</v>
      </c>
    </row>
    <row r="129" spans="1:8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YEAR(statek6[[#This Row],[data]])</f>
        <v>2017</v>
      </c>
      <c r="H129" s="2">
        <f>MONTH(statek6[[#This Row],[data]])</f>
        <v>11</v>
      </c>
    </row>
    <row r="130" spans="1:8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YEAR(statek6[[#This Row],[data]])</f>
        <v>2017</v>
      </c>
      <c r="H130" s="2">
        <f>MONTH(statek6[[#This Row],[data]])</f>
        <v>11</v>
      </c>
    </row>
    <row r="131" spans="1:8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YEAR(statek6[[#This Row],[data]])</f>
        <v>2017</v>
      </c>
      <c r="H131" s="2">
        <f>MONTH(statek6[[#This Row],[data]])</f>
        <v>11</v>
      </c>
    </row>
    <row r="132" spans="1:8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YEAR(statek6[[#This Row],[data]])</f>
        <v>2017</v>
      </c>
      <c r="H132" s="2">
        <f>MONTH(statek6[[#This Row],[data]])</f>
        <v>12</v>
      </c>
    </row>
    <row r="133" spans="1:8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YEAR(statek6[[#This Row],[data]])</f>
        <v>2017</v>
      </c>
      <c r="H133" s="2">
        <f>MONTH(statek6[[#This Row],[data]])</f>
        <v>12</v>
      </c>
    </row>
    <row r="134" spans="1:8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YEAR(statek6[[#This Row],[data]])</f>
        <v>2017</v>
      </c>
      <c r="H134" s="2">
        <f>MONTH(statek6[[#This Row],[data]])</f>
        <v>12</v>
      </c>
    </row>
    <row r="135" spans="1:8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YEAR(statek6[[#This Row],[data]])</f>
        <v>2018</v>
      </c>
      <c r="H135" s="2">
        <f>MONTH(statek6[[#This Row],[data]])</f>
        <v>1</v>
      </c>
    </row>
    <row r="136" spans="1:8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YEAR(statek6[[#This Row],[data]])</f>
        <v>2018</v>
      </c>
      <c r="H136" s="2">
        <f>MONTH(statek6[[#This Row],[data]])</f>
        <v>1</v>
      </c>
    </row>
    <row r="137" spans="1:8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YEAR(statek6[[#This Row],[data]])</f>
        <v>2018</v>
      </c>
      <c r="H137" s="2">
        <f>MONTH(statek6[[#This Row],[data]])</f>
        <v>1</v>
      </c>
    </row>
    <row r="138" spans="1:8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YEAR(statek6[[#This Row],[data]])</f>
        <v>2018</v>
      </c>
      <c r="H138" s="2">
        <f>MONTH(statek6[[#This Row],[data]])</f>
        <v>1</v>
      </c>
    </row>
    <row r="139" spans="1:8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YEAR(statek6[[#This Row],[data]])</f>
        <v>2018</v>
      </c>
      <c r="H139" s="2">
        <f>MONTH(statek6[[#This Row],[data]])</f>
        <v>1</v>
      </c>
    </row>
    <row r="140" spans="1:8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YEAR(statek6[[#This Row],[data]])</f>
        <v>2018</v>
      </c>
      <c r="H140" s="2">
        <f>MONTH(statek6[[#This Row],[data]])</f>
        <v>1</v>
      </c>
    </row>
    <row r="141" spans="1:8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YEAR(statek6[[#This Row],[data]])</f>
        <v>2018</v>
      </c>
      <c r="H141" s="2">
        <f>MONTH(statek6[[#This Row],[data]])</f>
        <v>1</v>
      </c>
    </row>
    <row r="142" spans="1:8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YEAR(statek6[[#This Row],[data]])</f>
        <v>2018</v>
      </c>
      <c r="H142" s="2">
        <f>MONTH(statek6[[#This Row],[data]])</f>
        <v>1</v>
      </c>
    </row>
    <row r="143" spans="1:8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YEAR(statek6[[#This Row],[data]])</f>
        <v>2018</v>
      </c>
      <c r="H143" s="2">
        <f>MONTH(statek6[[#This Row],[data]])</f>
        <v>1</v>
      </c>
    </row>
    <row r="144" spans="1:8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YEAR(statek6[[#This Row],[data]])</f>
        <v>2018</v>
      </c>
      <c r="H144" s="2">
        <f>MONTH(statek6[[#This Row],[data]])</f>
        <v>1</v>
      </c>
    </row>
    <row r="145" spans="1:8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YEAR(statek6[[#This Row],[data]])</f>
        <v>2018</v>
      </c>
      <c r="H145" s="2">
        <f>MONTH(statek6[[#This Row],[data]])</f>
        <v>1</v>
      </c>
    </row>
    <row r="146" spans="1:8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YEAR(statek6[[#This Row],[data]])</f>
        <v>2018</v>
      </c>
      <c r="H146" s="2">
        <f>MONTH(statek6[[#This Row],[data]])</f>
        <v>2</v>
      </c>
    </row>
    <row r="147" spans="1:8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YEAR(statek6[[#This Row],[data]])</f>
        <v>2018</v>
      </c>
      <c r="H147" s="2">
        <f>MONTH(statek6[[#This Row],[data]])</f>
        <v>2</v>
      </c>
    </row>
    <row r="148" spans="1:8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YEAR(statek6[[#This Row],[data]])</f>
        <v>2018</v>
      </c>
      <c r="H148" s="2">
        <f>MONTH(statek6[[#This Row],[data]])</f>
        <v>2</v>
      </c>
    </row>
    <row r="149" spans="1:8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YEAR(statek6[[#This Row],[data]])</f>
        <v>2018</v>
      </c>
      <c r="H149" s="2">
        <f>MONTH(statek6[[#This Row],[data]])</f>
        <v>2</v>
      </c>
    </row>
    <row r="150" spans="1:8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YEAR(statek6[[#This Row],[data]])</f>
        <v>2018</v>
      </c>
      <c r="H150" s="2">
        <f>MONTH(statek6[[#This Row],[data]])</f>
        <v>2</v>
      </c>
    </row>
    <row r="151" spans="1:8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YEAR(statek6[[#This Row],[data]])</f>
        <v>2018</v>
      </c>
      <c r="H151" s="2">
        <f>MONTH(statek6[[#This Row],[data]])</f>
        <v>3</v>
      </c>
    </row>
    <row r="152" spans="1:8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YEAR(statek6[[#This Row],[data]])</f>
        <v>2018</v>
      </c>
      <c r="H152" s="2">
        <f>MONTH(statek6[[#This Row],[data]])</f>
        <v>3</v>
      </c>
    </row>
    <row r="153" spans="1:8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YEAR(statek6[[#This Row],[data]])</f>
        <v>2018</v>
      </c>
      <c r="H153" s="2">
        <f>MONTH(statek6[[#This Row],[data]])</f>
        <v>3</v>
      </c>
    </row>
    <row r="154" spans="1:8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YEAR(statek6[[#This Row],[data]])</f>
        <v>2018</v>
      </c>
      <c r="H154" s="2">
        <f>MONTH(statek6[[#This Row],[data]])</f>
        <v>3</v>
      </c>
    </row>
    <row r="155" spans="1:8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YEAR(statek6[[#This Row],[data]])</f>
        <v>2018</v>
      </c>
      <c r="H155" s="2">
        <f>MONTH(statek6[[#This Row],[data]])</f>
        <v>3</v>
      </c>
    </row>
    <row r="156" spans="1:8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YEAR(statek6[[#This Row],[data]])</f>
        <v>2018</v>
      </c>
      <c r="H156" s="2">
        <f>MONTH(statek6[[#This Row],[data]])</f>
        <v>4</v>
      </c>
    </row>
    <row r="157" spans="1:8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YEAR(statek6[[#This Row],[data]])</f>
        <v>2018</v>
      </c>
      <c r="H157" s="2">
        <f>MONTH(statek6[[#This Row],[data]])</f>
        <v>4</v>
      </c>
    </row>
    <row r="158" spans="1:8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YEAR(statek6[[#This Row],[data]])</f>
        <v>2018</v>
      </c>
      <c r="H158" s="2">
        <f>MONTH(statek6[[#This Row],[data]])</f>
        <v>4</v>
      </c>
    </row>
    <row r="159" spans="1:8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YEAR(statek6[[#This Row],[data]])</f>
        <v>2018</v>
      </c>
      <c r="H159" s="2">
        <f>MONTH(statek6[[#This Row],[data]])</f>
        <v>4</v>
      </c>
    </row>
    <row r="160" spans="1:8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YEAR(statek6[[#This Row],[data]])</f>
        <v>2018</v>
      </c>
      <c r="H160" s="2">
        <f>MONTH(statek6[[#This Row],[data]])</f>
        <v>5</v>
      </c>
    </row>
    <row r="161" spans="1:8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YEAR(statek6[[#This Row],[data]])</f>
        <v>2018</v>
      </c>
      <c r="H161" s="2">
        <f>MONTH(statek6[[#This Row],[data]])</f>
        <v>5</v>
      </c>
    </row>
    <row r="162" spans="1:8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YEAR(statek6[[#This Row],[data]])</f>
        <v>2018</v>
      </c>
      <c r="H162" s="2">
        <f>MONTH(statek6[[#This Row],[data]])</f>
        <v>5</v>
      </c>
    </row>
    <row r="163" spans="1:8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YEAR(statek6[[#This Row],[data]])</f>
        <v>2018</v>
      </c>
      <c r="H163" s="2">
        <f>MONTH(statek6[[#This Row],[data]])</f>
        <v>6</v>
      </c>
    </row>
    <row r="164" spans="1:8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YEAR(statek6[[#This Row],[data]])</f>
        <v>2018</v>
      </c>
      <c r="H164" s="2">
        <f>MONTH(statek6[[#This Row],[data]])</f>
        <v>6</v>
      </c>
    </row>
    <row r="165" spans="1:8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YEAR(statek6[[#This Row],[data]])</f>
        <v>2018</v>
      </c>
      <c r="H165" s="2">
        <f>MONTH(statek6[[#This Row],[data]])</f>
        <v>6</v>
      </c>
    </row>
    <row r="166" spans="1:8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YEAR(statek6[[#This Row],[data]])</f>
        <v>2018</v>
      </c>
      <c r="H166" s="2">
        <f>MONTH(statek6[[#This Row],[data]])</f>
        <v>6</v>
      </c>
    </row>
    <row r="167" spans="1:8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YEAR(statek6[[#This Row],[data]])</f>
        <v>2018</v>
      </c>
      <c r="H167" s="2">
        <f>MONTH(statek6[[#This Row],[data]])</f>
        <v>6</v>
      </c>
    </row>
    <row r="168" spans="1:8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YEAR(statek6[[#This Row],[data]])</f>
        <v>2018</v>
      </c>
      <c r="H168" s="2">
        <f>MONTH(statek6[[#This Row],[data]])</f>
        <v>6</v>
      </c>
    </row>
    <row r="169" spans="1:8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YEAR(statek6[[#This Row],[data]])</f>
        <v>2018</v>
      </c>
      <c r="H169" s="2">
        <f>MONTH(statek6[[#This Row],[data]])</f>
        <v>7</v>
      </c>
    </row>
    <row r="170" spans="1:8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YEAR(statek6[[#This Row],[data]])</f>
        <v>2018</v>
      </c>
      <c r="H170" s="2">
        <f>MONTH(statek6[[#This Row],[data]])</f>
        <v>7</v>
      </c>
    </row>
    <row r="171" spans="1:8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YEAR(statek6[[#This Row],[data]])</f>
        <v>2018</v>
      </c>
      <c r="H171" s="2">
        <f>MONTH(statek6[[#This Row],[data]])</f>
        <v>7</v>
      </c>
    </row>
    <row r="172" spans="1:8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YEAR(statek6[[#This Row],[data]])</f>
        <v>2018</v>
      </c>
      <c r="H172" s="2">
        <f>MONTH(statek6[[#This Row],[data]])</f>
        <v>7</v>
      </c>
    </row>
    <row r="173" spans="1:8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YEAR(statek6[[#This Row],[data]])</f>
        <v>2018</v>
      </c>
      <c r="H173" s="2">
        <f>MONTH(statek6[[#This Row],[data]])</f>
        <v>7</v>
      </c>
    </row>
    <row r="174" spans="1:8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YEAR(statek6[[#This Row],[data]])</f>
        <v>2018</v>
      </c>
      <c r="H174" s="2">
        <f>MONTH(statek6[[#This Row],[data]])</f>
        <v>8</v>
      </c>
    </row>
    <row r="175" spans="1:8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YEAR(statek6[[#This Row],[data]])</f>
        <v>2018</v>
      </c>
      <c r="H175" s="2">
        <f>MONTH(statek6[[#This Row],[data]])</f>
        <v>8</v>
      </c>
    </row>
    <row r="176" spans="1:8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YEAR(statek6[[#This Row],[data]])</f>
        <v>2018</v>
      </c>
      <c r="H176" s="2">
        <f>MONTH(statek6[[#This Row],[data]])</f>
        <v>8</v>
      </c>
    </row>
    <row r="177" spans="1:8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YEAR(statek6[[#This Row],[data]])</f>
        <v>2018</v>
      </c>
      <c r="H177" s="2">
        <f>MONTH(statek6[[#This Row],[data]])</f>
        <v>8</v>
      </c>
    </row>
    <row r="178" spans="1:8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YEAR(statek6[[#This Row],[data]])</f>
        <v>2018</v>
      </c>
      <c r="H178" s="2">
        <f>MONTH(statek6[[#This Row],[data]])</f>
        <v>8</v>
      </c>
    </row>
    <row r="179" spans="1:8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YEAR(statek6[[#This Row],[data]])</f>
        <v>2018</v>
      </c>
      <c r="H179" s="2">
        <f>MONTH(statek6[[#This Row],[data]])</f>
        <v>8</v>
      </c>
    </row>
    <row r="180" spans="1:8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YEAR(statek6[[#This Row],[data]])</f>
        <v>2018</v>
      </c>
      <c r="H180" s="2">
        <f>MONTH(statek6[[#This Row],[data]])</f>
        <v>8</v>
      </c>
    </row>
    <row r="181" spans="1:8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YEAR(statek6[[#This Row],[data]])</f>
        <v>2018</v>
      </c>
      <c r="H181" s="2">
        <f>MONTH(statek6[[#This Row],[data]])</f>
        <v>8</v>
      </c>
    </row>
    <row r="182" spans="1:8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YEAR(statek6[[#This Row],[data]])</f>
        <v>2018</v>
      </c>
      <c r="H182" s="2">
        <f>MONTH(statek6[[#This Row],[data]])</f>
        <v>9</v>
      </c>
    </row>
    <row r="183" spans="1:8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YEAR(statek6[[#This Row],[data]])</f>
        <v>2018</v>
      </c>
      <c r="H183" s="2">
        <f>MONTH(statek6[[#This Row],[data]])</f>
        <v>9</v>
      </c>
    </row>
    <row r="184" spans="1:8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YEAR(statek6[[#This Row],[data]])</f>
        <v>2018</v>
      </c>
      <c r="H184" s="2">
        <f>MONTH(statek6[[#This Row],[data]])</f>
        <v>9</v>
      </c>
    </row>
    <row r="185" spans="1:8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YEAR(statek6[[#This Row],[data]])</f>
        <v>2018</v>
      </c>
      <c r="H185" s="2">
        <f>MONTH(statek6[[#This Row],[data]])</f>
        <v>9</v>
      </c>
    </row>
    <row r="186" spans="1:8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YEAR(statek6[[#This Row],[data]])</f>
        <v>2018</v>
      </c>
      <c r="H186" s="2">
        <f>MONTH(statek6[[#This Row],[data]])</f>
        <v>9</v>
      </c>
    </row>
    <row r="187" spans="1:8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YEAR(statek6[[#This Row],[data]])</f>
        <v>2018</v>
      </c>
      <c r="H187" s="2">
        <f>MONTH(statek6[[#This Row],[data]])</f>
        <v>9</v>
      </c>
    </row>
    <row r="188" spans="1:8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YEAR(statek6[[#This Row],[data]])</f>
        <v>2018</v>
      </c>
      <c r="H188" s="2">
        <f>MONTH(statek6[[#This Row],[data]])</f>
        <v>9</v>
      </c>
    </row>
    <row r="189" spans="1:8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YEAR(statek6[[#This Row],[data]])</f>
        <v>2018</v>
      </c>
      <c r="H189" s="2">
        <f>MONTH(statek6[[#This Row],[data]])</f>
        <v>9</v>
      </c>
    </row>
    <row r="190" spans="1:8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YEAR(statek6[[#This Row],[data]])</f>
        <v>2018</v>
      </c>
      <c r="H190" s="2">
        <f>MONTH(statek6[[#This Row],[data]])</f>
        <v>9</v>
      </c>
    </row>
    <row r="191" spans="1:8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YEAR(statek6[[#This Row],[data]])</f>
        <v>2018</v>
      </c>
      <c r="H191" s="2">
        <f>MONTH(statek6[[#This Row],[data]])</f>
        <v>10</v>
      </c>
    </row>
    <row r="192" spans="1:8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YEAR(statek6[[#This Row],[data]])</f>
        <v>2018</v>
      </c>
      <c r="H192" s="2">
        <f>MONTH(statek6[[#This Row],[data]])</f>
        <v>10</v>
      </c>
    </row>
    <row r="193" spans="1:8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YEAR(statek6[[#This Row],[data]])</f>
        <v>2018</v>
      </c>
      <c r="H193" s="2">
        <f>MONTH(statek6[[#This Row],[data]])</f>
        <v>10</v>
      </c>
    </row>
    <row r="194" spans="1:8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YEAR(statek6[[#This Row],[data]])</f>
        <v>2018</v>
      </c>
      <c r="H194" s="2">
        <f>MONTH(statek6[[#This Row],[data]])</f>
        <v>11</v>
      </c>
    </row>
    <row r="195" spans="1:8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YEAR(statek6[[#This Row],[data]])</f>
        <v>2018</v>
      </c>
      <c r="H195" s="2">
        <f>MONTH(statek6[[#This Row],[data]])</f>
        <v>11</v>
      </c>
    </row>
    <row r="196" spans="1:8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YEAR(statek6[[#This Row],[data]])</f>
        <v>2018</v>
      </c>
      <c r="H196" s="2">
        <f>MONTH(statek6[[#This Row],[data]])</f>
        <v>11</v>
      </c>
    </row>
    <row r="197" spans="1:8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YEAR(statek6[[#This Row],[data]])</f>
        <v>2018</v>
      </c>
      <c r="H197" s="2">
        <f>MONTH(statek6[[#This Row],[data]])</f>
        <v>11</v>
      </c>
    </row>
    <row r="198" spans="1:8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YEAR(statek6[[#This Row],[data]])</f>
        <v>2018</v>
      </c>
      <c r="H198" s="2">
        <f>MONTH(statek6[[#This Row],[data]])</f>
        <v>11</v>
      </c>
    </row>
    <row r="199" spans="1:8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YEAR(statek6[[#This Row],[data]])</f>
        <v>2018</v>
      </c>
      <c r="H199" s="2">
        <f>MONTH(statek6[[#This Row],[data]])</f>
        <v>12</v>
      </c>
    </row>
    <row r="200" spans="1:8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YEAR(statek6[[#This Row],[data]])</f>
        <v>2018</v>
      </c>
      <c r="H200" s="2">
        <f>MONTH(statek6[[#This Row],[data]])</f>
        <v>12</v>
      </c>
    </row>
    <row r="201" spans="1:8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YEAR(statek6[[#This Row],[data]])</f>
        <v>2018</v>
      </c>
      <c r="H201" s="2">
        <f>MONTH(statek6[[#This Row],[data]])</f>
        <v>12</v>
      </c>
    </row>
    <row r="202" spans="1:8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YEAR(statek6[[#This Row],[data]])</f>
        <v>2018</v>
      </c>
      <c r="H202" s="2">
        <f>MONTH(statek6[[#This Row],[data]])</f>
        <v>12</v>
      </c>
    </row>
    <row r="203" spans="1:8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YEAR(statek6[[#This Row],[data]])</f>
        <v>2018</v>
      </c>
      <c r="H203" s="2">
        <f>MONTH(statek6[[#This Row],[data]])</f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BC46-1472-4061-9831-AA8C69CE7E07}">
  <dimension ref="A1:M203"/>
  <sheetViews>
    <sheetView tabSelected="1" workbookViewId="0">
      <selection activeCell="I2" sqref="I2"/>
    </sheetView>
  </sheetViews>
  <sheetFormatPr defaultRowHeight="14.25" x14ac:dyDescent="0.45"/>
  <cols>
    <col min="1" max="1" width="12.86328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29</v>
      </c>
      <c r="I1" t="s">
        <v>27</v>
      </c>
      <c r="J1" t="s">
        <v>28</v>
      </c>
      <c r="K1" t="s">
        <v>31</v>
      </c>
    </row>
    <row r="2" spans="1:13" x14ac:dyDescent="0.4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>
        <f>IF(statek7[[#This Row],[Z/W]] = "W", statek7[[#This Row],[ile ton]], statek7[[#This Row],[ile ton]]*(-1))</f>
        <v>-3</v>
      </c>
      <c r="H2" s="2">
        <f>statek7[[#This Row],[Zmian]]*statek7[[#This Row],[cena za tone w talarach]]</f>
        <v>-240</v>
      </c>
      <c r="I2" s="2">
        <v>6399</v>
      </c>
      <c r="J2" s="2">
        <f>SUM(statek7[[#This Row],[Dochó]:[Stan przed]])</f>
        <v>6159</v>
      </c>
      <c r="K2" s="2">
        <v>0</v>
      </c>
      <c r="M2">
        <f>COUNTIFS(statek7[Stan po], "&lt;0")</f>
        <v>0</v>
      </c>
    </row>
    <row r="3" spans="1:13" x14ac:dyDescent="0.4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>
        <f>IF(statek7[[#This Row],[Z/W]] = "W", statek7[[#This Row],[ile ton]], statek7[[#This Row],[ile ton]]*(-1))</f>
        <v>-32</v>
      </c>
      <c r="H3" s="2">
        <f>statek7[[#This Row],[Zmian]]*statek7[[#This Row],[cena za tone w talarach]]</f>
        <v>-1600</v>
      </c>
      <c r="I3" s="2">
        <f>J2</f>
        <v>6159</v>
      </c>
      <c r="J3" s="2">
        <f>SUM(statek7[[#This Row],[Dochó]:[Stan przed]])</f>
        <v>4559</v>
      </c>
      <c r="K3" s="2">
        <f>IF(statek7[[#This Row],[data]] = A4, 0, statek7[[#This Row],[Stan po]])</f>
        <v>0</v>
      </c>
    </row>
    <row r="4" spans="1:13" x14ac:dyDescent="0.4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>
        <f>IF(statek7[[#This Row],[Z/W]] = "W", statek7[[#This Row],[ile ton]], statek7[[#This Row],[ile ton]]*(-1))</f>
        <v>-38</v>
      </c>
      <c r="H4" s="2">
        <f>statek7[[#This Row],[Zmian]]*statek7[[#This Row],[cena za tone w talarach]]</f>
        <v>-380</v>
      </c>
      <c r="I4" s="2">
        <f>J3</f>
        <v>4559</v>
      </c>
      <c r="J4" s="2">
        <f>SUM(statek7[[#This Row],[Dochó]:[Stan przed]])</f>
        <v>4179</v>
      </c>
      <c r="K4" s="2">
        <f>IF(statek7[[#This Row],[data]] = A5, 0, statek7[[#This Row],[Stan po]])</f>
        <v>0</v>
      </c>
    </row>
    <row r="5" spans="1:13" x14ac:dyDescent="0.4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>
        <f>IF(statek7[[#This Row],[Z/W]] = "W", statek7[[#This Row],[ile ton]], statek7[[#This Row],[ile ton]]*(-1))</f>
        <v>-33</v>
      </c>
      <c r="H5" s="2">
        <f>statek7[[#This Row],[Zmian]]*statek7[[#This Row],[cena za tone w talarach]]</f>
        <v>-990</v>
      </c>
      <c r="I5" s="2">
        <f>J4</f>
        <v>4179</v>
      </c>
      <c r="J5" s="2">
        <f>SUM(statek7[[#This Row],[Dochó]:[Stan przed]])</f>
        <v>3189</v>
      </c>
      <c r="K5" s="2">
        <f>IF(statek7[[#This Row],[data]] = A6, 0, statek7[[#This Row],[Stan po]])</f>
        <v>0</v>
      </c>
    </row>
    <row r="6" spans="1:13" x14ac:dyDescent="0.4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>
        <f>IF(statek7[[#This Row],[Z/W]] = "W", statek7[[#This Row],[ile ton]], statek7[[#This Row],[ile ton]]*(-1))</f>
        <v>-43</v>
      </c>
      <c r="H6" s="2">
        <f>statek7[[#This Row],[Zmian]]*statek7[[#This Row],[cena za tone w talarach]]</f>
        <v>-1075</v>
      </c>
      <c r="I6" s="2">
        <f>J5</f>
        <v>3189</v>
      </c>
      <c r="J6" s="2">
        <f>SUM(statek7[[#This Row],[Dochó]:[Stan przed]])</f>
        <v>2114</v>
      </c>
      <c r="K6" s="2">
        <f>IF(statek7[[#This Row],[data]] = A7, 0, statek7[[#This Row],[Stan po]])</f>
        <v>2114</v>
      </c>
    </row>
    <row r="7" spans="1:13" x14ac:dyDescent="0.4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>
        <f>IF(statek7[[#This Row],[Z/W]] = "W", statek7[[#This Row],[ile ton]], statek7[[#This Row],[ile ton]]*(-1))</f>
        <v>32</v>
      </c>
      <c r="H7" s="2">
        <f>statek7[[#This Row],[Zmian]]*statek7[[#This Row],[cena za tone w talarach]]</f>
        <v>1856</v>
      </c>
      <c r="I7" s="2">
        <f>J6</f>
        <v>2114</v>
      </c>
      <c r="J7" s="2">
        <f>SUM(statek7[[#This Row],[Dochó]:[Stan przed]])</f>
        <v>3970</v>
      </c>
      <c r="K7" s="2">
        <f>IF(statek7[[#This Row],[data]] = A8, 0, statek7[[#This Row],[Stan po]])</f>
        <v>0</v>
      </c>
    </row>
    <row r="8" spans="1:13" x14ac:dyDescent="0.4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>
        <f>IF(statek7[[#This Row],[Z/W]] = "W", statek7[[#This Row],[ile ton]], statek7[[#This Row],[ile ton]]*(-1))</f>
        <v>-14</v>
      </c>
      <c r="H8" s="2">
        <f>statek7[[#This Row],[Zmian]]*statek7[[#This Row],[cena za tone w talarach]]</f>
        <v>-364</v>
      </c>
      <c r="I8" s="2">
        <f>J7</f>
        <v>3970</v>
      </c>
      <c r="J8" s="2">
        <f>SUM(statek7[[#This Row],[Dochó]:[Stan przed]])</f>
        <v>3606</v>
      </c>
      <c r="K8" s="2">
        <f>IF(statek7[[#This Row],[data]] = A9, 0, statek7[[#This Row],[Stan po]])</f>
        <v>3606</v>
      </c>
    </row>
    <row r="9" spans="1:13" x14ac:dyDescent="0.4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>
        <f>IF(statek7[[#This Row],[Z/W]] = "W", statek7[[#This Row],[ile ton]], statek7[[#This Row],[ile ton]]*(-1))</f>
        <v>-44</v>
      </c>
      <c r="H9" s="2">
        <f>statek7[[#This Row],[Zmian]]*statek7[[#This Row],[cena za tone w talarach]]</f>
        <v>-2024</v>
      </c>
      <c r="I9" s="2">
        <f>J8</f>
        <v>3606</v>
      </c>
      <c r="J9" s="2">
        <f>SUM(statek7[[#This Row],[Dochó]:[Stan przed]])</f>
        <v>1582</v>
      </c>
      <c r="K9" s="2">
        <f>IF(statek7[[#This Row],[data]] = A10, 0, statek7[[#This Row],[Stan po]])</f>
        <v>0</v>
      </c>
    </row>
    <row r="10" spans="1:13" x14ac:dyDescent="0.4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>
        <f>IF(statek7[[#This Row],[Z/W]] = "W", statek7[[#This Row],[ile ton]], statek7[[#This Row],[ile ton]]*(-1))</f>
        <v>-1</v>
      </c>
      <c r="H10" s="2">
        <f>statek7[[#This Row],[Zmian]]*statek7[[#This Row],[cena za tone w talarach]]</f>
        <v>-28</v>
      </c>
      <c r="I10" s="2">
        <f>J9</f>
        <v>1582</v>
      </c>
      <c r="J10" s="2">
        <f>SUM(statek7[[#This Row],[Dochó]:[Stan przed]])</f>
        <v>1554</v>
      </c>
      <c r="K10" s="2">
        <f>IF(statek7[[#This Row],[data]] = A11, 0, statek7[[#This Row],[Stan po]])</f>
        <v>0</v>
      </c>
    </row>
    <row r="11" spans="1:13" x14ac:dyDescent="0.4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>
        <f>IF(statek7[[#This Row],[Z/W]] = "W", statek7[[#This Row],[ile ton]], statek7[[#This Row],[ile ton]]*(-1))</f>
        <v>-21</v>
      </c>
      <c r="H11" s="2">
        <f>statek7[[#This Row],[Zmian]]*statek7[[#This Row],[cena za tone w talarach]]</f>
        <v>-1554</v>
      </c>
      <c r="I11" s="2">
        <f>J10</f>
        <v>1554</v>
      </c>
      <c r="J11" s="2">
        <f>SUM(statek7[[#This Row],[Dochó]:[Stan przed]])</f>
        <v>0</v>
      </c>
      <c r="K11" s="2">
        <f>IF(statek7[[#This Row],[data]] = A12, 0, statek7[[#This Row],[Stan po]])</f>
        <v>0</v>
      </c>
    </row>
    <row r="12" spans="1:13" x14ac:dyDescent="0.4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>
        <f>IF(statek7[[#This Row],[Z/W]] = "W", statek7[[#This Row],[ile ton]], statek7[[#This Row],[ile ton]]*(-1))</f>
        <v>43</v>
      </c>
      <c r="H12" s="2">
        <f>statek7[[#This Row],[Zmian]]*statek7[[#This Row],[cena za tone w talarach]]</f>
        <v>1376</v>
      </c>
      <c r="I12" s="2">
        <f>J11</f>
        <v>0</v>
      </c>
      <c r="J12" s="2">
        <f>SUM(statek7[[#This Row],[Dochó]:[Stan przed]])</f>
        <v>1376</v>
      </c>
      <c r="K12" s="2">
        <f>IF(statek7[[#This Row],[data]] = A13, 0, statek7[[#This Row],[Stan po]])</f>
        <v>0</v>
      </c>
    </row>
    <row r="13" spans="1:13" x14ac:dyDescent="0.4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>
        <f>IF(statek7[[#This Row],[Z/W]] = "W", statek7[[#This Row],[ile ton]], statek7[[#This Row],[ile ton]]*(-1))</f>
        <v>38</v>
      </c>
      <c r="H13" s="2">
        <f>statek7[[#This Row],[Zmian]]*statek7[[#This Row],[cena za tone w talarach]]</f>
        <v>494</v>
      </c>
      <c r="I13" s="2">
        <f>J12</f>
        <v>1376</v>
      </c>
      <c r="J13" s="2">
        <f>SUM(statek7[[#This Row],[Dochó]:[Stan przed]])</f>
        <v>1870</v>
      </c>
      <c r="K13" s="2">
        <f>IF(statek7[[#This Row],[data]] = A14, 0, statek7[[#This Row],[Stan po]])</f>
        <v>0</v>
      </c>
    </row>
    <row r="14" spans="1:13" x14ac:dyDescent="0.4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>
        <f>IF(statek7[[#This Row],[Z/W]] = "W", statek7[[#This Row],[ile ton]], statek7[[#This Row],[ile ton]]*(-1))</f>
        <v>-9</v>
      </c>
      <c r="H14" s="2">
        <f>statek7[[#This Row],[Zmian]]*statek7[[#This Row],[cena za tone w talarach]]</f>
        <v>-531</v>
      </c>
      <c r="I14" s="2">
        <f>J13</f>
        <v>1870</v>
      </c>
      <c r="J14" s="2">
        <f>SUM(statek7[[#This Row],[Dochó]:[Stan przed]])</f>
        <v>1339</v>
      </c>
      <c r="K14" s="2">
        <f>IF(statek7[[#This Row],[data]] = A15, 0, statek7[[#This Row],[Stan po]])</f>
        <v>0</v>
      </c>
    </row>
    <row r="15" spans="1:13" x14ac:dyDescent="0.4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>
        <f>IF(statek7[[#This Row],[Z/W]] = "W", statek7[[#This Row],[ile ton]], statek7[[#This Row],[ile ton]]*(-1))</f>
        <v>-8</v>
      </c>
      <c r="H15" s="2">
        <f>statek7[[#This Row],[Zmian]]*statek7[[#This Row],[cena za tone w talarach]]</f>
        <v>-296</v>
      </c>
      <c r="I15" s="2">
        <f>J14</f>
        <v>1339</v>
      </c>
      <c r="J15" s="2">
        <f>SUM(statek7[[#This Row],[Dochó]:[Stan przed]])</f>
        <v>1043</v>
      </c>
      <c r="K15" s="2">
        <f>IF(statek7[[#This Row],[data]] = A16, 0, statek7[[#This Row],[Stan po]])</f>
        <v>1043</v>
      </c>
    </row>
    <row r="16" spans="1:13" x14ac:dyDescent="0.4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>
        <f>IF(statek7[[#This Row],[Z/W]] = "W", statek7[[#This Row],[ile ton]], statek7[[#This Row],[ile ton]]*(-1))</f>
        <v>50</v>
      </c>
      <c r="H16" s="2">
        <f>statek7[[#This Row],[Zmian]]*statek7[[#This Row],[cena za tone w talarach]]</f>
        <v>3050</v>
      </c>
      <c r="I16" s="2">
        <f>J15</f>
        <v>1043</v>
      </c>
      <c r="J16" s="2">
        <f>SUM(statek7[[#This Row],[Dochó]:[Stan przed]])</f>
        <v>4093</v>
      </c>
      <c r="K16" s="2">
        <f>IF(statek7[[#This Row],[data]] = A17, 0, statek7[[#This Row],[Stan po]])</f>
        <v>0</v>
      </c>
    </row>
    <row r="17" spans="1:11" x14ac:dyDescent="0.4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>
        <f>IF(statek7[[#This Row],[Z/W]] = "W", statek7[[#This Row],[ile ton]], statek7[[#This Row],[ile ton]]*(-1))</f>
        <v>-32</v>
      </c>
      <c r="H17" s="2">
        <f>statek7[[#This Row],[Zmian]]*statek7[[#This Row],[cena za tone w talarach]]</f>
        <v>-640</v>
      </c>
      <c r="I17" s="2">
        <f>J16</f>
        <v>4093</v>
      </c>
      <c r="J17" s="2">
        <f>SUM(statek7[[#This Row],[Dochó]:[Stan przed]])</f>
        <v>3453</v>
      </c>
      <c r="K17" s="2">
        <f>IF(statek7[[#This Row],[data]] = A18, 0, statek7[[#This Row],[Stan po]])</f>
        <v>0</v>
      </c>
    </row>
    <row r="18" spans="1:11" x14ac:dyDescent="0.4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>
        <f>IF(statek7[[#This Row],[Z/W]] = "W", statek7[[#This Row],[ile ton]], statek7[[#This Row],[ile ton]]*(-1))</f>
        <v>-7</v>
      </c>
      <c r="H18" s="2">
        <f>statek7[[#This Row],[Zmian]]*statek7[[#This Row],[cena za tone w talarach]]</f>
        <v>-56</v>
      </c>
      <c r="I18" s="2">
        <f>J17</f>
        <v>3453</v>
      </c>
      <c r="J18" s="2">
        <f>SUM(statek7[[#This Row],[Dochó]:[Stan przed]])</f>
        <v>3397</v>
      </c>
      <c r="K18" s="2">
        <f>IF(statek7[[#This Row],[data]] = A19, 0, statek7[[#This Row],[Stan po]])</f>
        <v>0</v>
      </c>
    </row>
    <row r="19" spans="1:11" x14ac:dyDescent="0.4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>
        <f>IF(statek7[[#This Row],[Z/W]] = "W", statek7[[#This Row],[ile ton]], statek7[[#This Row],[ile ton]]*(-1))</f>
        <v>-10</v>
      </c>
      <c r="H19" s="2">
        <f>statek7[[#This Row],[Zmian]]*statek7[[#This Row],[cena za tone w talarach]]</f>
        <v>-240</v>
      </c>
      <c r="I19" s="2">
        <f>J18</f>
        <v>3397</v>
      </c>
      <c r="J19" s="2">
        <f>SUM(statek7[[#This Row],[Dochó]:[Stan przed]])</f>
        <v>3157</v>
      </c>
      <c r="K19" s="2">
        <f>IF(statek7[[#This Row],[data]] = A20, 0, statek7[[#This Row],[Stan po]])</f>
        <v>3157</v>
      </c>
    </row>
    <row r="20" spans="1:11" x14ac:dyDescent="0.4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>
        <f>IF(statek7[[#This Row],[Z/W]] = "W", statek7[[#This Row],[ile ton]], statek7[[#This Row],[ile ton]]*(-1))</f>
        <v>7</v>
      </c>
      <c r="H20" s="2">
        <f>statek7[[#This Row],[Zmian]]*statek7[[#This Row],[cena za tone w talarach]]</f>
        <v>84</v>
      </c>
      <c r="I20" s="2">
        <f>J19</f>
        <v>3157</v>
      </c>
      <c r="J20" s="2">
        <f>SUM(statek7[[#This Row],[Dochó]:[Stan przed]])</f>
        <v>3241</v>
      </c>
      <c r="K20" s="2">
        <f>IF(statek7[[#This Row],[data]] = A21, 0, statek7[[#This Row],[Stan po]])</f>
        <v>0</v>
      </c>
    </row>
    <row r="21" spans="1:11" x14ac:dyDescent="0.4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>
        <f>IF(statek7[[#This Row],[Z/W]] = "W", statek7[[#This Row],[ile ton]], statek7[[#This Row],[ile ton]]*(-1))</f>
        <v>-25</v>
      </c>
      <c r="H21" s="2">
        <f>statek7[[#This Row],[Zmian]]*statek7[[#This Row],[cena za tone w talarach]]</f>
        <v>-475</v>
      </c>
      <c r="I21" s="2">
        <f>J20</f>
        <v>3241</v>
      </c>
      <c r="J21" s="2">
        <f>SUM(statek7[[#This Row],[Dochó]:[Stan przed]])</f>
        <v>2766</v>
      </c>
      <c r="K21" s="2">
        <f>IF(statek7[[#This Row],[data]] = A22, 0, statek7[[#This Row],[Stan po]])</f>
        <v>0</v>
      </c>
    </row>
    <row r="22" spans="1:11" x14ac:dyDescent="0.4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>
        <f>IF(statek7[[#This Row],[Z/W]] = "W", statek7[[#This Row],[ile ton]], statek7[[#This Row],[ile ton]]*(-1))</f>
        <v>-33</v>
      </c>
      <c r="H22" s="2">
        <f>statek7[[#This Row],[Zmian]]*statek7[[#This Row],[cena za tone w talarach]]</f>
        <v>-1254</v>
      </c>
      <c r="I22" s="2">
        <f>J21</f>
        <v>2766</v>
      </c>
      <c r="J22" s="2">
        <f>SUM(statek7[[#This Row],[Dochó]:[Stan przed]])</f>
        <v>1512</v>
      </c>
      <c r="K22" s="2">
        <f>IF(statek7[[#This Row],[data]] = A23, 0, statek7[[#This Row],[Stan po]])</f>
        <v>1512</v>
      </c>
    </row>
    <row r="23" spans="1:11" x14ac:dyDescent="0.4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>
        <f>IF(statek7[[#This Row],[Z/W]] = "W", statek7[[#This Row],[ile ton]], statek7[[#This Row],[ile ton]]*(-1))</f>
        <v>36</v>
      </c>
      <c r="H23" s="2">
        <f>statek7[[#This Row],[Zmian]]*statek7[[#This Row],[cena za tone w talarach]]</f>
        <v>1260</v>
      </c>
      <c r="I23" s="2">
        <f>J22</f>
        <v>1512</v>
      </c>
      <c r="J23" s="2">
        <f>SUM(statek7[[#This Row],[Dochó]:[Stan przed]])</f>
        <v>2772</v>
      </c>
      <c r="K23" s="2">
        <f>IF(statek7[[#This Row],[data]] = A24, 0, statek7[[#This Row],[Stan po]])</f>
        <v>0</v>
      </c>
    </row>
    <row r="24" spans="1:11" x14ac:dyDescent="0.4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>
        <f>IF(statek7[[#This Row],[Z/W]] = "W", statek7[[#This Row],[ile ton]], statek7[[#This Row],[ile ton]]*(-1))</f>
        <v>-5</v>
      </c>
      <c r="H24" s="2">
        <f>statek7[[#This Row],[Zmian]]*statek7[[#This Row],[cena za tone w talarach]]</f>
        <v>-330</v>
      </c>
      <c r="I24" s="2">
        <f>J23</f>
        <v>2772</v>
      </c>
      <c r="J24" s="2">
        <f>SUM(statek7[[#This Row],[Dochó]:[Stan przed]])</f>
        <v>2442</v>
      </c>
      <c r="K24" s="2">
        <f>IF(statek7[[#This Row],[data]] = A25, 0, statek7[[#This Row],[Stan po]])</f>
        <v>0</v>
      </c>
    </row>
    <row r="25" spans="1:11" x14ac:dyDescent="0.4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>
        <f>IF(statek7[[#This Row],[Z/W]] = "W", statek7[[#This Row],[ile ton]], statek7[[#This Row],[ile ton]]*(-1))</f>
        <v>-35</v>
      </c>
      <c r="H25" s="2">
        <f>statek7[[#This Row],[Zmian]]*statek7[[#This Row],[cena za tone w talarach]]</f>
        <v>-1435</v>
      </c>
      <c r="I25" s="2">
        <f>J24</f>
        <v>2442</v>
      </c>
      <c r="J25" s="2">
        <f>SUM(statek7[[#This Row],[Dochó]:[Stan przed]])</f>
        <v>1007</v>
      </c>
      <c r="K25" s="2">
        <f>IF(statek7[[#This Row],[data]] = A26, 0, statek7[[#This Row],[Stan po]])</f>
        <v>1007</v>
      </c>
    </row>
    <row r="26" spans="1:11" x14ac:dyDescent="0.4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>
        <f>IF(statek7[[#This Row],[Z/W]] = "W", statek7[[#This Row],[ile ton]], statek7[[#This Row],[ile ton]]*(-1))</f>
        <v>38</v>
      </c>
      <c r="H26" s="2">
        <f>statek7[[#This Row],[Zmian]]*statek7[[#This Row],[cena za tone w talarach]]</f>
        <v>3724</v>
      </c>
      <c r="I26" s="2">
        <f>J25</f>
        <v>1007</v>
      </c>
      <c r="J26" s="2">
        <f>SUM(statek7[[#This Row],[Dochó]:[Stan przed]])</f>
        <v>4731</v>
      </c>
      <c r="K26" s="2">
        <f>IF(statek7[[#This Row],[data]] = A27, 0, statek7[[#This Row],[Stan po]])</f>
        <v>0</v>
      </c>
    </row>
    <row r="27" spans="1:11" x14ac:dyDescent="0.4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>
        <f>IF(statek7[[#This Row],[Z/W]] = "W", statek7[[#This Row],[ile ton]], statek7[[#This Row],[ile ton]]*(-1))</f>
        <v>-10</v>
      </c>
      <c r="H27" s="2">
        <f>statek7[[#This Row],[Zmian]]*statek7[[#This Row],[cena za tone w talarach]]</f>
        <v>-230</v>
      </c>
      <c r="I27" s="2">
        <f>J26</f>
        <v>4731</v>
      </c>
      <c r="J27" s="2">
        <f>SUM(statek7[[#This Row],[Dochó]:[Stan przed]])</f>
        <v>4501</v>
      </c>
      <c r="K27" s="2">
        <f>IF(statek7[[#This Row],[data]] = A28, 0, statek7[[#This Row],[Stan po]])</f>
        <v>4501</v>
      </c>
    </row>
    <row r="28" spans="1:11" x14ac:dyDescent="0.4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>
        <f>IF(statek7[[#This Row],[Z/W]] = "W", statek7[[#This Row],[ile ton]], statek7[[#This Row],[ile ton]]*(-1))</f>
        <v>4</v>
      </c>
      <c r="H28" s="2">
        <f>statek7[[#This Row],[Zmian]]*statek7[[#This Row],[cena za tone w talarach]]</f>
        <v>152</v>
      </c>
      <c r="I28" s="2">
        <f>J27</f>
        <v>4501</v>
      </c>
      <c r="J28" s="2">
        <f>SUM(statek7[[#This Row],[Dochó]:[Stan przed]])</f>
        <v>4653</v>
      </c>
      <c r="K28" s="2">
        <f>IF(statek7[[#This Row],[data]] = A29, 0, statek7[[#This Row],[Stan po]])</f>
        <v>0</v>
      </c>
    </row>
    <row r="29" spans="1:11" x14ac:dyDescent="0.4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>
        <f>IF(statek7[[#This Row],[Z/W]] = "W", statek7[[#This Row],[ile ton]], statek7[[#This Row],[ile ton]]*(-1))</f>
        <v>-42</v>
      </c>
      <c r="H29" s="2">
        <f>statek7[[#This Row],[Zmian]]*statek7[[#This Row],[cena za tone w talarach]]</f>
        <v>-2520</v>
      </c>
      <c r="I29" s="2">
        <f>J28</f>
        <v>4653</v>
      </c>
      <c r="J29" s="2">
        <f>SUM(statek7[[#This Row],[Dochó]:[Stan przed]])</f>
        <v>2133</v>
      </c>
      <c r="K29" s="2">
        <f>IF(statek7[[#This Row],[data]] = A30, 0, statek7[[#This Row],[Stan po]])</f>
        <v>0</v>
      </c>
    </row>
    <row r="30" spans="1:11" x14ac:dyDescent="0.4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>
        <f>IF(statek7[[#This Row],[Z/W]] = "W", statek7[[#This Row],[ile ton]], statek7[[#This Row],[ile ton]]*(-1))</f>
        <v>-28</v>
      </c>
      <c r="H30" s="2">
        <f>statek7[[#This Row],[Zmian]]*statek7[[#This Row],[cena za tone w talarach]]</f>
        <v>-224</v>
      </c>
      <c r="I30" s="2">
        <f>J29</f>
        <v>2133</v>
      </c>
      <c r="J30" s="2">
        <f>SUM(statek7[[#This Row],[Dochó]:[Stan przed]])</f>
        <v>1909</v>
      </c>
      <c r="K30" s="2">
        <f>IF(statek7[[#This Row],[data]] = A31, 0, statek7[[#This Row],[Stan po]])</f>
        <v>0</v>
      </c>
    </row>
    <row r="31" spans="1:11" x14ac:dyDescent="0.4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>
        <f>IF(statek7[[#This Row],[Z/W]] = "W", statek7[[#This Row],[ile ton]], statek7[[#This Row],[ile ton]]*(-1))</f>
        <v>-19</v>
      </c>
      <c r="H31" s="2">
        <f>statek7[[#This Row],[Zmian]]*statek7[[#This Row],[cena za tone w talarach]]</f>
        <v>-361</v>
      </c>
      <c r="I31" s="2">
        <f>J30</f>
        <v>1909</v>
      </c>
      <c r="J31" s="2">
        <f>SUM(statek7[[#This Row],[Dochó]:[Stan przed]])</f>
        <v>1548</v>
      </c>
      <c r="K31" s="2">
        <f>IF(statek7[[#This Row],[data]] = A32, 0, statek7[[#This Row],[Stan po]])</f>
        <v>1548</v>
      </c>
    </row>
    <row r="32" spans="1:11" x14ac:dyDescent="0.4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>
        <f>IF(statek7[[#This Row],[Z/W]] = "W", statek7[[#This Row],[ile ton]], statek7[[#This Row],[ile ton]]*(-1))</f>
        <v>72</v>
      </c>
      <c r="H32" s="2">
        <f>statek7[[#This Row],[Zmian]]*statek7[[#This Row],[cena za tone w talarach]]</f>
        <v>2016</v>
      </c>
      <c r="I32" s="2">
        <f>J31</f>
        <v>1548</v>
      </c>
      <c r="J32" s="2">
        <f>SUM(statek7[[#This Row],[Dochó]:[Stan przed]])</f>
        <v>3564</v>
      </c>
      <c r="K32" s="2">
        <f>IF(statek7[[#This Row],[data]] = A33, 0, statek7[[#This Row],[Stan po]])</f>
        <v>0</v>
      </c>
    </row>
    <row r="33" spans="1:11" x14ac:dyDescent="0.4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>
        <f>IF(statek7[[#This Row],[Z/W]] = "W", statek7[[#This Row],[ile ton]], statek7[[#This Row],[ile ton]]*(-1))</f>
        <v>42</v>
      </c>
      <c r="H33" s="2">
        <f>statek7[[#This Row],[Zmian]]*statek7[[#This Row],[cena za tone w talarach]]</f>
        <v>3780</v>
      </c>
      <c r="I33" s="2">
        <f>J32</f>
        <v>3564</v>
      </c>
      <c r="J33" s="2">
        <f>SUM(statek7[[#This Row],[Dochó]:[Stan przed]])</f>
        <v>7344</v>
      </c>
      <c r="K33" s="2">
        <f>IF(statek7[[#This Row],[data]] = A34, 0, statek7[[#This Row],[Stan po]])</f>
        <v>0</v>
      </c>
    </row>
    <row r="34" spans="1:11" x14ac:dyDescent="0.4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>
        <f>IF(statek7[[#This Row],[Z/W]] = "W", statek7[[#This Row],[ile ton]], statek7[[#This Row],[ile ton]]*(-1))</f>
        <v>-42</v>
      </c>
      <c r="H34" s="2">
        <f>statek7[[#This Row],[Zmian]]*statek7[[#This Row],[cena za tone w talarach]]</f>
        <v>-1848</v>
      </c>
      <c r="I34" s="2">
        <f>J33</f>
        <v>7344</v>
      </c>
      <c r="J34" s="2">
        <f>SUM(statek7[[#This Row],[Dochó]:[Stan przed]])</f>
        <v>5496</v>
      </c>
      <c r="K34" s="2">
        <f>IF(statek7[[#This Row],[data]] = A35, 0, statek7[[#This Row],[Stan po]])</f>
        <v>0</v>
      </c>
    </row>
    <row r="35" spans="1:11" x14ac:dyDescent="0.4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>
        <f>IF(statek7[[#This Row],[Z/W]] = "W", statek7[[#This Row],[ile ton]], statek7[[#This Row],[ile ton]]*(-1))</f>
        <v>-33</v>
      </c>
      <c r="H35" s="2">
        <f>statek7[[#This Row],[Zmian]]*statek7[[#This Row],[cena za tone w talarach]]</f>
        <v>-858</v>
      </c>
      <c r="I35" s="2">
        <f>J34</f>
        <v>5496</v>
      </c>
      <c r="J35" s="2">
        <f>SUM(statek7[[#This Row],[Dochó]:[Stan przed]])</f>
        <v>4638</v>
      </c>
      <c r="K35" s="2">
        <f>IF(statek7[[#This Row],[data]] = A36, 0, statek7[[#This Row],[Stan po]])</f>
        <v>0</v>
      </c>
    </row>
    <row r="36" spans="1:11" x14ac:dyDescent="0.4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>
        <f>IF(statek7[[#This Row],[Z/W]] = "W", statek7[[#This Row],[ile ton]], statek7[[#This Row],[ile ton]]*(-1))</f>
        <v>-9</v>
      </c>
      <c r="H36" s="2">
        <f>statek7[[#This Row],[Zmian]]*statek7[[#This Row],[cena za tone w talarach]]</f>
        <v>-81</v>
      </c>
      <c r="I36" s="2">
        <f>J35</f>
        <v>4638</v>
      </c>
      <c r="J36" s="2">
        <f>SUM(statek7[[#This Row],[Dochó]:[Stan przed]])</f>
        <v>4557</v>
      </c>
      <c r="K36" s="2">
        <f>IF(statek7[[#This Row],[data]] = A37, 0, statek7[[#This Row],[Stan po]])</f>
        <v>4557</v>
      </c>
    </row>
    <row r="37" spans="1:11" x14ac:dyDescent="0.4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>
        <f>IF(statek7[[#This Row],[Z/W]] = "W", statek7[[#This Row],[ile ton]], statek7[[#This Row],[ile ton]]*(-1))</f>
        <v>4</v>
      </c>
      <c r="H37" s="2">
        <f>statek7[[#This Row],[Zmian]]*statek7[[#This Row],[cena za tone w talarach]]</f>
        <v>116</v>
      </c>
      <c r="I37" s="2">
        <f>J36</f>
        <v>4557</v>
      </c>
      <c r="J37" s="2">
        <f>SUM(statek7[[#This Row],[Dochó]:[Stan przed]])</f>
        <v>4673</v>
      </c>
      <c r="K37" s="2">
        <f>IF(statek7[[#This Row],[data]] = A38, 0, statek7[[#This Row],[Stan po]])</f>
        <v>0</v>
      </c>
    </row>
    <row r="38" spans="1:11" x14ac:dyDescent="0.4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>
        <f>IF(statek7[[#This Row],[Z/W]] = "W", statek7[[#This Row],[ile ton]], statek7[[#This Row],[ile ton]]*(-1))</f>
        <v>37</v>
      </c>
      <c r="H38" s="2">
        <f>statek7[[#This Row],[Zmian]]*statek7[[#This Row],[cena za tone w talarach]]</f>
        <v>444</v>
      </c>
      <c r="I38" s="2">
        <f>J37</f>
        <v>4673</v>
      </c>
      <c r="J38" s="2">
        <f>SUM(statek7[[#This Row],[Dochó]:[Stan przed]])</f>
        <v>5117</v>
      </c>
      <c r="K38" s="2">
        <f>IF(statek7[[#This Row],[data]] = A39, 0, statek7[[#This Row],[Stan po]])</f>
        <v>0</v>
      </c>
    </row>
    <row r="39" spans="1:11" x14ac:dyDescent="0.4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>
        <f>IF(statek7[[#This Row],[Z/W]] = "W", statek7[[#This Row],[ile ton]], statek7[[#This Row],[ile ton]]*(-1))</f>
        <v>-35</v>
      </c>
      <c r="H39" s="2">
        <f>statek7[[#This Row],[Zmian]]*statek7[[#This Row],[cena za tone w talarach]]</f>
        <v>-1470</v>
      </c>
      <c r="I39" s="2">
        <f>J38</f>
        <v>5117</v>
      </c>
      <c r="J39" s="2">
        <f>SUM(statek7[[#This Row],[Dochó]:[Stan przed]])</f>
        <v>3647</v>
      </c>
      <c r="K39" s="2">
        <f>IF(statek7[[#This Row],[data]] = A40, 0, statek7[[#This Row],[Stan po]])</f>
        <v>0</v>
      </c>
    </row>
    <row r="40" spans="1:11" x14ac:dyDescent="0.4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>
        <f>IF(statek7[[#This Row],[Z/W]] = "W", statek7[[#This Row],[ile ton]], statek7[[#This Row],[ile ton]]*(-1))</f>
        <v>-32</v>
      </c>
      <c r="H40" s="2">
        <f>statek7[[#This Row],[Zmian]]*statek7[[#This Row],[cena za tone w talarach]]</f>
        <v>-2112</v>
      </c>
      <c r="I40" s="2">
        <f>J39</f>
        <v>3647</v>
      </c>
      <c r="J40" s="2">
        <f>SUM(statek7[[#This Row],[Dochó]:[Stan przed]])</f>
        <v>1535</v>
      </c>
      <c r="K40" s="2">
        <f>IF(statek7[[#This Row],[data]] = A41, 0, statek7[[#This Row],[Stan po]])</f>
        <v>1535</v>
      </c>
    </row>
    <row r="41" spans="1:11" x14ac:dyDescent="0.4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>
        <f>IF(statek7[[#This Row],[Z/W]] = "W", statek7[[#This Row],[ile ton]], statek7[[#This Row],[ile ton]]*(-1))</f>
        <v>32</v>
      </c>
      <c r="H41" s="2">
        <f>statek7[[#This Row],[Zmian]]*statek7[[#This Row],[cena za tone w talarach]]</f>
        <v>2944</v>
      </c>
      <c r="I41" s="2">
        <f>J40</f>
        <v>1535</v>
      </c>
      <c r="J41" s="2">
        <f>SUM(statek7[[#This Row],[Dochó]:[Stan przed]])</f>
        <v>4479</v>
      </c>
      <c r="K41" s="2">
        <f>IF(statek7[[#This Row],[data]] = A42, 0, statek7[[#This Row],[Stan po]])</f>
        <v>0</v>
      </c>
    </row>
    <row r="42" spans="1:11" x14ac:dyDescent="0.4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>
        <f>IF(statek7[[#This Row],[Z/W]] = "W", statek7[[#This Row],[ile ton]], statek7[[#This Row],[ile ton]]*(-1))</f>
        <v>-48</v>
      </c>
      <c r="H42" s="2">
        <f>statek7[[#This Row],[Zmian]]*statek7[[#This Row],[cena za tone w talarach]]</f>
        <v>-2064</v>
      </c>
      <c r="I42" s="2">
        <f>J41</f>
        <v>4479</v>
      </c>
      <c r="J42" s="2">
        <f>SUM(statek7[[#This Row],[Dochó]:[Stan przed]])</f>
        <v>2415</v>
      </c>
      <c r="K42" s="2">
        <f>IF(statek7[[#This Row],[data]] = A43, 0, statek7[[#This Row],[Stan po]])</f>
        <v>2415</v>
      </c>
    </row>
    <row r="43" spans="1:11" x14ac:dyDescent="0.4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>
        <f>IF(statek7[[#This Row],[Z/W]] = "W", statek7[[#This Row],[ile ton]], statek7[[#This Row],[ile ton]]*(-1))</f>
        <v>191</v>
      </c>
      <c r="H43" s="2">
        <f>statek7[[#This Row],[Zmian]]*statek7[[#This Row],[cena za tone w talarach]]</f>
        <v>11460</v>
      </c>
      <c r="I43" s="2">
        <f>J42</f>
        <v>2415</v>
      </c>
      <c r="J43" s="2">
        <f>SUM(statek7[[#This Row],[Dochó]:[Stan przed]])</f>
        <v>13875</v>
      </c>
      <c r="K43" s="2">
        <f>IF(statek7[[#This Row],[data]] = A44, 0, statek7[[#This Row],[Stan po]])</f>
        <v>0</v>
      </c>
    </row>
    <row r="44" spans="1:11" x14ac:dyDescent="0.4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>
        <f>IF(statek7[[#This Row],[Z/W]] = "W", statek7[[#This Row],[ile ton]], statek7[[#This Row],[ile ton]]*(-1))</f>
        <v>-9</v>
      </c>
      <c r="H44" s="2">
        <f>statek7[[#This Row],[Zmian]]*statek7[[#This Row],[cena za tone w talarach]]</f>
        <v>-216</v>
      </c>
      <c r="I44" s="2">
        <f>J43</f>
        <v>13875</v>
      </c>
      <c r="J44" s="2">
        <f>SUM(statek7[[#This Row],[Dochó]:[Stan przed]])</f>
        <v>13659</v>
      </c>
      <c r="K44" s="2">
        <f>IF(statek7[[#This Row],[data]] = A45, 0, statek7[[#This Row],[Stan po]])</f>
        <v>0</v>
      </c>
    </row>
    <row r="45" spans="1:11" x14ac:dyDescent="0.4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>
        <f>IF(statek7[[#This Row],[Z/W]] = "W", statek7[[#This Row],[ile ton]], statek7[[#This Row],[ile ton]]*(-1))</f>
        <v>-36</v>
      </c>
      <c r="H45" s="2">
        <f>statek7[[#This Row],[Zmian]]*statek7[[#This Row],[cena za tone w talarach]]</f>
        <v>-2340</v>
      </c>
      <c r="I45" s="2">
        <f>J44</f>
        <v>13659</v>
      </c>
      <c r="J45" s="2">
        <f>SUM(statek7[[#This Row],[Dochó]:[Stan przed]])</f>
        <v>11319</v>
      </c>
      <c r="K45" s="2">
        <f>IF(statek7[[#This Row],[data]] = A46, 0, statek7[[#This Row],[Stan po]])</f>
        <v>11319</v>
      </c>
    </row>
    <row r="46" spans="1:11" x14ac:dyDescent="0.4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>
        <f>IF(statek7[[#This Row],[Z/W]] = "W", statek7[[#This Row],[ile ton]], statek7[[#This Row],[ile ton]]*(-1))</f>
        <v>-47</v>
      </c>
      <c r="H46" s="2">
        <f>statek7[[#This Row],[Zmian]]*statek7[[#This Row],[cena za tone w talarach]]</f>
        <v>-329</v>
      </c>
      <c r="I46" s="2">
        <f>J45</f>
        <v>11319</v>
      </c>
      <c r="J46" s="2">
        <f>SUM(statek7[[#This Row],[Dochó]:[Stan przed]])</f>
        <v>10990</v>
      </c>
      <c r="K46" s="2">
        <f>IF(statek7[[#This Row],[data]] = A47, 0, statek7[[#This Row],[Stan po]])</f>
        <v>0</v>
      </c>
    </row>
    <row r="47" spans="1:11" x14ac:dyDescent="0.4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>
        <f>IF(statek7[[#This Row],[Z/W]] = "W", statek7[[#This Row],[ile ton]], statek7[[#This Row],[ile ton]]*(-1))</f>
        <v>4</v>
      </c>
      <c r="H47" s="2">
        <f>statek7[[#This Row],[Zmian]]*statek7[[#This Row],[cena za tone w talarach]]</f>
        <v>252</v>
      </c>
      <c r="I47" s="2">
        <f>J46</f>
        <v>10990</v>
      </c>
      <c r="J47" s="2">
        <f>SUM(statek7[[#This Row],[Dochó]:[Stan przed]])</f>
        <v>11242</v>
      </c>
      <c r="K47" s="2">
        <f>IF(statek7[[#This Row],[data]] = A48, 0, statek7[[#This Row],[Stan po]])</f>
        <v>0</v>
      </c>
    </row>
    <row r="48" spans="1:11" x14ac:dyDescent="0.4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>
        <f>IF(statek7[[#This Row],[Z/W]] = "W", statek7[[#This Row],[ile ton]], statek7[[#This Row],[ile ton]]*(-1))</f>
        <v>-8</v>
      </c>
      <c r="H48" s="2">
        <f>statek7[[#This Row],[Zmian]]*statek7[[#This Row],[cena za tone w talarach]]</f>
        <v>-152</v>
      </c>
      <c r="I48" s="2">
        <f>J47</f>
        <v>11242</v>
      </c>
      <c r="J48" s="2">
        <f>SUM(statek7[[#This Row],[Dochó]:[Stan przed]])</f>
        <v>11090</v>
      </c>
      <c r="K48" s="2">
        <f>IF(statek7[[#This Row],[data]] = A49, 0, statek7[[#This Row],[Stan po]])</f>
        <v>0</v>
      </c>
    </row>
    <row r="49" spans="1:11" x14ac:dyDescent="0.4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>
        <f>IF(statek7[[#This Row],[Z/W]] = "W", statek7[[#This Row],[ile ton]], statek7[[#This Row],[ile ton]]*(-1))</f>
        <v>-3</v>
      </c>
      <c r="H49" s="2">
        <f>statek7[[#This Row],[Zmian]]*statek7[[#This Row],[cena za tone w talarach]]</f>
        <v>-66</v>
      </c>
      <c r="I49" s="2">
        <f>J48</f>
        <v>11090</v>
      </c>
      <c r="J49" s="2">
        <f>SUM(statek7[[#This Row],[Dochó]:[Stan przed]])</f>
        <v>11024</v>
      </c>
      <c r="K49" s="2">
        <f>IF(statek7[[#This Row],[data]] = A50, 0, statek7[[#This Row],[Stan po]])</f>
        <v>0</v>
      </c>
    </row>
    <row r="50" spans="1:11" x14ac:dyDescent="0.4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>
        <f>IF(statek7[[#This Row],[Z/W]] = "W", statek7[[#This Row],[ile ton]], statek7[[#This Row],[ile ton]]*(-1))</f>
        <v>-41</v>
      </c>
      <c r="H50" s="2">
        <f>statek7[[#This Row],[Zmian]]*statek7[[#This Row],[cena za tone w talarach]]</f>
        <v>-2419</v>
      </c>
      <c r="I50" s="2">
        <f>J49</f>
        <v>11024</v>
      </c>
      <c r="J50" s="2">
        <f>SUM(statek7[[#This Row],[Dochó]:[Stan przed]])</f>
        <v>8605</v>
      </c>
      <c r="K50" s="2">
        <f>IF(statek7[[#This Row],[data]] = A51, 0, statek7[[#This Row],[Stan po]])</f>
        <v>8605</v>
      </c>
    </row>
    <row r="51" spans="1:11" x14ac:dyDescent="0.4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>
        <f>IF(statek7[[#This Row],[Z/W]] = "W", statek7[[#This Row],[ile ton]], statek7[[#This Row],[ile ton]]*(-1))</f>
        <v>-44</v>
      </c>
      <c r="H51" s="2">
        <f>statek7[[#This Row],[Zmian]]*statek7[[#This Row],[cena za tone w talarach]]</f>
        <v>-1760</v>
      </c>
      <c r="I51" s="2">
        <f>J50</f>
        <v>8605</v>
      </c>
      <c r="J51" s="2">
        <f>SUM(statek7[[#This Row],[Dochó]:[Stan przed]])</f>
        <v>6845</v>
      </c>
      <c r="K51" s="2">
        <f>IF(statek7[[#This Row],[data]] = A52, 0, statek7[[#This Row],[Stan po]])</f>
        <v>0</v>
      </c>
    </row>
    <row r="52" spans="1:11" x14ac:dyDescent="0.4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>
        <f>IF(statek7[[#This Row],[Z/W]] = "W", statek7[[#This Row],[ile ton]], statek7[[#This Row],[ile ton]]*(-1))</f>
        <v>45</v>
      </c>
      <c r="H52" s="2">
        <f>statek7[[#This Row],[Zmian]]*statek7[[#This Row],[cena za tone w talarach]]</f>
        <v>540</v>
      </c>
      <c r="I52" s="2">
        <f>J51</f>
        <v>6845</v>
      </c>
      <c r="J52" s="2">
        <f>SUM(statek7[[#This Row],[Dochó]:[Stan przed]])</f>
        <v>7385</v>
      </c>
      <c r="K52" s="2">
        <f>IF(statek7[[#This Row],[data]] = A53, 0, statek7[[#This Row],[Stan po]])</f>
        <v>0</v>
      </c>
    </row>
    <row r="53" spans="1:11" x14ac:dyDescent="0.4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>
        <f>IF(statek7[[#This Row],[Z/W]] = "W", statek7[[#This Row],[ile ton]], statek7[[#This Row],[ile ton]]*(-1))</f>
        <v>-40</v>
      </c>
      <c r="H53" s="2">
        <f>statek7[[#This Row],[Zmian]]*statek7[[#This Row],[cena za tone w talarach]]</f>
        <v>-800</v>
      </c>
      <c r="I53" s="2">
        <f>J52</f>
        <v>7385</v>
      </c>
      <c r="J53" s="2">
        <f>SUM(statek7[[#This Row],[Dochó]:[Stan przed]])</f>
        <v>6585</v>
      </c>
      <c r="K53" s="2">
        <f>IF(statek7[[#This Row],[data]] = A54, 0, statek7[[#This Row],[Stan po]])</f>
        <v>0</v>
      </c>
    </row>
    <row r="54" spans="1:11" x14ac:dyDescent="0.4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>
        <f>IF(statek7[[#This Row],[Z/W]] = "W", statek7[[#This Row],[ile ton]], statek7[[#This Row],[ile ton]]*(-1))</f>
        <v>-3</v>
      </c>
      <c r="H54" s="2">
        <f>statek7[[#This Row],[Zmian]]*statek7[[#This Row],[cena za tone w talarach]]</f>
        <v>-189</v>
      </c>
      <c r="I54" s="2">
        <f>J53</f>
        <v>6585</v>
      </c>
      <c r="J54" s="2">
        <f>SUM(statek7[[#This Row],[Dochó]:[Stan przed]])</f>
        <v>6396</v>
      </c>
      <c r="K54" s="2">
        <f>IF(statek7[[#This Row],[data]] = A55, 0, statek7[[#This Row],[Stan po]])</f>
        <v>0</v>
      </c>
    </row>
    <row r="55" spans="1:11" x14ac:dyDescent="0.4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>
        <f>IF(statek7[[#This Row],[Z/W]] = "W", statek7[[#This Row],[ile ton]], statek7[[#This Row],[ile ton]]*(-1))</f>
        <v>-17</v>
      </c>
      <c r="H55" s="2">
        <f>statek7[[#This Row],[Zmian]]*statek7[[#This Row],[cena za tone w talarach]]</f>
        <v>-408</v>
      </c>
      <c r="I55" s="2">
        <f>J54</f>
        <v>6396</v>
      </c>
      <c r="J55" s="2">
        <f>SUM(statek7[[#This Row],[Dochó]:[Stan przed]])</f>
        <v>5988</v>
      </c>
      <c r="K55" s="2">
        <f>IF(statek7[[#This Row],[data]] = A56, 0, statek7[[#This Row],[Stan po]])</f>
        <v>5988</v>
      </c>
    </row>
    <row r="56" spans="1:11" x14ac:dyDescent="0.4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>
        <f>IF(statek7[[#This Row],[Z/W]] = "W", statek7[[#This Row],[ile ton]], statek7[[#This Row],[ile ton]]*(-1))</f>
        <v>2</v>
      </c>
      <c r="H56" s="2">
        <f>statek7[[#This Row],[Zmian]]*statek7[[#This Row],[cena za tone w talarach]]</f>
        <v>24</v>
      </c>
      <c r="I56" s="2">
        <f>J55</f>
        <v>5988</v>
      </c>
      <c r="J56" s="2">
        <f>SUM(statek7[[#This Row],[Dochó]:[Stan przed]])</f>
        <v>6012</v>
      </c>
      <c r="K56" s="2">
        <f>IF(statek7[[#This Row],[data]] = A57, 0, statek7[[#This Row],[Stan po]])</f>
        <v>0</v>
      </c>
    </row>
    <row r="57" spans="1:11" x14ac:dyDescent="0.4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>
        <f>IF(statek7[[#This Row],[Z/W]] = "W", statek7[[#This Row],[ile ton]], statek7[[#This Row],[ile ton]]*(-1))</f>
        <v>-14</v>
      </c>
      <c r="H57" s="2">
        <f>statek7[[#This Row],[Zmian]]*statek7[[#This Row],[cena za tone w talarach]]</f>
        <v>-266</v>
      </c>
      <c r="I57" s="2">
        <f>J56</f>
        <v>6012</v>
      </c>
      <c r="J57" s="2">
        <f>SUM(statek7[[#This Row],[Dochó]:[Stan przed]])</f>
        <v>5746</v>
      </c>
      <c r="K57" s="2">
        <f>IF(statek7[[#This Row],[data]] = A58, 0, statek7[[#This Row],[Stan po]])</f>
        <v>0</v>
      </c>
    </row>
    <row r="58" spans="1:11" x14ac:dyDescent="0.4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>
        <f>IF(statek7[[#This Row],[Z/W]] = "W", statek7[[#This Row],[ile ton]], statek7[[#This Row],[ile ton]]*(-1))</f>
        <v>-23</v>
      </c>
      <c r="H58" s="2">
        <f>statek7[[#This Row],[Zmian]]*statek7[[#This Row],[cena za tone w talarach]]</f>
        <v>-529</v>
      </c>
      <c r="I58" s="2">
        <f>J57</f>
        <v>5746</v>
      </c>
      <c r="J58" s="2">
        <f>SUM(statek7[[#This Row],[Dochó]:[Stan przed]])</f>
        <v>5217</v>
      </c>
      <c r="K58" s="2">
        <f>IF(statek7[[#This Row],[data]] = A59, 0, statek7[[#This Row],[Stan po]])</f>
        <v>5217</v>
      </c>
    </row>
    <row r="59" spans="1:11" x14ac:dyDescent="0.4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>
        <f>IF(statek7[[#This Row],[Z/W]] = "W", statek7[[#This Row],[ile ton]], statek7[[#This Row],[ile ton]]*(-1))</f>
        <v>-11</v>
      </c>
      <c r="H59" s="2">
        <f>statek7[[#This Row],[Zmian]]*statek7[[#This Row],[cena za tone w talarach]]</f>
        <v>-88</v>
      </c>
      <c r="I59" s="2">
        <f>J58</f>
        <v>5217</v>
      </c>
      <c r="J59" s="2">
        <f>SUM(statek7[[#This Row],[Dochó]:[Stan przed]])</f>
        <v>5129</v>
      </c>
      <c r="K59" s="2">
        <f>IF(statek7[[#This Row],[data]] = A60, 0, statek7[[#This Row],[Stan po]])</f>
        <v>0</v>
      </c>
    </row>
    <row r="60" spans="1:11" x14ac:dyDescent="0.4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>
        <f>IF(statek7[[#This Row],[Z/W]] = "W", statek7[[#This Row],[ile ton]], statek7[[#This Row],[ile ton]]*(-1))</f>
        <v>-17</v>
      </c>
      <c r="H60" s="2">
        <f>statek7[[#This Row],[Zmian]]*statek7[[#This Row],[cena za tone w talarach]]</f>
        <v>-1122</v>
      </c>
      <c r="I60" s="2">
        <f>J59</f>
        <v>5129</v>
      </c>
      <c r="J60" s="2">
        <f>SUM(statek7[[#This Row],[Dochó]:[Stan przed]])</f>
        <v>4007</v>
      </c>
      <c r="K60" s="2">
        <f>IF(statek7[[#This Row],[data]] = A61, 0, statek7[[#This Row],[Stan po]])</f>
        <v>0</v>
      </c>
    </row>
    <row r="61" spans="1:11" x14ac:dyDescent="0.4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>
        <f>IF(statek7[[#This Row],[Z/W]] = "W", statek7[[#This Row],[ile ton]], statek7[[#This Row],[ile ton]]*(-1))</f>
        <v>-30</v>
      </c>
      <c r="H61" s="2">
        <f>statek7[[#This Row],[Zmian]]*statek7[[#This Row],[cena za tone w talarach]]</f>
        <v>-1230</v>
      </c>
      <c r="I61" s="2">
        <f>J60</f>
        <v>4007</v>
      </c>
      <c r="J61" s="2">
        <f>SUM(statek7[[#This Row],[Dochó]:[Stan przed]])</f>
        <v>2777</v>
      </c>
      <c r="K61" s="2">
        <f>IF(statek7[[#This Row],[data]] = A62, 0, statek7[[#This Row],[Stan po]])</f>
        <v>2777</v>
      </c>
    </row>
    <row r="62" spans="1:11" x14ac:dyDescent="0.4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>
        <f>IF(statek7[[#This Row],[Z/W]] = "W", statek7[[#This Row],[ile ton]], statek7[[#This Row],[ile ton]]*(-1))</f>
        <v>97</v>
      </c>
      <c r="H62" s="2">
        <f>statek7[[#This Row],[Zmian]]*statek7[[#This Row],[cena za tone w talarach]]</f>
        <v>9506</v>
      </c>
      <c r="I62" s="2">
        <f>J61</f>
        <v>2777</v>
      </c>
      <c r="J62" s="2">
        <f>SUM(statek7[[#This Row],[Dochó]:[Stan przed]])</f>
        <v>12283</v>
      </c>
      <c r="K62" s="2">
        <f>IF(statek7[[#This Row],[data]] = A63, 0, statek7[[#This Row],[Stan po]])</f>
        <v>0</v>
      </c>
    </row>
    <row r="63" spans="1:11" x14ac:dyDescent="0.4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>
        <f>IF(statek7[[#This Row],[Z/W]] = "W", statek7[[#This Row],[ile ton]], statek7[[#This Row],[ile ton]]*(-1))</f>
        <v>11</v>
      </c>
      <c r="H63" s="2">
        <f>statek7[[#This Row],[Zmian]]*statek7[[#This Row],[cena za tone w talarach]]</f>
        <v>132</v>
      </c>
      <c r="I63" s="2">
        <f>J62</f>
        <v>12283</v>
      </c>
      <c r="J63" s="2">
        <f>SUM(statek7[[#This Row],[Dochó]:[Stan przed]])</f>
        <v>12415</v>
      </c>
      <c r="K63" s="2">
        <f>IF(statek7[[#This Row],[data]] = A64, 0, statek7[[#This Row],[Stan po]])</f>
        <v>0</v>
      </c>
    </row>
    <row r="64" spans="1:11" x14ac:dyDescent="0.4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>
        <f>IF(statek7[[#This Row],[Z/W]] = "W", statek7[[#This Row],[ile ton]], statek7[[#This Row],[ile ton]]*(-1))</f>
        <v>-17</v>
      </c>
      <c r="H64" s="2">
        <f>statek7[[#This Row],[Zmian]]*statek7[[#This Row],[cena za tone w talarach]]</f>
        <v>-340</v>
      </c>
      <c r="I64" s="2">
        <f>J63</f>
        <v>12415</v>
      </c>
      <c r="J64" s="2">
        <f>SUM(statek7[[#This Row],[Dochó]:[Stan przed]])</f>
        <v>12075</v>
      </c>
      <c r="K64" s="2">
        <f>IF(statek7[[#This Row],[data]] = A65, 0, statek7[[#This Row],[Stan po]])</f>
        <v>0</v>
      </c>
    </row>
    <row r="65" spans="1:11" x14ac:dyDescent="0.4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>
        <f>IF(statek7[[#This Row],[Z/W]] = "W", statek7[[#This Row],[ile ton]], statek7[[#This Row],[ile ton]]*(-1))</f>
        <v>-4</v>
      </c>
      <c r="H65" s="2">
        <f>statek7[[#This Row],[Zmian]]*statek7[[#This Row],[cena za tone w talarach]]</f>
        <v>-92</v>
      </c>
      <c r="I65" s="2">
        <f>J64</f>
        <v>12075</v>
      </c>
      <c r="J65" s="2">
        <f>SUM(statek7[[#This Row],[Dochó]:[Stan przed]])</f>
        <v>11983</v>
      </c>
      <c r="K65" s="2">
        <f>IF(statek7[[#This Row],[data]] = A66, 0, statek7[[#This Row],[Stan po]])</f>
        <v>11983</v>
      </c>
    </row>
    <row r="66" spans="1:11" x14ac:dyDescent="0.4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>
        <f>IF(statek7[[#This Row],[Z/W]] = "W", statek7[[#This Row],[ile ton]], statek7[[#This Row],[ile ton]]*(-1))</f>
        <v>79</v>
      </c>
      <c r="H66" s="2">
        <f>statek7[[#This Row],[Zmian]]*statek7[[#This Row],[cena za tone w talarach]]</f>
        <v>2449</v>
      </c>
      <c r="I66" s="2">
        <f>J65</f>
        <v>11983</v>
      </c>
      <c r="J66" s="2">
        <f>SUM(statek7[[#This Row],[Dochó]:[Stan przed]])</f>
        <v>14432</v>
      </c>
      <c r="K66" s="2">
        <f>IF(statek7[[#This Row],[data]] = A67, 0, statek7[[#This Row],[Stan po]])</f>
        <v>0</v>
      </c>
    </row>
    <row r="67" spans="1:11" x14ac:dyDescent="0.4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>
        <f>IF(statek7[[#This Row],[Z/W]] = "W", statek7[[#This Row],[ile ton]], statek7[[#This Row],[ile ton]]*(-1))</f>
        <v>-33</v>
      </c>
      <c r="H67" s="2">
        <f>statek7[[#This Row],[Zmian]]*statek7[[#This Row],[cena za tone w talarach]]</f>
        <v>-1980</v>
      </c>
      <c r="I67" s="2">
        <f>J66</f>
        <v>14432</v>
      </c>
      <c r="J67" s="2">
        <f>SUM(statek7[[#This Row],[Dochó]:[Stan przed]])</f>
        <v>12452</v>
      </c>
      <c r="K67" s="2">
        <f>IF(statek7[[#This Row],[data]] = A68, 0, statek7[[#This Row],[Stan po]])</f>
        <v>0</v>
      </c>
    </row>
    <row r="68" spans="1:11" x14ac:dyDescent="0.4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>
        <f>IF(statek7[[#This Row],[Z/W]] = "W", statek7[[#This Row],[ile ton]], statek7[[#This Row],[ile ton]]*(-1))</f>
        <v>-26</v>
      </c>
      <c r="H68" s="2">
        <f>statek7[[#This Row],[Zmian]]*statek7[[#This Row],[cena za tone w talarach]]</f>
        <v>-598</v>
      </c>
      <c r="I68" s="2">
        <f>J67</f>
        <v>12452</v>
      </c>
      <c r="J68" s="2">
        <f>SUM(statek7[[#This Row],[Dochó]:[Stan przed]])</f>
        <v>11854</v>
      </c>
      <c r="K68" s="2">
        <f>IF(statek7[[#This Row],[data]] = A69, 0, statek7[[#This Row],[Stan po]])</f>
        <v>11854</v>
      </c>
    </row>
    <row r="69" spans="1:11" x14ac:dyDescent="0.4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>
        <f>IF(statek7[[#This Row],[Z/W]] = "W", statek7[[#This Row],[ile ton]], statek7[[#This Row],[ile ton]]*(-1))</f>
        <v>-40</v>
      </c>
      <c r="H69" s="2">
        <f>statek7[[#This Row],[Zmian]]*statek7[[#This Row],[cena za tone w talarach]]</f>
        <v>-880</v>
      </c>
      <c r="I69" s="2">
        <f>J68</f>
        <v>11854</v>
      </c>
      <c r="J69" s="2">
        <f>SUM(statek7[[#This Row],[Dochó]:[Stan przed]])</f>
        <v>10974</v>
      </c>
      <c r="K69" s="2">
        <f>IF(statek7[[#This Row],[data]] = A70, 0, statek7[[#This Row],[Stan po]])</f>
        <v>0</v>
      </c>
    </row>
    <row r="70" spans="1:11" x14ac:dyDescent="0.4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>
        <f>IF(statek7[[#This Row],[Z/W]] = "W", statek7[[#This Row],[ile ton]], statek7[[#This Row],[ile ton]]*(-1))</f>
        <v>-42</v>
      </c>
      <c r="H70" s="2">
        <f>statek7[[#This Row],[Zmian]]*statek7[[#This Row],[cena za tone w talarach]]</f>
        <v>-378</v>
      </c>
      <c r="I70" s="2">
        <f>J69</f>
        <v>10974</v>
      </c>
      <c r="J70" s="2">
        <f>SUM(statek7[[#This Row],[Dochó]:[Stan przed]])</f>
        <v>10596</v>
      </c>
      <c r="K70" s="2">
        <f>IF(statek7[[#This Row],[data]] = A71, 0, statek7[[#This Row],[Stan po]])</f>
        <v>0</v>
      </c>
    </row>
    <row r="71" spans="1:11" x14ac:dyDescent="0.4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>
        <f>IF(statek7[[#This Row],[Z/W]] = "W", statek7[[#This Row],[ile ton]], statek7[[#This Row],[ile ton]]*(-1))</f>
        <v>-42</v>
      </c>
      <c r="H71" s="2">
        <f>statek7[[#This Row],[Zmian]]*statek7[[#This Row],[cena za tone w talarach]]</f>
        <v>-1092</v>
      </c>
      <c r="I71" s="2">
        <f>J70</f>
        <v>10596</v>
      </c>
      <c r="J71" s="2">
        <f>SUM(statek7[[#This Row],[Dochó]:[Stan przed]])</f>
        <v>9504</v>
      </c>
      <c r="K71" s="2">
        <f>IF(statek7[[#This Row],[data]] = A72, 0, statek7[[#This Row],[Stan po]])</f>
        <v>0</v>
      </c>
    </row>
    <row r="72" spans="1:11" x14ac:dyDescent="0.4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>
        <f>IF(statek7[[#This Row],[Z/W]] = "W", statek7[[#This Row],[ile ton]], statek7[[#This Row],[ile ton]]*(-1))</f>
        <v>-9</v>
      </c>
      <c r="H72" s="2">
        <f>statek7[[#This Row],[Zmian]]*statek7[[#This Row],[cena za tone w talarach]]</f>
        <v>-630</v>
      </c>
      <c r="I72" s="2">
        <f>J71</f>
        <v>9504</v>
      </c>
      <c r="J72" s="2">
        <f>SUM(statek7[[#This Row],[Dochó]:[Stan przed]])</f>
        <v>8874</v>
      </c>
      <c r="K72" s="2">
        <f>IF(statek7[[#This Row],[data]] = A73, 0, statek7[[#This Row],[Stan po]])</f>
        <v>0</v>
      </c>
    </row>
    <row r="73" spans="1:11" x14ac:dyDescent="0.4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>
        <f>IF(statek7[[#This Row],[Z/W]] = "W", statek7[[#This Row],[ile ton]], statek7[[#This Row],[ile ton]]*(-1))</f>
        <v>-39</v>
      </c>
      <c r="H73" s="2">
        <f>statek7[[#This Row],[Zmian]]*statek7[[#This Row],[cena za tone w talarach]]</f>
        <v>-1716</v>
      </c>
      <c r="I73" s="2">
        <f>J72</f>
        <v>8874</v>
      </c>
      <c r="J73" s="2">
        <f>SUM(statek7[[#This Row],[Dochó]:[Stan przed]])</f>
        <v>7158</v>
      </c>
      <c r="K73" s="2">
        <f>IF(statek7[[#This Row],[data]] = A74, 0, statek7[[#This Row],[Stan po]])</f>
        <v>7158</v>
      </c>
    </row>
    <row r="74" spans="1:11" x14ac:dyDescent="0.4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>
        <f>IF(statek7[[#This Row],[Z/W]] = "W", statek7[[#This Row],[ile ton]], statek7[[#This Row],[ile ton]]*(-1))</f>
        <v>112</v>
      </c>
      <c r="H74" s="2">
        <f>statek7[[#This Row],[Zmian]]*statek7[[#This Row],[cena za tone w talarach]]</f>
        <v>6608</v>
      </c>
      <c r="I74" s="2">
        <f>J73</f>
        <v>7158</v>
      </c>
      <c r="J74" s="2">
        <f>SUM(statek7[[#This Row],[Dochó]:[Stan przed]])</f>
        <v>13766</v>
      </c>
      <c r="K74" s="2">
        <f>IF(statek7[[#This Row],[data]] = A75, 0, statek7[[#This Row],[Stan po]])</f>
        <v>0</v>
      </c>
    </row>
    <row r="75" spans="1:11" x14ac:dyDescent="0.4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>
        <f>IF(statek7[[#This Row],[Z/W]] = "W", statek7[[#This Row],[ile ton]], statek7[[#This Row],[ile ton]]*(-1))</f>
        <v>-34</v>
      </c>
      <c r="H75" s="2">
        <f>statek7[[#This Row],[Zmian]]*statek7[[#This Row],[cena za tone w talarach]]</f>
        <v>-2244</v>
      </c>
      <c r="I75" s="2">
        <f>J74</f>
        <v>13766</v>
      </c>
      <c r="J75" s="2">
        <f>SUM(statek7[[#This Row],[Dochó]:[Stan przed]])</f>
        <v>11522</v>
      </c>
      <c r="K75" s="2">
        <f>IF(statek7[[#This Row],[data]] = A76, 0, statek7[[#This Row],[Stan po]])</f>
        <v>0</v>
      </c>
    </row>
    <row r="76" spans="1:11" x14ac:dyDescent="0.4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>
        <f>IF(statek7[[#This Row],[Z/W]] = "W", statek7[[#This Row],[ile ton]], statek7[[#This Row],[ile ton]]*(-1))</f>
        <v>-5</v>
      </c>
      <c r="H76" s="2">
        <f>statek7[[#This Row],[Zmian]]*statek7[[#This Row],[cena za tone w talarach]]</f>
        <v>-105</v>
      </c>
      <c r="I76" s="2">
        <f>J75</f>
        <v>11522</v>
      </c>
      <c r="J76" s="2">
        <f>SUM(statek7[[#This Row],[Dochó]:[Stan przed]])</f>
        <v>11417</v>
      </c>
      <c r="K76" s="2">
        <f>IF(statek7[[#This Row],[data]] = A77, 0, statek7[[#This Row],[Stan po]])</f>
        <v>11417</v>
      </c>
    </row>
    <row r="77" spans="1:11" x14ac:dyDescent="0.4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>
        <f>IF(statek7[[#This Row],[Z/W]] = "W", statek7[[#This Row],[ile ton]], statek7[[#This Row],[ile ton]]*(-1))</f>
        <v>74</v>
      </c>
      <c r="H77" s="2">
        <f>statek7[[#This Row],[Zmian]]*statek7[[#This Row],[cena za tone w talarach]]</f>
        <v>6808</v>
      </c>
      <c r="I77" s="2">
        <f>J76</f>
        <v>11417</v>
      </c>
      <c r="J77" s="2">
        <f>SUM(statek7[[#This Row],[Dochó]:[Stan przed]])</f>
        <v>18225</v>
      </c>
      <c r="K77" s="2">
        <f>IF(statek7[[#This Row],[data]] = A78, 0, statek7[[#This Row],[Stan po]])</f>
        <v>0</v>
      </c>
    </row>
    <row r="78" spans="1:11" x14ac:dyDescent="0.4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>
        <f>IF(statek7[[#This Row],[Z/W]] = "W", statek7[[#This Row],[ile ton]], statek7[[#This Row],[ile ton]]*(-1))</f>
        <v>-14</v>
      </c>
      <c r="H78" s="2">
        <f>statek7[[#This Row],[Zmian]]*statek7[[#This Row],[cena za tone w talarach]]</f>
        <v>-364</v>
      </c>
      <c r="I78" s="2">
        <f>J77</f>
        <v>18225</v>
      </c>
      <c r="J78" s="2">
        <f>SUM(statek7[[#This Row],[Dochó]:[Stan przed]])</f>
        <v>17861</v>
      </c>
      <c r="K78" s="2">
        <f>IF(statek7[[#This Row],[data]] = A79, 0, statek7[[#This Row],[Stan po]])</f>
        <v>17861</v>
      </c>
    </row>
    <row r="79" spans="1:11" x14ac:dyDescent="0.4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>
        <f>IF(statek7[[#This Row],[Z/W]] = "W", statek7[[#This Row],[ile ton]], statek7[[#This Row],[ile ton]]*(-1))</f>
        <v>1</v>
      </c>
      <c r="H79" s="2">
        <f>statek7[[#This Row],[Zmian]]*statek7[[#This Row],[cena za tone w talarach]]</f>
        <v>60</v>
      </c>
      <c r="I79" s="2">
        <f>J78</f>
        <v>17861</v>
      </c>
      <c r="J79" s="2">
        <f>SUM(statek7[[#This Row],[Dochó]:[Stan przed]])</f>
        <v>17921</v>
      </c>
      <c r="K79" s="2">
        <f>IF(statek7[[#This Row],[data]] = A80, 0, statek7[[#This Row],[Stan po]])</f>
        <v>0</v>
      </c>
    </row>
    <row r="80" spans="1:11" x14ac:dyDescent="0.4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>
        <f>IF(statek7[[#This Row],[Z/W]] = "W", statek7[[#This Row],[ile ton]], statek7[[#This Row],[ile ton]]*(-1))</f>
        <v>43</v>
      </c>
      <c r="H80" s="2">
        <f>statek7[[#This Row],[Zmian]]*statek7[[#This Row],[cena za tone w talarach]]</f>
        <v>1548</v>
      </c>
      <c r="I80" s="2">
        <f>J79</f>
        <v>17921</v>
      </c>
      <c r="J80" s="2">
        <f>SUM(statek7[[#This Row],[Dochó]:[Stan przed]])</f>
        <v>19469</v>
      </c>
      <c r="K80" s="2">
        <f>IF(statek7[[#This Row],[data]] = A81, 0, statek7[[#This Row],[Stan po]])</f>
        <v>0</v>
      </c>
    </row>
    <row r="81" spans="1:11" x14ac:dyDescent="0.4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>
        <f>IF(statek7[[#This Row],[Z/W]] = "W", statek7[[#This Row],[ile ton]], statek7[[#This Row],[ile ton]]*(-1))</f>
        <v>-30</v>
      </c>
      <c r="H81" s="2">
        <f>statek7[[#This Row],[Zmian]]*statek7[[#This Row],[cena za tone w talarach]]</f>
        <v>-240</v>
      </c>
      <c r="I81" s="2">
        <f>J80</f>
        <v>19469</v>
      </c>
      <c r="J81" s="2">
        <f>SUM(statek7[[#This Row],[Dochó]:[Stan przed]])</f>
        <v>19229</v>
      </c>
      <c r="K81" s="2">
        <f>IF(statek7[[#This Row],[data]] = A82, 0, statek7[[#This Row],[Stan po]])</f>
        <v>0</v>
      </c>
    </row>
    <row r="82" spans="1:11" x14ac:dyDescent="0.4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>
        <f>IF(statek7[[#This Row],[Z/W]] = "W", statek7[[#This Row],[ile ton]], statek7[[#This Row],[ile ton]]*(-1))</f>
        <v>-14</v>
      </c>
      <c r="H82" s="2">
        <f>statek7[[#This Row],[Zmian]]*statek7[[#This Row],[cena za tone w talarach]]</f>
        <v>-280</v>
      </c>
      <c r="I82" s="2">
        <f>J81</f>
        <v>19229</v>
      </c>
      <c r="J82" s="2">
        <f>SUM(statek7[[#This Row],[Dochó]:[Stan przed]])</f>
        <v>18949</v>
      </c>
      <c r="K82" s="2">
        <f>IF(statek7[[#This Row],[data]] = A83, 0, statek7[[#This Row],[Stan po]])</f>
        <v>18949</v>
      </c>
    </row>
    <row r="83" spans="1:11" x14ac:dyDescent="0.4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>
        <f>IF(statek7[[#This Row],[Z/W]] = "W", statek7[[#This Row],[ile ton]], statek7[[#This Row],[ile ton]]*(-1))</f>
        <v>33</v>
      </c>
      <c r="H83" s="2">
        <f>statek7[[#This Row],[Zmian]]*statek7[[#This Row],[cena za tone w talarach]]</f>
        <v>1254</v>
      </c>
      <c r="I83" s="2">
        <f>J82</f>
        <v>18949</v>
      </c>
      <c r="J83" s="2">
        <f>SUM(statek7[[#This Row],[Dochó]:[Stan przed]])</f>
        <v>20203</v>
      </c>
      <c r="K83" s="2">
        <f>IF(statek7[[#This Row],[data]] = A84, 0, statek7[[#This Row],[Stan po]])</f>
        <v>0</v>
      </c>
    </row>
    <row r="84" spans="1:11" x14ac:dyDescent="0.4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>
        <f>IF(statek7[[#This Row],[Z/W]] = "W", statek7[[#This Row],[ile ton]], statek7[[#This Row],[ile ton]]*(-1))</f>
        <v>-35</v>
      </c>
      <c r="H84" s="2">
        <f>statek7[[#This Row],[Zmian]]*statek7[[#This Row],[cena za tone w talarach]]</f>
        <v>-1295</v>
      </c>
      <c r="I84" s="2">
        <f>J83</f>
        <v>20203</v>
      </c>
      <c r="J84" s="2">
        <f>SUM(statek7[[#This Row],[Dochó]:[Stan przed]])</f>
        <v>18908</v>
      </c>
      <c r="K84" s="2">
        <f>IF(statek7[[#This Row],[data]] = A85, 0, statek7[[#This Row],[Stan po]])</f>
        <v>0</v>
      </c>
    </row>
    <row r="85" spans="1:11" x14ac:dyDescent="0.4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>
        <f>IF(statek7[[#This Row],[Z/W]] = "W", statek7[[#This Row],[ile ton]], statek7[[#This Row],[ile ton]]*(-1))</f>
        <v>-40</v>
      </c>
      <c r="H85" s="2">
        <f>statek7[[#This Row],[Zmian]]*statek7[[#This Row],[cena za tone w talarach]]</f>
        <v>-760</v>
      </c>
      <c r="I85" s="2">
        <f>J84</f>
        <v>18908</v>
      </c>
      <c r="J85" s="2">
        <f>SUM(statek7[[#This Row],[Dochó]:[Stan przed]])</f>
        <v>18148</v>
      </c>
      <c r="K85" s="2">
        <f>IF(statek7[[#This Row],[data]] = A86, 0, statek7[[#This Row],[Stan po]])</f>
        <v>18148</v>
      </c>
    </row>
    <row r="86" spans="1:11" x14ac:dyDescent="0.4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>
        <f>IF(statek7[[#This Row],[Z/W]] = "W", statek7[[#This Row],[ile ton]], statek7[[#This Row],[ile ton]]*(-1))</f>
        <v>21</v>
      </c>
      <c r="H86" s="2">
        <f>statek7[[#This Row],[Zmian]]*statek7[[#This Row],[cena za tone w talarach]]</f>
        <v>756</v>
      </c>
      <c r="I86" s="2">
        <f>J85</f>
        <v>18148</v>
      </c>
      <c r="J86" s="2">
        <f>SUM(statek7[[#This Row],[Dochó]:[Stan przed]])</f>
        <v>18904</v>
      </c>
      <c r="K86" s="2">
        <f>IF(statek7[[#This Row],[data]] = A87, 0, statek7[[#This Row],[Stan po]])</f>
        <v>0</v>
      </c>
    </row>
    <row r="87" spans="1:11" x14ac:dyDescent="0.4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>
        <f>IF(statek7[[#This Row],[Z/W]] = "W", statek7[[#This Row],[ile ton]], statek7[[#This Row],[ile ton]]*(-1))</f>
        <v>2</v>
      </c>
      <c r="H87" s="2">
        <f>statek7[[#This Row],[Zmian]]*statek7[[#This Row],[cena za tone w talarach]]</f>
        <v>194</v>
      </c>
      <c r="I87" s="2">
        <f>J86</f>
        <v>18904</v>
      </c>
      <c r="J87" s="2">
        <f>SUM(statek7[[#This Row],[Dochó]:[Stan przed]])</f>
        <v>19098</v>
      </c>
      <c r="K87" s="2">
        <f>IF(statek7[[#This Row],[data]] = A88, 0, statek7[[#This Row],[Stan po]])</f>
        <v>0</v>
      </c>
    </row>
    <row r="88" spans="1:11" x14ac:dyDescent="0.4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>
        <f>IF(statek7[[#This Row],[Z/W]] = "W", statek7[[#This Row],[ile ton]], statek7[[#This Row],[ile ton]]*(-1))</f>
        <v>-12</v>
      </c>
      <c r="H88" s="2">
        <f>statek7[[#This Row],[Zmian]]*statek7[[#This Row],[cena za tone w talarach]]</f>
        <v>-240</v>
      </c>
      <c r="I88" s="2">
        <f>J87</f>
        <v>19098</v>
      </c>
      <c r="J88" s="2">
        <f>SUM(statek7[[#This Row],[Dochó]:[Stan przed]])</f>
        <v>18858</v>
      </c>
      <c r="K88" s="2">
        <f>IF(statek7[[#This Row],[data]] = A89, 0, statek7[[#This Row],[Stan po]])</f>
        <v>0</v>
      </c>
    </row>
    <row r="89" spans="1:11" x14ac:dyDescent="0.4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>
        <f>IF(statek7[[#This Row],[Z/W]] = "W", statek7[[#This Row],[ile ton]], statek7[[#This Row],[ile ton]]*(-1))</f>
        <v>-15</v>
      </c>
      <c r="H89" s="2">
        <f>statek7[[#This Row],[Zmian]]*statek7[[#This Row],[cena za tone w talarach]]</f>
        <v>-120</v>
      </c>
      <c r="I89" s="2">
        <f>J88</f>
        <v>18858</v>
      </c>
      <c r="J89" s="2">
        <f>SUM(statek7[[#This Row],[Dochó]:[Stan przed]])</f>
        <v>18738</v>
      </c>
      <c r="K89" s="2">
        <f>IF(statek7[[#This Row],[data]] = A90, 0, statek7[[#This Row],[Stan po]])</f>
        <v>0</v>
      </c>
    </row>
    <row r="90" spans="1:11" x14ac:dyDescent="0.4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>
        <f>IF(statek7[[#This Row],[Z/W]] = "W", statek7[[#This Row],[ile ton]], statek7[[#This Row],[ile ton]]*(-1))</f>
        <v>-1</v>
      </c>
      <c r="H90" s="2">
        <f>statek7[[#This Row],[Zmian]]*statek7[[#This Row],[cena za tone w talarach]]</f>
        <v>-40</v>
      </c>
      <c r="I90" s="2">
        <f>J89</f>
        <v>18738</v>
      </c>
      <c r="J90" s="2">
        <f>SUM(statek7[[#This Row],[Dochó]:[Stan przed]])</f>
        <v>18698</v>
      </c>
      <c r="K90" s="2">
        <f>IF(statek7[[#This Row],[data]] = A91, 0, statek7[[#This Row],[Stan po]])</f>
        <v>18698</v>
      </c>
    </row>
    <row r="91" spans="1:11" x14ac:dyDescent="0.4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>
        <f>IF(statek7[[#This Row],[Z/W]] = "W", statek7[[#This Row],[ile ton]], statek7[[#This Row],[ile ton]]*(-1))</f>
        <v>86</v>
      </c>
      <c r="H91" s="2">
        <f>statek7[[#This Row],[Zmian]]*statek7[[#This Row],[cena za tone w talarach]]</f>
        <v>1032</v>
      </c>
      <c r="I91" s="2">
        <f>J90</f>
        <v>18698</v>
      </c>
      <c r="J91" s="2">
        <f>SUM(statek7[[#This Row],[Dochó]:[Stan przed]])</f>
        <v>19730</v>
      </c>
      <c r="K91" s="2">
        <f>IF(statek7[[#This Row],[data]] = A92, 0, statek7[[#This Row],[Stan po]])</f>
        <v>0</v>
      </c>
    </row>
    <row r="92" spans="1:11" x14ac:dyDescent="0.4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>
        <f>IF(statek7[[#This Row],[Z/W]] = "W", statek7[[#This Row],[ile ton]], statek7[[#This Row],[ile ton]]*(-1))</f>
        <v>110</v>
      </c>
      <c r="H92" s="2">
        <f>statek7[[#This Row],[Zmian]]*statek7[[#This Row],[cena za tone w talarach]]</f>
        <v>3410</v>
      </c>
      <c r="I92" s="2">
        <f>J91</f>
        <v>19730</v>
      </c>
      <c r="J92" s="2">
        <f>SUM(statek7[[#This Row],[Dochó]:[Stan przed]])</f>
        <v>23140</v>
      </c>
      <c r="K92" s="2">
        <f>IF(statek7[[#This Row],[data]] = A93, 0, statek7[[#This Row],[Stan po]])</f>
        <v>0</v>
      </c>
    </row>
    <row r="93" spans="1:11" x14ac:dyDescent="0.4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>
        <f>IF(statek7[[#This Row],[Z/W]] = "W", statek7[[#This Row],[ile ton]], statek7[[#This Row],[ile ton]]*(-1))</f>
        <v>-33</v>
      </c>
      <c r="H93" s="2">
        <f>statek7[[#This Row],[Zmian]]*statek7[[#This Row],[cena za tone w talarach]]</f>
        <v>-1254</v>
      </c>
      <c r="I93" s="2">
        <f>J92</f>
        <v>23140</v>
      </c>
      <c r="J93" s="2">
        <f>SUM(statek7[[#This Row],[Dochó]:[Stan przed]])</f>
        <v>21886</v>
      </c>
      <c r="K93" s="2">
        <f>IF(statek7[[#This Row],[data]] = A94, 0, statek7[[#This Row],[Stan po]])</f>
        <v>0</v>
      </c>
    </row>
    <row r="94" spans="1:11" x14ac:dyDescent="0.4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>
        <f>IF(statek7[[#This Row],[Z/W]] = "W", statek7[[#This Row],[ile ton]], statek7[[#This Row],[ile ton]]*(-1))</f>
        <v>-13</v>
      </c>
      <c r="H94" s="2">
        <f>statek7[[#This Row],[Zmian]]*statek7[[#This Row],[cena za tone w talarach]]</f>
        <v>-299</v>
      </c>
      <c r="I94" s="2">
        <f>J93</f>
        <v>21886</v>
      </c>
      <c r="J94" s="2">
        <f>SUM(statek7[[#This Row],[Dochó]:[Stan przed]])</f>
        <v>21587</v>
      </c>
      <c r="K94" s="2">
        <f>IF(statek7[[#This Row],[data]] = A95, 0, statek7[[#This Row],[Stan po]])</f>
        <v>0</v>
      </c>
    </row>
    <row r="95" spans="1:11" x14ac:dyDescent="0.4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>
        <f>IF(statek7[[#This Row],[Z/W]] = "W", statek7[[#This Row],[ile ton]], statek7[[#This Row],[ile ton]]*(-1))</f>
        <v>-37</v>
      </c>
      <c r="H95" s="2">
        <f>statek7[[#This Row],[Zmian]]*statek7[[#This Row],[cena za tone w talarach]]</f>
        <v>-2257</v>
      </c>
      <c r="I95" s="2">
        <f>J94</f>
        <v>21587</v>
      </c>
      <c r="J95" s="2">
        <f>SUM(statek7[[#This Row],[Dochó]:[Stan przed]])</f>
        <v>19330</v>
      </c>
      <c r="K95" s="2">
        <f>IF(statek7[[#This Row],[data]] = A96, 0, statek7[[#This Row],[Stan po]])</f>
        <v>19330</v>
      </c>
    </row>
    <row r="96" spans="1:11" x14ac:dyDescent="0.4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>
        <f>IF(statek7[[#This Row],[Z/W]] = "W", statek7[[#This Row],[ile ton]], statek7[[#This Row],[ile ton]]*(-1))</f>
        <v>1</v>
      </c>
      <c r="H96" s="2">
        <f>statek7[[#This Row],[Zmian]]*statek7[[#This Row],[cena za tone w talarach]]</f>
        <v>12</v>
      </c>
      <c r="I96" s="2">
        <f>J95</f>
        <v>19330</v>
      </c>
      <c r="J96" s="2">
        <f>SUM(statek7[[#This Row],[Dochó]:[Stan przed]])</f>
        <v>19342</v>
      </c>
      <c r="K96" s="2">
        <f>IF(statek7[[#This Row],[data]] = A97, 0, statek7[[#This Row],[Stan po]])</f>
        <v>0</v>
      </c>
    </row>
    <row r="97" spans="1:11" x14ac:dyDescent="0.4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>
        <f>IF(statek7[[#This Row],[Z/W]] = "W", statek7[[#This Row],[ile ton]], statek7[[#This Row],[ile ton]]*(-1))</f>
        <v>68</v>
      </c>
      <c r="H97" s="2">
        <f>statek7[[#This Row],[Zmian]]*statek7[[#This Row],[cena za tone w talarach]]</f>
        <v>4012</v>
      </c>
      <c r="I97" s="2">
        <f>J96</f>
        <v>19342</v>
      </c>
      <c r="J97" s="2">
        <f>SUM(statek7[[#This Row],[Dochó]:[Stan przed]])</f>
        <v>23354</v>
      </c>
      <c r="K97" s="2">
        <f>IF(statek7[[#This Row],[data]] = A98, 0, statek7[[#This Row],[Stan po]])</f>
        <v>0</v>
      </c>
    </row>
    <row r="98" spans="1:11" x14ac:dyDescent="0.4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>
        <f>IF(statek7[[#This Row],[Z/W]] = "W", statek7[[#This Row],[ile ton]], statek7[[#This Row],[ile ton]]*(-1))</f>
        <v>-35</v>
      </c>
      <c r="H98" s="2">
        <f>statek7[[#This Row],[Zmian]]*statek7[[#This Row],[cena za tone w talarach]]</f>
        <v>-2310</v>
      </c>
      <c r="I98" s="2">
        <f>J97</f>
        <v>23354</v>
      </c>
      <c r="J98" s="2">
        <f>SUM(statek7[[#This Row],[Dochó]:[Stan przed]])</f>
        <v>21044</v>
      </c>
      <c r="K98" s="2">
        <f>IF(statek7[[#This Row],[data]] = A99, 0, statek7[[#This Row],[Stan po]])</f>
        <v>0</v>
      </c>
    </row>
    <row r="99" spans="1:11" x14ac:dyDescent="0.4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>
        <f>IF(statek7[[#This Row],[Z/W]] = "W", statek7[[#This Row],[ile ton]], statek7[[#This Row],[ile ton]]*(-1))</f>
        <v>-25</v>
      </c>
      <c r="H99" s="2">
        <f>statek7[[#This Row],[Zmian]]*statek7[[#This Row],[cena za tone w talarach]]</f>
        <v>-525</v>
      </c>
      <c r="I99" s="2">
        <f>J98</f>
        <v>21044</v>
      </c>
      <c r="J99" s="2">
        <f>SUM(statek7[[#This Row],[Dochó]:[Stan przed]])</f>
        <v>20519</v>
      </c>
      <c r="K99" s="2">
        <f>IF(statek7[[#This Row],[data]] = A100, 0, statek7[[#This Row],[Stan po]])</f>
        <v>0</v>
      </c>
    </row>
    <row r="100" spans="1:11" x14ac:dyDescent="0.4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>
        <f>IF(statek7[[#This Row],[Z/W]] = "W", statek7[[#This Row],[ile ton]], statek7[[#This Row],[ile ton]]*(-1))</f>
        <v>-10</v>
      </c>
      <c r="H100" s="2">
        <f>statek7[[#This Row],[Zmian]]*statek7[[#This Row],[cena za tone w talarach]]</f>
        <v>-250</v>
      </c>
      <c r="I100" s="2">
        <f>J99</f>
        <v>20519</v>
      </c>
      <c r="J100" s="2">
        <f>SUM(statek7[[#This Row],[Dochó]:[Stan przed]])</f>
        <v>20269</v>
      </c>
      <c r="K100" s="2">
        <f>IF(statek7[[#This Row],[data]] = A101, 0, statek7[[#This Row],[Stan po]])</f>
        <v>20269</v>
      </c>
    </row>
    <row r="101" spans="1:11" x14ac:dyDescent="0.4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>
        <f>IF(statek7[[#This Row],[Z/W]] = "W", statek7[[#This Row],[ile ton]], statek7[[#This Row],[ile ton]]*(-1))</f>
        <v>38</v>
      </c>
      <c r="H101" s="2">
        <f>statek7[[#This Row],[Zmian]]*statek7[[#This Row],[cena za tone w talarach]]</f>
        <v>1406</v>
      </c>
      <c r="I101" s="2">
        <f>J100</f>
        <v>20269</v>
      </c>
      <c r="J101" s="2">
        <f>SUM(statek7[[#This Row],[Dochó]:[Stan przed]])</f>
        <v>21675</v>
      </c>
      <c r="K101" s="2">
        <f>IF(statek7[[#This Row],[data]] = A102, 0, statek7[[#This Row],[Stan po]])</f>
        <v>0</v>
      </c>
    </row>
    <row r="102" spans="1:11" x14ac:dyDescent="0.4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>
        <f>IF(statek7[[#This Row],[Z/W]] = "W", statek7[[#This Row],[ile ton]], statek7[[#This Row],[ile ton]]*(-1))</f>
        <v>-22</v>
      </c>
      <c r="H102" s="2">
        <f>statek7[[#This Row],[Zmian]]*statek7[[#This Row],[cena za tone w talarach]]</f>
        <v>-176</v>
      </c>
      <c r="I102" s="2">
        <f>J101</f>
        <v>21675</v>
      </c>
      <c r="J102" s="2">
        <f>SUM(statek7[[#This Row],[Dochó]:[Stan przed]])</f>
        <v>21499</v>
      </c>
      <c r="K102" s="2">
        <f>IF(statek7[[#This Row],[data]] = A103, 0, statek7[[#This Row],[Stan po]])</f>
        <v>0</v>
      </c>
    </row>
    <row r="103" spans="1:11" x14ac:dyDescent="0.4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>
        <f>IF(statek7[[#This Row],[Z/W]] = "W", statek7[[#This Row],[ile ton]], statek7[[#This Row],[ile ton]]*(-1))</f>
        <v>-25</v>
      </c>
      <c r="H103" s="2">
        <f>statek7[[#This Row],[Zmian]]*statek7[[#This Row],[cena za tone w talarach]]</f>
        <v>-500</v>
      </c>
      <c r="I103" s="2">
        <f>J102</f>
        <v>21499</v>
      </c>
      <c r="J103" s="2">
        <f>SUM(statek7[[#This Row],[Dochó]:[Stan przed]])</f>
        <v>20999</v>
      </c>
      <c r="K103" s="2">
        <f>IF(statek7[[#This Row],[data]] = A104, 0, statek7[[#This Row],[Stan po]])</f>
        <v>0</v>
      </c>
    </row>
    <row r="104" spans="1:11" x14ac:dyDescent="0.4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>
        <f>IF(statek7[[#This Row],[Z/W]] = "W", statek7[[#This Row],[ile ton]], statek7[[#This Row],[ile ton]]*(-1))</f>
        <v>-8</v>
      </c>
      <c r="H104" s="2">
        <f>statek7[[#This Row],[Zmian]]*statek7[[#This Row],[cena za tone w talarach]]</f>
        <v>-312</v>
      </c>
      <c r="I104" s="2">
        <f>J103</f>
        <v>20999</v>
      </c>
      <c r="J104" s="2">
        <f>SUM(statek7[[#This Row],[Dochó]:[Stan przed]])</f>
        <v>20687</v>
      </c>
      <c r="K104" s="2">
        <f>IF(statek7[[#This Row],[data]] = A105, 0, statek7[[#This Row],[Stan po]])</f>
        <v>0</v>
      </c>
    </row>
    <row r="105" spans="1:11" x14ac:dyDescent="0.4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>
        <f>IF(statek7[[#This Row],[Z/W]] = "W", statek7[[#This Row],[ile ton]], statek7[[#This Row],[ile ton]]*(-1))</f>
        <v>-45</v>
      </c>
      <c r="H105" s="2">
        <f>statek7[[#This Row],[Zmian]]*statek7[[#This Row],[cena za tone w talarach]]</f>
        <v>-2790</v>
      </c>
      <c r="I105" s="2">
        <f>J104</f>
        <v>20687</v>
      </c>
      <c r="J105" s="2">
        <f>SUM(statek7[[#This Row],[Dochó]:[Stan przed]])</f>
        <v>17897</v>
      </c>
      <c r="K105" s="2">
        <f>IF(statek7[[#This Row],[data]] = A106, 0, statek7[[#This Row],[Stan po]])</f>
        <v>17897</v>
      </c>
    </row>
    <row r="106" spans="1:11" x14ac:dyDescent="0.4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>
        <f>IF(statek7[[#This Row],[Z/W]] = "W", statek7[[#This Row],[ile ton]], statek7[[#This Row],[ile ton]]*(-1))</f>
        <v>116</v>
      </c>
      <c r="H106" s="2">
        <f>statek7[[#This Row],[Zmian]]*statek7[[#This Row],[cena za tone w talarach]]</f>
        <v>11600</v>
      </c>
      <c r="I106" s="2">
        <f>J105</f>
        <v>17897</v>
      </c>
      <c r="J106" s="2">
        <f>SUM(statek7[[#This Row],[Dochó]:[Stan przed]])</f>
        <v>29497</v>
      </c>
      <c r="K106" s="2">
        <f>IF(statek7[[#This Row],[data]] = A107, 0, statek7[[#This Row],[Stan po]])</f>
        <v>0</v>
      </c>
    </row>
    <row r="107" spans="1:11" x14ac:dyDescent="0.4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>
        <f>IF(statek7[[#This Row],[Z/W]] = "W", statek7[[#This Row],[ile ton]], statek7[[#This Row],[ile ton]]*(-1))</f>
        <v>-29</v>
      </c>
      <c r="H107" s="2">
        <f>statek7[[#This Row],[Zmian]]*statek7[[#This Row],[cena za tone w talarach]]</f>
        <v>-551</v>
      </c>
      <c r="I107" s="2">
        <f>J106</f>
        <v>29497</v>
      </c>
      <c r="J107" s="2">
        <f>SUM(statek7[[#This Row],[Dochó]:[Stan przed]])</f>
        <v>28946</v>
      </c>
      <c r="K107" s="2">
        <f>IF(statek7[[#This Row],[data]] = A108, 0, statek7[[#This Row],[Stan po]])</f>
        <v>28946</v>
      </c>
    </row>
    <row r="108" spans="1:11" x14ac:dyDescent="0.4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>
        <f>IF(statek7[[#This Row],[Z/W]] = "W", statek7[[#This Row],[ile ton]], statek7[[#This Row],[ile ton]]*(-1))</f>
        <v>5</v>
      </c>
      <c r="H108" s="2">
        <f>statek7[[#This Row],[Zmian]]*statek7[[#This Row],[cena za tone w talarach]]</f>
        <v>170</v>
      </c>
      <c r="I108" s="2">
        <f>J107</f>
        <v>28946</v>
      </c>
      <c r="J108" s="2">
        <f>SUM(statek7[[#This Row],[Dochó]:[Stan przed]])</f>
        <v>29116</v>
      </c>
      <c r="K108" s="2">
        <f>IF(statek7[[#This Row],[data]] = A109, 0, statek7[[#This Row],[Stan po]])</f>
        <v>0</v>
      </c>
    </row>
    <row r="109" spans="1:11" x14ac:dyDescent="0.4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>
        <f>IF(statek7[[#This Row],[Z/W]] = "W", statek7[[#This Row],[ile ton]], statek7[[#This Row],[ile ton]]*(-1))</f>
        <v>22</v>
      </c>
      <c r="H109" s="2">
        <f>statek7[[#This Row],[Zmian]]*statek7[[#This Row],[cena za tone w talarach]]</f>
        <v>242</v>
      </c>
      <c r="I109" s="2">
        <f>J108</f>
        <v>29116</v>
      </c>
      <c r="J109" s="2">
        <f>SUM(statek7[[#This Row],[Dochó]:[Stan przed]])</f>
        <v>29358</v>
      </c>
      <c r="K109" s="2">
        <f>IF(statek7[[#This Row],[data]] = A110, 0, statek7[[#This Row],[Stan po]])</f>
        <v>0</v>
      </c>
    </row>
    <row r="110" spans="1:11" x14ac:dyDescent="0.4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>
        <f>IF(statek7[[#This Row],[Z/W]] = "W", statek7[[#This Row],[ile ton]], statek7[[#This Row],[ile ton]]*(-1))</f>
        <v>-37</v>
      </c>
      <c r="H110" s="2">
        <f>statek7[[#This Row],[Zmian]]*statek7[[#This Row],[cena za tone w talarach]]</f>
        <v>-814</v>
      </c>
      <c r="I110" s="2">
        <f>J109</f>
        <v>29358</v>
      </c>
      <c r="J110" s="2">
        <f>SUM(statek7[[#This Row],[Dochó]:[Stan przed]])</f>
        <v>28544</v>
      </c>
      <c r="K110" s="2">
        <f>IF(statek7[[#This Row],[data]] = A111, 0, statek7[[#This Row],[Stan po]])</f>
        <v>0</v>
      </c>
    </row>
    <row r="111" spans="1:11" x14ac:dyDescent="0.4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>
        <f>IF(statek7[[#This Row],[Z/W]] = "W", statek7[[#This Row],[ile ton]], statek7[[#This Row],[ile ton]]*(-1))</f>
        <v>-10</v>
      </c>
      <c r="H111" s="2">
        <f>statek7[[#This Row],[Zmian]]*statek7[[#This Row],[cena za tone w talarach]]</f>
        <v>-700</v>
      </c>
      <c r="I111" s="2">
        <f>J110</f>
        <v>28544</v>
      </c>
      <c r="J111" s="2">
        <f>SUM(statek7[[#This Row],[Dochó]:[Stan przed]])</f>
        <v>27844</v>
      </c>
      <c r="K111" s="2">
        <f>IF(statek7[[#This Row],[data]] = A112, 0, statek7[[#This Row],[Stan po]])</f>
        <v>0</v>
      </c>
    </row>
    <row r="112" spans="1:11" x14ac:dyDescent="0.4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>
        <f>IF(statek7[[#This Row],[Z/W]] = "W", statek7[[#This Row],[ile ton]], statek7[[#This Row],[ile ton]]*(-1))</f>
        <v>-42</v>
      </c>
      <c r="H112" s="2">
        <f>statek7[[#This Row],[Zmian]]*statek7[[#This Row],[cena za tone w talarach]]</f>
        <v>-1848</v>
      </c>
      <c r="I112" s="2">
        <f>J111</f>
        <v>27844</v>
      </c>
      <c r="J112" s="2">
        <f>SUM(statek7[[#This Row],[Dochó]:[Stan przed]])</f>
        <v>25996</v>
      </c>
      <c r="K112" s="2">
        <f>IF(statek7[[#This Row],[data]] = A113, 0, statek7[[#This Row],[Stan po]])</f>
        <v>25996</v>
      </c>
    </row>
    <row r="113" spans="1:11" x14ac:dyDescent="0.4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>
        <f>IF(statek7[[#This Row],[Z/W]] = "W", statek7[[#This Row],[ile ton]], statek7[[#This Row],[ile ton]]*(-1))</f>
        <v>11</v>
      </c>
      <c r="H113" s="2">
        <f>statek7[[#This Row],[Zmian]]*statek7[[#This Row],[cena za tone w talarach]]</f>
        <v>1034</v>
      </c>
      <c r="I113" s="2">
        <f>J112</f>
        <v>25996</v>
      </c>
      <c r="J113" s="2">
        <f>SUM(statek7[[#This Row],[Dochó]:[Stan przed]])</f>
        <v>27030</v>
      </c>
      <c r="K113" s="2">
        <f>IF(statek7[[#This Row],[data]] = A114, 0, statek7[[#This Row],[Stan po]])</f>
        <v>0</v>
      </c>
    </row>
    <row r="114" spans="1:11" x14ac:dyDescent="0.4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>
        <f>IF(statek7[[#This Row],[Z/W]] = "W", statek7[[#This Row],[ile ton]], statek7[[#This Row],[ile ton]]*(-1))</f>
        <v>48</v>
      </c>
      <c r="H114" s="2">
        <f>statek7[[#This Row],[Zmian]]*statek7[[#This Row],[cena za tone w talarach]]</f>
        <v>2832</v>
      </c>
      <c r="I114" s="2">
        <f>J113</f>
        <v>27030</v>
      </c>
      <c r="J114" s="2">
        <f>SUM(statek7[[#This Row],[Dochó]:[Stan przed]])</f>
        <v>29862</v>
      </c>
      <c r="K114" s="2">
        <f>IF(statek7[[#This Row],[data]] = A115, 0, statek7[[#This Row],[Stan po]])</f>
        <v>0</v>
      </c>
    </row>
    <row r="115" spans="1:11" x14ac:dyDescent="0.4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>
        <f>IF(statek7[[#This Row],[Z/W]] = "W", statek7[[#This Row],[ile ton]], statek7[[#This Row],[ile ton]]*(-1))</f>
        <v>-20</v>
      </c>
      <c r="H115" s="2">
        <f>statek7[[#This Row],[Zmian]]*statek7[[#This Row],[cena za tone w talarach]]</f>
        <v>-420</v>
      </c>
      <c r="I115" s="2">
        <f>J114</f>
        <v>29862</v>
      </c>
      <c r="J115" s="2">
        <f>SUM(statek7[[#This Row],[Dochó]:[Stan przed]])</f>
        <v>29442</v>
      </c>
      <c r="K115" s="2">
        <f>IF(statek7[[#This Row],[data]] = A116, 0, statek7[[#This Row],[Stan po]])</f>
        <v>0</v>
      </c>
    </row>
    <row r="116" spans="1:11" x14ac:dyDescent="0.4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>
        <f>IF(statek7[[#This Row],[Z/W]] = "W", statek7[[#This Row],[ile ton]], statek7[[#This Row],[ile ton]]*(-1))</f>
        <v>-26</v>
      </c>
      <c r="H116" s="2">
        <f>statek7[[#This Row],[Zmian]]*statek7[[#This Row],[cena za tone w talarach]]</f>
        <v>-650</v>
      </c>
      <c r="I116" s="2">
        <f>J115</f>
        <v>29442</v>
      </c>
      <c r="J116" s="2">
        <f>SUM(statek7[[#This Row],[Dochó]:[Stan przed]])</f>
        <v>28792</v>
      </c>
      <c r="K116" s="2">
        <f>IF(statek7[[#This Row],[data]] = A117, 0, statek7[[#This Row],[Stan po]])</f>
        <v>28792</v>
      </c>
    </row>
    <row r="117" spans="1:11" x14ac:dyDescent="0.4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>
        <f>IF(statek7[[#This Row],[Z/W]] = "W", statek7[[#This Row],[ile ton]], statek7[[#This Row],[ile ton]]*(-1))</f>
        <v>-24</v>
      </c>
      <c r="H117" s="2">
        <f>statek7[[#This Row],[Zmian]]*statek7[[#This Row],[cena za tone w talarach]]</f>
        <v>-216</v>
      </c>
      <c r="I117" s="2">
        <f>J116</f>
        <v>28792</v>
      </c>
      <c r="J117" s="2">
        <f>SUM(statek7[[#This Row],[Dochó]:[Stan przed]])</f>
        <v>28576</v>
      </c>
      <c r="K117" s="2">
        <f>IF(statek7[[#This Row],[data]] = A118, 0, statek7[[#This Row],[Stan po]])</f>
        <v>0</v>
      </c>
    </row>
    <row r="118" spans="1:11" x14ac:dyDescent="0.4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>
        <f>IF(statek7[[#This Row],[Z/W]] = "W", statek7[[#This Row],[ile ton]], statek7[[#This Row],[ile ton]]*(-1))</f>
        <v>-38</v>
      </c>
      <c r="H118" s="2">
        <f>statek7[[#This Row],[Zmian]]*statek7[[#This Row],[cena za tone w talarach]]</f>
        <v>-2584</v>
      </c>
      <c r="I118" s="2">
        <f>J117</f>
        <v>28576</v>
      </c>
      <c r="J118" s="2">
        <f>SUM(statek7[[#This Row],[Dochó]:[Stan przed]])</f>
        <v>25992</v>
      </c>
      <c r="K118" s="2">
        <f>IF(statek7[[#This Row],[data]] = A119, 0, statek7[[#This Row],[Stan po]])</f>
        <v>0</v>
      </c>
    </row>
    <row r="119" spans="1:11" x14ac:dyDescent="0.4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>
        <f>IF(statek7[[#This Row],[Z/W]] = "W", statek7[[#This Row],[ile ton]], statek7[[#This Row],[ile ton]]*(-1))</f>
        <v>-14</v>
      </c>
      <c r="H119" s="2">
        <f>statek7[[#This Row],[Zmian]]*statek7[[#This Row],[cena za tone w talarach]]</f>
        <v>-294</v>
      </c>
      <c r="I119" s="2">
        <f>J118</f>
        <v>25992</v>
      </c>
      <c r="J119" s="2">
        <f>SUM(statek7[[#This Row],[Dochó]:[Stan przed]])</f>
        <v>25698</v>
      </c>
      <c r="K119" s="2">
        <f>IF(statek7[[#This Row],[data]] = A120, 0, statek7[[#This Row],[Stan po]])</f>
        <v>0</v>
      </c>
    </row>
    <row r="120" spans="1:11" x14ac:dyDescent="0.4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>
        <f>IF(statek7[[#This Row],[Z/W]] = "W", statek7[[#This Row],[ile ton]], statek7[[#This Row],[ile ton]]*(-1))</f>
        <v>-4</v>
      </c>
      <c r="H120" s="2">
        <f>statek7[[#This Row],[Zmian]]*statek7[[#This Row],[cena za tone w talarach]]</f>
        <v>-172</v>
      </c>
      <c r="I120" s="2">
        <f>J119</f>
        <v>25698</v>
      </c>
      <c r="J120" s="2">
        <f>SUM(statek7[[#This Row],[Dochó]:[Stan przed]])</f>
        <v>25526</v>
      </c>
      <c r="K120" s="2">
        <f>IF(statek7[[#This Row],[data]] = A121, 0, statek7[[#This Row],[Stan po]])</f>
        <v>25526</v>
      </c>
    </row>
    <row r="121" spans="1:11" x14ac:dyDescent="0.4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>
        <f>IF(statek7[[#This Row],[Z/W]] = "W", statek7[[#This Row],[ile ton]], statek7[[#This Row],[ile ton]]*(-1))</f>
        <v>19</v>
      </c>
      <c r="H121" s="2">
        <f>statek7[[#This Row],[Zmian]]*statek7[[#This Row],[cena za tone w talarach]]</f>
        <v>684</v>
      </c>
      <c r="I121" s="2">
        <f>J120</f>
        <v>25526</v>
      </c>
      <c r="J121" s="2">
        <f>SUM(statek7[[#This Row],[Dochó]:[Stan przed]])</f>
        <v>26210</v>
      </c>
      <c r="K121" s="2">
        <f>IF(statek7[[#This Row],[data]] = A122, 0, statek7[[#This Row],[Stan po]])</f>
        <v>0</v>
      </c>
    </row>
    <row r="122" spans="1:11" x14ac:dyDescent="0.4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>
        <f>IF(statek7[[#This Row],[Z/W]] = "W", statek7[[#This Row],[ile ton]], statek7[[#This Row],[ile ton]]*(-1))</f>
        <v>-30</v>
      </c>
      <c r="H122" s="2">
        <f>statek7[[#This Row],[Zmian]]*statek7[[#This Row],[cena za tone w talarach]]</f>
        <v>-1950</v>
      </c>
      <c r="I122" s="2">
        <f>J121</f>
        <v>26210</v>
      </c>
      <c r="J122" s="2">
        <f>SUM(statek7[[#This Row],[Dochó]:[Stan przed]])</f>
        <v>24260</v>
      </c>
      <c r="K122" s="2">
        <f>IF(statek7[[#This Row],[data]] = A123, 0, statek7[[#This Row],[Stan po]])</f>
        <v>24260</v>
      </c>
    </row>
    <row r="123" spans="1:11" x14ac:dyDescent="0.4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>
        <f>IF(statek7[[#This Row],[Z/W]] = "W", statek7[[#This Row],[ile ton]], statek7[[#This Row],[ile ton]]*(-1))</f>
        <v>6</v>
      </c>
      <c r="H123" s="2">
        <f>statek7[[#This Row],[Zmian]]*statek7[[#This Row],[cena za tone w talarach]]</f>
        <v>378</v>
      </c>
      <c r="I123" s="2">
        <f>J122</f>
        <v>24260</v>
      </c>
      <c r="J123" s="2">
        <f>SUM(statek7[[#This Row],[Dochó]:[Stan przed]])</f>
        <v>24638</v>
      </c>
      <c r="K123" s="2">
        <f>IF(statek7[[#This Row],[data]] = A124, 0, statek7[[#This Row],[Stan po]])</f>
        <v>0</v>
      </c>
    </row>
    <row r="124" spans="1:11" x14ac:dyDescent="0.4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>
        <f>IF(statek7[[#This Row],[Z/W]] = "W", statek7[[#This Row],[ile ton]], statek7[[#This Row],[ile ton]]*(-1))</f>
        <v>-43</v>
      </c>
      <c r="H124" s="2">
        <f>statek7[[#This Row],[Zmian]]*statek7[[#This Row],[cena za tone w talarach]]</f>
        <v>-2537</v>
      </c>
      <c r="I124" s="2">
        <f>J123</f>
        <v>24638</v>
      </c>
      <c r="J124" s="2">
        <f>SUM(statek7[[#This Row],[Dochó]:[Stan przed]])</f>
        <v>22101</v>
      </c>
      <c r="K124" s="2">
        <f>IF(statek7[[#This Row],[data]] = A125, 0, statek7[[#This Row],[Stan po]])</f>
        <v>22101</v>
      </c>
    </row>
    <row r="125" spans="1:11" x14ac:dyDescent="0.4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>
        <f>IF(statek7[[#This Row],[Z/W]] = "W", statek7[[#This Row],[ile ton]], statek7[[#This Row],[ile ton]]*(-1))</f>
        <v>1</v>
      </c>
      <c r="H125" s="2">
        <f>statek7[[#This Row],[Zmian]]*statek7[[#This Row],[cena za tone w talarach]]</f>
        <v>61</v>
      </c>
      <c r="I125" s="2">
        <f>J124</f>
        <v>22101</v>
      </c>
      <c r="J125" s="2">
        <f>SUM(statek7[[#This Row],[Dochó]:[Stan przed]])</f>
        <v>22162</v>
      </c>
      <c r="K125" s="2">
        <f>IF(statek7[[#This Row],[data]] = A126, 0, statek7[[#This Row],[Stan po]])</f>
        <v>0</v>
      </c>
    </row>
    <row r="126" spans="1:11" x14ac:dyDescent="0.4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>
        <f>IF(statek7[[#This Row],[Z/W]] = "W", statek7[[#This Row],[ile ton]], statek7[[#This Row],[ile ton]]*(-1))</f>
        <v>147</v>
      </c>
      <c r="H126" s="2">
        <f>statek7[[#This Row],[Zmian]]*statek7[[#This Row],[cena za tone w talarach]]</f>
        <v>4410</v>
      </c>
      <c r="I126" s="2">
        <f>J125</f>
        <v>22162</v>
      </c>
      <c r="J126" s="2">
        <f>SUM(statek7[[#This Row],[Dochó]:[Stan przed]])</f>
        <v>26572</v>
      </c>
      <c r="K126" s="2">
        <f>IF(statek7[[#This Row],[data]] = A127, 0, statek7[[#This Row],[Stan po]])</f>
        <v>0</v>
      </c>
    </row>
    <row r="127" spans="1:11" x14ac:dyDescent="0.4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>
        <f>IF(statek7[[#This Row],[Z/W]] = "W", statek7[[#This Row],[ile ton]], statek7[[#This Row],[ile ton]]*(-1))</f>
        <v>-15</v>
      </c>
      <c r="H127" s="2">
        <f>statek7[[#This Row],[Zmian]]*statek7[[#This Row],[cena za tone w talarach]]</f>
        <v>-120</v>
      </c>
      <c r="I127" s="2">
        <f>J126</f>
        <v>26572</v>
      </c>
      <c r="J127" s="2">
        <f>SUM(statek7[[#This Row],[Dochó]:[Stan przed]])</f>
        <v>26452</v>
      </c>
      <c r="K127" s="2">
        <f>IF(statek7[[#This Row],[data]] = A128, 0, statek7[[#This Row],[Stan po]])</f>
        <v>0</v>
      </c>
    </row>
    <row r="128" spans="1:11" x14ac:dyDescent="0.4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>
        <f>IF(statek7[[#This Row],[Z/W]] = "W", statek7[[#This Row],[ile ton]], statek7[[#This Row],[ile ton]]*(-1))</f>
        <v>-24</v>
      </c>
      <c r="H128" s="2">
        <f>statek7[[#This Row],[Zmian]]*statek7[[#This Row],[cena za tone w talarach]]</f>
        <v>-1512</v>
      </c>
      <c r="I128" s="2">
        <f>J127</f>
        <v>26452</v>
      </c>
      <c r="J128" s="2">
        <f>SUM(statek7[[#This Row],[Dochó]:[Stan przed]])</f>
        <v>24940</v>
      </c>
      <c r="K128" s="2">
        <f>IF(statek7[[#This Row],[data]] = A129, 0, statek7[[#This Row],[Stan po]])</f>
        <v>0</v>
      </c>
    </row>
    <row r="129" spans="1:11" x14ac:dyDescent="0.4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>
        <f>IF(statek7[[#This Row],[Z/W]] = "W", statek7[[#This Row],[ile ton]], statek7[[#This Row],[ile ton]]*(-1))</f>
        <v>-19</v>
      </c>
      <c r="H129" s="2">
        <f>statek7[[#This Row],[Zmian]]*statek7[[#This Row],[cena za tone w talarach]]</f>
        <v>-456</v>
      </c>
      <c r="I129" s="2">
        <f>J128</f>
        <v>24940</v>
      </c>
      <c r="J129" s="2">
        <f>SUM(statek7[[#This Row],[Dochó]:[Stan przed]])</f>
        <v>24484</v>
      </c>
      <c r="K129" s="2">
        <f>IF(statek7[[#This Row],[data]] = A130, 0, statek7[[#This Row],[Stan po]])</f>
        <v>24484</v>
      </c>
    </row>
    <row r="130" spans="1:11" x14ac:dyDescent="0.4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>
        <f>IF(statek7[[#This Row],[Z/W]] = "W", statek7[[#This Row],[ile ton]], statek7[[#This Row],[ile ton]]*(-1))</f>
        <v>134</v>
      </c>
      <c r="H130" s="2">
        <f>statek7[[#This Row],[Zmian]]*statek7[[#This Row],[cena za tone w talarach]]</f>
        <v>13266</v>
      </c>
      <c r="I130" s="2">
        <f>J129</f>
        <v>24484</v>
      </c>
      <c r="J130" s="2">
        <f>SUM(statek7[[#This Row],[Dochó]:[Stan przed]])</f>
        <v>37750</v>
      </c>
      <c r="K130" s="2">
        <f>IF(statek7[[#This Row],[data]] = A131, 0, statek7[[#This Row],[Stan po]])</f>
        <v>0</v>
      </c>
    </row>
    <row r="131" spans="1:11" x14ac:dyDescent="0.4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>
        <f>IF(statek7[[#This Row],[Z/W]] = "W", statek7[[#This Row],[ile ton]], statek7[[#This Row],[ile ton]]*(-1))</f>
        <v>-12</v>
      </c>
      <c r="H131" s="2">
        <f>statek7[[#This Row],[Zmian]]*statek7[[#This Row],[cena za tone w talarach]]</f>
        <v>-456</v>
      </c>
      <c r="I131" s="2">
        <f>J130</f>
        <v>37750</v>
      </c>
      <c r="J131" s="2">
        <f>SUM(statek7[[#This Row],[Dochó]:[Stan przed]])</f>
        <v>37294</v>
      </c>
      <c r="K131" s="2">
        <f>IF(statek7[[#This Row],[data]] = A132, 0, statek7[[#This Row],[Stan po]])</f>
        <v>37294</v>
      </c>
    </row>
    <row r="132" spans="1:11" x14ac:dyDescent="0.4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>
        <f>IF(statek7[[#This Row],[Z/W]] = "W", statek7[[#This Row],[ile ton]], statek7[[#This Row],[ile ton]]*(-1))</f>
        <v>4</v>
      </c>
      <c r="H132" s="2">
        <f>statek7[[#This Row],[Zmian]]*statek7[[#This Row],[cena za tone w talarach]]</f>
        <v>120</v>
      </c>
      <c r="I132" s="2">
        <f>J131</f>
        <v>37294</v>
      </c>
      <c r="J132" s="2">
        <f>SUM(statek7[[#This Row],[Dochó]:[Stan przed]])</f>
        <v>37414</v>
      </c>
      <c r="K132" s="2">
        <f>IF(statek7[[#This Row],[data]] = A133, 0, statek7[[#This Row],[Stan po]])</f>
        <v>0</v>
      </c>
    </row>
    <row r="133" spans="1:11" x14ac:dyDescent="0.4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>
        <f>IF(statek7[[#This Row],[Z/W]] = "W", statek7[[#This Row],[ile ton]], statek7[[#This Row],[ile ton]]*(-1))</f>
        <v>-26</v>
      </c>
      <c r="H133" s="2">
        <f>statek7[[#This Row],[Zmian]]*statek7[[#This Row],[cena za tone w talarach]]</f>
        <v>-208</v>
      </c>
      <c r="I133" s="2">
        <f>J132</f>
        <v>37414</v>
      </c>
      <c r="J133" s="2">
        <f>SUM(statek7[[#This Row],[Dochó]:[Stan przed]])</f>
        <v>37206</v>
      </c>
      <c r="K133" s="2">
        <f>IF(statek7[[#This Row],[data]] = A134, 0, statek7[[#This Row],[Stan po]])</f>
        <v>0</v>
      </c>
    </row>
    <row r="134" spans="1:11" x14ac:dyDescent="0.4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>
        <f>IF(statek7[[#This Row],[Z/W]] = "W", statek7[[#This Row],[ile ton]], statek7[[#This Row],[ile ton]]*(-1))</f>
        <v>-38</v>
      </c>
      <c r="H134" s="2">
        <f>statek7[[#This Row],[Zmian]]*statek7[[#This Row],[cena za tone w talarach]]</f>
        <v>-2508</v>
      </c>
      <c r="I134" s="2">
        <f>J133</f>
        <v>37206</v>
      </c>
      <c r="J134" s="2">
        <f>SUM(statek7[[#This Row],[Dochó]:[Stan przed]])</f>
        <v>34698</v>
      </c>
      <c r="K134" s="2">
        <f>IF(statek7[[#This Row],[data]] = A135, 0, statek7[[#This Row],[Stan po]])</f>
        <v>34698</v>
      </c>
    </row>
    <row r="135" spans="1:11" x14ac:dyDescent="0.4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>
        <f>IF(statek7[[#This Row],[Z/W]] = "W", statek7[[#This Row],[ile ton]], statek7[[#This Row],[ile ton]]*(-1))</f>
        <v>38</v>
      </c>
      <c r="H135" s="2">
        <f>statek7[[#This Row],[Zmian]]*statek7[[#This Row],[cena za tone w talarach]]</f>
        <v>3724</v>
      </c>
      <c r="I135" s="2">
        <f>J134</f>
        <v>34698</v>
      </c>
      <c r="J135" s="2">
        <f>SUM(statek7[[#This Row],[Dochó]:[Stan przed]])</f>
        <v>38422</v>
      </c>
      <c r="K135" s="2">
        <f>IF(statek7[[#This Row],[data]] = A136, 0, statek7[[#This Row],[Stan po]])</f>
        <v>0</v>
      </c>
    </row>
    <row r="136" spans="1:11" x14ac:dyDescent="0.4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>
        <f>IF(statek7[[#This Row],[Z/W]] = "W", statek7[[#This Row],[ile ton]], statek7[[#This Row],[ile ton]]*(-1))</f>
        <v>44</v>
      </c>
      <c r="H136" s="2">
        <f>statek7[[#This Row],[Zmian]]*statek7[[#This Row],[cena za tone w talarach]]</f>
        <v>1628</v>
      </c>
      <c r="I136" s="2">
        <f>J135</f>
        <v>38422</v>
      </c>
      <c r="J136" s="2">
        <f>SUM(statek7[[#This Row],[Dochó]:[Stan przed]])</f>
        <v>40050</v>
      </c>
      <c r="K136" s="2">
        <f>IF(statek7[[#This Row],[data]] = A137, 0, statek7[[#This Row],[Stan po]])</f>
        <v>0</v>
      </c>
    </row>
    <row r="137" spans="1:11" x14ac:dyDescent="0.4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>
        <f>IF(statek7[[#This Row],[Z/W]] = "W", statek7[[#This Row],[ile ton]], statek7[[#This Row],[ile ton]]*(-1))</f>
        <v>-21</v>
      </c>
      <c r="H137" s="2">
        <f>statek7[[#This Row],[Zmian]]*statek7[[#This Row],[cena za tone w talarach]]</f>
        <v>-168</v>
      </c>
      <c r="I137" s="2">
        <f>J136</f>
        <v>40050</v>
      </c>
      <c r="J137" s="2">
        <f>SUM(statek7[[#This Row],[Dochó]:[Stan przed]])</f>
        <v>39882</v>
      </c>
      <c r="K137" s="2">
        <f>IF(statek7[[#This Row],[data]] = A138, 0, statek7[[#This Row],[Stan po]])</f>
        <v>0</v>
      </c>
    </row>
    <row r="138" spans="1:11" x14ac:dyDescent="0.4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>
        <f>IF(statek7[[#This Row],[Z/W]] = "W", statek7[[#This Row],[ile ton]], statek7[[#This Row],[ile ton]]*(-1))</f>
        <v>-10</v>
      </c>
      <c r="H138" s="2">
        <f>statek7[[#This Row],[Zmian]]*statek7[[#This Row],[cena za tone w talarach]]</f>
        <v>-390</v>
      </c>
      <c r="I138" s="2">
        <f>J137</f>
        <v>39882</v>
      </c>
      <c r="J138" s="2">
        <f>SUM(statek7[[#This Row],[Dochó]:[Stan przed]])</f>
        <v>39492</v>
      </c>
      <c r="K138" s="2">
        <f>IF(statek7[[#This Row],[data]] = A139, 0, statek7[[#This Row],[Stan po]])</f>
        <v>39492</v>
      </c>
    </row>
    <row r="139" spans="1:11" x14ac:dyDescent="0.4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>
        <f>IF(statek7[[#This Row],[Z/W]] = "W", statek7[[#This Row],[ile ton]], statek7[[#This Row],[ile ton]]*(-1))</f>
        <v>15</v>
      </c>
      <c r="H139" s="2">
        <f>statek7[[#This Row],[Zmian]]*statek7[[#This Row],[cena za tone w talarach]]</f>
        <v>570</v>
      </c>
      <c r="I139" s="2">
        <f>J138</f>
        <v>39492</v>
      </c>
      <c r="J139" s="2">
        <f>SUM(statek7[[#This Row],[Dochó]:[Stan przed]])</f>
        <v>40062</v>
      </c>
      <c r="K139" s="2">
        <f>IF(statek7[[#This Row],[data]] = A140, 0, statek7[[#This Row],[Stan po]])</f>
        <v>0</v>
      </c>
    </row>
    <row r="140" spans="1:11" x14ac:dyDescent="0.4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>
        <f>IF(statek7[[#This Row],[Z/W]] = "W", statek7[[#This Row],[ile ton]], statek7[[#This Row],[ile ton]]*(-1))</f>
        <v>22</v>
      </c>
      <c r="H140" s="2">
        <f>statek7[[#This Row],[Zmian]]*statek7[[#This Row],[cena za tone w talarach]]</f>
        <v>1386</v>
      </c>
      <c r="I140" s="2">
        <f>J139</f>
        <v>40062</v>
      </c>
      <c r="J140" s="2">
        <f>SUM(statek7[[#This Row],[Dochó]:[Stan przed]])</f>
        <v>41448</v>
      </c>
      <c r="K140" s="2">
        <f>IF(statek7[[#This Row],[data]] = A141, 0, statek7[[#This Row],[Stan po]])</f>
        <v>0</v>
      </c>
    </row>
    <row r="141" spans="1:11" x14ac:dyDescent="0.4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>
        <f>IF(statek7[[#This Row],[Z/W]] = "W", statek7[[#This Row],[ile ton]], statek7[[#This Row],[ile ton]]*(-1))</f>
        <v>-9</v>
      </c>
      <c r="H141" s="2">
        <f>statek7[[#This Row],[Zmian]]*statek7[[#This Row],[cena za tone w talarach]]</f>
        <v>-540</v>
      </c>
      <c r="I141" s="2">
        <f>J140</f>
        <v>41448</v>
      </c>
      <c r="J141" s="2">
        <f>SUM(statek7[[#This Row],[Dochó]:[Stan przed]])</f>
        <v>40908</v>
      </c>
      <c r="K141" s="2">
        <f>IF(statek7[[#This Row],[data]] = A142, 0, statek7[[#This Row],[Stan po]])</f>
        <v>0</v>
      </c>
    </row>
    <row r="142" spans="1:11" x14ac:dyDescent="0.4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>
        <f>IF(statek7[[#This Row],[Z/W]] = "W", statek7[[#This Row],[ile ton]], statek7[[#This Row],[ile ton]]*(-1))</f>
        <v>-6</v>
      </c>
      <c r="H142" s="2">
        <f>statek7[[#This Row],[Zmian]]*statek7[[#This Row],[cena za tone w talarach]]</f>
        <v>-114</v>
      </c>
      <c r="I142" s="2">
        <f>J141</f>
        <v>40908</v>
      </c>
      <c r="J142" s="2">
        <f>SUM(statek7[[#This Row],[Dochó]:[Stan przed]])</f>
        <v>40794</v>
      </c>
      <c r="K142" s="2">
        <f>IF(statek7[[#This Row],[data]] = A143, 0, statek7[[#This Row],[Stan po]])</f>
        <v>0</v>
      </c>
    </row>
    <row r="143" spans="1:11" x14ac:dyDescent="0.4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>
        <f>IF(statek7[[#This Row],[Z/W]] = "W", statek7[[#This Row],[ile ton]], statek7[[#This Row],[ile ton]]*(-1))</f>
        <v>-4</v>
      </c>
      <c r="H143" s="2">
        <f>statek7[[#This Row],[Zmian]]*statek7[[#This Row],[cena za tone w talarach]]</f>
        <v>-32</v>
      </c>
      <c r="I143" s="2">
        <f>J142</f>
        <v>40794</v>
      </c>
      <c r="J143" s="2">
        <f>SUM(statek7[[#This Row],[Dochó]:[Stan przed]])</f>
        <v>40762</v>
      </c>
      <c r="K143" s="2">
        <f>IF(statek7[[#This Row],[data]] = A144, 0, statek7[[#This Row],[Stan po]])</f>
        <v>40762</v>
      </c>
    </row>
    <row r="144" spans="1:11" x14ac:dyDescent="0.4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>
        <f>IF(statek7[[#This Row],[Z/W]] = "W", statek7[[#This Row],[ile ton]], statek7[[#This Row],[ile ton]]*(-1))</f>
        <v>6</v>
      </c>
      <c r="H144" s="2">
        <f>statek7[[#This Row],[Zmian]]*statek7[[#This Row],[cena za tone w talarach]]</f>
        <v>150</v>
      </c>
      <c r="I144" s="2">
        <f>J143</f>
        <v>40762</v>
      </c>
      <c r="J144" s="2">
        <f>SUM(statek7[[#This Row],[Dochó]:[Stan przed]])</f>
        <v>40912</v>
      </c>
      <c r="K144" s="2">
        <f>IF(statek7[[#This Row],[data]] = A145, 0, statek7[[#This Row],[Stan po]])</f>
        <v>0</v>
      </c>
    </row>
    <row r="145" spans="1:11" x14ac:dyDescent="0.4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>
        <f>IF(statek7[[#This Row],[Z/W]] = "W", statek7[[#This Row],[ile ton]], statek7[[#This Row],[ile ton]]*(-1))</f>
        <v>-48</v>
      </c>
      <c r="H145" s="2">
        <f>statek7[[#This Row],[Zmian]]*statek7[[#This Row],[cena za tone w talarach]]</f>
        <v>-3792</v>
      </c>
      <c r="I145" s="2">
        <f>J144</f>
        <v>40912</v>
      </c>
      <c r="J145" s="2">
        <f>SUM(statek7[[#This Row],[Dochó]:[Stan przed]])</f>
        <v>37120</v>
      </c>
      <c r="K145" s="2">
        <f>IF(statek7[[#This Row],[data]] = A146, 0, statek7[[#This Row],[Stan po]])</f>
        <v>37120</v>
      </c>
    </row>
    <row r="146" spans="1:11" x14ac:dyDescent="0.4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>
        <f>IF(statek7[[#This Row],[Z/W]] = "W", statek7[[#This Row],[ile ton]], statek7[[#This Row],[ile ton]]*(-1))</f>
        <v>-34</v>
      </c>
      <c r="H146" s="2">
        <f>statek7[[#This Row],[Zmian]]*statek7[[#This Row],[cena za tone w talarach]]</f>
        <v>-1428</v>
      </c>
      <c r="I146" s="2">
        <f>J145</f>
        <v>37120</v>
      </c>
      <c r="J146" s="2">
        <f>SUM(statek7[[#This Row],[Dochó]:[Stan przed]])</f>
        <v>35692</v>
      </c>
      <c r="K146" s="2">
        <f>IF(statek7[[#This Row],[data]] = A147, 0, statek7[[#This Row],[Stan po]])</f>
        <v>0</v>
      </c>
    </row>
    <row r="147" spans="1:11" x14ac:dyDescent="0.4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>
        <f>IF(statek7[[#This Row],[Z/W]] = "W", statek7[[#This Row],[ile ton]], statek7[[#This Row],[ile ton]]*(-1))</f>
        <v>49</v>
      </c>
      <c r="H147" s="2">
        <f>statek7[[#This Row],[Zmian]]*statek7[[#This Row],[cena za tone w talarach]]</f>
        <v>1715</v>
      </c>
      <c r="I147" s="2">
        <f>J146</f>
        <v>35692</v>
      </c>
      <c r="J147" s="2">
        <f>SUM(statek7[[#This Row],[Dochó]:[Stan przed]])</f>
        <v>37407</v>
      </c>
      <c r="K147" s="2">
        <f>IF(statek7[[#This Row],[data]] = A148, 0, statek7[[#This Row],[Stan po]])</f>
        <v>0</v>
      </c>
    </row>
    <row r="148" spans="1:11" x14ac:dyDescent="0.4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>
        <f>IF(statek7[[#This Row],[Z/W]] = "W", statek7[[#This Row],[ile ton]], statek7[[#This Row],[ile ton]]*(-1))</f>
        <v>-10</v>
      </c>
      <c r="H148" s="2">
        <f>statek7[[#This Row],[Zmian]]*statek7[[#This Row],[cena za tone w talarach]]</f>
        <v>-80</v>
      </c>
      <c r="I148" s="2">
        <f>J147</f>
        <v>37407</v>
      </c>
      <c r="J148" s="2">
        <f>SUM(statek7[[#This Row],[Dochó]:[Stan przed]])</f>
        <v>37327</v>
      </c>
      <c r="K148" s="2">
        <f>IF(statek7[[#This Row],[data]] = A149, 0, statek7[[#This Row],[Stan po]])</f>
        <v>0</v>
      </c>
    </row>
    <row r="149" spans="1:11" x14ac:dyDescent="0.4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>
        <f>IF(statek7[[#This Row],[Z/W]] = "W", statek7[[#This Row],[ile ton]], statek7[[#This Row],[ile ton]]*(-1))</f>
        <v>-47</v>
      </c>
      <c r="H149" s="2">
        <f>statek7[[#This Row],[Zmian]]*statek7[[#This Row],[cena za tone w talarach]]</f>
        <v>-987</v>
      </c>
      <c r="I149" s="2">
        <f>J148</f>
        <v>37327</v>
      </c>
      <c r="J149" s="2">
        <f>SUM(statek7[[#This Row],[Dochó]:[Stan przed]])</f>
        <v>36340</v>
      </c>
      <c r="K149" s="2">
        <f>IF(statek7[[#This Row],[data]] = A150, 0, statek7[[#This Row],[Stan po]])</f>
        <v>0</v>
      </c>
    </row>
    <row r="150" spans="1:11" x14ac:dyDescent="0.4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>
        <f>IF(statek7[[#This Row],[Z/W]] = "W", statek7[[#This Row],[ile ton]], statek7[[#This Row],[ile ton]]*(-1))</f>
        <v>-48</v>
      </c>
      <c r="H150" s="2">
        <f>statek7[[#This Row],[Zmian]]*statek7[[#This Row],[cena za tone w talarach]]</f>
        <v>-3168</v>
      </c>
      <c r="I150" s="2">
        <f>J149</f>
        <v>36340</v>
      </c>
      <c r="J150" s="2">
        <f>SUM(statek7[[#This Row],[Dochó]:[Stan przed]])</f>
        <v>33172</v>
      </c>
      <c r="K150" s="2">
        <f>IF(statek7[[#This Row],[data]] = A151, 0, statek7[[#This Row],[Stan po]])</f>
        <v>33172</v>
      </c>
    </row>
    <row r="151" spans="1:11" x14ac:dyDescent="0.4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>
        <f>IF(statek7[[#This Row],[Z/W]] = "W", statek7[[#This Row],[ile ton]], statek7[[#This Row],[ile ton]]*(-1))</f>
        <v>34</v>
      </c>
      <c r="H151" s="2">
        <f>statek7[[#This Row],[Zmian]]*statek7[[#This Row],[cena za tone w talarach]]</f>
        <v>1972</v>
      </c>
      <c r="I151" s="2">
        <f>J150</f>
        <v>33172</v>
      </c>
      <c r="J151" s="2">
        <f>SUM(statek7[[#This Row],[Dochó]:[Stan przed]])</f>
        <v>35144</v>
      </c>
      <c r="K151" s="2">
        <f>IF(statek7[[#This Row],[data]] = A152, 0, statek7[[#This Row],[Stan po]])</f>
        <v>0</v>
      </c>
    </row>
    <row r="152" spans="1:11" x14ac:dyDescent="0.4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>
        <f>IF(statek7[[#This Row],[Z/W]] = "W", statek7[[#This Row],[ile ton]], statek7[[#This Row],[ile ton]]*(-1))</f>
        <v>-5</v>
      </c>
      <c r="H152" s="2">
        <f>statek7[[#This Row],[Zmian]]*statek7[[#This Row],[cena za tone w talarach]]</f>
        <v>-45</v>
      </c>
      <c r="I152" s="2">
        <f>J151</f>
        <v>35144</v>
      </c>
      <c r="J152" s="2">
        <f>SUM(statek7[[#This Row],[Dochó]:[Stan przed]])</f>
        <v>35099</v>
      </c>
      <c r="K152" s="2">
        <f>IF(statek7[[#This Row],[data]] = A153, 0, statek7[[#This Row],[Stan po]])</f>
        <v>35099</v>
      </c>
    </row>
    <row r="153" spans="1:11" x14ac:dyDescent="0.4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>
        <f>IF(statek7[[#This Row],[Z/W]] = "W", statek7[[#This Row],[ile ton]], statek7[[#This Row],[ile ton]]*(-1))</f>
        <v>46</v>
      </c>
      <c r="H153" s="2">
        <f>statek7[[#This Row],[Zmian]]*statek7[[#This Row],[cena za tone w talarach]]</f>
        <v>1380</v>
      </c>
      <c r="I153" s="2">
        <f>J152</f>
        <v>35099</v>
      </c>
      <c r="J153" s="2">
        <f>SUM(statek7[[#This Row],[Dochó]:[Stan przed]])</f>
        <v>36479</v>
      </c>
      <c r="K153" s="2">
        <f>IF(statek7[[#This Row],[data]] = A154, 0, statek7[[#This Row],[Stan po]])</f>
        <v>0</v>
      </c>
    </row>
    <row r="154" spans="1:11" x14ac:dyDescent="0.4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>
        <f>IF(statek7[[#This Row],[Z/W]] = "W", statek7[[#This Row],[ile ton]], statek7[[#This Row],[ile ton]]*(-1))</f>
        <v>-49</v>
      </c>
      <c r="H154" s="2">
        <f>statek7[[#This Row],[Zmian]]*statek7[[#This Row],[cena za tone w talarach]]</f>
        <v>-3185</v>
      </c>
      <c r="I154" s="2">
        <f>J153</f>
        <v>36479</v>
      </c>
      <c r="J154" s="2">
        <f>SUM(statek7[[#This Row],[Dochó]:[Stan przed]])</f>
        <v>33294</v>
      </c>
      <c r="K154" s="2">
        <f>IF(statek7[[#This Row],[data]] = A155, 0, statek7[[#This Row],[Stan po]])</f>
        <v>0</v>
      </c>
    </row>
    <row r="155" spans="1:11" x14ac:dyDescent="0.4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>
        <f>IF(statek7[[#This Row],[Z/W]] = "W", statek7[[#This Row],[ile ton]], statek7[[#This Row],[ile ton]]*(-1))</f>
        <v>-16</v>
      </c>
      <c r="H155" s="2">
        <f>statek7[[#This Row],[Zmian]]*statek7[[#This Row],[cena za tone w talarach]]</f>
        <v>-128</v>
      </c>
      <c r="I155" s="2">
        <f>J154</f>
        <v>33294</v>
      </c>
      <c r="J155" s="2">
        <f>SUM(statek7[[#This Row],[Dochó]:[Stan przed]])</f>
        <v>33166</v>
      </c>
      <c r="K155" s="2">
        <f>IF(statek7[[#This Row],[data]] = A156, 0, statek7[[#This Row],[Stan po]])</f>
        <v>33166</v>
      </c>
    </row>
    <row r="156" spans="1:11" x14ac:dyDescent="0.4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>
        <f>IF(statek7[[#This Row],[Z/W]] = "W", statek7[[#This Row],[ile ton]], statek7[[#This Row],[ile ton]]*(-1))</f>
        <v>-5</v>
      </c>
      <c r="H156" s="2">
        <f>statek7[[#This Row],[Zmian]]*statek7[[#This Row],[cena za tone w talarach]]</f>
        <v>-185</v>
      </c>
      <c r="I156" s="2">
        <f>J155</f>
        <v>33166</v>
      </c>
      <c r="J156" s="2">
        <f>SUM(statek7[[#This Row],[Dochó]:[Stan przed]])</f>
        <v>32981</v>
      </c>
      <c r="K156" s="2">
        <f>IF(statek7[[#This Row],[data]] = A157, 0, statek7[[#This Row],[Stan po]])</f>
        <v>0</v>
      </c>
    </row>
    <row r="157" spans="1:11" x14ac:dyDescent="0.4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>
        <f>IF(statek7[[#This Row],[Z/W]] = "W", statek7[[#This Row],[ile ton]], statek7[[#This Row],[ile ton]]*(-1))</f>
        <v>1</v>
      </c>
      <c r="H157" s="2">
        <f>statek7[[#This Row],[Zmian]]*statek7[[#This Row],[cena za tone w talarach]]</f>
        <v>32</v>
      </c>
      <c r="I157" s="2">
        <f>J156</f>
        <v>32981</v>
      </c>
      <c r="J157" s="2">
        <f>SUM(statek7[[#This Row],[Dochó]:[Stan przed]])</f>
        <v>33013</v>
      </c>
      <c r="K157" s="2">
        <f>IF(statek7[[#This Row],[data]] = A158, 0, statek7[[#This Row],[Stan po]])</f>
        <v>0</v>
      </c>
    </row>
    <row r="158" spans="1:11" x14ac:dyDescent="0.4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>
        <f>IF(statek7[[#This Row],[Z/W]] = "W", statek7[[#This Row],[ile ton]], statek7[[#This Row],[ile ton]]*(-1))</f>
        <v>-34</v>
      </c>
      <c r="H158" s="2">
        <f>statek7[[#This Row],[Zmian]]*statek7[[#This Row],[cena za tone w talarach]]</f>
        <v>-238</v>
      </c>
      <c r="I158" s="2">
        <f>J157</f>
        <v>33013</v>
      </c>
      <c r="J158" s="2">
        <f>SUM(statek7[[#This Row],[Dochó]:[Stan przed]])</f>
        <v>32775</v>
      </c>
      <c r="K158" s="2">
        <f>IF(statek7[[#This Row],[data]] = A159, 0, statek7[[#This Row],[Stan po]])</f>
        <v>0</v>
      </c>
    </row>
    <row r="159" spans="1:11" x14ac:dyDescent="0.4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>
        <f>IF(statek7[[#This Row],[Z/W]] = "W", statek7[[#This Row],[ile ton]], statek7[[#This Row],[ile ton]]*(-1))</f>
        <v>-29</v>
      </c>
      <c r="H159" s="2">
        <f>statek7[[#This Row],[Zmian]]*statek7[[#This Row],[cena za tone w talarach]]</f>
        <v>-1711</v>
      </c>
      <c r="I159" s="2">
        <f>J158</f>
        <v>32775</v>
      </c>
      <c r="J159" s="2">
        <f>SUM(statek7[[#This Row],[Dochó]:[Stan przed]])</f>
        <v>31064</v>
      </c>
      <c r="K159" s="2">
        <f>IF(statek7[[#This Row],[data]] = A160, 0, statek7[[#This Row],[Stan po]])</f>
        <v>31064</v>
      </c>
    </row>
    <row r="160" spans="1:11" x14ac:dyDescent="0.4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>
        <f>IF(statek7[[#This Row],[Z/W]] = "W", statek7[[#This Row],[ile ton]], statek7[[#This Row],[ile ton]]*(-1))</f>
        <v>-34</v>
      </c>
      <c r="H160" s="2">
        <f>statek7[[#This Row],[Zmian]]*statek7[[#This Row],[cena za tone w talarach]]</f>
        <v>-816</v>
      </c>
      <c r="I160" s="2">
        <f>J159</f>
        <v>31064</v>
      </c>
      <c r="J160" s="2">
        <f>SUM(statek7[[#This Row],[Dochó]:[Stan przed]])</f>
        <v>30248</v>
      </c>
      <c r="K160" s="2">
        <f>IF(statek7[[#This Row],[data]] = A161, 0, statek7[[#This Row],[Stan po]])</f>
        <v>0</v>
      </c>
    </row>
    <row r="161" spans="1:11" x14ac:dyDescent="0.4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>
        <f>IF(statek7[[#This Row],[Z/W]] = "W", statek7[[#This Row],[ile ton]], statek7[[#This Row],[ile ton]]*(-1))</f>
        <v>-27</v>
      </c>
      <c r="H161" s="2">
        <f>statek7[[#This Row],[Zmian]]*statek7[[#This Row],[cena za tone w talarach]]</f>
        <v>-540</v>
      </c>
      <c r="I161" s="2">
        <f>J160</f>
        <v>30248</v>
      </c>
      <c r="J161" s="2">
        <f>SUM(statek7[[#This Row],[Dochó]:[Stan przed]])</f>
        <v>29708</v>
      </c>
      <c r="K161" s="2">
        <f>IF(statek7[[#This Row],[data]] = A162, 0, statek7[[#This Row],[Stan po]])</f>
        <v>0</v>
      </c>
    </row>
    <row r="162" spans="1:11" x14ac:dyDescent="0.4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>
        <f>IF(statek7[[#This Row],[Z/W]] = "W", statek7[[#This Row],[ile ton]], statek7[[#This Row],[ile ton]]*(-1))</f>
        <v>-40</v>
      </c>
      <c r="H162" s="2">
        <f>statek7[[#This Row],[Zmian]]*statek7[[#This Row],[cena za tone w talarach]]</f>
        <v>-320</v>
      </c>
      <c r="I162" s="2">
        <f>J161</f>
        <v>29708</v>
      </c>
      <c r="J162" s="2">
        <f>SUM(statek7[[#This Row],[Dochó]:[Stan przed]])</f>
        <v>29388</v>
      </c>
      <c r="K162" s="2">
        <f>IF(statek7[[#This Row],[data]] = A163, 0, statek7[[#This Row],[Stan po]])</f>
        <v>29388</v>
      </c>
    </row>
    <row r="163" spans="1:11" x14ac:dyDescent="0.4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>
        <f>IF(statek7[[#This Row],[Z/W]] = "W", statek7[[#This Row],[ile ton]], statek7[[#This Row],[ile ton]]*(-1))</f>
        <v>184</v>
      </c>
      <c r="H163" s="2">
        <f>statek7[[#This Row],[Zmian]]*statek7[[#This Row],[cena za tone w talarach]]</f>
        <v>18216</v>
      </c>
      <c r="I163" s="2">
        <f>J162</f>
        <v>29388</v>
      </c>
      <c r="J163" s="2">
        <f>SUM(statek7[[#This Row],[Dochó]:[Stan przed]])</f>
        <v>47604</v>
      </c>
      <c r="K163" s="2">
        <f>IF(statek7[[#This Row],[data]] = A164, 0, statek7[[#This Row],[Stan po]])</f>
        <v>0</v>
      </c>
    </row>
    <row r="164" spans="1:11" x14ac:dyDescent="0.4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>
        <f>IF(statek7[[#This Row],[Z/W]] = "W", statek7[[#This Row],[ile ton]], statek7[[#This Row],[ile ton]]*(-1))</f>
        <v>-48</v>
      </c>
      <c r="H164" s="2">
        <f>statek7[[#This Row],[Zmian]]*statek7[[#This Row],[cena za tone w talarach]]</f>
        <v>-1824</v>
      </c>
      <c r="I164" s="2">
        <f>J163</f>
        <v>47604</v>
      </c>
      <c r="J164" s="2">
        <f>SUM(statek7[[#This Row],[Dochó]:[Stan przed]])</f>
        <v>45780</v>
      </c>
      <c r="K164" s="2">
        <f>IF(statek7[[#This Row],[data]] = A165, 0, statek7[[#This Row],[Stan po]])</f>
        <v>0</v>
      </c>
    </row>
    <row r="165" spans="1:11" x14ac:dyDescent="0.4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>
        <f>IF(statek7[[#This Row],[Z/W]] = "W", statek7[[#This Row],[ile ton]], statek7[[#This Row],[ile ton]]*(-1))</f>
        <v>-21</v>
      </c>
      <c r="H165" s="2">
        <f>statek7[[#This Row],[Zmian]]*statek7[[#This Row],[cena za tone w talarach]]</f>
        <v>-483</v>
      </c>
      <c r="I165" s="2">
        <f>J164</f>
        <v>45780</v>
      </c>
      <c r="J165" s="2">
        <f>SUM(statek7[[#This Row],[Dochó]:[Stan przed]])</f>
        <v>45297</v>
      </c>
      <c r="K165" s="2">
        <f>IF(statek7[[#This Row],[data]] = A166, 0, statek7[[#This Row],[Stan po]])</f>
        <v>45297</v>
      </c>
    </row>
    <row r="166" spans="1:11" x14ac:dyDescent="0.4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>
        <f>IF(statek7[[#This Row],[Z/W]] = "W", statek7[[#This Row],[ile ton]], statek7[[#This Row],[ile ton]]*(-1))</f>
        <v>-47</v>
      </c>
      <c r="H166" s="2">
        <f>statek7[[#This Row],[Zmian]]*statek7[[#This Row],[cena za tone w talarach]]</f>
        <v>-3102</v>
      </c>
      <c r="I166" s="2">
        <f>J165</f>
        <v>45297</v>
      </c>
      <c r="J166" s="2">
        <f>SUM(statek7[[#This Row],[Dochó]:[Stan przed]])</f>
        <v>42195</v>
      </c>
      <c r="K166" s="2">
        <f>IF(statek7[[#This Row],[data]] = A167, 0, statek7[[#This Row],[Stan po]])</f>
        <v>0</v>
      </c>
    </row>
    <row r="167" spans="1:11" x14ac:dyDescent="0.4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>
        <f>IF(statek7[[#This Row],[Z/W]] = "W", statek7[[#This Row],[ile ton]], statek7[[#This Row],[ile ton]]*(-1))</f>
        <v>-6</v>
      </c>
      <c r="H167" s="2">
        <f>statek7[[#This Row],[Zmian]]*statek7[[#This Row],[cena za tone w talarach]]</f>
        <v>-150</v>
      </c>
      <c r="I167" s="2">
        <f>J166</f>
        <v>42195</v>
      </c>
      <c r="J167" s="2">
        <f>SUM(statek7[[#This Row],[Dochó]:[Stan przed]])</f>
        <v>42045</v>
      </c>
      <c r="K167" s="2">
        <f>IF(statek7[[#This Row],[data]] = A168, 0, statek7[[#This Row],[Stan po]])</f>
        <v>0</v>
      </c>
    </row>
    <row r="168" spans="1:11" x14ac:dyDescent="0.4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>
        <f>IF(statek7[[#This Row],[Z/W]] = "W", statek7[[#This Row],[ile ton]], statek7[[#This Row],[ile ton]]*(-1))</f>
        <v>-47</v>
      </c>
      <c r="H168" s="2">
        <f>statek7[[#This Row],[Zmian]]*statek7[[#This Row],[cena za tone w talarach]]</f>
        <v>-1927</v>
      </c>
      <c r="I168" s="2">
        <f>J167</f>
        <v>42045</v>
      </c>
      <c r="J168" s="2">
        <f>SUM(statek7[[#This Row],[Dochó]:[Stan przed]])</f>
        <v>40118</v>
      </c>
      <c r="K168" s="2">
        <f>IF(statek7[[#This Row],[data]] = A169, 0, statek7[[#This Row],[Stan po]])</f>
        <v>40118</v>
      </c>
    </row>
    <row r="169" spans="1:11" x14ac:dyDescent="0.4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>
        <f>IF(statek7[[#This Row],[Z/W]] = "W", statek7[[#This Row],[ile ton]], statek7[[#This Row],[ile ton]]*(-1))</f>
        <v>192</v>
      </c>
      <c r="H169" s="2">
        <f>statek7[[#This Row],[Zmian]]*statek7[[#This Row],[cena za tone w talarach]]</f>
        <v>2304</v>
      </c>
      <c r="I169" s="2">
        <f>J168</f>
        <v>40118</v>
      </c>
      <c r="J169" s="2">
        <f>SUM(statek7[[#This Row],[Dochó]:[Stan przed]])</f>
        <v>42422</v>
      </c>
      <c r="K169" s="2">
        <f>IF(statek7[[#This Row],[data]] = A170, 0, statek7[[#This Row],[Stan po]])</f>
        <v>0</v>
      </c>
    </row>
    <row r="170" spans="1:11" x14ac:dyDescent="0.4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>
        <f>IF(statek7[[#This Row],[Z/W]] = "W", statek7[[#This Row],[ile ton]], statek7[[#This Row],[ile ton]]*(-1))</f>
        <v>48</v>
      </c>
      <c r="H170" s="2">
        <f>statek7[[#This Row],[Zmian]]*statek7[[#This Row],[cena za tone w talarach]]</f>
        <v>1776</v>
      </c>
      <c r="I170" s="2">
        <f>J169</f>
        <v>42422</v>
      </c>
      <c r="J170" s="2">
        <f>SUM(statek7[[#This Row],[Dochó]:[Stan przed]])</f>
        <v>44198</v>
      </c>
      <c r="K170" s="2">
        <f>IF(statek7[[#This Row],[data]] = A171, 0, statek7[[#This Row],[Stan po]])</f>
        <v>0</v>
      </c>
    </row>
    <row r="171" spans="1:11" x14ac:dyDescent="0.4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>
        <f>IF(statek7[[#This Row],[Z/W]] = "W", statek7[[#This Row],[ile ton]], statek7[[#This Row],[ile ton]]*(-1))</f>
        <v>-18</v>
      </c>
      <c r="H171" s="2">
        <f>statek7[[#This Row],[Zmian]]*statek7[[#This Row],[cena za tone w talarach]]</f>
        <v>-1116</v>
      </c>
      <c r="I171" s="2">
        <f>J170</f>
        <v>44198</v>
      </c>
      <c r="J171" s="2">
        <f>SUM(statek7[[#This Row],[Dochó]:[Stan przed]])</f>
        <v>43082</v>
      </c>
      <c r="K171" s="2">
        <f>IF(statek7[[#This Row],[data]] = A172, 0, statek7[[#This Row],[Stan po]])</f>
        <v>0</v>
      </c>
    </row>
    <row r="172" spans="1:11" x14ac:dyDescent="0.4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>
        <f>IF(statek7[[#This Row],[Z/W]] = "W", statek7[[#This Row],[ile ton]], statek7[[#This Row],[ile ton]]*(-1))</f>
        <v>-25</v>
      </c>
      <c r="H172" s="2">
        <f>statek7[[#This Row],[Zmian]]*statek7[[#This Row],[cena za tone w talarach]]</f>
        <v>-975</v>
      </c>
      <c r="I172" s="2">
        <f>J171</f>
        <v>43082</v>
      </c>
      <c r="J172" s="2">
        <f>SUM(statek7[[#This Row],[Dochó]:[Stan przed]])</f>
        <v>42107</v>
      </c>
      <c r="K172" s="2">
        <f>IF(statek7[[#This Row],[data]] = A173, 0, statek7[[#This Row],[Stan po]])</f>
        <v>0</v>
      </c>
    </row>
    <row r="173" spans="1:11" x14ac:dyDescent="0.4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>
        <f>IF(statek7[[#This Row],[Z/W]] = "W", statek7[[#This Row],[ile ton]], statek7[[#This Row],[ile ton]]*(-1))</f>
        <v>-2</v>
      </c>
      <c r="H173" s="2">
        <f>statek7[[#This Row],[Zmian]]*statek7[[#This Row],[cena za tone w talarach]]</f>
        <v>-40</v>
      </c>
      <c r="I173" s="2">
        <f>J172</f>
        <v>42107</v>
      </c>
      <c r="J173" s="2">
        <f>SUM(statek7[[#This Row],[Dochó]:[Stan przed]])</f>
        <v>42067</v>
      </c>
      <c r="K173" s="2">
        <f>IF(statek7[[#This Row],[data]] = A174, 0, statek7[[#This Row],[Stan po]])</f>
        <v>42067</v>
      </c>
    </row>
    <row r="174" spans="1:11" x14ac:dyDescent="0.4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>
        <f>IF(statek7[[#This Row],[Z/W]] = "W", statek7[[#This Row],[ile ton]], statek7[[#This Row],[ile ton]]*(-1))</f>
        <v>13</v>
      </c>
      <c r="H174" s="2">
        <f>statek7[[#This Row],[Zmian]]*statek7[[#This Row],[cena za tone w talarach]]</f>
        <v>494</v>
      </c>
      <c r="I174" s="2">
        <f>J173</f>
        <v>42067</v>
      </c>
      <c r="J174" s="2">
        <f>SUM(statek7[[#This Row],[Dochó]:[Stan przed]])</f>
        <v>42561</v>
      </c>
      <c r="K174" s="2">
        <f>IF(statek7[[#This Row],[data]] = A175, 0, statek7[[#This Row],[Stan po]])</f>
        <v>0</v>
      </c>
    </row>
    <row r="175" spans="1:11" x14ac:dyDescent="0.4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>
        <f>IF(statek7[[#This Row],[Z/W]] = "W", statek7[[#This Row],[ile ton]], statek7[[#This Row],[ile ton]]*(-1))</f>
        <v>121</v>
      </c>
      <c r="H175" s="2">
        <f>statek7[[#This Row],[Zmian]]*statek7[[#This Row],[cena za tone w talarach]]</f>
        <v>7623</v>
      </c>
      <c r="I175" s="2">
        <f>J174</f>
        <v>42561</v>
      </c>
      <c r="J175" s="2">
        <f>SUM(statek7[[#This Row],[Dochó]:[Stan przed]])</f>
        <v>50184</v>
      </c>
      <c r="K175" s="2">
        <f>IF(statek7[[#This Row],[data]] = A176, 0, statek7[[#This Row],[Stan po]])</f>
        <v>0</v>
      </c>
    </row>
    <row r="176" spans="1:11" x14ac:dyDescent="0.4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>
        <f>IF(statek7[[#This Row],[Z/W]] = "W", statek7[[#This Row],[ile ton]], statek7[[#This Row],[ile ton]]*(-1))</f>
        <v>-30</v>
      </c>
      <c r="H176" s="2">
        <f>statek7[[#This Row],[Zmian]]*statek7[[#This Row],[cena za tone w talarach]]</f>
        <v>-570</v>
      </c>
      <c r="I176" s="2">
        <f>J175</f>
        <v>50184</v>
      </c>
      <c r="J176" s="2">
        <f>SUM(statek7[[#This Row],[Dochó]:[Stan przed]])</f>
        <v>49614</v>
      </c>
      <c r="K176" s="2">
        <f>IF(statek7[[#This Row],[data]] = A177, 0, statek7[[#This Row],[Stan po]])</f>
        <v>0</v>
      </c>
    </row>
    <row r="177" spans="1:11" x14ac:dyDescent="0.4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>
        <f>IF(statek7[[#This Row],[Z/W]] = "W", statek7[[#This Row],[ile ton]], statek7[[#This Row],[ile ton]]*(-1))</f>
        <v>-46</v>
      </c>
      <c r="H177" s="2">
        <f>statek7[[#This Row],[Zmian]]*statek7[[#This Row],[cena za tone w talarach]]</f>
        <v>-368</v>
      </c>
      <c r="I177" s="2">
        <f>J176</f>
        <v>49614</v>
      </c>
      <c r="J177" s="2">
        <f>SUM(statek7[[#This Row],[Dochó]:[Stan przed]])</f>
        <v>49246</v>
      </c>
      <c r="K177" s="2">
        <f>IF(statek7[[#This Row],[data]] = A178, 0, statek7[[#This Row],[Stan po]])</f>
        <v>49246</v>
      </c>
    </row>
    <row r="178" spans="1:11" x14ac:dyDescent="0.4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>
        <f>IF(statek7[[#This Row],[Z/W]] = "W", statek7[[#This Row],[ile ton]], statek7[[#This Row],[ile ton]]*(-1))</f>
        <v>49</v>
      </c>
      <c r="H178" s="2">
        <f>statek7[[#This Row],[Zmian]]*statek7[[#This Row],[cena za tone w talarach]]</f>
        <v>539</v>
      </c>
      <c r="I178" s="2">
        <f>J177</f>
        <v>49246</v>
      </c>
      <c r="J178" s="2">
        <f>SUM(statek7[[#This Row],[Dochó]:[Stan przed]])</f>
        <v>49785</v>
      </c>
      <c r="K178" s="2">
        <f>IF(statek7[[#This Row],[data]] = A179, 0, statek7[[#This Row],[Stan po]])</f>
        <v>0</v>
      </c>
    </row>
    <row r="179" spans="1:11" x14ac:dyDescent="0.4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>
        <f>IF(statek7[[#This Row],[Z/W]] = "W", statek7[[#This Row],[ile ton]], statek7[[#This Row],[ile ton]]*(-1))</f>
        <v>61</v>
      </c>
      <c r="H179" s="2">
        <f>statek7[[#This Row],[Zmian]]*statek7[[#This Row],[cena za tone w talarach]]</f>
        <v>5490</v>
      </c>
      <c r="I179" s="2">
        <f>J178</f>
        <v>49785</v>
      </c>
      <c r="J179" s="2">
        <f>SUM(statek7[[#This Row],[Dochó]:[Stan przed]])</f>
        <v>55275</v>
      </c>
      <c r="K179" s="2">
        <f>IF(statek7[[#This Row],[data]] = A180, 0, statek7[[#This Row],[Stan po]])</f>
        <v>0</v>
      </c>
    </row>
    <row r="180" spans="1:11" x14ac:dyDescent="0.4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>
        <f>IF(statek7[[#This Row],[Z/W]] = "W", statek7[[#This Row],[ile ton]], statek7[[#This Row],[ile ton]]*(-1))</f>
        <v>-19</v>
      </c>
      <c r="H180" s="2">
        <f>statek7[[#This Row],[Zmian]]*statek7[[#This Row],[cena za tone w talarach]]</f>
        <v>-418</v>
      </c>
      <c r="I180" s="2">
        <f>J179</f>
        <v>55275</v>
      </c>
      <c r="J180" s="2">
        <f>SUM(statek7[[#This Row],[Dochó]:[Stan przed]])</f>
        <v>54857</v>
      </c>
      <c r="K180" s="2">
        <f>IF(statek7[[#This Row],[data]] = A181, 0, statek7[[#This Row],[Stan po]])</f>
        <v>0</v>
      </c>
    </row>
    <row r="181" spans="1:11" x14ac:dyDescent="0.4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>
        <f>IF(statek7[[#This Row],[Z/W]] = "W", statek7[[#This Row],[ile ton]], statek7[[#This Row],[ile ton]]*(-1))</f>
        <v>-22</v>
      </c>
      <c r="H181" s="2">
        <f>statek7[[#This Row],[Zmian]]*statek7[[#This Row],[cena za tone w talarach]]</f>
        <v>-968</v>
      </c>
      <c r="I181" s="2">
        <f>J180</f>
        <v>54857</v>
      </c>
      <c r="J181" s="2">
        <f>SUM(statek7[[#This Row],[Dochó]:[Stan przed]])</f>
        <v>53889</v>
      </c>
      <c r="K181" s="2">
        <f>IF(statek7[[#This Row],[data]] = A182, 0, statek7[[#This Row],[Stan po]])</f>
        <v>53889</v>
      </c>
    </row>
    <row r="182" spans="1:11" x14ac:dyDescent="0.4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>
        <f>IF(statek7[[#This Row],[Z/W]] = "W", statek7[[#This Row],[ile ton]], statek7[[#This Row],[ile ton]]*(-1))</f>
        <v>-9</v>
      </c>
      <c r="H182" s="2">
        <f>statek7[[#This Row],[Zmian]]*statek7[[#This Row],[cena za tone w talarach]]</f>
        <v>-225</v>
      </c>
      <c r="I182" s="2">
        <f>J181</f>
        <v>53889</v>
      </c>
      <c r="J182" s="2">
        <f>SUM(statek7[[#This Row],[Dochó]:[Stan przed]])</f>
        <v>53664</v>
      </c>
      <c r="K182" s="2">
        <f>IF(statek7[[#This Row],[data]] = A183, 0, statek7[[#This Row],[Stan po]])</f>
        <v>0</v>
      </c>
    </row>
    <row r="183" spans="1:11" x14ac:dyDescent="0.4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>
        <f>IF(statek7[[#This Row],[Z/W]] = "W", statek7[[#This Row],[ile ton]], statek7[[#This Row],[ile ton]]*(-1))</f>
        <v>4</v>
      </c>
      <c r="H183" s="2">
        <f>statek7[[#This Row],[Zmian]]*statek7[[#This Row],[cena za tone w talarach]]</f>
        <v>376</v>
      </c>
      <c r="I183" s="2">
        <f>J182</f>
        <v>53664</v>
      </c>
      <c r="J183" s="2">
        <f>SUM(statek7[[#This Row],[Dochó]:[Stan przed]])</f>
        <v>54040</v>
      </c>
      <c r="K183" s="2">
        <f>IF(statek7[[#This Row],[data]] = A184, 0, statek7[[#This Row],[Stan po]])</f>
        <v>0</v>
      </c>
    </row>
    <row r="184" spans="1:11" x14ac:dyDescent="0.4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>
        <f>IF(statek7[[#This Row],[Z/W]] = "W", statek7[[#This Row],[ile ton]], statek7[[#This Row],[ile ton]]*(-1))</f>
        <v>-8</v>
      </c>
      <c r="H184" s="2">
        <f>statek7[[#This Row],[Zmian]]*statek7[[#This Row],[cena za tone w talarach]]</f>
        <v>-168</v>
      </c>
      <c r="I184" s="2">
        <f>J183</f>
        <v>54040</v>
      </c>
      <c r="J184" s="2">
        <f>SUM(statek7[[#This Row],[Dochó]:[Stan przed]])</f>
        <v>53872</v>
      </c>
      <c r="K184" s="2">
        <f>IF(statek7[[#This Row],[data]] = A185, 0, statek7[[#This Row],[Stan po]])</f>
        <v>0</v>
      </c>
    </row>
    <row r="185" spans="1:11" x14ac:dyDescent="0.4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>
        <f>IF(statek7[[#This Row],[Z/W]] = "W", statek7[[#This Row],[ile ton]], statek7[[#This Row],[ile ton]]*(-1))</f>
        <v>-47</v>
      </c>
      <c r="H185" s="2">
        <f>statek7[[#This Row],[Zmian]]*statek7[[#This Row],[cena za tone w talarach]]</f>
        <v>-376</v>
      </c>
      <c r="I185" s="2">
        <f>J184</f>
        <v>53872</v>
      </c>
      <c r="J185" s="2">
        <f>SUM(statek7[[#This Row],[Dochó]:[Stan przed]])</f>
        <v>53496</v>
      </c>
      <c r="K185" s="2">
        <f>IF(statek7[[#This Row],[data]] = A186, 0, statek7[[#This Row],[Stan po]])</f>
        <v>53496</v>
      </c>
    </row>
    <row r="186" spans="1:11" x14ac:dyDescent="0.4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>
        <f>IF(statek7[[#This Row],[Z/W]] = "W", statek7[[#This Row],[ile ton]], statek7[[#This Row],[ile ton]]*(-1))</f>
        <v>82</v>
      </c>
      <c r="H186" s="2">
        <f>statek7[[#This Row],[Zmian]]*statek7[[#This Row],[cena za tone w talarach]]</f>
        <v>2378</v>
      </c>
      <c r="I186" s="2">
        <f>J185</f>
        <v>53496</v>
      </c>
      <c r="J186" s="2">
        <f>SUM(statek7[[#This Row],[Dochó]:[Stan przed]])</f>
        <v>55874</v>
      </c>
      <c r="K186" s="2">
        <f>IF(statek7[[#This Row],[data]] = A187, 0, statek7[[#This Row],[Stan po]])</f>
        <v>0</v>
      </c>
    </row>
    <row r="187" spans="1:11" x14ac:dyDescent="0.4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>
        <f>IF(statek7[[#This Row],[Z/W]] = "W", statek7[[#This Row],[ile ton]], statek7[[#This Row],[ile ton]]*(-1))</f>
        <v>26</v>
      </c>
      <c r="H187" s="2">
        <f>statek7[[#This Row],[Zmian]]*statek7[[#This Row],[cena za tone w talarach]]</f>
        <v>1508</v>
      </c>
      <c r="I187" s="2">
        <f>J186</f>
        <v>55874</v>
      </c>
      <c r="J187" s="2">
        <f>SUM(statek7[[#This Row],[Dochó]:[Stan przed]])</f>
        <v>57382</v>
      </c>
      <c r="K187" s="2">
        <f>IF(statek7[[#This Row],[data]] = A188, 0, statek7[[#This Row],[Stan po]])</f>
        <v>0</v>
      </c>
    </row>
    <row r="188" spans="1:11" x14ac:dyDescent="0.4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>
        <f>IF(statek7[[#This Row],[Z/W]] = "W", statek7[[#This Row],[ile ton]], statek7[[#This Row],[ile ton]]*(-1))</f>
        <v>-24</v>
      </c>
      <c r="H188" s="2">
        <f>statek7[[#This Row],[Zmian]]*statek7[[#This Row],[cena za tone w talarach]]</f>
        <v>-216</v>
      </c>
      <c r="I188" s="2">
        <f>J187</f>
        <v>57382</v>
      </c>
      <c r="J188" s="2">
        <f>SUM(statek7[[#This Row],[Dochó]:[Stan przed]])</f>
        <v>57166</v>
      </c>
      <c r="K188" s="2">
        <f>IF(statek7[[#This Row],[data]] = A189, 0, statek7[[#This Row],[Stan po]])</f>
        <v>0</v>
      </c>
    </row>
    <row r="189" spans="1:11" x14ac:dyDescent="0.4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>
        <f>IF(statek7[[#This Row],[Z/W]] = "W", statek7[[#This Row],[ile ton]], statek7[[#This Row],[ile ton]]*(-1))</f>
        <v>-36</v>
      </c>
      <c r="H189" s="2">
        <f>statek7[[#This Row],[Zmian]]*statek7[[#This Row],[cena za tone w talarach]]</f>
        <v>-936</v>
      </c>
      <c r="I189" s="2">
        <f>J188</f>
        <v>57166</v>
      </c>
      <c r="J189" s="2">
        <f>SUM(statek7[[#This Row],[Dochó]:[Stan przed]])</f>
        <v>56230</v>
      </c>
      <c r="K189" s="2">
        <f>IF(statek7[[#This Row],[data]] = A190, 0, statek7[[#This Row],[Stan po]])</f>
        <v>0</v>
      </c>
    </row>
    <row r="190" spans="1:11" x14ac:dyDescent="0.4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>
        <f>IF(statek7[[#This Row],[Z/W]] = "W", statek7[[#This Row],[ile ton]], statek7[[#This Row],[ile ton]]*(-1))</f>
        <v>-6</v>
      </c>
      <c r="H190" s="2">
        <f>statek7[[#This Row],[Zmian]]*statek7[[#This Row],[cena za tone w talarach]]</f>
        <v>-408</v>
      </c>
      <c r="I190" s="2">
        <f>J189</f>
        <v>56230</v>
      </c>
      <c r="J190" s="2">
        <f>SUM(statek7[[#This Row],[Dochó]:[Stan przed]])</f>
        <v>55822</v>
      </c>
      <c r="K190" s="2">
        <f>IF(statek7[[#This Row],[data]] = A191, 0, statek7[[#This Row],[Stan po]])</f>
        <v>55822</v>
      </c>
    </row>
    <row r="191" spans="1:11" x14ac:dyDescent="0.4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>
        <f>IF(statek7[[#This Row],[Z/W]] = "W", statek7[[#This Row],[ile ton]], statek7[[#This Row],[ile ton]]*(-1))</f>
        <v>45</v>
      </c>
      <c r="H191" s="2">
        <f>statek7[[#This Row],[Zmian]]*statek7[[#This Row],[cena za tone w talarach]]</f>
        <v>1620</v>
      </c>
      <c r="I191" s="2">
        <f>J190</f>
        <v>55822</v>
      </c>
      <c r="J191" s="2">
        <f>SUM(statek7[[#This Row],[Dochó]:[Stan przed]])</f>
        <v>57442</v>
      </c>
      <c r="K191" s="2">
        <f>IF(statek7[[#This Row],[data]] = A192, 0, statek7[[#This Row],[Stan po]])</f>
        <v>0</v>
      </c>
    </row>
    <row r="192" spans="1:11" x14ac:dyDescent="0.4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>
        <f>IF(statek7[[#This Row],[Z/W]] = "W", statek7[[#This Row],[ile ton]], statek7[[#This Row],[ile ton]]*(-1))</f>
        <v>-18</v>
      </c>
      <c r="H192" s="2">
        <f>statek7[[#This Row],[Zmian]]*statek7[[#This Row],[cena za tone w talarach]]</f>
        <v>-144</v>
      </c>
      <c r="I192" s="2">
        <f>J191</f>
        <v>57442</v>
      </c>
      <c r="J192" s="2">
        <f>SUM(statek7[[#This Row],[Dochó]:[Stan przed]])</f>
        <v>57298</v>
      </c>
      <c r="K192" s="2">
        <f>IF(statek7[[#This Row],[data]] = A193, 0, statek7[[#This Row],[Stan po]])</f>
        <v>0</v>
      </c>
    </row>
    <row r="193" spans="1:11" x14ac:dyDescent="0.4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>
        <f>IF(statek7[[#This Row],[Z/W]] = "W", statek7[[#This Row],[ile ton]], statek7[[#This Row],[ile ton]]*(-1))</f>
        <v>-20</v>
      </c>
      <c r="H193" s="2">
        <f>statek7[[#This Row],[Zmian]]*statek7[[#This Row],[cena za tone w talarach]]</f>
        <v>-820</v>
      </c>
      <c r="I193" s="2">
        <f>J192</f>
        <v>57298</v>
      </c>
      <c r="J193" s="2">
        <f>SUM(statek7[[#This Row],[Dochó]:[Stan przed]])</f>
        <v>56478</v>
      </c>
      <c r="K193" s="2">
        <f>IF(statek7[[#This Row],[data]] = A194, 0, statek7[[#This Row],[Stan po]])</f>
        <v>56478</v>
      </c>
    </row>
    <row r="194" spans="1:11" x14ac:dyDescent="0.4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>
        <f>IF(statek7[[#This Row],[Z/W]] = "W", statek7[[#This Row],[ile ton]], statek7[[#This Row],[ile ton]]*(-1))</f>
        <v>4</v>
      </c>
      <c r="H194" s="2">
        <f>statek7[[#This Row],[Zmian]]*statek7[[#This Row],[cena za tone w talarach]]</f>
        <v>128</v>
      </c>
      <c r="I194" s="2">
        <f>J193</f>
        <v>56478</v>
      </c>
      <c r="J194" s="2">
        <f>SUM(statek7[[#This Row],[Dochó]:[Stan przed]])</f>
        <v>56606</v>
      </c>
      <c r="K194" s="2">
        <f>IF(statek7[[#This Row],[data]] = A195, 0, statek7[[#This Row],[Stan po]])</f>
        <v>0</v>
      </c>
    </row>
    <row r="195" spans="1:11" x14ac:dyDescent="0.4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>
        <f>IF(statek7[[#This Row],[Z/W]] = "W", statek7[[#This Row],[ile ton]], statek7[[#This Row],[ile ton]]*(-1))</f>
        <v>-48</v>
      </c>
      <c r="H195" s="2">
        <f>statek7[[#This Row],[Zmian]]*statek7[[#This Row],[cena za tone w talarach]]</f>
        <v>-1776</v>
      </c>
      <c r="I195" s="2">
        <f>J194</f>
        <v>56606</v>
      </c>
      <c r="J195" s="2">
        <f>SUM(statek7[[#This Row],[Dochó]:[Stan przed]])</f>
        <v>54830</v>
      </c>
      <c r="K195" s="2">
        <f>IF(statek7[[#This Row],[data]] = A196, 0, statek7[[#This Row],[Stan po]])</f>
        <v>54830</v>
      </c>
    </row>
    <row r="196" spans="1:11" x14ac:dyDescent="0.4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>
        <f>IF(statek7[[#This Row],[Z/W]] = "W", statek7[[#This Row],[ile ton]], statek7[[#This Row],[ile ton]]*(-1))</f>
        <v>64</v>
      </c>
      <c r="H196" s="2">
        <f>statek7[[#This Row],[Zmian]]*statek7[[#This Row],[cena za tone w talarach]]</f>
        <v>3904</v>
      </c>
      <c r="I196" s="2">
        <f>J195</f>
        <v>54830</v>
      </c>
      <c r="J196" s="2">
        <f>SUM(statek7[[#This Row],[Dochó]:[Stan przed]])</f>
        <v>58734</v>
      </c>
      <c r="K196" s="2">
        <f>IF(statek7[[#This Row],[data]] = A197, 0, statek7[[#This Row],[Stan po]])</f>
        <v>0</v>
      </c>
    </row>
    <row r="197" spans="1:11" x14ac:dyDescent="0.4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>
        <f>IF(statek7[[#This Row],[Z/W]] = "W", statek7[[#This Row],[ile ton]], statek7[[#This Row],[ile ton]]*(-1))</f>
        <v>-43</v>
      </c>
      <c r="H197" s="2">
        <f>statek7[[#This Row],[Zmian]]*statek7[[#This Row],[cena za tone w talarach]]</f>
        <v>-2709</v>
      </c>
      <c r="I197" s="2">
        <f>J196</f>
        <v>58734</v>
      </c>
      <c r="J197" s="2">
        <f>SUM(statek7[[#This Row],[Dochó]:[Stan przed]])</f>
        <v>56025</v>
      </c>
      <c r="K197" s="2">
        <f>IF(statek7[[#This Row],[data]] = A198, 0, statek7[[#This Row],[Stan po]])</f>
        <v>0</v>
      </c>
    </row>
    <row r="198" spans="1:11" x14ac:dyDescent="0.4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>
        <f>IF(statek7[[#This Row],[Z/W]] = "W", statek7[[#This Row],[ile ton]], statek7[[#This Row],[ile ton]]*(-1))</f>
        <v>-24</v>
      </c>
      <c r="H198" s="2">
        <f>statek7[[#This Row],[Zmian]]*statek7[[#This Row],[cena za tone w talarach]]</f>
        <v>-576</v>
      </c>
      <c r="I198" s="2">
        <f>J197</f>
        <v>56025</v>
      </c>
      <c r="J198" s="2">
        <f>SUM(statek7[[#This Row],[Dochó]:[Stan przed]])</f>
        <v>55449</v>
      </c>
      <c r="K198" s="2">
        <f>IF(statek7[[#This Row],[data]] = A199, 0, statek7[[#This Row],[Stan po]])</f>
        <v>55449</v>
      </c>
    </row>
    <row r="199" spans="1:11" x14ac:dyDescent="0.4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>
        <f>IF(statek7[[#This Row],[Z/W]] = "W", statek7[[#This Row],[ile ton]], statek7[[#This Row],[ile ton]]*(-1))</f>
        <v>4</v>
      </c>
      <c r="H199" s="2">
        <f>statek7[[#This Row],[Zmian]]*statek7[[#This Row],[cena za tone w talarach]]</f>
        <v>248</v>
      </c>
      <c r="I199" s="2">
        <f>J198</f>
        <v>55449</v>
      </c>
      <c r="J199" s="2">
        <f>SUM(statek7[[#This Row],[Dochó]:[Stan przed]])</f>
        <v>55697</v>
      </c>
      <c r="K199" s="2">
        <f>IF(statek7[[#This Row],[data]] = A200, 0, statek7[[#This Row],[Stan po]])</f>
        <v>0</v>
      </c>
    </row>
    <row r="200" spans="1:11" x14ac:dyDescent="0.4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>
        <f>IF(statek7[[#This Row],[Z/W]] = "W", statek7[[#This Row],[ile ton]], statek7[[#This Row],[ile ton]]*(-1))</f>
        <v>-35</v>
      </c>
      <c r="H200" s="2">
        <f>statek7[[#This Row],[Zmian]]*statek7[[#This Row],[cena za tone w talarach]]</f>
        <v>-665</v>
      </c>
      <c r="I200" s="2">
        <f>J199</f>
        <v>55697</v>
      </c>
      <c r="J200" s="2">
        <f>SUM(statek7[[#This Row],[Dochó]:[Stan przed]])</f>
        <v>55032</v>
      </c>
      <c r="K200" s="2">
        <f>IF(statek7[[#This Row],[data]] = A201, 0, statek7[[#This Row],[Stan po]])</f>
        <v>0</v>
      </c>
    </row>
    <row r="201" spans="1:11" x14ac:dyDescent="0.4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>
        <f>IF(statek7[[#This Row],[Z/W]] = "W", statek7[[#This Row],[ile ton]], statek7[[#This Row],[ile ton]]*(-1))</f>
        <v>-41</v>
      </c>
      <c r="H201" s="2">
        <f>statek7[[#This Row],[Zmian]]*statek7[[#This Row],[cena za tone w talarach]]</f>
        <v>-328</v>
      </c>
      <c r="I201" s="2">
        <f>J200</f>
        <v>55032</v>
      </c>
      <c r="J201" s="2">
        <f>SUM(statek7[[#This Row],[Dochó]:[Stan przed]])</f>
        <v>54704</v>
      </c>
      <c r="K201" s="2">
        <f>IF(statek7[[#This Row],[data]] = A202, 0, statek7[[#This Row],[Stan po]])</f>
        <v>0</v>
      </c>
    </row>
    <row r="202" spans="1:11" x14ac:dyDescent="0.4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>
        <f>IF(statek7[[#This Row],[Z/W]] = "W", statek7[[#This Row],[ile ton]], statek7[[#This Row],[ile ton]]*(-1))</f>
        <v>-23</v>
      </c>
      <c r="H202" s="2">
        <f>statek7[[#This Row],[Zmian]]*statek7[[#This Row],[cena za tone w talarach]]</f>
        <v>-1403</v>
      </c>
      <c r="I202" s="2">
        <f>J201</f>
        <v>54704</v>
      </c>
      <c r="J202" s="2">
        <f>SUM(statek7[[#This Row],[Dochó]:[Stan przed]])</f>
        <v>53301</v>
      </c>
      <c r="K202" s="2">
        <f>IF(statek7[[#This Row],[data]] = A203, 0, statek7[[#This Row],[Stan po]])</f>
        <v>0</v>
      </c>
    </row>
    <row r="203" spans="1:11" x14ac:dyDescent="0.4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>
        <f>IF(statek7[[#This Row],[Z/W]] = "W", statek7[[#This Row],[ile ton]], statek7[[#This Row],[ile ton]]*(-1))</f>
        <v>-46</v>
      </c>
      <c r="H203" s="2">
        <f>statek7[[#This Row],[Zmian]]*statek7[[#This Row],[cena za tone w talarach]]</f>
        <v>-1058</v>
      </c>
      <c r="I203" s="2">
        <f>J202</f>
        <v>53301</v>
      </c>
      <c r="J203" s="2">
        <f>SUM(statek7[[#This Row],[Dochó]:[Stan przed]])</f>
        <v>52243</v>
      </c>
      <c r="K203" s="2">
        <f>IF(statek7[[#This Row],[data]] = A204, 0, statek7[[#This Row],[Stan po]])</f>
        <v>52243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u J F y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4 k X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F y W h g R b 3 7 E A Q A A q g 4 A A B M A H A B G b 3 J t d W x h c y 9 T Z W N 0 a W 9 u M S 5 t I K I Y A C i g F A A A A A A A A A A A A A A A A A A A A A A A A A A A A O 2 S w W 7 T Q B C G z 0 T K O 6 y 2 l 0 S y T W v a H E A + o A Q E l 6 o l Q U i t E V r W 0 3 Y V e y f a H e P a U S 9 9 p Z 6 Q u F V 5 L y Z N o U X l w I W c 1 p f d / c c e z / / v 5 0 G T Q S u m m 3 X v V b / X 7 / k L 5 a A Q n h T B X G S i B O r 3 B D + r 7 + 7 2 p l h d I 4 t j / y 2 Z o K 4 r s D R 4 a 0 p I x m i J D 3 4 g x y / z j x 6 c z 8 + c s j q f Y G N L V I X P j T 1 D V y l q 5 y p O d 9 P d W H f g G g M 6 Z r F 2 K n b Y e Z Y 6 t C r u V K l 0 Z 8 3 c 5 B N l 4 c v R h z T f z J T Q J c l h d D q B 0 l S G w G X y m Y z E G M u 6 s j 4 b R e K N 1 V g Y e 5 7 t p Q d p J I 5 r J J h S W 0 L 2 s E 0 O 0 c L n Y b T x t i M P 1 f n q + v a m m R u B Y o F F 0 6 5 + e J 6 k r f j U G a w M S D Y + U 1 / 5 2 y O H F T d 6 B 6 p g o 4 P f y U T i 9 L 7 0 u i y n m i 0 4 n 5 G r H / / o h D t Z T h s F t Y u H l j M O y 6 / z 2 f i Y t Q v w g 3 8 b K 1 o u Z a F I c Q j c E g T v 4 S o S S 7 l A R 7 9 E g k u 6 E w k b 5 Z 6 o J 8 8 / P d H 4 W g W h Z f 2 9 p d F + s p 7 p r q D B K t G p d R F E I 2 j t U + m L P 1 + 8 G v Z 7 x v 7 d 9 W P Q d u Q 9 a o N 0 K A N v g b e t 8 f Y i 8 B Z 4 2 y J v + 4 G 3 w N s W e T s I v A X e t s j b K P A W e P s / v P 0 E U E s B A i 0 A F A A C A A g A u J F y W v h S W b C m A A A A 9 g A A A B I A A A A A A A A A A A A A A A A A A A A A A E N v b m Z p Z y 9 Q Y W N r Y W d l L n h t b F B L A Q I t A B Q A A g A I A L i R c l o P y u m r p A A A A O k A A A A T A A A A A A A A A A A A A A A A A P I A A A B b Q 2 9 u d G V u d F 9 U e X B l c 1 0 u e G 1 s U E s B A i 0 A F A A C A A g A u J F y W h g R b 3 7 E A Q A A q g 4 A A B M A A A A A A A A A A A A A A A A A 4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j 4 A A A A A A A D E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Y W M 4 M T J i L W E y O T I t N D c w N S 1 i Y W Q 3 L W I x N m V l Z j N k Y z c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Y 1 N W E 5 Y y 0 y M D d j L T Q 0 N z A t O D k 2 Y i 1 i N 2 Q x M z Y 2 M T E 2 O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d l O T I 1 M C 0 0 O D R i L T Q 3 M D U t O D h h N S 0 w M D V i Z j J h N z c 4 M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M z M G R l Y y 0 x M W E 3 L T R i O D c t Y j l k N S 1 m M T E 2 M j Q x Y T A y M j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z l j Z D g 2 Y S 0 2 O D I 4 L T R k Y W M t O W N j Z C 0 3 N G Q 0 O T Q 0 N m Y 4 M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V h N m Y z Z S 0 y O G Z j L T Q 5 O D c t O D k 1 M S 1 m Y z R k N T J j N m U 1 M 2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statek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2025-03-18T17:26:47Z</dcterms:modified>
</cp:coreProperties>
</file>