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dodatkowa 2018\Zadanie 5\"/>
    </mc:Choice>
  </mc:AlternateContent>
  <xr:revisionPtr revIDLastSave="0" documentId="13_ncr:1_{F478C904-C43E-462E-89A2-8B35D46FE6D9}" xr6:coauthVersionLast="47" xr6:coauthVersionMax="47" xr10:uidLastSave="{00000000-0000-0000-0000-000000000000}"/>
  <bookViews>
    <workbookView xWindow="-98" yWindow="-98" windowWidth="21795" windowHeight="12975" activeTab="4" xr2:uid="{4B80866D-EE47-4E8A-880F-D6FB7D36C1F1}"/>
  </bookViews>
  <sheets>
    <sheet name="pomiary" sheetId="2" r:id="rId1"/>
    <sheet name="Zadanie 2" sheetId="3" r:id="rId2"/>
    <sheet name="Zadanie 3" sheetId="4" r:id="rId3"/>
    <sheet name="Zadanie 4" sheetId="5" r:id="rId4"/>
    <sheet name="Zadanie 5" sheetId="6" r:id="rId5"/>
    <sheet name="Zadanie 1" sheetId="1" r:id="rId6"/>
  </sheets>
  <definedNames>
    <definedName name="ExternalData_1" localSheetId="0" hidden="1">pomiary!$A$1:$L$201</definedName>
    <definedName name="ExternalData_1" localSheetId="5" hidden="1">'Zadanie 1'!$A$1:$L$201</definedName>
    <definedName name="ExternalData_1" localSheetId="1" hidden="1">'Zadanie 2'!$A$1:$L$201</definedName>
    <definedName name="ExternalData_1" localSheetId="2" hidden="1">'Zadanie 3'!$A$1:$L$201</definedName>
    <definedName name="ExternalData_1" localSheetId="4" hidden="1">'Zadanie 5'!$A$1:$F$201</definedName>
    <definedName name="ExternalData_2" localSheetId="3" hidden="1">'Zadanie 4'!$A$1:$L$201</definedName>
  </definedName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G3" i="6"/>
  <c r="G5" i="6"/>
  <c r="G6" i="6"/>
  <c r="G7" i="6"/>
  <c r="G12" i="6"/>
  <c r="G13" i="6"/>
  <c r="G14" i="6"/>
  <c r="G16" i="6"/>
  <c r="G17" i="6"/>
  <c r="G19" i="6"/>
  <c r="G23" i="6"/>
  <c r="G28" i="6"/>
  <c r="G29" i="6"/>
  <c r="G30" i="6"/>
  <c r="G32" i="6"/>
  <c r="G33" i="6"/>
  <c r="G35" i="6"/>
  <c r="G39" i="6"/>
  <c r="G44" i="6"/>
  <c r="G45" i="6"/>
  <c r="G46" i="6"/>
  <c r="G48" i="6"/>
  <c r="G49" i="6"/>
  <c r="G51" i="6"/>
  <c r="G55" i="6"/>
  <c r="G60" i="6"/>
  <c r="G61" i="6"/>
  <c r="G62" i="6"/>
  <c r="G64" i="6"/>
  <c r="G65" i="6"/>
  <c r="G67" i="6"/>
  <c r="G71" i="6"/>
  <c r="G76" i="6"/>
  <c r="G77" i="6"/>
  <c r="G78" i="6"/>
  <c r="G80" i="6"/>
  <c r="G81" i="6"/>
  <c r="G83" i="6"/>
  <c r="G87" i="6"/>
  <c r="G92" i="6"/>
  <c r="G93" i="6"/>
  <c r="G94" i="6"/>
  <c r="G96" i="6"/>
  <c r="G97" i="6"/>
  <c r="G99" i="6"/>
  <c r="G103" i="6"/>
  <c r="G108" i="6"/>
  <c r="G109" i="6"/>
  <c r="G110" i="6"/>
  <c r="G112" i="6"/>
  <c r="G113" i="6"/>
  <c r="G115" i="6"/>
  <c r="G119" i="6"/>
  <c r="G124" i="6"/>
  <c r="G125" i="6"/>
  <c r="G126" i="6"/>
  <c r="G128" i="6"/>
  <c r="G129" i="6"/>
  <c r="G131" i="6"/>
  <c r="G135" i="6"/>
  <c r="G140" i="6"/>
  <c r="G141" i="6"/>
  <c r="G142" i="6"/>
  <c r="G144" i="6"/>
  <c r="G145" i="6"/>
  <c r="G147" i="6"/>
  <c r="G151" i="6"/>
  <c r="G156" i="6"/>
  <c r="G157" i="6"/>
  <c r="G158" i="6"/>
  <c r="G160" i="6"/>
  <c r="G161" i="6"/>
  <c r="G163" i="6"/>
  <c r="G167" i="6"/>
  <c r="G172" i="6"/>
  <c r="G173" i="6"/>
  <c r="G174" i="6"/>
  <c r="G176" i="6"/>
  <c r="G177" i="6"/>
  <c r="G179" i="6"/>
  <c r="G183" i="6"/>
  <c r="G188" i="6"/>
  <c r="G189" i="6"/>
  <c r="G190" i="6"/>
  <c r="G192" i="6"/>
  <c r="G193" i="6"/>
  <c r="G195" i="6"/>
  <c r="G199" i="6"/>
  <c r="K2" i="6"/>
  <c r="G2" i="6" s="1"/>
  <c r="K3" i="6"/>
  <c r="K4" i="6"/>
  <c r="G4" i="6" s="1"/>
  <c r="K5" i="6"/>
  <c r="K6" i="6"/>
  <c r="K7" i="6"/>
  <c r="K8" i="6"/>
  <c r="G8" i="6" s="1"/>
  <c r="K9" i="6"/>
  <c r="G9" i="6" s="1"/>
  <c r="K10" i="6"/>
  <c r="G10" i="6" s="1"/>
  <c r="K11" i="6"/>
  <c r="G11" i="6" s="1"/>
  <c r="K12" i="6"/>
  <c r="K13" i="6"/>
  <c r="K14" i="6"/>
  <c r="K15" i="6"/>
  <c r="G15" i="6" s="1"/>
  <c r="K16" i="6"/>
  <c r="K17" i="6"/>
  <c r="K18" i="6"/>
  <c r="G18" i="6" s="1"/>
  <c r="K19" i="6"/>
  <c r="K20" i="6"/>
  <c r="G20" i="6" s="1"/>
  <c r="K21" i="6"/>
  <c r="G21" i="6" s="1"/>
  <c r="K22" i="6"/>
  <c r="G22" i="6" s="1"/>
  <c r="K23" i="6"/>
  <c r="K24" i="6"/>
  <c r="G24" i="6" s="1"/>
  <c r="K25" i="6"/>
  <c r="G25" i="6" s="1"/>
  <c r="K26" i="6"/>
  <c r="G26" i="6" s="1"/>
  <c r="K27" i="6"/>
  <c r="G27" i="6" s="1"/>
  <c r="K28" i="6"/>
  <c r="K29" i="6"/>
  <c r="K30" i="6"/>
  <c r="K31" i="6"/>
  <c r="G31" i="6" s="1"/>
  <c r="K32" i="6"/>
  <c r="K33" i="6"/>
  <c r="K34" i="6"/>
  <c r="G34" i="6" s="1"/>
  <c r="K35" i="6"/>
  <c r="K36" i="6"/>
  <c r="G36" i="6" s="1"/>
  <c r="K37" i="6"/>
  <c r="G37" i="6" s="1"/>
  <c r="K38" i="6"/>
  <c r="G38" i="6" s="1"/>
  <c r="K39" i="6"/>
  <c r="K40" i="6"/>
  <c r="G40" i="6" s="1"/>
  <c r="K41" i="6"/>
  <c r="G41" i="6" s="1"/>
  <c r="K42" i="6"/>
  <c r="G42" i="6" s="1"/>
  <c r="K43" i="6"/>
  <c r="G43" i="6" s="1"/>
  <c r="K44" i="6"/>
  <c r="K45" i="6"/>
  <c r="K46" i="6"/>
  <c r="K47" i="6"/>
  <c r="G47" i="6" s="1"/>
  <c r="K48" i="6"/>
  <c r="K49" i="6"/>
  <c r="K50" i="6"/>
  <c r="G50" i="6" s="1"/>
  <c r="K51" i="6"/>
  <c r="K52" i="6"/>
  <c r="G52" i="6" s="1"/>
  <c r="K53" i="6"/>
  <c r="G53" i="6" s="1"/>
  <c r="K54" i="6"/>
  <c r="G54" i="6" s="1"/>
  <c r="K55" i="6"/>
  <c r="K56" i="6"/>
  <c r="G56" i="6" s="1"/>
  <c r="K57" i="6"/>
  <c r="G57" i="6" s="1"/>
  <c r="K58" i="6"/>
  <c r="G58" i="6" s="1"/>
  <c r="K59" i="6"/>
  <c r="G59" i="6" s="1"/>
  <c r="K60" i="6"/>
  <c r="K61" i="6"/>
  <c r="K62" i="6"/>
  <c r="K63" i="6"/>
  <c r="G63" i="6" s="1"/>
  <c r="K64" i="6"/>
  <c r="K65" i="6"/>
  <c r="K66" i="6"/>
  <c r="G66" i="6" s="1"/>
  <c r="K67" i="6"/>
  <c r="K68" i="6"/>
  <c r="G68" i="6" s="1"/>
  <c r="K69" i="6"/>
  <c r="G69" i="6" s="1"/>
  <c r="K70" i="6"/>
  <c r="G70" i="6" s="1"/>
  <c r="K71" i="6"/>
  <c r="K72" i="6"/>
  <c r="G72" i="6" s="1"/>
  <c r="K73" i="6"/>
  <c r="G73" i="6" s="1"/>
  <c r="K74" i="6"/>
  <c r="G74" i="6" s="1"/>
  <c r="K75" i="6"/>
  <c r="G75" i="6" s="1"/>
  <c r="K76" i="6"/>
  <c r="K77" i="6"/>
  <c r="K78" i="6"/>
  <c r="K79" i="6"/>
  <c r="G79" i="6" s="1"/>
  <c r="K80" i="6"/>
  <c r="K81" i="6"/>
  <c r="K82" i="6"/>
  <c r="G82" i="6" s="1"/>
  <c r="K83" i="6"/>
  <c r="K84" i="6"/>
  <c r="G84" i="6" s="1"/>
  <c r="K85" i="6"/>
  <c r="G85" i="6" s="1"/>
  <c r="K86" i="6"/>
  <c r="G86" i="6" s="1"/>
  <c r="K87" i="6"/>
  <c r="K88" i="6"/>
  <c r="G88" i="6" s="1"/>
  <c r="K89" i="6"/>
  <c r="G89" i="6" s="1"/>
  <c r="K90" i="6"/>
  <c r="G90" i="6" s="1"/>
  <c r="K91" i="6"/>
  <c r="G91" i="6" s="1"/>
  <c r="K92" i="6"/>
  <c r="K93" i="6"/>
  <c r="K94" i="6"/>
  <c r="K95" i="6"/>
  <c r="G95" i="6" s="1"/>
  <c r="K96" i="6"/>
  <c r="K97" i="6"/>
  <c r="K98" i="6"/>
  <c r="G98" i="6" s="1"/>
  <c r="K99" i="6"/>
  <c r="K100" i="6"/>
  <c r="G100" i="6" s="1"/>
  <c r="K101" i="6"/>
  <c r="G101" i="6" s="1"/>
  <c r="K102" i="6"/>
  <c r="G102" i="6" s="1"/>
  <c r="K103" i="6"/>
  <c r="K104" i="6"/>
  <c r="G104" i="6" s="1"/>
  <c r="K105" i="6"/>
  <c r="G105" i="6" s="1"/>
  <c r="K106" i="6"/>
  <c r="G106" i="6" s="1"/>
  <c r="K107" i="6"/>
  <c r="G107" i="6" s="1"/>
  <c r="K108" i="6"/>
  <c r="K109" i="6"/>
  <c r="K110" i="6"/>
  <c r="K111" i="6"/>
  <c r="G111" i="6" s="1"/>
  <c r="K112" i="6"/>
  <c r="K113" i="6"/>
  <c r="K114" i="6"/>
  <c r="G114" i="6" s="1"/>
  <c r="K115" i="6"/>
  <c r="K116" i="6"/>
  <c r="G116" i="6" s="1"/>
  <c r="K117" i="6"/>
  <c r="G117" i="6" s="1"/>
  <c r="K118" i="6"/>
  <c r="G118" i="6" s="1"/>
  <c r="K119" i="6"/>
  <c r="K120" i="6"/>
  <c r="G120" i="6" s="1"/>
  <c r="K121" i="6"/>
  <c r="G121" i="6" s="1"/>
  <c r="K122" i="6"/>
  <c r="G122" i="6" s="1"/>
  <c r="K123" i="6"/>
  <c r="G123" i="6" s="1"/>
  <c r="K124" i="6"/>
  <c r="K125" i="6"/>
  <c r="K126" i="6"/>
  <c r="K127" i="6"/>
  <c r="G127" i="6" s="1"/>
  <c r="K128" i="6"/>
  <c r="K129" i="6"/>
  <c r="K130" i="6"/>
  <c r="G130" i="6" s="1"/>
  <c r="K131" i="6"/>
  <c r="K132" i="6"/>
  <c r="G132" i="6" s="1"/>
  <c r="K133" i="6"/>
  <c r="G133" i="6" s="1"/>
  <c r="K134" i="6"/>
  <c r="G134" i="6" s="1"/>
  <c r="K135" i="6"/>
  <c r="K136" i="6"/>
  <c r="G136" i="6" s="1"/>
  <c r="K137" i="6"/>
  <c r="G137" i="6" s="1"/>
  <c r="K138" i="6"/>
  <c r="G138" i="6" s="1"/>
  <c r="K139" i="6"/>
  <c r="G139" i="6" s="1"/>
  <c r="K140" i="6"/>
  <c r="K141" i="6"/>
  <c r="K142" i="6"/>
  <c r="K143" i="6"/>
  <c r="G143" i="6" s="1"/>
  <c r="K144" i="6"/>
  <c r="K145" i="6"/>
  <c r="K146" i="6"/>
  <c r="G146" i="6" s="1"/>
  <c r="K147" i="6"/>
  <c r="K148" i="6"/>
  <c r="G148" i="6" s="1"/>
  <c r="K149" i="6"/>
  <c r="G149" i="6" s="1"/>
  <c r="K150" i="6"/>
  <c r="G150" i="6" s="1"/>
  <c r="K151" i="6"/>
  <c r="K152" i="6"/>
  <c r="G152" i="6" s="1"/>
  <c r="K153" i="6"/>
  <c r="G153" i="6" s="1"/>
  <c r="K154" i="6"/>
  <c r="G154" i="6" s="1"/>
  <c r="K155" i="6"/>
  <c r="G155" i="6" s="1"/>
  <c r="K156" i="6"/>
  <c r="K157" i="6"/>
  <c r="K158" i="6"/>
  <c r="K159" i="6"/>
  <c r="G159" i="6" s="1"/>
  <c r="K160" i="6"/>
  <c r="K161" i="6"/>
  <c r="K162" i="6"/>
  <c r="G162" i="6" s="1"/>
  <c r="K163" i="6"/>
  <c r="K164" i="6"/>
  <c r="G164" i="6" s="1"/>
  <c r="K165" i="6"/>
  <c r="G165" i="6" s="1"/>
  <c r="K166" i="6"/>
  <c r="G166" i="6" s="1"/>
  <c r="K167" i="6"/>
  <c r="K168" i="6"/>
  <c r="G168" i="6" s="1"/>
  <c r="K169" i="6"/>
  <c r="G169" i="6" s="1"/>
  <c r="K170" i="6"/>
  <c r="G170" i="6" s="1"/>
  <c r="K171" i="6"/>
  <c r="G171" i="6" s="1"/>
  <c r="K172" i="6"/>
  <c r="K173" i="6"/>
  <c r="K174" i="6"/>
  <c r="K175" i="6"/>
  <c r="G175" i="6" s="1"/>
  <c r="K176" i="6"/>
  <c r="K177" i="6"/>
  <c r="K178" i="6"/>
  <c r="G178" i="6" s="1"/>
  <c r="K179" i="6"/>
  <c r="K180" i="6"/>
  <c r="G180" i="6" s="1"/>
  <c r="K181" i="6"/>
  <c r="G181" i="6" s="1"/>
  <c r="K182" i="6"/>
  <c r="G182" i="6" s="1"/>
  <c r="K183" i="6"/>
  <c r="K184" i="6"/>
  <c r="G184" i="6" s="1"/>
  <c r="K185" i="6"/>
  <c r="G185" i="6" s="1"/>
  <c r="K186" i="6"/>
  <c r="G186" i="6" s="1"/>
  <c r="K187" i="6"/>
  <c r="G187" i="6" s="1"/>
  <c r="K188" i="6"/>
  <c r="K189" i="6"/>
  <c r="K190" i="6"/>
  <c r="K191" i="6"/>
  <c r="G191" i="6" s="1"/>
  <c r="K192" i="6"/>
  <c r="K193" i="6"/>
  <c r="K194" i="6"/>
  <c r="G194" i="6" s="1"/>
  <c r="K195" i="6"/>
  <c r="K196" i="6"/>
  <c r="G196" i="6" s="1"/>
  <c r="K197" i="6"/>
  <c r="G197" i="6" s="1"/>
  <c r="K198" i="6"/>
  <c r="G198" i="6" s="1"/>
  <c r="K199" i="6"/>
  <c r="K200" i="6"/>
  <c r="G200" i="6" s="1"/>
  <c r="K201" i="6"/>
  <c r="G201" i="6" s="1"/>
  <c r="X3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" i="5"/>
  <c r="O2" i="5"/>
  <c r="P2" i="5"/>
  <c r="Q2" i="5"/>
  <c r="R2" i="5"/>
  <c r="S2" i="5"/>
  <c r="T2" i="5"/>
  <c r="U2" i="5"/>
  <c r="V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P4" i="4"/>
  <c r="P5" i="4"/>
  <c r="P6" i="4"/>
  <c r="P7" i="4"/>
  <c r="P8" i="4"/>
  <c r="P9" i="4"/>
  <c r="P10" i="4"/>
  <c r="P11" i="4"/>
  <c r="P12" i="4"/>
  <c r="P13" i="4"/>
  <c r="P14" i="4"/>
  <c r="P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O2" i="3"/>
  <c r="P2" i="3"/>
  <c r="Q2" i="3"/>
  <c r="R2" i="3"/>
  <c r="S2" i="3"/>
  <c r="T2" i="3"/>
  <c r="U2" i="3"/>
  <c r="V2" i="3"/>
  <c r="N2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825CB-A85F-4ECA-978F-B42D0E961026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B57FE53E-AC00-4682-A96B-D567599D8B33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BC4998EE-4410-47C4-A7C3-0A96B2EA53FA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  <connection id="4" xr16:uid="{DCABBB0D-23D1-462E-BCE8-E24767A11D46}" keepAlive="1" name="Zapytanie — pomiary (4)" description="Połączenie z zapytaniem „pomiary (4)” w skoroszycie." type="5" refreshedVersion="8" background="1" saveData="1">
    <dbPr connection="Provider=Microsoft.Mashup.OleDb.1;Data Source=$Workbook$;Location=&quot;pomiary (4)&quot;;Extended Properties=&quot;&quot;" command="SELECT * FROM [pomiary (4)]"/>
  </connection>
  <connection id="5" xr16:uid="{8962C075-59CE-4C4E-9C0E-3D86B47A3EA6}" keepAlive="1" name="Zapytanie — pomiary (5)" description="Połączenie z zapytaniem „pomiary (5)” w skoroszycie." type="5" refreshedVersion="8" background="1" saveData="1">
    <dbPr connection="Provider=Microsoft.Mashup.OleDb.1;Data Source=$Workbook$;Location=&quot;pomiary (5)&quot;;Extended Properties=&quot;&quot;" command="SELECT * FROM [pomiary (5)]"/>
  </connection>
  <connection id="6" xr16:uid="{1599510A-8519-46C8-902B-2C2357D90F37}" keepAlive="1" name="Zapytanie — pomiary (6)" description="Połączenie z zapytaniem „pomiary (6)” w skoroszycie." type="5" refreshedVersion="8" background="1" saveData="1">
    <dbPr connection="Provider=Microsoft.Mashup.OleDb.1;Data Source=$Workbook$;Location=&quot;pomiary (6)&quot;;Extended Properties=&quot;&quot;" command="SELECT * FROM [pomiary (6)]"/>
  </connection>
  <connection id="7" xr16:uid="{70E0E7B2-843A-4AF8-AAC4-93D7BB06D1D9}" keepAlive="1" name="Zapytanie — pomiary (7)" description="Połączenie z zapytaniem „pomiary (7)” w skoroszycie." type="5" refreshedVersion="8" background="1" saveData="1">
    <dbPr connection="Provider=Microsoft.Mashup.OleDb.1;Data Source=$Workbook$;Location=&quot;pomiary (7)&quot;;Extended Properties=&quot;&quot;" command="SELECT * FROM [pomiary (7)]"/>
  </connection>
</connections>
</file>

<file path=xl/sharedStrings.xml><?xml version="1.0" encoding="utf-8"?>
<sst xmlns="http://schemas.openxmlformats.org/spreadsheetml/2006/main" count="97" uniqueCount="33">
  <si>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</si>
  <si>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</si>
  <si>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</si>
  <si>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</si>
  <si>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</si>
  <si>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</si>
  <si>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</si>
  <si>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</si>
  <si>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</si>
  <si>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</si>
  <si>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</si>
  <si>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</si>
  <si>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czujnik1K</t>
  </si>
  <si>
    <t>czujnik2K</t>
  </si>
  <si>
    <t>czujnik3K</t>
  </si>
  <si>
    <t>czujnik4K</t>
  </si>
  <si>
    <t>czujnik5K</t>
  </si>
  <si>
    <t>czujnik6K</t>
  </si>
  <si>
    <t>czujnik7K</t>
  </si>
  <si>
    <t>czujnik8K</t>
  </si>
  <si>
    <t>czujnik9K</t>
  </si>
  <si>
    <t>czujnik10K</t>
  </si>
  <si>
    <t>Etykiety wierszy</t>
  </si>
  <si>
    <t>Suma końcowa</t>
  </si>
  <si>
    <t>Liczba z data</t>
  </si>
  <si>
    <t>Miesiác</t>
  </si>
  <si>
    <t>Temp</t>
  </si>
  <si>
    <t>Czujnik12</t>
  </si>
  <si>
    <t>Czujnik22</t>
  </si>
  <si>
    <t>Czujnik82</t>
  </si>
  <si>
    <t>Czunjik9</t>
  </si>
  <si>
    <t>Dzień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</si>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</sst>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ny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3'!$P$2</c:f>
              <c:strCache>
                <c:ptCount val="1"/>
                <c:pt idx="0">
                  <c:v>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3'!$O$3:$O$14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'Zadanie 3'!$P$3:$P$14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B-42A2-8512-461154D84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108143"/>
        <c:axId val="223093743"/>
      </c:barChart>
      <c:catAx>
        <c:axId val="22310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93743"/>
        <c:crosses val="autoZero"/>
        <c:auto val="1"/>
        <c:lblAlgn val="ctr"/>
        <c:lblOffset val="100"/>
        <c:noMultiLvlLbl val="0"/>
      </c:catAx>
      <c:valAx>
        <c:axId val="2230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10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273843</xdr:colOff>
      <xdr:row>6</xdr:row>
      <xdr:rowOff>138112</xdr:rowOff>
    </xdr:from>
    <xdr:to>
      <xdr:col>13</xdr:col>
      <xdr:colOff>40480</xdr:colOff>
      <xdr:row>21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AFD9FD-FC7B-1512-85BA-8570D063C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36.629894097219" createdVersion="8" refreshedVersion="8" minRefreshableVersion="3" recordCount="200" xr:uid="{5C0A2A13-3358-4903-AF2D-B855136E0D2C}">
  <cacheSource type="worksheet">
    <worksheetSource name="pomiary4"/>
  </cacheSource>
  <cacheFields count="24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23"/>
    </cacheField>
    <cacheField name="godzina" numFmtId="164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 count="193">
        <n v="0.61"/>
        <n v="-4.5"/>
        <n v="2.59"/>
        <n v="7.76"/>
        <n v="7.12"/>
        <n v="4.1100000000000003"/>
        <n v="-5.38"/>
        <n v="3.21"/>
        <n v="1.94"/>
        <n v="8.81"/>
        <n v="4"/>
        <n v="-4.59"/>
        <n v="-5.82"/>
        <n v="8.26"/>
        <n v="7.43"/>
        <n v="-7.37"/>
        <n v="7.78"/>
        <n v="-5.59"/>
        <n v="-5.61"/>
        <n v="8.91"/>
        <n v="6.18"/>
        <n v="-3.2"/>
        <n v="6.8"/>
        <n v="-3.15"/>
        <n v="-4.3899999999999997"/>
        <n v="1.07"/>
        <n v="-4.32"/>
        <n v="8.94"/>
        <n v="-2.84"/>
        <n v="-2.0099999999999998"/>
        <n v="1.44"/>
        <n v="0.98"/>
        <n v="5.83"/>
        <n v="-5.39"/>
        <n v="7.98"/>
        <n v="2.92"/>
        <n v="5.68"/>
        <n v="-3.88"/>
        <n v="-4.4800000000000004"/>
        <n v="-3.04"/>
        <n v="-2.12"/>
        <n v="10.07"/>
        <n v="14.14"/>
        <n v="11.6"/>
        <n v="14.13"/>
        <n v="10.88"/>
        <n v="15.28"/>
        <n v="11.09"/>
        <n v="10.38"/>
        <n v="15.66"/>
        <n v="11.94"/>
        <n v="14.53"/>
        <n v="10.98"/>
        <n v="12.88"/>
        <n v="11.74"/>
        <n v="13.25"/>
        <n v="10.66"/>
        <n v="12.4"/>
        <n v="14.22"/>
        <n v="14.83"/>
        <n v="13.62"/>
        <n v="12.25"/>
        <n v="15.82"/>
        <n v="12.47"/>
        <n v="15.8"/>
        <n v="11.1"/>
        <n v="11.68"/>
        <n v="10.51"/>
        <n v="15.87"/>
        <n v="13.92"/>
        <n v="15.58"/>
        <n v="14.66"/>
        <n v="19.510000000000002"/>
        <n v="10.039999999999999"/>
        <n v="11.12"/>
        <n v="14.55"/>
        <n v="17.7"/>
        <n v="13.13"/>
        <n v="10.39"/>
        <n v="13.07"/>
        <n v="17.18"/>
        <n v="11.02"/>
        <n v="12.05"/>
        <n v="13.82"/>
        <n v="19.010000000000002"/>
        <n v="17.27"/>
        <n v="14.93"/>
        <n v="15.51"/>
        <n v="12.83"/>
        <n v="16.3"/>
        <n v="16.03"/>
        <n v="19.47"/>
        <n v="11.26"/>
        <n v="10.77"/>
        <n v="15.43"/>
        <n v="22.57"/>
        <n v="21.12"/>
        <n v="22.29"/>
        <n v="20.5"/>
        <n v="20.62"/>
        <n v="24.62"/>
        <n v="23.53"/>
        <n v="23.8"/>
        <n v="21.04"/>
        <n v="23.49"/>
        <n v="20.99"/>
        <n v="20.18"/>
        <n v="24.46"/>
        <n v="24.97"/>
        <n v="24.04"/>
        <n v="20.96"/>
        <n v="23.01"/>
        <n v="22.46"/>
        <n v="21.46"/>
        <n v="24.3"/>
        <n v="20.79"/>
        <n v="24.53"/>
        <n v="22.93"/>
        <n v="23.61"/>
        <n v="21.99"/>
        <n v="21.25"/>
        <n v="22.19"/>
        <n v="22.74"/>
        <n v="24.25"/>
        <n v="22.33"/>
        <n v="20.89"/>
        <n v="23.52"/>
        <n v="20.11"/>
        <n v="22.99"/>
        <n v="22.09"/>
        <n v="22.15"/>
        <n v="20.149999999999999"/>
        <n v="21.66"/>
        <n v="20.57"/>
        <n v="21.59"/>
        <n v="20.93"/>
        <n v="16.41"/>
        <n v="16.52"/>
        <n v="13.93"/>
        <n v="10.24"/>
        <n v="17.559999999999999"/>
        <n v="13.59"/>
        <n v="12.35"/>
        <n v="14.18"/>
        <n v="14.63"/>
        <n v="19.21"/>
        <n v="15.89"/>
        <n v="18.32"/>
        <n v="13.6"/>
        <n v="10.199999999999999"/>
        <n v="18.23"/>
        <n v="10.99"/>
        <n v="16.5"/>
        <n v="14.76"/>
        <n v="19.149999999999999"/>
        <n v="14.52"/>
        <n v="14.04"/>
        <n v="15.75"/>
        <n v="14.16"/>
        <n v="17.32"/>
        <n v="11.01"/>
        <n v="11.11"/>
        <n v="13.09"/>
        <n v="12.13"/>
        <n v="10.53"/>
        <n v="11.99"/>
        <n v="11.42"/>
        <n v="13.11"/>
        <n v="12.14"/>
        <n v="16.190000000000001"/>
        <n v="17.34"/>
        <n v="19.46"/>
        <n v="14.42"/>
        <n v="12.2"/>
        <n v="10.3"/>
        <n v="10.029999999999999"/>
        <n v="14"/>
        <n v="15.42"/>
        <n v="15.98"/>
        <n v="10.8"/>
        <n v="10.61"/>
        <n v="17.66"/>
        <n v="15.3"/>
        <n v="15.81"/>
        <n v="-1.03"/>
        <n v="-0.64"/>
        <n v="-4.66"/>
        <n v="5.58"/>
        <n v="3.23"/>
        <n v="-1.46"/>
        <n v="-7.3"/>
        <n v="-2.37"/>
        <n v="-6.44"/>
      </sharedItems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czujnik1K" numFmtId="0">
      <sharedItems containsSemiMixedTypes="0" containsString="0" containsNumber="1" containsInteger="1" minValue="265" maxValue="298" count="34">
        <n v="273"/>
        <n v="268"/>
        <n v="275"/>
        <n v="280"/>
        <n v="277"/>
        <n v="267"/>
        <n v="276"/>
        <n v="281"/>
        <n v="265"/>
        <n v="282"/>
        <n v="279"/>
        <n v="269"/>
        <n v="270"/>
        <n v="274"/>
        <n v="271"/>
        <n v="278"/>
        <n v="283"/>
        <n v="287"/>
        <n v="284"/>
        <n v="288"/>
        <n v="285"/>
        <n v="286"/>
        <n v="289"/>
        <n v="292"/>
        <n v="290"/>
        <n v="295"/>
        <n v="294"/>
        <n v="293"/>
        <n v="297"/>
        <n v="296"/>
        <n v="298"/>
        <n v="291"/>
        <n v="272"/>
        <n v="266"/>
      </sharedItems>
    </cacheField>
    <cacheField name="czujnik2K" numFmtId="0">
      <sharedItems containsSemiMixedTypes="0" containsString="0" containsNumber="1" containsInteger="1" minValue="265" maxValue="298" count="33">
        <n v="268"/>
        <n v="275"/>
        <n v="265"/>
        <n v="278"/>
        <n v="274"/>
        <n v="279"/>
        <n v="266"/>
        <n v="271"/>
        <n v="281"/>
        <n v="270"/>
        <n v="272"/>
        <n v="269"/>
        <n v="277"/>
        <n v="273"/>
        <n v="280"/>
        <n v="267"/>
        <n v="285"/>
        <n v="288"/>
        <n v="287"/>
        <n v="286"/>
        <n v="284"/>
        <n v="283"/>
        <n v="290"/>
        <n v="291"/>
        <n v="289"/>
        <n v="292"/>
        <n v="298"/>
        <n v="297"/>
        <n v="295"/>
        <n v="294"/>
        <n v="293"/>
        <n v="296"/>
        <n v="276"/>
      </sharedItems>
    </cacheField>
    <cacheField name="czujnik3K" numFmtId="0">
      <sharedItems containsSemiMixedTypes="0" containsString="0" containsNumber="1" containsInteger="1" minValue="265" maxValue="298"/>
    </cacheField>
    <cacheField name="czujnik4K" numFmtId="0">
      <sharedItems containsSemiMixedTypes="0" containsString="0" containsNumber="1" containsInteger="1" minValue="265" maxValue="297"/>
    </cacheField>
    <cacheField name="czujnik5K" numFmtId="0">
      <sharedItems containsSemiMixedTypes="0" containsString="0" containsNumber="1" containsInteger="1" minValue="265" maxValue="297"/>
    </cacheField>
    <cacheField name="czujnik6K" numFmtId="0">
      <sharedItems containsSemiMixedTypes="0" containsString="0" containsNumber="1" containsInteger="1" minValue="265" maxValue="298"/>
    </cacheField>
    <cacheField name="czujnik7K" numFmtId="0">
      <sharedItems containsSemiMixedTypes="0" containsString="0" containsNumber="1" containsInteger="1" minValue="265" maxValue="298"/>
    </cacheField>
    <cacheField name="czujnik8K" numFmtId="0">
      <sharedItems containsSemiMixedTypes="0" containsString="0" containsNumber="1" containsInteger="1" minValue="265" maxValue="298"/>
    </cacheField>
    <cacheField name="czujnik9K" numFmtId="0">
      <sharedItems containsSemiMixedTypes="0" containsString="0" containsNumber="1" containsInteger="1" minValue="265" maxValue="298"/>
    </cacheField>
    <cacheField name="czujnik10K" numFmtId="0">
      <sharedItems containsSemiMixedTypes="0" containsString="0" containsNumber="1" containsInteger="1" minValue="265" maxValue="297"/>
    </cacheField>
    <cacheField name="Dni (data)" numFmtId="0" databaseField="0">
      <fieldGroup base="0">
        <rangePr groupBy="days" startDate="2016-01-05T00:00:00" endDate="2016-12-29T00:00:00"/>
        <groupItems count="368">
          <s v="&lt;05/01/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12/2016"/>
        </groupItems>
      </fieldGroup>
    </cacheField>
    <cacheField name="Miesiące (data)" numFmtId="0" databaseField="0">
      <fieldGroup base="0">
        <rangePr groupBy="months" startDate="2016-01-05T00:00:00" endDate="2016-12-29T00:00:00"/>
        <groupItems count="14">
          <s v="&lt;05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x v="0"/>
    <n v="-4.9800000000000004"/>
    <n v="-1.56"/>
    <n v="-5.59"/>
    <n v="-2.8"/>
    <n v="3.39"/>
    <n v="2.81"/>
    <n v="-1.6"/>
    <n v="1.71"/>
    <n v="4.53"/>
    <x v="0"/>
    <x v="0"/>
    <n v="271"/>
    <n v="267"/>
    <n v="270"/>
    <n v="276"/>
    <n v="275"/>
    <n v="271"/>
    <n v="274"/>
    <n v="277"/>
  </r>
  <r>
    <x v="1"/>
    <d v="1899-12-30T07:00:00"/>
    <x v="1"/>
    <n v="2.56"/>
    <n v="-5.28"/>
    <n v="-6.02"/>
    <n v="-5.78"/>
    <n v="-7.56"/>
    <n v="-2.48"/>
    <n v="3.31"/>
    <n v="-5.4"/>
    <n v="0.03"/>
    <x v="1"/>
    <x v="1"/>
    <n v="267"/>
    <n v="267"/>
    <n v="267"/>
    <n v="265"/>
    <n v="270"/>
    <n v="276"/>
    <n v="267"/>
    <n v="273"/>
  </r>
  <r>
    <x v="2"/>
    <d v="1899-12-30T10:12:00"/>
    <x v="2"/>
    <n v="-7.29"/>
    <n v="1.55"/>
    <n v="6.79"/>
    <n v="3.87"/>
    <n v="-7.74"/>
    <n v="4.5199999999999996"/>
    <n v="-4.7699999999999996"/>
    <n v="-3.88"/>
    <n v="-4.25"/>
    <x v="2"/>
    <x v="2"/>
    <n v="274"/>
    <n v="279"/>
    <n v="277"/>
    <n v="265"/>
    <n v="277"/>
    <n v="268"/>
    <n v="269"/>
    <n v="268"/>
  </r>
  <r>
    <x v="3"/>
    <d v="1899-12-30T00:08:00"/>
    <x v="3"/>
    <n v="-7.18"/>
    <n v="-0.49"/>
    <n v="-2.23"/>
    <n v="6.46"/>
    <n v="3.09"/>
    <n v="-0.48"/>
    <n v="-2.84"/>
    <n v="-1.31"/>
    <n v="-2.96"/>
    <x v="3"/>
    <x v="2"/>
    <n v="272"/>
    <n v="270"/>
    <n v="279"/>
    <n v="276"/>
    <n v="272"/>
    <n v="270"/>
    <n v="271"/>
    <n v="270"/>
  </r>
  <r>
    <x v="4"/>
    <d v="1899-12-30T10:02:00"/>
    <x v="4"/>
    <n v="5.13"/>
    <n v="-3.67"/>
    <n v="-3.5"/>
    <n v="8.14"/>
    <n v="-5.31"/>
    <n v="-0.44"/>
    <n v="0.87"/>
    <n v="-5.21"/>
    <n v="-3.49"/>
    <x v="3"/>
    <x v="3"/>
    <n v="269"/>
    <n v="269"/>
    <n v="281"/>
    <n v="267"/>
    <n v="272"/>
    <n v="274"/>
    <n v="267"/>
    <n v="269"/>
  </r>
  <r>
    <x v="5"/>
    <d v="1899-12-30T03:11:00"/>
    <x v="5"/>
    <n v="0.85"/>
    <n v="-3.78"/>
    <n v="-7.4"/>
    <n v="3.55"/>
    <n v="-3.54"/>
    <n v="-3.92"/>
    <n v="1.5"/>
    <n v="-3.41"/>
    <n v="4.67"/>
    <x v="4"/>
    <x v="4"/>
    <n v="269"/>
    <n v="265"/>
    <n v="276"/>
    <n v="269"/>
    <n v="269"/>
    <n v="274"/>
    <n v="269"/>
    <n v="277"/>
  </r>
  <r>
    <x v="6"/>
    <d v="1899-12-30T01:06:00"/>
    <x v="6"/>
    <n v="5.93"/>
    <n v="-7.57"/>
    <n v="4.72"/>
    <n v="2.64"/>
    <n v="7.75"/>
    <n v="-4.3499999999999996"/>
    <n v="-6.59"/>
    <n v="-7.28"/>
    <n v="7.83"/>
    <x v="5"/>
    <x v="5"/>
    <n v="265"/>
    <n v="277"/>
    <n v="275"/>
    <n v="280"/>
    <n v="268"/>
    <n v="266"/>
    <n v="265"/>
    <n v="280"/>
  </r>
  <r>
    <x v="7"/>
    <d v="1899-12-30T03:02:00"/>
    <x v="7"/>
    <n v="-7.03"/>
    <n v="-6.63"/>
    <n v="-2.59"/>
    <n v="6.44"/>
    <n v="1.67"/>
    <n v="7.34"/>
    <n v="7.78"/>
    <n v="2.48"/>
    <n v="-2.82"/>
    <x v="6"/>
    <x v="6"/>
    <n v="266"/>
    <n v="270"/>
    <n v="279"/>
    <n v="274"/>
    <n v="280"/>
    <n v="280"/>
    <n v="275"/>
    <n v="270"/>
  </r>
  <r>
    <x v="8"/>
    <d v="1899-12-30T02:06:00"/>
    <x v="8"/>
    <n v="1.72"/>
    <n v="-1.91"/>
    <n v="-5.44"/>
    <n v="2.11"/>
    <n v="-2.93"/>
    <n v="-3.28"/>
    <n v="-7.12"/>
    <n v="2.12"/>
    <n v="7.35"/>
    <x v="2"/>
    <x v="4"/>
    <n v="271"/>
    <n v="267"/>
    <n v="275"/>
    <n v="270"/>
    <n v="269"/>
    <n v="266"/>
    <n v="275"/>
    <n v="280"/>
  </r>
  <r>
    <x v="8"/>
    <d v="1899-12-30T05:04:00"/>
    <x v="9"/>
    <n v="-1.66"/>
    <n v="2.0099999999999998"/>
    <n v="1.63"/>
    <n v="8.82"/>
    <n v="4.05"/>
    <n v="-5.04"/>
    <n v="8.32"/>
    <n v="-6.62"/>
    <n v="-7.35"/>
    <x v="7"/>
    <x v="7"/>
    <n v="275"/>
    <n v="274"/>
    <n v="281"/>
    <n v="277"/>
    <n v="268"/>
    <n v="281"/>
    <n v="266"/>
    <n v="265"/>
  </r>
  <r>
    <x v="9"/>
    <d v="1899-12-30T08:03:00"/>
    <x v="10"/>
    <n v="-6.72"/>
    <n v="2.4300000000000002"/>
    <n v="-2.0299999999999998"/>
    <n v="-3.87"/>
    <n v="-3.7"/>
    <n v="-7.09"/>
    <n v="2.88"/>
    <n v="2.58"/>
    <n v="-6.66"/>
    <x v="4"/>
    <x v="6"/>
    <n v="275"/>
    <n v="271"/>
    <n v="269"/>
    <n v="269"/>
    <n v="266"/>
    <n v="276"/>
    <n v="275"/>
    <n v="266"/>
  </r>
  <r>
    <x v="10"/>
    <d v="1899-12-30T06:07:00"/>
    <x v="11"/>
    <n v="5.74"/>
    <n v="-6.21"/>
    <n v="-3.63"/>
    <n v="7.35"/>
    <n v="-7.64"/>
    <n v="-5.73"/>
    <n v="-6.54"/>
    <n v="-2.4300000000000002"/>
    <n v="-1.43"/>
    <x v="1"/>
    <x v="3"/>
    <n v="266"/>
    <n v="269"/>
    <n v="280"/>
    <n v="265"/>
    <n v="267"/>
    <n v="266"/>
    <n v="270"/>
    <n v="271"/>
  </r>
  <r>
    <x v="10"/>
    <d v="1899-12-30T08:07:00"/>
    <x v="12"/>
    <n v="5.44"/>
    <n v="-2.4700000000000002"/>
    <n v="-5.69"/>
    <n v="8.43"/>
    <n v="-6.41"/>
    <n v="-7.59"/>
    <n v="4.29"/>
    <n v="-7.29"/>
    <n v="8.5299999999999994"/>
    <x v="5"/>
    <x v="3"/>
    <n v="270"/>
    <n v="267"/>
    <n v="281"/>
    <n v="266"/>
    <n v="265"/>
    <n v="277"/>
    <n v="265"/>
    <n v="281"/>
  </r>
  <r>
    <x v="11"/>
    <d v="1899-12-30T00:02:00"/>
    <x v="13"/>
    <n v="8.5"/>
    <n v="-7.75"/>
    <n v="-2.67"/>
    <n v="6.6"/>
    <n v="1.58"/>
    <n v="-3.2"/>
    <n v="5.46"/>
    <n v="-4.66"/>
    <n v="0.5"/>
    <x v="7"/>
    <x v="8"/>
    <n v="265"/>
    <n v="270"/>
    <n v="279"/>
    <n v="274"/>
    <n v="269"/>
    <n v="278"/>
    <n v="268"/>
    <n v="273"/>
  </r>
  <r>
    <x v="12"/>
    <d v="1899-12-30T04:06:00"/>
    <x v="14"/>
    <n v="7.88"/>
    <n v="-0.11"/>
    <n v="-2.4700000000000002"/>
    <n v="-7.25"/>
    <n v="7.27"/>
    <n v="-5.15"/>
    <n v="-4.8499999999999996"/>
    <n v="-4.21"/>
    <n v="-5.55"/>
    <x v="3"/>
    <x v="8"/>
    <n v="273"/>
    <n v="270"/>
    <n v="265"/>
    <n v="280"/>
    <n v="268"/>
    <n v="268"/>
    <n v="268"/>
    <n v="267"/>
  </r>
  <r>
    <x v="12"/>
    <d v="1899-12-30T07:02:00"/>
    <x v="15"/>
    <n v="2.31"/>
    <n v="-0.37"/>
    <n v="-4.1900000000000004"/>
    <n v="-6.75"/>
    <n v="0.15"/>
    <n v="0.08"/>
    <n v="-4.58"/>
    <n v="-6.18"/>
    <n v="3.43"/>
    <x v="8"/>
    <x v="1"/>
    <n v="272"/>
    <n v="268"/>
    <n v="266"/>
    <n v="273"/>
    <n v="273"/>
    <n v="268"/>
    <n v="266"/>
    <n v="276"/>
  </r>
  <r>
    <x v="13"/>
    <d v="1899-12-30T04:06:00"/>
    <x v="16"/>
    <n v="1.59"/>
    <n v="-5.23"/>
    <n v="-2.54"/>
    <n v="3.66"/>
    <n v="-0.8"/>
    <n v="-2.56"/>
    <n v="-6.56"/>
    <n v="-6.35"/>
    <n v="3.21"/>
    <x v="3"/>
    <x v="4"/>
    <n v="267"/>
    <n v="270"/>
    <n v="276"/>
    <n v="272"/>
    <n v="270"/>
    <n v="266"/>
    <n v="266"/>
    <n v="276"/>
  </r>
  <r>
    <x v="13"/>
    <d v="1899-12-30T07:00:00"/>
    <x v="17"/>
    <n v="1.44"/>
    <n v="-6.2"/>
    <n v="-5.44"/>
    <n v="1.63"/>
    <n v="1.55"/>
    <n v="8.8000000000000007"/>
    <n v="0.74"/>
    <n v="1.7"/>
    <n v="-3.25"/>
    <x v="5"/>
    <x v="4"/>
    <n v="266"/>
    <n v="267"/>
    <n v="274"/>
    <n v="274"/>
    <n v="281"/>
    <n v="273"/>
    <n v="274"/>
    <n v="269"/>
  </r>
  <r>
    <x v="13"/>
    <d v="1899-12-30T11:05:00"/>
    <x v="18"/>
    <n v="-2.42"/>
    <n v="0.12"/>
    <n v="3.36"/>
    <n v="5.61"/>
    <n v="-1.1399999999999999"/>
    <n v="4.45"/>
    <n v="2.27"/>
    <n v="1.38"/>
    <n v="8.69"/>
    <x v="5"/>
    <x v="9"/>
    <n v="273"/>
    <n v="276"/>
    <n v="278"/>
    <n v="272"/>
    <n v="277"/>
    <n v="275"/>
    <n v="274"/>
    <n v="281"/>
  </r>
  <r>
    <x v="14"/>
    <d v="1899-12-30T05:03:00"/>
    <x v="19"/>
    <n v="-0.83"/>
    <n v="6.24"/>
    <n v="4.74"/>
    <n v="1.06"/>
    <n v="-0.73"/>
    <n v="4.0199999999999996"/>
    <n v="2.9"/>
    <n v="-2.0099999999999998"/>
    <n v="-2.02"/>
    <x v="9"/>
    <x v="10"/>
    <n v="279"/>
    <n v="277"/>
    <n v="274"/>
    <n v="272"/>
    <n v="277"/>
    <n v="276"/>
    <n v="271"/>
    <n v="271"/>
  </r>
  <r>
    <x v="15"/>
    <d v="1899-12-30T11:07:00"/>
    <x v="20"/>
    <n v="6.14"/>
    <n v="4.24"/>
    <n v="-4"/>
    <n v="-2.92"/>
    <n v="5.0599999999999996"/>
    <n v="-1.26"/>
    <n v="4.6399999999999997"/>
    <n v="-2.96"/>
    <n v="2.82"/>
    <x v="10"/>
    <x v="5"/>
    <n v="277"/>
    <n v="269"/>
    <n v="270"/>
    <n v="278"/>
    <n v="271"/>
    <n v="277"/>
    <n v="270"/>
    <n v="275"/>
  </r>
  <r>
    <x v="16"/>
    <d v="1899-12-30T04:06:00"/>
    <x v="21"/>
    <n v="-4.18"/>
    <n v="2.99"/>
    <n v="0.22"/>
    <n v="-3.48"/>
    <n v="-2.68"/>
    <n v="0.11"/>
    <n v="-3.65"/>
    <n v="-4.0999999999999996"/>
    <n v="-3.09"/>
    <x v="11"/>
    <x v="0"/>
    <n v="276"/>
    <n v="273"/>
    <n v="269"/>
    <n v="270"/>
    <n v="273"/>
    <n v="269"/>
    <n v="269"/>
    <n v="270"/>
  </r>
  <r>
    <x v="17"/>
    <d v="1899-12-30T00:00:00"/>
    <x v="22"/>
    <n v="-2.64"/>
    <n v="5.9"/>
    <n v="-2.1"/>
    <n v="1.89"/>
    <n v="6.73"/>
    <n v="-7.96"/>
    <n v="7.18"/>
    <n v="7.33"/>
    <n v="-6.44"/>
    <x v="10"/>
    <x v="9"/>
    <n v="279"/>
    <n v="271"/>
    <n v="275"/>
    <n v="279"/>
    <n v="265"/>
    <n v="280"/>
    <n v="280"/>
    <n v="266"/>
  </r>
  <r>
    <x v="18"/>
    <d v="1899-12-30T04:03:00"/>
    <x v="23"/>
    <n v="-1.58"/>
    <n v="-7.5"/>
    <n v="6.68"/>
    <n v="-4.1900000000000004"/>
    <n v="-7.39"/>
    <n v="3.37"/>
    <n v="-2.67"/>
    <n v="6.36"/>
    <n v="-2.61"/>
    <x v="12"/>
    <x v="7"/>
    <n v="265"/>
    <n v="279"/>
    <n v="268"/>
    <n v="265"/>
    <n v="276"/>
    <n v="270"/>
    <n v="279"/>
    <n v="270"/>
  </r>
  <r>
    <x v="19"/>
    <d v="1899-12-30T07:00:00"/>
    <x v="24"/>
    <n v="-3.86"/>
    <n v="-0.97"/>
    <n v="-4.82"/>
    <n v="-1.0900000000000001"/>
    <n v="1.4"/>
    <n v="6.56"/>
    <n v="-2.7"/>
    <n v="5.24"/>
    <n v="8.8699999999999992"/>
    <x v="1"/>
    <x v="11"/>
    <n v="272"/>
    <n v="268"/>
    <n v="272"/>
    <n v="274"/>
    <n v="279"/>
    <n v="270"/>
    <n v="278"/>
    <n v="282"/>
  </r>
  <r>
    <x v="20"/>
    <d v="1899-12-30T08:09:00"/>
    <x v="25"/>
    <n v="4.49"/>
    <n v="4.04"/>
    <n v="7.86"/>
    <n v="-1.99"/>
    <n v="-0.56999999999999995"/>
    <n v="8.09"/>
    <n v="-0.82"/>
    <n v="1.63"/>
    <n v="-1.1200000000000001"/>
    <x v="13"/>
    <x v="12"/>
    <n v="277"/>
    <n v="281"/>
    <n v="271"/>
    <n v="272"/>
    <n v="281"/>
    <n v="272"/>
    <n v="274"/>
    <n v="272"/>
  </r>
  <r>
    <x v="21"/>
    <d v="1899-12-30T11:03:00"/>
    <x v="26"/>
    <n v="-4.3"/>
    <n v="-6.06"/>
    <n v="0.23"/>
    <n v="-3.83"/>
    <n v="-6.11"/>
    <n v="-7.52"/>
    <n v="1.75"/>
    <n v="2.57"/>
    <n v="7.82"/>
    <x v="1"/>
    <x v="0"/>
    <n v="267"/>
    <n v="273"/>
    <n v="269"/>
    <n v="267"/>
    <n v="265"/>
    <n v="274"/>
    <n v="275"/>
    <n v="280"/>
  </r>
  <r>
    <x v="22"/>
    <d v="1899-12-30T12:04:00"/>
    <x v="27"/>
    <n v="-7.98"/>
    <n v="7.41"/>
    <n v="4.46"/>
    <n v="-3.8"/>
    <n v="-7.71"/>
    <n v="3.58"/>
    <n v="-3.33"/>
    <n v="3.39"/>
    <n v="6.28"/>
    <x v="9"/>
    <x v="2"/>
    <n v="280"/>
    <n v="277"/>
    <n v="269"/>
    <n v="265"/>
    <n v="276"/>
    <n v="269"/>
    <n v="276"/>
    <n v="279"/>
  </r>
  <r>
    <x v="23"/>
    <d v="1899-12-30T05:08:00"/>
    <x v="28"/>
    <n v="-3.79"/>
    <n v="4.34"/>
    <n v="6.3"/>
    <n v="-7.58"/>
    <n v="8.26"/>
    <n v="-6.5"/>
    <n v="-5.8"/>
    <n v="-7.56"/>
    <n v="-2.5099999999999998"/>
    <x v="12"/>
    <x v="11"/>
    <n v="277"/>
    <n v="279"/>
    <n v="265"/>
    <n v="281"/>
    <n v="266"/>
    <n v="267"/>
    <n v="265"/>
    <n v="270"/>
  </r>
  <r>
    <x v="24"/>
    <d v="1899-12-30T03:02:00"/>
    <x v="29"/>
    <n v="0.62"/>
    <n v="4.95"/>
    <n v="6.62"/>
    <n v="-2.5"/>
    <n v="7.05"/>
    <n v="-7.33"/>
    <n v="7.96"/>
    <n v="4.51"/>
    <n v="8.17"/>
    <x v="14"/>
    <x v="13"/>
    <n v="278"/>
    <n v="279"/>
    <n v="270"/>
    <n v="280"/>
    <n v="265"/>
    <n v="281"/>
    <n v="277"/>
    <n v="281"/>
  </r>
  <r>
    <x v="25"/>
    <d v="1899-12-30T00:12:00"/>
    <x v="30"/>
    <n v="-7.21"/>
    <n v="-6.65"/>
    <n v="2.21"/>
    <n v="4.62"/>
    <n v="1.66"/>
    <n v="5.0999999999999996"/>
    <n v="-6.89"/>
    <n v="-3.19"/>
    <n v="-7.39"/>
    <x v="13"/>
    <x v="2"/>
    <n v="266"/>
    <n v="275"/>
    <n v="277"/>
    <n v="274"/>
    <n v="278"/>
    <n v="266"/>
    <n v="269"/>
    <n v="265"/>
  </r>
  <r>
    <x v="26"/>
    <d v="1899-12-30T03:01:00"/>
    <x v="31"/>
    <n v="7.64"/>
    <n v="6.1"/>
    <n v="6.46"/>
    <n v="-7.0000000000000007E-2"/>
    <n v="-2.93"/>
    <n v="-5.81"/>
    <n v="5.65"/>
    <n v="5.0999999999999996"/>
    <n v="8.25"/>
    <x v="13"/>
    <x v="14"/>
    <n v="279"/>
    <n v="279"/>
    <n v="273"/>
    <n v="270"/>
    <n v="267"/>
    <n v="278"/>
    <n v="278"/>
    <n v="281"/>
  </r>
  <r>
    <x v="27"/>
    <d v="1899-12-30T12:10:00"/>
    <x v="32"/>
    <n v="7.18"/>
    <n v="-0.19"/>
    <n v="-2.12"/>
    <n v="4.26"/>
    <n v="-7.55"/>
    <n v="-6.66"/>
    <n v="-4.8"/>
    <n v="2.92"/>
    <n v="2.69"/>
    <x v="15"/>
    <x v="14"/>
    <n v="272"/>
    <n v="271"/>
    <n v="277"/>
    <n v="265"/>
    <n v="266"/>
    <n v="268"/>
    <n v="276"/>
    <n v="275"/>
  </r>
  <r>
    <x v="28"/>
    <d v="1899-12-30T04:03:00"/>
    <x v="33"/>
    <n v="-7.41"/>
    <n v="-3.6"/>
    <n v="0.98"/>
    <n v="-0.56000000000000005"/>
    <n v="-2.33"/>
    <n v="3.28"/>
    <n v="-2.19"/>
    <n v="4.6100000000000003"/>
    <n v="-5.94"/>
    <x v="5"/>
    <x v="2"/>
    <n v="269"/>
    <n v="274"/>
    <n v="272"/>
    <n v="270"/>
    <n v="276"/>
    <n v="270"/>
    <n v="277"/>
    <n v="267"/>
  </r>
  <r>
    <x v="28"/>
    <d v="1899-12-30T06:02:00"/>
    <x v="34"/>
    <n v="4.6100000000000003"/>
    <n v="7.87"/>
    <n v="-1.44"/>
    <n v="4.1500000000000004"/>
    <n v="-2.5299999999999998"/>
    <n v="-5.96"/>
    <n v="3.23"/>
    <n v="-7.13"/>
    <n v="7.75"/>
    <x v="7"/>
    <x v="12"/>
    <n v="281"/>
    <n v="271"/>
    <n v="277"/>
    <n v="270"/>
    <n v="267"/>
    <n v="276"/>
    <n v="266"/>
    <n v="280"/>
  </r>
  <r>
    <x v="29"/>
    <d v="1899-12-30T03:07:00"/>
    <x v="35"/>
    <n v="0.43"/>
    <n v="-7.83"/>
    <n v="-7.67"/>
    <n v="1.19"/>
    <n v="5.35"/>
    <n v="-4.1500000000000004"/>
    <n v="6.34"/>
    <n v="-5.17"/>
    <n v="1.39"/>
    <x v="6"/>
    <x v="13"/>
    <n v="265"/>
    <n v="265"/>
    <n v="274"/>
    <n v="278"/>
    <n v="269"/>
    <n v="279"/>
    <n v="267"/>
    <n v="274"/>
  </r>
  <r>
    <x v="30"/>
    <d v="1899-12-30T08:08:00"/>
    <x v="36"/>
    <n v="-5.18"/>
    <n v="8.6199999999999992"/>
    <n v="3.66"/>
    <n v="7.27"/>
    <n v="-0.88"/>
    <n v="8.69"/>
    <n v="-6.24"/>
    <n v="-5.52"/>
    <n v="-4.67"/>
    <x v="15"/>
    <x v="15"/>
    <n v="281"/>
    <n v="276"/>
    <n v="280"/>
    <n v="272"/>
    <n v="281"/>
    <n v="266"/>
    <n v="267"/>
    <n v="268"/>
  </r>
  <r>
    <x v="30"/>
    <d v="1899-12-30T09:05:00"/>
    <x v="37"/>
    <n v="-5.21"/>
    <n v="8.26"/>
    <n v="-0.96"/>
    <n v="4.05"/>
    <n v="-4.3099999999999996"/>
    <n v="7.8"/>
    <n v="6.75"/>
    <n v="-0.73"/>
    <n v="7.28"/>
    <x v="11"/>
    <x v="15"/>
    <n v="281"/>
    <n v="272"/>
    <n v="277"/>
    <n v="268"/>
    <n v="280"/>
    <n v="279"/>
    <n v="272"/>
    <n v="280"/>
  </r>
  <r>
    <x v="31"/>
    <d v="1899-12-30T05:08:00"/>
    <x v="38"/>
    <n v="-2.0499999999999998"/>
    <n v="-7.14"/>
    <n v="5.1100000000000003"/>
    <n v="6.37"/>
    <n v="7.34"/>
    <n v="-4.9000000000000004"/>
    <n v="-2.2599999999999998"/>
    <n v="0.23"/>
    <n v="7.99"/>
    <x v="1"/>
    <x v="7"/>
    <n v="266"/>
    <n v="278"/>
    <n v="279"/>
    <n v="280"/>
    <n v="268"/>
    <n v="270"/>
    <n v="273"/>
    <n v="281"/>
  </r>
  <r>
    <x v="32"/>
    <d v="1899-12-30T04:08:00"/>
    <x v="39"/>
    <n v="-1.24"/>
    <n v="2.62"/>
    <n v="4.42"/>
    <n v="7.46"/>
    <n v="0.77"/>
    <n v="-0.67"/>
    <n v="5.8"/>
    <n v="-7.14"/>
    <n v="6.48"/>
    <x v="12"/>
    <x v="7"/>
    <n v="275"/>
    <n v="277"/>
    <n v="280"/>
    <n v="273"/>
    <n v="272"/>
    <n v="278"/>
    <n v="266"/>
    <n v="279"/>
  </r>
  <r>
    <x v="33"/>
    <d v="1899-12-30T07:09:00"/>
    <x v="40"/>
    <n v="-6.19"/>
    <n v="4.76"/>
    <n v="4.5599999999999996"/>
    <n v="3.19"/>
    <n v="-2.29"/>
    <n v="5.0999999999999996"/>
    <n v="-5.75"/>
    <n v="3.63"/>
    <n v="1.36"/>
    <x v="14"/>
    <x v="6"/>
    <n v="277"/>
    <n v="277"/>
    <n v="276"/>
    <n v="270"/>
    <n v="278"/>
    <n v="267"/>
    <n v="276"/>
    <n v="274"/>
  </r>
  <r>
    <x v="34"/>
    <d v="1899-12-30T05:05:00"/>
    <x v="41"/>
    <n v="12.84"/>
    <n v="10.24"/>
    <n v="13.91"/>
    <n v="10.67"/>
    <n v="14.11"/>
    <n v="15.18"/>
    <n v="13.07"/>
    <n v="14.39"/>
    <n v="13.78"/>
    <x v="16"/>
    <x v="16"/>
    <n v="283"/>
    <n v="287"/>
    <n v="283"/>
    <n v="287"/>
    <n v="288"/>
    <n v="286"/>
    <n v="287"/>
    <n v="286"/>
  </r>
  <r>
    <x v="35"/>
    <d v="1899-12-30T09:08:00"/>
    <x v="42"/>
    <n v="15.33"/>
    <n v="13.07"/>
    <n v="12.04"/>
    <n v="13.18"/>
    <n v="12.65"/>
    <n v="10.72"/>
    <n v="11.66"/>
    <n v="13"/>
    <n v="14.21"/>
    <x v="17"/>
    <x v="17"/>
    <n v="286"/>
    <n v="285"/>
    <n v="286"/>
    <n v="285"/>
    <n v="283"/>
    <n v="284"/>
    <n v="286"/>
    <n v="287"/>
  </r>
  <r>
    <x v="36"/>
    <d v="1899-12-30T01:05:00"/>
    <x v="43"/>
    <n v="13.95"/>
    <n v="15.13"/>
    <n v="10.73"/>
    <n v="15.09"/>
    <n v="15.98"/>
    <n v="11.74"/>
    <n v="15.38"/>
    <n v="15.98"/>
    <n v="12.9"/>
    <x v="18"/>
    <x v="18"/>
    <n v="288"/>
    <n v="283"/>
    <n v="288"/>
    <n v="289"/>
    <n v="284"/>
    <n v="288"/>
    <n v="289"/>
    <n v="286"/>
  </r>
  <r>
    <x v="37"/>
    <d v="1899-12-30T10:04:00"/>
    <x v="44"/>
    <n v="13.61"/>
    <n v="14.61"/>
    <n v="13.88"/>
    <n v="15.76"/>
    <n v="10.85"/>
    <n v="12.11"/>
    <n v="12.05"/>
    <n v="11.87"/>
    <n v="12.1"/>
    <x v="17"/>
    <x v="19"/>
    <n v="287"/>
    <n v="287"/>
    <n v="288"/>
    <n v="284"/>
    <n v="285"/>
    <n v="285"/>
    <n v="285"/>
    <n v="285"/>
  </r>
  <r>
    <x v="38"/>
    <d v="1899-12-30T07:05:00"/>
    <x v="45"/>
    <n v="12.02"/>
    <n v="10.26"/>
    <n v="15.41"/>
    <n v="15.57"/>
    <n v="13.27"/>
    <n v="12.18"/>
    <n v="13.91"/>
    <n v="13.86"/>
    <n v="10.08"/>
    <x v="18"/>
    <x v="16"/>
    <n v="283"/>
    <n v="288"/>
    <n v="288"/>
    <n v="286"/>
    <n v="285"/>
    <n v="287"/>
    <n v="287"/>
    <n v="283"/>
  </r>
  <r>
    <x v="39"/>
    <d v="1899-12-30T00:03:00"/>
    <x v="46"/>
    <n v="13.58"/>
    <n v="12.71"/>
    <n v="14.72"/>
    <n v="12.47"/>
    <n v="12.44"/>
    <n v="14.64"/>
    <n v="14.58"/>
    <n v="13.66"/>
    <n v="13.6"/>
    <x v="19"/>
    <x v="19"/>
    <n v="285"/>
    <n v="287"/>
    <n v="285"/>
    <n v="285"/>
    <n v="287"/>
    <n v="287"/>
    <n v="286"/>
    <n v="286"/>
  </r>
  <r>
    <x v="40"/>
    <d v="1899-12-30T09:09:00"/>
    <x v="47"/>
    <n v="15.36"/>
    <n v="11.14"/>
    <n v="13.51"/>
    <n v="10.08"/>
    <n v="15.95"/>
    <n v="14.45"/>
    <n v="13.94"/>
    <n v="15.76"/>
    <n v="13.03"/>
    <x v="18"/>
    <x v="17"/>
    <n v="284"/>
    <n v="286"/>
    <n v="283"/>
    <n v="289"/>
    <n v="287"/>
    <n v="287"/>
    <n v="288"/>
    <n v="286"/>
  </r>
  <r>
    <x v="40"/>
    <d v="1899-12-30T11:01:00"/>
    <x v="48"/>
    <n v="13.04"/>
    <n v="11.9"/>
    <n v="10.14"/>
    <n v="12.18"/>
    <n v="14.79"/>
    <n v="13.13"/>
    <n v="13.52"/>
    <n v="15.54"/>
    <n v="13.14"/>
    <x v="16"/>
    <x v="19"/>
    <n v="285"/>
    <n v="283"/>
    <n v="285"/>
    <n v="287"/>
    <n v="286"/>
    <n v="286"/>
    <n v="288"/>
    <n v="286"/>
  </r>
  <r>
    <x v="41"/>
    <d v="1899-12-30T06:06:00"/>
    <x v="49"/>
    <n v="10.97"/>
    <n v="10.1"/>
    <n v="12.99"/>
    <n v="11.07"/>
    <n v="11.1"/>
    <n v="10.64"/>
    <n v="12.18"/>
    <n v="12.63"/>
    <n v="12.33"/>
    <x v="19"/>
    <x v="20"/>
    <n v="283"/>
    <n v="286"/>
    <n v="284"/>
    <n v="284"/>
    <n v="283"/>
    <n v="285"/>
    <n v="285"/>
    <n v="285"/>
  </r>
  <r>
    <x v="42"/>
    <d v="1899-12-30T02:01:00"/>
    <x v="50"/>
    <n v="13.57"/>
    <n v="10.050000000000001"/>
    <n v="11.85"/>
    <n v="10.59"/>
    <n v="14.12"/>
    <n v="14.27"/>
    <n v="15.81"/>
    <n v="14"/>
    <n v="14.16"/>
    <x v="20"/>
    <x v="19"/>
    <n v="283"/>
    <n v="285"/>
    <n v="283"/>
    <n v="287"/>
    <n v="287"/>
    <n v="288"/>
    <n v="287"/>
    <n v="287"/>
  </r>
  <r>
    <x v="42"/>
    <d v="1899-12-30T02:02:00"/>
    <x v="51"/>
    <n v="13.21"/>
    <n v="10.84"/>
    <n v="10.95"/>
    <n v="11.65"/>
    <n v="11.34"/>
    <n v="13.76"/>
    <n v="12.75"/>
    <n v="10.43"/>
    <n v="12.8"/>
    <x v="17"/>
    <x v="19"/>
    <n v="283"/>
    <n v="284"/>
    <n v="284"/>
    <n v="284"/>
    <n v="286"/>
    <n v="285"/>
    <n v="283"/>
    <n v="285"/>
  </r>
  <r>
    <x v="43"/>
    <d v="1899-12-30T10:07:00"/>
    <x v="52"/>
    <n v="10.53"/>
    <n v="14.64"/>
    <n v="15.37"/>
    <n v="13.4"/>
    <n v="14.22"/>
    <n v="11.15"/>
    <n v="12.45"/>
    <n v="12.96"/>
    <n v="11.15"/>
    <x v="18"/>
    <x v="21"/>
    <n v="287"/>
    <n v="288"/>
    <n v="286"/>
    <n v="287"/>
    <n v="284"/>
    <n v="285"/>
    <n v="286"/>
    <n v="284"/>
  </r>
  <r>
    <x v="44"/>
    <d v="1899-12-30T08:00:00"/>
    <x v="53"/>
    <n v="11.25"/>
    <n v="12.97"/>
    <n v="11.16"/>
    <n v="10.89"/>
    <n v="10.210000000000001"/>
    <n v="11.49"/>
    <n v="15.32"/>
    <n v="12.4"/>
    <n v="13.67"/>
    <x v="21"/>
    <x v="20"/>
    <n v="286"/>
    <n v="284"/>
    <n v="284"/>
    <n v="283"/>
    <n v="284"/>
    <n v="288"/>
    <n v="285"/>
    <n v="286"/>
  </r>
  <r>
    <x v="45"/>
    <d v="1899-12-30T10:04:00"/>
    <x v="54"/>
    <n v="12.79"/>
    <n v="11.07"/>
    <n v="15.77"/>
    <n v="14.3"/>
    <n v="11.61"/>
    <n v="12.88"/>
    <n v="12.58"/>
    <n v="13.63"/>
    <n v="15.37"/>
    <x v="18"/>
    <x v="16"/>
    <n v="284"/>
    <n v="288"/>
    <n v="287"/>
    <n v="284"/>
    <n v="286"/>
    <n v="285"/>
    <n v="286"/>
    <n v="288"/>
  </r>
  <r>
    <x v="46"/>
    <d v="1899-12-30T08:03:00"/>
    <x v="55"/>
    <n v="14.97"/>
    <n v="14.88"/>
    <n v="14.41"/>
    <n v="10.82"/>
    <n v="14.32"/>
    <n v="13.72"/>
    <n v="10.88"/>
    <n v="12.95"/>
    <n v="12.52"/>
    <x v="21"/>
    <x v="17"/>
    <n v="288"/>
    <n v="287"/>
    <n v="283"/>
    <n v="287"/>
    <n v="286"/>
    <n v="284"/>
    <n v="286"/>
    <n v="285"/>
  </r>
  <r>
    <x v="47"/>
    <d v="1899-12-30T07:05:00"/>
    <x v="56"/>
    <n v="10.59"/>
    <n v="15.14"/>
    <n v="12.6"/>
    <n v="11.47"/>
    <n v="14.91"/>
    <n v="14.33"/>
    <n v="14.52"/>
    <n v="11.65"/>
    <n v="15.58"/>
    <x v="16"/>
    <x v="21"/>
    <n v="288"/>
    <n v="285"/>
    <n v="284"/>
    <n v="288"/>
    <n v="287"/>
    <n v="287"/>
    <n v="284"/>
    <n v="288"/>
  </r>
  <r>
    <x v="47"/>
    <d v="1899-12-30T10:07:00"/>
    <x v="57"/>
    <n v="11.85"/>
    <n v="12.06"/>
    <n v="14.95"/>
    <n v="15.02"/>
    <n v="15.09"/>
    <n v="12.53"/>
    <n v="11.35"/>
    <n v="13.64"/>
    <n v="10.47"/>
    <x v="20"/>
    <x v="16"/>
    <n v="285"/>
    <n v="288"/>
    <n v="288"/>
    <n v="288"/>
    <n v="285"/>
    <n v="284"/>
    <n v="286"/>
    <n v="283"/>
  </r>
  <r>
    <x v="47"/>
    <d v="1899-12-30T11:10:00"/>
    <x v="58"/>
    <n v="11.25"/>
    <n v="14.05"/>
    <n v="12.08"/>
    <n v="10.1"/>
    <n v="15.84"/>
    <n v="12.87"/>
    <n v="15.35"/>
    <n v="12.14"/>
    <n v="11.93"/>
    <x v="17"/>
    <x v="20"/>
    <n v="287"/>
    <n v="285"/>
    <n v="283"/>
    <n v="288"/>
    <n v="286"/>
    <n v="288"/>
    <n v="285"/>
    <n v="285"/>
  </r>
  <r>
    <x v="48"/>
    <d v="1899-12-30T10:06:00"/>
    <x v="59"/>
    <n v="10.01"/>
    <n v="15.51"/>
    <n v="11"/>
    <n v="11.29"/>
    <n v="13.42"/>
    <n v="15.92"/>
    <n v="15.81"/>
    <n v="11.2"/>
    <n v="15.53"/>
    <x v="17"/>
    <x v="21"/>
    <n v="288"/>
    <n v="284"/>
    <n v="284"/>
    <n v="286"/>
    <n v="289"/>
    <n v="288"/>
    <n v="284"/>
    <n v="288"/>
  </r>
  <r>
    <x v="49"/>
    <d v="1899-12-30T03:06:00"/>
    <x v="60"/>
    <n v="13.57"/>
    <n v="12.68"/>
    <n v="15.88"/>
    <n v="13.23"/>
    <n v="14.1"/>
    <n v="15.41"/>
    <n v="11.12"/>
    <n v="10.81"/>
    <n v="13.61"/>
    <x v="21"/>
    <x v="19"/>
    <n v="285"/>
    <n v="289"/>
    <n v="286"/>
    <n v="287"/>
    <n v="288"/>
    <n v="284"/>
    <n v="283"/>
    <n v="286"/>
  </r>
  <r>
    <x v="49"/>
    <d v="1899-12-30T05:05:00"/>
    <x v="61"/>
    <n v="14.89"/>
    <n v="13.86"/>
    <n v="13.98"/>
    <n v="11.99"/>
    <n v="15.06"/>
    <n v="11.13"/>
    <n v="13.91"/>
    <n v="15.56"/>
    <n v="10.97"/>
    <x v="20"/>
    <x v="17"/>
    <n v="287"/>
    <n v="287"/>
    <n v="285"/>
    <n v="288"/>
    <n v="284"/>
    <n v="287"/>
    <n v="288"/>
    <n v="284"/>
  </r>
  <r>
    <x v="50"/>
    <d v="1899-12-30T05:05:00"/>
    <x v="62"/>
    <n v="14.33"/>
    <n v="10.41"/>
    <n v="11.75"/>
    <n v="15.72"/>
    <n v="11.51"/>
    <n v="11.37"/>
    <n v="15.73"/>
    <n v="15.44"/>
    <n v="11.55"/>
    <x v="19"/>
    <x v="18"/>
    <n v="283"/>
    <n v="284"/>
    <n v="288"/>
    <n v="284"/>
    <n v="284"/>
    <n v="288"/>
    <n v="288"/>
    <n v="284"/>
  </r>
  <r>
    <x v="51"/>
    <d v="1899-12-30T08:04:00"/>
    <x v="63"/>
    <n v="14.01"/>
    <n v="15.38"/>
    <n v="12.72"/>
    <n v="12.33"/>
    <n v="14.07"/>
    <n v="11.91"/>
    <n v="14.59"/>
    <n v="10.58"/>
    <n v="13.95"/>
    <x v="20"/>
    <x v="18"/>
    <n v="288"/>
    <n v="285"/>
    <n v="285"/>
    <n v="287"/>
    <n v="285"/>
    <n v="287"/>
    <n v="283"/>
    <n v="287"/>
  </r>
  <r>
    <x v="52"/>
    <d v="1899-12-30T07:00:00"/>
    <x v="64"/>
    <n v="13.11"/>
    <n v="13.43"/>
    <n v="10.32"/>
    <n v="14.2"/>
    <n v="11.41"/>
    <n v="10.69"/>
    <n v="15.02"/>
    <n v="12.21"/>
    <n v="10.54"/>
    <x v="19"/>
    <x v="19"/>
    <n v="286"/>
    <n v="283"/>
    <n v="287"/>
    <n v="284"/>
    <n v="283"/>
    <n v="288"/>
    <n v="285"/>
    <n v="283"/>
  </r>
  <r>
    <x v="53"/>
    <d v="1899-12-30T05:06:00"/>
    <x v="65"/>
    <n v="10.71"/>
    <n v="10.75"/>
    <n v="13.22"/>
    <n v="14.26"/>
    <n v="12.59"/>
    <n v="12.93"/>
    <n v="15.27"/>
    <n v="13"/>
    <n v="13.55"/>
    <x v="18"/>
    <x v="21"/>
    <n v="283"/>
    <n v="286"/>
    <n v="287"/>
    <n v="285"/>
    <n v="286"/>
    <n v="288"/>
    <n v="286"/>
    <n v="286"/>
  </r>
  <r>
    <x v="54"/>
    <d v="1899-12-30T06:04:00"/>
    <x v="66"/>
    <n v="11.47"/>
    <n v="13.02"/>
    <n v="15.91"/>
    <n v="15.06"/>
    <n v="12.81"/>
    <n v="13.48"/>
    <n v="15.31"/>
    <n v="12.15"/>
    <n v="15.42"/>
    <x v="18"/>
    <x v="20"/>
    <n v="286"/>
    <n v="289"/>
    <n v="288"/>
    <n v="285"/>
    <n v="286"/>
    <n v="288"/>
    <n v="285"/>
    <n v="288"/>
  </r>
  <r>
    <x v="55"/>
    <d v="1899-12-30T05:12:00"/>
    <x v="67"/>
    <n v="14.98"/>
    <n v="11.3"/>
    <n v="13.92"/>
    <n v="11.65"/>
    <n v="11.59"/>
    <n v="12.63"/>
    <n v="11.94"/>
    <n v="15.32"/>
    <n v="15.34"/>
    <x v="16"/>
    <x v="17"/>
    <n v="284"/>
    <n v="287"/>
    <n v="284"/>
    <n v="284"/>
    <n v="285"/>
    <n v="285"/>
    <n v="288"/>
    <n v="288"/>
  </r>
  <r>
    <x v="56"/>
    <d v="1899-12-30T10:07:00"/>
    <x v="68"/>
    <n v="13.65"/>
    <n v="11.34"/>
    <n v="11.16"/>
    <n v="13.12"/>
    <n v="15.5"/>
    <n v="15.84"/>
    <n v="12.26"/>
    <n v="10.69"/>
    <n v="15.72"/>
    <x v="22"/>
    <x v="19"/>
    <n v="284"/>
    <n v="284"/>
    <n v="286"/>
    <n v="288"/>
    <n v="288"/>
    <n v="285"/>
    <n v="283"/>
    <n v="288"/>
  </r>
  <r>
    <x v="57"/>
    <d v="1899-12-30T04:01:00"/>
    <x v="41"/>
    <n v="14.53"/>
    <n v="10.54"/>
    <n v="13.02"/>
    <n v="10.56"/>
    <n v="15.58"/>
    <n v="14.05"/>
    <n v="13.12"/>
    <n v="14.65"/>
    <n v="14.15"/>
    <x v="16"/>
    <x v="18"/>
    <n v="283"/>
    <n v="286"/>
    <n v="283"/>
    <n v="288"/>
    <n v="287"/>
    <n v="286"/>
    <n v="287"/>
    <n v="287"/>
  </r>
  <r>
    <x v="58"/>
    <d v="1899-12-30T07:08:00"/>
    <x v="69"/>
    <n v="10.86"/>
    <n v="11.05"/>
    <n v="14.16"/>
    <n v="11.48"/>
    <n v="10.45"/>
    <n v="14.61"/>
    <n v="12.83"/>
    <n v="12.25"/>
    <n v="14.67"/>
    <x v="17"/>
    <x v="20"/>
    <n v="284"/>
    <n v="287"/>
    <n v="284"/>
    <n v="283"/>
    <n v="287"/>
    <n v="285"/>
    <n v="285"/>
    <n v="287"/>
  </r>
  <r>
    <x v="59"/>
    <d v="1899-12-30T09:08:00"/>
    <x v="70"/>
    <n v="13.33"/>
    <n v="15.53"/>
    <n v="12.12"/>
    <n v="10.78"/>
    <n v="15.67"/>
    <n v="12.74"/>
    <n v="12.88"/>
    <n v="11.93"/>
    <n v="11.17"/>
    <x v="19"/>
    <x v="19"/>
    <n v="288"/>
    <n v="285"/>
    <n v="283"/>
    <n v="288"/>
    <n v="285"/>
    <n v="286"/>
    <n v="285"/>
    <n v="284"/>
  </r>
  <r>
    <x v="60"/>
    <d v="1899-12-30T02:09:00"/>
    <x v="71"/>
    <n v="12.46"/>
    <n v="12.31"/>
    <n v="10.050000000000001"/>
    <n v="15.48"/>
    <n v="15.29"/>
    <n v="15.23"/>
    <n v="15.32"/>
    <n v="13.62"/>
    <n v="15.68"/>
    <x v="17"/>
    <x v="16"/>
    <n v="285"/>
    <n v="283"/>
    <n v="288"/>
    <n v="288"/>
    <n v="288"/>
    <n v="288"/>
    <n v="286"/>
    <n v="288"/>
  </r>
  <r>
    <x v="61"/>
    <d v="1899-12-30T10:05:00"/>
    <x v="72"/>
    <n v="12.69"/>
    <n v="11.38"/>
    <n v="15.99"/>
    <n v="15.35"/>
    <n v="17.239999999999998"/>
    <n v="12.54"/>
    <n v="12.24"/>
    <n v="13.03"/>
    <n v="19.329999999999998"/>
    <x v="23"/>
    <x v="16"/>
    <n v="284"/>
    <n v="289"/>
    <n v="288"/>
    <n v="290"/>
    <n v="285"/>
    <n v="285"/>
    <n v="286"/>
    <n v="292"/>
  </r>
  <r>
    <x v="62"/>
    <d v="1899-12-30T02:03:00"/>
    <x v="73"/>
    <n v="10.19"/>
    <n v="19.75"/>
    <n v="15.2"/>
    <n v="18.100000000000001"/>
    <n v="14.37"/>
    <n v="15.28"/>
    <n v="11.85"/>
    <n v="12.32"/>
    <n v="12.94"/>
    <x v="16"/>
    <x v="21"/>
    <n v="292"/>
    <n v="288"/>
    <n v="291"/>
    <n v="287"/>
    <n v="288"/>
    <n v="285"/>
    <n v="285"/>
    <n v="286"/>
  </r>
  <r>
    <x v="63"/>
    <d v="1899-12-30T03:02:00"/>
    <x v="74"/>
    <n v="15.77"/>
    <n v="19.170000000000002"/>
    <n v="10.32"/>
    <n v="10.9"/>
    <n v="10.58"/>
    <n v="16.86"/>
    <n v="17.149999999999999"/>
    <n v="19.41"/>
    <n v="12.24"/>
    <x v="18"/>
    <x v="17"/>
    <n v="292"/>
    <n v="283"/>
    <n v="284"/>
    <n v="283"/>
    <n v="290"/>
    <n v="290"/>
    <n v="292"/>
    <n v="285"/>
  </r>
  <r>
    <x v="64"/>
    <d v="1899-12-30T01:05:00"/>
    <x v="75"/>
    <n v="15.16"/>
    <n v="11.74"/>
    <n v="18.350000000000001"/>
    <n v="10.87"/>
    <n v="14.03"/>
    <n v="14.75"/>
    <n v="18.78"/>
    <n v="15.52"/>
    <n v="18.690000000000001"/>
    <x v="17"/>
    <x v="17"/>
    <n v="284"/>
    <n v="291"/>
    <n v="284"/>
    <n v="287"/>
    <n v="287"/>
    <n v="291"/>
    <n v="288"/>
    <n v="291"/>
  </r>
  <r>
    <x v="65"/>
    <d v="1899-12-30T04:08:00"/>
    <x v="76"/>
    <n v="15.76"/>
    <n v="11.34"/>
    <n v="15.04"/>
    <n v="16.18"/>
    <n v="12.14"/>
    <n v="13.44"/>
    <n v="14.12"/>
    <n v="15.27"/>
    <n v="13.19"/>
    <x v="24"/>
    <x v="17"/>
    <n v="284"/>
    <n v="288"/>
    <n v="289"/>
    <n v="285"/>
    <n v="286"/>
    <n v="287"/>
    <n v="288"/>
    <n v="286"/>
  </r>
  <r>
    <x v="65"/>
    <d v="1899-12-30T10:03:00"/>
    <x v="77"/>
    <n v="12.12"/>
    <n v="11.6"/>
    <n v="11.76"/>
    <n v="16.309999999999999"/>
    <n v="19.27"/>
    <n v="17.64"/>
    <n v="14.87"/>
    <n v="11.94"/>
    <n v="15.91"/>
    <x v="21"/>
    <x v="16"/>
    <n v="284"/>
    <n v="284"/>
    <n v="289"/>
    <n v="292"/>
    <n v="290"/>
    <n v="288"/>
    <n v="285"/>
    <n v="289"/>
  </r>
  <r>
    <x v="66"/>
    <d v="1899-12-30T04:09:00"/>
    <x v="78"/>
    <n v="13.61"/>
    <n v="11.2"/>
    <n v="14.79"/>
    <n v="12.21"/>
    <n v="16.760000000000002"/>
    <n v="13.09"/>
    <n v="14.26"/>
    <n v="10.45"/>
    <n v="11.46"/>
    <x v="16"/>
    <x v="19"/>
    <n v="284"/>
    <n v="287"/>
    <n v="285"/>
    <n v="289"/>
    <n v="286"/>
    <n v="287"/>
    <n v="283"/>
    <n v="284"/>
  </r>
  <r>
    <x v="66"/>
    <d v="1899-12-30T11:00:00"/>
    <x v="79"/>
    <n v="17.61"/>
    <n v="13.36"/>
    <n v="19.489999999999998"/>
    <n v="17.190000000000001"/>
    <n v="12.99"/>
    <n v="17.79"/>
    <n v="18.54"/>
    <n v="11.92"/>
    <n v="16.47"/>
    <x v="21"/>
    <x v="22"/>
    <n v="286"/>
    <n v="292"/>
    <n v="290"/>
    <n v="286"/>
    <n v="290"/>
    <n v="291"/>
    <n v="285"/>
    <n v="289"/>
  </r>
  <r>
    <x v="67"/>
    <d v="1899-12-30T06:09:00"/>
    <x v="80"/>
    <n v="18.510000000000002"/>
    <n v="18.23"/>
    <n v="18.190000000000001"/>
    <n v="17.61"/>
    <n v="16.04"/>
    <n v="14.39"/>
    <n v="18.010000000000002"/>
    <n v="14.9"/>
    <n v="10.26"/>
    <x v="24"/>
    <x v="23"/>
    <n v="291"/>
    <n v="291"/>
    <n v="290"/>
    <n v="289"/>
    <n v="287"/>
    <n v="291"/>
    <n v="288"/>
    <n v="283"/>
  </r>
  <r>
    <x v="67"/>
    <d v="1899-12-30T11:04:00"/>
    <x v="81"/>
    <n v="16.95"/>
    <n v="12.02"/>
    <n v="10.31"/>
    <n v="17.45"/>
    <n v="18"/>
    <n v="10.19"/>
    <n v="13.26"/>
    <n v="12.17"/>
    <n v="14.58"/>
    <x v="18"/>
    <x v="22"/>
    <n v="285"/>
    <n v="283"/>
    <n v="290"/>
    <n v="291"/>
    <n v="283"/>
    <n v="286"/>
    <n v="285"/>
    <n v="287"/>
  </r>
  <r>
    <x v="68"/>
    <d v="1899-12-30T02:09:00"/>
    <x v="82"/>
    <n v="13.7"/>
    <n v="12.71"/>
    <n v="15.73"/>
    <n v="19.93"/>
    <n v="19.27"/>
    <n v="11.13"/>
    <n v="14.74"/>
    <n v="15.42"/>
    <n v="12.66"/>
    <x v="20"/>
    <x v="19"/>
    <n v="285"/>
    <n v="288"/>
    <n v="293"/>
    <n v="292"/>
    <n v="284"/>
    <n v="287"/>
    <n v="288"/>
    <n v="285"/>
  </r>
  <r>
    <x v="69"/>
    <d v="1899-12-30T09:03:00"/>
    <x v="83"/>
    <n v="17.8"/>
    <n v="19.18"/>
    <n v="10.64"/>
    <n v="11.3"/>
    <n v="11.15"/>
    <n v="14.03"/>
    <n v="17.32"/>
    <n v="18.63"/>
    <n v="15.76"/>
    <x v="21"/>
    <x v="22"/>
    <n v="292"/>
    <n v="283"/>
    <n v="284"/>
    <n v="284"/>
    <n v="287"/>
    <n v="290"/>
    <n v="291"/>
    <n v="288"/>
  </r>
  <r>
    <x v="69"/>
    <d v="1899-12-30T11:10:00"/>
    <x v="84"/>
    <n v="13.1"/>
    <n v="14.77"/>
    <n v="11"/>
    <n v="19.510000000000002"/>
    <n v="15.48"/>
    <n v="11.75"/>
    <n v="17.54"/>
    <n v="11.08"/>
    <n v="14.23"/>
    <x v="23"/>
    <x v="19"/>
    <n v="287"/>
    <n v="284"/>
    <n v="292"/>
    <n v="288"/>
    <n v="284"/>
    <n v="290"/>
    <n v="284"/>
    <n v="287"/>
  </r>
  <r>
    <x v="70"/>
    <d v="1899-12-30T00:03:00"/>
    <x v="85"/>
    <n v="13.06"/>
    <n v="16.12"/>
    <n v="19.010000000000002"/>
    <n v="13.96"/>
    <n v="10.029999999999999"/>
    <n v="14.22"/>
    <n v="14.88"/>
    <n v="15.12"/>
    <n v="19.73"/>
    <x v="24"/>
    <x v="19"/>
    <n v="289"/>
    <n v="292"/>
    <n v="287"/>
    <n v="283"/>
    <n v="287"/>
    <n v="288"/>
    <n v="288"/>
    <n v="292"/>
  </r>
  <r>
    <x v="71"/>
    <d v="1899-12-30T04:05:00"/>
    <x v="86"/>
    <n v="18.36"/>
    <n v="18.34"/>
    <n v="10.06"/>
    <n v="16.440000000000001"/>
    <n v="16.829999999999998"/>
    <n v="18.079999999999998"/>
    <n v="11.2"/>
    <n v="10.56"/>
    <n v="17.22"/>
    <x v="19"/>
    <x v="23"/>
    <n v="291"/>
    <n v="283"/>
    <n v="289"/>
    <n v="289"/>
    <n v="291"/>
    <n v="284"/>
    <n v="283"/>
    <n v="290"/>
  </r>
  <r>
    <x v="72"/>
    <d v="1899-12-30T07:10:00"/>
    <x v="87"/>
    <n v="16.440000000000001"/>
    <n v="10.02"/>
    <n v="13.71"/>
    <n v="10.98"/>
    <n v="17.39"/>
    <n v="13.73"/>
    <n v="17.8"/>
    <n v="14.59"/>
    <n v="12.5"/>
    <x v="19"/>
    <x v="24"/>
    <n v="283"/>
    <n v="286"/>
    <n v="284"/>
    <n v="290"/>
    <n v="286"/>
    <n v="290"/>
    <n v="287"/>
    <n v="285"/>
  </r>
  <r>
    <x v="72"/>
    <d v="1899-12-30T09:04:00"/>
    <x v="88"/>
    <n v="14.61"/>
    <n v="19.86"/>
    <n v="19.43"/>
    <n v="12.83"/>
    <n v="14"/>
    <n v="17.329999999999998"/>
    <n v="12.58"/>
    <n v="12.47"/>
    <n v="12.04"/>
    <x v="20"/>
    <x v="18"/>
    <n v="293"/>
    <n v="292"/>
    <n v="285"/>
    <n v="287"/>
    <n v="290"/>
    <n v="285"/>
    <n v="285"/>
    <n v="285"/>
  </r>
  <r>
    <x v="73"/>
    <d v="1899-12-30T06:05:00"/>
    <x v="89"/>
    <n v="10.32"/>
    <n v="17.690000000000001"/>
    <n v="19"/>
    <n v="17.54"/>
    <n v="16.2"/>
    <n v="15.17"/>
    <n v="10.66"/>
    <n v="10.1"/>
    <n v="12.04"/>
    <x v="22"/>
    <x v="21"/>
    <n v="290"/>
    <n v="292"/>
    <n v="290"/>
    <n v="289"/>
    <n v="288"/>
    <n v="283"/>
    <n v="283"/>
    <n v="285"/>
  </r>
  <r>
    <x v="74"/>
    <d v="1899-12-30T02:02:00"/>
    <x v="90"/>
    <n v="12.49"/>
    <n v="18.23"/>
    <n v="11.56"/>
    <n v="15.34"/>
    <n v="18.190000000000001"/>
    <n v="12.2"/>
    <n v="18.04"/>
    <n v="14.52"/>
    <n v="15.9"/>
    <x v="22"/>
    <x v="16"/>
    <n v="291"/>
    <n v="284"/>
    <n v="288"/>
    <n v="291"/>
    <n v="285"/>
    <n v="291"/>
    <n v="287"/>
    <n v="289"/>
  </r>
  <r>
    <x v="74"/>
    <d v="1899-12-30T04:03:00"/>
    <x v="91"/>
    <n v="19.760000000000002"/>
    <n v="11.95"/>
    <n v="16.28"/>
    <n v="13.33"/>
    <n v="19.91"/>
    <n v="19.73"/>
    <n v="15.06"/>
    <n v="15.39"/>
    <n v="13.54"/>
    <x v="23"/>
    <x v="25"/>
    <n v="285"/>
    <n v="289"/>
    <n v="286"/>
    <n v="293"/>
    <n v="292"/>
    <n v="288"/>
    <n v="288"/>
    <n v="286"/>
  </r>
  <r>
    <x v="74"/>
    <d v="1899-12-30T08:12:00"/>
    <x v="75"/>
    <n v="11.62"/>
    <n v="12.91"/>
    <n v="18.72"/>
    <n v="18.2"/>
    <n v="12.03"/>
    <n v="16.760000000000002"/>
    <n v="10.38"/>
    <n v="18.149999999999999"/>
    <n v="14.5"/>
    <x v="17"/>
    <x v="20"/>
    <n v="286"/>
    <n v="291"/>
    <n v="291"/>
    <n v="285"/>
    <n v="289"/>
    <n v="283"/>
    <n v="291"/>
    <n v="287"/>
  </r>
  <r>
    <x v="75"/>
    <d v="1899-12-30T08:03:00"/>
    <x v="92"/>
    <n v="11.81"/>
    <n v="12.66"/>
    <n v="16"/>
    <n v="11.63"/>
    <n v="19.61"/>
    <n v="12.55"/>
    <n v="11.68"/>
    <n v="14.08"/>
    <n v="13.96"/>
    <x v="18"/>
    <x v="20"/>
    <n v="285"/>
    <n v="289"/>
    <n v="284"/>
    <n v="292"/>
    <n v="285"/>
    <n v="284"/>
    <n v="287"/>
    <n v="287"/>
  </r>
  <r>
    <x v="76"/>
    <d v="1899-12-30T12:09:00"/>
    <x v="93"/>
    <n v="10.91"/>
    <n v="17.600000000000001"/>
    <n v="13.5"/>
    <n v="16.27"/>
    <n v="12.44"/>
    <n v="11.01"/>
    <n v="16.079999999999998"/>
    <n v="12.3"/>
    <n v="11.35"/>
    <x v="16"/>
    <x v="20"/>
    <n v="290"/>
    <n v="286"/>
    <n v="289"/>
    <n v="285"/>
    <n v="284"/>
    <n v="289"/>
    <n v="285"/>
    <n v="284"/>
  </r>
  <r>
    <x v="77"/>
    <d v="1899-12-30T01:06:00"/>
    <x v="94"/>
    <n v="17.52"/>
    <n v="12.01"/>
    <n v="10.31"/>
    <n v="13.52"/>
    <n v="13.39"/>
    <n v="11.34"/>
    <n v="10.31"/>
    <n v="11.07"/>
    <n v="18.52"/>
    <x v="19"/>
    <x v="22"/>
    <n v="285"/>
    <n v="283"/>
    <n v="286"/>
    <n v="286"/>
    <n v="284"/>
    <n v="283"/>
    <n v="284"/>
    <n v="291"/>
  </r>
  <r>
    <x v="78"/>
    <d v="1899-12-30T05:11:00"/>
    <x v="95"/>
    <n v="24.93"/>
    <n v="23.16"/>
    <n v="21.19"/>
    <n v="22.95"/>
    <n v="20.79"/>
    <n v="23.65"/>
    <n v="24.3"/>
    <n v="22.91"/>
    <n v="21.31"/>
    <x v="25"/>
    <x v="26"/>
    <n v="296"/>
    <n v="294"/>
    <n v="296"/>
    <n v="293"/>
    <n v="296"/>
    <n v="297"/>
    <n v="296"/>
    <n v="294"/>
  </r>
  <r>
    <x v="79"/>
    <d v="1899-12-30T00:06:00"/>
    <x v="96"/>
    <n v="24.03"/>
    <n v="20.46"/>
    <n v="20.329999999999998"/>
    <n v="24.18"/>
    <n v="23.01"/>
    <n v="24.57"/>
    <n v="22.83"/>
    <n v="21.55"/>
    <n v="23.87"/>
    <x v="26"/>
    <x v="27"/>
    <n v="293"/>
    <n v="293"/>
    <n v="297"/>
    <n v="296"/>
    <n v="297"/>
    <n v="295"/>
    <n v="294"/>
    <n v="297"/>
  </r>
  <r>
    <x v="80"/>
    <d v="1899-12-30T02:05:00"/>
    <x v="97"/>
    <n v="22.16"/>
    <n v="22.9"/>
    <n v="20.04"/>
    <n v="21.27"/>
    <n v="21.55"/>
    <n v="21.51"/>
    <n v="23.98"/>
    <n v="24.01"/>
    <n v="23.77"/>
    <x v="25"/>
    <x v="28"/>
    <n v="296"/>
    <n v="293"/>
    <n v="294"/>
    <n v="294"/>
    <n v="294"/>
    <n v="297"/>
    <n v="297"/>
    <n v="296"/>
  </r>
  <r>
    <x v="81"/>
    <d v="1899-12-30T01:08:00"/>
    <x v="98"/>
    <n v="21.83"/>
    <n v="21.96"/>
    <n v="20.58"/>
    <n v="23.33"/>
    <n v="23.73"/>
    <n v="23.65"/>
    <n v="20.9"/>
    <n v="24.06"/>
    <n v="21.13"/>
    <x v="27"/>
    <x v="29"/>
    <n v="295"/>
    <n v="293"/>
    <n v="296"/>
    <n v="296"/>
    <n v="296"/>
    <n v="294"/>
    <n v="297"/>
    <n v="294"/>
  </r>
  <r>
    <x v="81"/>
    <d v="1899-12-30T11:03:00"/>
    <x v="99"/>
    <n v="20.23"/>
    <n v="22.96"/>
    <n v="22.48"/>
    <n v="23.59"/>
    <n v="24.99"/>
    <n v="21.26"/>
    <n v="20.149999999999999"/>
    <n v="23.52"/>
    <n v="20.04"/>
    <x v="27"/>
    <x v="30"/>
    <n v="296"/>
    <n v="295"/>
    <n v="296"/>
    <n v="298"/>
    <n v="294"/>
    <n v="293"/>
    <n v="296"/>
    <n v="293"/>
  </r>
  <r>
    <x v="82"/>
    <d v="1899-12-30T00:04:00"/>
    <x v="100"/>
    <n v="20.59"/>
    <n v="23.7"/>
    <n v="21.55"/>
    <n v="21.85"/>
    <n v="21.12"/>
    <n v="21.24"/>
    <n v="24.93"/>
    <n v="21.9"/>
    <n v="20.5"/>
    <x v="28"/>
    <x v="30"/>
    <n v="296"/>
    <n v="294"/>
    <n v="295"/>
    <n v="294"/>
    <n v="294"/>
    <n v="298"/>
    <n v="295"/>
    <n v="293"/>
  </r>
  <r>
    <x v="82"/>
    <d v="1899-12-30T00:08:00"/>
    <x v="101"/>
    <n v="22.47"/>
    <n v="24.91"/>
    <n v="22.53"/>
    <n v="20.56"/>
    <n v="23.64"/>
    <n v="21"/>
    <n v="20.55"/>
    <n v="24.08"/>
    <n v="20.49"/>
    <x v="29"/>
    <x v="28"/>
    <n v="298"/>
    <n v="295"/>
    <n v="293"/>
    <n v="296"/>
    <n v="294"/>
    <n v="293"/>
    <n v="297"/>
    <n v="293"/>
  </r>
  <r>
    <x v="82"/>
    <d v="1899-12-30T01:05:00"/>
    <x v="102"/>
    <n v="20.78"/>
    <n v="20.56"/>
    <n v="20.5"/>
    <n v="20.16"/>
    <n v="21.68"/>
    <n v="23.86"/>
    <n v="21.14"/>
    <n v="23.1"/>
    <n v="22.53"/>
    <x v="29"/>
    <x v="30"/>
    <n v="293"/>
    <n v="293"/>
    <n v="293"/>
    <n v="294"/>
    <n v="297"/>
    <n v="294"/>
    <n v="296"/>
    <n v="295"/>
  </r>
  <r>
    <x v="82"/>
    <d v="1899-12-30T11:11:00"/>
    <x v="103"/>
    <n v="22.45"/>
    <n v="21.06"/>
    <n v="20.149999999999999"/>
    <n v="24.31"/>
    <n v="22.72"/>
    <n v="24.67"/>
    <n v="21.12"/>
    <n v="23.35"/>
    <n v="22.54"/>
    <x v="26"/>
    <x v="28"/>
    <n v="294"/>
    <n v="293"/>
    <n v="297"/>
    <n v="295"/>
    <n v="297"/>
    <n v="294"/>
    <n v="296"/>
    <n v="295"/>
  </r>
  <r>
    <x v="83"/>
    <d v="1899-12-30T10:07:00"/>
    <x v="104"/>
    <n v="22.55"/>
    <n v="24.66"/>
    <n v="23.56"/>
    <n v="20.260000000000002"/>
    <n v="22.27"/>
    <n v="20.440000000000001"/>
    <n v="22.27"/>
    <n v="24.47"/>
    <n v="23.03"/>
    <x v="29"/>
    <x v="28"/>
    <n v="297"/>
    <n v="296"/>
    <n v="293"/>
    <n v="295"/>
    <n v="293"/>
    <n v="295"/>
    <n v="297"/>
    <n v="296"/>
  </r>
  <r>
    <x v="84"/>
    <d v="1899-12-30T01:00:00"/>
    <x v="105"/>
    <n v="21.37"/>
    <n v="22.15"/>
    <n v="22.76"/>
    <n v="20.25"/>
    <n v="23.8"/>
    <n v="23.38"/>
    <n v="20.5"/>
    <n v="21.65"/>
    <n v="24.8"/>
    <x v="26"/>
    <x v="29"/>
    <n v="295"/>
    <n v="295"/>
    <n v="293"/>
    <n v="296"/>
    <n v="296"/>
    <n v="293"/>
    <n v="294"/>
    <n v="297"/>
  </r>
  <r>
    <x v="85"/>
    <d v="1899-12-30T09:08:00"/>
    <x v="106"/>
    <n v="24.07"/>
    <n v="24.25"/>
    <n v="20.170000000000002"/>
    <n v="21.08"/>
    <n v="22.83"/>
    <n v="23.53"/>
    <n v="23.6"/>
    <n v="23.16"/>
    <n v="21.42"/>
    <x v="27"/>
    <x v="27"/>
    <n v="297"/>
    <n v="293"/>
    <n v="294"/>
    <n v="295"/>
    <n v="296"/>
    <n v="296"/>
    <n v="296"/>
    <n v="294"/>
  </r>
  <r>
    <x v="86"/>
    <d v="1899-12-30T01:07:00"/>
    <x v="107"/>
    <n v="23.9"/>
    <n v="24.19"/>
    <n v="20.14"/>
    <n v="23.6"/>
    <n v="23.67"/>
    <n v="24.85"/>
    <n v="24.77"/>
    <n v="24.75"/>
    <n v="22.32"/>
    <x v="28"/>
    <x v="27"/>
    <n v="297"/>
    <n v="293"/>
    <n v="296"/>
    <n v="296"/>
    <n v="298"/>
    <n v="297"/>
    <n v="297"/>
    <n v="295"/>
  </r>
  <r>
    <x v="87"/>
    <d v="1899-12-30T01:05:00"/>
    <x v="99"/>
    <n v="21.57"/>
    <n v="22.99"/>
    <n v="23.14"/>
    <n v="22.4"/>
    <n v="23.83"/>
    <n v="21.63"/>
    <n v="21.9"/>
    <n v="22.89"/>
    <n v="22.3"/>
    <x v="27"/>
    <x v="29"/>
    <n v="296"/>
    <n v="296"/>
    <n v="295"/>
    <n v="296"/>
    <n v="294"/>
    <n v="295"/>
    <n v="296"/>
    <n v="295"/>
  </r>
  <r>
    <x v="87"/>
    <d v="1899-12-30T01:07:00"/>
    <x v="108"/>
    <n v="23.55"/>
    <n v="24.91"/>
    <n v="21.77"/>
    <n v="23.58"/>
    <n v="23.03"/>
    <n v="22.25"/>
    <n v="22.37"/>
    <n v="22.57"/>
    <n v="22.02"/>
    <x v="30"/>
    <x v="31"/>
    <n v="298"/>
    <n v="294"/>
    <n v="296"/>
    <n v="296"/>
    <n v="295"/>
    <n v="295"/>
    <n v="295"/>
    <n v="295"/>
  </r>
  <r>
    <x v="88"/>
    <d v="1899-12-30T04:02:00"/>
    <x v="109"/>
    <n v="21.89"/>
    <n v="23.85"/>
    <n v="22.87"/>
    <n v="24.33"/>
    <n v="24.38"/>
    <n v="21.95"/>
    <n v="21.37"/>
    <n v="20.45"/>
    <n v="24.51"/>
    <x v="28"/>
    <x v="28"/>
    <n v="297"/>
    <n v="296"/>
    <n v="297"/>
    <n v="297"/>
    <n v="295"/>
    <n v="294"/>
    <n v="293"/>
    <n v="297"/>
  </r>
  <r>
    <x v="89"/>
    <d v="1899-12-30T06:02:00"/>
    <x v="110"/>
    <n v="22.03"/>
    <n v="20.89"/>
    <n v="24.62"/>
    <n v="22.22"/>
    <n v="24.32"/>
    <n v="22.24"/>
    <n v="20.079999999999998"/>
    <n v="20.18"/>
    <n v="21.9"/>
    <x v="26"/>
    <x v="28"/>
    <n v="294"/>
    <n v="297"/>
    <n v="295"/>
    <n v="297"/>
    <n v="295"/>
    <n v="293"/>
    <n v="293"/>
    <n v="295"/>
  </r>
  <r>
    <x v="90"/>
    <d v="1899-12-30T04:11:00"/>
    <x v="111"/>
    <n v="24.6"/>
    <n v="24.7"/>
    <n v="23.45"/>
    <n v="24.59"/>
    <n v="23.65"/>
    <n v="23.52"/>
    <n v="21.6"/>
    <n v="21.42"/>
    <n v="22.09"/>
    <x v="29"/>
    <x v="27"/>
    <n v="297"/>
    <n v="296"/>
    <n v="297"/>
    <n v="296"/>
    <n v="296"/>
    <n v="294"/>
    <n v="294"/>
    <n v="295"/>
  </r>
  <r>
    <x v="91"/>
    <d v="1899-12-30T00:03:00"/>
    <x v="112"/>
    <n v="24.11"/>
    <n v="22.12"/>
    <n v="24.08"/>
    <n v="23.14"/>
    <n v="24.56"/>
    <n v="22.95"/>
    <n v="21.53"/>
    <n v="21.19"/>
    <n v="21.66"/>
    <x v="25"/>
    <x v="27"/>
    <n v="295"/>
    <n v="297"/>
    <n v="296"/>
    <n v="297"/>
    <n v="296"/>
    <n v="294"/>
    <n v="294"/>
    <n v="294"/>
  </r>
  <r>
    <x v="92"/>
    <d v="1899-12-30T02:12:00"/>
    <x v="113"/>
    <n v="20.81"/>
    <n v="22.16"/>
    <n v="23.39"/>
    <n v="21.06"/>
    <n v="23.13"/>
    <n v="24.81"/>
    <n v="21.89"/>
    <n v="21.04"/>
    <n v="20.73"/>
    <x v="26"/>
    <x v="30"/>
    <n v="295"/>
    <n v="296"/>
    <n v="294"/>
    <n v="296"/>
    <n v="297"/>
    <n v="295"/>
    <n v="294"/>
    <n v="293"/>
  </r>
  <r>
    <x v="93"/>
    <d v="1899-12-30T04:06:00"/>
    <x v="114"/>
    <n v="21.17"/>
    <n v="20.45"/>
    <n v="21.07"/>
    <n v="23.27"/>
    <n v="21.82"/>
    <n v="21.32"/>
    <n v="21.89"/>
    <n v="23.96"/>
    <n v="21.93"/>
    <x v="28"/>
    <x v="29"/>
    <n v="293"/>
    <n v="294"/>
    <n v="296"/>
    <n v="294"/>
    <n v="294"/>
    <n v="295"/>
    <n v="297"/>
    <n v="295"/>
  </r>
  <r>
    <x v="94"/>
    <d v="1899-12-30T10:06:00"/>
    <x v="115"/>
    <n v="20.149999999999999"/>
    <n v="24.61"/>
    <n v="21.03"/>
    <n v="20.75"/>
    <n v="23.58"/>
    <n v="24.1"/>
    <n v="20.18"/>
    <n v="20.25"/>
    <n v="23.53"/>
    <x v="27"/>
    <x v="30"/>
    <n v="297"/>
    <n v="294"/>
    <n v="293"/>
    <n v="296"/>
    <n v="297"/>
    <n v="293"/>
    <n v="293"/>
    <n v="296"/>
  </r>
  <r>
    <x v="95"/>
    <d v="1899-12-30T09:11:00"/>
    <x v="116"/>
    <n v="20.23"/>
    <n v="23.44"/>
    <n v="21.79"/>
    <n v="22.16"/>
    <n v="23.23"/>
    <n v="24.25"/>
    <n v="22.23"/>
    <n v="23.64"/>
    <n v="23.21"/>
    <x v="28"/>
    <x v="30"/>
    <n v="296"/>
    <n v="294"/>
    <n v="295"/>
    <n v="296"/>
    <n v="297"/>
    <n v="295"/>
    <n v="296"/>
    <n v="296"/>
  </r>
  <r>
    <x v="96"/>
    <d v="1899-12-30T02:08:00"/>
    <x v="117"/>
    <n v="21.83"/>
    <n v="22.2"/>
    <n v="20.66"/>
    <n v="21.05"/>
    <n v="22.52"/>
    <n v="24.58"/>
    <n v="24.21"/>
    <n v="24.25"/>
    <n v="20.98"/>
    <x v="29"/>
    <x v="29"/>
    <n v="295"/>
    <n v="293"/>
    <n v="294"/>
    <n v="295"/>
    <n v="297"/>
    <n v="297"/>
    <n v="297"/>
    <n v="294"/>
  </r>
  <r>
    <x v="97"/>
    <d v="1899-12-30T10:08:00"/>
    <x v="118"/>
    <n v="22.31"/>
    <n v="22.54"/>
    <n v="23.68"/>
    <n v="24.34"/>
    <n v="23.6"/>
    <n v="20.260000000000002"/>
    <n v="20.29"/>
    <n v="24.84"/>
    <n v="24.53"/>
    <x v="29"/>
    <x v="28"/>
    <n v="295"/>
    <n v="296"/>
    <n v="297"/>
    <n v="296"/>
    <n v="293"/>
    <n v="293"/>
    <n v="297"/>
    <n v="297"/>
  </r>
  <r>
    <x v="98"/>
    <d v="1899-12-30T02:04:00"/>
    <x v="119"/>
    <n v="21.03"/>
    <n v="21.98"/>
    <n v="24.71"/>
    <n v="22.25"/>
    <n v="21.03"/>
    <n v="20.059999999999999"/>
    <n v="23.44"/>
    <n v="23.35"/>
    <n v="24.22"/>
    <x v="25"/>
    <x v="29"/>
    <n v="295"/>
    <n v="297"/>
    <n v="295"/>
    <n v="294"/>
    <n v="293"/>
    <n v="296"/>
    <n v="296"/>
    <n v="297"/>
  </r>
  <r>
    <x v="98"/>
    <d v="1899-12-30T03:03:00"/>
    <x v="120"/>
    <n v="22.63"/>
    <n v="22.5"/>
    <n v="22.53"/>
    <n v="22.55"/>
    <n v="23.75"/>
    <n v="22.37"/>
    <n v="20.83"/>
    <n v="22.24"/>
    <n v="22.78"/>
    <x v="26"/>
    <x v="28"/>
    <n v="295"/>
    <n v="295"/>
    <n v="295"/>
    <n v="296"/>
    <n v="295"/>
    <n v="293"/>
    <n v="295"/>
    <n v="295"/>
  </r>
  <r>
    <x v="99"/>
    <d v="1899-12-30T01:03:00"/>
    <x v="121"/>
    <n v="23.63"/>
    <n v="20.6"/>
    <n v="22.57"/>
    <n v="24.22"/>
    <n v="22.01"/>
    <n v="21.12"/>
    <n v="24.52"/>
    <n v="21.28"/>
    <n v="20.05"/>
    <x v="25"/>
    <x v="31"/>
    <n v="293"/>
    <n v="295"/>
    <n v="297"/>
    <n v="295"/>
    <n v="294"/>
    <n v="297"/>
    <n v="294"/>
    <n v="293"/>
  </r>
  <r>
    <x v="100"/>
    <d v="1899-12-30T10:01:00"/>
    <x v="122"/>
    <n v="20.72"/>
    <n v="24.74"/>
    <n v="23.94"/>
    <n v="22.07"/>
    <n v="24.33"/>
    <n v="20.62"/>
    <n v="24.62"/>
    <n v="20.96"/>
    <n v="24.76"/>
    <x v="25"/>
    <x v="30"/>
    <n v="297"/>
    <n v="297"/>
    <n v="295"/>
    <n v="297"/>
    <n v="293"/>
    <n v="297"/>
    <n v="294"/>
    <n v="297"/>
  </r>
  <r>
    <x v="101"/>
    <d v="1899-12-30T05:08:00"/>
    <x v="123"/>
    <n v="21.83"/>
    <n v="23.97"/>
    <n v="22.48"/>
    <n v="21.36"/>
    <n v="20.2"/>
    <n v="23.33"/>
    <n v="22.17"/>
    <n v="22.32"/>
    <n v="22.84"/>
    <x v="28"/>
    <x v="29"/>
    <n v="297"/>
    <n v="295"/>
    <n v="294"/>
    <n v="293"/>
    <n v="296"/>
    <n v="295"/>
    <n v="295"/>
    <n v="295"/>
  </r>
  <r>
    <x v="101"/>
    <d v="1899-12-30T07:09:00"/>
    <x v="124"/>
    <n v="20"/>
    <n v="24.04"/>
    <n v="24.76"/>
    <n v="23.02"/>
    <n v="23.75"/>
    <n v="20.46"/>
    <n v="22.05"/>
    <n v="21.31"/>
    <n v="23.02"/>
    <x v="25"/>
    <x v="30"/>
    <n v="297"/>
    <n v="297"/>
    <n v="296"/>
    <n v="296"/>
    <n v="293"/>
    <n v="295"/>
    <n v="294"/>
    <n v="296"/>
  </r>
  <r>
    <x v="101"/>
    <d v="1899-12-30T10:09:00"/>
    <x v="125"/>
    <n v="20.28"/>
    <n v="23.53"/>
    <n v="22.74"/>
    <n v="20.13"/>
    <n v="22.16"/>
    <n v="22.63"/>
    <n v="21.6"/>
    <n v="23"/>
    <n v="20.5"/>
    <x v="26"/>
    <x v="30"/>
    <n v="296"/>
    <n v="295"/>
    <n v="293"/>
    <n v="295"/>
    <n v="295"/>
    <n v="294"/>
    <n v="296"/>
    <n v="293"/>
  </r>
  <r>
    <x v="102"/>
    <d v="1899-12-30T00:05:00"/>
    <x v="120"/>
    <n v="22.01"/>
    <n v="20.190000000000001"/>
    <n v="24.36"/>
    <n v="24.61"/>
    <n v="24.99"/>
    <n v="22.55"/>
    <n v="24.32"/>
    <n v="20.89"/>
    <n v="20.36"/>
    <x v="26"/>
    <x v="28"/>
    <n v="293"/>
    <n v="297"/>
    <n v="297"/>
    <n v="298"/>
    <n v="295"/>
    <n v="297"/>
    <n v="294"/>
    <n v="293"/>
  </r>
  <r>
    <x v="102"/>
    <d v="1899-12-30T03:05:00"/>
    <x v="126"/>
    <n v="21.62"/>
    <n v="22.59"/>
    <n v="22.21"/>
    <n v="21.78"/>
    <n v="24.26"/>
    <n v="24.31"/>
    <n v="20.53"/>
    <n v="23.51"/>
    <n v="23.09"/>
    <x v="29"/>
    <x v="29"/>
    <n v="295"/>
    <n v="295"/>
    <n v="294"/>
    <n v="297"/>
    <n v="297"/>
    <n v="293"/>
    <n v="296"/>
    <n v="296"/>
  </r>
  <r>
    <x v="103"/>
    <d v="1899-12-30T11:11:00"/>
    <x v="127"/>
    <n v="23.11"/>
    <n v="24.5"/>
    <n v="20.38"/>
    <n v="22.23"/>
    <n v="23.96"/>
    <n v="21.22"/>
    <n v="24.89"/>
    <n v="20.12"/>
    <n v="24.1"/>
    <x v="27"/>
    <x v="31"/>
    <n v="297"/>
    <n v="293"/>
    <n v="295"/>
    <n v="297"/>
    <n v="294"/>
    <n v="298"/>
    <n v="293"/>
    <n v="297"/>
  </r>
  <r>
    <x v="104"/>
    <d v="1899-12-30T01:08:00"/>
    <x v="128"/>
    <n v="21.77"/>
    <n v="20.63"/>
    <n v="20.59"/>
    <n v="21.52"/>
    <n v="23.7"/>
    <n v="22.05"/>
    <n v="23.02"/>
    <n v="24.59"/>
    <n v="20.99"/>
    <x v="29"/>
    <x v="29"/>
    <n v="293"/>
    <n v="293"/>
    <n v="294"/>
    <n v="296"/>
    <n v="295"/>
    <n v="296"/>
    <n v="297"/>
    <n v="294"/>
  </r>
  <r>
    <x v="104"/>
    <d v="1899-12-30T06:03:00"/>
    <x v="129"/>
    <n v="22.11"/>
    <n v="23.82"/>
    <n v="21.8"/>
    <n v="23.42"/>
    <n v="23.48"/>
    <n v="23.86"/>
    <n v="21.65"/>
    <n v="24.9"/>
    <n v="20.260000000000002"/>
    <x v="25"/>
    <x v="28"/>
    <n v="296"/>
    <n v="294"/>
    <n v="296"/>
    <n v="296"/>
    <n v="297"/>
    <n v="294"/>
    <n v="298"/>
    <n v="293"/>
  </r>
  <r>
    <x v="105"/>
    <d v="1899-12-30T11:06:00"/>
    <x v="130"/>
    <n v="20.68"/>
    <n v="22.12"/>
    <n v="21.59"/>
    <n v="22.45"/>
    <n v="22.03"/>
    <n v="20.58"/>
    <n v="21.08"/>
    <n v="22.52"/>
    <n v="20.71"/>
    <x v="25"/>
    <x v="30"/>
    <n v="295"/>
    <n v="294"/>
    <n v="295"/>
    <n v="295"/>
    <n v="293"/>
    <n v="294"/>
    <n v="295"/>
    <n v="293"/>
  </r>
  <r>
    <x v="106"/>
    <d v="1899-12-30T00:09:00"/>
    <x v="131"/>
    <n v="21.69"/>
    <n v="22.88"/>
    <n v="23.7"/>
    <n v="22.32"/>
    <n v="20.55"/>
    <n v="24.02"/>
    <n v="23.15"/>
    <n v="21.8"/>
    <n v="23.78"/>
    <x v="27"/>
    <x v="29"/>
    <n v="296"/>
    <n v="296"/>
    <n v="295"/>
    <n v="293"/>
    <n v="297"/>
    <n v="296"/>
    <n v="294"/>
    <n v="296"/>
  </r>
  <r>
    <x v="106"/>
    <d v="1899-12-30T04:01:00"/>
    <x v="132"/>
    <n v="23.29"/>
    <n v="23.15"/>
    <n v="21.38"/>
    <n v="22.83"/>
    <n v="23.77"/>
    <n v="23.64"/>
    <n v="23.45"/>
    <n v="23.36"/>
    <n v="22.48"/>
    <x v="26"/>
    <x v="31"/>
    <n v="296"/>
    <n v="294"/>
    <n v="295"/>
    <n v="296"/>
    <n v="296"/>
    <n v="296"/>
    <n v="296"/>
    <n v="295"/>
  </r>
  <r>
    <x v="107"/>
    <d v="1899-12-30T10:09:00"/>
    <x v="133"/>
    <n v="21.99"/>
    <n v="23.24"/>
    <n v="20.5"/>
    <n v="23.35"/>
    <n v="21.21"/>
    <n v="24.55"/>
    <n v="20.53"/>
    <n v="22.69"/>
    <n v="21.43"/>
    <x v="27"/>
    <x v="28"/>
    <n v="296"/>
    <n v="293"/>
    <n v="296"/>
    <n v="294"/>
    <n v="297"/>
    <n v="293"/>
    <n v="295"/>
    <n v="294"/>
  </r>
  <r>
    <x v="108"/>
    <d v="1899-12-30T00:11:00"/>
    <x v="134"/>
    <n v="23.58"/>
    <n v="20.88"/>
    <n v="23.01"/>
    <n v="23"/>
    <n v="24.37"/>
    <n v="23.73"/>
    <n v="20.41"/>
    <n v="20.39"/>
    <n v="20.8"/>
    <x v="26"/>
    <x v="31"/>
    <n v="294"/>
    <n v="296"/>
    <n v="296"/>
    <n v="297"/>
    <n v="296"/>
    <n v="293"/>
    <n v="293"/>
    <n v="293"/>
  </r>
  <r>
    <x v="108"/>
    <d v="1899-12-30T05:10:00"/>
    <x v="135"/>
    <n v="20.239999999999998"/>
    <n v="22.85"/>
    <n v="21.54"/>
    <n v="23.07"/>
    <n v="20.65"/>
    <n v="24.44"/>
    <n v="20.95"/>
    <n v="21.69"/>
    <n v="22.41"/>
    <x v="26"/>
    <x v="30"/>
    <n v="296"/>
    <n v="294"/>
    <n v="296"/>
    <n v="293"/>
    <n v="297"/>
    <n v="294"/>
    <n v="294"/>
    <n v="295"/>
  </r>
  <r>
    <x v="109"/>
    <d v="1899-12-30T08:04:00"/>
    <x v="136"/>
    <n v="15.29"/>
    <n v="10.48"/>
    <n v="14.09"/>
    <n v="19.38"/>
    <n v="10.14"/>
    <n v="10.74"/>
    <n v="15.18"/>
    <n v="12.67"/>
    <n v="14.37"/>
    <x v="22"/>
    <x v="17"/>
    <n v="283"/>
    <n v="287"/>
    <n v="292"/>
    <n v="283"/>
    <n v="283"/>
    <n v="288"/>
    <n v="285"/>
    <n v="287"/>
  </r>
  <r>
    <x v="109"/>
    <d v="1899-12-30T08:10:00"/>
    <x v="137"/>
    <n v="12.24"/>
    <n v="15.91"/>
    <n v="15.35"/>
    <n v="17"/>
    <n v="16.29"/>
    <n v="10.94"/>
    <n v="17.579999999999998"/>
    <n v="14.73"/>
    <n v="15.82"/>
    <x v="22"/>
    <x v="16"/>
    <n v="289"/>
    <n v="288"/>
    <n v="290"/>
    <n v="289"/>
    <n v="284"/>
    <n v="290"/>
    <n v="287"/>
    <n v="288"/>
  </r>
  <r>
    <x v="110"/>
    <d v="1899-12-30T11:09:00"/>
    <x v="138"/>
    <n v="15.26"/>
    <n v="13.17"/>
    <n v="15.12"/>
    <n v="16.059999999999999"/>
    <n v="14.37"/>
    <n v="20"/>
    <n v="14.27"/>
    <n v="12.07"/>
    <n v="11.12"/>
    <x v="17"/>
    <x v="17"/>
    <n v="286"/>
    <n v="288"/>
    <n v="289"/>
    <n v="287"/>
    <n v="293"/>
    <n v="287"/>
    <n v="285"/>
    <n v="284"/>
  </r>
  <r>
    <x v="111"/>
    <d v="1899-12-30T08:02:00"/>
    <x v="139"/>
    <n v="18.010000000000002"/>
    <n v="15.2"/>
    <n v="14.43"/>
    <n v="10.85"/>
    <n v="16.73"/>
    <n v="19.93"/>
    <n v="17.36"/>
    <n v="16.77"/>
    <n v="17.64"/>
    <x v="16"/>
    <x v="23"/>
    <n v="288"/>
    <n v="287"/>
    <n v="284"/>
    <n v="289"/>
    <n v="293"/>
    <n v="290"/>
    <n v="289"/>
    <n v="290"/>
  </r>
  <r>
    <x v="111"/>
    <d v="1899-12-30T10:08:00"/>
    <x v="140"/>
    <n v="14.82"/>
    <n v="12.26"/>
    <n v="17.920000000000002"/>
    <n v="14.86"/>
    <n v="11.11"/>
    <n v="16.11"/>
    <n v="18.66"/>
    <n v="14.11"/>
    <n v="19.510000000000002"/>
    <x v="24"/>
    <x v="18"/>
    <n v="285"/>
    <n v="291"/>
    <n v="288"/>
    <n v="284"/>
    <n v="289"/>
    <n v="291"/>
    <n v="287"/>
    <n v="292"/>
  </r>
  <r>
    <x v="112"/>
    <d v="1899-12-30T10:09:00"/>
    <x v="141"/>
    <n v="11.82"/>
    <n v="11.56"/>
    <n v="19.809999999999999"/>
    <n v="16.45"/>
    <n v="13.39"/>
    <n v="17.64"/>
    <n v="13.05"/>
    <n v="13.95"/>
    <n v="16.04"/>
    <x v="21"/>
    <x v="20"/>
    <n v="284"/>
    <n v="292"/>
    <n v="289"/>
    <n v="286"/>
    <n v="290"/>
    <n v="286"/>
    <n v="287"/>
    <n v="289"/>
  </r>
  <r>
    <x v="113"/>
    <d v="1899-12-30T04:01:00"/>
    <x v="142"/>
    <n v="18.39"/>
    <n v="19.010000000000002"/>
    <n v="18.13"/>
    <n v="18.46"/>
    <n v="19.600000000000001"/>
    <n v="12.16"/>
    <n v="19.899999999999999"/>
    <n v="10.16"/>
    <n v="19.96"/>
    <x v="20"/>
    <x v="23"/>
    <n v="292"/>
    <n v="291"/>
    <n v="291"/>
    <n v="292"/>
    <n v="285"/>
    <n v="293"/>
    <n v="283"/>
    <n v="293"/>
  </r>
  <r>
    <x v="114"/>
    <d v="1899-12-30T06:07:00"/>
    <x v="143"/>
    <n v="18.43"/>
    <n v="14.71"/>
    <n v="13.45"/>
    <n v="11.14"/>
    <n v="17.7"/>
    <n v="16.39"/>
    <n v="13.4"/>
    <n v="15.05"/>
    <n v="10.44"/>
    <x v="17"/>
    <x v="23"/>
    <n v="287"/>
    <n v="286"/>
    <n v="284"/>
    <n v="290"/>
    <n v="289"/>
    <n v="286"/>
    <n v="288"/>
    <n v="283"/>
  </r>
  <r>
    <x v="115"/>
    <d v="1899-12-30T07:09:00"/>
    <x v="144"/>
    <n v="10.26"/>
    <n v="19.79"/>
    <n v="10.91"/>
    <n v="12.37"/>
    <n v="11.52"/>
    <n v="16.690000000000001"/>
    <n v="15.2"/>
    <n v="16.13"/>
    <n v="17.690000000000001"/>
    <x v="17"/>
    <x v="21"/>
    <n v="292"/>
    <n v="284"/>
    <n v="285"/>
    <n v="284"/>
    <n v="289"/>
    <n v="288"/>
    <n v="289"/>
    <n v="290"/>
  </r>
  <r>
    <x v="116"/>
    <d v="1899-12-30T03:06:00"/>
    <x v="145"/>
    <n v="19.71"/>
    <n v="17.29"/>
    <n v="12.07"/>
    <n v="18.739999999999998"/>
    <n v="18.8"/>
    <n v="17.55"/>
    <n v="13.23"/>
    <n v="16.34"/>
    <n v="16.95"/>
    <x v="23"/>
    <x v="25"/>
    <n v="290"/>
    <n v="285"/>
    <n v="291"/>
    <n v="291"/>
    <n v="290"/>
    <n v="286"/>
    <n v="289"/>
    <n v="290"/>
  </r>
  <r>
    <x v="117"/>
    <d v="1899-12-30T08:06:00"/>
    <x v="146"/>
    <n v="17.95"/>
    <n v="12.8"/>
    <n v="15"/>
    <n v="12.22"/>
    <n v="18.25"/>
    <n v="10.6"/>
    <n v="19.399999999999999"/>
    <n v="12.84"/>
    <n v="16.170000000000002"/>
    <x v="22"/>
    <x v="23"/>
    <n v="285"/>
    <n v="288"/>
    <n v="285"/>
    <n v="291"/>
    <n v="283"/>
    <n v="292"/>
    <n v="285"/>
    <n v="289"/>
  </r>
  <r>
    <x v="117"/>
    <d v="1899-12-30T10:06:00"/>
    <x v="147"/>
    <n v="19.73"/>
    <n v="15.21"/>
    <n v="17.899999999999999"/>
    <n v="18.29"/>
    <n v="14.78"/>
    <n v="16.59"/>
    <n v="18.350000000000001"/>
    <n v="12.69"/>
    <n v="18.489999999999998"/>
    <x v="31"/>
    <x v="25"/>
    <n v="288"/>
    <n v="291"/>
    <n v="291"/>
    <n v="287"/>
    <n v="289"/>
    <n v="291"/>
    <n v="285"/>
    <n v="291"/>
  </r>
  <r>
    <x v="118"/>
    <d v="1899-12-30T10:10:00"/>
    <x v="148"/>
    <n v="12.67"/>
    <n v="15.96"/>
    <n v="19.79"/>
    <n v="15"/>
    <n v="17.829999999999998"/>
    <n v="11.56"/>
    <n v="19.489999999999998"/>
    <n v="13.76"/>
    <n v="15.46"/>
    <x v="21"/>
    <x v="16"/>
    <n v="289"/>
    <n v="292"/>
    <n v="288"/>
    <n v="290"/>
    <n v="284"/>
    <n v="292"/>
    <n v="286"/>
    <n v="288"/>
  </r>
  <r>
    <x v="119"/>
    <d v="1899-12-30T01:06:00"/>
    <x v="149"/>
    <n v="14.87"/>
    <n v="17.510000000000002"/>
    <n v="17.190000000000001"/>
    <n v="12.5"/>
    <n v="15.71"/>
    <n v="12.15"/>
    <n v="13.01"/>
    <n v="17.21"/>
    <n v="15.46"/>
    <x v="16"/>
    <x v="17"/>
    <n v="290"/>
    <n v="290"/>
    <n v="285"/>
    <n v="288"/>
    <n v="285"/>
    <n v="286"/>
    <n v="290"/>
    <n v="288"/>
  </r>
  <r>
    <x v="120"/>
    <d v="1899-12-30T09:03:00"/>
    <x v="150"/>
    <n v="10.62"/>
    <n v="14.89"/>
    <n v="13.97"/>
    <n v="14.88"/>
    <n v="18.62"/>
    <n v="12.9"/>
    <n v="17.5"/>
    <n v="12.26"/>
    <n v="15.26"/>
    <x v="31"/>
    <x v="21"/>
    <n v="288"/>
    <n v="287"/>
    <n v="288"/>
    <n v="291"/>
    <n v="286"/>
    <n v="290"/>
    <n v="285"/>
    <n v="288"/>
  </r>
  <r>
    <x v="121"/>
    <d v="1899-12-30T08:08:00"/>
    <x v="151"/>
    <n v="19.11"/>
    <n v="18.8"/>
    <n v="12.14"/>
    <n v="11.19"/>
    <n v="11.97"/>
    <n v="19.8"/>
    <n v="19.72"/>
    <n v="15.04"/>
    <n v="12.42"/>
    <x v="18"/>
    <x v="25"/>
    <n v="291"/>
    <n v="285"/>
    <n v="284"/>
    <n v="285"/>
    <n v="292"/>
    <n v="292"/>
    <n v="288"/>
    <n v="285"/>
  </r>
  <r>
    <x v="122"/>
    <d v="1899-12-30T02:02:00"/>
    <x v="152"/>
    <n v="18.18"/>
    <n v="15.63"/>
    <n v="11.46"/>
    <n v="17.399999999999999"/>
    <n v="16.75"/>
    <n v="11.85"/>
    <n v="13.64"/>
    <n v="10.43"/>
    <n v="19.149999999999999"/>
    <x v="22"/>
    <x v="23"/>
    <n v="288"/>
    <n v="284"/>
    <n v="290"/>
    <n v="289"/>
    <n v="285"/>
    <n v="286"/>
    <n v="283"/>
    <n v="292"/>
  </r>
  <r>
    <x v="122"/>
    <d v="1899-12-30T10:05:00"/>
    <x v="153"/>
    <n v="10.74"/>
    <n v="16.3"/>
    <n v="10.39"/>
    <n v="11.24"/>
    <n v="18.98"/>
    <n v="15.79"/>
    <n v="12.57"/>
    <n v="19.2"/>
    <n v="10.17"/>
    <x v="17"/>
    <x v="21"/>
    <n v="289"/>
    <n v="283"/>
    <n v="284"/>
    <n v="292"/>
    <n v="288"/>
    <n v="285"/>
    <n v="292"/>
    <n v="283"/>
  </r>
  <r>
    <x v="123"/>
    <d v="1899-12-30T04:05:00"/>
    <x v="154"/>
    <n v="15.35"/>
    <n v="10.71"/>
    <n v="14.76"/>
    <n v="17.57"/>
    <n v="16.05"/>
    <n v="19.690000000000001"/>
    <n v="15.96"/>
    <n v="11.27"/>
    <n v="11.72"/>
    <x v="23"/>
    <x v="17"/>
    <n v="283"/>
    <n v="287"/>
    <n v="290"/>
    <n v="289"/>
    <n v="292"/>
    <n v="289"/>
    <n v="284"/>
    <n v="284"/>
  </r>
  <r>
    <x v="124"/>
    <d v="1899-12-30T07:01:00"/>
    <x v="155"/>
    <n v="15.36"/>
    <n v="10.01"/>
    <n v="19.440000000000001"/>
    <n v="11.62"/>
    <n v="17.75"/>
    <n v="14.63"/>
    <n v="11.83"/>
    <n v="15.26"/>
    <n v="11.75"/>
    <x v="17"/>
    <x v="17"/>
    <n v="283"/>
    <n v="292"/>
    <n v="284"/>
    <n v="290"/>
    <n v="287"/>
    <n v="284"/>
    <n v="288"/>
    <n v="284"/>
  </r>
  <r>
    <x v="125"/>
    <d v="1899-12-30T01:11:00"/>
    <x v="156"/>
    <n v="12.39"/>
    <n v="16.54"/>
    <n v="16.02"/>
    <n v="10.46"/>
    <n v="10.8"/>
    <n v="13.25"/>
    <n v="19.96"/>
    <n v="19.989999999999998"/>
    <n v="15.91"/>
    <x v="17"/>
    <x v="16"/>
    <n v="289"/>
    <n v="289"/>
    <n v="283"/>
    <n v="283"/>
    <n v="286"/>
    <n v="293"/>
    <n v="293"/>
    <n v="289"/>
  </r>
  <r>
    <x v="125"/>
    <d v="1899-12-30T02:02:00"/>
    <x v="157"/>
    <n v="18.39"/>
    <n v="13.61"/>
    <n v="10.15"/>
    <n v="19.989999999999998"/>
    <n v="14.87"/>
    <n v="14.72"/>
    <n v="14.66"/>
    <n v="19.100000000000001"/>
    <n v="17.760000000000002"/>
    <x v="19"/>
    <x v="23"/>
    <n v="286"/>
    <n v="283"/>
    <n v="293"/>
    <n v="288"/>
    <n v="287"/>
    <n v="287"/>
    <n v="292"/>
    <n v="290"/>
  </r>
  <r>
    <x v="125"/>
    <d v="1899-12-30T06:09:00"/>
    <x v="158"/>
    <n v="19.989999999999998"/>
    <n v="15.52"/>
    <n v="11.59"/>
    <n v="13.63"/>
    <n v="12.92"/>
    <n v="13.18"/>
    <n v="18.84"/>
    <n v="10.7"/>
    <n v="13.87"/>
    <x v="17"/>
    <x v="30"/>
    <n v="288"/>
    <n v="284"/>
    <n v="286"/>
    <n v="286"/>
    <n v="286"/>
    <n v="291"/>
    <n v="283"/>
    <n v="287"/>
  </r>
  <r>
    <x v="126"/>
    <d v="1899-12-30T04:01:00"/>
    <x v="159"/>
    <n v="10.029999999999999"/>
    <n v="15.19"/>
    <n v="17.38"/>
    <n v="12.08"/>
    <n v="19.09"/>
    <n v="12.83"/>
    <n v="18.420000000000002"/>
    <n v="14.05"/>
    <n v="13.27"/>
    <x v="24"/>
    <x v="21"/>
    <n v="288"/>
    <n v="290"/>
    <n v="285"/>
    <n v="292"/>
    <n v="285"/>
    <n v="291"/>
    <n v="287"/>
    <n v="286"/>
  </r>
  <r>
    <x v="127"/>
    <d v="1899-12-30T00:05:00"/>
    <x v="76"/>
    <n v="12.05"/>
    <n v="19.64"/>
    <n v="15.73"/>
    <n v="19.87"/>
    <n v="16.72"/>
    <n v="11.73"/>
    <n v="16.41"/>
    <n v="18.29"/>
    <n v="18.22"/>
    <x v="24"/>
    <x v="16"/>
    <n v="292"/>
    <n v="288"/>
    <n v="293"/>
    <n v="289"/>
    <n v="284"/>
    <n v="289"/>
    <n v="291"/>
    <n v="291"/>
  </r>
  <r>
    <x v="128"/>
    <d v="1899-12-30T05:06:00"/>
    <x v="160"/>
    <n v="14.84"/>
    <n v="11.29"/>
    <n v="17.72"/>
    <n v="12.61"/>
    <n v="16.55"/>
    <n v="11.63"/>
    <n v="12.88"/>
    <n v="14.01"/>
    <n v="12.67"/>
    <x v="18"/>
    <x v="18"/>
    <n v="284"/>
    <n v="290"/>
    <n v="285"/>
    <n v="289"/>
    <n v="284"/>
    <n v="286"/>
    <n v="287"/>
    <n v="285"/>
  </r>
  <r>
    <x v="129"/>
    <d v="1899-12-30T05:08:00"/>
    <x v="161"/>
    <n v="16.350000000000001"/>
    <n v="13.97"/>
    <n v="11.7"/>
    <n v="18.649999999999999"/>
    <n v="14.28"/>
    <n v="17.690000000000001"/>
    <n v="13.25"/>
    <n v="10.69"/>
    <n v="17.690000000000001"/>
    <x v="18"/>
    <x v="24"/>
    <n v="287"/>
    <n v="284"/>
    <n v="291"/>
    <n v="287"/>
    <n v="290"/>
    <n v="286"/>
    <n v="283"/>
    <n v="290"/>
  </r>
  <r>
    <x v="130"/>
    <d v="1899-12-30T04:05:00"/>
    <x v="162"/>
    <n v="15.83"/>
    <n v="18.55"/>
    <n v="17.37"/>
    <n v="18.489999999999998"/>
    <n v="14.59"/>
    <n v="19.329999999999998"/>
    <n v="13.54"/>
    <n v="11.35"/>
    <n v="18.43"/>
    <x v="21"/>
    <x v="17"/>
    <n v="291"/>
    <n v="290"/>
    <n v="291"/>
    <n v="287"/>
    <n v="292"/>
    <n v="286"/>
    <n v="284"/>
    <n v="291"/>
  </r>
  <r>
    <x v="130"/>
    <d v="1899-12-30T07:09:00"/>
    <x v="77"/>
    <n v="12.77"/>
    <n v="19"/>
    <n v="10.71"/>
    <n v="17.16"/>
    <n v="16.100000000000001"/>
    <n v="11.78"/>
    <n v="18.670000000000002"/>
    <n v="14.56"/>
    <n v="19.170000000000002"/>
    <x v="21"/>
    <x v="16"/>
    <n v="292"/>
    <n v="283"/>
    <n v="290"/>
    <n v="289"/>
    <n v="284"/>
    <n v="291"/>
    <n v="287"/>
    <n v="292"/>
  </r>
  <r>
    <x v="131"/>
    <d v="1899-12-30T05:07:00"/>
    <x v="163"/>
    <n v="13.07"/>
    <n v="15.72"/>
    <n v="12.27"/>
    <n v="13.41"/>
    <n v="13.75"/>
    <n v="12.79"/>
    <n v="17.98"/>
    <n v="18.2"/>
    <n v="13.87"/>
    <x v="20"/>
    <x v="19"/>
    <n v="288"/>
    <n v="285"/>
    <n v="286"/>
    <n v="286"/>
    <n v="285"/>
    <n v="291"/>
    <n v="291"/>
    <n v="287"/>
  </r>
  <r>
    <x v="132"/>
    <d v="1899-12-30T02:03:00"/>
    <x v="164"/>
    <n v="15.53"/>
    <n v="17.63"/>
    <n v="19.84"/>
    <n v="10.76"/>
    <n v="14.15"/>
    <n v="13.54"/>
    <n v="11.75"/>
    <n v="12.65"/>
    <n v="13.57"/>
    <x v="16"/>
    <x v="17"/>
    <n v="290"/>
    <n v="292"/>
    <n v="283"/>
    <n v="287"/>
    <n v="286"/>
    <n v="284"/>
    <n v="285"/>
    <n v="286"/>
  </r>
  <r>
    <x v="132"/>
    <d v="1899-12-30T06:01:00"/>
    <x v="165"/>
    <n v="13.44"/>
    <n v="19.18"/>
    <n v="11.19"/>
    <n v="19.05"/>
    <n v="15.07"/>
    <n v="17.510000000000002"/>
    <n v="18.72"/>
    <n v="11.62"/>
    <n v="11.08"/>
    <x v="20"/>
    <x v="19"/>
    <n v="292"/>
    <n v="284"/>
    <n v="292"/>
    <n v="288"/>
    <n v="290"/>
    <n v="291"/>
    <n v="284"/>
    <n v="284"/>
  </r>
  <r>
    <x v="133"/>
    <d v="1899-12-30T01:09:00"/>
    <x v="166"/>
    <n v="18.52"/>
    <n v="13.52"/>
    <n v="18.75"/>
    <n v="11.07"/>
    <n v="13.24"/>
    <n v="16.14"/>
    <n v="10.94"/>
    <n v="13.13"/>
    <n v="16.52"/>
    <x v="18"/>
    <x v="23"/>
    <n v="286"/>
    <n v="291"/>
    <n v="284"/>
    <n v="286"/>
    <n v="289"/>
    <n v="284"/>
    <n v="286"/>
    <n v="289"/>
  </r>
  <r>
    <x v="133"/>
    <d v="1899-12-30T09:00:00"/>
    <x v="167"/>
    <n v="11.09"/>
    <n v="13.22"/>
    <n v="17.07"/>
    <n v="16.09"/>
    <n v="18.420000000000002"/>
    <n v="12.03"/>
    <n v="19.899999999999999"/>
    <n v="13.54"/>
    <n v="18.37"/>
    <x v="21"/>
    <x v="20"/>
    <n v="286"/>
    <n v="290"/>
    <n v="289"/>
    <n v="291"/>
    <n v="285"/>
    <n v="293"/>
    <n v="286"/>
    <n v="291"/>
  </r>
  <r>
    <x v="134"/>
    <d v="1899-12-30T08:03:00"/>
    <x v="168"/>
    <n v="12.99"/>
    <n v="16.260000000000002"/>
    <n v="17.68"/>
    <n v="13.47"/>
    <n v="18.79"/>
    <n v="13.56"/>
    <n v="12.8"/>
    <n v="15.11"/>
    <n v="19.760000000000002"/>
    <x v="20"/>
    <x v="19"/>
    <n v="289"/>
    <n v="290"/>
    <n v="286"/>
    <n v="291"/>
    <n v="286"/>
    <n v="285"/>
    <n v="288"/>
    <n v="292"/>
  </r>
  <r>
    <x v="134"/>
    <d v="1899-12-30T08:12:00"/>
    <x v="169"/>
    <n v="12.36"/>
    <n v="10"/>
    <n v="12.27"/>
    <n v="18.2"/>
    <n v="13.68"/>
    <n v="19.16"/>
    <n v="19.39"/>
    <n v="11.01"/>
    <n v="13.18"/>
    <x v="22"/>
    <x v="16"/>
    <n v="283"/>
    <n v="285"/>
    <n v="291"/>
    <n v="286"/>
    <n v="292"/>
    <n v="292"/>
    <n v="284"/>
    <n v="286"/>
  </r>
  <r>
    <x v="135"/>
    <d v="1899-12-30T07:09:00"/>
    <x v="170"/>
    <n v="12.39"/>
    <n v="10.89"/>
    <n v="11.43"/>
    <n v="16.13"/>
    <n v="11.48"/>
    <n v="10.43"/>
    <n v="16.149999999999999"/>
    <n v="15.62"/>
    <n v="17.09"/>
    <x v="24"/>
    <x v="16"/>
    <n v="284"/>
    <n v="284"/>
    <n v="289"/>
    <n v="284"/>
    <n v="283"/>
    <n v="289"/>
    <n v="288"/>
    <n v="290"/>
  </r>
  <r>
    <x v="136"/>
    <d v="1899-12-30T08:07:00"/>
    <x v="171"/>
    <n v="14.85"/>
    <n v="15.99"/>
    <n v="18.440000000000001"/>
    <n v="10.42"/>
    <n v="18.78"/>
    <n v="11.05"/>
    <n v="18.7"/>
    <n v="10.35"/>
    <n v="14.51"/>
    <x v="23"/>
    <x v="17"/>
    <n v="289"/>
    <n v="291"/>
    <n v="283"/>
    <n v="291"/>
    <n v="284"/>
    <n v="291"/>
    <n v="283"/>
    <n v="287"/>
  </r>
  <r>
    <x v="137"/>
    <d v="1899-12-30T02:02:00"/>
    <x v="172"/>
    <n v="19.23"/>
    <n v="19.98"/>
    <n v="11.87"/>
    <n v="11.95"/>
    <n v="10.7"/>
    <n v="13.96"/>
    <n v="11.65"/>
    <n v="10.73"/>
    <n v="19.25"/>
    <x v="17"/>
    <x v="25"/>
    <n v="293"/>
    <n v="285"/>
    <n v="285"/>
    <n v="283"/>
    <n v="287"/>
    <n v="284"/>
    <n v="283"/>
    <n v="292"/>
  </r>
  <r>
    <x v="138"/>
    <d v="1899-12-30T05:11:00"/>
    <x v="173"/>
    <n v="14.35"/>
    <n v="11.37"/>
    <n v="12.07"/>
    <n v="14.32"/>
    <n v="13.34"/>
    <n v="18.739999999999998"/>
    <n v="15.82"/>
    <n v="13.79"/>
    <n v="19.36"/>
    <x v="20"/>
    <x v="18"/>
    <n v="284"/>
    <n v="285"/>
    <n v="287"/>
    <n v="286"/>
    <n v="291"/>
    <n v="288"/>
    <n v="286"/>
    <n v="292"/>
  </r>
  <r>
    <x v="139"/>
    <d v="1899-12-30T01:08:00"/>
    <x v="174"/>
    <n v="14.81"/>
    <n v="12.96"/>
    <n v="12.99"/>
    <n v="19"/>
    <n v="17.73"/>
    <n v="12.97"/>
    <n v="17.96"/>
    <n v="19.07"/>
    <n v="17.12"/>
    <x v="16"/>
    <x v="18"/>
    <n v="286"/>
    <n v="286"/>
    <n v="292"/>
    <n v="290"/>
    <n v="286"/>
    <n v="291"/>
    <n v="292"/>
    <n v="290"/>
  </r>
  <r>
    <x v="140"/>
    <d v="1899-12-30T03:10:00"/>
    <x v="175"/>
    <n v="14.28"/>
    <n v="11.97"/>
    <n v="17.7"/>
    <n v="18.2"/>
    <n v="19.2"/>
    <n v="17.43"/>
    <n v="14.46"/>
    <n v="16.48"/>
    <n v="15.66"/>
    <x v="16"/>
    <x v="18"/>
    <n v="285"/>
    <n v="290"/>
    <n v="291"/>
    <n v="292"/>
    <n v="290"/>
    <n v="287"/>
    <n v="289"/>
    <n v="288"/>
  </r>
  <r>
    <x v="140"/>
    <d v="1899-12-30T08:12:00"/>
    <x v="176"/>
    <n v="12.83"/>
    <n v="18.72"/>
    <n v="11.22"/>
    <n v="13.79"/>
    <n v="18.559999999999999"/>
    <n v="11.19"/>
    <n v="12.81"/>
    <n v="14.5"/>
    <n v="12.78"/>
    <x v="17"/>
    <x v="16"/>
    <n v="291"/>
    <n v="284"/>
    <n v="286"/>
    <n v="291"/>
    <n v="284"/>
    <n v="285"/>
    <n v="287"/>
    <n v="285"/>
  </r>
  <r>
    <x v="141"/>
    <d v="1899-12-30T07:06:00"/>
    <x v="177"/>
    <n v="10.37"/>
    <n v="18.739999999999998"/>
    <n v="18.670000000000002"/>
    <n v="15.22"/>
    <n v="12.83"/>
    <n v="13.11"/>
    <n v="11.77"/>
    <n v="18.57"/>
    <n v="10.33"/>
    <x v="19"/>
    <x v="21"/>
    <n v="291"/>
    <n v="291"/>
    <n v="288"/>
    <n v="285"/>
    <n v="286"/>
    <n v="284"/>
    <n v="291"/>
    <n v="283"/>
  </r>
  <r>
    <x v="142"/>
    <d v="1899-12-30T11:07:00"/>
    <x v="178"/>
    <n v="13.48"/>
    <n v="10.69"/>
    <n v="15.11"/>
    <n v="14.51"/>
    <n v="17.100000000000001"/>
    <n v="15.65"/>
    <n v="10.44"/>
    <n v="13.73"/>
    <n v="19.66"/>
    <x v="22"/>
    <x v="19"/>
    <n v="283"/>
    <n v="288"/>
    <n v="287"/>
    <n v="290"/>
    <n v="288"/>
    <n v="283"/>
    <n v="286"/>
    <n v="292"/>
  </r>
  <r>
    <x v="143"/>
    <d v="1899-12-30T05:08:00"/>
    <x v="179"/>
    <n v="16.079999999999998"/>
    <n v="16.47"/>
    <n v="12.88"/>
    <n v="18.579999999999998"/>
    <n v="13.96"/>
    <n v="12.92"/>
    <n v="10.74"/>
    <n v="10.5"/>
    <n v="10.62"/>
    <x v="16"/>
    <x v="24"/>
    <n v="289"/>
    <n v="286"/>
    <n v="291"/>
    <n v="287"/>
    <n v="286"/>
    <n v="283"/>
    <n v="283"/>
    <n v="283"/>
  </r>
  <r>
    <x v="144"/>
    <d v="1899-12-30T11:02:00"/>
    <x v="180"/>
    <n v="15.59"/>
    <n v="10.52"/>
    <n v="18.55"/>
    <n v="11.33"/>
    <n v="11.82"/>
    <n v="18.579999999999998"/>
    <n v="18.72"/>
    <n v="11.95"/>
    <n v="11.84"/>
    <x v="16"/>
    <x v="17"/>
    <n v="283"/>
    <n v="291"/>
    <n v="284"/>
    <n v="284"/>
    <n v="291"/>
    <n v="291"/>
    <n v="285"/>
    <n v="284"/>
  </r>
  <r>
    <x v="145"/>
    <d v="1899-12-30T01:02:00"/>
    <x v="181"/>
    <n v="15.83"/>
    <n v="16.350000000000001"/>
    <n v="13.72"/>
    <n v="19.440000000000001"/>
    <n v="18.989999999999998"/>
    <n v="10.94"/>
    <n v="10.47"/>
    <n v="17.46"/>
    <n v="17.690000000000001"/>
    <x v="24"/>
    <x v="17"/>
    <n v="289"/>
    <n v="286"/>
    <n v="292"/>
    <n v="292"/>
    <n v="284"/>
    <n v="283"/>
    <n v="290"/>
    <n v="290"/>
  </r>
  <r>
    <x v="146"/>
    <d v="1899-12-30T09:02:00"/>
    <x v="182"/>
    <n v="13.83"/>
    <n v="11.97"/>
    <n v="15.5"/>
    <n v="11.06"/>
    <n v="14.22"/>
    <n v="18.66"/>
    <n v="18.95"/>
    <n v="11.79"/>
    <n v="16.760000000000002"/>
    <x v="19"/>
    <x v="19"/>
    <n v="285"/>
    <n v="288"/>
    <n v="284"/>
    <n v="287"/>
    <n v="291"/>
    <n v="292"/>
    <n v="284"/>
    <n v="289"/>
  </r>
  <r>
    <x v="147"/>
    <d v="1899-12-30T12:04:00"/>
    <x v="93"/>
    <n v="18.07"/>
    <n v="17.87"/>
    <n v="16.760000000000002"/>
    <n v="19.04"/>
    <n v="18.55"/>
    <n v="15"/>
    <n v="16.649999999999999"/>
    <n v="11.24"/>
    <n v="10.19"/>
    <x v="16"/>
    <x v="23"/>
    <n v="291"/>
    <n v="289"/>
    <n v="292"/>
    <n v="291"/>
    <n v="288"/>
    <n v="289"/>
    <n v="284"/>
    <n v="283"/>
  </r>
  <r>
    <x v="148"/>
    <d v="1899-12-30T03:02:00"/>
    <x v="183"/>
    <n v="14.72"/>
    <n v="18.12"/>
    <n v="18.82"/>
    <n v="15.14"/>
    <n v="18.850000000000001"/>
    <n v="17.940000000000001"/>
    <n v="12.26"/>
    <n v="19.34"/>
    <n v="18.3"/>
    <x v="19"/>
    <x v="18"/>
    <n v="291"/>
    <n v="291"/>
    <n v="288"/>
    <n v="292"/>
    <n v="291"/>
    <n v="285"/>
    <n v="292"/>
    <n v="291"/>
  </r>
  <r>
    <x v="149"/>
    <d v="1899-12-30T03:02:00"/>
    <x v="184"/>
    <n v="8.4"/>
    <n v="7.65"/>
    <n v="-1.5"/>
    <n v="-1.63"/>
    <n v="8.16"/>
    <n v="-4.8899999999999997"/>
    <n v="-2.09"/>
    <n v="-2.0299999999999998"/>
    <n v="-0.74"/>
    <x v="32"/>
    <x v="8"/>
    <n v="280"/>
    <n v="271"/>
    <n v="271"/>
    <n v="281"/>
    <n v="268"/>
    <n v="271"/>
    <n v="271"/>
    <n v="272"/>
  </r>
  <r>
    <x v="150"/>
    <d v="1899-12-30T00:12:00"/>
    <x v="185"/>
    <n v="-3.46"/>
    <n v="-4.01"/>
    <n v="8.49"/>
    <n v="-1.87"/>
    <n v="-5.51"/>
    <n v="6.22"/>
    <n v="-5.76"/>
    <n v="-2.0499999999999998"/>
    <n v="-4.6100000000000003"/>
    <x v="32"/>
    <x v="11"/>
    <n v="269"/>
    <n v="281"/>
    <n v="271"/>
    <n v="267"/>
    <n v="279"/>
    <n v="267"/>
    <n v="271"/>
    <n v="268"/>
  </r>
  <r>
    <x v="151"/>
    <d v="1899-12-30T07:11:00"/>
    <x v="186"/>
    <n v="7.8"/>
    <n v="-5.83"/>
    <n v="8.77"/>
    <n v="-1.64"/>
    <n v="2.81"/>
    <n v="5.64"/>
    <n v="7.27"/>
    <n v="0"/>
    <n v="-1.52"/>
    <x v="1"/>
    <x v="14"/>
    <n v="267"/>
    <n v="281"/>
    <n v="271"/>
    <n v="275"/>
    <n v="278"/>
    <n v="280"/>
    <n v="273"/>
    <n v="271"/>
  </r>
  <r>
    <x v="152"/>
    <d v="1899-12-30T01:00:00"/>
    <x v="187"/>
    <n v="-4.47"/>
    <n v="-4.4000000000000004"/>
    <n v="-0.05"/>
    <n v="6.51"/>
    <n v="4.99"/>
    <n v="-6.3"/>
    <n v="0.7"/>
    <n v="-6.74"/>
    <n v="4.71"/>
    <x v="15"/>
    <x v="0"/>
    <n v="268"/>
    <n v="273"/>
    <n v="279"/>
    <n v="278"/>
    <n v="266"/>
    <n v="273"/>
    <n v="266"/>
    <n v="277"/>
  </r>
  <r>
    <x v="153"/>
    <d v="1899-12-30T09:02:00"/>
    <x v="188"/>
    <n v="3.29"/>
    <n v="-2.15"/>
    <n v="-5.53"/>
    <n v="-0.68"/>
    <n v="-6.8"/>
    <n v="6.96"/>
    <n v="-3.33"/>
    <n v="-7.14"/>
    <n v="-5.82"/>
    <x v="6"/>
    <x v="32"/>
    <n v="271"/>
    <n v="267"/>
    <n v="272"/>
    <n v="266"/>
    <n v="280"/>
    <n v="269"/>
    <n v="266"/>
    <n v="267"/>
  </r>
  <r>
    <x v="154"/>
    <d v="1899-12-30T04:04:00"/>
    <x v="189"/>
    <n v="-7.76"/>
    <n v="3.7"/>
    <n v="4.9800000000000004"/>
    <n v="-6.83"/>
    <n v="7.9"/>
    <n v="8.35"/>
    <n v="0.16"/>
    <n v="3.83"/>
    <n v="0.14000000000000001"/>
    <x v="14"/>
    <x v="2"/>
    <n v="276"/>
    <n v="278"/>
    <n v="266"/>
    <n v="281"/>
    <n v="281"/>
    <n v="273"/>
    <n v="276"/>
    <n v="273"/>
  </r>
  <r>
    <x v="155"/>
    <d v="1899-12-30T07:06:00"/>
    <x v="190"/>
    <n v="-4.8600000000000003"/>
    <n v="6.95"/>
    <n v="-0.6"/>
    <n v="-3.3"/>
    <n v="-2.1"/>
    <n v="3.44"/>
    <n v="-6.38"/>
    <n v="8.1"/>
    <n v="8.58"/>
    <x v="8"/>
    <x v="0"/>
    <n v="280"/>
    <n v="272"/>
    <n v="269"/>
    <n v="271"/>
    <n v="276"/>
    <n v="266"/>
    <n v="281"/>
    <n v="281"/>
  </r>
  <r>
    <x v="156"/>
    <d v="1899-12-30T01:04:00"/>
    <x v="191"/>
    <n v="4.95"/>
    <n v="2.2200000000000002"/>
    <n v="-5.27"/>
    <n v="1.52"/>
    <n v="-3.35"/>
    <n v="3.59"/>
    <n v="-7.17"/>
    <n v="2.2599999999999998"/>
    <n v="-0.95"/>
    <x v="12"/>
    <x v="3"/>
    <n v="275"/>
    <n v="267"/>
    <n v="274"/>
    <n v="269"/>
    <n v="276"/>
    <n v="265"/>
    <n v="275"/>
    <n v="272"/>
  </r>
  <r>
    <x v="157"/>
    <d v="1899-12-30T01:03:00"/>
    <x v="192"/>
    <n v="6.45"/>
    <n v="-6.08"/>
    <n v="5.6"/>
    <n v="-3.18"/>
    <n v="-4.45"/>
    <n v="-0.27"/>
    <n v="3.14"/>
    <n v="-6.82"/>
    <n v="6.04"/>
    <x v="33"/>
    <x v="5"/>
    <n v="267"/>
    <n v="278"/>
    <n v="269"/>
    <n v="268"/>
    <n v="272"/>
    <n v="276"/>
    <n v="266"/>
    <n v="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E0968-7A40-43CE-A459-DE58429AC74E}" name="Tabela przestawna2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X1:Y36" firstHeaderRow="1" firstDataRow="1" firstDataCol="1"/>
  <pivotFields count="24">
    <pivotField dataField="1"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/>
    <pivotField showAll="0">
      <items count="194">
        <item x="15"/>
        <item x="190"/>
        <item x="192"/>
        <item x="12"/>
        <item x="18"/>
        <item x="17"/>
        <item x="33"/>
        <item x="6"/>
        <item x="186"/>
        <item x="11"/>
        <item x="1"/>
        <item x="38"/>
        <item x="24"/>
        <item x="26"/>
        <item x="37"/>
        <item x="21"/>
        <item x="23"/>
        <item x="39"/>
        <item x="28"/>
        <item x="191"/>
        <item x="40"/>
        <item x="29"/>
        <item x="189"/>
        <item x="184"/>
        <item x="185"/>
        <item x="0"/>
        <item x="31"/>
        <item x="25"/>
        <item x="30"/>
        <item x="8"/>
        <item x="2"/>
        <item x="35"/>
        <item x="7"/>
        <item x="188"/>
        <item x="10"/>
        <item x="5"/>
        <item x="187"/>
        <item x="36"/>
        <item x="32"/>
        <item x="20"/>
        <item x="22"/>
        <item x="4"/>
        <item x="14"/>
        <item x="3"/>
        <item x="16"/>
        <item x="34"/>
        <item x="13"/>
        <item x="9"/>
        <item x="19"/>
        <item x="27"/>
        <item x="175"/>
        <item x="73"/>
        <item x="41"/>
        <item x="149"/>
        <item x="139"/>
        <item x="174"/>
        <item x="48"/>
        <item x="78"/>
        <item x="67"/>
        <item x="164"/>
        <item x="180"/>
        <item x="56"/>
        <item x="93"/>
        <item x="179"/>
        <item x="45"/>
        <item x="52"/>
        <item x="151"/>
        <item x="160"/>
        <item x="81"/>
        <item x="47"/>
        <item x="65"/>
        <item x="161"/>
        <item x="74"/>
        <item x="92"/>
        <item x="166"/>
        <item x="43"/>
        <item x="66"/>
        <item x="54"/>
        <item x="50"/>
        <item x="165"/>
        <item x="82"/>
        <item x="163"/>
        <item x="168"/>
        <item x="173"/>
        <item x="61"/>
        <item x="142"/>
        <item x="57"/>
        <item x="63"/>
        <item x="88"/>
        <item x="53"/>
        <item x="79"/>
        <item x="162"/>
        <item x="167"/>
        <item x="77"/>
        <item x="55"/>
        <item x="141"/>
        <item x="148"/>
        <item x="60"/>
        <item x="83"/>
        <item x="69"/>
        <item x="138"/>
        <item x="176"/>
        <item x="156"/>
        <item x="44"/>
        <item x="42"/>
        <item x="158"/>
        <item x="143"/>
        <item x="58"/>
        <item x="172"/>
        <item x="155"/>
        <item x="51"/>
        <item x="75"/>
        <item x="144"/>
        <item x="71"/>
        <item x="153"/>
        <item x="59"/>
        <item x="86"/>
        <item x="46"/>
        <item x="182"/>
        <item x="177"/>
        <item x="94"/>
        <item x="87"/>
        <item x="70"/>
        <item x="49"/>
        <item x="157"/>
        <item x="64"/>
        <item x="183"/>
        <item x="62"/>
        <item x="68"/>
        <item x="146"/>
        <item x="178"/>
        <item x="90"/>
        <item x="169"/>
        <item x="89"/>
        <item x="136"/>
        <item x="152"/>
        <item x="137"/>
        <item x="80"/>
        <item x="85"/>
        <item x="159"/>
        <item x="170"/>
        <item x="140"/>
        <item x="181"/>
        <item x="76"/>
        <item x="150"/>
        <item x="147"/>
        <item x="84"/>
        <item x="154"/>
        <item x="145"/>
        <item x="171"/>
        <item x="91"/>
        <item x="72"/>
        <item x="127"/>
        <item x="131"/>
        <item x="106"/>
        <item x="98"/>
        <item x="133"/>
        <item x="99"/>
        <item x="115"/>
        <item x="125"/>
        <item x="135"/>
        <item x="110"/>
        <item x="105"/>
        <item x="103"/>
        <item x="96"/>
        <item x="120"/>
        <item x="113"/>
        <item x="134"/>
        <item x="132"/>
        <item x="119"/>
        <item x="129"/>
        <item x="130"/>
        <item x="121"/>
        <item x="97"/>
        <item x="124"/>
        <item x="112"/>
        <item x="95"/>
        <item x="122"/>
        <item x="117"/>
        <item x="128"/>
        <item x="111"/>
        <item x="104"/>
        <item x="126"/>
        <item x="101"/>
        <item x="118"/>
        <item x="102"/>
        <item x="109"/>
        <item x="123"/>
        <item x="114"/>
        <item x="107"/>
        <item x="116"/>
        <item x="100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5">
        <item x="8"/>
        <item x="33"/>
        <item x="5"/>
        <item x="1"/>
        <item x="11"/>
        <item x="12"/>
        <item x="14"/>
        <item x="32"/>
        <item x="0"/>
        <item x="13"/>
        <item x="2"/>
        <item x="6"/>
        <item x="4"/>
        <item x="15"/>
        <item x="10"/>
        <item x="3"/>
        <item x="7"/>
        <item x="9"/>
        <item x="16"/>
        <item x="18"/>
        <item x="20"/>
        <item x="21"/>
        <item x="17"/>
        <item x="19"/>
        <item x="22"/>
        <item x="24"/>
        <item x="31"/>
        <item x="23"/>
        <item x="27"/>
        <item x="26"/>
        <item x="25"/>
        <item x="29"/>
        <item x="28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Liczba z dat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0E2322-215E-4517-B4C4-945B65A639E3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1CC1A34-1BE3-49B1-A0E5-89B74C8A557F}" autoFormatId="16" applyNumberFormats="0" applyBorderFormats="0" applyFontFormats="0" applyPatternFormats="0" applyAlignmentFormats="0" applyWidthHeightFormats="0">
  <queryTableRefresh nextId="23" unboundColumnsRight="10">
    <queryTableFields count="2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E6A78A4-4006-4943-9E7F-7FEE82E76BCF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09ECDBB-B2E0-4E05-9C68-CC9E4FD6A469}" autoFormatId="16" applyNumberFormats="0" applyBorderFormats="0" applyFontFormats="0" applyPatternFormats="0" applyAlignmentFormats="0" applyWidthHeightFormats="0">
  <queryTableRefresh nextId="23" unboundColumnsRight="10">
    <queryTableFields count="2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66B3A1B-E0A2-4CEA-991F-F23F513090A6}" autoFormatId="16" applyNumberFormats="0" applyBorderFormats="0" applyFontFormats="0" applyPatternFormats="0" applyAlignmentFormats="0" applyWidthHeightFormats="0">
  <queryTableRefresh nextId="19" unboundColumnsRight="6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10" name="czujnik8" tableColumnId="10"/>
      <queryTableField id="11" name="czujnik9" tableColumnId="11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  <queryTableDeletedFields count="6">
      <deletedField name="czujnik3"/>
      <deletedField name="czujnik4"/>
      <deletedField name="czujnik5"/>
      <deletedField name="czujnik6"/>
      <deletedField name="czujnik7"/>
      <deletedField name="czujnik10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72FD8E5-A780-4A43-9968-FDC4D8071819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E3471D-836B-44BA-957D-A5EF1515C0D9}" name="pomiary" displayName="pomiary" ref="A1:L201" tableType="queryTable" totalsRowShown="0">
  <autoFilter ref="A1:L201" xr:uid="{D3E3471D-836B-44BA-957D-A5EF1515C0D9}"/>
  <tableColumns count="12">
    <tableColumn id="1" xr3:uid="{EA75B072-C891-4B68-BFE5-4897069DF65C}" uniqueName="1" name="data" queryTableFieldId="1" dataDxfId="20"/>
    <tableColumn id="2" xr3:uid="{6D2D4E1D-4455-4534-BCB5-CA69F98867D6}" uniqueName="2" name="godzina" queryTableFieldId="2" dataDxfId="19"/>
    <tableColumn id="3" xr3:uid="{1A0DAA11-B9ED-4B55-AB62-244B4EE0FD4D}" uniqueName="3" name="czujnik1" queryTableFieldId="3"/>
    <tableColumn id="4" xr3:uid="{6B38F8F4-4AF5-4795-ACF2-657AF5D4CB6C}" uniqueName="4" name="czujnik2" queryTableFieldId="4"/>
    <tableColumn id="5" xr3:uid="{68003749-E5E0-4F42-B91D-956BD13D1313}" uniqueName="5" name="czujnik3" queryTableFieldId="5"/>
    <tableColumn id="6" xr3:uid="{A4022EAD-AAD1-4A35-9CDB-7B951FAEB54D}" uniqueName="6" name="czujnik4" queryTableFieldId="6"/>
    <tableColumn id="7" xr3:uid="{546FBE24-342B-4E3E-BA44-279EDFE6120D}" uniqueName="7" name="czujnik5" queryTableFieldId="7"/>
    <tableColumn id="8" xr3:uid="{D95E0D23-4D8F-449B-80E5-125827B49EB0}" uniqueName="8" name="czujnik6" queryTableFieldId="8"/>
    <tableColumn id="9" xr3:uid="{DE96A482-7686-4E9D-B34D-F8F9C764424E}" uniqueName="9" name="czujnik7" queryTableFieldId="9"/>
    <tableColumn id="10" xr3:uid="{5BBB48CE-123D-44A7-A8FB-FA0989398BC9}" uniqueName="10" name="czujnik8" queryTableFieldId="10"/>
    <tableColumn id="11" xr3:uid="{62409A05-56F5-4693-BBB8-7F9E74FFED0C}" uniqueName="11" name="czujnik9" queryTableFieldId="11"/>
    <tableColumn id="12" xr3:uid="{32204F3A-5C92-409A-A2C2-01241AECB0D8}" uniqueName="12" name="czujnik10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FCD5F5-A275-4A96-8C0E-6F4969330592}" name="pomiary4" displayName="pomiary4" ref="A1:V201" tableType="queryTable" totalsRowShown="0">
  <autoFilter ref="A1:V201" xr:uid="{49FCD5F5-A275-4A96-8C0E-6F4969330592}"/>
  <tableColumns count="22">
    <tableColumn id="1" xr3:uid="{A0B18DB2-A156-4FA2-9E82-F4A5345F0131}" uniqueName="1" name="data" queryTableFieldId="1" dataDxfId="16"/>
    <tableColumn id="2" xr3:uid="{2D930956-EE41-45E8-AE46-B901AE567713}" uniqueName="2" name="godzina" queryTableFieldId="2" dataDxfId="15"/>
    <tableColumn id="3" xr3:uid="{2F20735C-5B7C-4DD2-BD47-A501F66DE65D}" uniqueName="3" name="czujnik1" queryTableFieldId="3"/>
    <tableColumn id="4" xr3:uid="{19C40582-5FCB-4F85-9DE5-223CB059D7D6}" uniqueName="4" name="czujnik2" queryTableFieldId="4"/>
    <tableColumn id="5" xr3:uid="{BEF1F535-1B55-4B03-97DE-9226DBF85501}" uniqueName="5" name="czujnik3" queryTableFieldId="5"/>
    <tableColumn id="6" xr3:uid="{D8F0007F-4CD4-43F3-AC6C-3896A7F9E0EF}" uniqueName="6" name="czujnik4" queryTableFieldId="6"/>
    <tableColumn id="7" xr3:uid="{D9B74792-1F2F-4393-A0F1-2C7DA939CFA6}" uniqueName="7" name="czujnik5" queryTableFieldId="7"/>
    <tableColumn id="8" xr3:uid="{22C230E6-7B89-456C-8886-7C91C22AB6F7}" uniqueName="8" name="czujnik6" queryTableFieldId="8"/>
    <tableColumn id="9" xr3:uid="{EEA8BE0D-4081-466F-A7D5-5E64A9653EA3}" uniqueName="9" name="czujnik7" queryTableFieldId="9"/>
    <tableColumn id="10" xr3:uid="{D257474B-F840-47E5-8AFC-BC381EFD12BB}" uniqueName="10" name="czujnik8" queryTableFieldId="10"/>
    <tableColumn id="11" xr3:uid="{772D65A5-ABF8-45DC-95A8-9DDCC4174EB8}" uniqueName="11" name="czujnik9" queryTableFieldId="11"/>
    <tableColumn id="12" xr3:uid="{7195070D-068D-423A-91A9-46115D7066B6}" uniqueName="12" name="czujnik10" queryTableFieldId="12"/>
    <tableColumn id="13" xr3:uid="{2494FEB1-F686-4B9C-BFB2-E83AADA1F16C}" uniqueName="13" name="czujnik1K" queryTableFieldId="13" dataDxfId="14">
      <calculatedColumnFormula>ROUNDDOWN(pomiary4[[#This Row],[czujnik1]]+273.15, 0)</calculatedColumnFormula>
    </tableColumn>
    <tableColumn id="14" xr3:uid="{559DFE49-D52B-4838-AFC1-08F02FD0C6B4}" uniqueName="14" name="czujnik2K" queryTableFieldId="14">
      <calculatedColumnFormula>ROUNDDOWN(pomiary4[[#This Row],[czujnik2]]+273.15, 0)</calculatedColumnFormula>
    </tableColumn>
    <tableColumn id="15" xr3:uid="{8763F708-3782-4635-8B72-82FDB2EA5B48}" uniqueName="15" name="czujnik3K" queryTableFieldId="15">
      <calculatedColumnFormula>ROUNDDOWN(pomiary4[[#This Row],[czujnik3]]+273.15, 0)</calculatedColumnFormula>
    </tableColumn>
    <tableColumn id="16" xr3:uid="{9CA8B1ED-66F5-4E18-81D3-E6E53021F35C}" uniqueName="16" name="czujnik4K" queryTableFieldId="16">
      <calculatedColumnFormula>ROUNDDOWN(pomiary4[[#This Row],[czujnik4]]+273.15, 0)</calculatedColumnFormula>
    </tableColumn>
    <tableColumn id="17" xr3:uid="{02B57535-3EE9-4A57-8F7C-1D48AB88F887}" uniqueName="17" name="czujnik5K" queryTableFieldId="17">
      <calculatedColumnFormula>ROUNDDOWN(pomiary4[[#This Row],[czujnik5]]+273.15, 0)</calculatedColumnFormula>
    </tableColumn>
    <tableColumn id="18" xr3:uid="{A84FE2B9-DF92-47A3-B2A6-2B1C35727483}" uniqueName="18" name="czujnik6K" queryTableFieldId="18">
      <calculatedColumnFormula>ROUNDDOWN(pomiary4[[#This Row],[czujnik6]]+273.15, 0)</calculatedColumnFormula>
    </tableColumn>
    <tableColumn id="19" xr3:uid="{7F858E27-8D61-4E10-8A68-89C478FEED7E}" uniqueName="19" name="czujnik7K" queryTableFieldId="19">
      <calculatedColumnFormula>ROUNDDOWN(pomiary4[[#This Row],[czujnik7]]+273.15, 0)</calculatedColumnFormula>
    </tableColumn>
    <tableColumn id="20" xr3:uid="{1AE77E9F-7ACE-4DB1-90A0-17FECF44AAF3}" uniqueName="20" name="czujnik8K" queryTableFieldId="20">
      <calculatedColumnFormula>ROUNDDOWN(pomiary4[[#This Row],[czujnik8]]+273.15, 0)</calculatedColumnFormula>
    </tableColumn>
    <tableColumn id="21" xr3:uid="{B35768ED-E40F-4FC4-9D47-90A5EDA4D3FF}" uniqueName="21" name="czujnik9K" queryTableFieldId="21">
      <calculatedColumnFormula>ROUNDDOWN(pomiary4[[#This Row],[czujnik9]]+273.15, 0)</calculatedColumnFormula>
    </tableColumn>
    <tableColumn id="22" xr3:uid="{F81A9D82-8A7A-4C2D-9ABF-22B6C5D59D8A}" uniqueName="22" name="czujnik10K" queryTableFieldId="22">
      <calculatedColumnFormula>ROUNDDOWN(pomiary4[[#This Row],[czujnik10]]+273.15,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7656A5-EDF1-49F2-965F-2F1FF9EE20AA}" name="pomiary5" displayName="pomiary5" ref="A1:M201" tableType="queryTable" totalsRowShown="0">
  <autoFilter ref="A1:M201" xr:uid="{E17656A5-EDF1-49F2-965F-2F1FF9EE20AA}"/>
  <tableColumns count="13">
    <tableColumn id="1" xr3:uid="{9F4685F4-A7E4-4442-A752-183083DE7947}" uniqueName="1" name="data" queryTableFieldId="1" dataDxfId="13"/>
    <tableColumn id="2" xr3:uid="{80CE5D57-98ED-465B-BE46-2483D3BA7035}" uniqueName="2" name="godzina" queryTableFieldId="2" dataDxfId="12"/>
    <tableColumn id="3" xr3:uid="{BE86D27B-08C8-4AD8-8EA6-19460A57F9EA}" uniqueName="3" name="czujnik1" queryTableFieldId="3"/>
    <tableColumn id="4" xr3:uid="{2AC5014B-EAC7-4CF3-BFA0-86EC438E89F6}" uniqueName="4" name="czujnik2" queryTableFieldId="4"/>
    <tableColumn id="5" xr3:uid="{6BFF145E-86E7-4844-996E-5F6C8524FDBB}" uniqueName="5" name="czujnik3" queryTableFieldId="5"/>
    <tableColumn id="6" xr3:uid="{EA6A6EF9-1064-4B30-BC17-891A5775216B}" uniqueName="6" name="czujnik4" queryTableFieldId="6"/>
    <tableColumn id="7" xr3:uid="{908D722A-2387-4822-B885-5E23E67BC612}" uniqueName="7" name="czujnik5" queryTableFieldId="7"/>
    <tableColumn id="8" xr3:uid="{5D5F88B0-0A14-444B-BBE6-C68B1E7F6F46}" uniqueName="8" name="czujnik6" queryTableFieldId="8"/>
    <tableColumn id="9" xr3:uid="{BBDD31FA-7DCF-4016-9B26-24E55ECE21AC}" uniqueName="9" name="czujnik7" queryTableFieldId="9"/>
    <tableColumn id="10" xr3:uid="{9A9F9E8C-4658-498C-827C-595D853DCE40}" uniqueName="10" name="czujnik8" queryTableFieldId="10"/>
    <tableColumn id="11" xr3:uid="{E91D2EED-8824-43DF-A062-33A11F037D48}" uniqueName="11" name="czujnik9" queryTableFieldId="11"/>
    <tableColumn id="12" xr3:uid="{285C4E0B-3F0D-4B8D-B3E6-33A1946A9315}" uniqueName="12" name="czujnik10" queryTableFieldId="12"/>
    <tableColumn id="13" xr3:uid="{7BC3E918-1998-44C9-8092-10EDE4ECE60B}" uniqueName="13" name="Miesiác" queryTableFieldId="13" dataDxfId="11">
      <calculatedColumnFormula>MONTH(pomiary5[[#This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486419-FAE4-4DA7-8AF0-3B371D10A146}" name="pomiary47" displayName="pomiary47" ref="A1:V201" tableType="queryTable" totalsRowShown="0">
  <autoFilter ref="A1:V201" xr:uid="{4A486419-FAE4-4DA7-8AF0-3B371D10A146}"/>
  <tableColumns count="22">
    <tableColumn id="1" xr3:uid="{A632CF1E-B3B4-457E-870B-F8D81F0F281B}" uniqueName="1" name="data" queryTableFieldId="1" dataDxfId="10"/>
    <tableColumn id="2" xr3:uid="{FAF89D4C-9ECA-41BA-9C2B-7C45F89E4E3A}" uniqueName="2" name="godzina" queryTableFieldId="2" dataDxfId="9"/>
    <tableColumn id="3" xr3:uid="{79841D00-79DC-4834-A9AA-3CEBBB50AC84}" uniqueName="3" name="czujnik1" queryTableFieldId="3"/>
    <tableColumn id="4" xr3:uid="{A2634D99-4587-4DB3-87F4-732EB6AFE6F1}" uniqueName="4" name="czujnik2" queryTableFieldId="4"/>
    <tableColumn id="5" xr3:uid="{1BD9C4F5-348A-4E73-A6F0-D9A7993ACAC3}" uniqueName="5" name="czujnik3" queryTableFieldId="5"/>
    <tableColumn id="6" xr3:uid="{DB9AE556-539F-459F-998E-016E86FE53A4}" uniqueName="6" name="czujnik4" queryTableFieldId="6"/>
    <tableColumn id="7" xr3:uid="{1F3FD40E-F589-42E2-A651-C8152750D3EC}" uniqueName="7" name="czujnik5" queryTableFieldId="7"/>
    <tableColumn id="8" xr3:uid="{DC1BD65E-6129-402E-BFDA-8788A33C74AC}" uniqueName="8" name="czujnik6" queryTableFieldId="8"/>
    <tableColumn id="9" xr3:uid="{82C68232-5FEF-4580-B3FF-1F87FD103545}" uniqueName="9" name="czujnik7" queryTableFieldId="9"/>
    <tableColumn id="10" xr3:uid="{4DF5620C-EB2B-409D-B411-45E1E00724BE}" uniqueName="10" name="czujnik8" queryTableFieldId="10"/>
    <tableColumn id="11" xr3:uid="{C4A92D38-4C31-46A2-A4C9-BBB07C2BFED5}" uniqueName="11" name="czujnik9" queryTableFieldId="11"/>
    <tableColumn id="12" xr3:uid="{746A30EF-45D1-4E20-AFCA-814F508A6A9A}" uniqueName="12" name="czujnik10" queryTableFieldId="12"/>
    <tableColumn id="13" xr3:uid="{2DD1BB31-729C-4607-9609-DF77CC435C5A}" uniqueName="13" name="czujnik1K" queryTableFieldId="13" dataDxfId="8">
      <calculatedColumnFormula>IF(AND(pomiary47[[#This Row],[czujnik1]] &gt; -10, pomiary47[[#This Row],[czujnik1]]&lt;=15), 1, IF(AND(pomiary47[[#This Row],[czujnik1]] &gt; 15, pomiary47[[#This Row],[czujnik1]]&lt;=20), 2, 0))</calculatedColumnFormula>
    </tableColumn>
    <tableColumn id="14" xr3:uid="{BCC8233B-3E16-4551-9FA6-4FEBFCBEDB11}" uniqueName="14" name="czujnik2K" queryTableFieldId="14">
      <calculatedColumnFormula>IF(AND(pomiary47[[#This Row],[czujnik2]] &gt; -10, pomiary47[[#This Row],[czujnik2]]&lt;=15), 1, IF(AND(pomiary47[[#This Row],[czujnik2]] &gt; 15, pomiary47[[#This Row],[czujnik2]]&lt;=20), 2, 0))</calculatedColumnFormula>
    </tableColumn>
    <tableColumn id="15" xr3:uid="{487EA57A-F82F-423B-A35A-F7914FF8E337}" uniqueName="15" name="czujnik3K" queryTableFieldId="15">
      <calculatedColumnFormula>IF(AND(pomiary47[[#This Row],[czujnik3]] &gt; -10, pomiary47[[#This Row],[czujnik3]]&lt;=15), 1, IF(AND(pomiary47[[#This Row],[czujnik3]] &gt; 15, pomiary47[[#This Row],[czujnik3]]&lt;=20), 2, 0))</calculatedColumnFormula>
    </tableColumn>
    <tableColumn id="16" xr3:uid="{A3A1EDC5-17BE-4CDD-8D11-0E8B9B91AC38}" uniqueName="16" name="czujnik4K" queryTableFieldId="16">
      <calculatedColumnFormula>IF(AND(pomiary47[[#This Row],[czujnik4]] &gt; -10, pomiary47[[#This Row],[czujnik4]]&lt;=15), 1, IF(AND(pomiary47[[#This Row],[czujnik4]] &gt; 15, pomiary47[[#This Row],[czujnik4]]&lt;=20), 2, 0))</calculatedColumnFormula>
    </tableColumn>
    <tableColumn id="17" xr3:uid="{6B0BC100-75F1-4639-ADF7-04549965C26A}" uniqueName="17" name="czujnik5K" queryTableFieldId="17">
      <calculatedColumnFormula>IF(AND(pomiary47[[#This Row],[czujnik5]] &gt; -10, pomiary47[[#This Row],[czujnik5]]&lt;=15), 1, IF(AND(pomiary47[[#This Row],[czujnik5]] &gt; 15, pomiary47[[#This Row],[czujnik5]]&lt;=20), 2, 0))</calculatedColumnFormula>
    </tableColumn>
    <tableColumn id="18" xr3:uid="{52D07FC8-2F75-4E1F-B867-BE9A5A882732}" uniqueName="18" name="czujnik6K" queryTableFieldId="18">
      <calculatedColumnFormula>IF(AND(pomiary47[[#This Row],[czujnik6]] &gt; -10, pomiary47[[#This Row],[czujnik6]]&lt;=15), 1, IF(AND(pomiary47[[#This Row],[czujnik6]] &gt; 15, pomiary47[[#This Row],[czujnik6]]&lt;=20), 2, 0))</calculatedColumnFormula>
    </tableColumn>
    <tableColumn id="19" xr3:uid="{EF8C3BE4-507B-4F64-B2A3-869E3F382BA1}" uniqueName="19" name="czujnik7K" queryTableFieldId="19">
      <calculatedColumnFormula>IF(AND(pomiary47[[#This Row],[czujnik7]] &gt; -10, pomiary47[[#This Row],[czujnik7]]&lt;=15), 1, IF(AND(pomiary47[[#This Row],[czujnik7]] &gt; 15, pomiary47[[#This Row],[czujnik7]]&lt;=20), 2, 0))</calculatedColumnFormula>
    </tableColumn>
    <tableColumn id="20" xr3:uid="{C2421ECD-8422-482C-996F-279BC052962B}" uniqueName="20" name="czujnik8K" queryTableFieldId="20">
      <calculatedColumnFormula>IF(AND(pomiary47[[#This Row],[czujnik8]] &gt; -10, pomiary47[[#This Row],[czujnik8]]&lt;=15), 1, IF(AND(pomiary47[[#This Row],[czujnik8]] &gt; 15, pomiary47[[#This Row],[czujnik8]]&lt;=20), 2, 0))</calculatedColumnFormula>
    </tableColumn>
    <tableColumn id="21" xr3:uid="{AAF924CC-C8D9-4468-9CCB-DA77D7CE35E3}" uniqueName="21" name="czujnik9K" queryTableFieldId="21">
      <calculatedColumnFormula>IF(AND(pomiary47[[#This Row],[czujnik9]] &gt; -10, pomiary47[[#This Row],[czujnik9]]&lt;=15), 1, IF(AND(pomiary47[[#This Row],[czujnik9]] &gt; 15, pomiary47[[#This Row],[czujnik9]]&lt;=20), 2, 0))</calculatedColumnFormula>
    </tableColumn>
    <tableColumn id="22" xr3:uid="{7B4C5A61-3F19-4392-BB7D-5D9DA0EADF3D}" uniqueName="22" name="czujnik10K" queryTableFieldId="22">
      <calculatedColumnFormula>IF(AND(pomiary47[[#This Row],[czujnik10]] &gt; -10, pomiary47[[#This Row],[czujnik10]]&lt;=15), 1, IF(AND(pomiary47[[#This Row],[czujnik10]] &gt; 15, pomiary47[[#This Row],[czujnik10]]&lt;=20), 2, 0))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7D579E-5BF3-4A01-BE9F-CBB2FA49E079}" name="pomiary8" displayName="pomiary8" ref="A1:L201" tableType="queryTable" totalsRowShown="0">
  <autoFilter ref="A1:L201" xr:uid="{9D7D579E-5BF3-4A01-BE9F-CBB2FA49E079}"/>
  <tableColumns count="12">
    <tableColumn id="1" xr3:uid="{72154EA1-2F07-4340-B442-00B973F10426}" uniqueName="1" name="data" queryTableFieldId="1" dataDxfId="7"/>
    <tableColumn id="2" xr3:uid="{A4C20980-971F-4ECE-9534-87ED63FEC8EA}" uniqueName="2" name="godzina" queryTableFieldId="2" dataDxfId="6"/>
    <tableColumn id="3" xr3:uid="{62FE8E59-7F5C-48A7-B26A-D64186201B72}" uniqueName="3" name="czujnik1" queryTableFieldId="3"/>
    <tableColumn id="4" xr3:uid="{568B7B75-71FD-4BE7-9520-C8214A33D595}" uniqueName="4" name="czujnik2" queryTableFieldId="4"/>
    <tableColumn id="10" xr3:uid="{A837BDA1-C675-4AF1-8B99-3759C040AC32}" uniqueName="10" name="czujnik8" queryTableFieldId="10"/>
    <tableColumn id="11" xr3:uid="{D55F3632-1BFA-4F1E-9D8E-3016DFBB7DB6}" uniqueName="11" name="czujnik9" queryTableFieldId="11"/>
    <tableColumn id="13" xr3:uid="{293ED213-28B3-49D9-B4FC-48BE6251EC4E}" uniqueName="13" name="Czujnik12" queryTableFieldId="13" dataDxfId="4">
      <calculatedColumnFormula>IF(AND(pomiary8[[#This Row],[Dzień]] &gt;=5, pomiary8[[#This Row],[Dzień]]&lt;=10), pomiary8[[#This Row],[czujnik1]]-1.2, pomiary8[[#This Row],[czujnik1]])</calculatedColumnFormula>
    </tableColumn>
    <tableColumn id="14" xr3:uid="{D6009010-1DF3-415B-A856-5B18B7BFF2B6}" uniqueName="14" name="Czujnik22" queryTableFieldId="14" dataDxfId="1">
      <calculatedColumnFormula>IF(AND(pomiary8[[#This Row],[Dzień]] &gt;=5, pomiary8[[#This Row],[Dzień]]&lt;=10), pomiary8[[#This Row],[czujnik2]]-1.2, pomiary8[[#This Row],[czujnik2]])</calculatedColumnFormula>
    </tableColumn>
    <tableColumn id="15" xr3:uid="{B0CF04D7-082A-47B4-A1EF-F94F55D3F5FB}" uniqueName="15" name="Czujnik82" queryTableFieldId="15" dataDxfId="2">
      <calculatedColumnFormula>IF(OR(pomiary8[[#This Row],[Miesiąc]] = 6, pomiary8[[#This Row],[Miesiąc]] = 7), pomiary8[[#This Row],[czujnik8]]*1.07, pomiary8[[#This Row],[czujnik8]])</calculatedColumnFormula>
    </tableColumn>
    <tableColumn id="16" xr3:uid="{148B3AD8-AF91-4276-9A86-6529BAC0718C}" uniqueName="16" name="Czunjik9" queryTableFieldId="16" dataDxfId="0">
      <calculatedColumnFormula>IF(AND(pomiary8[[#This Row],[Dzień]] &gt;=5, pomiary8[[#This Row],[Dzień]]&lt;=10), pomiary8[[#This Row],[czujnik9]]-1.2, pomiary8[[#This Row],[czujnik9]])</calculatedColumnFormula>
    </tableColumn>
    <tableColumn id="17" xr3:uid="{0509917C-4E13-453C-8B44-99FBBA69C364}" uniqueName="17" name="Dzień" queryTableFieldId="17" dataDxfId="5">
      <calculatedColumnFormula>DAY(pomiary8[[#This Row],[data]])</calculatedColumnFormula>
    </tableColumn>
    <tableColumn id="18" xr3:uid="{9A8A0919-04E5-46A4-83B3-777ABE2963B2}" uniqueName="18" name="Miesiąc" queryTableFieldId="18" dataDxfId="3">
      <calculatedColumnFormula>MONTH(pomiary8[[#This Row],[data]])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A305A6-8E68-46F8-B14F-BD241AE539FB}" name="pomiary3" displayName="pomiary3" ref="A1:L201" tableType="queryTable" totalsRowShown="0">
  <autoFilter ref="A1:L201" xr:uid="{28A305A6-8E68-46F8-B14F-BD241AE539FB}"/>
  <tableColumns count="12">
    <tableColumn id="1" xr3:uid="{70AF6CBD-EEA4-4181-81C2-4ED8B6B34BCD}" uniqueName="1" name="data" queryTableFieldId="1" dataDxfId="18"/>
    <tableColumn id="2" xr3:uid="{D5B639D1-8D86-4765-9D97-2F6C300B374F}" uniqueName="2" name="godzina" queryTableFieldId="2" dataDxfId="17"/>
    <tableColumn id="3" xr3:uid="{1C9F506E-69A3-4AB2-9966-4FBDEBD74ADE}" uniqueName="3" name="czujnik1" queryTableFieldId="3"/>
    <tableColumn id="4" xr3:uid="{FA62E84F-76D5-4AF5-9DED-8A4A9461FAC0}" uniqueName="4" name="czujnik2" queryTableFieldId="4"/>
    <tableColumn id="5" xr3:uid="{99193C4E-9E06-4D78-A3CD-0993BECD31CA}" uniqueName="5" name="czujnik3" queryTableFieldId="5"/>
    <tableColumn id="6" xr3:uid="{8785645B-5FD3-4FF6-8B8E-5F8EF64C981D}" uniqueName="6" name="czujnik4" queryTableFieldId="6"/>
    <tableColumn id="7" xr3:uid="{52FD25FB-A1B6-424C-8BF4-764B31D1BBCB}" uniqueName="7" name="czujnik5" queryTableFieldId="7"/>
    <tableColumn id="8" xr3:uid="{EE33B558-8106-40D7-B933-AE680CA864E7}" uniqueName="8" name="czujnik6" queryTableFieldId="8"/>
    <tableColumn id="9" xr3:uid="{115A1CE7-8A6A-40B3-A910-18C9FA672DCA}" uniqueName="9" name="czujnik7" queryTableFieldId="9"/>
    <tableColumn id="10" xr3:uid="{9E78C72B-5298-4766-95C3-80939D03D673}" uniqueName="10" name="czujnik8" queryTableFieldId="10"/>
    <tableColumn id="11" xr3:uid="{B53A2733-BC67-4165-97A6-1708F993FAAF}" uniqueName="11" name="czujnik9" queryTableFieldId="11"/>
    <tableColumn id="12" xr3:uid="{B28F0426-CA2D-4303-9611-56DE67332844}" uniqueName="12" name="czujnik10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6C9C-8023-4936-9824-D660A876E1B3}">
  <dimension ref="A1:L201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9" bestFit="1" customWidth="1"/>
    <col min="3" max="11" width="9.53125" bestFit="1" customWidth="1"/>
    <col min="12" max="12" width="10.5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4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4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4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4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4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4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4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4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4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4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4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4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CF1E-F0FC-48D9-AC80-0E8A18748FFB}">
  <dimension ref="A1:Y201"/>
  <sheetViews>
    <sheetView topLeftCell="D1" workbookViewId="0">
      <selection sqref="A1:V1048576"/>
    </sheetView>
  </sheetViews>
  <sheetFormatPr defaultRowHeight="14.25" x14ac:dyDescent="0.45"/>
  <cols>
    <col min="1" max="1" width="9.9296875" bestFit="1" customWidth="1"/>
    <col min="2" max="2" width="9" bestFit="1" customWidth="1"/>
    <col min="3" max="11" width="9.53125" bestFit="1" customWidth="1"/>
    <col min="12" max="12" width="10.53125" bestFit="1" customWidth="1"/>
    <col min="24" max="24" width="15.6640625" bestFit="1" customWidth="1"/>
    <col min="25" max="25" width="10.6640625" bestFit="1" customWidth="1"/>
    <col min="26" max="33" width="15.464843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s="4" t="s">
        <v>22</v>
      </c>
      <c r="Y1" t="s">
        <v>24</v>
      </c>
    </row>
    <row r="2" spans="1:25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ROUNDDOWN(pomiary4[[#This Row],[czujnik1]]+273.15, 0)</f>
        <v>273</v>
      </c>
      <c r="N2">
        <f>ROUNDDOWN(pomiary4[[#This Row],[czujnik2]]+273.15, 0)</f>
        <v>268</v>
      </c>
      <c r="O2">
        <f>ROUNDDOWN(pomiary4[[#This Row],[czujnik3]]+273.15, 0)</f>
        <v>271</v>
      </c>
      <c r="P2">
        <f>ROUNDDOWN(pomiary4[[#This Row],[czujnik4]]+273.15, 0)</f>
        <v>267</v>
      </c>
      <c r="Q2">
        <f>ROUNDDOWN(pomiary4[[#This Row],[czujnik5]]+273.15, 0)</f>
        <v>270</v>
      </c>
      <c r="R2">
        <f>ROUNDDOWN(pomiary4[[#This Row],[czujnik6]]+273.15, 0)</f>
        <v>276</v>
      </c>
      <c r="S2">
        <f>ROUNDDOWN(pomiary4[[#This Row],[czujnik7]]+273.15, 0)</f>
        <v>275</v>
      </c>
      <c r="T2">
        <f>ROUNDDOWN(pomiary4[[#This Row],[czujnik8]]+273.15, 0)</f>
        <v>271</v>
      </c>
      <c r="U2">
        <f>ROUNDDOWN(pomiary4[[#This Row],[czujnik9]]+273.15, 0)</f>
        <v>274</v>
      </c>
      <c r="V2">
        <f>ROUNDDOWN(pomiary4[[#This Row],[czujnik10]]+273.15, 0)</f>
        <v>277</v>
      </c>
      <c r="X2" s="5">
        <v>265</v>
      </c>
      <c r="Y2" s="3">
        <v>2</v>
      </c>
    </row>
    <row r="3" spans="1:25" x14ac:dyDescent="0.4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ROUNDDOWN(pomiary4[[#This Row],[czujnik1]]+273.15, 0)</f>
        <v>268</v>
      </c>
      <c r="N3">
        <f>ROUNDDOWN(pomiary4[[#This Row],[czujnik2]]+273.15, 0)</f>
        <v>275</v>
      </c>
      <c r="O3">
        <f>ROUNDDOWN(pomiary4[[#This Row],[czujnik3]]+273.15, 0)</f>
        <v>267</v>
      </c>
      <c r="P3">
        <f>ROUNDDOWN(pomiary4[[#This Row],[czujnik4]]+273.15, 0)</f>
        <v>267</v>
      </c>
      <c r="Q3">
        <f>ROUNDDOWN(pomiary4[[#This Row],[czujnik5]]+273.15, 0)</f>
        <v>267</v>
      </c>
      <c r="R3">
        <f>ROUNDDOWN(pomiary4[[#This Row],[czujnik6]]+273.15, 0)</f>
        <v>265</v>
      </c>
      <c r="S3">
        <f>ROUNDDOWN(pomiary4[[#This Row],[czujnik7]]+273.15, 0)</f>
        <v>270</v>
      </c>
      <c r="T3">
        <f>ROUNDDOWN(pomiary4[[#This Row],[czujnik8]]+273.15, 0)</f>
        <v>276</v>
      </c>
      <c r="U3">
        <f>ROUNDDOWN(pomiary4[[#This Row],[czujnik9]]+273.15, 0)</f>
        <v>267</v>
      </c>
      <c r="V3">
        <f>ROUNDDOWN(pomiary4[[#This Row],[czujnik10]]+273.15, 0)</f>
        <v>273</v>
      </c>
      <c r="X3" s="5">
        <v>266</v>
      </c>
      <c r="Y3" s="3">
        <v>1</v>
      </c>
    </row>
    <row r="4" spans="1:25" x14ac:dyDescent="0.4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ROUNDDOWN(pomiary4[[#This Row],[czujnik1]]+273.15, 0)</f>
        <v>275</v>
      </c>
      <c r="N4">
        <f>ROUNDDOWN(pomiary4[[#This Row],[czujnik2]]+273.15, 0)</f>
        <v>265</v>
      </c>
      <c r="O4">
        <f>ROUNDDOWN(pomiary4[[#This Row],[czujnik3]]+273.15, 0)</f>
        <v>274</v>
      </c>
      <c r="P4">
        <f>ROUNDDOWN(pomiary4[[#This Row],[czujnik4]]+273.15, 0)</f>
        <v>279</v>
      </c>
      <c r="Q4">
        <f>ROUNDDOWN(pomiary4[[#This Row],[czujnik5]]+273.15, 0)</f>
        <v>277</v>
      </c>
      <c r="R4">
        <f>ROUNDDOWN(pomiary4[[#This Row],[czujnik6]]+273.15, 0)</f>
        <v>265</v>
      </c>
      <c r="S4">
        <f>ROUNDDOWN(pomiary4[[#This Row],[czujnik7]]+273.15, 0)</f>
        <v>277</v>
      </c>
      <c r="T4">
        <f>ROUNDDOWN(pomiary4[[#This Row],[czujnik8]]+273.15, 0)</f>
        <v>268</v>
      </c>
      <c r="U4">
        <f>ROUNDDOWN(pomiary4[[#This Row],[czujnik9]]+273.15, 0)</f>
        <v>269</v>
      </c>
      <c r="V4">
        <f>ROUNDDOWN(pomiary4[[#This Row],[czujnik10]]+273.15, 0)</f>
        <v>268</v>
      </c>
      <c r="X4" s="5">
        <v>267</v>
      </c>
      <c r="Y4" s="3">
        <v>5</v>
      </c>
    </row>
    <row r="5" spans="1:25" x14ac:dyDescent="0.4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ROUNDDOWN(pomiary4[[#This Row],[czujnik1]]+273.15, 0)</f>
        <v>280</v>
      </c>
      <c r="N5">
        <f>ROUNDDOWN(pomiary4[[#This Row],[czujnik2]]+273.15, 0)</f>
        <v>265</v>
      </c>
      <c r="O5">
        <f>ROUNDDOWN(pomiary4[[#This Row],[czujnik3]]+273.15, 0)</f>
        <v>272</v>
      </c>
      <c r="P5">
        <f>ROUNDDOWN(pomiary4[[#This Row],[czujnik4]]+273.15, 0)</f>
        <v>270</v>
      </c>
      <c r="Q5">
        <f>ROUNDDOWN(pomiary4[[#This Row],[czujnik5]]+273.15, 0)</f>
        <v>279</v>
      </c>
      <c r="R5">
        <f>ROUNDDOWN(pomiary4[[#This Row],[czujnik6]]+273.15, 0)</f>
        <v>276</v>
      </c>
      <c r="S5">
        <f>ROUNDDOWN(pomiary4[[#This Row],[czujnik7]]+273.15, 0)</f>
        <v>272</v>
      </c>
      <c r="T5">
        <f>ROUNDDOWN(pomiary4[[#This Row],[czujnik8]]+273.15, 0)</f>
        <v>270</v>
      </c>
      <c r="U5">
        <f>ROUNDDOWN(pomiary4[[#This Row],[czujnik9]]+273.15, 0)</f>
        <v>271</v>
      </c>
      <c r="V5">
        <f>ROUNDDOWN(pomiary4[[#This Row],[czujnik10]]+273.15, 0)</f>
        <v>270</v>
      </c>
      <c r="X5" s="5">
        <v>268</v>
      </c>
      <c r="Y5" s="3">
        <v>6</v>
      </c>
    </row>
    <row r="6" spans="1:25" x14ac:dyDescent="0.4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ROUNDDOWN(pomiary4[[#This Row],[czujnik1]]+273.15, 0)</f>
        <v>280</v>
      </c>
      <c r="N6">
        <f>ROUNDDOWN(pomiary4[[#This Row],[czujnik2]]+273.15, 0)</f>
        <v>278</v>
      </c>
      <c r="O6">
        <f>ROUNDDOWN(pomiary4[[#This Row],[czujnik3]]+273.15, 0)</f>
        <v>269</v>
      </c>
      <c r="P6">
        <f>ROUNDDOWN(pomiary4[[#This Row],[czujnik4]]+273.15, 0)</f>
        <v>269</v>
      </c>
      <c r="Q6">
        <f>ROUNDDOWN(pomiary4[[#This Row],[czujnik5]]+273.15, 0)</f>
        <v>281</v>
      </c>
      <c r="R6">
        <f>ROUNDDOWN(pomiary4[[#This Row],[czujnik6]]+273.15, 0)</f>
        <v>267</v>
      </c>
      <c r="S6">
        <f>ROUNDDOWN(pomiary4[[#This Row],[czujnik7]]+273.15, 0)</f>
        <v>272</v>
      </c>
      <c r="T6">
        <f>ROUNDDOWN(pomiary4[[#This Row],[czujnik8]]+273.15, 0)</f>
        <v>274</v>
      </c>
      <c r="U6">
        <f>ROUNDDOWN(pomiary4[[#This Row],[czujnik9]]+273.15, 0)</f>
        <v>267</v>
      </c>
      <c r="V6">
        <f>ROUNDDOWN(pomiary4[[#This Row],[czujnik10]]+273.15, 0)</f>
        <v>269</v>
      </c>
      <c r="X6" s="5">
        <v>269</v>
      </c>
      <c r="Y6" s="3">
        <v>2</v>
      </c>
    </row>
    <row r="7" spans="1:25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ROUNDDOWN(pomiary4[[#This Row],[czujnik1]]+273.15, 0)</f>
        <v>277</v>
      </c>
      <c r="N7">
        <f>ROUNDDOWN(pomiary4[[#This Row],[czujnik2]]+273.15, 0)</f>
        <v>274</v>
      </c>
      <c r="O7">
        <f>ROUNDDOWN(pomiary4[[#This Row],[czujnik3]]+273.15, 0)</f>
        <v>269</v>
      </c>
      <c r="P7">
        <f>ROUNDDOWN(pomiary4[[#This Row],[czujnik4]]+273.15, 0)</f>
        <v>265</v>
      </c>
      <c r="Q7">
        <f>ROUNDDOWN(pomiary4[[#This Row],[czujnik5]]+273.15, 0)</f>
        <v>276</v>
      </c>
      <c r="R7">
        <f>ROUNDDOWN(pomiary4[[#This Row],[czujnik6]]+273.15, 0)</f>
        <v>269</v>
      </c>
      <c r="S7">
        <f>ROUNDDOWN(pomiary4[[#This Row],[czujnik7]]+273.15, 0)</f>
        <v>269</v>
      </c>
      <c r="T7">
        <f>ROUNDDOWN(pomiary4[[#This Row],[czujnik8]]+273.15, 0)</f>
        <v>274</v>
      </c>
      <c r="U7">
        <f>ROUNDDOWN(pomiary4[[#This Row],[czujnik9]]+273.15, 0)</f>
        <v>269</v>
      </c>
      <c r="V7">
        <f>ROUNDDOWN(pomiary4[[#This Row],[czujnik10]]+273.15, 0)</f>
        <v>277</v>
      </c>
      <c r="X7" s="5">
        <v>270</v>
      </c>
      <c r="Y7" s="3">
        <v>4</v>
      </c>
    </row>
    <row r="8" spans="1:25" x14ac:dyDescent="0.4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ROUNDDOWN(pomiary4[[#This Row],[czujnik1]]+273.15, 0)</f>
        <v>267</v>
      </c>
      <c r="N8">
        <f>ROUNDDOWN(pomiary4[[#This Row],[czujnik2]]+273.15, 0)</f>
        <v>279</v>
      </c>
      <c r="O8">
        <f>ROUNDDOWN(pomiary4[[#This Row],[czujnik3]]+273.15, 0)</f>
        <v>265</v>
      </c>
      <c r="P8">
        <f>ROUNDDOWN(pomiary4[[#This Row],[czujnik4]]+273.15, 0)</f>
        <v>277</v>
      </c>
      <c r="Q8">
        <f>ROUNDDOWN(pomiary4[[#This Row],[czujnik5]]+273.15, 0)</f>
        <v>275</v>
      </c>
      <c r="R8">
        <f>ROUNDDOWN(pomiary4[[#This Row],[czujnik6]]+273.15, 0)</f>
        <v>280</v>
      </c>
      <c r="S8">
        <f>ROUNDDOWN(pomiary4[[#This Row],[czujnik7]]+273.15, 0)</f>
        <v>268</v>
      </c>
      <c r="T8">
        <f>ROUNDDOWN(pomiary4[[#This Row],[czujnik8]]+273.15, 0)</f>
        <v>266</v>
      </c>
      <c r="U8">
        <f>ROUNDDOWN(pomiary4[[#This Row],[czujnik9]]+273.15, 0)</f>
        <v>265</v>
      </c>
      <c r="V8">
        <f>ROUNDDOWN(pomiary4[[#This Row],[czujnik10]]+273.15, 0)</f>
        <v>280</v>
      </c>
      <c r="X8" s="5">
        <v>271</v>
      </c>
      <c r="Y8" s="3">
        <v>3</v>
      </c>
    </row>
    <row r="9" spans="1:25" x14ac:dyDescent="0.4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ROUNDDOWN(pomiary4[[#This Row],[czujnik1]]+273.15, 0)</f>
        <v>276</v>
      </c>
      <c r="N9">
        <f>ROUNDDOWN(pomiary4[[#This Row],[czujnik2]]+273.15, 0)</f>
        <v>266</v>
      </c>
      <c r="O9">
        <f>ROUNDDOWN(pomiary4[[#This Row],[czujnik3]]+273.15, 0)</f>
        <v>266</v>
      </c>
      <c r="P9">
        <f>ROUNDDOWN(pomiary4[[#This Row],[czujnik4]]+273.15, 0)</f>
        <v>270</v>
      </c>
      <c r="Q9">
        <f>ROUNDDOWN(pomiary4[[#This Row],[czujnik5]]+273.15, 0)</f>
        <v>279</v>
      </c>
      <c r="R9">
        <f>ROUNDDOWN(pomiary4[[#This Row],[czujnik6]]+273.15, 0)</f>
        <v>274</v>
      </c>
      <c r="S9">
        <f>ROUNDDOWN(pomiary4[[#This Row],[czujnik7]]+273.15, 0)</f>
        <v>280</v>
      </c>
      <c r="T9">
        <f>ROUNDDOWN(pomiary4[[#This Row],[czujnik8]]+273.15, 0)</f>
        <v>280</v>
      </c>
      <c r="U9">
        <f>ROUNDDOWN(pomiary4[[#This Row],[czujnik9]]+273.15, 0)</f>
        <v>275</v>
      </c>
      <c r="V9">
        <f>ROUNDDOWN(pomiary4[[#This Row],[czujnik10]]+273.15, 0)</f>
        <v>270</v>
      </c>
      <c r="X9" s="5">
        <v>272</v>
      </c>
      <c r="Y9" s="3">
        <v>2</v>
      </c>
    </row>
    <row r="10" spans="1:25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ROUNDDOWN(pomiary4[[#This Row],[czujnik1]]+273.15, 0)</f>
        <v>275</v>
      </c>
      <c r="N10">
        <f>ROUNDDOWN(pomiary4[[#This Row],[czujnik2]]+273.15, 0)</f>
        <v>274</v>
      </c>
      <c r="O10">
        <f>ROUNDDOWN(pomiary4[[#This Row],[czujnik3]]+273.15, 0)</f>
        <v>271</v>
      </c>
      <c r="P10">
        <f>ROUNDDOWN(pomiary4[[#This Row],[czujnik4]]+273.15, 0)</f>
        <v>267</v>
      </c>
      <c r="Q10">
        <f>ROUNDDOWN(pomiary4[[#This Row],[czujnik5]]+273.15, 0)</f>
        <v>275</v>
      </c>
      <c r="R10">
        <f>ROUNDDOWN(pomiary4[[#This Row],[czujnik6]]+273.15, 0)</f>
        <v>270</v>
      </c>
      <c r="S10">
        <f>ROUNDDOWN(pomiary4[[#This Row],[czujnik7]]+273.15, 0)</f>
        <v>269</v>
      </c>
      <c r="T10">
        <f>ROUNDDOWN(pomiary4[[#This Row],[czujnik8]]+273.15, 0)</f>
        <v>266</v>
      </c>
      <c r="U10">
        <f>ROUNDDOWN(pomiary4[[#This Row],[czujnik9]]+273.15, 0)</f>
        <v>275</v>
      </c>
      <c r="V10">
        <f>ROUNDDOWN(pomiary4[[#This Row],[czujnik10]]+273.15, 0)</f>
        <v>280</v>
      </c>
      <c r="X10" s="5">
        <v>273</v>
      </c>
      <c r="Y10" s="3">
        <v>1</v>
      </c>
    </row>
    <row r="11" spans="1:25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ROUNDDOWN(pomiary4[[#This Row],[czujnik1]]+273.15, 0)</f>
        <v>281</v>
      </c>
      <c r="N11">
        <f>ROUNDDOWN(pomiary4[[#This Row],[czujnik2]]+273.15, 0)</f>
        <v>271</v>
      </c>
      <c r="O11">
        <f>ROUNDDOWN(pomiary4[[#This Row],[czujnik3]]+273.15, 0)</f>
        <v>275</v>
      </c>
      <c r="P11">
        <f>ROUNDDOWN(pomiary4[[#This Row],[czujnik4]]+273.15, 0)</f>
        <v>274</v>
      </c>
      <c r="Q11">
        <f>ROUNDDOWN(pomiary4[[#This Row],[czujnik5]]+273.15, 0)</f>
        <v>281</v>
      </c>
      <c r="R11">
        <f>ROUNDDOWN(pomiary4[[#This Row],[czujnik6]]+273.15, 0)</f>
        <v>277</v>
      </c>
      <c r="S11">
        <f>ROUNDDOWN(pomiary4[[#This Row],[czujnik7]]+273.15, 0)</f>
        <v>268</v>
      </c>
      <c r="T11">
        <f>ROUNDDOWN(pomiary4[[#This Row],[czujnik8]]+273.15, 0)</f>
        <v>281</v>
      </c>
      <c r="U11">
        <f>ROUNDDOWN(pomiary4[[#This Row],[czujnik9]]+273.15, 0)</f>
        <v>266</v>
      </c>
      <c r="V11">
        <f>ROUNDDOWN(pomiary4[[#This Row],[czujnik10]]+273.15, 0)</f>
        <v>265</v>
      </c>
      <c r="X11" s="5">
        <v>274</v>
      </c>
      <c r="Y11" s="3">
        <v>3</v>
      </c>
    </row>
    <row r="12" spans="1:25" x14ac:dyDescent="0.4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ROUNDDOWN(pomiary4[[#This Row],[czujnik1]]+273.15, 0)</f>
        <v>277</v>
      </c>
      <c r="N12">
        <f>ROUNDDOWN(pomiary4[[#This Row],[czujnik2]]+273.15, 0)</f>
        <v>266</v>
      </c>
      <c r="O12">
        <f>ROUNDDOWN(pomiary4[[#This Row],[czujnik3]]+273.15, 0)</f>
        <v>275</v>
      </c>
      <c r="P12">
        <f>ROUNDDOWN(pomiary4[[#This Row],[czujnik4]]+273.15, 0)</f>
        <v>271</v>
      </c>
      <c r="Q12">
        <f>ROUNDDOWN(pomiary4[[#This Row],[czujnik5]]+273.15, 0)</f>
        <v>269</v>
      </c>
      <c r="R12">
        <f>ROUNDDOWN(pomiary4[[#This Row],[czujnik6]]+273.15, 0)</f>
        <v>269</v>
      </c>
      <c r="S12">
        <f>ROUNDDOWN(pomiary4[[#This Row],[czujnik7]]+273.15, 0)</f>
        <v>266</v>
      </c>
      <c r="T12">
        <f>ROUNDDOWN(pomiary4[[#This Row],[czujnik8]]+273.15, 0)</f>
        <v>276</v>
      </c>
      <c r="U12">
        <f>ROUNDDOWN(pomiary4[[#This Row],[czujnik9]]+273.15, 0)</f>
        <v>275</v>
      </c>
      <c r="V12">
        <f>ROUNDDOWN(pomiary4[[#This Row],[czujnik10]]+273.15, 0)</f>
        <v>266</v>
      </c>
      <c r="X12" s="5">
        <v>275</v>
      </c>
      <c r="Y12" s="3">
        <v>2</v>
      </c>
    </row>
    <row r="13" spans="1:25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ROUNDDOWN(pomiary4[[#This Row],[czujnik1]]+273.15, 0)</f>
        <v>268</v>
      </c>
      <c r="N13">
        <f>ROUNDDOWN(pomiary4[[#This Row],[czujnik2]]+273.15, 0)</f>
        <v>278</v>
      </c>
      <c r="O13">
        <f>ROUNDDOWN(pomiary4[[#This Row],[czujnik3]]+273.15, 0)</f>
        <v>266</v>
      </c>
      <c r="P13">
        <f>ROUNDDOWN(pomiary4[[#This Row],[czujnik4]]+273.15, 0)</f>
        <v>269</v>
      </c>
      <c r="Q13">
        <f>ROUNDDOWN(pomiary4[[#This Row],[czujnik5]]+273.15, 0)</f>
        <v>280</v>
      </c>
      <c r="R13">
        <f>ROUNDDOWN(pomiary4[[#This Row],[czujnik6]]+273.15, 0)</f>
        <v>265</v>
      </c>
      <c r="S13">
        <f>ROUNDDOWN(pomiary4[[#This Row],[czujnik7]]+273.15, 0)</f>
        <v>267</v>
      </c>
      <c r="T13">
        <f>ROUNDDOWN(pomiary4[[#This Row],[czujnik8]]+273.15, 0)</f>
        <v>266</v>
      </c>
      <c r="U13">
        <f>ROUNDDOWN(pomiary4[[#This Row],[czujnik9]]+273.15, 0)</f>
        <v>270</v>
      </c>
      <c r="V13">
        <f>ROUNDDOWN(pomiary4[[#This Row],[czujnik10]]+273.15, 0)</f>
        <v>271</v>
      </c>
      <c r="X13" s="5">
        <v>276</v>
      </c>
      <c r="Y13" s="3">
        <v>3</v>
      </c>
    </row>
    <row r="14" spans="1:25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ROUNDDOWN(pomiary4[[#This Row],[czujnik1]]+273.15, 0)</f>
        <v>267</v>
      </c>
      <c r="N14">
        <f>ROUNDDOWN(pomiary4[[#This Row],[czujnik2]]+273.15, 0)</f>
        <v>278</v>
      </c>
      <c r="O14">
        <f>ROUNDDOWN(pomiary4[[#This Row],[czujnik3]]+273.15, 0)</f>
        <v>270</v>
      </c>
      <c r="P14">
        <f>ROUNDDOWN(pomiary4[[#This Row],[czujnik4]]+273.15, 0)</f>
        <v>267</v>
      </c>
      <c r="Q14">
        <f>ROUNDDOWN(pomiary4[[#This Row],[czujnik5]]+273.15, 0)</f>
        <v>281</v>
      </c>
      <c r="R14">
        <f>ROUNDDOWN(pomiary4[[#This Row],[czujnik6]]+273.15, 0)</f>
        <v>266</v>
      </c>
      <c r="S14">
        <f>ROUNDDOWN(pomiary4[[#This Row],[czujnik7]]+273.15, 0)</f>
        <v>265</v>
      </c>
      <c r="T14">
        <f>ROUNDDOWN(pomiary4[[#This Row],[czujnik8]]+273.15, 0)</f>
        <v>277</v>
      </c>
      <c r="U14">
        <f>ROUNDDOWN(pomiary4[[#This Row],[czujnik9]]+273.15, 0)</f>
        <v>265</v>
      </c>
      <c r="V14">
        <f>ROUNDDOWN(pomiary4[[#This Row],[czujnik10]]+273.15, 0)</f>
        <v>281</v>
      </c>
      <c r="X14" s="5">
        <v>277</v>
      </c>
      <c r="Y14" s="3">
        <v>2</v>
      </c>
    </row>
    <row r="15" spans="1:25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ROUNDDOWN(pomiary4[[#This Row],[czujnik1]]+273.15, 0)</f>
        <v>281</v>
      </c>
      <c r="N15">
        <f>ROUNDDOWN(pomiary4[[#This Row],[czujnik2]]+273.15, 0)</f>
        <v>281</v>
      </c>
      <c r="O15">
        <f>ROUNDDOWN(pomiary4[[#This Row],[czujnik3]]+273.15, 0)</f>
        <v>265</v>
      </c>
      <c r="P15">
        <f>ROUNDDOWN(pomiary4[[#This Row],[czujnik4]]+273.15, 0)</f>
        <v>270</v>
      </c>
      <c r="Q15">
        <f>ROUNDDOWN(pomiary4[[#This Row],[czujnik5]]+273.15, 0)</f>
        <v>279</v>
      </c>
      <c r="R15">
        <f>ROUNDDOWN(pomiary4[[#This Row],[czujnik6]]+273.15, 0)</f>
        <v>274</v>
      </c>
      <c r="S15">
        <f>ROUNDDOWN(pomiary4[[#This Row],[czujnik7]]+273.15, 0)</f>
        <v>269</v>
      </c>
      <c r="T15">
        <f>ROUNDDOWN(pomiary4[[#This Row],[czujnik8]]+273.15, 0)</f>
        <v>278</v>
      </c>
      <c r="U15">
        <f>ROUNDDOWN(pomiary4[[#This Row],[czujnik9]]+273.15, 0)</f>
        <v>268</v>
      </c>
      <c r="V15">
        <f>ROUNDDOWN(pomiary4[[#This Row],[czujnik10]]+273.15, 0)</f>
        <v>273</v>
      </c>
      <c r="X15" s="5">
        <v>278</v>
      </c>
      <c r="Y15" s="3">
        <v>3</v>
      </c>
    </row>
    <row r="16" spans="1:25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ROUNDDOWN(pomiary4[[#This Row],[czujnik1]]+273.15, 0)</f>
        <v>280</v>
      </c>
      <c r="N16">
        <f>ROUNDDOWN(pomiary4[[#This Row],[czujnik2]]+273.15, 0)</f>
        <v>281</v>
      </c>
      <c r="O16">
        <f>ROUNDDOWN(pomiary4[[#This Row],[czujnik3]]+273.15, 0)</f>
        <v>273</v>
      </c>
      <c r="P16">
        <f>ROUNDDOWN(pomiary4[[#This Row],[czujnik4]]+273.15, 0)</f>
        <v>270</v>
      </c>
      <c r="Q16">
        <f>ROUNDDOWN(pomiary4[[#This Row],[czujnik5]]+273.15, 0)</f>
        <v>265</v>
      </c>
      <c r="R16">
        <f>ROUNDDOWN(pomiary4[[#This Row],[czujnik6]]+273.15, 0)</f>
        <v>280</v>
      </c>
      <c r="S16">
        <f>ROUNDDOWN(pomiary4[[#This Row],[czujnik7]]+273.15, 0)</f>
        <v>268</v>
      </c>
      <c r="T16">
        <f>ROUNDDOWN(pomiary4[[#This Row],[czujnik8]]+273.15, 0)</f>
        <v>268</v>
      </c>
      <c r="U16">
        <f>ROUNDDOWN(pomiary4[[#This Row],[czujnik9]]+273.15, 0)</f>
        <v>268</v>
      </c>
      <c r="V16">
        <f>ROUNDDOWN(pomiary4[[#This Row],[czujnik10]]+273.15, 0)</f>
        <v>267</v>
      </c>
      <c r="X16" s="5">
        <v>279</v>
      </c>
      <c r="Y16" s="3">
        <v>2</v>
      </c>
    </row>
    <row r="17" spans="1:25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ROUNDDOWN(pomiary4[[#This Row],[czujnik1]]+273.15, 0)</f>
        <v>265</v>
      </c>
      <c r="N17">
        <f>ROUNDDOWN(pomiary4[[#This Row],[czujnik2]]+273.15, 0)</f>
        <v>275</v>
      </c>
      <c r="O17">
        <f>ROUNDDOWN(pomiary4[[#This Row],[czujnik3]]+273.15, 0)</f>
        <v>272</v>
      </c>
      <c r="P17">
        <f>ROUNDDOWN(pomiary4[[#This Row],[czujnik4]]+273.15, 0)</f>
        <v>268</v>
      </c>
      <c r="Q17">
        <f>ROUNDDOWN(pomiary4[[#This Row],[czujnik5]]+273.15, 0)</f>
        <v>266</v>
      </c>
      <c r="R17">
        <f>ROUNDDOWN(pomiary4[[#This Row],[czujnik6]]+273.15, 0)</f>
        <v>273</v>
      </c>
      <c r="S17">
        <f>ROUNDDOWN(pomiary4[[#This Row],[czujnik7]]+273.15, 0)</f>
        <v>273</v>
      </c>
      <c r="T17">
        <f>ROUNDDOWN(pomiary4[[#This Row],[czujnik8]]+273.15, 0)</f>
        <v>268</v>
      </c>
      <c r="U17">
        <f>ROUNDDOWN(pomiary4[[#This Row],[czujnik9]]+273.15, 0)</f>
        <v>266</v>
      </c>
      <c r="V17">
        <f>ROUNDDOWN(pomiary4[[#This Row],[czujnik10]]+273.15, 0)</f>
        <v>276</v>
      </c>
      <c r="X17" s="5">
        <v>280</v>
      </c>
      <c r="Y17" s="3">
        <v>4</v>
      </c>
    </row>
    <row r="18" spans="1:25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ROUNDDOWN(pomiary4[[#This Row],[czujnik1]]+273.15, 0)</f>
        <v>280</v>
      </c>
      <c r="N18">
        <f>ROUNDDOWN(pomiary4[[#This Row],[czujnik2]]+273.15, 0)</f>
        <v>274</v>
      </c>
      <c r="O18">
        <f>ROUNDDOWN(pomiary4[[#This Row],[czujnik3]]+273.15, 0)</f>
        <v>267</v>
      </c>
      <c r="P18">
        <f>ROUNDDOWN(pomiary4[[#This Row],[czujnik4]]+273.15, 0)</f>
        <v>270</v>
      </c>
      <c r="Q18">
        <f>ROUNDDOWN(pomiary4[[#This Row],[czujnik5]]+273.15, 0)</f>
        <v>276</v>
      </c>
      <c r="R18">
        <f>ROUNDDOWN(pomiary4[[#This Row],[czujnik6]]+273.15, 0)</f>
        <v>272</v>
      </c>
      <c r="S18">
        <f>ROUNDDOWN(pomiary4[[#This Row],[czujnik7]]+273.15, 0)</f>
        <v>270</v>
      </c>
      <c r="T18">
        <f>ROUNDDOWN(pomiary4[[#This Row],[czujnik8]]+273.15, 0)</f>
        <v>266</v>
      </c>
      <c r="U18">
        <f>ROUNDDOWN(pomiary4[[#This Row],[czujnik9]]+273.15, 0)</f>
        <v>266</v>
      </c>
      <c r="V18">
        <f>ROUNDDOWN(pomiary4[[#This Row],[czujnik10]]+273.15, 0)</f>
        <v>276</v>
      </c>
      <c r="X18" s="5">
        <v>281</v>
      </c>
      <c r="Y18" s="3">
        <v>3</v>
      </c>
    </row>
    <row r="19" spans="1:25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ROUNDDOWN(pomiary4[[#This Row],[czujnik1]]+273.15, 0)</f>
        <v>267</v>
      </c>
      <c r="N19">
        <f>ROUNDDOWN(pomiary4[[#This Row],[czujnik2]]+273.15, 0)</f>
        <v>274</v>
      </c>
      <c r="O19">
        <f>ROUNDDOWN(pomiary4[[#This Row],[czujnik3]]+273.15, 0)</f>
        <v>266</v>
      </c>
      <c r="P19">
        <f>ROUNDDOWN(pomiary4[[#This Row],[czujnik4]]+273.15, 0)</f>
        <v>267</v>
      </c>
      <c r="Q19">
        <f>ROUNDDOWN(pomiary4[[#This Row],[czujnik5]]+273.15, 0)</f>
        <v>274</v>
      </c>
      <c r="R19">
        <f>ROUNDDOWN(pomiary4[[#This Row],[czujnik6]]+273.15, 0)</f>
        <v>274</v>
      </c>
      <c r="S19">
        <f>ROUNDDOWN(pomiary4[[#This Row],[czujnik7]]+273.15, 0)</f>
        <v>281</v>
      </c>
      <c r="T19">
        <f>ROUNDDOWN(pomiary4[[#This Row],[czujnik8]]+273.15, 0)</f>
        <v>273</v>
      </c>
      <c r="U19">
        <f>ROUNDDOWN(pomiary4[[#This Row],[czujnik9]]+273.15, 0)</f>
        <v>274</v>
      </c>
      <c r="V19">
        <f>ROUNDDOWN(pomiary4[[#This Row],[czujnik10]]+273.15, 0)</f>
        <v>269</v>
      </c>
      <c r="X19" s="5">
        <v>282</v>
      </c>
      <c r="Y19" s="3">
        <v>2</v>
      </c>
    </row>
    <row r="20" spans="1:25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ROUNDDOWN(pomiary4[[#This Row],[czujnik1]]+273.15, 0)</f>
        <v>267</v>
      </c>
      <c r="N20">
        <f>ROUNDDOWN(pomiary4[[#This Row],[czujnik2]]+273.15, 0)</f>
        <v>270</v>
      </c>
      <c r="O20">
        <f>ROUNDDOWN(pomiary4[[#This Row],[czujnik3]]+273.15, 0)</f>
        <v>273</v>
      </c>
      <c r="P20">
        <f>ROUNDDOWN(pomiary4[[#This Row],[czujnik4]]+273.15, 0)</f>
        <v>276</v>
      </c>
      <c r="Q20">
        <f>ROUNDDOWN(pomiary4[[#This Row],[czujnik5]]+273.15, 0)</f>
        <v>278</v>
      </c>
      <c r="R20">
        <f>ROUNDDOWN(pomiary4[[#This Row],[czujnik6]]+273.15, 0)</f>
        <v>272</v>
      </c>
      <c r="S20">
        <f>ROUNDDOWN(pomiary4[[#This Row],[czujnik7]]+273.15, 0)</f>
        <v>277</v>
      </c>
      <c r="T20">
        <f>ROUNDDOWN(pomiary4[[#This Row],[czujnik8]]+273.15, 0)</f>
        <v>275</v>
      </c>
      <c r="U20">
        <f>ROUNDDOWN(pomiary4[[#This Row],[czujnik9]]+273.15, 0)</f>
        <v>274</v>
      </c>
      <c r="V20">
        <f>ROUNDDOWN(pomiary4[[#This Row],[czujnik10]]+273.15, 0)</f>
        <v>281</v>
      </c>
      <c r="X20" s="5">
        <v>283</v>
      </c>
      <c r="Y20" s="3">
        <v>16</v>
      </c>
    </row>
    <row r="21" spans="1:25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ROUNDDOWN(pomiary4[[#This Row],[czujnik1]]+273.15, 0)</f>
        <v>282</v>
      </c>
      <c r="N21">
        <f>ROUNDDOWN(pomiary4[[#This Row],[czujnik2]]+273.15, 0)</f>
        <v>272</v>
      </c>
      <c r="O21">
        <f>ROUNDDOWN(pomiary4[[#This Row],[czujnik3]]+273.15, 0)</f>
        <v>279</v>
      </c>
      <c r="P21">
        <f>ROUNDDOWN(pomiary4[[#This Row],[czujnik4]]+273.15, 0)</f>
        <v>277</v>
      </c>
      <c r="Q21">
        <f>ROUNDDOWN(pomiary4[[#This Row],[czujnik5]]+273.15, 0)</f>
        <v>274</v>
      </c>
      <c r="R21">
        <f>ROUNDDOWN(pomiary4[[#This Row],[czujnik6]]+273.15, 0)</f>
        <v>272</v>
      </c>
      <c r="S21">
        <f>ROUNDDOWN(pomiary4[[#This Row],[czujnik7]]+273.15, 0)</f>
        <v>277</v>
      </c>
      <c r="T21">
        <f>ROUNDDOWN(pomiary4[[#This Row],[czujnik8]]+273.15, 0)</f>
        <v>276</v>
      </c>
      <c r="U21">
        <f>ROUNDDOWN(pomiary4[[#This Row],[czujnik9]]+273.15, 0)</f>
        <v>271</v>
      </c>
      <c r="V21">
        <f>ROUNDDOWN(pomiary4[[#This Row],[czujnik10]]+273.15, 0)</f>
        <v>271</v>
      </c>
      <c r="X21" s="5">
        <v>284</v>
      </c>
      <c r="Y21" s="3">
        <v>14</v>
      </c>
    </row>
    <row r="22" spans="1:25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ROUNDDOWN(pomiary4[[#This Row],[czujnik1]]+273.15, 0)</f>
        <v>279</v>
      </c>
      <c r="N22">
        <f>ROUNDDOWN(pomiary4[[#This Row],[czujnik2]]+273.15, 0)</f>
        <v>279</v>
      </c>
      <c r="O22">
        <f>ROUNDDOWN(pomiary4[[#This Row],[czujnik3]]+273.15, 0)</f>
        <v>277</v>
      </c>
      <c r="P22">
        <f>ROUNDDOWN(pomiary4[[#This Row],[czujnik4]]+273.15, 0)</f>
        <v>269</v>
      </c>
      <c r="Q22">
        <f>ROUNDDOWN(pomiary4[[#This Row],[czujnik5]]+273.15, 0)</f>
        <v>270</v>
      </c>
      <c r="R22">
        <f>ROUNDDOWN(pomiary4[[#This Row],[czujnik6]]+273.15, 0)</f>
        <v>278</v>
      </c>
      <c r="S22">
        <f>ROUNDDOWN(pomiary4[[#This Row],[czujnik7]]+273.15, 0)</f>
        <v>271</v>
      </c>
      <c r="T22">
        <f>ROUNDDOWN(pomiary4[[#This Row],[czujnik8]]+273.15, 0)</f>
        <v>277</v>
      </c>
      <c r="U22">
        <f>ROUNDDOWN(pomiary4[[#This Row],[czujnik9]]+273.15, 0)</f>
        <v>270</v>
      </c>
      <c r="V22">
        <f>ROUNDDOWN(pomiary4[[#This Row],[czujnik10]]+273.15, 0)</f>
        <v>275</v>
      </c>
      <c r="X22" s="5">
        <v>285</v>
      </c>
      <c r="Y22" s="3">
        <v>11</v>
      </c>
    </row>
    <row r="23" spans="1:25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ROUNDDOWN(pomiary4[[#This Row],[czujnik1]]+273.15, 0)</f>
        <v>269</v>
      </c>
      <c r="N23">
        <f>ROUNDDOWN(pomiary4[[#This Row],[czujnik2]]+273.15, 0)</f>
        <v>268</v>
      </c>
      <c r="O23">
        <f>ROUNDDOWN(pomiary4[[#This Row],[czujnik3]]+273.15, 0)</f>
        <v>276</v>
      </c>
      <c r="P23">
        <f>ROUNDDOWN(pomiary4[[#This Row],[czujnik4]]+273.15, 0)</f>
        <v>273</v>
      </c>
      <c r="Q23">
        <f>ROUNDDOWN(pomiary4[[#This Row],[czujnik5]]+273.15, 0)</f>
        <v>269</v>
      </c>
      <c r="R23">
        <f>ROUNDDOWN(pomiary4[[#This Row],[czujnik6]]+273.15, 0)</f>
        <v>270</v>
      </c>
      <c r="S23">
        <f>ROUNDDOWN(pomiary4[[#This Row],[czujnik7]]+273.15, 0)</f>
        <v>273</v>
      </c>
      <c r="T23">
        <f>ROUNDDOWN(pomiary4[[#This Row],[czujnik8]]+273.15, 0)</f>
        <v>269</v>
      </c>
      <c r="U23">
        <f>ROUNDDOWN(pomiary4[[#This Row],[czujnik9]]+273.15, 0)</f>
        <v>269</v>
      </c>
      <c r="V23">
        <f>ROUNDDOWN(pomiary4[[#This Row],[czujnik10]]+273.15, 0)</f>
        <v>270</v>
      </c>
      <c r="X23" s="5">
        <v>286</v>
      </c>
      <c r="Y23" s="3">
        <v>11</v>
      </c>
    </row>
    <row r="24" spans="1:25" x14ac:dyDescent="0.4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ROUNDDOWN(pomiary4[[#This Row],[czujnik1]]+273.15, 0)</f>
        <v>279</v>
      </c>
      <c r="N24">
        <f>ROUNDDOWN(pomiary4[[#This Row],[czujnik2]]+273.15, 0)</f>
        <v>270</v>
      </c>
      <c r="O24">
        <f>ROUNDDOWN(pomiary4[[#This Row],[czujnik3]]+273.15, 0)</f>
        <v>279</v>
      </c>
      <c r="P24">
        <f>ROUNDDOWN(pomiary4[[#This Row],[czujnik4]]+273.15, 0)</f>
        <v>271</v>
      </c>
      <c r="Q24">
        <f>ROUNDDOWN(pomiary4[[#This Row],[czujnik5]]+273.15, 0)</f>
        <v>275</v>
      </c>
      <c r="R24">
        <f>ROUNDDOWN(pomiary4[[#This Row],[czujnik6]]+273.15, 0)</f>
        <v>279</v>
      </c>
      <c r="S24">
        <f>ROUNDDOWN(pomiary4[[#This Row],[czujnik7]]+273.15, 0)</f>
        <v>265</v>
      </c>
      <c r="T24">
        <f>ROUNDDOWN(pomiary4[[#This Row],[czujnik8]]+273.15, 0)</f>
        <v>280</v>
      </c>
      <c r="U24">
        <f>ROUNDDOWN(pomiary4[[#This Row],[czujnik9]]+273.15, 0)</f>
        <v>280</v>
      </c>
      <c r="V24">
        <f>ROUNDDOWN(pomiary4[[#This Row],[czujnik10]]+273.15, 0)</f>
        <v>266</v>
      </c>
      <c r="X24" s="5">
        <v>287</v>
      </c>
      <c r="Y24" s="3">
        <v>18</v>
      </c>
    </row>
    <row r="25" spans="1:25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ROUNDDOWN(pomiary4[[#This Row],[czujnik1]]+273.15, 0)</f>
        <v>270</v>
      </c>
      <c r="N25">
        <f>ROUNDDOWN(pomiary4[[#This Row],[czujnik2]]+273.15, 0)</f>
        <v>271</v>
      </c>
      <c r="O25">
        <f>ROUNDDOWN(pomiary4[[#This Row],[czujnik3]]+273.15, 0)</f>
        <v>265</v>
      </c>
      <c r="P25">
        <f>ROUNDDOWN(pomiary4[[#This Row],[czujnik4]]+273.15, 0)</f>
        <v>279</v>
      </c>
      <c r="Q25">
        <f>ROUNDDOWN(pomiary4[[#This Row],[czujnik5]]+273.15, 0)</f>
        <v>268</v>
      </c>
      <c r="R25">
        <f>ROUNDDOWN(pomiary4[[#This Row],[czujnik6]]+273.15, 0)</f>
        <v>265</v>
      </c>
      <c r="S25">
        <f>ROUNDDOWN(pomiary4[[#This Row],[czujnik7]]+273.15, 0)</f>
        <v>276</v>
      </c>
      <c r="T25">
        <f>ROUNDDOWN(pomiary4[[#This Row],[czujnik8]]+273.15, 0)</f>
        <v>270</v>
      </c>
      <c r="U25">
        <f>ROUNDDOWN(pomiary4[[#This Row],[czujnik9]]+273.15, 0)</f>
        <v>279</v>
      </c>
      <c r="V25">
        <f>ROUNDDOWN(pomiary4[[#This Row],[czujnik10]]+273.15, 0)</f>
        <v>270</v>
      </c>
      <c r="X25" s="5">
        <v>288</v>
      </c>
      <c r="Y25" s="3">
        <v>12</v>
      </c>
    </row>
    <row r="26" spans="1:25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ROUNDDOWN(pomiary4[[#This Row],[czujnik1]]+273.15, 0)</f>
        <v>268</v>
      </c>
      <c r="N26">
        <f>ROUNDDOWN(pomiary4[[#This Row],[czujnik2]]+273.15, 0)</f>
        <v>269</v>
      </c>
      <c r="O26">
        <f>ROUNDDOWN(pomiary4[[#This Row],[czujnik3]]+273.15, 0)</f>
        <v>272</v>
      </c>
      <c r="P26">
        <f>ROUNDDOWN(pomiary4[[#This Row],[czujnik4]]+273.15, 0)</f>
        <v>268</v>
      </c>
      <c r="Q26">
        <f>ROUNDDOWN(pomiary4[[#This Row],[czujnik5]]+273.15, 0)</f>
        <v>272</v>
      </c>
      <c r="R26">
        <f>ROUNDDOWN(pomiary4[[#This Row],[czujnik6]]+273.15, 0)</f>
        <v>274</v>
      </c>
      <c r="S26">
        <f>ROUNDDOWN(pomiary4[[#This Row],[czujnik7]]+273.15, 0)</f>
        <v>279</v>
      </c>
      <c r="T26">
        <f>ROUNDDOWN(pomiary4[[#This Row],[czujnik8]]+273.15, 0)</f>
        <v>270</v>
      </c>
      <c r="U26">
        <f>ROUNDDOWN(pomiary4[[#This Row],[czujnik9]]+273.15, 0)</f>
        <v>278</v>
      </c>
      <c r="V26">
        <f>ROUNDDOWN(pomiary4[[#This Row],[czujnik10]]+273.15, 0)</f>
        <v>282</v>
      </c>
      <c r="X26" s="5">
        <v>289</v>
      </c>
      <c r="Y26" s="3">
        <v>9</v>
      </c>
    </row>
    <row r="27" spans="1:25" x14ac:dyDescent="0.4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ROUNDDOWN(pomiary4[[#This Row],[czujnik1]]+273.15, 0)</f>
        <v>274</v>
      </c>
      <c r="N27">
        <f>ROUNDDOWN(pomiary4[[#This Row],[czujnik2]]+273.15, 0)</f>
        <v>277</v>
      </c>
      <c r="O27">
        <f>ROUNDDOWN(pomiary4[[#This Row],[czujnik3]]+273.15, 0)</f>
        <v>277</v>
      </c>
      <c r="P27">
        <f>ROUNDDOWN(pomiary4[[#This Row],[czujnik4]]+273.15, 0)</f>
        <v>281</v>
      </c>
      <c r="Q27">
        <f>ROUNDDOWN(pomiary4[[#This Row],[czujnik5]]+273.15, 0)</f>
        <v>271</v>
      </c>
      <c r="R27">
        <f>ROUNDDOWN(pomiary4[[#This Row],[czujnik6]]+273.15, 0)</f>
        <v>272</v>
      </c>
      <c r="S27">
        <f>ROUNDDOWN(pomiary4[[#This Row],[czujnik7]]+273.15, 0)</f>
        <v>281</v>
      </c>
      <c r="T27">
        <f>ROUNDDOWN(pomiary4[[#This Row],[czujnik8]]+273.15, 0)</f>
        <v>272</v>
      </c>
      <c r="U27">
        <f>ROUNDDOWN(pomiary4[[#This Row],[czujnik9]]+273.15, 0)</f>
        <v>274</v>
      </c>
      <c r="V27">
        <f>ROUNDDOWN(pomiary4[[#This Row],[czujnik10]]+273.15, 0)</f>
        <v>272</v>
      </c>
      <c r="X27" s="5">
        <v>290</v>
      </c>
      <c r="Y27" s="3">
        <v>8</v>
      </c>
    </row>
    <row r="28" spans="1:25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ROUNDDOWN(pomiary4[[#This Row],[czujnik1]]+273.15, 0)</f>
        <v>268</v>
      </c>
      <c r="N28">
        <f>ROUNDDOWN(pomiary4[[#This Row],[czujnik2]]+273.15, 0)</f>
        <v>268</v>
      </c>
      <c r="O28">
        <f>ROUNDDOWN(pomiary4[[#This Row],[czujnik3]]+273.15, 0)</f>
        <v>267</v>
      </c>
      <c r="P28">
        <f>ROUNDDOWN(pomiary4[[#This Row],[czujnik4]]+273.15, 0)</f>
        <v>273</v>
      </c>
      <c r="Q28">
        <f>ROUNDDOWN(pomiary4[[#This Row],[czujnik5]]+273.15, 0)</f>
        <v>269</v>
      </c>
      <c r="R28">
        <f>ROUNDDOWN(pomiary4[[#This Row],[czujnik6]]+273.15, 0)</f>
        <v>267</v>
      </c>
      <c r="S28">
        <f>ROUNDDOWN(pomiary4[[#This Row],[czujnik7]]+273.15, 0)</f>
        <v>265</v>
      </c>
      <c r="T28">
        <f>ROUNDDOWN(pomiary4[[#This Row],[czujnik8]]+273.15, 0)</f>
        <v>274</v>
      </c>
      <c r="U28">
        <f>ROUNDDOWN(pomiary4[[#This Row],[czujnik9]]+273.15, 0)</f>
        <v>275</v>
      </c>
      <c r="V28">
        <f>ROUNDDOWN(pomiary4[[#This Row],[czujnik10]]+273.15, 0)</f>
        <v>280</v>
      </c>
      <c r="X28" s="5">
        <v>291</v>
      </c>
      <c r="Y28" s="3">
        <v>2</v>
      </c>
    </row>
    <row r="29" spans="1:25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ROUNDDOWN(pomiary4[[#This Row],[czujnik1]]+273.15, 0)</f>
        <v>282</v>
      </c>
      <c r="N29">
        <f>ROUNDDOWN(pomiary4[[#This Row],[czujnik2]]+273.15, 0)</f>
        <v>265</v>
      </c>
      <c r="O29">
        <f>ROUNDDOWN(pomiary4[[#This Row],[czujnik3]]+273.15, 0)</f>
        <v>280</v>
      </c>
      <c r="P29">
        <f>ROUNDDOWN(pomiary4[[#This Row],[czujnik4]]+273.15, 0)</f>
        <v>277</v>
      </c>
      <c r="Q29">
        <f>ROUNDDOWN(pomiary4[[#This Row],[czujnik5]]+273.15, 0)</f>
        <v>269</v>
      </c>
      <c r="R29">
        <f>ROUNDDOWN(pomiary4[[#This Row],[czujnik6]]+273.15, 0)</f>
        <v>265</v>
      </c>
      <c r="S29">
        <f>ROUNDDOWN(pomiary4[[#This Row],[czujnik7]]+273.15, 0)</f>
        <v>276</v>
      </c>
      <c r="T29">
        <f>ROUNDDOWN(pomiary4[[#This Row],[czujnik8]]+273.15, 0)</f>
        <v>269</v>
      </c>
      <c r="U29">
        <f>ROUNDDOWN(pomiary4[[#This Row],[czujnik9]]+273.15, 0)</f>
        <v>276</v>
      </c>
      <c r="V29">
        <f>ROUNDDOWN(pomiary4[[#This Row],[czujnik10]]+273.15, 0)</f>
        <v>279</v>
      </c>
      <c r="X29" s="5">
        <v>292</v>
      </c>
      <c r="Y29" s="3">
        <v>6</v>
      </c>
    </row>
    <row r="30" spans="1:25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ROUNDDOWN(pomiary4[[#This Row],[czujnik1]]+273.15, 0)</f>
        <v>270</v>
      </c>
      <c r="N30">
        <f>ROUNDDOWN(pomiary4[[#This Row],[czujnik2]]+273.15, 0)</f>
        <v>269</v>
      </c>
      <c r="O30">
        <f>ROUNDDOWN(pomiary4[[#This Row],[czujnik3]]+273.15, 0)</f>
        <v>277</v>
      </c>
      <c r="P30">
        <f>ROUNDDOWN(pomiary4[[#This Row],[czujnik4]]+273.15, 0)</f>
        <v>279</v>
      </c>
      <c r="Q30">
        <f>ROUNDDOWN(pomiary4[[#This Row],[czujnik5]]+273.15, 0)</f>
        <v>265</v>
      </c>
      <c r="R30">
        <f>ROUNDDOWN(pomiary4[[#This Row],[czujnik6]]+273.15, 0)</f>
        <v>281</v>
      </c>
      <c r="S30">
        <f>ROUNDDOWN(pomiary4[[#This Row],[czujnik7]]+273.15, 0)</f>
        <v>266</v>
      </c>
      <c r="T30">
        <f>ROUNDDOWN(pomiary4[[#This Row],[czujnik8]]+273.15, 0)</f>
        <v>267</v>
      </c>
      <c r="U30">
        <f>ROUNDDOWN(pomiary4[[#This Row],[czujnik9]]+273.15, 0)</f>
        <v>265</v>
      </c>
      <c r="V30">
        <f>ROUNDDOWN(pomiary4[[#This Row],[czujnik10]]+273.15, 0)</f>
        <v>270</v>
      </c>
      <c r="X30" s="5">
        <v>293</v>
      </c>
      <c r="Y30" s="3">
        <v>8</v>
      </c>
    </row>
    <row r="31" spans="1:25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ROUNDDOWN(pomiary4[[#This Row],[czujnik1]]+273.15, 0)</f>
        <v>271</v>
      </c>
      <c r="N31">
        <f>ROUNDDOWN(pomiary4[[#This Row],[czujnik2]]+273.15, 0)</f>
        <v>273</v>
      </c>
      <c r="O31">
        <f>ROUNDDOWN(pomiary4[[#This Row],[czujnik3]]+273.15, 0)</f>
        <v>278</v>
      </c>
      <c r="P31">
        <f>ROUNDDOWN(pomiary4[[#This Row],[czujnik4]]+273.15, 0)</f>
        <v>279</v>
      </c>
      <c r="Q31">
        <f>ROUNDDOWN(pomiary4[[#This Row],[czujnik5]]+273.15, 0)</f>
        <v>270</v>
      </c>
      <c r="R31">
        <f>ROUNDDOWN(pomiary4[[#This Row],[czujnik6]]+273.15, 0)</f>
        <v>280</v>
      </c>
      <c r="S31">
        <f>ROUNDDOWN(pomiary4[[#This Row],[czujnik7]]+273.15, 0)</f>
        <v>265</v>
      </c>
      <c r="T31">
        <f>ROUNDDOWN(pomiary4[[#This Row],[czujnik8]]+273.15, 0)</f>
        <v>281</v>
      </c>
      <c r="U31">
        <f>ROUNDDOWN(pomiary4[[#This Row],[czujnik9]]+273.15, 0)</f>
        <v>277</v>
      </c>
      <c r="V31">
        <f>ROUNDDOWN(pomiary4[[#This Row],[czujnik10]]+273.15, 0)</f>
        <v>281</v>
      </c>
      <c r="X31" s="5">
        <v>294</v>
      </c>
      <c r="Y31" s="3">
        <v>11</v>
      </c>
    </row>
    <row r="32" spans="1:25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ROUNDDOWN(pomiary4[[#This Row],[czujnik1]]+273.15, 0)</f>
        <v>274</v>
      </c>
      <c r="N32">
        <f>ROUNDDOWN(pomiary4[[#This Row],[czujnik2]]+273.15, 0)</f>
        <v>265</v>
      </c>
      <c r="O32">
        <f>ROUNDDOWN(pomiary4[[#This Row],[czujnik3]]+273.15, 0)</f>
        <v>266</v>
      </c>
      <c r="P32">
        <f>ROUNDDOWN(pomiary4[[#This Row],[czujnik4]]+273.15, 0)</f>
        <v>275</v>
      </c>
      <c r="Q32">
        <f>ROUNDDOWN(pomiary4[[#This Row],[czujnik5]]+273.15, 0)</f>
        <v>277</v>
      </c>
      <c r="R32">
        <f>ROUNDDOWN(pomiary4[[#This Row],[czujnik6]]+273.15, 0)</f>
        <v>274</v>
      </c>
      <c r="S32">
        <f>ROUNDDOWN(pomiary4[[#This Row],[czujnik7]]+273.15, 0)</f>
        <v>278</v>
      </c>
      <c r="T32">
        <f>ROUNDDOWN(pomiary4[[#This Row],[czujnik8]]+273.15, 0)</f>
        <v>266</v>
      </c>
      <c r="U32">
        <f>ROUNDDOWN(pomiary4[[#This Row],[czujnik9]]+273.15, 0)</f>
        <v>269</v>
      </c>
      <c r="V32">
        <f>ROUNDDOWN(pomiary4[[#This Row],[czujnik10]]+273.15, 0)</f>
        <v>265</v>
      </c>
      <c r="X32" s="5">
        <v>295</v>
      </c>
      <c r="Y32" s="3">
        <v>9</v>
      </c>
    </row>
    <row r="33" spans="1:25" x14ac:dyDescent="0.4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ROUNDDOWN(pomiary4[[#This Row],[czujnik1]]+273.15, 0)</f>
        <v>274</v>
      </c>
      <c r="N33">
        <f>ROUNDDOWN(pomiary4[[#This Row],[czujnik2]]+273.15, 0)</f>
        <v>280</v>
      </c>
      <c r="O33">
        <f>ROUNDDOWN(pomiary4[[#This Row],[czujnik3]]+273.15, 0)</f>
        <v>279</v>
      </c>
      <c r="P33">
        <f>ROUNDDOWN(pomiary4[[#This Row],[czujnik4]]+273.15, 0)</f>
        <v>279</v>
      </c>
      <c r="Q33">
        <f>ROUNDDOWN(pomiary4[[#This Row],[czujnik5]]+273.15, 0)</f>
        <v>273</v>
      </c>
      <c r="R33">
        <f>ROUNDDOWN(pomiary4[[#This Row],[czujnik6]]+273.15, 0)</f>
        <v>270</v>
      </c>
      <c r="S33">
        <f>ROUNDDOWN(pomiary4[[#This Row],[czujnik7]]+273.15, 0)</f>
        <v>267</v>
      </c>
      <c r="T33">
        <f>ROUNDDOWN(pomiary4[[#This Row],[czujnik8]]+273.15, 0)</f>
        <v>278</v>
      </c>
      <c r="U33">
        <f>ROUNDDOWN(pomiary4[[#This Row],[czujnik9]]+273.15, 0)</f>
        <v>278</v>
      </c>
      <c r="V33">
        <f>ROUNDDOWN(pomiary4[[#This Row],[czujnik10]]+273.15, 0)</f>
        <v>281</v>
      </c>
      <c r="X33" s="5">
        <v>296</v>
      </c>
      <c r="Y33" s="3">
        <v>8</v>
      </c>
    </row>
    <row r="34" spans="1:25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ROUNDDOWN(pomiary4[[#This Row],[czujnik1]]+273.15, 0)</f>
        <v>278</v>
      </c>
      <c r="N34">
        <f>ROUNDDOWN(pomiary4[[#This Row],[czujnik2]]+273.15, 0)</f>
        <v>280</v>
      </c>
      <c r="O34">
        <f>ROUNDDOWN(pomiary4[[#This Row],[czujnik3]]+273.15, 0)</f>
        <v>272</v>
      </c>
      <c r="P34">
        <f>ROUNDDOWN(pomiary4[[#This Row],[czujnik4]]+273.15, 0)</f>
        <v>271</v>
      </c>
      <c r="Q34">
        <f>ROUNDDOWN(pomiary4[[#This Row],[czujnik5]]+273.15, 0)</f>
        <v>277</v>
      </c>
      <c r="R34">
        <f>ROUNDDOWN(pomiary4[[#This Row],[czujnik6]]+273.15, 0)</f>
        <v>265</v>
      </c>
      <c r="S34">
        <f>ROUNDDOWN(pomiary4[[#This Row],[czujnik7]]+273.15, 0)</f>
        <v>266</v>
      </c>
      <c r="T34">
        <f>ROUNDDOWN(pomiary4[[#This Row],[czujnik8]]+273.15, 0)</f>
        <v>268</v>
      </c>
      <c r="U34">
        <f>ROUNDDOWN(pomiary4[[#This Row],[czujnik9]]+273.15, 0)</f>
        <v>276</v>
      </c>
      <c r="V34">
        <f>ROUNDDOWN(pomiary4[[#This Row],[czujnik10]]+273.15, 0)</f>
        <v>275</v>
      </c>
      <c r="X34" s="5">
        <v>297</v>
      </c>
      <c r="Y34" s="3">
        <v>6</v>
      </c>
    </row>
    <row r="35" spans="1:25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ROUNDDOWN(pomiary4[[#This Row],[czujnik1]]+273.15, 0)</f>
        <v>267</v>
      </c>
      <c r="N35">
        <f>ROUNDDOWN(pomiary4[[#This Row],[czujnik2]]+273.15, 0)</f>
        <v>265</v>
      </c>
      <c r="O35">
        <f>ROUNDDOWN(pomiary4[[#This Row],[czujnik3]]+273.15, 0)</f>
        <v>269</v>
      </c>
      <c r="P35">
        <f>ROUNDDOWN(pomiary4[[#This Row],[czujnik4]]+273.15, 0)</f>
        <v>274</v>
      </c>
      <c r="Q35">
        <f>ROUNDDOWN(pomiary4[[#This Row],[czujnik5]]+273.15, 0)</f>
        <v>272</v>
      </c>
      <c r="R35">
        <f>ROUNDDOWN(pomiary4[[#This Row],[czujnik6]]+273.15, 0)</f>
        <v>270</v>
      </c>
      <c r="S35">
        <f>ROUNDDOWN(pomiary4[[#This Row],[czujnik7]]+273.15, 0)</f>
        <v>276</v>
      </c>
      <c r="T35">
        <f>ROUNDDOWN(pomiary4[[#This Row],[czujnik8]]+273.15, 0)</f>
        <v>270</v>
      </c>
      <c r="U35">
        <f>ROUNDDOWN(pomiary4[[#This Row],[czujnik9]]+273.15, 0)</f>
        <v>277</v>
      </c>
      <c r="V35">
        <f>ROUNDDOWN(pomiary4[[#This Row],[czujnik10]]+273.15, 0)</f>
        <v>267</v>
      </c>
      <c r="X35" s="5">
        <v>298</v>
      </c>
      <c r="Y35" s="3">
        <v>1</v>
      </c>
    </row>
    <row r="36" spans="1:25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ROUNDDOWN(pomiary4[[#This Row],[czujnik1]]+273.15, 0)</f>
        <v>281</v>
      </c>
      <c r="N36">
        <f>ROUNDDOWN(pomiary4[[#This Row],[czujnik2]]+273.15, 0)</f>
        <v>277</v>
      </c>
      <c r="O36">
        <f>ROUNDDOWN(pomiary4[[#This Row],[czujnik3]]+273.15, 0)</f>
        <v>281</v>
      </c>
      <c r="P36">
        <f>ROUNDDOWN(pomiary4[[#This Row],[czujnik4]]+273.15, 0)</f>
        <v>271</v>
      </c>
      <c r="Q36">
        <f>ROUNDDOWN(pomiary4[[#This Row],[czujnik5]]+273.15, 0)</f>
        <v>277</v>
      </c>
      <c r="R36">
        <f>ROUNDDOWN(pomiary4[[#This Row],[czujnik6]]+273.15, 0)</f>
        <v>270</v>
      </c>
      <c r="S36">
        <f>ROUNDDOWN(pomiary4[[#This Row],[czujnik7]]+273.15, 0)</f>
        <v>267</v>
      </c>
      <c r="T36">
        <f>ROUNDDOWN(pomiary4[[#This Row],[czujnik8]]+273.15, 0)</f>
        <v>276</v>
      </c>
      <c r="U36">
        <f>ROUNDDOWN(pomiary4[[#This Row],[czujnik9]]+273.15, 0)</f>
        <v>266</v>
      </c>
      <c r="V36">
        <f>ROUNDDOWN(pomiary4[[#This Row],[czujnik10]]+273.15, 0)</f>
        <v>280</v>
      </c>
      <c r="X36" s="5" t="s">
        <v>23</v>
      </c>
      <c r="Y36" s="3">
        <v>200</v>
      </c>
    </row>
    <row r="37" spans="1:25" x14ac:dyDescent="0.4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ROUNDDOWN(pomiary4[[#This Row],[czujnik1]]+273.15, 0)</f>
        <v>276</v>
      </c>
      <c r="N37">
        <f>ROUNDDOWN(pomiary4[[#This Row],[czujnik2]]+273.15, 0)</f>
        <v>273</v>
      </c>
      <c r="O37">
        <f>ROUNDDOWN(pomiary4[[#This Row],[czujnik3]]+273.15, 0)</f>
        <v>265</v>
      </c>
      <c r="P37">
        <f>ROUNDDOWN(pomiary4[[#This Row],[czujnik4]]+273.15, 0)</f>
        <v>265</v>
      </c>
      <c r="Q37">
        <f>ROUNDDOWN(pomiary4[[#This Row],[czujnik5]]+273.15, 0)</f>
        <v>274</v>
      </c>
      <c r="R37">
        <f>ROUNDDOWN(pomiary4[[#This Row],[czujnik6]]+273.15, 0)</f>
        <v>278</v>
      </c>
      <c r="S37">
        <f>ROUNDDOWN(pomiary4[[#This Row],[czujnik7]]+273.15, 0)</f>
        <v>269</v>
      </c>
      <c r="T37">
        <f>ROUNDDOWN(pomiary4[[#This Row],[czujnik8]]+273.15, 0)</f>
        <v>279</v>
      </c>
      <c r="U37">
        <f>ROUNDDOWN(pomiary4[[#This Row],[czujnik9]]+273.15, 0)</f>
        <v>267</v>
      </c>
      <c r="V37">
        <f>ROUNDDOWN(pomiary4[[#This Row],[czujnik10]]+273.15, 0)</f>
        <v>274</v>
      </c>
    </row>
    <row r="38" spans="1:25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ROUNDDOWN(pomiary4[[#This Row],[czujnik1]]+273.15, 0)</f>
        <v>278</v>
      </c>
      <c r="N38">
        <f>ROUNDDOWN(pomiary4[[#This Row],[czujnik2]]+273.15, 0)</f>
        <v>267</v>
      </c>
      <c r="O38">
        <f>ROUNDDOWN(pomiary4[[#This Row],[czujnik3]]+273.15, 0)</f>
        <v>281</v>
      </c>
      <c r="P38">
        <f>ROUNDDOWN(pomiary4[[#This Row],[czujnik4]]+273.15, 0)</f>
        <v>276</v>
      </c>
      <c r="Q38">
        <f>ROUNDDOWN(pomiary4[[#This Row],[czujnik5]]+273.15, 0)</f>
        <v>280</v>
      </c>
      <c r="R38">
        <f>ROUNDDOWN(pomiary4[[#This Row],[czujnik6]]+273.15, 0)</f>
        <v>272</v>
      </c>
      <c r="S38">
        <f>ROUNDDOWN(pomiary4[[#This Row],[czujnik7]]+273.15, 0)</f>
        <v>281</v>
      </c>
      <c r="T38">
        <f>ROUNDDOWN(pomiary4[[#This Row],[czujnik8]]+273.15, 0)</f>
        <v>266</v>
      </c>
      <c r="U38">
        <f>ROUNDDOWN(pomiary4[[#This Row],[czujnik9]]+273.15, 0)</f>
        <v>267</v>
      </c>
      <c r="V38">
        <f>ROUNDDOWN(pomiary4[[#This Row],[czujnik10]]+273.15, 0)</f>
        <v>268</v>
      </c>
    </row>
    <row r="39" spans="1:25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ROUNDDOWN(pomiary4[[#This Row],[czujnik1]]+273.15, 0)</f>
        <v>269</v>
      </c>
      <c r="N39">
        <f>ROUNDDOWN(pomiary4[[#This Row],[czujnik2]]+273.15, 0)</f>
        <v>267</v>
      </c>
      <c r="O39">
        <f>ROUNDDOWN(pomiary4[[#This Row],[czujnik3]]+273.15, 0)</f>
        <v>281</v>
      </c>
      <c r="P39">
        <f>ROUNDDOWN(pomiary4[[#This Row],[czujnik4]]+273.15, 0)</f>
        <v>272</v>
      </c>
      <c r="Q39">
        <f>ROUNDDOWN(pomiary4[[#This Row],[czujnik5]]+273.15, 0)</f>
        <v>277</v>
      </c>
      <c r="R39">
        <f>ROUNDDOWN(pomiary4[[#This Row],[czujnik6]]+273.15, 0)</f>
        <v>268</v>
      </c>
      <c r="S39">
        <f>ROUNDDOWN(pomiary4[[#This Row],[czujnik7]]+273.15, 0)</f>
        <v>280</v>
      </c>
      <c r="T39">
        <f>ROUNDDOWN(pomiary4[[#This Row],[czujnik8]]+273.15, 0)</f>
        <v>279</v>
      </c>
      <c r="U39">
        <f>ROUNDDOWN(pomiary4[[#This Row],[czujnik9]]+273.15, 0)</f>
        <v>272</v>
      </c>
      <c r="V39">
        <f>ROUNDDOWN(pomiary4[[#This Row],[czujnik10]]+273.15, 0)</f>
        <v>280</v>
      </c>
    </row>
    <row r="40" spans="1:25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ROUNDDOWN(pomiary4[[#This Row],[czujnik1]]+273.15, 0)</f>
        <v>268</v>
      </c>
      <c r="N40">
        <f>ROUNDDOWN(pomiary4[[#This Row],[czujnik2]]+273.15, 0)</f>
        <v>271</v>
      </c>
      <c r="O40">
        <f>ROUNDDOWN(pomiary4[[#This Row],[czujnik3]]+273.15, 0)</f>
        <v>266</v>
      </c>
      <c r="P40">
        <f>ROUNDDOWN(pomiary4[[#This Row],[czujnik4]]+273.15, 0)</f>
        <v>278</v>
      </c>
      <c r="Q40">
        <f>ROUNDDOWN(pomiary4[[#This Row],[czujnik5]]+273.15, 0)</f>
        <v>279</v>
      </c>
      <c r="R40">
        <f>ROUNDDOWN(pomiary4[[#This Row],[czujnik6]]+273.15, 0)</f>
        <v>280</v>
      </c>
      <c r="S40">
        <f>ROUNDDOWN(pomiary4[[#This Row],[czujnik7]]+273.15, 0)</f>
        <v>268</v>
      </c>
      <c r="T40">
        <f>ROUNDDOWN(pomiary4[[#This Row],[czujnik8]]+273.15, 0)</f>
        <v>270</v>
      </c>
      <c r="U40">
        <f>ROUNDDOWN(pomiary4[[#This Row],[czujnik9]]+273.15, 0)</f>
        <v>273</v>
      </c>
      <c r="V40">
        <f>ROUNDDOWN(pomiary4[[#This Row],[czujnik10]]+273.15, 0)</f>
        <v>281</v>
      </c>
    </row>
    <row r="41" spans="1:25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ROUNDDOWN(pomiary4[[#This Row],[czujnik1]]+273.15, 0)</f>
        <v>270</v>
      </c>
      <c r="N41">
        <f>ROUNDDOWN(pomiary4[[#This Row],[czujnik2]]+273.15, 0)</f>
        <v>271</v>
      </c>
      <c r="O41">
        <f>ROUNDDOWN(pomiary4[[#This Row],[czujnik3]]+273.15, 0)</f>
        <v>275</v>
      </c>
      <c r="P41">
        <f>ROUNDDOWN(pomiary4[[#This Row],[czujnik4]]+273.15, 0)</f>
        <v>277</v>
      </c>
      <c r="Q41">
        <f>ROUNDDOWN(pomiary4[[#This Row],[czujnik5]]+273.15, 0)</f>
        <v>280</v>
      </c>
      <c r="R41">
        <f>ROUNDDOWN(pomiary4[[#This Row],[czujnik6]]+273.15, 0)</f>
        <v>273</v>
      </c>
      <c r="S41">
        <f>ROUNDDOWN(pomiary4[[#This Row],[czujnik7]]+273.15, 0)</f>
        <v>272</v>
      </c>
      <c r="T41">
        <f>ROUNDDOWN(pomiary4[[#This Row],[czujnik8]]+273.15, 0)</f>
        <v>278</v>
      </c>
      <c r="U41">
        <f>ROUNDDOWN(pomiary4[[#This Row],[czujnik9]]+273.15, 0)</f>
        <v>266</v>
      </c>
      <c r="V41">
        <f>ROUNDDOWN(pomiary4[[#This Row],[czujnik10]]+273.15, 0)</f>
        <v>279</v>
      </c>
    </row>
    <row r="42" spans="1:25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ROUNDDOWN(pomiary4[[#This Row],[czujnik1]]+273.15, 0)</f>
        <v>271</v>
      </c>
      <c r="N42">
        <f>ROUNDDOWN(pomiary4[[#This Row],[czujnik2]]+273.15, 0)</f>
        <v>266</v>
      </c>
      <c r="O42">
        <f>ROUNDDOWN(pomiary4[[#This Row],[czujnik3]]+273.15, 0)</f>
        <v>277</v>
      </c>
      <c r="P42">
        <f>ROUNDDOWN(pomiary4[[#This Row],[czujnik4]]+273.15, 0)</f>
        <v>277</v>
      </c>
      <c r="Q42">
        <f>ROUNDDOWN(pomiary4[[#This Row],[czujnik5]]+273.15, 0)</f>
        <v>276</v>
      </c>
      <c r="R42">
        <f>ROUNDDOWN(pomiary4[[#This Row],[czujnik6]]+273.15, 0)</f>
        <v>270</v>
      </c>
      <c r="S42">
        <f>ROUNDDOWN(pomiary4[[#This Row],[czujnik7]]+273.15, 0)</f>
        <v>278</v>
      </c>
      <c r="T42">
        <f>ROUNDDOWN(pomiary4[[#This Row],[czujnik8]]+273.15, 0)</f>
        <v>267</v>
      </c>
      <c r="U42">
        <f>ROUNDDOWN(pomiary4[[#This Row],[czujnik9]]+273.15, 0)</f>
        <v>276</v>
      </c>
      <c r="V42">
        <f>ROUNDDOWN(pomiary4[[#This Row],[czujnik10]]+273.15, 0)</f>
        <v>274</v>
      </c>
    </row>
    <row r="43" spans="1:25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ROUNDDOWN(pomiary4[[#This Row],[czujnik1]]+273.15, 0)</f>
        <v>283</v>
      </c>
      <c r="N43">
        <f>ROUNDDOWN(pomiary4[[#This Row],[czujnik2]]+273.15, 0)</f>
        <v>285</v>
      </c>
      <c r="O43">
        <f>ROUNDDOWN(pomiary4[[#This Row],[czujnik3]]+273.15, 0)</f>
        <v>283</v>
      </c>
      <c r="P43">
        <f>ROUNDDOWN(pomiary4[[#This Row],[czujnik4]]+273.15, 0)</f>
        <v>287</v>
      </c>
      <c r="Q43">
        <f>ROUNDDOWN(pomiary4[[#This Row],[czujnik5]]+273.15, 0)</f>
        <v>283</v>
      </c>
      <c r="R43">
        <f>ROUNDDOWN(pomiary4[[#This Row],[czujnik6]]+273.15, 0)</f>
        <v>287</v>
      </c>
      <c r="S43">
        <f>ROUNDDOWN(pomiary4[[#This Row],[czujnik7]]+273.15, 0)</f>
        <v>288</v>
      </c>
      <c r="T43">
        <f>ROUNDDOWN(pomiary4[[#This Row],[czujnik8]]+273.15, 0)</f>
        <v>286</v>
      </c>
      <c r="U43">
        <f>ROUNDDOWN(pomiary4[[#This Row],[czujnik9]]+273.15, 0)</f>
        <v>287</v>
      </c>
      <c r="V43">
        <f>ROUNDDOWN(pomiary4[[#This Row],[czujnik10]]+273.15, 0)</f>
        <v>286</v>
      </c>
    </row>
    <row r="44" spans="1:25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ROUNDDOWN(pomiary4[[#This Row],[czujnik1]]+273.15, 0)</f>
        <v>287</v>
      </c>
      <c r="N44">
        <f>ROUNDDOWN(pomiary4[[#This Row],[czujnik2]]+273.15, 0)</f>
        <v>288</v>
      </c>
      <c r="O44">
        <f>ROUNDDOWN(pomiary4[[#This Row],[czujnik3]]+273.15, 0)</f>
        <v>286</v>
      </c>
      <c r="P44">
        <f>ROUNDDOWN(pomiary4[[#This Row],[czujnik4]]+273.15, 0)</f>
        <v>285</v>
      </c>
      <c r="Q44">
        <f>ROUNDDOWN(pomiary4[[#This Row],[czujnik5]]+273.15, 0)</f>
        <v>286</v>
      </c>
      <c r="R44">
        <f>ROUNDDOWN(pomiary4[[#This Row],[czujnik6]]+273.15, 0)</f>
        <v>285</v>
      </c>
      <c r="S44">
        <f>ROUNDDOWN(pomiary4[[#This Row],[czujnik7]]+273.15, 0)</f>
        <v>283</v>
      </c>
      <c r="T44">
        <f>ROUNDDOWN(pomiary4[[#This Row],[czujnik8]]+273.15, 0)</f>
        <v>284</v>
      </c>
      <c r="U44">
        <f>ROUNDDOWN(pomiary4[[#This Row],[czujnik9]]+273.15, 0)</f>
        <v>286</v>
      </c>
      <c r="V44">
        <f>ROUNDDOWN(pomiary4[[#This Row],[czujnik10]]+273.15, 0)</f>
        <v>287</v>
      </c>
    </row>
    <row r="45" spans="1:25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ROUNDDOWN(pomiary4[[#This Row],[czujnik1]]+273.15, 0)</f>
        <v>284</v>
      </c>
      <c r="N45">
        <f>ROUNDDOWN(pomiary4[[#This Row],[czujnik2]]+273.15, 0)</f>
        <v>287</v>
      </c>
      <c r="O45">
        <f>ROUNDDOWN(pomiary4[[#This Row],[czujnik3]]+273.15, 0)</f>
        <v>288</v>
      </c>
      <c r="P45">
        <f>ROUNDDOWN(pomiary4[[#This Row],[czujnik4]]+273.15, 0)</f>
        <v>283</v>
      </c>
      <c r="Q45">
        <f>ROUNDDOWN(pomiary4[[#This Row],[czujnik5]]+273.15, 0)</f>
        <v>288</v>
      </c>
      <c r="R45">
        <f>ROUNDDOWN(pomiary4[[#This Row],[czujnik6]]+273.15, 0)</f>
        <v>289</v>
      </c>
      <c r="S45">
        <f>ROUNDDOWN(pomiary4[[#This Row],[czujnik7]]+273.15, 0)</f>
        <v>284</v>
      </c>
      <c r="T45">
        <f>ROUNDDOWN(pomiary4[[#This Row],[czujnik8]]+273.15, 0)</f>
        <v>288</v>
      </c>
      <c r="U45">
        <f>ROUNDDOWN(pomiary4[[#This Row],[czujnik9]]+273.15, 0)</f>
        <v>289</v>
      </c>
      <c r="V45">
        <f>ROUNDDOWN(pomiary4[[#This Row],[czujnik10]]+273.15, 0)</f>
        <v>286</v>
      </c>
    </row>
    <row r="46" spans="1:25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ROUNDDOWN(pomiary4[[#This Row],[czujnik1]]+273.15, 0)</f>
        <v>287</v>
      </c>
      <c r="N46">
        <f>ROUNDDOWN(pomiary4[[#This Row],[czujnik2]]+273.15, 0)</f>
        <v>286</v>
      </c>
      <c r="O46">
        <f>ROUNDDOWN(pomiary4[[#This Row],[czujnik3]]+273.15, 0)</f>
        <v>287</v>
      </c>
      <c r="P46">
        <f>ROUNDDOWN(pomiary4[[#This Row],[czujnik4]]+273.15, 0)</f>
        <v>287</v>
      </c>
      <c r="Q46">
        <f>ROUNDDOWN(pomiary4[[#This Row],[czujnik5]]+273.15, 0)</f>
        <v>288</v>
      </c>
      <c r="R46">
        <f>ROUNDDOWN(pomiary4[[#This Row],[czujnik6]]+273.15, 0)</f>
        <v>284</v>
      </c>
      <c r="S46">
        <f>ROUNDDOWN(pomiary4[[#This Row],[czujnik7]]+273.15, 0)</f>
        <v>285</v>
      </c>
      <c r="T46">
        <f>ROUNDDOWN(pomiary4[[#This Row],[czujnik8]]+273.15, 0)</f>
        <v>285</v>
      </c>
      <c r="U46">
        <f>ROUNDDOWN(pomiary4[[#This Row],[czujnik9]]+273.15, 0)</f>
        <v>285</v>
      </c>
      <c r="V46">
        <f>ROUNDDOWN(pomiary4[[#This Row],[czujnik10]]+273.15, 0)</f>
        <v>285</v>
      </c>
    </row>
    <row r="47" spans="1:25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ROUNDDOWN(pomiary4[[#This Row],[czujnik1]]+273.15, 0)</f>
        <v>284</v>
      </c>
      <c r="N47">
        <f>ROUNDDOWN(pomiary4[[#This Row],[czujnik2]]+273.15, 0)</f>
        <v>285</v>
      </c>
      <c r="O47">
        <f>ROUNDDOWN(pomiary4[[#This Row],[czujnik3]]+273.15, 0)</f>
        <v>283</v>
      </c>
      <c r="P47">
        <f>ROUNDDOWN(pomiary4[[#This Row],[czujnik4]]+273.15, 0)</f>
        <v>288</v>
      </c>
      <c r="Q47">
        <f>ROUNDDOWN(pomiary4[[#This Row],[czujnik5]]+273.15, 0)</f>
        <v>288</v>
      </c>
      <c r="R47">
        <f>ROUNDDOWN(pomiary4[[#This Row],[czujnik6]]+273.15, 0)</f>
        <v>286</v>
      </c>
      <c r="S47">
        <f>ROUNDDOWN(pomiary4[[#This Row],[czujnik7]]+273.15, 0)</f>
        <v>285</v>
      </c>
      <c r="T47">
        <f>ROUNDDOWN(pomiary4[[#This Row],[czujnik8]]+273.15, 0)</f>
        <v>287</v>
      </c>
      <c r="U47">
        <f>ROUNDDOWN(pomiary4[[#This Row],[czujnik9]]+273.15, 0)</f>
        <v>287</v>
      </c>
      <c r="V47">
        <f>ROUNDDOWN(pomiary4[[#This Row],[czujnik10]]+273.15, 0)</f>
        <v>283</v>
      </c>
    </row>
    <row r="48" spans="1:25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ROUNDDOWN(pomiary4[[#This Row],[czujnik1]]+273.15, 0)</f>
        <v>288</v>
      </c>
      <c r="N48">
        <f>ROUNDDOWN(pomiary4[[#This Row],[czujnik2]]+273.15, 0)</f>
        <v>286</v>
      </c>
      <c r="O48">
        <f>ROUNDDOWN(pomiary4[[#This Row],[czujnik3]]+273.15, 0)</f>
        <v>285</v>
      </c>
      <c r="P48">
        <f>ROUNDDOWN(pomiary4[[#This Row],[czujnik4]]+273.15, 0)</f>
        <v>287</v>
      </c>
      <c r="Q48">
        <f>ROUNDDOWN(pomiary4[[#This Row],[czujnik5]]+273.15, 0)</f>
        <v>285</v>
      </c>
      <c r="R48">
        <f>ROUNDDOWN(pomiary4[[#This Row],[czujnik6]]+273.15, 0)</f>
        <v>285</v>
      </c>
      <c r="S48">
        <f>ROUNDDOWN(pomiary4[[#This Row],[czujnik7]]+273.15, 0)</f>
        <v>287</v>
      </c>
      <c r="T48">
        <f>ROUNDDOWN(pomiary4[[#This Row],[czujnik8]]+273.15, 0)</f>
        <v>287</v>
      </c>
      <c r="U48">
        <f>ROUNDDOWN(pomiary4[[#This Row],[czujnik9]]+273.15, 0)</f>
        <v>286</v>
      </c>
      <c r="V48">
        <f>ROUNDDOWN(pomiary4[[#This Row],[czujnik10]]+273.15, 0)</f>
        <v>286</v>
      </c>
    </row>
    <row r="49" spans="1:22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ROUNDDOWN(pomiary4[[#This Row],[czujnik1]]+273.15, 0)</f>
        <v>284</v>
      </c>
      <c r="N49">
        <f>ROUNDDOWN(pomiary4[[#This Row],[czujnik2]]+273.15, 0)</f>
        <v>288</v>
      </c>
      <c r="O49">
        <f>ROUNDDOWN(pomiary4[[#This Row],[czujnik3]]+273.15, 0)</f>
        <v>284</v>
      </c>
      <c r="P49">
        <f>ROUNDDOWN(pomiary4[[#This Row],[czujnik4]]+273.15, 0)</f>
        <v>286</v>
      </c>
      <c r="Q49">
        <f>ROUNDDOWN(pomiary4[[#This Row],[czujnik5]]+273.15, 0)</f>
        <v>283</v>
      </c>
      <c r="R49">
        <f>ROUNDDOWN(pomiary4[[#This Row],[czujnik6]]+273.15, 0)</f>
        <v>289</v>
      </c>
      <c r="S49">
        <f>ROUNDDOWN(pomiary4[[#This Row],[czujnik7]]+273.15, 0)</f>
        <v>287</v>
      </c>
      <c r="T49">
        <f>ROUNDDOWN(pomiary4[[#This Row],[czujnik8]]+273.15, 0)</f>
        <v>287</v>
      </c>
      <c r="U49">
        <f>ROUNDDOWN(pomiary4[[#This Row],[czujnik9]]+273.15, 0)</f>
        <v>288</v>
      </c>
      <c r="V49">
        <f>ROUNDDOWN(pomiary4[[#This Row],[czujnik10]]+273.15, 0)</f>
        <v>286</v>
      </c>
    </row>
    <row r="50" spans="1:22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ROUNDDOWN(pomiary4[[#This Row],[czujnik1]]+273.15, 0)</f>
        <v>283</v>
      </c>
      <c r="N50">
        <f>ROUNDDOWN(pomiary4[[#This Row],[czujnik2]]+273.15, 0)</f>
        <v>286</v>
      </c>
      <c r="O50">
        <f>ROUNDDOWN(pomiary4[[#This Row],[czujnik3]]+273.15, 0)</f>
        <v>285</v>
      </c>
      <c r="P50">
        <f>ROUNDDOWN(pomiary4[[#This Row],[czujnik4]]+273.15, 0)</f>
        <v>283</v>
      </c>
      <c r="Q50">
        <f>ROUNDDOWN(pomiary4[[#This Row],[czujnik5]]+273.15, 0)</f>
        <v>285</v>
      </c>
      <c r="R50">
        <f>ROUNDDOWN(pomiary4[[#This Row],[czujnik6]]+273.15, 0)</f>
        <v>287</v>
      </c>
      <c r="S50">
        <f>ROUNDDOWN(pomiary4[[#This Row],[czujnik7]]+273.15, 0)</f>
        <v>286</v>
      </c>
      <c r="T50">
        <f>ROUNDDOWN(pomiary4[[#This Row],[czujnik8]]+273.15, 0)</f>
        <v>286</v>
      </c>
      <c r="U50">
        <f>ROUNDDOWN(pomiary4[[#This Row],[czujnik9]]+273.15, 0)</f>
        <v>288</v>
      </c>
      <c r="V50">
        <f>ROUNDDOWN(pomiary4[[#This Row],[czujnik10]]+273.15, 0)</f>
        <v>286</v>
      </c>
    </row>
    <row r="51" spans="1:22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ROUNDDOWN(pomiary4[[#This Row],[czujnik1]]+273.15, 0)</f>
        <v>288</v>
      </c>
      <c r="N51">
        <f>ROUNDDOWN(pomiary4[[#This Row],[czujnik2]]+273.15, 0)</f>
        <v>284</v>
      </c>
      <c r="O51">
        <f>ROUNDDOWN(pomiary4[[#This Row],[czujnik3]]+273.15, 0)</f>
        <v>283</v>
      </c>
      <c r="P51">
        <f>ROUNDDOWN(pomiary4[[#This Row],[czujnik4]]+273.15, 0)</f>
        <v>286</v>
      </c>
      <c r="Q51">
        <f>ROUNDDOWN(pomiary4[[#This Row],[czujnik5]]+273.15, 0)</f>
        <v>284</v>
      </c>
      <c r="R51">
        <f>ROUNDDOWN(pomiary4[[#This Row],[czujnik6]]+273.15, 0)</f>
        <v>284</v>
      </c>
      <c r="S51">
        <f>ROUNDDOWN(pomiary4[[#This Row],[czujnik7]]+273.15, 0)</f>
        <v>283</v>
      </c>
      <c r="T51">
        <f>ROUNDDOWN(pomiary4[[#This Row],[czujnik8]]+273.15, 0)</f>
        <v>285</v>
      </c>
      <c r="U51">
        <f>ROUNDDOWN(pomiary4[[#This Row],[czujnik9]]+273.15, 0)</f>
        <v>285</v>
      </c>
      <c r="V51">
        <f>ROUNDDOWN(pomiary4[[#This Row],[czujnik10]]+273.15, 0)</f>
        <v>285</v>
      </c>
    </row>
    <row r="52" spans="1:22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ROUNDDOWN(pomiary4[[#This Row],[czujnik1]]+273.15, 0)</f>
        <v>285</v>
      </c>
      <c r="N52">
        <f>ROUNDDOWN(pomiary4[[#This Row],[czujnik2]]+273.15, 0)</f>
        <v>286</v>
      </c>
      <c r="O52">
        <f>ROUNDDOWN(pomiary4[[#This Row],[czujnik3]]+273.15, 0)</f>
        <v>283</v>
      </c>
      <c r="P52">
        <f>ROUNDDOWN(pomiary4[[#This Row],[czujnik4]]+273.15, 0)</f>
        <v>285</v>
      </c>
      <c r="Q52">
        <f>ROUNDDOWN(pomiary4[[#This Row],[czujnik5]]+273.15, 0)</f>
        <v>283</v>
      </c>
      <c r="R52">
        <f>ROUNDDOWN(pomiary4[[#This Row],[czujnik6]]+273.15, 0)</f>
        <v>287</v>
      </c>
      <c r="S52">
        <f>ROUNDDOWN(pomiary4[[#This Row],[czujnik7]]+273.15, 0)</f>
        <v>287</v>
      </c>
      <c r="T52">
        <f>ROUNDDOWN(pomiary4[[#This Row],[czujnik8]]+273.15, 0)</f>
        <v>288</v>
      </c>
      <c r="U52">
        <f>ROUNDDOWN(pomiary4[[#This Row],[czujnik9]]+273.15, 0)</f>
        <v>287</v>
      </c>
      <c r="V52">
        <f>ROUNDDOWN(pomiary4[[#This Row],[czujnik10]]+273.15, 0)</f>
        <v>287</v>
      </c>
    </row>
    <row r="53" spans="1:22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ROUNDDOWN(pomiary4[[#This Row],[czujnik1]]+273.15, 0)</f>
        <v>287</v>
      </c>
      <c r="N53">
        <f>ROUNDDOWN(pomiary4[[#This Row],[czujnik2]]+273.15, 0)</f>
        <v>286</v>
      </c>
      <c r="O53">
        <f>ROUNDDOWN(pomiary4[[#This Row],[czujnik3]]+273.15, 0)</f>
        <v>283</v>
      </c>
      <c r="P53">
        <f>ROUNDDOWN(pomiary4[[#This Row],[czujnik4]]+273.15, 0)</f>
        <v>284</v>
      </c>
      <c r="Q53">
        <f>ROUNDDOWN(pomiary4[[#This Row],[czujnik5]]+273.15, 0)</f>
        <v>284</v>
      </c>
      <c r="R53">
        <f>ROUNDDOWN(pomiary4[[#This Row],[czujnik6]]+273.15, 0)</f>
        <v>284</v>
      </c>
      <c r="S53">
        <f>ROUNDDOWN(pomiary4[[#This Row],[czujnik7]]+273.15, 0)</f>
        <v>286</v>
      </c>
      <c r="T53">
        <f>ROUNDDOWN(pomiary4[[#This Row],[czujnik8]]+273.15, 0)</f>
        <v>285</v>
      </c>
      <c r="U53">
        <f>ROUNDDOWN(pomiary4[[#This Row],[czujnik9]]+273.15, 0)</f>
        <v>283</v>
      </c>
      <c r="V53">
        <f>ROUNDDOWN(pomiary4[[#This Row],[czujnik10]]+273.15, 0)</f>
        <v>285</v>
      </c>
    </row>
    <row r="54" spans="1:22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ROUNDDOWN(pomiary4[[#This Row],[czujnik1]]+273.15, 0)</f>
        <v>284</v>
      </c>
      <c r="N54">
        <f>ROUNDDOWN(pomiary4[[#This Row],[czujnik2]]+273.15, 0)</f>
        <v>283</v>
      </c>
      <c r="O54">
        <f>ROUNDDOWN(pomiary4[[#This Row],[czujnik3]]+273.15, 0)</f>
        <v>287</v>
      </c>
      <c r="P54">
        <f>ROUNDDOWN(pomiary4[[#This Row],[czujnik4]]+273.15, 0)</f>
        <v>288</v>
      </c>
      <c r="Q54">
        <f>ROUNDDOWN(pomiary4[[#This Row],[czujnik5]]+273.15, 0)</f>
        <v>286</v>
      </c>
      <c r="R54">
        <f>ROUNDDOWN(pomiary4[[#This Row],[czujnik6]]+273.15, 0)</f>
        <v>287</v>
      </c>
      <c r="S54">
        <f>ROUNDDOWN(pomiary4[[#This Row],[czujnik7]]+273.15, 0)</f>
        <v>284</v>
      </c>
      <c r="T54">
        <f>ROUNDDOWN(pomiary4[[#This Row],[czujnik8]]+273.15, 0)</f>
        <v>285</v>
      </c>
      <c r="U54">
        <f>ROUNDDOWN(pomiary4[[#This Row],[czujnik9]]+273.15, 0)</f>
        <v>286</v>
      </c>
      <c r="V54">
        <f>ROUNDDOWN(pomiary4[[#This Row],[czujnik10]]+273.15, 0)</f>
        <v>284</v>
      </c>
    </row>
    <row r="55" spans="1:22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ROUNDDOWN(pomiary4[[#This Row],[czujnik1]]+273.15, 0)</f>
        <v>286</v>
      </c>
      <c r="N55">
        <f>ROUNDDOWN(pomiary4[[#This Row],[czujnik2]]+273.15, 0)</f>
        <v>284</v>
      </c>
      <c r="O55">
        <f>ROUNDDOWN(pomiary4[[#This Row],[czujnik3]]+273.15, 0)</f>
        <v>286</v>
      </c>
      <c r="P55">
        <f>ROUNDDOWN(pomiary4[[#This Row],[czujnik4]]+273.15, 0)</f>
        <v>284</v>
      </c>
      <c r="Q55">
        <f>ROUNDDOWN(pomiary4[[#This Row],[czujnik5]]+273.15, 0)</f>
        <v>284</v>
      </c>
      <c r="R55">
        <f>ROUNDDOWN(pomiary4[[#This Row],[czujnik6]]+273.15, 0)</f>
        <v>283</v>
      </c>
      <c r="S55">
        <f>ROUNDDOWN(pomiary4[[#This Row],[czujnik7]]+273.15, 0)</f>
        <v>284</v>
      </c>
      <c r="T55">
        <f>ROUNDDOWN(pomiary4[[#This Row],[czujnik8]]+273.15, 0)</f>
        <v>288</v>
      </c>
      <c r="U55">
        <f>ROUNDDOWN(pomiary4[[#This Row],[czujnik9]]+273.15, 0)</f>
        <v>285</v>
      </c>
      <c r="V55">
        <f>ROUNDDOWN(pomiary4[[#This Row],[czujnik10]]+273.15, 0)</f>
        <v>286</v>
      </c>
    </row>
    <row r="56" spans="1:22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ROUNDDOWN(pomiary4[[#This Row],[czujnik1]]+273.15, 0)</f>
        <v>284</v>
      </c>
      <c r="N56">
        <f>ROUNDDOWN(pomiary4[[#This Row],[czujnik2]]+273.15, 0)</f>
        <v>285</v>
      </c>
      <c r="O56">
        <f>ROUNDDOWN(pomiary4[[#This Row],[czujnik3]]+273.15, 0)</f>
        <v>284</v>
      </c>
      <c r="P56">
        <f>ROUNDDOWN(pomiary4[[#This Row],[czujnik4]]+273.15, 0)</f>
        <v>288</v>
      </c>
      <c r="Q56">
        <f>ROUNDDOWN(pomiary4[[#This Row],[czujnik5]]+273.15, 0)</f>
        <v>287</v>
      </c>
      <c r="R56">
        <f>ROUNDDOWN(pomiary4[[#This Row],[czujnik6]]+273.15, 0)</f>
        <v>284</v>
      </c>
      <c r="S56">
        <f>ROUNDDOWN(pomiary4[[#This Row],[czujnik7]]+273.15, 0)</f>
        <v>286</v>
      </c>
      <c r="T56">
        <f>ROUNDDOWN(pomiary4[[#This Row],[czujnik8]]+273.15, 0)</f>
        <v>285</v>
      </c>
      <c r="U56">
        <f>ROUNDDOWN(pomiary4[[#This Row],[czujnik9]]+273.15, 0)</f>
        <v>286</v>
      </c>
      <c r="V56">
        <f>ROUNDDOWN(pomiary4[[#This Row],[czujnik10]]+273.15, 0)</f>
        <v>288</v>
      </c>
    </row>
    <row r="57" spans="1:22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ROUNDDOWN(pomiary4[[#This Row],[czujnik1]]+273.15, 0)</f>
        <v>286</v>
      </c>
      <c r="N57">
        <f>ROUNDDOWN(pomiary4[[#This Row],[czujnik2]]+273.15, 0)</f>
        <v>288</v>
      </c>
      <c r="O57">
        <f>ROUNDDOWN(pomiary4[[#This Row],[czujnik3]]+273.15, 0)</f>
        <v>288</v>
      </c>
      <c r="P57">
        <f>ROUNDDOWN(pomiary4[[#This Row],[czujnik4]]+273.15, 0)</f>
        <v>287</v>
      </c>
      <c r="Q57">
        <f>ROUNDDOWN(pomiary4[[#This Row],[czujnik5]]+273.15, 0)</f>
        <v>283</v>
      </c>
      <c r="R57">
        <f>ROUNDDOWN(pomiary4[[#This Row],[czujnik6]]+273.15, 0)</f>
        <v>287</v>
      </c>
      <c r="S57">
        <f>ROUNDDOWN(pomiary4[[#This Row],[czujnik7]]+273.15, 0)</f>
        <v>286</v>
      </c>
      <c r="T57">
        <f>ROUNDDOWN(pomiary4[[#This Row],[czujnik8]]+273.15, 0)</f>
        <v>284</v>
      </c>
      <c r="U57">
        <f>ROUNDDOWN(pomiary4[[#This Row],[czujnik9]]+273.15, 0)</f>
        <v>286</v>
      </c>
      <c r="V57">
        <f>ROUNDDOWN(pomiary4[[#This Row],[czujnik10]]+273.15, 0)</f>
        <v>285</v>
      </c>
    </row>
    <row r="58" spans="1:22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ROUNDDOWN(pomiary4[[#This Row],[czujnik1]]+273.15, 0)</f>
        <v>283</v>
      </c>
      <c r="N58">
        <f>ROUNDDOWN(pomiary4[[#This Row],[czujnik2]]+273.15, 0)</f>
        <v>283</v>
      </c>
      <c r="O58">
        <f>ROUNDDOWN(pomiary4[[#This Row],[czujnik3]]+273.15, 0)</f>
        <v>288</v>
      </c>
      <c r="P58">
        <f>ROUNDDOWN(pomiary4[[#This Row],[czujnik4]]+273.15, 0)</f>
        <v>285</v>
      </c>
      <c r="Q58">
        <f>ROUNDDOWN(pomiary4[[#This Row],[czujnik5]]+273.15, 0)</f>
        <v>284</v>
      </c>
      <c r="R58">
        <f>ROUNDDOWN(pomiary4[[#This Row],[czujnik6]]+273.15, 0)</f>
        <v>288</v>
      </c>
      <c r="S58">
        <f>ROUNDDOWN(pomiary4[[#This Row],[czujnik7]]+273.15, 0)</f>
        <v>287</v>
      </c>
      <c r="T58">
        <f>ROUNDDOWN(pomiary4[[#This Row],[czujnik8]]+273.15, 0)</f>
        <v>287</v>
      </c>
      <c r="U58">
        <f>ROUNDDOWN(pomiary4[[#This Row],[czujnik9]]+273.15, 0)</f>
        <v>284</v>
      </c>
      <c r="V58">
        <f>ROUNDDOWN(pomiary4[[#This Row],[czujnik10]]+273.15, 0)</f>
        <v>288</v>
      </c>
    </row>
    <row r="59" spans="1:22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ROUNDDOWN(pomiary4[[#This Row],[czujnik1]]+273.15, 0)</f>
        <v>285</v>
      </c>
      <c r="N59">
        <f>ROUNDDOWN(pomiary4[[#This Row],[czujnik2]]+273.15, 0)</f>
        <v>285</v>
      </c>
      <c r="O59">
        <f>ROUNDDOWN(pomiary4[[#This Row],[czujnik3]]+273.15, 0)</f>
        <v>285</v>
      </c>
      <c r="P59">
        <f>ROUNDDOWN(pomiary4[[#This Row],[czujnik4]]+273.15, 0)</f>
        <v>288</v>
      </c>
      <c r="Q59">
        <f>ROUNDDOWN(pomiary4[[#This Row],[czujnik5]]+273.15, 0)</f>
        <v>288</v>
      </c>
      <c r="R59">
        <f>ROUNDDOWN(pomiary4[[#This Row],[czujnik6]]+273.15, 0)</f>
        <v>288</v>
      </c>
      <c r="S59">
        <f>ROUNDDOWN(pomiary4[[#This Row],[czujnik7]]+273.15, 0)</f>
        <v>285</v>
      </c>
      <c r="T59">
        <f>ROUNDDOWN(pomiary4[[#This Row],[czujnik8]]+273.15, 0)</f>
        <v>284</v>
      </c>
      <c r="U59">
        <f>ROUNDDOWN(pomiary4[[#This Row],[czujnik9]]+273.15, 0)</f>
        <v>286</v>
      </c>
      <c r="V59">
        <f>ROUNDDOWN(pomiary4[[#This Row],[czujnik10]]+273.15, 0)</f>
        <v>283</v>
      </c>
    </row>
    <row r="60" spans="1:22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ROUNDDOWN(pomiary4[[#This Row],[czujnik1]]+273.15, 0)</f>
        <v>287</v>
      </c>
      <c r="N60">
        <f>ROUNDDOWN(pomiary4[[#This Row],[czujnik2]]+273.15, 0)</f>
        <v>284</v>
      </c>
      <c r="O60">
        <f>ROUNDDOWN(pomiary4[[#This Row],[czujnik3]]+273.15, 0)</f>
        <v>287</v>
      </c>
      <c r="P60">
        <f>ROUNDDOWN(pomiary4[[#This Row],[czujnik4]]+273.15, 0)</f>
        <v>285</v>
      </c>
      <c r="Q60">
        <f>ROUNDDOWN(pomiary4[[#This Row],[czujnik5]]+273.15, 0)</f>
        <v>283</v>
      </c>
      <c r="R60">
        <f>ROUNDDOWN(pomiary4[[#This Row],[czujnik6]]+273.15, 0)</f>
        <v>288</v>
      </c>
      <c r="S60">
        <f>ROUNDDOWN(pomiary4[[#This Row],[czujnik7]]+273.15, 0)</f>
        <v>286</v>
      </c>
      <c r="T60">
        <f>ROUNDDOWN(pomiary4[[#This Row],[czujnik8]]+273.15, 0)</f>
        <v>288</v>
      </c>
      <c r="U60">
        <f>ROUNDDOWN(pomiary4[[#This Row],[czujnik9]]+273.15, 0)</f>
        <v>285</v>
      </c>
      <c r="V60">
        <f>ROUNDDOWN(pomiary4[[#This Row],[czujnik10]]+273.15, 0)</f>
        <v>285</v>
      </c>
    </row>
    <row r="61" spans="1:22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ROUNDDOWN(pomiary4[[#This Row],[czujnik1]]+273.15, 0)</f>
        <v>287</v>
      </c>
      <c r="N61">
        <f>ROUNDDOWN(pomiary4[[#This Row],[czujnik2]]+273.15, 0)</f>
        <v>283</v>
      </c>
      <c r="O61">
        <f>ROUNDDOWN(pomiary4[[#This Row],[czujnik3]]+273.15, 0)</f>
        <v>288</v>
      </c>
      <c r="P61">
        <f>ROUNDDOWN(pomiary4[[#This Row],[czujnik4]]+273.15, 0)</f>
        <v>284</v>
      </c>
      <c r="Q61">
        <f>ROUNDDOWN(pomiary4[[#This Row],[czujnik5]]+273.15, 0)</f>
        <v>284</v>
      </c>
      <c r="R61">
        <f>ROUNDDOWN(pomiary4[[#This Row],[czujnik6]]+273.15, 0)</f>
        <v>286</v>
      </c>
      <c r="S61">
        <f>ROUNDDOWN(pomiary4[[#This Row],[czujnik7]]+273.15, 0)</f>
        <v>289</v>
      </c>
      <c r="T61">
        <f>ROUNDDOWN(pomiary4[[#This Row],[czujnik8]]+273.15, 0)</f>
        <v>288</v>
      </c>
      <c r="U61">
        <f>ROUNDDOWN(pomiary4[[#This Row],[czujnik9]]+273.15, 0)</f>
        <v>284</v>
      </c>
      <c r="V61">
        <f>ROUNDDOWN(pomiary4[[#This Row],[czujnik10]]+273.15, 0)</f>
        <v>288</v>
      </c>
    </row>
    <row r="62" spans="1:22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ROUNDDOWN(pomiary4[[#This Row],[czujnik1]]+273.15, 0)</f>
        <v>286</v>
      </c>
      <c r="N62">
        <f>ROUNDDOWN(pomiary4[[#This Row],[czujnik2]]+273.15, 0)</f>
        <v>286</v>
      </c>
      <c r="O62">
        <f>ROUNDDOWN(pomiary4[[#This Row],[czujnik3]]+273.15, 0)</f>
        <v>285</v>
      </c>
      <c r="P62">
        <f>ROUNDDOWN(pomiary4[[#This Row],[czujnik4]]+273.15, 0)</f>
        <v>289</v>
      </c>
      <c r="Q62">
        <f>ROUNDDOWN(pomiary4[[#This Row],[czujnik5]]+273.15, 0)</f>
        <v>286</v>
      </c>
      <c r="R62">
        <f>ROUNDDOWN(pomiary4[[#This Row],[czujnik6]]+273.15, 0)</f>
        <v>287</v>
      </c>
      <c r="S62">
        <f>ROUNDDOWN(pomiary4[[#This Row],[czujnik7]]+273.15, 0)</f>
        <v>288</v>
      </c>
      <c r="T62">
        <f>ROUNDDOWN(pomiary4[[#This Row],[czujnik8]]+273.15, 0)</f>
        <v>284</v>
      </c>
      <c r="U62">
        <f>ROUNDDOWN(pomiary4[[#This Row],[czujnik9]]+273.15, 0)</f>
        <v>283</v>
      </c>
      <c r="V62">
        <f>ROUNDDOWN(pomiary4[[#This Row],[czujnik10]]+273.15, 0)</f>
        <v>286</v>
      </c>
    </row>
    <row r="63" spans="1:22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ROUNDDOWN(pomiary4[[#This Row],[czujnik1]]+273.15, 0)</f>
        <v>285</v>
      </c>
      <c r="N63">
        <f>ROUNDDOWN(pomiary4[[#This Row],[czujnik2]]+273.15, 0)</f>
        <v>288</v>
      </c>
      <c r="O63">
        <f>ROUNDDOWN(pomiary4[[#This Row],[czujnik3]]+273.15, 0)</f>
        <v>287</v>
      </c>
      <c r="P63">
        <f>ROUNDDOWN(pomiary4[[#This Row],[czujnik4]]+273.15, 0)</f>
        <v>287</v>
      </c>
      <c r="Q63">
        <f>ROUNDDOWN(pomiary4[[#This Row],[czujnik5]]+273.15, 0)</f>
        <v>285</v>
      </c>
      <c r="R63">
        <f>ROUNDDOWN(pomiary4[[#This Row],[czujnik6]]+273.15, 0)</f>
        <v>288</v>
      </c>
      <c r="S63">
        <f>ROUNDDOWN(pomiary4[[#This Row],[czujnik7]]+273.15, 0)</f>
        <v>284</v>
      </c>
      <c r="T63">
        <f>ROUNDDOWN(pomiary4[[#This Row],[czujnik8]]+273.15, 0)</f>
        <v>287</v>
      </c>
      <c r="U63">
        <f>ROUNDDOWN(pomiary4[[#This Row],[czujnik9]]+273.15, 0)</f>
        <v>288</v>
      </c>
      <c r="V63">
        <f>ROUNDDOWN(pomiary4[[#This Row],[czujnik10]]+273.15, 0)</f>
        <v>284</v>
      </c>
    </row>
    <row r="64" spans="1:22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ROUNDDOWN(pomiary4[[#This Row],[czujnik1]]+273.15, 0)</f>
        <v>288</v>
      </c>
      <c r="N64">
        <f>ROUNDDOWN(pomiary4[[#This Row],[czujnik2]]+273.15, 0)</f>
        <v>287</v>
      </c>
      <c r="O64">
        <f>ROUNDDOWN(pomiary4[[#This Row],[czujnik3]]+273.15, 0)</f>
        <v>283</v>
      </c>
      <c r="P64">
        <f>ROUNDDOWN(pomiary4[[#This Row],[czujnik4]]+273.15, 0)</f>
        <v>284</v>
      </c>
      <c r="Q64">
        <f>ROUNDDOWN(pomiary4[[#This Row],[czujnik5]]+273.15, 0)</f>
        <v>288</v>
      </c>
      <c r="R64">
        <f>ROUNDDOWN(pomiary4[[#This Row],[czujnik6]]+273.15, 0)</f>
        <v>284</v>
      </c>
      <c r="S64">
        <f>ROUNDDOWN(pomiary4[[#This Row],[czujnik7]]+273.15, 0)</f>
        <v>284</v>
      </c>
      <c r="T64">
        <f>ROUNDDOWN(pomiary4[[#This Row],[czujnik8]]+273.15, 0)</f>
        <v>288</v>
      </c>
      <c r="U64">
        <f>ROUNDDOWN(pomiary4[[#This Row],[czujnik9]]+273.15, 0)</f>
        <v>288</v>
      </c>
      <c r="V64">
        <f>ROUNDDOWN(pomiary4[[#This Row],[czujnik10]]+273.15, 0)</f>
        <v>284</v>
      </c>
    </row>
    <row r="65" spans="1:22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ROUNDDOWN(pomiary4[[#This Row],[czujnik1]]+273.15, 0)</f>
        <v>285</v>
      </c>
      <c r="N65">
        <f>ROUNDDOWN(pomiary4[[#This Row],[czujnik2]]+273.15, 0)</f>
        <v>287</v>
      </c>
      <c r="O65">
        <f>ROUNDDOWN(pomiary4[[#This Row],[czujnik3]]+273.15, 0)</f>
        <v>288</v>
      </c>
      <c r="P65">
        <f>ROUNDDOWN(pomiary4[[#This Row],[czujnik4]]+273.15, 0)</f>
        <v>285</v>
      </c>
      <c r="Q65">
        <f>ROUNDDOWN(pomiary4[[#This Row],[czujnik5]]+273.15, 0)</f>
        <v>285</v>
      </c>
      <c r="R65">
        <f>ROUNDDOWN(pomiary4[[#This Row],[czujnik6]]+273.15, 0)</f>
        <v>287</v>
      </c>
      <c r="S65">
        <f>ROUNDDOWN(pomiary4[[#This Row],[czujnik7]]+273.15, 0)</f>
        <v>285</v>
      </c>
      <c r="T65">
        <f>ROUNDDOWN(pomiary4[[#This Row],[czujnik8]]+273.15, 0)</f>
        <v>287</v>
      </c>
      <c r="U65">
        <f>ROUNDDOWN(pomiary4[[#This Row],[czujnik9]]+273.15, 0)</f>
        <v>283</v>
      </c>
      <c r="V65">
        <f>ROUNDDOWN(pomiary4[[#This Row],[czujnik10]]+273.15, 0)</f>
        <v>287</v>
      </c>
    </row>
    <row r="66" spans="1:22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ROUNDDOWN(pomiary4[[#This Row],[czujnik1]]+273.15, 0)</f>
        <v>288</v>
      </c>
      <c r="N66">
        <f>ROUNDDOWN(pomiary4[[#This Row],[czujnik2]]+273.15, 0)</f>
        <v>286</v>
      </c>
      <c r="O66">
        <f>ROUNDDOWN(pomiary4[[#This Row],[czujnik3]]+273.15, 0)</f>
        <v>286</v>
      </c>
      <c r="P66">
        <f>ROUNDDOWN(pomiary4[[#This Row],[czujnik4]]+273.15, 0)</f>
        <v>283</v>
      </c>
      <c r="Q66">
        <f>ROUNDDOWN(pomiary4[[#This Row],[czujnik5]]+273.15, 0)</f>
        <v>287</v>
      </c>
      <c r="R66">
        <f>ROUNDDOWN(pomiary4[[#This Row],[czujnik6]]+273.15, 0)</f>
        <v>284</v>
      </c>
      <c r="S66">
        <f>ROUNDDOWN(pomiary4[[#This Row],[czujnik7]]+273.15, 0)</f>
        <v>283</v>
      </c>
      <c r="T66">
        <f>ROUNDDOWN(pomiary4[[#This Row],[czujnik8]]+273.15, 0)</f>
        <v>288</v>
      </c>
      <c r="U66">
        <f>ROUNDDOWN(pomiary4[[#This Row],[czujnik9]]+273.15, 0)</f>
        <v>285</v>
      </c>
      <c r="V66">
        <f>ROUNDDOWN(pomiary4[[#This Row],[czujnik10]]+273.15, 0)</f>
        <v>283</v>
      </c>
    </row>
    <row r="67" spans="1:22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ROUNDDOWN(pomiary4[[#This Row],[czujnik1]]+273.15, 0)</f>
        <v>284</v>
      </c>
      <c r="N67">
        <f>ROUNDDOWN(pomiary4[[#This Row],[czujnik2]]+273.15, 0)</f>
        <v>283</v>
      </c>
      <c r="O67">
        <f>ROUNDDOWN(pomiary4[[#This Row],[czujnik3]]+273.15, 0)</f>
        <v>283</v>
      </c>
      <c r="P67">
        <f>ROUNDDOWN(pomiary4[[#This Row],[czujnik4]]+273.15, 0)</f>
        <v>286</v>
      </c>
      <c r="Q67">
        <f>ROUNDDOWN(pomiary4[[#This Row],[czujnik5]]+273.15, 0)</f>
        <v>287</v>
      </c>
      <c r="R67">
        <f>ROUNDDOWN(pomiary4[[#This Row],[czujnik6]]+273.15, 0)</f>
        <v>285</v>
      </c>
      <c r="S67">
        <f>ROUNDDOWN(pomiary4[[#This Row],[czujnik7]]+273.15, 0)</f>
        <v>286</v>
      </c>
      <c r="T67">
        <f>ROUNDDOWN(pomiary4[[#This Row],[czujnik8]]+273.15, 0)</f>
        <v>288</v>
      </c>
      <c r="U67">
        <f>ROUNDDOWN(pomiary4[[#This Row],[czujnik9]]+273.15, 0)</f>
        <v>286</v>
      </c>
      <c r="V67">
        <f>ROUNDDOWN(pomiary4[[#This Row],[czujnik10]]+273.15, 0)</f>
        <v>286</v>
      </c>
    </row>
    <row r="68" spans="1:22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ROUNDDOWN(pomiary4[[#This Row],[czujnik1]]+273.15, 0)</f>
        <v>284</v>
      </c>
      <c r="N68">
        <f>ROUNDDOWN(pomiary4[[#This Row],[czujnik2]]+273.15, 0)</f>
        <v>284</v>
      </c>
      <c r="O68">
        <f>ROUNDDOWN(pomiary4[[#This Row],[czujnik3]]+273.15, 0)</f>
        <v>286</v>
      </c>
      <c r="P68">
        <f>ROUNDDOWN(pomiary4[[#This Row],[czujnik4]]+273.15, 0)</f>
        <v>289</v>
      </c>
      <c r="Q68">
        <f>ROUNDDOWN(pomiary4[[#This Row],[czujnik5]]+273.15, 0)</f>
        <v>288</v>
      </c>
      <c r="R68">
        <f>ROUNDDOWN(pomiary4[[#This Row],[czujnik6]]+273.15, 0)</f>
        <v>285</v>
      </c>
      <c r="S68">
        <f>ROUNDDOWN(pomiary4[[#This Row],[czujnik7]]+273.15, 0)</f>
        <v>286</v>
      </c>
      <c r="T68">
        <f>ROUNDDOWN(pomiary4[[#This Row],[czujnik8]]+273.15, 0)</f>
        <v>288</v>
      </c>
      <c r="U68">
        <f>ROUNDDOWN(pomiary4[[#This Row],[czujnik9]]+273.15, 0)</f>
        <v>285</v>
      </c>
      <c r="V68">
        <f>ROUNDDOWN(pomiary4[[#This Row],[czujnik10]]+273.15, 0)</f>
        <v>288</v>
      </c>
    </row>
    <row r="69" spans="1:22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ROUNDDOWN(pomiary4[[#This Row],[czujnik1]]+273.15, 0)</f>
        <v>283</v>
      </c>
      <c r="N69">
        <f>ROUNDDOWN(pomiary4[[#This Row],[czujnik2]]+273.15, 0)</f>
        <v>288</v>
      </c>
      <c r="O69">
        <f>ROUNDDOWN(pomiary4[[#This Row],[czujnik3]]+273.15, 0)</f>
        <v>284</v>
      </c>
      <c r="P69">
        <f>ROUNDDOWN(pomiary4[[#This Row],[czujnik4]]+273.15, 0)</f>
        <v>287</v>
      </c>
      <c r="Q69">
        <f>ROUNDDOWN(pomiary4[[#This Row],[czujnik5]]+273.15, 0)</f>
        <v>284</v>
      </c>
      <c r="R69">
        <f>ROUNDDOWN(pomiary4[[#This Row],[czujnik6]]+273.15, 0)</f>
        <v>284</v>
      </c>
      <c r="S69">
        <f>ROUNDDOWN(pomiary4[[#This Row],[czujnik7]]+273.15, 0)</f>
        <v>285</v>
      </c>
      <c r="T69">
        <f>ROUNDDOWN(pomiary4[[#This Row],[czujnik8]]+273.15, 0)</f>
        <v>285</v>
      </c>
      <c r="U69">
        <f>ROUNDDOWN(pomiary4[[#This Row],[czujnik9]]+273.15, 0)</f>
        <v>288</v>
      </c>
      <c r="V69">
        <f>ROUNDDOWN(pomiary4[[#This Row],[czujnik10]]+273.15, 0)</f>
        <v>288</v>
      </c>
    </row>
    <row r="70" spans="1:22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ROUNDDOWN(pomiary4[[#This Row],[czujnik1]]+273.15, 0)</f>
        <v>289</v>
      </c>
      <c r="N70">
        <f>ROUNDDOWN(pomiary4[[#This Row],[czujnik2]]+273.15, 0)</f>
        <v>286</v>
      </c>
      <c r="O70">
        <f>ROUNDDOWN(pomiary4[[#This Row],[czujnik3]]+273.15, 0)</f>
        <v>284</v>
      </c>
      <c r="P70">
        <f>ROUNDDOWN(pomiary4[[#This Row],[czujnik4]]+273.15, 0)</f>
        <v>284</v>
      </c>
      <c r="Q70">
        <f>ROUNDDOWN(pomiary4[[#This Row],[czujnik5]]+273.15, 0)</f>
        <v>286</v>
      </c>
      <c r="R70">
        <f>ROUNDDOWN(pomiary4[[#This Row],[czujnik6]]+273.15, 0)</f>
        <v>288</v>
      </c>
      <c r="S70">
        <f>ROUNDDOWN(pomiary4[[#This Row],[czujnik7]]+273.15, 0)</f>
        <v>288</v>
      </c>
      <c r="T70">
        <f>ROUNDDOWN(pomiary4[[#This Row],[czujnik8]]+273.15, 0)</f>
        <v>285</v>
      </c>
      <c r="U70">
        <f>ROUNDDOWN(pomiary4[[#This Row],[czujnik9]]+273.15, 0)</f>
        <v>283</v>
      </c>
      <c r="V70">
        <f>ROUNDDOWN(pomiary4[[#This Row],[czujnik10]]+273.15, 0)</f>
        <v>288</v>
      </c>
    </row>
    <row r="71" spans="1:22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ROUNDDOWN(pomiary4[[#This Row],[czujnik1]]+273.15, 0)</f>
        <v>283</v>
      </c>
      <c r="N71">
        <f>ROUNDDOWN(pomiary4[[#This Row],[czujnik2]]+273.15, 0)</f>
        <v>287</v>
      </c>
      <c r="O71">
        <f>ROUNDDOWN(pomiary4[[#This Row],[czujnik3]]+273.15, 0)</f>
        <v>283</v>
      </c>
      <c r="P71">
        <f>ROUNDDOWN(pomiary4[[#This Row],[czujnik4]]+273.15, 0)</f>
        <v>286</v>
      </c>
      <c r="Q71">
        <f>ROUNDDOWN(pomiary4[[#This Row],[czujnik5]]+273.15, 0)</f>
        <v>283</v>
      </c>
      <c r="R71">
        <f>ROUNDDOWN(pomiary4[[#This Row],[czujnik6]]+273.15, 0)</f>
        <v>288</v>
      </c>
      <c r="S71">
        <f>ROUNDDOWN(pomiary4[[#This Row],[czujnik7]]+273.15, 0)</f>
        <v>287</v>
      </c>
      <c r="T71">
        <f>ROUNDDOWN(pomiary4[[#This Row],[czujnik8]]+273.15, 0)</f>
        <v>286</v>
      </c>
      <c r="U71">
        <f>ROUNDDOWN(pomiary4[[#This Row],[czujnik9]]+273.15, 0)</f>
        <v>287</v>
      </c>
      <c r="V71">
        <f>ROUNDDOWN(pomiary4[[#This Row],[czujnik10]]+273.15, 0)</f>
        <v>287</v>
      </c>
    </row>
    <row r="72" spans="1:22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ROUNDDOWN(pomiary4[[#This Row],[czujnik1]]+273.15, 0)</f>
        <v>287</v>
      </c>
      <c r="N72">
        <f>ROUNDDOWN(pomiary4[[#This Row],[czujnik2]]+273.15, 0)</f>
        <v>284</v>
      </c>
      <c r="O72">
        <f>ROUNDDOWN(pomiary4[[#This Row],[czujnik3]]+273.15, 0)</f>
        <v>284</v>
      </c>
      <c r="P72">
        <f>ROUNDDOWN(pomiary4[[#This Row],[czujnik4]]+273.15, 0)</f>
        <v>287</v>
      </c>
      <c r="Q72">
        <f>ROUNDDOWN(pomiary4[[#This Row],[czujnik5]]+273.15, 0)</f>
        <v>284</v>
      </c>
      <c r="R72">
        <f>ROUNDDOWN(pomiary4[[#This Row],[czujnik6]]+273.15, 0)</f>
        <v>283</v>
      </c>
      <c r="S72">
        <f>ROUNDDOWN(pomiary4[[#This Row],[czujnik7]]+273.15, 0)</f>
        <v>287</v>
      </c>
      <c r="T72">
        <f>ROUNDDOWN(pomiary4[[#This Row],[czujnik8]]+273.15, 0)</f>
        <v>285</v>
      </c>
      <c r="U72">
        <f>ROUNDDOWN(pomiary4[[#This Row],[czujnik9]]+273.15, 0)</f>
        <v>285</v>
      </c>
      <c r="V72">
        <f>ROUNDDOWN(pomiary4[[#This Row],[czujnik10]]+273.15, 0)</f>
        <v>287</v>
      </c>
    </row>
    <row r="73" spans="1:22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ROUNDDOWN(pomiary4[[#This Row],[czujnik1]]+273.15, 0)</f>
        <v>288</v>
      </c>
      <c r="N73">
        <f>ROUNDDOWN(pomiary4[[#This Row],[czujnik2]]+273.15, 0)</f>
        <v>286</v>
      </c>
      <c r="O73">
        <f>ROUNDDOWN(pomiary4[[#This Row],[czujnik3]]+273.15, 0)</f>
        <v>288</v>
      </c>
      <c r="P73">
        <f>ROUNDDOWN(pomiary4[[#This Row],[czujnik4]]+273.15, 0)</f>
        <v>285</v>
      </c>
      <c r="Q73">
        <f>ROUNDDOWN(pomiary4[[#This Row],[czujnik5]]+273.15, 0)</f>
        <v>283</v>
      </c>
      <c r="R73">
        <f>ROUNDDOWN(pomiary4[[#This Row],[czujnik6]]+273.15, 0)</f>
        <v>288</v>
      </c>
      <c r="S73">
        <f>ROUNDDOWN(pomiary4[[#This Row],[czujnik7]]+273.15, 0)</f>
        <v>285</v>
      </c>
      <c r="T73">
        <f>ROUNDDOWN(pomiary4[[#This Row],[czujnik8]]+273.15, 0)</f>
        <v>286</v>
      </c>
      <c r="U73">
        <f>ROUNDDOWN(pomiary4[[#This Row],[czujnik9]]+273.15, 0)</f>
        <v>285</v>
      </c>
      <c r="V73">
        <f>ROUNDDOWN(pomiary4[[#This Row],[czujnik10]]+273.15, 0)</f>
        <v>284</v>
      </c>
    </row>
    <row r="74" spans="1:22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ROUNDDOWN(pomiary4[[#This Row],[czujnik1]]+273.15, 0)</f>
        <v>287</v>
      </c>
      <c r="N74">
        <f>ROUNDDOWN(pomiary4[[#This Row],[czujnik2]]+273.15, 0)</f>
        <v>285</v>
      </c>
      <c r="O74">
        <f>ROUNDDOWN(pomiary4[[#This Row],[czujnik3]]+273.15, 0)</f>
        <v>285</v>
      </c>
      <c r="P74">
        <f>ROUNDDOWN(pomiary4[[#This Row],[czujnik4]]+273.15, 0)</f>
        <v>283</v>
      </c>
      <c r="Q74">
        <f>ROUNDDOWN(pomiary4[[#This Row],[czujnik5]]+273.15, 0)</f>
        <v>288</v>
      </c>
      <c r="R74">
        <f>ROUNDDOWN(pomiary4[[#This Row],[czujnik6]]+273.15, 0)</f>
        <v>288</v>
      </c>
      <c r="S74">
        <f>ROUNDDOWN(pomiary4[[#This Row],[czujnik7]]+273.15, 0)</f>
        <v>288</v>
      </c>
      <c r="T74">
        <f>ROUNDDOWN(pomiary4[[#This Row],[czujnik8]]+273.15, 0)</f>
        <v>288</v>
      </c>
      <c r="U74">
        <f>ROUNDDOWN(pomiary4[[#This Row],[czujnik9]]+273.15, 0)</f>
        <v>286</v>
      </c>
      <c r="V74">
        <f>ROUNDDOWN(pomiary4[[#This Row],[czujnik10]]+273.15, 0)</f>
        <v>288</v>
      </c>
    </row>
    <row r="75" spans="1:22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ROUNDDOWN(pomiary4[[#This Row],[czujnik1]]+273.15, 0)</f>
        <v>292</v>
      </c>
      <c r="N75">
        <f>ROUNDDOWN(pomiary4[[#This Row],[czujnik2]]+273.15, 0)</f>
        <v>285</v>
      </c>
      <c r="O75">
        <f>ROUNDDOWN(pomiary4[[#This Row],[czujnik3]]+273.15, 0)</f>
        <v>284</v>
      </c>
      <c r="P75">
        <f>ROUNDDOWN(pomiary4[[#This Row],[czujnik4]]+273.15, 0)</f>
        <v>289</v>
      </c>
      <c r="Q75">
        <f>ROUNDDOWN(pomiary4[[#This Row],[czujnik5]]+273.15, 0)</f>
        <v>288</v>
      </c>
      <c r="R75">
        <f>ROUNDDOWN(pomiary4[[#This Row],[czujnik6]]+273.15, 0)</f>
        <v>290</v>
      </c>
      <c r="S75">
        <f>ROUNDDOWN(pomiary4[[#This Row],[czujnik7]]+273.15, 0)</f>
        <v>285</v>
      </c>
      <c r="T75">
        <f>ROUNDDOWN(pomiary4[[#This Row],[czujnik8]]+273.15, 0)</f>
        <v>285</v>
      </c>
      <c r="U75">
        <f>ROUNDDOWN(pomiary4[[#This Row],[czujnik9]]+273.15, 0)</f>
        <v>286</v>
      </c>
      <c r="V75">
        <f>ROUNDDOWN(pomiary4[[#This Row],[czujnik10]]+273.15, 0)</f>
        <v>292</v>
      </c>
    </row>
    <row r="76" spans="1:22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ROUNDDOWN(pomiary4[[#This Row],[czujnik1]]+273.15, 0)</f>
        <v>283</v>
      </c>
      <c r="N76">
        <f>ROUNDDOWN(pomiary4[[#This Row],[czujnik2]]+273.15, 0)</f>
        <v>283</v>
      </c>
      <c r="O76">
        <f>ROUNDDOWN(pomiary4[[#This Row],[czujnik3]]+273.15, 0)</f>
        <v>292</v>
      </c>
      <c r="P76">
        <f>ROUNDDOWN(pomiary4[[#This Row],[czujnik4]]+273.15, 0)</f>
        <v>288</v>
      </c>
      <c r="Q76">
        <f>ROUNDDOWN(pomiary4[[#This Row],[czujnik5]]+273.15, 0)</f>
        <v>291</v>
      </c>
      <c r="R76">
        <f>ROUNDDOWN(pomiary4[[#This Row],[czujnik6]]+273.15, 0)</f>
        <v>287</v>
      </c>
      <c r="S76">
        <f>ROUNDDOWN(pomiary4[[#This Row],[czujnik7]]+273.15, 0)</f>
        <v>288</v>
      </c>
      <c r="T76">
        <f>ROUNDDOWN(pomiary4[[#This Row],[czujnik8]]+273.15, 0)</f>
        <v>285</v>
      </c>
      <c r="U76">
        <f>ROUNDDOWN(pomiary4[[#This Row],[czujnik9]]+273.15, 0)</f>
        <v>285</v>
      </c>
      <c r="V76">
        <f>ROUNDDOWN(pomiary4[[#This Row],[czujnik10]]+273.15, 0)</f>
        <v>286</v>
      </c>
    </row>
    <row r="77" spans="1:22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ROUNDDOWN(pomiary4[[#This Row],[czujnik1]]+273.15, 0)</f>
        <v>284</v>
      </c>
      <c r="N77">
        <f>ROUNDDOWN(pomiary4[[#This Row],[czujnik2]]+273.15, 0)</f>
        <v>288</v>
      </c>
      <c r="O77">
        <f>ROUNDDOWN(pomiary4[[#This Row],[czujnik3]]+273.15, 0)</f>
        <v>292</v>
      </c>
      <c r="P77">
        <f>ROUNDDOWN(pomiary4[[#This Row],[czujnik4]]+273.15, 0)</f>
        <v>283</v>
      </c>
      <c r="Q77">
        <f>ROUNDDOWN(pomiary4[[#This Row],[czujnik5]]+273.15, 0)</f>
        <v>284</v>
      </c>
      <c r="R77">
        <f>ROUNDDOWN(pomiary4[[#This Row],[czujnik6]]+273.15, 0)</f>
        <v>283</v>
      </c>
      <c r="S77">
        <f>ROUNDDOWN(pomiary4[[#This Row],[czujnik7]]+273.15, 0)</f>
        <v>290</v>
      </c>
      <c r="T77">
        <f>ROUNDDOWN(pomiary4[[#This Row],[czujnik8]]+273.15, 0)</f>
        <v>290</v>
      </c>
      <c r="U77">
        <f>ROUNDDOWN(pomiary4[[#This Row],[czujnik9]]+273.15, 0)</f>
        <v>292</v>
      </c>
      <c r="V77">
        <f>ROUNDDOWN(pomiary4[[#This Row],[czujnik10]]+273.15, 0)</f>
        <v>285</v>
      </c>
    </row>
    <row r="78" spans="1:22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ROUNDDOWN(pomiary4[[#This Row],[czujnik1]]+273.15, 0)</f>
        <v>287</v>
      </c>
      <c r="N78">
        <f>ROUNDDOWN(pomiary4[[#This Row],[czujnik2]]+273.15, 0)</f>
        <v>288</v>
      </c>
      <c r="O78">
        <f>ROUNDDOWN(pomiary4[[#This Row],[czujnik3]]+273.15, 0)</f>
        <v>284</v>
      </c>
      <c r="P78">
        <f>ROUNDDOWN(pomiary4[[#This Row],[czujnik4]]+273.15, 0)</f>
        <v>291</v>
      </c>
      <c r="Q78">
        <f>ROUNDDOWN(pomiary4[[#This Row],[czujnik5]]+273.15, 0)</f>
        <v>284</v>
      </c>
      <c r="R78">
        <f>ROUNDDOWN(pomiary4[[#This Row],[czujnik6]]+273.15, 0)</f>
        <v>287</v>
      </c>
      <c r="S78">
        <f>ROUNDDOWN(pomiary4[[#This Row],[czujnik7]]+273.15, 0)</f>
        <v>287</v>
      </c>
      <c r="T78">
        <f>ROUNDDOWN(pomiary4[[#This Row],[czujnik8]]+273.15, 0)</f>
        <v>291</v>
      </c>
      <c r="U78">
        <f>ROUNDDOWN(pomiary4[[#This Row],[czujnik9]]+273.15, 0)</f>
        <v>288</v>
      </c>
      <c r="V78">
        <f>ROUNDDOWN(pomiary4[[#This Row],[czujnik10]]+273.15, 0)</f>
        <v>291</v>
      </c>
    </row>
    <row r="79" spans="1:22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ROUNDDOWN(pomiary4[[#This Row],[czujnik1]]+273.15, 0)</f>
        <v>290</v>
      </c>
      <c r="N79">
        <f>ROUNDDOWN(pomiary4[[#This Row],[czujnik2]]+273.15, 0)</f>
        <v>288</v>
      </c>
      <c r="O79">
        <f>ROUNDDOWN(pomiary4[[#This Row],[czujnik3]]+273.15, 0)</f>
        <v>284</v>
      </c>
      <c r="P79">
        <f>ROUNDDOWN(pomiary4[[#This Row],[czujnik4]]+273.15, 0)</f>
        <v>288</v>
      </c>
      <c r="Q79">
        <f>ROUNDDOWN(pomiary4[[#This Row],[czujnik5]]+273.15, 0)</f>
        <v>289</v>
      </c>
      <c r="R79">
        <f>ROUNDDOWN(pomiary4[[#This Row],[czujnik6]]+273.15, 0)</f>
        <v>285</v>
      </c>
      <c r="S79">
        <f>ROUNDDOWN(pomiary4[[#This Row],[czujnik7]]+273.15, 0)</f>
        <v>286</v>
      </c>
      <c r="T79">
        <f>ROUNDDOWN(pomiary4[[#This Row],[czujnik8]]+273.15, 0)</f>
        <v>287</v>
      </c>
      <c r="U79">
        <f>ROUNDDOWN(pomiary4[[#This Row],[czujnik9]]+273.15, 0)</f>
        <v>288</v>
      </c>
      <c r="V79">
        <f>ROUNDDOWN(pomiary4[[#This Row],[czujnik10]]+273.15, 0)</f>
        <v>286</v>
      </c>
    </row>
    <row r="80" spans="1:22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ROUNDDOWN(pomiary4[[#This Row],[czujnik1]]+273.15, 0)</f>
        <v>286</v>
      </c>
      <c r="N80">
        <f>ROUNDDOWN(pomiary4[[#This Row],[czujnik2]]+273.15, 0)</f>
        <v>285</v>
      </c>
      <c r="O80">
        <f>ROUNDDOWN(pomiary4[[#This Row],[czujnik3]]+273.15, 0)</f>
        <v>284</v>
      </c>
      <c r="P80">
        <f>ROUNDDOWN(pomiary4[[#This Row],[czujnik4]]+273.15, 0)</f>
        <v>284</v>
      </c>
      <c r="Q80">
        <f>ROUNDDOWN(pomiary4[[#This Row],[czujnik5]]+273.15, 0)</f>
        <v>289</v>
      </c>
      <c r="R80">
        <f>ROUNDDOWN(pomiary4[[#This Row],[czujnik6]]+273.15, 0)</f>
        <v>292</v>
      </c>
      <c r="S80">
        <f>ROUNDDOWN(pomiary4[[#This Row],[czujnik7]]+273.15, 0)</f>
        <v>290</v>
      </c>
      <c r="T80">
        <f>ROUNDDOWN(pomiary4[[#This Row],[czujnik8]]+273.15, 0)</f>
        <v>288</v>
      </c>
      <c r="U80">
        <f>ROUNDDOWN(pomiary4[[#This Row],[czujnik9]]+273.15, 0)</f>
        <v>285</v>
      </c>
      <c r="V80">
        <f>ROUNDDOWN(pomiary4[[#This Row],[czujnik10]]+273.15, 0)</f>
        <v>289</v>
      </c>
    </row>
    <row r="81" spans="1:22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ROUNDDOWN(pomiary4[[#This Row],[czujnik1]]+273.15, 0)</f>
        <v>283</v>
      </c>
      <c r="N81">
        <f>ROUNDDOWN(pomiary4[[#This Row],[czujnik2]]+273.15, 0)</f>
        <v>286</v>
      </c>
      <c r="O81">
        <f>ROUNDDOWN(pomiary4[[#This Row],[czujnik3]]+273.15, 0)</f>
        <v>284</v>
      </c>
      <c r="P81">
        <f>ROUNDDOWN(pomiary4[[#This Row],[czujnik4]]+273.15, 0)</f>
        <v>287</v>
      </c>
      <c r="Q81">
        <f>ROUNDDOWN(pomiary4[[#This Row],[czujnik5]]+273.15, 0)</f>
        <v>285</v>
      </c>
      <c r="R81">
        <f>ROUNDDOWN(pomiary4[[#This Row],[czujnik6]]+273.15, 0)</f>
        <v>289</v>
      </c>
      <c r="S81">
        <f>ROUNDDOWN(pomiary4[[#This Row],[czujnik7]]+273.15, 0)</f>
        <v>286</v>
      </c>
      <c r="T81">
        <f>ROUNDDOWN(pomiary4[[#This Row],[czujnik8]]+273.15, 0)</f>
        <v>287</v>
      </c>
      <c r="U81">
        <f>ROUNDDOWN(pomiary4[[#This Row],[czujnik9]]+273.15, 0)</f>
        <v>283</v>
      </c>
      <c r="V81">
        <f>ROUNDDOWN(pomiary4[[#This Row],[czujnik10]]+273.15, 0)</f>
        <v>284</v>
      </c>
    </row>
    <row r="82" spans="1:22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ROUNDDOWN(pomiary4[[#This Row],[czujnik1]]+273.15, 0)</f>
        <v>286</v>
      </c>
      <c r="N82">
        <f>ROUNDDOWN(pomiary4[[#This Row],[czujnik2]]+273.15, 0)</f>
        <v>290</v>
      </c>
      <c r="O82">
        <f>ROUNDDOWN(pomiary4[[#This Row],[czujnik3]]+273.15, 0)</f>
        <v>286</v>
      </c>
      <c r="P82">
        <f>ROUNDDOWN(pomiary4[[#This Row],[czujnik4]]+273.15, 0)</f>
        <v>292</v>
      </c>
      <c r="Q82">
        <f>ROUNDDOWN(pomiary4[[#This Row],[czujnik5]]+273.15, 0)</f>
        <v>290</v>
      </c>
      <c r="R82">
        <f>ROUNDDOWN(pomiary4[[#This Row],[czujnik6]]+273.15, 0)</f>
        <v>286</v>
      </c>
      <c r="S82">
        <f>ROUNDDOWN(pomiary4[[#This Row],[czujnik7]]+273.15, 0)</f>
        <v>290</v>
      </c>
      <c r="T82">
        <f>ROUNDDOWN(pomiary4[[#This Row],[czujnik8]]+273.15, 0)</f>
        <v>291</v>
      </c>
      <c r="U82">
        <f>ROUNDDOWN(pomiary4[[#This Row],[czujnik9]]+273.15, 0)</f>
        <v>285</v>
      </c>
      <c r="V82">
        <f>ROUNDDOWN(pomiary4[[#This Row],[czujnik10]]+273.15, 0)</f>
        <v>289</v>
      </c>
    </row>
    <row r="83" spans="1:22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ROUNDDOWN(pomiary4[[#This Row],[czujnik1]]+273.15, 0)</f>
        <v>290</v>
      </c>
      <c r="N83">
        <f>ROUNDDOWN(pomiary4[[#This Row],[czujnik2]]+273.15, 0)</f>
        <v>291</v>
      </c>
      <c r="O83">
        <f>ROUNDDOWN(pomiary4[[#This Row],[czujnik3]]+273.15, 0)</f>
        <v>291</v>
      </c>
      <c r="P83">
        <f>ROUNDDOWN(pomiary4[[#This Row],[czujnik4]]+273.15, 0)</f>
        <v>291</v>
      </c>
      <c r="Q83">
        <f>ROUNDDOWN(pomiary4[[#This Row],[czujnik5]]+273.15, 0)</f>
        <v>290</v>
      </c>
      <c r="R83">
        <f>ROUNDDOWN(pomiary4[[#This Row],[czujnik6]]+273.15, 0)</f>
        <v>289</v>
      </c>
      <c r="S83">
        <f>ROUNDDOWN(pomiary4[[#This Row],[czujnik7]]+273.15, 0)</f>
        <v>287</v>
      </c>
      <c r="T83">
        <f>ROUNDDOWN(pomiary4[[#This Row],[czujnik8]]+273.15, 0)</f>
        <v>291</v>
      </c>
      <c r="U83">
        <f>ROUNDDOWN(pomiary4[[#This Row],[czujnik9]]+273.15, 0)</f>
        <v>288</v>
      </c>
      <c r="V83">
        <f>ROUNDDOWN(pomiary4[[#This Row],[czujnik10]]+273.15, 0)</f>
        <v>283</v>
      </c>
    </row>
    <row r="84" spans="1:22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ROUNDDOWN(pomiary4[[#This Row],[czujnik1]]+273.15, 0)</f>
        <v>284</v>
      </c>
      <c r="N84">
        <f>ROUNDDOWN(pomiary4[[#This Row],[czujnik2]]+273.15, 0)</f>
        <v>290</v>
      </c>
      <c r="O84">
        <f>ROUNDDOWN(pomiary4[[#This Row],[czujnik3]]+273.15, 0)</f>
        <v>285</v>
      </c>
      <c r="P84">
        <f>ROUNDDOWN(pomiary4[[#This Row],[czujnik4]]+273.15, 0)</f>
        <v>283</v>
      </c>
      <c r="Q84">
        <f>ROUNDDOWN(pomiary4[[#This Row],[czujnik5]]+273.15, 0)</f>
        <v>290</v>
      </c>
      <c r="R84">
        <f>ROUNDDOWN(pomiary4[[#This Row],[czujnik6]]+273.15, 0)</f>
        <v>291</v>
      </c>
      <c r="S84">
        <f>ROUNDDOWN(pomiary4[[#This Row],[czujnik7]]+273.15, 0)</f>
        <v>283</v>
      </c>
      <c r="T84">
        <f>ROUNDDOWN(pomiary4[[#This Row],[czujnik8]]+273.15, 0)</f>
        <v>286</v>
      </c>
      <c r="U84">
        <f>ROUNDDOWN(pomiary4[[#This Row],[czujnik9]]+273.15, 0)</f>
        <v>285</v>
      </c>
      <c r="V84">
        <f>ROUNDDOWN(pomiary4[[#This Row],[czujnik10]]+273.15, 0)</f>
        <v>287</v>
      </c>
    </row>
    <row r="85" spans="1:22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ROUNDDOWN(pomiary4[[#This Row],[czujnik1]]+273.15, 0)</f>
        <v>285</v>
      </c>
      <c r="N85">
        <f>ROUNDDOWN(pomiary4[[#This Row],[czujnik2]]+273.15, 0)</f>
        <v>286</v>
      </c>
      <c r="O85">
        <f>ROUNDDOWN(pomiary4[[#This Row],[czujnik3]]+273.15, 0)</f>
        <v>285</v>
      </c>
      <c r="P85">
        <f>ROUNDDOWN(pomiary4[[#This Row],[czujnik4]]+273.15, 0)</f>
        <v>288</v>
      </c>
      <c r="Q85">
        <f>ROUNDDOWN(pomiary4[[#This Row],[czujnik5]]+273.15, 0)</f>
        <v>293</v>
      </c>
      <c r="R85">
        <f>ROUNDDOWN(pomiary4[[#This Row],[czujnik6]]+273.15, 0)</f>
        <v>292</v>
      </c>
      <c r="S85">
        <f>ROUNDDOWN(pomiary4[[#This Row],[czujnik7]]+273.15, 0)</f>
        <v>284</v>
      </c>
      <c r="T85">
        <f>ROUNDDOWN(pomiary4[[#This Row],[czujnik8]]+273.15, 0)</f>
        <v>287</v>
      </c>
      <c r="U85">
        <f>ROUNDDOWN(pomiary4[[#This Row],[czujnik9]]+273.15, 0)</f>
        <v>288</v>
      </c>
      <c r="V85">
        <f>ROUNDDOWN(pomiary4[[#This Row],[czujnik10]]+273.15, 0)</f>
        <v>285</v>
      </c>
    </row>
    <row r="86" spans="1:22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ROUNDDOWN(pomiary4[[#This Row],[czujnik1]]+273.15, 0)</f>
        <v>286</v>
      </c>
      <c r="N86">
        <f>ROUNDDOWN(pomiary4[[#This Row],[czujnik2]]+273.15, 0)</f>
        <v>290</v>
      </c>
      <c r="O86">
        <f>ROUNDDOWN(pomiary4[[#This Row],[czujnik3]]+273.15, 0)</f>
        <v>292</v>
      </c>
      <c r="P86">
        <f>ROUNDDOWN(pomiary4[[#This Row],[czujnik4]]+273.15, 0)</f>
        <v>283</v>
      </c>
      <c r="Q86">
        <f>ROUNDDOWN(pomiary4[[#This Row],[czujnik5]]+273.15, 0)</f>
        <v>284</v>
      </c>
      <c r="R86">
        <f>ROUNDDOWN(pomiary4[[#This Row],[czujnik6]]+273.15, 0)</f>
        <v>284</v>
      </c>
      <c r="S86">
        <f>ROUNDDOWN(pomiary4[[#This Row],[czujnik7]]+273.15, 0)</f>
        <v>287</v>
      </c>
      <c r="T86">
        <f>ROUNDDOWN(pomiary4[[#This Row],[czujnik8]]+273.15, 0)</f>
        <v>290</v>
      </c>
      <c r="U86">
        <f>ROUNDDOWN(pomiary4[[#This Row],[czujnik9]]+273.15, 0)</f>
        <v>291</v>
      </c>
      <c r="V86">
        <f>ROUNDDOWN(pomiary4[[#This Row],[czujnik10]]+273.15, 0)</f>
        <v>288</v>
      </c>
    </row>
    <row r="87" spans="1:22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ROUNDDOWN(pomiary4[[#This Row],[czujnik1]]+273.15, 0)</f>
        <v>292</v>
      </c>
      <c r="N87">
        <f>ROUNDDOWN(pomiary4[[#This Row],[czujnik2]]+273.15, 0)</f>
        <v>286</v>
      </c>
      <c r="O87">
        <f>ROUNDDOWN(pomiary4[[#This Row],[czujnik3]]+273.15, 0)</f>
        <v>287</v>
      </c>
      <c r="P87">
        <f>ROUNDDOWN(pomiary4[[#This Row],[czujnik4]]+273.15, 0)</f>
        <v>284</v>
      </c>
      <c r="Q87">
        <f>ROUNDDOWN(pomiary4[[#This Row],[czujnik5]]+273.15, 0)</f>
        <v>292</v>
      </c>
      <c r="R87">
        <f>ROUNDDOWN(pomiary4[[#This Row],[czujnik6]]+273.15, 0)</f>
        <v>288</v>
      </c>
      <c r="S87">
        <f>ROUNDDOWN(pomiary4[[#This Row],[czujnik7]]+273.15, 0)</f>
        <v>284</v>
      </c>
      <c r="T87">
        <f>ROUNDDOWN(pomiary4[[#This Row],[czujnik8]]+273.15, 0)</f>
        <v>290</v>
      </c>
      <c r="U87">
        <f>ROUNDDOWN(pomiary4[[#This Row],[czujnik9]]+273.15, 0)</f>
        <v>284</v>
      </c>
      <c r="V87">
        <f>ROUNDDOWN(pomiary4[[#This Row],[czujnik10]]+273.15, 0)</f>
        <v>287</v>
      </c>
    </row>
    <row r="88" spans="1:22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ROUNDDOWN(pomiary4[[#This Row],[czujnik1]]+273.15, 0)</f>
        <v>290</v>
      </c>
      <c r="N88">
        <f>ROUNDDOWN(pomiary4[[#This Row],[czujnik2]]+273.15, 0)</f>
        <v>286</v>
      </c>
      <c r="O88">
        <f>ROUNDDOWN(pomiary4[[#This Row],[czujnik3]]+273.15, 0)</f>
        <v>289</v>
      </c>
      <c r="P88">
        <f>ROUNDDOWN(pomiary4[[#This Row],[czujnik4]]+273.15, 0)</f>
        <v>292</v>
      </c>
      <c r="Q88">
        <f>ROUNDDOWN(pomiary4[[#This Row],[czujnik5]]+273.15, 0)</f>
        <v>287</v>
      </c>
      <c r="R88">
        <f>ROUNDDOWN(pomiary4[[#This Row],[czujnik6]]+273.15, 0)</f>
        <v>283</v>
      </c>
      <c r="S88">
        <f>ROUNDDOWN(pomiary4[[#This Row],[czujnik7]]+273.15, 0)</f>
        <v>287</v>
      </c>
      <c r="T88">
        <f>ROUNDDOWN(pomiary4[[#This Row],[czujnik8]]+273.15, 0)</f>
        <v>288</v>
      </c>
      <c r="U88">
        <f>ROUNDDOWN(pomiary4[[#This Row],[czujnik9]]+273.15, 0)</f>
        <v>288</v>
      </c>
      <c r="V88">
        <f>ROUNDDOWN(pomiary4[[#This Row],[czujnik10]]+273.15, 0)</f>
        <v>292</v>
      </c>
    </row>
    <row r="89" spans="1:22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ROUNDDOWN(pomiary4[[#This Row],[czujnik1]]+273.15, 0)</f>
        <v>288</v>
      </c>
      <c r="N89">
        <f>ROUNDDOWN(pomiary4[[#This Row],[czujnik2]]+273.15, 0)</f>
        <v>291</v>
      </c>
      <c r="O89">
        <f>ROUNDDOWN(pomiary4[[#This Row],[czujnik3]]+273.15, 0)</f>
        <v>291</v>
      </c>
      <c r="P89">
        <f>ROUNDDOWN(pomiary4[[#This Row],[czujnik4]]+273.15, 0)</f>
        <v>283</v>
      </c>
      <c r="Q89">
        <f>ROUNDDOWN(pomiary4[[#This Row],[czujnik5]]+273.15, 0)</f>
        <v>289</v>
      </c>
      <c r="R89">
        <f>ROUNDDOWN(pomiary4[[#This Row],[czujnik6]]+273.15, 0)</f>
        <v>289</v>
      </c>
      <c r="S89">
        <f>ROUNDDOWN(pomiary4[[#This Row],[czujnik7]]+273.15, 0)</f>
        <v>291</v>
      </c>
      <c r="T89">
        <f>ROUNDDOWN(pomiary4[[#This Row],[czujnik8]]+273.15, 0)</f>
        <v>284</v>
      </c>
      <c r="U89">
        <f>ROUNDDOWN(pomiary4[[#This Row],[czujnik9]]+273.15, 0)</f>
        <v>283</v>
      </c>
      <c r="V89">
        <f>ROUNDDOWN(pomiary4[[#This Row],[czujnik10]]+273.15, 0)</f>
        <v>290</v>
      </c>
    </row>
    <row r="90" spans="1:22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ROUNDDOWN(pomiary4[[#This Row],[czujnik1]]+273.15, 0)</f>
        <v>288</v>
      </c>
      <c r="N90">
        <f>ROUNDDOWN(pomiary4[[#This Row],[czujnik2]]+273.15, 0)</f>
        <v>289</v>
      </c>
      <c r="O90">
        <f>ROUNDDOWN(pomiary4[[#This Row],[czujnik3]]+273.15, 0)</f>
        <v>283</v>
      </c>
      <c r="P90">
        <f>ROUNDDOWN(pomiary4[[#This Row],[czujnik4]]+273.15, 0)</f>
        <v>286</v>
      </c>
      <c r="Q90">
        <f>ROUNDDOWN(pomiary4[[#This Row],[czujnik5]]+273.15, 0)</f>
        <v>284</v>
      </c>
      <c r="R90">
        <f>ROUNDDOWN(pomiary4[[#This Row],[czujnik6]]+273.15, 0)</f>
        <v>290</v>
      </c>
      <c r="S90">
        <f>ROUNDDOWN(pomiary4[[#This Row],[czujnik7]]+273.15, 0)</f>
        <v>286</v>
      </c>
      <c r="T90">
        <f>ROUNDDOWN(pomiary4[[#This Row],[czujnik8]]+273.15, 0)</f>
        <v>290</v>
      </c>
      <c r="U90">
        <f>ROUNDDOWN(pomiary4[[#This Row],[czujnik9]]+273.15, 0)</f>
        <v>287</v>
      </c>
      <c r="V90">
        <f>ROUNDDOWN(pomiary4[[#This Row],[czujnik10]]+273.15, 0)</f>
        <v>285</v>
      </c>
    </row>
    <row r="91" spans="1:22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ROUNDDOWN(pomiary4[[#This Row],[czujnik1]]+273.15, 0)</f>
        <v>285</v>
      </c>
      <c r="N91">
        <f>ROUNDDOWN(pomiary4[[#This Row],[czujnik2]]+273.15, 0)</f>
        <v>287</v>
      </c>
      <c r="O91">
        <f>ROUNDDOWN(pomiary4[[#This Row],[czujnik3]]+273.15, 0)</f>
        <v>293</v>
      </c>
      <c r="P91">
        <f>ROUNDDOWN(pomiary4[[#This Row],[czujnik4]]+273.15, 0)</f>
        <v>292</v>
      </c>
      <c r="Q91">
        <f>ROUNDDOWN(pomiary4[[#This Row],[czujnik5]]+273.15, 0)</f>
        <v>285</v>
      </c>
      <c r="R91">
        <f>ROUNDDOWN(pomiary4[[#This Row],[czujnik6]]+273.15, 0)</f>
        <v>287</v>
      </c>
      <c r="S91">
        <f>ROUNDDOWN(pomiary4[[#This Row],[czujnik7]]+273.15, 0)</f>
        <v>290</v>
      </c>
      <c r="T91">
        <f>ROUNDDOWN(pomiary4[[#This Row],[czujnik8]]+273.15, 0)</f>
        <v>285</v>
      </c>
      <c r="U91">
        <f>ROUNDDOWN(pomiary4[[#This Row],[czujnik9]]+273.15, 0)</f>
        <v>285</v>
      </c>
      <c r="V91">
        <f>ROUNDDOWN(pomiary4[[#This Row],[czujnik10]]+273.15, 0)</f>
        <v>285</v>
      </c>
    </row>
    <row r="92" spans="1:22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ROUNDDOWN(pomiary4[[#This Row],[czujnik1]]+273.15, 0)</f>
        <v>289</v>
      </c>
      <c r="N92">
        <f>ROUNDDOWN(pomiary4[[#This Row],[czujnik2]]+273.15, 0)</f>
        <v>283</v>
      </c>
      <c r="O92">
        <f>ROUNDDOWN(pomiary4[[#This Row],[czujnik3]]+273.15, 0)</f>
        <v>290</v>
      </c>
      <c r="P92">
        <f>ROUNDDOWN(pomiary4[[#This Row],[czujnik4]]+273.15, 0)</f>
        <v>292</v>
      </c>
      <c r="Q92">
        <f>ROUNDDOWN(pomiary4[[#This Row],[czujnik5]]+273.15, 0)</f>
        <v>290</v>
      </c>
      <c r="R92">
        <f>ROUNDDOWN(pomiary4[[#This Row],[czujnik6]]+273.15, 0)</f>
        <v>289</v>
      </c>
      <c r="S92">
        <f>ROUNDDOWN(pomiary4[[#This Row],[czujnik7]]+273.15, 0)</f>
        <v>288</v>
      </c>
      <c r="T92">
        <f>ROUNDDOWN(pomiary4[[#This Row],[czujnik8]]+273.15, 0)</f>
        <v>283</v>
      </c>
      <c r="U92">
        <f>ROUNDDOWN(pomiary4[[#This Row],[czujnik9]]+273.15, 0)</f>
        <v>283</v>
      </c>
      <c r="V92">
        <f>ROUNDDOWN(pomiary4[[#This Row],[czujnik10]]+273.15, 0)</f>
        <v>285</v>
      </c>
    </row>
    <row r="93" spans="1:22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ROUNDDOWN(pomiary4[[#This Row],[czujnik1]]+273.15, 0)</f>
        <v>289</v>
      </c>
      <c r="N93">
        <f>ROUNDDOWN(pomiary4[[#This Row],[czujnik2]]+273.15, 0)</f>
        <v>285</v>
      </c>
      <c r="O93">
        <f>ROUNDDOWN(pomiary4[[#This Row],[czujnik3]]+273.15, 0)</f>
        <v>291</v>
      </c>
      <c r="P93">
        <f>ROUNDDOWN(pomiary4[[#This Row],[czujnik4]]+273.15, 0)</f>
        <v>284</v>
      </c>
      <c r="Q93">
        <f>ROUNDDOWN(pomiary4[[#This Row],[czujnik5]]+273.15, 0)</f>
        <v>288</v>
      </c>
      <c r="R93">
        <f>ROUNDDOWN(pomiary4[[#This Row],[czujnik6]]+273.15, 0)</f>
        <v>291</v>
      </c>
      <c r="S93">
        <f>ROUNDDOWN(pomiary4[[#This Row],[czujnik7]]+273.15, 0)</f>
        <v>285</v>
      </c>
      <c r="T93">
        <f>ROUNDDOWN(pomiary4[[#This Row],[czujnik8]]+273.15, 0)</f>
        <v>291</v>
      </c>
      <c r="U93">
        <f>ROUNDDOWN(pomiary4[[#This Row],[czujnik9]]+273.15, 0)</f>
        <v>287</v>
      </c>
      <c r="V93">
        <f>ROUNDDOWN(pomiary4[[#This Row],[czujnik10]]+273.15, 0)</f>
        <v>289</v>
      </c>
    </row>
    <row r="94" spans="1:22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ROUNDDOWN(pomiary4[[#This Row],[czujnik1]]+273.15, 0)</f>
        <v>292</v>
      </c>
      <c r="N94">
        <f>ROUNDDOWN(pomiary4[[#This Row],[czujnik2]]+273.15, 0)</f>
        <v>292</v>
      </c>
      <c r="O94">
        <f>ROUNDDOWN(pomiary4[[#This Row],[czujnik3]]+273.15, 0)</f>
        <v>285</v>
      </c>
      <c r="P94">
        <f>ROUNDDOWN(pomiary4[[#This Row],[czujnik4]]+273.15, 0)</f>
        <v>289</v>
      </c>
      <c r="Q94">
        <f>ROUNDDOWN(pomiary4[[#This Row],[czujnik5]]+273.15, 0)</f>
        <v>286</v>
      </c>
      <c r="R94">
        <f>ROUNDDOWN(pomiary4[[#This Row],[czujnik6]]+273.15, 0)</f>
        <v>293</v>
      </c>
      <c r="S94">
        <f>ROUNDDOWN(pomiary4[[#This Row],[czujnik7]]+273.15, 0)</f>
        <v>292</v>
      </c>
      <c r="T94">
        <f>ROUNDDOWN(pomiary4[[#This Row],[czujnik8]]+273.15, 0)</f>
        <v>288</v>
      </c>
      <c r="U94">
        <f>ROUNDDOWN(pomiary4[[#This Row],[czujnik9]]+273.15, 0)</f>
        <v>288</v>
      </c>
      <c r="V94">
        <f>ROUNDDOWN(pomiary4[[#This Row],[czujnik10]]+273.15, 0)</f>
        <v>286</v>
      </c>
    </row>
    <row r="95" spans="1:22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ROUNDDOWN(pomiary4[[#This Row],[czujnik1]]+273.15, 0)</f>
        <v>287</v>
      </c>
      <c r="N95">
        <f>ROUNDDOWN(pomiary4[[#This Row],[czujnik2]]+273.15, 0)</f>
        <v>284</v>
      </c>
      <c r="O95">
        <f>ROUNDDOWN(pomiary4[[#This Row],[czujnik3]]+273.15, 0)</f>
        <v>286</v>
      </c>
      <c r="P95">
        <f>ROUNDDOWN(pomiary4[[#This Row],[czujnik4]]+273.15, 0)</f>
        <v>291</v>
      </c>
      <c r="Q95">
        <f>ROUNDDOWN(pomiary4[[#This Row],[czujnik5]]+273.15, 0)</f>
        <v>291</v>
      </c>
      <c r="R95">
        <f>ROUNDDOWN(pomiary4[[#This Row],[czujnik6]]+273.15, 0)</f>
        <v>285</v>
      </c>
      <c r="S95">
        <f>ROUNDDOWN(pomiary4[[#This Row],[czujnik7]]+273.15, 0)</f>
        <v>289</v>
      </c>
      <c r="T95">
        <f>ROUNDDOWN(pomiary4[[#This Row],[czujnik8]]+273.15, 0)</f>
        <v>283</v>
      </c>
      <c r="U95">
        <f>ROUNDDOWN(pomiary4[[#This Row],[czujnik9]]+273.15, 0)</f>
        <v>291</v>
      </c>
      <c r="V95">
        <f>ROUNDDOWN(pomiary4[[#This Row],[czujnik10]]+273.15, 0)</f>
        <v>287</v>
      </c>
    </row>
    <row r="96" spans="1:22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ROUNDDOWN(pomiary4[[#This Row],[czujnik1]]+273.15, 0)</f>
        <v>284</v>
      </c>
      <c r="N96">
        <f>ROUNDDOWN(pomiary4[[#This Row],[czujnik2]]+273.15, 0)</f>
        <v>284</v>
      </c>
      <c r="O96">
        <f>ROUNDDOWN(pomiary4[[#This Row],[czujnik3]]+273.15, 0)</f>
        <v>285</v>
      </c>
      <c r="P96">
        <f>ROUNDDOWN(pomiary4[[#This Row],[czujnik4]]+273.15, 0)</f>
        <v>289</v>
      </c>
      <c r="Q96">
        <f>ROUNDDOWN(pomiary4[[#This Row],[czujnik5]]+273.15, 0)</f>
        <v>284</v>
      </c>
      <c r="R96">
        <f>ROUNDDOWN(pomiary4[[#This Row],[czujnik6]]+273.15, 0)</f>
        <v>292</v>
      </c>
      <c r="S96">
        <f>ROUNDDOWN(pomiary4[[#This Row],[czujnik7]]+273.15, 0)</f>
        <v>285</v>
      </c>
      <c r="T96">
        <f>ROUNDDOWN(pomiary4[[#This Row],[czujnik8]]+273.15, 0)</f>
        <v>284</v>
      </c>
      <c r="U96">
        <f>ROUNDDOWN(pomiary4[[#This Row],[czujnik9]]+273.15, 0)</f>
        <v>287</v>
      </c>
      <c r="V96">
        <f>ROUNDDOWN(pomiary4[[#This Row],[czujnik10]]+273.15, 0)</f>
        <v>287</v>
      </c>
    </row>
    <row r="97" spans="1:22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ROUNDDOWN(pomiary4[[#This Row],[czujnik1]]+273.15, 0)</f>
        <v>283</v>
      </c>
      <c r="N97">
        <f>ROUNDDOWN(pomiary4[[#This Row],[czujnik2]]+273.15, 0)</f>
        <v>284</v>
      </c>
      <c r="O97">
        <f>ROUNDDOWN(pomiary4[[#This Row],[czujnik3]]+273.15, 0)</f>
        <v>290</v>
      </c>
      <c r="P97">
        <f>ROUNDDOWN(pomiary4[[#This Row],[czujnik4]]+273.15, 0)</f>
        <v>286</v>
      </c>
      <c r="Q97">
        <f>ROUNDDOWN(pomiary4[[#This Row],[czujnik5]]+273.15, 0)</f>
        <v>289</v>
      </c>
      <c r="R97">
        <f>ROUNDDOWN(pomiary4[[#This Row],[czujnik6]]+273.15, 0)</f>
        <v>285</v>
      </c>
      <c r="S97">
        <f>ROUNDDOWN(pomiary4[[#This Row],[czujnik7]]+273.15, 0)</f>
        <v>284</v>
      </c>
      <c r="T97">
        <f>ROUNDDOWN(pomiary4[[#This Row],[czujnik8]]+273.15, 0)</f>
        <v>289</v>
      </c>
      <c r="U97">
        <f>ROUNDDOWN(pomiary4[[#This Row],[czujnik9]]+273.15, 0)</f>
        <v>285</v>
      </c>
      <c r="V97">
        <f>ROUNDDOWN(pomiary4[[#This Row],[czujnik10]]+273.15, 0)</f>
        <v>284</v>
      </c>
    </row>
    <row r="98" spans="1:22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ROUNDDOWN(pomiary4[[#This Row],[czujnik1]]+273.15, 0)</f>
        <v>288</v>
      </c>
      <c r="N98">
        <f>ROUNDDOWN(pomiary4[[#This Row],[czujnik2]]+273.15, 0)</f>
        <v>290</v>
      </c>
      <c r="O98">
        <f>ROUNDDOWN(pomiary4[[#This Row],[czujnik3]]+273.15, 0)</f>
        <v>285</v>
      </c>
      <c r="P98">
        <f>ROUNDDOWN(pomiary4[[#This Row],[czujnik4]]+273.15, 0)</f>
        <v>283</v>
      </c>
      <c r="Q98">
        <f>ROUNDDOWN(pomiary4[[#This Row],[czujnik5]]+273.15, 0)</f>
        <v>286</v>
      </c>
      <c r="R98">
        <f>ROUNDDOWN(pomiary4[[#This Row],[czujnik6]]+273.15, 0)</f>
        <v>286</v>
      </c>
      <c r="S98">
        <f>ROUNDDOWN(pomiary4[[#This Row],[czujnik7]]+273.15, 0)</f>
        <v>284</v>
      </c>
      <c r="T98">
        <f>ROUNDDOWN(pomiary4[[#This Row],[czujnik8]]+273.15, 0)</f>
        <v>283</v>
      </c>
      <c r="U98">
        <f>ROUNDDOWN(pomiary4[[#This Row],[czujnik9]]+273.15, 0)</f>
        <v>284</v>
      </c>
      <c r="V98">
        <f>ROUNDDOWN(pomiary4[[#This Row],[czujnik10]]+273.15, 0)</f>
        <v>291</v>
      </c>
    </row>
    <row r="99" spans="1:22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ROUNDDOWN(pomiary4[[#This Row],[czujnik1]]+273.15, 0)</f>
        <v>295</v>
      </c>
      <c r="N99">
        <f>ROUNDDOWN(pomiary4[[#This Row],[czujnik2]]+273.15, 0)</f>
        <v>298</v>
      </c>
      <c r="O99">
        <f>ROUNDDOWN(pomiary4[[#This Row],[czujnik3]]+273.15, 0)</f>
        <v>296</v>
      </c>
      <c r="P99">
        <f>ROUNDDOWN(pomiary4[[#This Row],[czujnik4]]+273.15, 0)</f>
        <v>294</v>
      </c>
      <c r="Q99">
        <f>ROUNDDOWN(pomiary4[[#This Row],[czujnik5]]+273.15, 0)</f>
        <v>296</v>
      </c>
      <c r="R99">
        <f>ROUNDDOWN(pomiary4[[#This Row],[czujnik6]]+273.15, 0)</f>
        <v>293</v>
      </c>
      <c r="S99">
        <f>ROUNDDOWN(pomiary4[[#This Row],[czujnik7]]+273.15, 0)</f>
        <v>296</v>
      </c>
      <c r="T99">
        <f>ROUNDDOWN(pomiary4[[#This Row],[czujnik8]]+273.15, 0)</f>
        <v>297</v>
      </c>
      <c r="U99">
        <f>ROUNDDOWN(pomiary4[[#This Row],[czujnik9]]+273.15, 0)</f>
        <v>296</v>
      </c>
      <c r="V99">
        <f>ROUNDDOWN(pomiary4[[#This Row],[czujnik10]]+273.15, 0)</f>
        <v>294</v>
      </c>
    </row>
    <row r="100" spans="1:22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ROUNDDOWN(pomiary4[[#This Row],[czujnik1]]+273.15, 0)</f>
        <v>294</v>
      </c>
      <c r="N100">
        <f>ROUNDDOWN(pomiary4[[#This Row],[czujnik2]]+273.15, 0)</f>
        <v>297</v>
      </c>
      <c r="O100">
        <f>ROUNDDOWN(pomiary4[[#This Row],[czujnik3]]+273.15, 0)</f>
        <v>293</v>
      </c>
      <c r="P100">
        <f>ROUNDDOWN(pomiary4[[#This Row],[czujnik4]]+273.15, 0)</f>
        <v>293</v>
      </c>
      <c r="Q100">
        <f>ROUNDDOWN(pomiary4[[#This Row],[czujnik5]]+273.15, 0)</f>
        <v>297</v>
      </c>
      <c r="R100">
        <f>ROUNDDOWN(pomiary4[[#This Row],[czujnik6]]+273.15, 0)</f>
        <v>296</v>
      </c>
      <c r="S100">
        <f>ROUNDDOWN(pomiary4[[#This Row],[czujnik7]]+273.15, 0)</f>
        <v>297</v>
      </c>
      <c r="T100">
        <f>ROUNDDOWN(pomiary4[[#This Row],[czujnik8]]+273.15, 0)</f>
        <v>295</v>
      </c>
      <c r="U100">
        <f>ROUNDDOWN(pomiary4[[#This Row],[czujnik9]]+273.15, 0)</f>
        <v>294</v>
      </c>
      <c r="V100">
        <f>ROUNDDOWN(pomiary4[[#This Row],[czujnik10]]+273.15, 0)</f>
        <v>297</v>
      </c>
    </row>
    <row r="101" spans="1:22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ROUNDDOWN(pomiary4[[#This Row],[czujnik1]]+273.15, 0)</f>
        <v>295</v>
      </c>
      <c r="N101">
        <f>ROUNDDOWN(pomiary4[[#This Row],[czujnik2]]+273.15, 0)</f>
        <v>295</v>
      </c>
      <c r="O101">
        <f>ROUNDDOWN(pomiary4[[#This Row],[czujnik3]]+273.15, 0)</f>
        <v>296</v>
      </c>
      <c r="P101">
        <f>ROUNDDOWN(pomiary4[[#This Row],[czujnik4]]+273.15, 0)</f>
        <v>293</v>
      </c>
      <c r="Q101">
        <f>ROUNDDOWN(pomiary4[[#This Row],[czujnik5]]+273.15, 0)</f>
        <v>294</v>
      </c>
      <c r="R101">
        <f>ROUNDDOWN(pomiary4[[#This Row],[czujnik6]]+273.15, 0)</f>
        <v>294</v>
      </c>
      <c r="S101">
        <f>ROUNDDOWN(pomiary4[[#This Row],[czujnik7]]+273.15, 0)</f>
        <v>294</v>
      </c>
      <c r="T101">
        <f>ROUNDDOWN(pomiary4[[#This Row],[czujnik8]]+273.15, 0)</f>
        <v>297</v>
      </c>
      <c r="U101">
        <f>ROUNDDOWN(pomiary4[[#This Row],[czujnik9]]+273.15, 0)</f>
        <v>297</v>
      </c>
      <c r="V101">
        <f>ROUNDDOWN(pomiary4[[#This Row],[czujnik10]]+273.15, 0)</f>
        <v>296</v>
      </c>
    </row>
    <row r="102" spans="1:22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ROUNDDOWN(pomiary4[[#This Row],[czujnik1]]+273.15, 0)</f>
        <v>293</v>
      </c>
      <c r="N102">
        <f>ROUNDDOWN(pomiary4[[#This Row],[czujnik2]]+273.15, 0)</f>
        <v>294</v>
      </c>
      <c r="O102">
        <f>ROUNDDOWN(pomiary4[[#This Row],[czujnik3]]+273.15, 0)</f>
        <v>295</v>
      </c>
      <c r="P102">
        <f>ROUNDDOWN(pomiary4[[#This Row],[czujnik4]]+273.15, 0)</f>
        <v>293</v>
      </c>
      <c r="Q102">
        <f>ROUNDDOWN(pomiary4[[#This Row],[czujnik5]]+273.15, 0)</f>
        <v>296</v>
      </c>
      <c r="R102">
        <f>ROUNDDOWN(pomiary4[[#This Row],[czujnik6]]+273.15, 0)</f>
        <v>296</v>
      </c>
      <c r="S102">
        <f>ROUNDDOWN(pomiary4[[#This Row],[czujnik7]]+273.15, 0)</f>
        <v>296</v>
      </c>
      <c r="T102">
        <f>ROUNDDOWN(pomiary4[[#This Row],[czujnik8]]+273.15, 0)</f>
        <v>294</v>
      </c>
      <c r="U102">
        <f>ROUNDDOWN(pomiary4[[#This Row],[czujnik9]]+273.15, 0)</f>
        <v>297</v>
      </c>
      <c r="V102">
        <f>ROUNDDOWN(pomiary4[[#This Row],[czujnik10]]+273.15, 0)</f>
        <v>294</v>
      </c>
    </row>
    <row r="103" spans="1:22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ROUNDDOWN(pomiary4[[#This Row],[czujnik1]]+273.15, 0)</f>
        <v>293</v>
      </c>
      <c r="N103">
        <f>ROUNDDOWN(pomiary4[[#This Row],[czujnik2]]+273.15, 0)</f>
        <v>293</v>
      </c>
      <c r="O103">
        <f>ROUNDDOWN(pomiary4[[#This Row],[czujnik3]]+273.15, 0)</f>
        <v>296</v>
      </c>
      <c r="P103">
        <f>ROUNDDOWN(pomiary4[[#This Row],[czujnik4]]+273.15, 0)</f>
        <v>295</v>
      </c>
      <c r="Q103">
        <f>ROUNDDOWN(pomiary4[[#This Row],[czujnik5]]+273.15, 0)</f>
        <v>296</v>
      </c>
      <c r="R103">
        <f>ROUNDDOWN(pomiary4[[#This Row],[czujnik6]]+273.15, 0)</f>
        <v>298</v>
      </c>
      <c r="S103">
        <f>ROUNDDOWN(pomiary4[[#This Row],[czujnik7]]+273.15, 0)</f>
        <v>294</v>
      </c>
      <c r="T103">
        <f>ROUNDDOWN(pomiary4[[#This Row],[czujnik8]]+273.15, 0)</f>
        <v>293</v>
      </c>
      <c r="U103">
        <f>ROUNDDOWN(pomiary4[[#This Row],[czujnik9]]+273.15, 0)</f>
        <v>296</v>
      </c>
      <c r="V103">
        <f>ROUNDDOWN(pomiary4[[#This Row],[czujnik10]]+273.15, 0)</f>
        <v>293</v>
      </c>
    </row>
    <row r="104" spans="1:22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ROUNDDOWN(pomiary4[[#This Row],[czujnik1]]+273.15, 0)</f>
        <v>297</v>
      </c>
      <c r="N104">
        <f>ROUNDDOWN(pomiary4[[#This Row],[czujnik2]]+273.15, 0)</f>
        <v>293</v>
      </c>
      <c r="O104">
        <f>ROUNDDOWN(pomiary4[[#This Row],[czujnik3]]+273.15, 0)</f>
        <v>296</v>
      </c>
      <c r="P104">
        <f>ROUNDDOWN(pomiary4[[#This Row],[czujnik4]]+273.15, 0)</f>
        <v>294</v>
      </c>
      <c r="Q104">
        <f>ROUNDDOWN(pomiary4[[#This Row],[czujnik5]]+273.15, 0)</f>
        <v>295</v>
      </c>
      <c r="R104">
        <f>ROUNDDOWN(pomiary4[[#This Row],[czujnik6]]+273.15, 0)</f>
        <v>294</v>
      </c>
      <c r="S104">
        <f>ROUNDDOWN(pomiary4[[#This Row],[czujnik7]]+273.15, 0)</f>
        <v>294</v>
      </c>
      <c r="T104">
        <f>ROUNDDOWN(pomiary4[[#This Row],[czujnik8]]+273.15, 0)</f>
        <v>298</v>
      </c>
      <c r="U104">
        <f>ROUNDDOWN(pomiary4[[#This Row],[czujnik9]]+273.15, 0)</f>
        <v>295</v>
      </c>
      <c r="V104">
        <f>ROUNDDOWN(pomiary4[[#This Row],[czujnik10]]+273.15, 0)</f>
        <v>293</v>
      </c>
    </row>
    <row r="105" spans="1:22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ROUNDDOWN(pomiary4[[#This Row],[czujnik1]]+273.15, 0)</f>
        <v>296</v>
      </c>
      <c r="N105">
        <f>ROUNDDOWN(pomiary4[[#This Row],[czujnik2]]+273.15, 0)</f>
        <v>295</v>
      </c>
      <c r="O105">
        <f>ROUNDDOWN(pomiary4[[#This Row],[czujnik3]]+273.15, 0)</f>
        <v>298</v>
      </c>
      <c r="P105">
        <f>ROUNDDOWN(pomiary4[[#This Row],[czujnik4]]+273.15, 0)</f>
        <v>295</v>
      </c>
      <c r="Q105">
        <f>ROUNDDOWN(pomiary4[[#This Row],[czujnik5]]+273.15, 0)</f>
        <v>293</v>
      </c>
      <c r="R105">
        <f>ROUNDDOWN(pomiary4[[#This Row],[czujnik6]]+273.15, 0)</f>
        <v>296</v>
      </c>
      <c r="S105">
        <f>ROUNDDOWN(pomiary4[[#This Row],[czujnik7]]+273.15, 0)</f>
        <v>294</v>
      </c>
      <c r="T105">
        <f>ROUNDDOWN(pomiary4[[#This Row],[czujnik8]]+273.15, 0)</f>
        <v>293</v>
      </c>
      <c r="U105">
        <f>ROUNDDOWN(pomiary4[[#This Row],[czujnik9]]+273.15, 0)</f>
        <v>297</v>
      </c>
      <c r="V105">
        <f>ROUNDDOWN(pomiary4[[#This Row],[czujnik10]]+273.15, 0)</f>
        <v>293</v>
      </c>
    </row>
    <row r="106" spans="1:22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ROUNDDOWN(pomiary4[[#This Row],[czujnik1]]+273.15, 0)</f>
        <v>296</v>
      </c>
      <c r="N106">
        <f>ROUNDDOWN(pomiary4[[#This Row],[czujnik2]]+273.15, 0)</f>
        <v>293</v>
      </c>
      <c r="O106">
        <f>ROUNDDOWN(pomiary4[[#This Row],[czujnik3]]+273.15, 0)</f>
        <v>293</v>
      </c>
      <c r="P106">
        <f>ROUNDDOWN(pomiary4[[#This Row],[czujnik4]]+273.15, 0)</f>
        <v>293</v>
      </c>
      <c r="Q106">
        <f>ROUNDDOWN(pomiary4[[#This Row],[czujnik5]]+273.15, 0)</f>
        <v>293</v>
      </c>
      <c r="R106">
        <f>ROUNDDOWN(pomiary4[[#This Row],[czujnik6]]+273.15, 0)</f>
        <v>294</v>
      </c>
      <c r="S106">
        <f>ROUNDDOWN(pomiary4[[#This Row],[czujnik7]]+273.15, 0)</f>
        <v>297</v>
      </c>
      <c r="T106">
        <f>ROUNDDOWN(pomiary4[[#This Row],[czujnik8]]+273.15, 0)</f>
        <v>294</v>
      </c>
      <c r="U106">
        <f>ROUNDDOWN(pomiary4[[#This Row],[czujnik9]]+273.15, 0)</f>
        <v>296</v>
      </c>
      <c r="V106">
        <f>ROUNDDOWN(pomiary4[[#This Row],[czujnik10]]+273.15, 0)</f>
        <v>295</v>
      </c>
    </row>
    <row r="107" spans="1:22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ROUNDDOWN(pomiary4[[#This Row],[czujnik1]]+273.15, 0)</f>
        <v>294</v>
      </c>
      <c r="N107">
        <f>ROUNDDOWN(pomiary4[[#This Row],[czujnik2]]+273.15, 0)</f>
        <v>295</v>
      </c>
      <c r="O107">
        <f>ROUNDDOWN(pomiary4[[#This Row],[czujnik3]]+273.15, 0)</f>
        <v>294</v>
      </c>
      <c r="P107">
        <f>ROUNDDOWN(pomiary4[[#This Row],[czujnik4]]+273.15, 0)</f>
        <v>293</v>
      </c>
      <c r="Q107">
        <f>ROUNDDOWN(pomiary4[[#This Row],[czujnik5]]+273.15, 0)</f>
        <v>297</v>
      </c>
      <c r="R107">
        <f>ROUNDDOWN(pomiary4[[#This Row],[czujnik6]]+273.15, 0)</f>
        <v>295</v>
      </c>
      <c r="S107">
        <f>ROUNDDOWN(pomiary4[[#This Row],[czujnik7]]+273.15, 0)</f>
        <v>297</v>
      </c>
      <c r="T107">
        <f>ROUNDDOWN(pomiary4[[#This Row],[czujnik8]]+273.15, 0)</f>
        <v>294</v>
      </c>
      <c r="U107">
        <f>ROUNDDOWN(pomiary4[[#This Row],[czujnik9]]+273.15, 0)</f>
        <v>296</v>
      </c>
      <c r="V107">
        <f>ROUNDDOWN(pomiary4[[#This Row],[czujnik10]]+273.15, 0)</f>
        <v>295</v>
      </c>
    </row>
    <row r="108" spans="1:22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ROUNDDOWN(pomiary4[[#This Row],[czujnik1]]+273.15, 0)</f>
        <v>296</v>
      </c>
      <c r="N108">
        <f>ROUNDDOWN(pomiary4[[#This Row],[czujnik2]]+273.15, 0)</f>
        <v>295</v>
      </c>
      <c r="O108">
        <f>ROUNDDOWN(pomiary4[[#This Row],[czujnik3]]+273.15, 0)</f>
        <v>297</v>
      </c>
      <c r="P108">
        <f>ROUNDDOWN(pomiary4[[#This Row],[czujnik4]]+273.15, 0)</f>
        <v>296</v>
      </c>
      <c r="Q108">
        <f>ROUNDDOWN(pomiary4[[#This Row],[czujnik5]]+273.15, 0)</f>
        <v>293</v>
      </c>
      <c r="R108">
        <f>ROUNDDOWN(pomiary4[[#This Row],[czujnik6]]+273.15, 0)</f>
        <v>295</v>
      </c>
      <c r="S108">
        <f>ROUNDDOWN(pomiary4[[#This Row],[czujnik7]]+273.15, 0)</f>
        <v>293</v>
      </c>
      <c r="T108">
        <f>ROUNDDOWN(pomiary4[[#This Row],[czujnik8]]+273.15, 0)</f>
        <v>295</v>
      </c>
      <c r="U108">
        <f>ROUNDDOWN(pomiary4[[#This Row],[czujnik9]]+273.15, 0)</f>
        <v>297</v>
      </c>
      <c r="V108">
        <f>ROUNDDOWN(pomiary4[[#This Row],[czujnik10]]+273.15, 0)</f>
        <v>296</v>
      </c>
    </row>
    <row r="109" spans="1:22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ROUNDDOWN(pomiary4[[#This Row],[czujnik1]]+273.15, 0)</f>
        <v>294</v>
      </c>
      <c r="N109">
        <f>ROUNDDOWN(pomiary4[[#This Row],[czujnik2]]+273.15, 0)</f>
        <v>294</v>
      </c>
      <c r="O109">
        <f>ROUNDDOWN(pomiary4[[#This Row],[czujnik3]]+273.15, 0)</f>
        <v>295</v>
      </c>
      <c r="P109">
        <f>ROUNDDOWN(pomiary4[[#This Row],[czujnik4]]+273.15, 0)</f>
        <v>295</v>
      </c>
      <c r="Q109">
        <f>ROUNDDOWN(pomiary4[[#This Row],[czujnik5]]+273.15, 0)</f>
        <v>293</v>
      </c>
      <c r="R109">
        <f>ROUNDDOWN(pomiary4[[#This Row],[czujnik6]]+273.15, 0)</f>
        <v>296</v>
      </c>
      <c r="S109">
        <f>ROUNDDOWN(pomiary4[[#This Row],[czujnik7]]+273.15, 0)</f>
        <v>296</v>
      </c>
      <c r="T109">
        <f>ROUNDDOWN(pomiary4[[#This Row],[czujnik8]]+273.15, 0)</f>
        <v>293</v>
      </c>
      <c r="U109">
        <f>ROUNDDOWN(pomiary4[[#This Row],[czujnik9]]+273.15, 0)</f>
        <v>294</v>
      </c>
      <c r="V109">
        <f>ROUNDDOWN(pomiary4[[#This Row],[czujnik10]]+273.15, 0)</f>
        <v>297</v>
      </c>
    </row>
    <row r="110" spans="1:22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ROUNDDOWN(pomiary4[[#This Row],[czujnik1]]+273.15, 0)</f>
        <v>293</v>
      </c>
      <c r="N110">
        <f>ROUNDDOWN(pomiary4[[#This Row],[czujnik2]]+273.15, 0)</f>
        <v>297</v>
      </c>
      <c r="O110">
        <f>ROUNDDOWN(pomiary4[[#This Row],[czujnik3]]+273.15, 0)</f>
        <v>297</v>
      </c>
      <c r="P110">
        <f>ROUNDDOWN(pomiary4[[#This Row],[czujnik4]]+273.15, 0)</f>
        <v>293</v>
      </c>
      <c r="Q110">
        <f>ROUNDDOWN(pomiary4[[#This Row],[czujnik5]]+273.15, 0)</f>
        <v>294</v>
      </c>
      <c r="R110">
        <f>ROUNDDOWN(pomiary4[[#This Row],[czujnik6]]+273.15, 0)</f>
        <v>295</v>
      </c>
      <c r="S110">
        <f>ROUNDDOWN(pomiary4[[#This Row],[czujnik7]]+273.15, 0)</f>
        <v>296</v>
      </c>
      <c r="T110">
        <f>ROUNDDOWN(pomiary4[[#This Row],[czujnik8]]+273.15, 0)</f>
        <v>296</v>
      </c>
      <c r="U110">
        <f>ROUNDDOWN(pomiary4[[#This Row],[czujnik9]]+273.15, 0)</f>
        <v>296</v>
      </c>
      <c r="V110">
        <f>ROUNDDOWN(pomiary4[[#This Row],[czujnik10]]+273.15, 0)</f>
        <v>294</v>
      </c>
    </row>
    <row r="111" spans="1:22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ROUNDDOWN(pomiary4[[#This Row],[czujnik1]]+273.15, 0)</f>
        <v>297</v>
      </c>
      <c r="N111">
        <f>ROUNDDOWN(pomiary4[[#This Row],[czujnik2]]+273.15, 0)</f>
        <v>297</v>
      </c>
      <c r="O111">
        <f>ROUNDDOWN(pomiary4[[#This Row],[czujnik3]]+273.15, 0)</f>
        <v>297</v>
      </c>
      <c r="P111">
        <f>ROUNDDOWN(pomiary4[[#This Row],[czujnik4]]+273.15, 0)</f>
        <v>293</v>
      </c>
      <c r="Q111">
        <f>ROUNDDOWN(pomiary4[[#This Row],[czujnik5]]+273.15, 0)</f>
        <v>296</v>
      </c>
      <c r="R111">
        <f>ROUNDDOWN(pomiary4[[#This Row],[czujnik6]]+273.15, 0)</f>
        <v>296</v>
      </c>
      <c r="S111">
        <f>ROUNDDOWN(pomiary4[[#This Row],[czujnik7]]+273.15, 0)</f>
        <v>298</v>
      </c>
      <c r="T111">
        <f>ROUNDDOWN(pomiary4[[#This Row],[czujnik8]]+273.15, 0)</f>
        <v>297</v>
      </c>
      <c r="U111">
        <f>ROUNDDOWN(pomiary4[[#This Row],[czujnik9]]+273.15, 0)</f>
        <v>297</v>
      </c>
      <c r="V111">
        <f>ROUNDDOWN(pomiary4[[#This Row],[czujnik10]]+273.15, 0)</f>
        <v>295</v>
      </c>
    </row>
    <row r="112" spans="1:22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ROUNDDOWN(pomiary4[[#This Row],[czujnik1]]+273.15, 0)</f>
        <v>293</v>
      </c>
      <c r="N112">
        <f>ROUNDDOWN(pomiary4[[#This Row],[czujnik2]]+273.15, 0)</f>
        <v>294</v>
      </c>
      <c r="O112">
        <f>ROUNDDOWN(pomiary4[[#This Row],[czujnik3]]+273.15, 0)</f>
        <v>296</v>
      </c>
      <c r="P112">
        <f>ROUNDDOWN(pomiary4[[#This Row],[czujnik4]]+273.15, 0)</f>
        <v>296</v>
      </c>
      <c r="Q112">
        <f>ROUNDDOWN(pomiary4[[#This Row],[czujnik5]]+273.15, 0)</f>
        <v>295</v>
      </c>
      <c r="R112">
        <f>ROUNDDOWN(pomiary4[[#This Row],[czujnik6]]+273.15, 0)</f>
        <v>296</v>
      </c>
      <c r="S112">
        <f>ROUNDDOWN(pomiary4[[#This Row],[czujnik7]]+273.15, 0)</f>
        <v>294</v>
      </c>
      <c r="T112">
        <f>ROUNDDOWN(pomiary4[[#This Row],[czujnik8]]+273.15, 0)</f>
        <v>295</v>
      </c>
      <c r="U112">
        <f>ROUNDDOWN(pomiary4[[#This Row],[czujnik9]]+273.15, 0)</f>
        <v>296</v>
      </c>
      <c r="V112">
        <f>ROUNDDOWN(pomiary4[[#This Row],[czujnik10]]+273.15, 0)</f>
        <v>295</v>
      </c>
    </row>
    <row r="113" spans="1:22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ROUNDDOWN(pomiary4[[#This Row],[czujnik1]]+273.15, 0)</f>
        <v>298</v>
      </c>
      <c r="N113">
        <f>ROUNDDOWN(pomiary4[[#This Row],[czujnik2]]+273.15, 0)</f>
        <v>296</v>
      </c>
      <c r="O113">
        <f>ROUNDDOWN(pomiary4[[#This Row],[czujnik3]]+273.15, 0)</f>
        <v>298</v>
      </c>
      <c r="P113">
        <f>ROUNDDOWN(pomiary4[[#This Row],[czujnik4]]+273.15, 0)</f>
        <v>294</v>
      </c>
      <c r="Q113">
        <f>ROUNDDOWN(pomiary4[[#This Row],[czujnik5]]+273.15, 0)</f>
        <v>296</v>
      </c>
      <c r="R113">
        <f>ROUNDDOWN(pomiary4[[#This Row],[czujnik6]]+273.15, 0)</f>
        <v>296</v>
      </c>
      <c r="S113">
        <f>ROUNDDOWN(pomiary4[[#This Row],[czujnik7]]+273.15, 0)</f>
        <v>295</v>
      </c>
      <c r="T113">
        <f>ROUNDDOWN(pomiary4[[#This Row],[czujnik8]]+273.15, 0)</f>
        <v>295</v>
      </c>
      <c r="U113">
        <f>ROUNDDOWN(pomiary4[[#This Row],[czujnik9]]+273.15, 0)</f>
        <v>295</v>
      </c>
      <c r="V113">
        <f>ROUNDDOWN(pomiary4[[#This Row],[czujnik10]]+273.15, 0)</f>
        <v>295</v>
      </c>
    </row>
    <row r="114" spans="1:22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ROUNDDOWN(pomiary4[[#This Row],[czujnik1]]+273.15, 0)</f>
        <v>297</v>
      </c>
      <c r="N114">
        <f>ROUNDDOWN(pomiary4[[#This Row],[czujnik2]]+273.15, 0)</f>
        <v>295</v>
      </c>
      <c r="O114">
        <f>ROUNDDOWN(pomiary4[[#This Row],[czujnik3]]+273.15, 0)</f>
        <v>297</v>
      </c>
      <c r="P114">
        <f>ROUNDDOWN(pomiary4[[#This Row],[czujnik4]]+273.15, 0)</f>
        <v>296</v>
      </c>
      <c r="Q114">
        <f>ROUNDDOWN(pomiary4[[#This Row],[czujnik5]]+273.15, 0)</f>
        <v>297</v>
      </c>
      <c r="R114">
        <f>ROUNDDOWN(pomiary4[[#This Row],[czujnik6]]+273.15, 0)</f>
        <v>297</v>
      </c>
      <c r="S114">
        <f>ROUNDDOWN(pomiary4[[#This Row],[czujnik7]]+273.15, 0)</f>
        <v>295</v>
      </c>
      <c r="T114">
        <f>ROUNDDOWN(pomiary4[[#This Row],[czujnik8]]+273.15, 0)</f>
        <v>294</v>
      </c>
      <c r="U114">
        <f>ROUNDDOWN(pomiary4[[#This Row],[czujnik9]]+273.15, 0)</f>
        <v>293</v>
      </c>
      <c r="V114">
        <f>ROUNDDOWN(pomiary4[[#This Row],[czujnik10]]+273.15, 0)</f>
        <v>297</v>
      </c>
    </row>
    <row r="115" spans="1:22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ROUNDDOWN(pomiary4[[#This Row],[czujnik1]]+273.15, 0)</f>
        <v>294</v>
      </c>
      <c r="N115">
        <f>ROUNDDOWN(pomiary4[[#This Row],[czujnik2]]+273.15, 0)</f>
        <v>295</v>
      </c>
      <c r="O115">
        <f>ROUNDDOWN(pomiary4[[#This Row],[czujnik3]]+273.15, 0)</f>
        <v>294</v>
      </c>
      <c r="P115">
        <f>ROUNDDOWN(pomiary4[[#This Row],[czujnik4]]+273.15, 0)</f>
        <v>297</v>
      </c>
      <c r="Q115">
        <f>ROUNDDOWN(pomiary4[[#This Row],[czujnik5]]+273.15, 0)</f>
        <v>295</v>
      </c>
      <c r="R115">
        <f>ROUNDDOWN(pomiary4[[#This Row],[czujnik6]]+273.15, 0)</f>
        <v>297</v>
      </c>
      <c r="S115">
        <f>ROUNDDOWN(pomiary4[[#This Row],[czujnik7]]+273.15, 0)</f>
        <v>295</v>
      </c>
      <c r="T115">
        <f>ROUNDDOWN(pomiary4[[#This Row],[czujnik8]]+273.15, 0)</f>
        <v>293</v>
      </c>
      <c r="U115">
        <f>ROUNDDOWN(pomiary4[[#This Row],[czujnik9]]+273.15, 0)</f>
        <v>293</v>
      </c>
      <c r="V115">
        <f>ROUNDDOWN(pomiary4[[#This Row],[czujnik10]]+273.15, 0)</f>
        <v>295</v>
      </c>
    </row>
    <row r="116" spans="1:22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ROUNDDOWN(pomiary4[[#This Row],[czujnik1]]+273.15, 0)</f>
        <v>296</v>
      </c>
      <c r="N116">
        <f>ROUNDDOWN(pomiary4[[#This Row],[czujnik2]]+273.15, 0)</f>
        <v>297</v>
      </c>
      <c r="O116">
        <f>ROUNDDOWN(pomiary4[[#This Row],[czujnik3]]+273.15, 0)</f>
        <v>297</v>
      </c>
      <c r="P116">
        <f>ROUNDDOWN(pomiary4[[#This Row],[czujnik4]]+273.15, 0)</f>
        <v>296</v>
      </c>
      <c r="Q116">
        <f>ROUNDDOWN(pomiary4[[#This Row],[czujnik5]]+273.15, 0)</f>
        <v>297</v>
      </c>
      <c r="R116">
        <f>ROUNDDOWN(pomiary4[[#This Row],[czujnik6]]+273.15, 0)</f>
        <v>296</v>
      </c>
      <c r="S116">
        <f>ROUNDDOWN(pomiary4[[#This Row],[czujnik7]]+273.15, 0)</f>
        <v>296</v>
      </c>
      <c r="T116">
        <f>ROUNDDOWN(pomiary4[[#This Row],[czujnik8]]+273.15, 0)</f>
        <v>294</v>
      </c>
      <c r="U116">
        <f>ROUNDDOWN(pomiary4[[#This Row],[czujnik9]]+273.15, 0)</f>
        <v>294</v>
      </c>
      <c r="V116">
        <f>ROUNDDOWN(pomiary4[[#This Row],[czujnik10]]+273.15, 0)</f>
        <v>295</v>
      </c>
    </row>
    <row r="117" spans="1:22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ROUNDDOWN(pomiary4[[#This Row],[czujnik1]]+273.15, 0)</f>
        <v>295</v>
      </c>
      <c r="N117">
        <f>ROUNDDOWN(pomiary4[[#This Row],[czujnik2]]+273.15, 0)</f>
        <v>297</v>
      </c>
      <c r="O117">
        <f>ROUNDDOWN(pomiary4[[#This Row],[czujnik3]]+273.15, 0)</f>
        <v>295</v>
      </c>
      <c r="P117">
        <f>ROUNDDOWN(pomiary4[[#This Row],[czujnik4]]+273.15, 0)</f>
        <v>297</v>
      </c>
      <c r="Q117">
        <f>ROUNDDOWN(pomiary4[[#This Row],[czujnik5]]+273.15, 0)</f>
        <v>296</v>
      </c>
      <c r="R117">
        <f>ROUNDDOWN(pomiary4[[#This Row],[czujnik6]]+273.15, 0)</f>
        <v>297</v>
      </c>
      <c r="S117">
        <f>ROUNDDOWN(pomiary4[[#This Row],[czujnik7]]+273.15, 0)</f>
        <v>296</v>
      </c>
      <c r="T117">
        <f>ROUNDDOWN(pomiary4[[#This Row],[czujnik8]]+273.15, 0)</f>
        <v>294</v>
      </c>
      <c r="U117">
        <f>ROUNDDOWN(pomiary4[[#This Row],[czujnik9]]+273.15, 0)</f>
        <v>294</v>
      </c>
      <c r="V117">
        <f>ROUNDDOWN(pomiary4[[#This Row],[czujnik10]]+273.15, 0)</f>
        <v>294</v>
      </c>
    </row>
    <row r="118" spans="1:22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ROUNDDOWN(pomiary4[[#This Row],[czujnik1]]+273.15, 0)</f>
        <v>294</v>
      </c>
      <c r="N118">
        <f>ROUNDDOWN(pomiary4[[#This Row],[czujnik2]]+273.15, 0)</f>
        <v>293</v>
      </c>
      <c r="O118">
        <f>ROUNDDOWN(pomiary4[[#This Row],[czujnik3]]+273.15, 0)</f>
        <v>295</v>
      </c>
      <c r="P118">
        <f>ROUNDDOWN(pomiary4[[#This Row],[czujnik4]]+273.15, 0)</f>
        <v>296</v>
      </c>
      <c r="Q118">
        <f>ROUNDDOWN(pomiary4[[#This Row],[czujnik5]]+273.15, 0)</f>
        <v>294</v>
      </c>
      <c r="R118">
        <f>ROUNDDOWN(pomiary4[[#This Row],[czujnik6]]+273.15, 0)</f>
        <v>296</v>
      </c>
      <c r="S118">
        <f>ROUNDDOWN(pomiary4[[#This Row],[czujnik7]]+273.15, 0)</f>
        <v>297</v>
      </c>
      <c r="T118">
        <f>ROUNDDOWN(pomiary4[[#This Row],[czujnik8]]+273.15, 0)</f>
        <v>295</v>
      </c>
      <c r="U118">
        <f>ROUNDDOWN(pomiary4[[#This Row],[czujnik9]]+273.15, 0)</f>
        <v>294</v>
      </c>
      <c r="V118">
        <f>ROUNDDOWN(pomiary4[[#This Row],[czujnik10]]+273.15, 0)</f>
        <v>293</v>
      </c>
    </row>
    <row r="119" spans="1:22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ROUNDDOWN(pomiary4[[#This Row],[czujnik1]]+273.15, 0)</f>
        <v>297</v>
      </c>
      <c r="N119">
        <f>ROUNDDOWN(pomiary4[[#This Row],[czujnik2]]+273.15, 0)</f>
        <v>294</v>
      </c>
      <c r="O119">
        <f>ROUNDDOWN(pomiary4[[#This Row],[czujnik3]]+273.15, 0)</f>
        <v>293</v>
      </c>
      <c r="P119">
        <f>ROUNDDOWN(pomiary4[[#This Row],[czujnik4]]+273.15, 0)</f>
        <v>294</v>
      </c>
      <c r="Q119">
        <f>ROUNDDOWN(pomiary4[[#This Row],[czujnik5]]+273.15, 0)</f>
        <v>296</v>
      </c>
      <c r="R119">
        <f>ROUNDDOWN(pomiary4[[#This Row],[czujnik6]]+273.15, 0)</f>
        <v>294</v>
      </c>
      <c r="S119">
        <f>ROUNDDOWN(pomiary4[[#This Row],[czujnik7]]+273.15, 0)</f>
        <v>294</v>
      </c>
      <c r="T119">
        <f>ROUNDDOWN(pomiary4[[#This Row],[czujnik8]]+273.15, 0)</f>
        <v>295</v>
      </c>
      <c r="U119">
        <f>ROUNDDOWN(pomiary4[[#This Row],[czujnik9]]+273.15, 0)</f>
        <v>297</v>
      </c>
      <c r="V119">
        <f>ROUNDDOWN(pomiary4[[#This Row],[czujnik10]]+273.15, 0)</f>
        <v>295</v>
      </c>
    </row>
    <row r="120" spans="1:22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ROUNDDOWN(pomiary4[[#This Row],[czujnik1]]+273.15, 0)</f>
        <v>293</v>
      </c>
      <c r="N120">
        <f>ROUNDDOWN(pomiary4[[#This Row],[czujnik2]]+273.15, 0)</f>
        <v>293</v>
      </c>
      <c r="O120">
        <f>ROUNDDOWN(pomiary4[[#This Row],[czujnik3]]+273.15, 0)</f>
        <v>297</v>
      </c>
      <c r="P120">
        <f>ROUNDDOWN(pomiary4[[#This Row],[czujnik4]]+273.15, 0)</f>
        <v>294</v>
      </c>
      <c r="Q120">
        <f>ROUNDDOWN(pomiary4[[#This Row],[czujnik5]]+273.15, 0)</f>
        <v>293</v>
      </c>
      <c r="R120">
        <f>ROUNDDOWN(pomiary4[[#This Row],[czujnik6]]+273.15, 0)</f>
        <v>296</v>
      </c>
      <c r="S120">
        <f>ROUNDDOWN(pomiary4[[#This Row],[czujnik7]]+273.15, 0)</f>
        <v>297</v>
      </c>
      <c r="T120">
        <f>ROUNDDOWN(pomiary4[[#This Row],[czujnik8]]+273.15, 0)</f>
        <v>293</v>
      </c>
      <c r="U120">
        <f>ROUNDDOWN(pomiary4[[#This Row],[czujnik9]]+273.15, 0)</f>
        <v>293</v>
      </c>
      <c r="V120">
        <f>ROUNDDOWN(pomiary4[[#This Row],[czujnik10]]+273.15, 0)</f>
        <v>296</v>
      </c>
    </row>
    <row r="121" spans="1:22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ROUNDDOWN(pomiary4[[#This Row],[czujnik1]]+273.15, 0)</f>
        <v>297</v>
      </c>
      <c r="N121">
        <f>ROUNDDOWN(pomiary4[[#This Row],[czujnik2]]+273.15, 0)</f>
        <v>293</v>
      </c>
      <c r="O121">
        <f>ROUNDDOWN(pomiary4[[#This Row],[czujnik3]]+273.15, 0)</f>
        <v>296</v>
      </c>
      <c r="P121">
        <f>ROUNDDOWN(pomiary4[[#This Row],[czujnik4]]+273.15, 0)</f>
        <v>294</v>
      </c>
      <c r="Q121">
        <f>ROUNDDOWN(pomiary4[[#This Row],[czujnik5]]+273.15, 0)</f>
        <v>295</v>
      </c>
      <c r="R121">
        <f>ROUNDDOWN(pomiary4[[#This Row],[czujnik6]]+273.15, 0)</f>
        <v>296</v>
      </c>
      <c r="S121">
        <f>ROUNDDOWN(pomiary4[[#This Row],[czujnik7]]+273.15, 0)</f>
        <v>297</v>
      </c>
      <c r="T121">
        <f>ROUNDDOWN(pomiary4[[#This Row],[czujnik8]]+273.15, 0)</f>
        <v>295</v>
      </c>
      <c r="U121">
        <f>ROUNDDOWN(pomiary4[[#This Row],[czujnik9]]+273.15, 0)</f>
        <v>296</v>
      </c>
      <c r="V121">
        <f>ROUNDDOWN(pomiary4[[#This Row],[czujnik10]]+273.15, 0)</f>
        <v>296</v>
      </c>
    </row>
    <row r="122" spans="1:22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ROUNDDOWN(pomiary4[[#This Row],[czujnik1]]+273.15, 0)</f>
        <v>296</v>
      </c>
      <c r="N122">
        <f>ROUNDDOWN(pomiary4[[#This Row],[czujnik2]]+273.15, 0)</f>
        <v>294</v>
      </c>
      <c r="O122">
        <f>ROUNDDOWN(pomiary4[[#This Row],[czujnik3]]+273.15, 0)</f>
        <v>295</v>
      </c>
      <c r="P122">
        <f>ROUNDDOWN(pomiary4[[#This Row],[czujnik4]]+273.15, 0)</f>
        <v>293</v>
      </c>
      <c r="Q122">
        <f>ROUNDDOWN(pomiary4[[#This Row],[czujnik5]]+273.15, 0)</f>
        <v>294</v>
      </c>
      <c r="R122">
        <f>ROUNDDOWN(pomiary4[[#This Row],[czujnik6]]+273.15, 0)</f>
        <v>295</v>
      </c>
      <c r="S122">
        <f>ROUNDDOWN(pomiary4[[#This Row],[czujnik7]]+273.15, 0)</f>
        <v>297</v>
      </c>
      <c r="T122">
        <f>ROUNDDOWN(pomiary4[[#This Row],[czujnik8]]+273.15, 0)</f>
        <v>297</v>
      </c>
      <c r="U122">
        <f>ROUNDDOWN(pomiary4[[#This Row],[czujnik9]]+273.15, 0)</f>
        <v>297</v>
      </c>
      <c r="V122">
        <f>ROUNDDOWN(pomiary4[[#This Row],[czujnik10]]+273.15, 0)</f>
        <v>294</v>
      </c>
    </row>
    <row r="123" spans="1:22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ROUNDDOWN(pomiary4[[#This Row],[czujnik1]]+273.15, 0)</f>
        <v>296</v>
      </c>
      <c r="N123">
        <f>ROUNDDOWN(pomiary4[[#This Row],[czujnik2]]+273.15, 0)</f>
        <v>295</v>
      </c>
      <c r="O123">
        <f>ROUNDDOWN(pomiary4[[#This Row],[czujnik3]]+273.15, 0)</f>
        <v>295</v>
      </c>
      <c r="P123">
        <f>ROUNDDOWN(pomiary4[[#This Row],[czujnik4]]+273.15, 0)</f>
        <v>296</v>
      </c>
      <c r="Q123">
        <f>ROUNDDOWN(pomiary4[[#This Row],[czujnik5]]+273.15, 0)</f>
        <v>297</v>
      </c>
      <c r="R123">
        <f>ROUNDDOWN(pomiary4[[#This Row],[czujnik6]]+273.15, 0)</f>
        <v>296</v>
      </c>
      <c r="S123">
        <f>ROUNDDOWN(pomiary4[[#This Row],[czujnik7]]+273.15, 0)</f>
        <v>293</v>
      </c>
      <c r="T123">
        <f>ROUNDDOWN(pomiary4[[#This Row],[czujnik8]]+273.15, 0)</f>
        <v>293</v>
      </c>
      <c r="U123">
        <f>ROUNDDOWN(pomiary4[[#This Row],[czujnik9]]+273.15, 0)</f>
        <v>297</v>
      </c>
      <c r="V123">
        <f>ROUNDDOWN(pomiary4[[#This Row],[czujnik10]]+273.15, 0)</f>
        <v>297</v>
      </c>
    </row>
    <row r="124" spans="1:22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ROUNDDOWN(pomiary4[[#This Row],[czujnik1]]+273.15, 0)</f>
        <v>295</v>
      </c>
      <c r="N124">
        <f>ROUNDDOWN(pomiary4[[#This Row],[czujnik2]]+273.15, 0)</f>
        <v>294</v>
      </c>
      <c r="O124">
        <f>ROUNDDOWN(pomiary4[[#This Row],[czujnik3]]+273.15, 0)</f>
        <v>295</v>
      </c>
      <c r="P124">
        <f>ROUNDDOWN(pomiary4[[#This Row],[czujnik4]]+273.15, 0)</f>
        <v>297</v>
      </c>
      <c r="Q124">
        <f>ROUNDDOWN(pomiary4[[#This Row],[czujnik5]]+273.15, 0)</f>
        <v>295</v>
      </c>
      <c r="R124">
        <f>ROUNDDOWN(pomiary4[[#This Row],[czujnik6]]+273.15, 0)</f>
        <v>294</v>
      </c>
      <c r="S124">
        <f>ROUNDDOWN(pomiary4[[#This Row],[czujnik7]]+273.15, 0)</f>
        <v>293</v>
      </c>
      <c r="T124">
        <f>ROUNDDOWN(pomiary4[[#This Row],[czujnik8]]+273.15, 0)</f>
        <v>296</v>
      </c>
      <c r="U124">
        <f>ROUNDDOWN(pomiary4[[#This Row],[czujnik9]]+273.15, 0)</f>
        <v>296</v>
      </c>
      <c r="V124">
        <f>ROUNDDOWN(pomiary4[[#This Row],[czujnik10]]+273.15, 0)</f>
        <v>297</v>
      </c>
    </row>
    <row r="125" spans="1:22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ROUNDDOWN(pomiary4[[#This Row],[czujnik1]]+273.15, 0)</f>
        <v>294</v>
      </c>
      <c r="N125">
        <f>ROUNDDOWN(pomiary4[[#This Row],[czujnik2]]+273.15, 0)</f>
        <v>295</v>
      </c>
      <c r="O125">
        <f>ROUNDDOWN(pomiary4[[#This Row],[czujnik3]]+273.15, 0)</f>
        <v>295</v>
      </c>
      <c r="P125">
        <f>ROUNDDOWN(pomiary4[[#This Row],[czujnik4]]+273.15, 0)</f>
        <v>295</v>
      </c>
      <c r="Q125">
        <f>ROUNDDOWN(pomiary4[[#This Row],[czujnik5]]+273.15, 0)</f>
        <v>295</v>
      </c>
      <c r="R125">
        <f>ROUNDDOWN(pomiary4[[#This Row],[czujnik6]]+273.15, 0)</f>
        <v>296</v>
      </c>
      <c r="S125">
        <f>ROUNDDOWN(pomiary4[[#This Row],[czujnik7]]+273.15, 0)</f>
        <v>295</v>
      </c>
      <c r="T125">
        <f>ROUNDDOWN(pomiary4[[#This Row],[czujnik8]]+273.15, 0)</f>
        <v>293</v>
      </c>
      <c r="U125">
        <f>ROUNDDOWN(pomiary4[[#This Row],[czujnik9]]+273.15, 0)</f>
        <v>295</v>
      </c>
      <c r="V125">
        <f>ROUNDDOWN(pomiary4[[#This Row],[czujnik10]]+273.15, 0)</f>
        <v>295</v>
      </c>
    </row>
    <row r="126" spans="1:22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ROUNDDOWN(pomiary4[[#This Row],[czujnik1]]+273.15, 0)</f>
        <v>295</v>
      </c>
      <c r="N126">
        <f>ROUNDDOWN(pomiary4[[#This Row],[czujnik2]]+273.15, 0)</f>
        <v>296</v>
      </c>
      <c r="O126">
        <f>ROUNDDOWN(pomiary4[[#This Row],[czujnik3]]+273.15, 0)</f>
        <v>293</v>
      </c>
      <c r="P126">
        <f>ROUNDDOWN(pomiary4[[#This Row],[czujnik4]]+273.15, 0)</f>
        <v>295</v>
      </c>
      <c r="Q126">
        <f>ROUNDDOWN(pomiary4[[#This Row],[czujnik5]]+273.15, 0)</f>
        <v>297</v>
      </c>
      <c r="R126">
        <f>ROUNDDOWN(pomiary4[[#This Row],[czujnik6]]+273.15, 0)</f>
        <v>295</v>
      </c>
      <c r="S126">
        <f>ROUNDDOWN(pomiary4[[#This Row],[czujnik7]]+273.15, 0)</f>
        <v>294</v>
      </c>
      <c r="T126">
        <f>ROUNDDOWN(pomiary4[[#This Row],[czujnik8]]+273.15, 0)</f>
        <v>297</v>
      </c>
      <c r="U126">
        <f>ROUNDDOWN(pomiary4[[#This Row],[czujnik9]]+273.15, 0)</f>
        <v>294</v>
      </c>
      <c r="V126">
        <f>ROUNDDOWN(pomiary4[[#This Row],[czujnik10]]+273.15, 0)</f>
        <v>293</v>
      </c>
    </row>
    <row r="127" spans="1:22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ROUNDDOWN(pomiary4[[#This Row],[czujnik1]]+273.15, 0)</f>
        <v>295</v>
      </c>
      <c r="N127">
        <f>ROUNDDOWN(pomiary4[[#This Row],[czujnik2]]+273.15, 0)</f>
        <v>293</v>
      </c>
      <c r="O127">
        <f>ROUNDDOWN(pomiary4[[#This Row],[czujnik3]]+273.15, 0)</f>
        <v>297</v>
      </c>
      <c r="P127">
        <f>ROUNDDOWN(pomiary4[[#This Row],[czujnik4]]+273.15, 0)</f>
        <v>297</v>
      </c>
      <c r="Q127">
        <f>ROUNDDOWN(pomiary4[[#This Row],[czujnik5]]+273.15, 0)</f>
        <v>295</v>
      </c>
      <c r="R127">
        <f>ROUNDDOWN(pomiary4[[#This Row],[czujnik6]]+273.15, 0)</f>
        <v>297</v>
      </c>
      <c r="S127">
        <f>ROUNDDOWN(pomiary4[[#This Row],[czujnik7]]+273.15, 0)</f>
        <v>293</v>
      </c>
      <c r="T127">
        <f>ROUNDDOWN(pomiary4[[#This Row],[czujnik8]]+273.15, 0)</f>
        <v>297</v>
      </c>
      <c r="U127">
        <f>ROUNDDOWN(pomiary4[[#This Row],[czujnik9]]+273.15, 0)</f>
        <v>294</v>
      </c>
      <c r="V127">
        <f>ROUNDDOWN(pomiary4[[#This Row],[czujnik10]]+273.15, 0)</f>
        <v>297</v>
      </c>
    </row>
    <row r="128" spans="1:22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ROUNDDOWN(pomiary4[[#This Row],[czujnik1]]+273.15, 0)</f>
        <v>297</v>
      </c>
      <c r="N128">
        <f>ROUNDDOWN(pomiary4[[#This Row],[czujnik2]]+273.15, 0)</f>
        <v>294</v>
      </c>
      <c r="O128">
        <f>ROUNDDOWN(pomiary4[[#This Row],[czujnik3]]+273.15, 0)</f>
        <v>297</v>
      </c>
      <c r="P128">
        <f>ROUNDDOWN(pomiary4[[#This Row],[czujnik4]]+273.15, 0)</f>
        <v>295</v>
      </c>
      <c r="Q128">
        <f>ROUNDDOWN(pomiary4[[#This Row],[czujnik5]]+273.15, 0)</f>
        <v>294</v>
      </c>
      <c r="R128">
        <f>ROUNDDOWN(pomiary4[[#This Row],[czujnik6]]+273.15, 0)</f>
        <v>293</v>
      </c>
      <c r="S128">
        <f>ROUNDDOWN(pomiary4[[#This Row],[czujnik7]]+273.15, 0)</f>
        <v>296</v>
      </c>
      <c r="T128">
        <f>ROUNDDOWN(pomiary4[[#This Row],[czujnik8]]+273.15, 0)</f>
        <v>295</v>
      </c>
      <c r="U128">
        <f>ROUNDDOWN(pomiary4[[#This Row],[czujnik9]]+273.15, 0)</f>
        <v>295</v>
      </c>
      <c r="V128">
        <f>ROUNDDOWN(pomiary4[[#This Row],[czujnik10]]+273.15, 0)</f>
        <v>295</v>
      </c>
    </row>
    <row r="129" spans="1:22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ROUNDDOWN(pomiary4[[#This Row],[czujnik1]]+273.15, 0)</f>
        <v>295</v>
      </c>
      <c r="N129">
        <f>ROUNDDOWN(pomiary4[[#This Row],[czujnik2]]+273.15, 0)</f>
        <v>293</v>
      </c>
      <c r="O129">
        <f>ROUNDDOWN(pomiary4[[#This Row],[czujnik3]]+273.15, 0)</f>
        <v>297</v>
      </c>
      <c r="P129">
        <f>ROUNDDOWN(pomiary4[[#This Row],[czujnik4]]+273.15, 0)</f>
        <v>297</v>
      </c>
      <c r="Q129">
        <f>ROUNDDOWN(pomiary4[[#This Row],[czujnik5]]+273.15, 0)</f>
        <v>296</v>
      </c>
      <c r="R129">
        <f>ROUNDDOWN(pomiary4[[#This Row],[czujnik6]]+273.15, 0)</f>
        <v>296</v>
      </c>
      <c r="S129">
        <f>ROUNDDOWN(pomiary4[[#This Row],[czujnik7]]+273.15, 0)</f>
        <v>293</v>
      </c>
      <c r="T129">
        <f>ROUNDDOWN(pomiary4[[#This Row],[czujnik8]]+273.15, 0)</f>
        <v>295</v>
      </c>
      <c r="U129">
        <f>ROUNDDOWN(pomiary4[[#This Row],[czujnik9]]+273.15, 0)</f>
        <v>294</v>
      </c>
      <c r="V129">
        <f>ROUNDDOWN(pomiary4[[#This Row],[czujnik10]]+273.15, 0)</f>
        <v>296</v>
      </c>
    </row>
    <row r="130" spans="1:22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ROUNDDOWN(pomiary4[[#This Row],[czujnik1]]+273.15, 0)</f>
        <v>294</v>
      </c>
      <c r="N130">
        <f>ROUNDDOWN(pomiary4[[#This Row],[czujnik2]]+273.15, 0)</f>
        <v>293</v>
      </c>
      <c r="O130">
        <f>ROUNDDOWN(pomiary4[[#This Row],[czujnik3]]+273.15, 0)</f>
        <v>296</v>
      </c>
      <c r="P130">
        <f>ROUNDDOWN(pomiary4[[#This Row],[czujnik4]]+273.15, 0)</f>
        <v>295</v>
      </c>
      <c r="Q130">
        <f>ROUNDDOWN(pomiary4[[#This Row],[czujnik5]]+273.15, 0)</f>
        <v>293</v>
      </c>
      <c r="R130">
        <f>ROUNDDOWN(pomiary4[[#This Row],[czujnik6]]+273.15, 0)</f>
        <v>295</v>
      </c>
      <c r="S130">
        <f>ROUNDDOWN(pomiary4[[#This Row],[czujnik7]]+273.15, 0)</f>
        <v>295</v>
      </c>
      <c r="T130">
        <f>ROUNDDOWN(pomiary4[[#This Row],[czujnik8]]+273.15, 0)</f>
        <v>294</v>
      </c>
      <c r="U130">
        <f>ROUNDDOWN(pomiary4[[#This Row],[czujnik9]]+273.15, 0)</f>
        <v>296</v>
      </c>
      <c r="V130">
        <f>ROUNDDOWN(pomiary4[[#This Row],[czujnik10]]+273.15, 0)</f>
        <v>293</v>
      </c>
    </row>
    <row r="131" spans="1:22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ROUNDDOWN(pomiary4[[#This Row],[czujnik1]]+273.15, 0)</f>
        <v>294</v>
      </c>
      <c r="N131">
        <f>ROUNDDOWN(pomiary4[[#This Row],[czujnik2]]+273.15, 0)</f>
        <v>295</v>
      </c>
      <c r="O131">
        <f>ROUNDDOWN(pomiary4[[#This Row],[czujnik3]]+273.15, 0)</f>
        <v>293</v>
      </c>
      <c r="P131">
        <f>ROUNDDOWN(pomiary4[[#This Row],[czujnik4]]+273.15, 0)</f>
        <v>297</v>
      </c>
      <c r="Q131">
        <f>ROUNDDOWN(pomiary4[[#This Row],[czujnik5]]+273.15, 0)</f>
        <v>297</v>
      </c>
      <c r="R131">
        <f>ROUNDDOWN(pomiary4[[#This Row],[czujnik6]]+273.15, 0)</f>
        <v>298</v>
      </c>
      <c r="S131">
        <f>ROUNDDOWN(pomiary4[[#This Row],[czujnik7]]+273.15, 0)</f>
        <v>295</v>
      </c>
      <c r="T131">
        <f>ROUNDDOWN(pomiary4[[#This Row],[czujnik8]]+273.15, 0)</f>
        <v>297</v>
      </c>
      <c r="U131">
        <f>ROUNDDOWN(pomiary4[[#This Row],[czujnik9]]+273.15, 0)</f>
        <v>294</v>
      </c>
      <c r="V131">
        <f>ROUNDDOWN(pomiary4[[#This Row],[czujnik10]]+273.15, 0)</f>
        <v>293</v>
      </c>
    </row>
    <row r="132" spans="1:22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ROUNDDOWN(pomiary4[[#This Row],[czujnik1]]+273.15, 0)</f>
        <v>296</v>
      </c>
      <c r="N132">
        <f>ROUNDDOWN(pomiary4[[#This Row],[czujnik2]]+273.15, 0)</f>
        <v>294</v>
      </c>
      <c r="O132">
        <f>ROUNDDOWN(pomiary4[[#This Row],[czujnik3]]+273.15, 0)</f>
        <v>295</v>
      </c>
      <c r="P132">
        <f>ROUNDDOWN(pomiary4[[#This Row],[czujnik4]]+273.15, 0)</f>
        <v>295</v>
      </c>
      <c r="Q132">
        <f>ROUNDDOWN(pomiary4[[#This Row],[czujnik5]]+273.15, 0)</f>
        <v>294</v>
      </c>
      <c r="R132">
        <f>ROUNDDOWN(pomiary4[[#This Row],[czujnik6]]+273.15, 0)</f>
        <v>297</v>
      </c>
      <c r="S132">
        <f>ROUNDDOWN(pomiary4[[#This Row],[czujnik7]]+273.15, 0)</f>
        <v>297</v>
      </c>
      <c r="T132">
        <f>ROUNDDOWN(pomiary4[[#This Row],[czujnik8]]+273.15, 0)</f>
        <v>293</v>
      </c>
      <c r="U132">
        <f>ROUNDDOWN(pomiary4[[#This Row],[czujnik9]]+273.15, 0)</f>
        <v>296</v>
      </c>
      <c r="V132">
        <f>ROUNDDOWN(pomiary4[[#This Row],[czujnik10]]+273.15, 0)</f>
        <v>296</v>
      </c>
    </row>
    <row r="133" spans="1:22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ROUNDDOWN(pomiary4[[#This Row],[czujnik1]]+273.15, 0)</f>
        <v>293</v>
      </c>
      <c r="N133">
        <f>ROUNDDOWN(pomiary4[[#This Row],[czujnik2]]+273.15, 0)</f>
        <v>296</v>
      </c>
      <c r="O133">
        <f>ROUNDDOWN(pomiary4[[#This Row],[czujnik3]]+273.15, 0)</f>
        <v>297</v>
      </c>
      <c r="P133">
        <f>ROUNDDOWN(pomiary4[[#This Row],[czujnik4]]+273.15, 0)</f>
        <v>293</v>
      </c>
      <c r="Q133">
        <f>ROUNDDOWN(pomiary4[[#This Row],[czujnik5]]+273.15, 0)</f>
        <v>295</v>
      </c>
      <c r="R133">
        <f>ROUNDDOWN(pomiary4[[#This Row],[czujnik6]]+273.15, 0)</f>
        <v>297</v>
      </c>
      <c r="S133">
        <f>ROUNDDOWN(pomiary4[[#This Row],[czujnik7]]+273.15, 0)</f>
        <v>294</v>
      </c>
      <c r="T133">
        <f>ROUNDDOWN(pomiary4[[#This Row],[czujnik8]]+273.15, 0)</f>
        <v>298</v>
      </c>
      <c r="U133">
        <f>ROUNDDOWN(pomiary4[[#This Row],[czujnik9]]+273.15, 0)</f>
        <v>293</v>
      </c>
      <c r="V133">
        <f>ROUNDDOWN(pomiary4[[#This Row],[czujnik10]]+273.15, 0)</f>
        <v>297</v>
      </c>
    </row>
    <row r="134" spans="1:22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ROUNDDOWN(pomiary4[[#This Row],[czujnik1]]+273.15, 0)</f>
        <v>296</v>
      </c>
      <c r="N134">
        <f>ROUNDDOWN(pomiary4[[#This Row],[czujnik2]]+273.15, 0)</f>
        <v>294</v>
      </c>
      <c r="O134">
        <f>ROUNDDOWN(pomiary4[[#This Row],[czujnik3]]+273.15, 0)</f>
        <v>293</v>
      </c>
      <c r="P134">
        <f>ROUNDDOWN(pomiary4[[#This Row],[czujnik4]]+273.15, 0)</f>
        <v>293</v>
      </c>
      <c r="Q134">
        <f>ROUNDDOWN(pomiary4[[#This Row],[czujnik5]]+273.15, 0)</f>
        <v>294</v>
      </c>
      <c r="R134">
        <f>ROUNDDOWN(pomiary4[[#This Row],[czujnik6]]+273.15, 0)</f>
        <v>296</v>
      </c>
      <c r="S134">
        <f>ROUNDDOWN(pomiary4[[#This Row],[czujnik7]]+273.15, 0)</f>
        <v>295</v>
      </c>
      <c r="T134">
        <f>ROUNDDOWN(pomiary4[[#This Row],[czujnik8]]+273.15, 0)</f>
        <v>296</v>
      </c>
      <c r="U134">
        <f>ROUNDDOWN(pomiary4[[#This Row],[czujnik9]]+273.15, 0)</f>
        <v>297</v>
      </c>
      <c r="V134">
        <f>ROUNDDOWN(pomiary4[[#This Row],[czujnik10]]+273.15, 0)</f>
        <v>294</v>
      </c>
    </row>
    <row r="135" spans="1:22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ROUNDDOWN(pomiary4[[#This Row],[czujnik1]]+273.15, 0)</f>
        <v>295</v>
      </c>
      <c r="N135">
        <f>ROUNDDOWN(pomiary4[[#This Row],[czujnik2]]+273.15, 0)</f>
        <v>295</v>
      </c>
      <c r="O135">
        <f>ROUNDDOWN(pomiary4[[#This Row],[czujnik3]]+273.15, 0)</f>
        <v>296</v>
      </c>
      <c r="P135">
        <f>ROUNDDOWN(pomiary4[[#This Row],[czujnik4]]+273.15, 0)</f>
        <v>294</v>
      </c>
      <c r="Q135">
        <f>ROUNDDOWN(pomiary4[[#This Row],[czujnik5]]+273.15, 0)</f>
        <v>296</v>
      </c>
      <c r="R135">
        <f>ROUNDDOWN(pomiary4[[#This Row],[czujnik6]]+273.15, 0)</f>
        <v>296</v>
      </c>
      <c r="S135">
        <f>ROUNDDOWN(pomiary4[[#This Row],[czujnik7]]+273.15, 0)</f>
        <v>297</v>
      </c>
      <c r="T135">
        <f>ROUNDDOWN(pomiary4[[#This Row],[czujnik8]]+273.15, 0)</f>
        <v>294</v>
      </c>
      <c r="U135">
        <f>ROUNDDOWN(pomiary4[[#This Row],[czujnik9]]+273.15, 0)</f>
        <v>298</v>
      </c>
      <c r="V135">
        <f>ROUNDDOWN(pomiary4[[#This Row],[czujnik10]]+273.15, 0)</f>
        <v>293</v>
      </c>
    </row>
    <row r="136" spans="1:22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ROUNDDOWN(pomiary4[[#This Row],[czujnik1]]+273.15, 0)</f>
        <v>295</v>
      </c>
      <c r="N136">
        <f>ROUNDDOWN(pomiary4[[#This Row],[czujnik2]]+273.15, 0)</f>
        <v>293</v>
      </c>
      <c r="O136">
        <f>ROUNDDOWN(pomiary4[[#This Row],[czujnik3]]+273.15, 0)</f>
        <v>295</v>
      </c>
      <c r="P136">
        <f>ROUNDDOWN(pomiary4[[#This Row],[czujnik4]]+273.15, 0)</f>
        <v>294</v>
      </c>
      <c r="Q136">
        <f>ROUNDDOWN(pomiary4[[#This Row],[czujnik5]]+273.15, 0)</f>
        <v>295</v>
      </c>
      <c r="R136">
        <f>ROUNDDOWN(pomiary4[[#This Row],[czujnik6]]+273.15, 0)</f>
        <v>295</v>
      </c>
      <c r="S136">
        <f>ROUNDDOWN(pomiary4[[#This Row],[czujnik7]]+273.15, 0)</f>
        <v>293</v>
      </c>
      <c r="T136">
        <f>ROUNDDOWN(pomiary4[[#This Row],[czujnik8]]+273.15, 0)</f>
        <v>294</v>
      </c>
      <c r="U136">
        <f>ROUNDDOWN(pomiary4[[#This Row],[czujnik9]]+273.15, 0)</f>
        <v>295</v>
      </c>
      <c r="V136">
        <f>ROUNDDOWN(pomiary4[[#This Row],[czujnik10]]+273.15, 0)</f>
        <v>293</v>
      </c>
    </row>
    <row r="137" spans="1:22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ROUNDDOWN(pomiary4[[#This Row],[czujnik1]]+273.15, 0)</f>
        <v>293</v>
      </c>
      <c r="N137">
        <f>ROUNDDOWN(pomiary4[[#This Row],[czujnik2]]+273.15, 0)</f>
        <v>294</v>
      </c>
      <c r="O137">
        <f>ROUNDDOWN(pomiary4[[#This Row],[czujnik3]]+273.15, 0)</f>
        <v>296</v>
      </c>
      <c r="P137">
        <f>ROUNDDOWN(pomiary4[[#This Row],[czujnik4]]+273.15, 0)</f>
        <v>296</v>
      </c>
      <c r="Q137">
        <f>ROUNDDOWN(pomiary4[[#This Row],[czujnik5]]+273.15, 0)</f>
        <v>295</v>
      </c>
      <c r="R137">
        <f>ROUNDDOWN(pomiary4[[#This Row],[czujnik6]]+273.15, 0)</f>
        <v>293</v>
      </c>
      <c r="S137">
        <f>ROUNDDOWN(pomiary4[[#This Row],[czujnik7]]+273.15, 0)</f>
        <v>297</v>
      </c>
      <c r="T137">
        <f>ROUNDDOWN(pomiary4[[#This Row],[czujnik8]]+273.15, 0)</f>
        <v>296</v>
      </c>
      <c r="U137">
        <f>ROUNDDOWN(pomiary4[[#This Row],[czujnik9]]+273.15, 0)</f>
        <v>294</v>
      </c>
      <c r="V137">
        <f>ROUNDDOWN(pomiary4[[#This Row],[czujnik10]]+273.15, 0)</f>
        <v>296</v>
      </c>
    </row>
    <row r="138" spans="1:22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ROUNDDOWN(pomiary4[[#This Row],[czujnik1]]+273.15, 0)</f>
        <v>294</v>
      </c>
      <c r="N138">
        <f>ROUNDDOWN(pomiary4[[#This Row],[czujnik2]]+273.15, 0)</f>
        <v>296</v>
      </c>
      <c r="O138">
        <f>ROUNDDOWN(pomiary4[[#This Row],[czujnik3]]+273.15, 0)</f>
        <v>296</v>
      </c>
      <c r="P138">
        <f>ROUNDDOWN(pomiary4[[#This Row],[czujnik4]]+273.15, 0)</f>
        <v>294</v>
      </c>
      <c r="Q138">
        <f>ROUNDDOWN(pomiary4[[#This Row],[czujnik5]]+273.15, 0)</f>
        <v>295</v>
      </c>
      <c r="R138">
        <f>ROUNDDOWN(pomiary4[[#This Row],[czujnik6]]+273.15, 0)</f>
        <v>296</v>
      </c>
      <c r="S138">
        <f>ROUNDDOWN(pomiary4[[#This Row],[czujnik7]]+273.15, 0)</f>
        <v>296</v>
      </c>
      <c r="T138">
        <f>ROUNDDOWN(pomiary4[[#This Row],[czujnik8]]+273.15, 0)</f>
        <v>296</v>
      </c>
      <c r="U138">
        <f>ROUNDDOWN(pomiary4[[#This Row],[czujnik9]]+273.15, 0)</f>
        <v>296</v>
      </c>
      <c r="V138">
        <f>ROUNDDOWN(pomiary4[[#This Row],[czujnik10]]+273.15, 0)</f>
        <v>295</v>
      </c>
    </row>
    <row r="139" spans="1:22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ROUNDDOWN(pomiary4[[#This Row],[czujnik1]]+273.15, 0)</f>
        <v>293</v>
      </c>
      <c r="N139">
        <f>ROUNDDOWN(pomiary4[[#This Row],[czujnik2]]+273.15, 0)</f>
        <v>295</v>
      </c>
      <c r="O139">
        <f>ROUNDDOWN(pomiary4[[#This Row],[czujnik3]]+273.15, 0)</f>
        <v>296</v>
      </c>
      <c r="P139">
        <f>ROUNDDOWN(pomiary4[[#This Row],[czujnik4]]+273.15, 0)</f>
        <v>293</v>
      </c>
      <c r="Q139">
        <f>ROUNDDOWN(pomiary4[[#This Row],[czujnik5]]+273.15, 0)</f>
        <v>296</v>
      </c>
      <c r="R139">
        <f>ROUNDDOWN(pomiary4[[#This Row],[czujnik6]]+273.15, 0)</f>
        <v>294</v>
      </c>
      <c r="S139">
        <f>ROUNDDOWN(pomiary4[[#This Row],[czujnik7]]+273.15, 0)</f>
        <v>297</v>
      </c>
      <c r="T139">
        <f>ROUNDDOWN(pomiary4[[#This Row],[czujnik8]]+273.15, 0)</f>
        <v>293</v>
      </c>
      <c r="U139">
        <f>ROUNDDOWN(pomiary4[[#This Row],[czujnik9]]+273.15, 0)</f>
        <v>295</v>
      </c>
      <c r="V139">
        <f>ROUNDDOWN(pomiary4[[#This Row],[czujnik10]]+273.15, 0)</f>
        <v>294</v>
      </c>
    </row>
    <row r="140" spans="1:22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ROUNDDOWN(pomiary4[[#This Row],[czujnik1]]+273.15, 0)</f>
        <v>294</v>
      </c>
      <c r="N140">
        <f>ROUNDDOWN(pomiary4[[#This Row],[czujnik2]]+273.15, 0)</f>
        <v>296</v>
      </c>
      <c r="O140">
        <f>ROUNDDOWN(pomiary4[[#This Row],[czujnik3]]+273.15, 0)</f>
        <v>294</v>
      </c>
      <c r="P140">
        <f>ROUNDDOWN(pomiary4[[#This Row],[czujnik4]]+273.15, 0)</f>
        <v>296</v>
      </c>
      <c r="Q140">
        <f>ROUNDDOWN(pomiary4[[#This Row],[czujnik5]]+273.15, 0)</f>
        <v>296</v>
      </c>
      <c r="R140">
        <f>ROUNDDOWN(pomiary4[[#This Row],[czujnik6]]+273.15, 0)</f>
        <v>297</v>
      </c>
      <c r="S140">
        <f>ROUNDDOWN(pomiary4[[#This Row],[czujnik7]]+273.15, 0)</f>
        <v>296</v>
      </c>
      <c r="T140">
        <f>ROUNDDOWN(pomiary4[[#This Row],[czujnik8]]+273.15, 0)</f>
        <v>293</v>
      </c>
      <c r="U140">
        <f>ROUNDDOWN(pomiary4[[#This Row],[czujnik9]]+273.15, 0)</f>
        <v>293</v>
      </c>
      <c r="V140">
        <f>ROUNDDOWN(pomiary4[[#This Row],[czujnik10]]+273.15, 0)</f>
        <v>293</v>
      </c>
    </row>
    <row r="141" spans="1:22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ROUNDDOWN(pomiary4[[#This Row],[czujnik1]]+273.15, 0)</f>
        <v>294</v>
      </c>
      <c r="N141">
        <f>ROUNDDOWN(pomiary4[[#This Row],[czujnik2]]+273.15, 0)</f>
        <v>293</v>
      </c>
      <c r="O141">
        <f>ROUNDDOWN(pomiary4[[#This Row],[czujnik3]]+273.15, 0)</f>
        <v>296</v>
      </c>
      <c r="P141">
        <f>ROUNDDOWN(pomiary4[[#This Row],[czujnik4]]+273.15, 0)</f>
        <v>294</v>
      </c>
      <c r="Q141">
        <f>ROUNDDOWN(pomiary4[[#This Row],[czujnik5]]+273.15, 0)</f>
        <v>296</v>
      </c>
      <c r="R141">
        <f>ROUNDDOWN(pomiary4[[#This Row],[czujnik6]]+273.15, 0)</f>
        <v>293</v>
      </c>
      <c r="S141">
        <f>ROUNDDOWN(pomiary4[[#This Row],[czujnik7]]+273.15, 0)</f>
        <v>297</v>
      </c>
      <c r="T141">
        <f>ROUNDDOWN(pomiary4[[#This Row],[czujnik8]]+273.15, 0)</f>
        <v>294</v>
      </c>
      <c r="U141">
        <f>ROUNDDOWN(pomiary4[[#This Row],[czujnik9]]+273.15, 0)</f>
        <v>294</v>
      </c>
      <c r="V141">
        <f>ROUNDDOWN(pomiary4[[#This Row],[czujnik10]]+273.15, 0)</f>
        <v>295</v>
      </c>
    </row>
    <row r="142" spans="1:22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ROUNDDOWN(pomiary4[[#This Row],[czujnik1]]+273.15, 0)</f>
        <v>289</v>
      </c>
      <c r="N142">
        <f>ROUNDDOWN(pomiary4[[#This Row],[czujnik2]]+273.15, 0)</f>
        <v>288</v>
      </c>
      <c r="O142">
        <f>ROUNDDOWN(pomiary4[[#This Row],[czujnik3]]+273.15, 0)</f>
        <v>283</v>
      </c>
      <c r="P142">
        <f>ROUNDDOWN(pomiary4[[#This Row],[czujnik4]]+273.15, 0)</f>
        <v>287</v>
      </c>
      <c r="Q142">
        <f>ROUNDDOWN(pomiary4[[#This Row],[czujnik5]]+273.15, 0)</f>
        <v>292</v>
      </c>
      <c r="R142">
        <f>ROUNDDOWN(pomiary4[[#This Row],[czujnik6]]+273.15, 0)</f>
        <v>283</v>
      </c>
      <c r="S142">
        <f>ROUNDDOWN(pomiary4[[#This Row],[czujnik7]]+273.15, 0)</f>
        <v>283</v>
      </c>
      <c r="T142">
        <f>ROUNDDOWN(pomiary4[[#This Row],[czujnik8]]+273.15, 0)</f>
        <v>288</v>
      </c>
      <c r="U142">
        <f>ROUNDDOWN(pomiary4[[#This Row],[czujnik9]]+273.15, 0)</f>
        <v>285</v>
      </c>
      <c r="V142">
        <f>ROUNDDOWN(pomiary4[[#This Row],[czujnik10]]+273.15, 0)</f>
        <v>287</v>
      </c>
    </row>
    <row r="143" spans="1:22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ROUNDDOWN(pomiary4[[#This Row],[czujnik1]]+273.15, 0)</f>
        <v>289</v>
      </c>
      <c r="N143">
        <f>ROUNDDOWN(pomiary4[[#This Row],[czujnik2]]+273.15, 0)</f>
        <v>285</v>
      </c>
      <c r="O143">
        <f>ROUNDDOWN(pomiary4[[#This Row],[czujnik3]]+273.15, 0)</f>
        <v>289</v>
      </c>
      <c r="P143">
        <f>ROUNDDOWN(pomiary4[[#This Row],[czujnik4]]+273.15, 0)</f>
        <v>288</v>
      </c>
      <c r="Q143">
        <f>ROUNDDOWN(pomiary4[[#This Row],[czujnik5]]+273.15, 0)</f>
        <v>290</v>
      </c>
      <c r="R143">
        <f>ROUNDDOWN(pomiary4[[#This Row],[czujnik6]]+273.15, 0)</f>
        <v>289</v>
      </c>
      <c r="S143">
        <f>ROUNDDOWN(pomiary4[[#This Row],[czujnik7]]+273.15, 0)</f>
        <v>284</v>
      </c>
      <c r="T143">
        <f>ROUNDDOWN(pomiary4[[#This Row],[czujnik8]]+273.15, 0)</f>
        <v>290</v>
      </c>
      <c r="U143">
        <f>ROUNDDOWN(pomiary4[[#This Row],[czujnik9]]+273.15, 0)</f>
        <v>287</v>
      </c>
      <c r="V143">
        <f>ROUNDDOWN(pomiary4[[#This Row],[czujnik10]]+273.15, 0)</f>
        <v>288</v>
      </c>
    </row>
    <row r="144" spans="1:22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ROUNDDOWN(pomiary4[[#This Row],[czujnik1]]+273.15, 0)</f>
        <v>287</v>
      </c>
      <c r="N144">
        <f>ROUNDDOWN(pomiary4[[#This Row],[czujnik2]]+273.15, 0)</f>
        <v>288</v>
      </c>
      <c r="O144">
        <f>ROUNDDOWN(pomiary4[[#This Row],[czujnik3]]+273.15, 0)</f>
        <v>286</v>
      </c>
      <c r="P144">
        <f>ROUNDDOWN(pomiary4[[#This Row],[czujnik4]]+273.15, 0)</f>
        <v>288</v>
      </c>
      <c r="Q144">
        <f>ROUNDDOWN(pomiary4[[#This Row],[czujnik5]]+273.15, 0)</f>
        <v>289</v>
      </c>
      <c r="R144">
        <f>ROUNDDOWN(pomiary4[[#This Row],[czujnik6]]+273.15, 0)</f>
        <v>287</v>
      </c>
      <c r="S144">
        <f>ROUNDDOWN(pomiary4[[#This Row],[czujnik7]]+273.15, 0)</f>
        <v>293</v>
      </c>
      <c r="T144">
        <f>ROUNDDOWN(pomiary4[[#This Row],[czujnik8]]+273.15, 0)</f>
        <v>287</v>
      </c>
      <c r="U144">
        <f>ROUNDDOWN(pomiary4[[#This Row],[czujnik9]]+273.15, 0)</f>
        <v>285</v>
      </c>
      <c r="V144">
        <f>ROUNDDOWN(pomiary4[[#This Row],[czujnik10]]+273.15, 0)</f>
        <v>284</v>
      </c>
    </row>
    <row r="145" spans="1:22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ROUNDDOWN(pomiary4[[#This Row],[czujnik1]]+273.15, 0)</f>
        <v>283</v>
      </c>
      <c r="N145">
        <f>ROUNDDOWN(pomiary4[[#This Row],[czujnik2]]+273.15, 0)</f>
        <v>291</v>
      </c>
      <c r="O145">
        <f>ROUNDDOWN(pomiary4[[#This Row],[czujnik3]]+273.15, 0)</f>
        <v>288</v>
      </c>
      <c r="P145">
        <f>ROUNDDOWN(pomiary4[[#This Row],[czujnik4]]+273.15, 0)</f>
        <v>287</v>
      </c>
      <c r="Q145">
        <f>ROUNDDOWN(pomiary4[[#This Row],[czujnik5]]+273.15, 0)</f>
        <v>284</v>
      </c>
      <c r="R145">
        <f>ROUNDDOWN(pomiary4[[#This Row],[czujnik6]]+273.15, 0)</f>
        <v>289</v>
      </c>
      <c r="S145">
        <f>ROUNDDOWN(pomiary4[[#This Row],[czujnik7]]+273.15, 0)</f>
        <v>293</v>
      </c>
      <c r="T145">
        <f>ROUNDDOWN(pomiary4[[#This Row],[czujnik8]]+273.15, 0)</f>
        <v>290</v>
      </c>
      <c r="U145">
        <f>ROUNDDOWN(pomiary4[[#This Row],[czujnik9]]+273.15, 0)</f>
        <v>289</v>
      </c>
      <c r="V145">
        <f>ROUNDDOWN(pomiary4[[#This Row],[czujnik10]]+273.15, 0)</f>
        <v>290</v>
      </c>
    </row>
    <row r="146" spans="1:22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ROUNDDOWN(pomiary4[[#This Row],[czujnik1]]+273.15, 0)</f>
        <v>290</v>
      </c>
      <c r="N146">
        <f>ROUNDDOWN(pomiary4[[#This Row],[czujnik2]]+273.15, 0)</f>
        <v>287</v>
      </c>
      <c r="O146">
        <f>ROUNDDOWN(pomiary4[[#This Row],[czujnik3]]+273.15, 0)</f>
        <v>285</v>
      </c>
      <c r="P146">
        <f>ROUNDDOWN(pomiary4[[#This Row],[czujnik4]]+273.15, 0)</f>
        <v>291</v>
      </c>
      <c r="Q146">
        <f>ROUNDDOWN(pomiary4[[#This Row],[czujnik5]]+273.15, 0)</f>
        <v>288</v>
      </c>
      <c r="R146">
        <f>ROUNDDOWN(pomiary4[[#This Row],[czujnik6]]+273.15, 0)</f>
        <v>284</v>
      </c>
      <c r="S146">
        <f>ROUNDDOWN(pomiary4[[#This Row],[czujnik7]]+273.15, 0)</f>
        <v>289</v>
      </c>
      <c r="T146">
        <f>ROUNDDOWN(pomiary4[[#This Row],[czujnik8]]+273.15, 0)</f>
        <v>291</v>
      </c>
      <c r="U146">
        <f>ROUNDDOWN(pomiary4[[#This Row],[czujnik9]]+273.15, 0)</f>
        <v>287</v>
      </c>
      <c r="V146">
        <f>ROUNDDOWN(pomiary4[[#This Row],[czujnik10]]+273.15, 0)</f>
        <v>292</v>
      </c>
    </row>
    <row r="147" spans="1:22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ROUNDDOWN(pomiary4[[#This Row],[czujnik1]]+273.15, 0)</f>
        <v>286</v>
      </c>
      <c r="N147">
        <f>ROUNDDOWN(pomiary4[[#This Row],[czujnik2]]+273.15, 0)</f>
        <v>284</v>
      </c>
      <c r="O147">
        <f>ROUNDDOWN(pomiary4[[#This Row],[czujnik3]]+273.15, 0)</f>
        <v>284</v>
      </c>
      <c r="P147">
        <f>ROUNDDOWN(pomiary4[[#This Row],[czujnik4]]+273.15, 0)</f>
        <v>292</v>
      </c>
      <c r="Q147">
        <f>ROUNDDOWN(pomiary4[[#This Row],[czujnik5]]+273.15, 0)</f>
        <v>289</v>
      </c>
      <c r="R147">
        <f>ROUNDDOWN(pomiary4[[#This Row],[czujnik6]]+273.15, 0)</f>
        <v>286</v>
      </c>
      <c r="S147">
        <f>ROUNDDOWN(pomiary4[[#This Row],[czujnik7]]+273.15, 0)</f>
        <v>290</v>
      </c>
      <c r="T147">
        <f>ROUNDDOWN(pomiary4[[#This Row],[czujnik8]]+273.15, 0)</f>
        <v>286</v>
      </c>
      <c r="U147">
        <f>ROUNDDOWN(pomiary4[[#This Row],[czujnik9]]+273.15, 0)</f>
        <v>287</v>
      </c>
      <c r="V147">
        <f>ROUNDDOWN(pomiary4[[#This Row],[czujnik10]]+273.15, 0)</f>
        <v>289</v>
      </c>
    </row>
    <row r="148" spans="1:22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ROUNDDOWN(pomiary4[[#This Row],[czujnik1]]+273.15, 0)</f>
        <v>285</v>
      </c>
      <c r="N148">
        <f>ROUNDDOWN(pomiary4[[#This Row],[czujnik2]]+273.15, 0)</f>
        <v>291</v>
      </c>
      <c r="O148">
        <f>ROUNDDOWN(pomiary4[[#This Row],[czujnik3]]+273.15, 0)</f>
        <v>292</v>
      </c>
      <c r="P148">
        <f>ROUNDDOWN(pomiary4[[#This Row],[czujnik4]]+273.15, 0)</f>
        <v>291</v>
      </c>
      <c r="Q148">
        <f>ROUNDDOWN(pomiary4[[#This Row],[czujnik5]]+273.15, 0)</f>
        <v>291</v>
      </c>
      <c r="R148">
        <f>ROUNDDOWN(pomiary4[[#This Row],[czujnik6]]+273.15, 0)</f>
        <v>292</v>
      </c>
      <c r="S148">
        <f>ROUNDDOWN(pomiary4[[#This Row],[czujnik7]]+273.15, 0)</f>
        <v>285</v>
      </c>
      <c r="T148">
        <f>ROUNDDOWN(pomiary4[[#This Row],[czujnik8]]+273.15, 0)</f>
        <v>293</v>
      </c>
      <c r="U148">
        <f>ROUNDDOWN(pomiary4[[#This Row],[czujnik9]]+273.15, 0)</f>
        <v>283</v>
      </c>
      <c r="V148">
        <f>ROUNDDOWN(pomiary4[[#This Row],[czujnik10]]+273.15, 0)</f>
        <v>293</v>
      </c>
    </row>
    <row r="149" spans="1:22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ROUNDDOWN(pomiary4[[#This Row],[czujnik1]]+273.15, 0)</f>
        <v>287</v>
      </c>
      <c r="N149">
        <f>ROUNDDOWN(pomiary4[[#This Row],[czujnik2]]+273.15, 0)</f>
        <v>291</v>
      </c>
      <c r="O149">
        <f>ROUNDDOWN(pomiary4[[#This Row],[czujnik3]]+273.15, 0)</f>
        <v>287</v>
      </c>
      <c r="P149">
        <f>ROUNDDOWN(pomiary4[[#This Row],[czujnik4]]+273.15, 0)</f>
        <v>286</v>
      </c>
      <c r="Q149">
        <f>ROUNDDOWN(pomiary4[[#This Row],[czujnik5]]+273.15, 0)</f>
        <v>284</v>
      </c>
      <c r="R149">
        <f>ROUNDDOWN(pomiary4[[#This Row],[czujnik6]]+273.15, 0)</f>
        <v>290</v>
      </c>
      <c r="S149">
        <f>ROUNDDOWN(pomiary4[[#This Row],[czujnik7]]+273.15, 0)</f>
        <v>289</v>
      </c>
      <c r="T149">
        <f>ROUNDDOWN(pomiary4[[#This Row],[czujnik8]]+273.15, 0)</f>
        <v>286</v>
      </c>
      <c r="U149">
        <f>ROUNDDOWN(pomiary4[[#This Row],[czujnik9]]+273.15, 0)</f>
        <v>288</v>
      </c>
      <c r="V149">
        <f>ROUNDDOWN(pomiary4[[#This Row],[czujnik10]]+273.15, 0)</f>
        <v>283</v>
      </c>
    </row>
    <row r="150" spans="1:22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ROUNDDOWN(pomiary4[[#This Row],[czujnik1]]+273.15, 0)</f>
        <v>287</v>
      </c>
      <c r="N150">
        <f>ROUNDDOWN(pomiary4[[#This Row],[czujnik2]]+273.15, 0)</f>
        <v>283</v>
      </c>
      <c r="O150">
        <f>ROUNDDOWN(pomiary4[[#This Row],[czujnik3]]+273.15, 0)</f>
        <v>292</v>
      </c>
      <c r="P150">
        <f>ROUNDDOWN(pomiary4[[#This Row],[czujnik4]]+273.15, 0)</f>
        <v>284</v>
      </c>
      <c r="Q150">
        <f>ROUNDDOWN(pomiary4[[#This Row],[czujnik5]]+273.15, 0)</f>
        <v>285</v>
      </c>
      <c r="R150">
        <f>ROUNDDOWN(pomiary4[[#This Row],[czujnik6]]+273.15, 0)</f>
        <v>284</v>
      </c>
      <c r="S150">
        <f>ROUNDDOWN(pomiary4[[#This Row],[czujnik7]]+273.15, 0)</f>
        <v>289</v>
      </c>
      <c r="T150">
        <f>ROUNDDOWN(pomiary4[[#This Row],[czujnik8]]+273.15, 0)</f>
        <v>288</v>
      </c>
      <c r="U150">
        <f>ROUNDDOWN(pomiary4[[#This Row],[czujnik9]]+273.15, 0)</f>
        <v>289</v>
      </c>
      <c r="V150">
        <f>ROUNDDOWN(pomiary4[[#This Row],[czujnik10]]+273.15, 0)</f>
        <v>290</v>
      </c>
    </row>
    <row r="151" spans="1:22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ROUNDDOWN(pomiary4[[#This Row],[czujnik1]]+273.15, 0)</f>
        <v>292</v>
      </c>
      <c r="N151">
        <f>ROUNDDOWN(pomiary4[[#This Row],[czujnik2]]+273.15, 0)</f>
        <v>292</v>
      </c>
      <c r="O151">
        <f>ROUNDDOWN(pomiary4[[#This Row],[czujnik3]]+273.15, 0)</f>
        <v>290</v>
      </c>
      <c r="P151">
        <f>ROUNDDOWN(pomiary4[[#This Row],[czujnik4]]+273.15, 0)</f>
        <v>285</v>
      </c>
      <c r="Q151">
        <f>ROUNDDOWN(pomiary4[[#This Row],[czujnik5]]+273.15, 0)</f>
        <v>291</v>
      </c>
      <c r="R151">
        <f>ROUNDDOWN(pomiary4[[#This Row],[czujnik6]]+273.15, 0)</f>
        <v>291</v>
      </c>
      <c r="S151">
        <f>ROUNDDOWN(pomiary4[[#This Row],[czujnik7]]+273.15, 0)</f>
        <v>290</v>
      </c>
      <c r="T151">
        <f>ROUNDDOWN(pomiary4[[#This Row],[czujnik8]]+273.15, 0)</f>
        <v>286</v>
      </c>
      <c r="U151">
        <f>ROUNDDOWN(pomiary4[[#This Row],[czujnik9]]+273.15, 0)</f>
        <v>289</v>
      </c>
      <c r="V151">
        <f>ROUNDDOWN(pomiary4[[#This Row],[czujnik10]]+273.15, 0)</f>
        <v>290</v>
      </c>
    </row>
    <row r="152" spans="1:22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ROUNDDOWN(pomiary4[[#This Row],[czujnik1]]+273.15, 0)</f>
        <v>289</v>
      </c>
      <c r="N152">
        <f>ROUNDDOWN(pomiary4[[#This Row],[czujnik2]]+273.15, 0)</f>
        <v>291</v>
      </c>
      <c r="O152">
        <f>ROUNDDOWN(pomiary4[[#This Row],[czujnik3]]+273.15, 0)</f>
        <v>285</v>
      </c>
      <c r="P152">
        <f>ROUNDDOWN(pomiary4[[#This Row],[czujnik4]]+273.15, 0)</f>
        <v>288</v>
      </c>
      <c r="Q152">
        <f>ROUNDDOWN(pomiary4[[#This Row],[czujnik5]]+273.15, 0)</f>
        <v>285</v>
      </c>
      <c r="R152">
        <f>ROUNDDOWN(pomiary4[[#This Row],[czujnik6]]+273.15, 0)</f>
        <v>291</v>
      </c>
      <c r="S152">
        <f>ROUNDDOWN(pomiary4[[#This Row],[czujnik7]]+273.15, 0)</f>
        <v>283</v>
      </c>
      <c r="T152">
        <f>ROUNDDOWN(pomiary4[[#This Row],[czujnik8]]+273.15, 0)</f>
        <v>292</v>
      </c>
      <c r="U152">
        <f>ROUNDDOWN(pomiary4[[#This Row],[czujnik9]]+273.15, 0)</f>
        <v>285</v>
      </c>
      <c r="V152">
        <f>ROUNDDOWN(pomiary4[[#This Row],[czujnik10]]+273.15, 0)</f>
        <v>289</v>
      </c>
    </row>
    <row r="153" spans="1:22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ROUNDDOWN(pomiary4[[#This Row],[czujnik1]]+273.15, 0)</f>
        <v>291</v>
      </c>
      <c r="N153">
        <f>ROUNDDOWN(pomiary4[[#This Row],[czujnik2]]+273.15, 0)</f>
        <v>292</v>
      </c>
      <c r="O153">
        <f>ROUNDDOWN(pomiary4[[#This Row],[czujnik3]]+273.15, 0)</f>
        <v>288</v>
      </c>
      <c r="P153">
        <f>ROUNDDOWN(pomiary4[[#This Row],[czujnik4]]+273.15, 0)</f>
        <v>291</v>
      </c>
      <c r="Q153">
        <f>ROUNDDOWN(pomiary4[[#This Row],[czujnik5]]+273.15, 0)</f>
        <v>291</v>
      </c>
      <c r="R153">
        <f>ROUNDDOWN(pomiary4[[#This Row],[czujnik6]]+273.15, 0)</f>
        <v>287</v>
      </c>
      <c r="S153">
        <f>ROUNDDOWN(pomiary4[[#This Row],[czujnik7]]+273.15, 0)</f>
        <v>289</v>
      </c>
      <c r="T153">
        <f>ROUNDDOWN(pomiary4[[#This Row],[czujnik8]]+273.15, 0)</f>
        <v>291</v>
      </c>
      <c r="U153">
        <f>ROUNDDOWN(pomiary4[[#This Row],[czujnik9]]+273.15, 0)</f>
        <v>285</v>
      </c>
      <c r="V153">
        <f>ROUNDDOWN(pomiary4[[#This Row],[czujnik10]]+273.15, 0)</f>
        <v>291</v>
      </c>
    </row>
    <row r="154" spans="1:22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ROUNDDOWN(pomiary4[[#This Row],[czujnik1]]+273.15, 0)</f>
        <v>286</v>
      </c>
      <c r="N154">
        <f>ROUNDDOWN(pomiary4[[#This Row],[czujnik2]]+273.15, 0)</f>
        <v>285</v>
      </c>
      <c r="O154">
        <f>ROUNDDOWN(pomiary4[[#This Row],[czujnik3]]+273.15, 0)</f>
        <v>289</v>
      </c>
      <c r="P154">
        <f>ROUNDDOWN(pomiary4[[#This Row],[czujnik4]]+273.15, 0)</f>
        <v>292</v>
      </c>
      <c r="Q154">
        <f>ROUNDDOWN(pomiary4[[#This Row],[czujnik5]]+273.15, 0)</f>
        <v>288</v>
      </c>
      <c r="R154">
        <f>ROUNDDOWN(pomiary4[[#This Row],[czujnik6]]+273.15, 0)</f>
        <v>290</v>
      </c>
      <c r="S154">
        <f>ROUNDDOWN(pomiary4[[#This Row],[czujnik7]]+273.15, 0)</f>
        <v>284</v>
      </c>
      <c r="T154">
        <f>ROUNDDOWN(pomiary4[[#This Row],[czujnik8]]+273.15, 0)</f>
        <v>292</v>
      </c>
      <c r="U154">
        <f>ROUNDDOWN(pomiary4[[#This Row],[czujnik9]]+273.15, 0)</f>
        <v>286</v>
      </c>
      <c r="V154">
        <f>ROUNDDOWN(pomiary4[[#This Row],[czujnik10]]+273.15, 0)</f>
        <v>288</v>
      </c>
    </row>
    <row r="155" spans="1:22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ROUNDDOWN(pomiary4[[#This Row],[czujnik1]]+273.15, 0)</f>
        <v>283</v>
      </c>
      <c r="N155">
        <f>ROUNDDOWN(pomiary4[[#This Row],[czujnik2]]+273.15, 0)</f>
        <v>288</v>
      </c>
      <c r="O155">
        <f>ROUNDDOWN(pomiary4[[#This Row],[czujnik3]]+273.15, 0)</f>
        <v>290</v>
      </c>
      <c r="P155">
        <f>ROUNDDOWN(pomiary4[[#This Row],[czujnik4]]+273.15, 0)</f>
        <v>290</v>
      </c>
      <c r="Q155">
        <f>ROUNDDOWN(pomiary4[[#This Row],[czujnik5]]+273.15, 0)</f>
        <v>285</v>
      </c>
      <c r="R155">
        <f>ROUNDDOWN(pomiary4[[#This Row],[czujnik6]]+273.15, 0)</f>
        <v>288</v>
      </c>
      <c r="S155">
        <f>ROUNDDOWN(pomiary4[[#This Row],[czujnik7]]+273.15, 0)</f>
        <v>285</v>
      </c>
      <c r="T155">
        <f>ROUNDDOWN(pomiary4[[#This Row],[czujnik8]]+273.15, 0)</f>
        <v>286</v>
      </c>
      <c r="U155">
        <f>ROUNDDOWN(pomiary4[[#This Row],[czujnik9]]+273.15, 0)</f>
        <v>290</v>
      </c>
      <c r="V155">
        <f>ROUNDDOWN(pomiary4[[#This Row],[czujnik10]]+273.15, 0)</f>
        <v>288</v>
      </c>
    </row>
    <row r="156" spans="1:22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ROUNDDOWN(pomiary4[[#This Row],[czujnik1]]+273.15, 0)</f>
        <v>291</v>
      </c>
      <c r="N156">
        <f>ROUNDDOWN(pomiary4[[#This Row],[czujnik2]]+273.15, 0)</f>
        <v>283</v>
      </c>
      <c r="O156">
        <f>ROUNDDOWN(pomiary4[[#This Row],[czujnik3]]+273.15, 0)</f>
        <v>288</v>
      </c>
      <c r="P156">
        <f>ROUNDDOWN(pomiary4[[#This Row],[czujnik4]]+273.15, 0)</f>
        <v>287</v>
      </c>
      <c r="Q156">
        <f>ROUNDDOWN(pomiary4[[#This Row],[czujnik5]]+273.15, 0)</f>
        <v>288</v>
      </c>
      <c r="R156">
        <f>ROUNDDOWN(pomiary4[[#This Row],[czujnik6]]+273.15, 0)</f>
        <v>291</v>
      </c>
      <c r="S156">
        <f>ROUNDDOWN(pomiary4[[#This Row],[czujnik7]]+273.15, 0)</f>
        <v>286</v>
      </c>
      <c r="T156">
        <f>ROUNDDOWN(pomiary4[[#This Row],[czujnik8]]+273.15, 0)</f>
        <v>290</v>
      </c>
      <c r="U156">
        <f>ROUNDDOWN(pomiary4[[#This Row],[czujnik9]]+273.15, 0)</f>
        <v>285</v>
      </c>
      <c r="V156">
        <f>ROUNDDOWN(pomiary4[[#This Row],[czujnik10]]+273.15, 0)</f>
        <v>288</v>
      </c>
    </row>
    <row r="157" spans="1:22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ROUNDDOWN(pomiary4[[#This Row],[czujnik1]]+273.15, 0)</f>
        <v>284</v>
      </c>
      <c r="N157">
        <f>ROUNDDOWN(pomiary4[[#This Row],[czujnik2]]+273.15, 0)</f>
        <v>292</v>
      </c>
      <c r="O157">
        <f>ROUNDDOWN(pomiary4[[#This Row],[czujnik3]]+273.15, 0)</f>
        <v>291</v>
      </c>
      <c r="P157">
        <f>ROUNDDOWN(pomiary4[[#This Row],[czujnik4]]+273.15, 0)</f>
        <v>285</v>
      </c>
      <c r="Q157">
        <f>ROUNDDOWN(pomiary4[[#This Row],[czujnik5]]+273.15, 0)</f>
        <v>284</v>
      </c>
      <c r="R157">
        <f>ROUNDDOWN(pomiary4[[#This Row],[czujnik6]]+273.15, 0)</f>
        <v>285</v>
      </c>
      <c r="S157">
        <f>ROUNDDOWN(pomiary4[[#This Row],[czujnik7]]+273.15, 0)</f>
        <v>292</v>
      </c>
      <c r="T157">
        <f>ROUNDDOWN(pomiary4[[#This Row],[czujnik8]]+273.15, 0)</f>
        <v>292</v>
      </c>
      <c r="U157">
        <f>ROUNDDOWN(pomiary4[[#This Row],[czujnik9]]+273.15, 0)</f>
        <v>288</v>
      </c>
      <c r="V157">
        <f>ROUNDDOWN(pomiary4[[#This Row],[czujnik10]]+273.15, 0)</f>
        <v>285</v>
      </c>
    </row>
    <row r="158" spans="1:22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ROUNDDOWN(pomiary4[[#This Row],[czujnik1]]+273.15, 0)</f>
        <v>289</v>
      </c>
      <c r="N158">
        <f>ROUNDDOWN(pomiary4[[#This Row],[czujnik2]]+273.15, 0)</f>
        <v>291</v>
      </c>
      <c r="O158">
        <f>ROUNDDOWN(pomiary4[[#This Row],[czujnik3]]+273.15, 0)</f>
        <v>288</v>
      </c>
      <c r="P158">
        <f>ROUNDDOWN(pomiary4[[#This Row],[czujnik4]]+273.15, 0)</f>
        <v>284</v>
      </c>
      <c r="Q158">
        <f>ROUNDDOWN(pomiary4[[#This Row],[czujnik5]]+273.15, 0)</f>
        <v>290</v>
      </c>
      <c r="R158">
        <f>ROUNDDOWN(pomiary4[[#This Row],[czujnik6]]+273.15, 0)</f>
        <v>289</v>
      </c>
      <c r="S158">
        <f>ROUNDDOWN(pomiary4[[#This Row],[czujnik7]]+273.15, 0)</f>
        <v>285</v>
      </c>
      <c r="T158">
        <f>ROUNDDOWN(pomiary4[[#This Row],[czujnik8]]+273.15, 0)</f>
        <v>286</v>
      </c>
      <c r="U158">
        <f>ROUNDDOWN(pomiary4[[#This Row],[czujnik9]]+273.15, 0)</f>
        <v>283</v>
      </c>
      <c r="V158">
        <f>ROUNDDOWN(pomiary4[[#This Row],[czujnik10]]+273.15, 0)</f>
        <v>292</v>
      </c>
    </row>
    <row r="159" spans="1:22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ROUNDDOWN(pomiary4[[#This Row],[czujnik1]]+273.15, 0)</f>
        <v>287</v>
      </c>
      <c r="N159">
        <f>ROUNDDOWN(pomiary4[[#This Row],[czujnik2]]+273.15, 0)</f>
        <v>283</v>
      </c>
      <c r="O159">
        <f>ROUNDDOWN(pomiary4[[#This Row],[czujnik3]]+273.15, 0)</f>
        <v>289</v>
      </c>
      <c r="P159">
        <f>ROUNDDOWN(pomiary4[[#This Row],[czujnik4]]+273.15, 0)</f>
        <v>283</v>
      </c>
      <c r="Q159">
        <f>ROUNDDOWN(pomiary4[[#This Row],[czujnik5]]+273.15, 0)</f>
        <v>284</v>
      </c>
      <c r="R159">
        <f>ROUNDDOWN(pomiary4[[#This Row],[czujnik6]]+273.15, 0)</f>
        <v>292</v>
      </c>
      <c r="S159">
        <f>ROUNDDOWN(pomiary4[[#This Row],[czujnik7]]+273.15, 0)</f>
        <v>288</v>
      </c>
      <c r="T159">
        <f>ROUNDDOWN(pomiary4[[#This Row],[czujnik8]]+273.15, 0)</f>
        <v>285</v>
      </c>
      <c r="U159">
        <f>ROUNDDOWN(pomiary4[[#This Row],[czujnik9]]+273.15, 0)</f>
        <v>292</v>
      </c>
      <c r="V159">
        <f>ROUNDDOWN(pomiary4[[#This Row],[czujnik10]]+273.15, 0)</f>
        <v>283</v>
      </c>
    </row>
    <row r="160" spans="1:22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ROUNDDOWN(pomiary4[[#This Row],[czujnik1]]+273.15, 0)</f>
        <v>292</v>
      </c>
      <c r="N160">
        <f>ROUNDDOWN(pomiary4[[#This Row],[czujnik2]]+273.15, 0)</f>
        <v>288</v>
      </c>
      <c r="O160">
        <f>ROUNDDOWN(pomiary4[[#This Row],[czujnik3]]+273.15, 0)</f>
        <v>283</v>
      </c>
      <c r="P160">
        <f>ROUNDDOWN(pomiary4[[#This Row],[czujnik4]]+273.15, 0)</f>
        <v>287</v>
      </c>
      <c r="Q160">
        <f>ROUNDDOWN(pomiary4[[#This Row],[czujnik5]]+273.15, 0)</f>
        <v>290</v>
      </c>
      <c r="R160">
        <f>ROUNDDOWN(pomiary4[[#This Row],[czujnik6]]+273.15, 0)</f>
        <v>289</v>
      </c>
      <c r="S160">
        <f>ROUNDDOWN(pomiary4[[#This Row],[czujnik7]]+273.15, 0)</f>
        <v>292</v>
      </c>
      <c r="T160">
        <f>ROUNDDOWN(pomiary4[[#This Row],[czujnik8]]+273.15, 0)</f>
        <v>289</v>
      </c>
      <c r="U160">
        <f>ROUNDDOWN(pomiary4[[#This Row],[czujnik9]]+273.15, 0)</f>
        <v>284</v>
      </c>
      <c r="V160">
        <f>ROUNDDOWN(pomiary4[[#This Row],[czujnik10]]+273.15, 0)</f>
        <v>284</v>
      </c>
    </row>
    <row r="161" spans="1:22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ROUNDDOWN(pomiary4[[#This Row],[czujnik1]]+273.15, 0)</f>
        <v>287</v>
      </c>
      <c r="N161">
        <f>ROUNDDOWN(pomiary4[[#This Row],[czujnik2]]+273.15, 0)</f>
        <v>288</v>
      </c>
      <c r="O161">
        <f>ROUNDDOWN(pomiary4[[#This Row],[czujnik3]]+273.15, 0)</f>
        <v>283</v>
      </c>
      <c r="P161">
        <f>ROUNDDOWN(pomiary4[[#This Row],[czujnik4]]+273.15, 0)</f>
        <v>292</v>
      </c>
      <c r="Q161">
        <f>ROUNDDOWN(pomiary4[[#This Row],[czujnik5]]+273.15, 0)</f>
        <v>284</v>
      </c>
      <c r="R161">
        <f>ROUNDDOWN(pomiary4[[#This Row],[czujnik6]]+273.15, 0)</f>
        <v>290</v>
      </c>
      <c r="S161">
        <f>ROUNDDOWN(pomiary4[[#This Row],[czujnik7]]+273.15, 0)</f>
        <v>287</v>
      </c>
      <c r="T161">
        <f>ROUNDDOWN(pomiary4[[#This Row],[czujnik8]]+273.15, 0)</f>
        <v>284</v>
      </c>
      <c r="U161">
        <f>ROUNDDOWN(pomiary4[[#This Row],[czujnik9]]+273.15, 0)</f>
        <v>288</v>
      </c>
      <c r="V161">
        <f>ROUNDDOWN(pomiary4[[#This Row],[czujnik10]]+273.15, 0)</f>
        <v>284</v>
      </c>
    </row>
    <row r="162" spans="1:22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ROUNDDOWN(pomiary4[[#This Row],[czujnik1]]+273.15, 0)</f>
        <v>287</v>
      </c>
      <c r="N162">
        <f>ROUNDDOWN(pomiary4[[#This Row],[czujnik2]]+273.15, 0)</f>
        <v>285</v>
      </c>
      <c r="O162">
        <f>ROUNDDOWN(pomiary4[[#This Row],[czujnik3]]+273.15, 0)</f>
        <v>289</v>
      </c>
      <c r="P162">
        <f>ROUNDDOWN(pomiary4[[#This Row],[czujnik4]]+273.15, 0)</f>
        <v>289</v>
      </c>
      <c r="Q162">
        <f>ROUNDDOWN(pomiary4[[#This Row],[czujnik5]]+273.15, 0)</f>
        <v>283</v>
      </c>
      <c r="R162">
        <f>ROUNDDOWN(pomiary4[[#This Row],[czujnik6]]+273.15, 0)</f>
        <v>283</v>
      </c>
      <c r="S162">
        <f>ROUNDDOWN(pomiary4[[#This Row],[czujnik7]]+273.15, 0)</f>
        <v>286</v>
      </c>
      <c r="T162">
        <f>ROUNDDOWN(pomiary4[[#This Row],[czujnik8]]+273.15, 0)</f>
        <v>293</v>
      </c>
      <c r="U162">
        <f>ROUNDDOWN(pomiary4[[#This Row],[czujnik9]]+273.15, 0)</f>
        <v>293</v>
      </c>
      <c r="V162">
        <f>ROUNDDOWN(pomiary4[[#This Row],[czujnik10]]+273.15, 0)</f>
        <v>289</v>
      </c>
    </row>
    <row r="163" spans="1:22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ROUNDDOWN(pomiary4[[#This Row],[czujnik1]]+273.15, 0)</f>
        <v>288</v>
      </c>
      <c r="N163">
        <f>ROUNDDOWN(pomiary4[[#This Row],[czujnik2]]+273.15, 0)</f>
        <v>291</v>
      </c>
      <c r="O163">
        <f>ROUNDDOWN(pomiary4[[#This Row],[czujnik3]]+273.15, 0)</f>
        <v>286</v>
      </c>
      <c r="P163">
        <f>ROUNDDOWN(pomiary4[[#This Row],[czujnik4]]+273.15, 0)</f>
        <v>283</v>
      </c>
      <c r="Q163">
        <f>ROUNDDOWN(pomiary4[[#This Row],[czujnik5]]+273.15, 0)</f>
        <v>293</v>
      </c>
      <c r="R163">
        <f>ROUNDDOWN(pomiary4[[#This Row],[czujnik6]]+273.15, 0)</f>
        <v>288</v>
      </c>
      <c r="S163">
        <f>ROUNDDOWN(pomiary4[[#This Row],[czujnik7]]+273.15, 0)</f>
        <v>287</v>
      </c>
      <c r="T163">
        <f>ROUNDDOWN(pomiary4[[#This Row],[czujnik8]]+273.15, 0)</f>
        <v>287</v>
      </c>
      <c r="U163">
        <f>ROUNDDOWN(pomiary4[[#This Row],[czujnik9]]+273.15, 0)</f>
        <v>292</v>
      </c>
      <c r="V163">
        <f>ROUNDDOWN(pomiary4[[#This Row],[czujnik10]]+273.15, 0)</f>
        <v>290</v>
      </c>
    </row>
    <row r="164" spans="1:22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ROUNDDOWN(pomiary4[[#This Row],[czujnik1]]+273.15, 0)</f>
        <v>287</v>
      </c>
      <c r="N164">
        <f>ROUNDDOWN(pomiary4[[#This Row],[czujnik2]]+273.15, 0)</f>
        <v>293</v>
      </c>
      <c r="O164">
        <f>ROUNDDOWN(pomiary4[[#This Row],[czujnik3]]+273.15, 0)</f>
        <v>288</v>
      </c>
      <c r="P164">
        <f>ROUNDDOWN(pomiary4[[#This Row],[czujnik4]]+273.15, 0)</f>
        <v>284</v>
      </c>
      <c r="Q164">
        <f>ROUNDDOWN(pomiary4[[#This Row],[czujnik5]]+273.15, 0)</f>
        <v>286</v>
      </c>
      <c r="R164">
        <f>ROUNDDOWN(pomiary4[[#This Row],[czujnik6]]+273.15, 0)</f>
        <v>286</v>
      </c>
      <c r="S164">
        <f>ROUNDDOWN(pomiary4[[#This Row],[czujnik7]]+273.15, 0)</f>
        <v>286</v>
      </c>
      <c r="T164">
        <f>ROUNDDOWN(pomiary4[[#This Row],[czujnik8]]+273.15, 0)</f>
        <v>291</v>
      </c>
      <c r="U164">
        <f>ROUNDDOWN(pomiary4[[#This Row],[czujnik9]]+273.15, 0)</f>
        <v>283</v>
      </c>
      <c r="V164">
        <f>ROUNDDOWN(pomiary4[[#This Row],[czujnik10]]+273.15, 0)</f>
        <v>287</v>
      </c>
    </row>
    <row r="165" spans="1:22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ROUNDDOWN(pomiary4[[#This Row],[czujnik1]]+273.15, 0)</f>
        <v>290</v>
      </c>
      <c r="N165">
        <f>ROUNDDOWN(pomiary4[[#This Row],[czujnik2]]+273.15, 0)</f>
        <v>283</v>
      </c>
      <c r="O165">
        <f>ROUNDDOWN(pomiary4[[#This Row],[czujnik3]]+273.15, 0)</f>
        <v>288</v>
      </c>
      <c r="P165">
        <f>ROUNDDOWN(pomiary4[[#This Row],[czujnik4]]+273.15, 0)</f>
        <v>290</v>
      </c>
      <c r="Q165">
        <f>ROUNDDOWN(pomiary4[[#This Row],[czujnik5]]+273.15, 0)</f>
        <v>285</v>
      </c>
      <c r="R165">
        <f>ROUNDDOWN(pomiary4[[#This Row],[czujnik6]]+273.15, 0)</f>
        <v>292</v>
      </c>
      <c r="S165">
        <f>ROUNDDOWN(pomiary4[[#This Row],[czujnik7]]+273.15, 0)</f>
        <v>285</v>
      </c>
      <c r="T165">
        <f>ROUNDDOWN(pomiary4[[#This Row],[czujnik8]]+273.15, 0)</f>
        <v>291</v>
      </c>
      <c r="U165">
        <f>ROUNDDOWN(pomiary4[[#This Row],[czujnik9]]+273.15, 0)</f>
        <v>287</v>
      </c>
      <c r="V165">
        <f>ROUNDDOWN(pomiary4[[#This Row],[czujnik10]]+273.15, 0)</f>
        <v>286</v>
      </c>
    </row>
    <row r="166" spans="1:22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ROUNDDOWN(pomiary4[[#This Row],[czujnik1]]+273.15, 0)</f>
        <v>290</v>
      </c>
      <c r="N166">
        <f>ROUNDDOWN(pomiary4[[#This Row],[czujnik2]]+273.15, 0)</f>
        <v>285</v>
      </c>
      <c r="O166">
        <f>ROUNDDOWN(pomiary4[[#This Row],[czujnik3]]+273.15, 0)</f>
        <v>292</v>
      </c>
      <c r="P166">
        <f>ROUNDDOWN(pomiary4[[#This Row],[czujnik4]]+273.15, 0)</f>
        <v>288</v>
      </c>
      <c r="Q166">
        <f>ROUNDDOWN(pomiary4[[#This Row],[czujnik5]]+273.15, 0)</f>
        <v>293</v>
      </c>
      <c r="R166">
        <f>ROUNDDOWN(pomiary4[[#This Row],[czujnik6]]+273.15, 0)</f>
        <v>289</v>
      </c>
      <c r="S166">
        <f>ROUNDDOWN(pomiary4[[#This Row],[czujnik7]]+273.15, 0)</f>
        <v>284</v>
      </c>
      <c r="T166">
        <f>ROUNDDOWN(pomiary4[[#This Row],[czujnik8]]+273.15, 0)</f>
        <v>289</v>
      </c>
      <c r="U166">
        <f>ROUNDDOWN(pomiary4[[#This Row],[czujnik9]]+273.15, 0)</f>
        <v>291</v>
      </c>
      <c r="V166">
        <f>ROUNDDOWN(pomiary4[[#This Row],[czujnik10]]+273.15, 0)</f>
        <v>291</v>
      </c>
    </row>
    <row r="167" spans="1:22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ROUNDDOWN(pomiary4[[#This Row],[czujnik1]]+273.15, 0)</f>
        <v>284</v>
      </c>
      <c r="N167">
        <f>ROUNDDOWN(pomiary4[[#This Row],[czujnik2]]+273.15, 0)</f>
        <v>287</v>
      </c>
      <c r="O167">
        <f>ROUNDDOWN(pomiary4[[#This Row],[czujnik3]]+273.15, 0)</f>
        <v>284</v>
      </c>
      <c r="P167">
        <f>ROUNDDOWN(pomiary4[[#This Row],[czujnik4]]+273.15, 0)</f>
        <v>290</v>
      </c>
      <c r="Q167">
        <f>ROUNDDOWN(pomiary4[[#This Row],[czujnik5]]+273.15, 0)</f>
        <v>285</v>
      </c>
      <c r="R167">
        <f>ROUNDDOWN(pomiary4[[#This Row],[czujnik6]]+273.15, 0)</f>
        <v>289</v>
      </c>
      <c r="S167">
        <f>ROUNDDOWN(pomiary4[[#This Row],[czujnik7]]+273.15, 0)</f>
        <v>284</v>
      </c>
      <c r="T167">
        <f>ROUNDDOWN(pomiary4[[#This Row],[czujnik8]]+273.15, 0)</f>
        <v>286</v>
      </c>
      <c r="U167">
        <f>ROUNDDOWN(pomiary4[[#This Row],[czujnik9]]+273.15, 0)</f>
        <v>287</v>
      </c>
      <c r="V167">
        <f>ROUNDDOWN(pomiary4[[#This Row],[czujnik10]]+273.15, 0)</f>
        <v>285</v>
      </c>
    </row>
    <row r="168" spans="1:22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ROUNDDOWN(pomiary4[[#This Row],[czujnik1]]+273.15, 0)</f>
        <v>284</v>
      </c>
      <c r="N168">
        <f>ROUNDDOWN(pomiary4[[#This Row],[czujnik2]]+273.15, 0)</f>
        <v>289</v>
      </c>
      <c r="O168">
        <f>ROUNDDOWN(pomiary4[[#This Row],[czujnik3]]+273.15, 0)</f>
        <v>287</v>
      </c>
      <c r="P168">
        <f>ROUNDDOWN(pomiary4[[#This Row],[czujnik4]]+273.15, 0)</f>
        <v>284</v>
      </c>
      <c r="Q168">
        <f>ROUNDDOWN(pomiary4[[#This Row],[czujnik5]]+273.15, 0)</f>
        <v>291</v>
      </c>
      <c r="R168">
        <f>ROUNDDOWN(pomiary4[[#This Row],[czujnik6]]+273.15, 0)</f>
        <v>287</v>
      </c>
      <c r="S168">
        <f>ROUNDDOWN(pomiary4[[#This Row],[czujnik7]]+273.15, 0)</f>
        <v>290</v>
      </c>
      <c r="T168">
        <f>ROUNDDOWN(pomiary4[[#This Row],[czujnik8]]+273.15, 0)</f>
        <v>286</v>
      </c>
      <c r="U168">
        <f>ROUNDDOWN(pomiary4[[#This Row],[czujnik9]]+273.15, 0)</f>
        <v>283</v>
      </c>
      <c r="V168">
        <f>ROUNDDOWN(pomiary4[[#This Row],[czujnik10]]+273.15, 0)</f>
        <v>290</v>
      </c>
    </row>
    <row r="169" spans="1:22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ROUNDDOWN(pomiary4[[#This Row],[czujnik1]]+273.15, 0)</f>
        <v>286</v>
      </c>
      <c r="N169">
        <f>ROUNDDOWN(pomiary4[[#This Row],[czujnik2]]+273.15, 0)</f>
        <v>288</v>
      </c>
      <c r="O169">
        <f>ROUNDDOWN(pomiary4[[#This Row],[czujnik3]]+273.15, 0)</f>
        <v>291</v>
      </c>
      <c r="P169">
        <f>ROUNDDOWN(pomiary4[[#This Row],[czujnik4]]+273.15, 0)</f>
        <v>290</v>
      </c>
      <c r="Q169">
        <f>ROUNDDOWN(pomiary4[[#This Row],[czujnik5]]+273.15, 0)</f>
        <v>291</v>
      </c>
      <c r="R169">
        <f>ROUNDDOWN(pomiary4[[#This Row],[czujnik6]]+273.15, 0)</f>
        <v>287</v>
      </c>
      <c r="S169">
        <f>ROUNDDOWN(pomiary4[[#This Row],[czujnik7]]+273.15, 0)</f>
        <v>292</v>
      </c>
      <c r="T169">
        <f>ROUNDDOWN(pomiary4[[#This Row],[czujnik8]]+273.15, 0)</f>
        <v>286</v>
      </c>
      <c r="U169">
        <f>ROUNDDOWN(pomiary4[[#This Row],[czujnik9]]+273.15, 0)</f>
        <v>284</v>
      </c>
      <c r="V169">
        <f>ROUNDDOWN(pomiary4[[#This Row],[czujnik10]]+273.15, 0)</f>
        <v>291</v>
      </c>
    </row>
    <row r="170" spans="1:22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ROUNDDOWN(pomiary4[[#This Row],[czujnik1]]+273.15, 0)</f>
        <v>286</v>
      </c>
      <c r="N170">
        <f>ROUNDDOWN(pomiary4[[#This Row],[czujnik2]]+273.15, 0)</f>
        <v>285</v>
      </c>
      <c r="O170">
        <f>ROUNDDOWN(pomiary4[[#This Row],[czujnik3]]+273.15, 0)</f>
        <v>292</v>
      </c>
      <c r="P170">
        <f>ROUNDDOWN(pomiary4[[#This Row],[czujnik4]]+273.15, 0)</f>
        <v>283</v>
      </c>
      <c r="Q170">
        <f>ROUNDDOWN(pomiary4[[#This Row],[czujnik5]]+273.15, 0)</f>
        <v>290</v>
      </c>
      <c r="R170">
        <f>ROUNDDOWN(pomiary4[[#This Row],[czujnik6]]+273.15, 0)</f>
        <v>289</v>
      </c>
      <c r="S170">
        <f>ROUNDDOWN(pomiary4[[#This Row],[czujnik7]]+273.15, 0)</f>
        <v>284</v>
      </c>
      <c r="T170">
        <f>ROUNDDOWN(pomiary4[[#This Row],[czujnik8]]+273.15, 0)</f>
        <v>291</v>
      </c>
      <c r="U170">
        <f>ROUNDDOWN(pomiary4[[#This Row],[czujnik9]]+273.15, 0)</f>
        <v>287</v>
      </c>
      <c r="V170">
        <f>ROUNDDOWN(pomiary4[[#This Row],[czujnik10]]+273.15, 0)</f>
        <v>292</v>
      </c>
    </row>
    <row r="171" spans="1:22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ROUNDDOWN(pomiary4[[#This Row],[czujnik1]]+273.15, 0)</f>
        <v>285</v>
      </c>
      <c r="N171">
        <f>ROUNDDOWN(pomiary4[[#This Row],[czujnik2]]+273.15, 0)</f>
        <v>286</v>
      </c>
      <c r="O171">
        <f>ROUNDDOWN(pomiary4[[#This Row],[czujnik3]]+273.15, 0)</f>
        <v>288</v>
      </c>
      <c r="P171">
        <f>ROUNDDOWN(pomiary4[[#This Row],[czujnik4]]+273.15, 0)</f>
        <v>285</v>
      </c>
      <c r="Q171">
        <f>ROUNDDOWN(pomiary4[[#This Row],[czujnik5]]+273.15, 0)</f>
        <v>286</v>
      </c>
      <c r="R171">
        <f>ROUNDDOWN(pomiary4[[#This Row],[czujnik6]]+273.15, 0)</f>
        <v>286</v>
      </c>
      <c r="S171">
        <f>ROUNDDOWN(pomiary4[[#This Row],[czujnik7]]+273.15, 0)</f>
        <v>285</v>
      </c>
      <c r="T171">
        <f>ROUNDDOWN(pomiary4[[#This Row],[czujnik8]]+273.15, 0)</f>
        <v>291</v>
      </c>
      <c r="U171">
        <f>ROUNDDOWN(pomiary4[[#This Row],[czujnik9]]+273.15, 0)</f>
        <v>291</v>
      </c>
      <c r="V171">
        <f>ROUNDDOWN(pomiary4[[#This Row],[czujnik10]]+273.15, 0)</f>
        <v>287</v>
      </c>
    </row>
    <row r="172" spans="1:22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ROUNDDOWN(pomiary4[[#This Row],[czujnik1]]+273.15, 0)</f>
        <v>283</v>
      </c>
      <c r="N172">
        <f>ROUNDDOWN(pomiary4[[#This Row],[czujnik2]]+273.15, 0)</f>
        <v>288</v>
      </c>
      <c r="O172">
        <f>ROUNDDOWN(pomiary4[[#This Row],[czujnik3]]+273.15, 0)</f>
        <v>290</v>
      </c>
      <c r="P172">
        <f>ROUNDDOWN(pomiary4[[#This Row],[czujnik4]]+273.15, 0)</f>
        <v>292</v>
      </c>
      <c r="Q172">
        <f>ROUNDDOWN(pomiary4[[#This Row],[czujnik5]]+273.15, 0)</f>
        <v>283</v>
      </c>
      <c r="R172">
        <f>ROUNDDOWN(pomiary4[[#This Row],[czujnik6]]+273.15, 0)</f>
        <v>287</v>
      </c>
      <c r="S172">
        <f>ROUNDDOWN(pomiary4[[#This Row],[czujnik7]]+273.15, 0)</f>
        <v>286</v>
      </c>
      <c r="T172">
        <f>ROUNDDOWN(pomiary4[[#This Row],[czujnik8]]+273.15, 0)</f>
        <v>284</v>
      </c>
      <c r="U172">
        <f>ROUNDDOWN(pomiary4[[#This Row],[czujnik9]]+273.15, 0)</f>
        <v>285</v>
      </c>
      <c r="V172">
        <f>ROUNDDOWN(pomiary4[[#This Row],[czujnik10]]+273.15, 0)</f>
        <v>286</v>
      </c>
    </row>
    <row r="173" spans="1:22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ROUNDDOWN(pomiary4[[#This Row],[czujnik1]]+273.15, 0)</f>
        <v>285</v>
      </c>
      <c r="N173">
        <f>ROUNDDOWN(pomiary4[[#This Row],[czujnik2]]+273.15, 0)</f>
        <v>286</v>
      </c>
      <c r="O173">
        <f>ROUNDDOWN(pomiary4[[#This Row],[czujnik3]]+273.15, 0)</f>
        <v>292</v>
      </c>
      <c r="P173">
        <f>ROUNDDOWN(pomiary4[[#This Row],[czujnik4]]+273.15, 0)</f>
        <v>284</v>
      </c>
      <c r="Q173">
        <f>ROUNDDOWN(pomiary4[[#This Row],[czujnik5]]+273.15, 0)</f>
        <v>292</v>
      </c>
      <c r="R173">
        <f>ROUNDDOWN(pomiary4[[#This Row],[czujnik6]]+273.15, 0)</f>
        <v>288</v>
      </c>
      <c r="S173">
        <f>ROUNDDOWN(pomiary4[[#This Row],[czujnik7]]+273.15, 0)</f>
        <v>290</v>
      </c>
      <c r="T173">
        <f>ROUNDDOWN(pomiary4[[#This Row],[czujnik8]]+273.15, 0)</f>
        <v>291</v>
      </c>
      <c r="U173">
        <f>ROUNDDOWN(pomiary4[[#This Row],[czujnik9]]+273.15, 0)</f>
        <v>284</v>
      </c>
      <c r="V173">
        <f>ROUNDDOWN(pomiary4[[#This Row],[czujnik10]]+273.15, 0)</f>
        <v>284</v>
      </c>
    </row>
    <row r="174" spans="1:22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ROUNDDOWN(pomiary4[[#This Row],[czujnik1]]+273.15, 0)</f>
        <v>284</v>
      </c>
      <c r="N174">
        <f>ROUNDDOWN(pomiary4[[#This Row],[czujnik2]]+273.15, 0)</f>
        <v>291</v>
      </c>
      <c r="O174">
        <f>ROUNDDOWN(pomiary4[[#This Row],[czujnik3]]+273.15, 0)</f>
        <v>286</v>
      </c>
      <c r="P174">
        <f>ROUNDDOWN(pomiary4[[#This Row],[czujnik4]]+273.15, 0)</f>
        <v>291</v>
      </c>
      <c r="Q174">
        <f>ROUNDDOWN(pomiary4[[#This Row],[czujnik5]]+273.15, 0)</f>
        <v>284</v>
      </c>
      <c r="R174">
        <f>ROUNDDOWN(pomiary4[[#This Row],[czujnik6]]+273.15, 0)</f>
        <v>286</v>
      </c>
      <c r="S174">
        <f>ROUNDDOWN(pomiary4[[#This Row],[czujnik7]]+273.15, 0)</f>
        <v>289</v>
      </c>
      <c r="T174">
        <f>ROUNDDOWN(pomiary4[[#This Row],[czujnik8]]+273.15, 0)</f>
        <v>284</v>
      </c>
      <c r="U174">
        <f>ROUNDDOWN(pomiary4[[#This Row],[czujnik9]]+273.15, 0)</f>
        <v>286</v>
      </c>
      <c r="V174">
        <f>ROUNDDOWN(pomiary4[[#This Row],[czujnik10]]+273.15, 0)</f>
        <v>289</v>
      </c>
    </row>
    <row r="175" spans="1:22" x14ac:dyDescent="0.4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ROUNDDOWN(pomiary4[[#This Row],[czujnik1]]+273.15, 0)</f>
        <v>286</v>
      </c>
      <c r="N175">
        <f>ROUNDDOWN(pomiary4[[#This Row],[czujnik2]]+273.15, 0)</f>
        <v>284</v>
      </c>
      <c r="O175">
        <f>ROUNDDOWN(pomiary4[[#This Row],[czujnik3]]+273.15, 0)</f>
        <v>286</v>
      </c>
      <c r="P175">
        <f>ROUNDDOWN(pomiary4[[#This Row],[czujnik4]]+273.15, 0)</f>
        <v>290</v>
      </c>
      <c r="Q175">
        <f>ROUNDDOWN(pomiary4[[#This Row],[czujnik5]]+273.15, 0)</f>
        <v>289</v>
      </c>
      <c r="R175">
        <f>ROUNDDOWN(pomiary4[[#This Row],[czujnik6]]+273.15, 0)</f>
        <v>291</v>
      </c>
      <c r="S175">
        <f>ROUNDDOWN(pomiary4[[#This Row],[czujnik7]]+273.15, 0)</f>
        <v>285</v>
      </c>
      <c r="T175">
        <f>ROUNDDOWN(pomiary4[[#This Row],[czujnik8]]+273.15, 0)</f>
        <v>293</v>
      </c>
      <c r="U175">
        <f>ROUNDDOWN(pomiary4[[#This Row],[czujnik9]]+273.15, 0)</f>
        <v>286</v>
      </c>
      <c r="V175">
        <f>ROUNDDOWN(pomiary4[[#This Row],[czujnik10]]+273.15, 0)</f>
        <v>291</v>
      </c>
    </row>
    <row r="176" spans="1:22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ROUNDDOWN(pomiary4[[#This Row],[czujnik1]]+273.15, 0)</f>
        <v>285</v>
      </c>
      <c r="N176">
        <f>ROUNDDOWN(pomiary4[[#This Row],[czujnik2]]+273.15, 0)</f>
        <v>286</v>
      </c>
      <c r="O176">
        <f>ROUNDDOWN(pomiary4[[#This Row],[czujnik3]]+273.15, 0)</f>
        <v>289</v>
      </c>
      <c r="P176">
        <f>ROUNDDOWN(pomiary4[[#This Row],[czujnik4]]+273.15, 0)</f>
        <v>290</v>
      </c>
      <c r="Q176">
        <f>ROUNDDOWN(pomiary4[[#This Row],[czujnik5]]+273.15, 0)</f>
        <v>286</v>
      </c>
      <c r="R176">
        <f>ROUNDDOWN(pomiary4[[#This Row],[czujnik6]]+273.15, 0)</f>
        <v>291</v>
      </c>
      <c r="S176">
        <f>ROUNDDOWN(pomiary4[[#This Row],[czujnik7]]+273.15, 0)</f>
        <v>286</v>
      </c>
      <c r="T176">
        <f>ROUNDDOWN(pomiary4[[#This Row],[czujnik8]]+273.15, 0)</f>
        <v>285</v>
      </c>
      <c r="U176">
        <f>ROUNDDOWN(pomiary4[[#This Row],[czujnik9]]+273.15, 0)</f>
        <v>288</v>
      </c>
      <c r="V176">
        <f>ROUNDDOWN(pomiary4[[#This Row],[czujnik10]]+273.15, 0)</f>
        <v>292</v>
      </c>
    </row>
    <row r="177" spans="1:22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ROUNDDOWN(pomiary4[[#This Row],[czujnik1]]+273.15, 0)</f>
        <v>289</v>
      </c>
      <c r="N177">
        <f>ROUNDDOWN(pomiary4[[#This Row],[czujnik2]]+273.15, 0)</f>
        <v>285</v>
      </c>
      <c r="O177">
        <f>ROUNDDOWN(pomiary4[[#This Row],[czujnik3]]+273.15, 0)</f>
        <v>283</v>
      </c>
      <c r="P177">
        <f>ROUNDDOWN(pomiary4[[#This Row],[czujnik4]]+273.15, 0)</f>
        <v>285</v>
      </c>
      <c r="Q177">
        <f>ROUNDDOWN(pomiary4[[#This Row],[czujnik5]]+273.15, 0)</f>
        <v>291</v>
      </c>
      <c r="R177">
        <f>ROUNDDOWN(pomiary4[[#This Row],[czujnik6]]+273.15, 0)</f>
        <v>286</v>
      </c>
      <c r="S177">
        <f>ROUNDDOWN(pomiary4[[#This Row],[czujnik7]]+273.15, 0)</f>
        <v>292</v>
      </c>
      <c r="T177">
        <f>ROUNDDOWN(pomiary4[[#This Row],[czujnik8]]+273.15, 0)</f>
        <v>292</v>
      </c>
      <c r="U177">
        <f>ROUNDDOWN(pomiary4[[#This Row],[czujnik9]]+273.15, 0)</f>
        <v>284</v>
      </c>
      <c r="V177">
        <f>ROUNDDOWN(pomiary4[[#This Row],[czujnik10]]+273.15, 0)</f>
        <v>286</v>
      </c>
    </row>
    <row r="178" spans="1:22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ROUNDDOWN(pomiary4[[#This Row],[czujnik1]]+273.15, 0)</f>
        <v>290</v>
      </c>
      <c r="N178">
        <f>ROUNDDOWN(pomiary4[[#This Row],[czujnik2]]+273.15, 0)</f>
        <v>285</v>
      </c>
      <c r="O178">
        <f>ROUNDDOWN(pomiary4[[#This Row],[czujnik3]]+273.15, 0)</f>
        <v>284</v>
      </c>
      <c r="P178">
        <f>ROUNDDOWN(pomiary4[[#This Row],[czujnik4]]+273.15, 0)</f>
        <v>284</v>
      </c>
      <c r="Q178">
        <f>ROUNDDOWN(pomiary4[[#This Row],[czujnik5]]+273.15, 0)</f>
        <v>289</v>
      </c>
      <c r="R178">
        <f>ROUNDDOWN(pomiary4[[#This Row],[czujnik6]]+273.15, 0)</f>
        <v>284</v>
      </c>
      <c r="S178">
        <f>ROUNDDOWN(pomiary4[[#This Row],[czujnik7]]+273.15, 0)</f>
        <v>283</v>
      </c>
      <c r="T178">
        <f>ROUNDDOWN(pomiary4[[#This Row],[czujnik8]]+273.15, 0)</f>
        <v>289</v>
      </c>
      <c r="U178">
        <f>ROUNDDOWN(pomiary4[[#This Row],[czujnik9]]+273.15, 0)</f>
        <v>288</v>
      </c>
      <c r="V178">
        <f>ROUNDDOWN(pomiary4[[#This Row],[czujnik10]]+273.15, 0)</f>
        <v>290</v>
      </c>
    </row>
    <row r="179" spans="1:22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ROUNDDOWN(pomiary4[[#This Row],[czujnik1]]+273.15, 0)</f>
        <v>292</v>
      </c>
      <c r="N179">
        <f>ROUNDDOWN(pomiary4[[#This Row],[czujnik2]]+273.15, 0)</f>
        <v>288</v>
      </c>
      <c r="O179">
        <f>ROUNDDOWN(pomiary4[[#This Row],[czujnik3]]+273.15, 0)</f>
        <v>289</v>
      </c>
      <c r="P179">
        <f>ROUNDDOWN(pomiary4[[#This Row],[czujnik4]]+273.15, 0)</f>
        <v>291</v>
      </c>
      <c r="Q179">
        <f>ROUNDDOWN(pomiary4[[#This Row],[czujnik5]]+273.15, 0)</f>
        <v>283</v>
      </c>
      <c r="R179">
        <f>ROUNDDOWN(pomiary4[[#This Row],[czujnik6]]+273.15, 0)</f>
        <v>291</v>
      </c>
      <c r="S179">
        <f>ROUNDDOWN(pomiary4[[#This Row],[czujnik7]]+273.15, 0)</f>
        <v>284</v>
      </c>
      <c r="T179">
        <f>ROUNDDOWN(pomiary4[[#This Row],[czujnik8]]+273.15, 0)</f>
        <v>291</v>
      </c>
      <c r="U179">
        <f>ROUNDDOWN(pomiary4[[#This Row],[czujnik9]]+273.15, 0)</f>
        <v>283</v>
      </c>
      <c r="V179">
        <f>ROUNDDOWN(pomiary4[[#This Row],[czujnik10]]+273.15, 0)</f>
        <v>287</v>
      </c>
    </row>
    <row r="180" spans="1:22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ROUNDDOWN(pomiary4[[#This Row],[czujnik1]]+273.15, 0)</f>
        <v>287</v>
      </c>
      <c r="N180">
        <f>ROUNDDOWN(pomiary4[[#This Row],[czujnik2]]+273.15, 0)</f>
        <v>292</v>
      </c>
      <c r="O180">
        <f>ROUNDDOWN(pomiary4[[#This Row],[czujnik3]]+273.15, 0)</f>
        <v>293</v>
      </c>
      <c r="P180">
        <f>ROUNDDOWN(pomiary4[[#This Row],[czujnik4]]+273.15, 0)</f>
        <v>285</v>
      </c>
      <c r="Q180">
        <f>ROUNDDOWN(pomiary4[[#This Row],[czujnik5]]+273.15, 0)</f>
        <v>285</v>
      </c>
      <c r="R180">
        <f>ROUNDDOWN(pomiary4[[#This Row],[czujnik6]]+273.15, 0)</f>
        <v>283</v>
      </c>
      <c r="S180">
        <f>ROUNDDOWN(pomiary4[[#This Row],[czujnik7]]+273.15, 0)</f>
        <v>287</v>
      </c>
      <c r="T180">
        <f>ROUNDDOWN(pomiary4[[#This Row],[czujnik8]]+273.15, 0)</f>
        <v>284</v>
      </c>
      <c r="U180">
        <f>ROUNDDOWN(pomiary4[[#This Row],[czujnik9]]+273.15, 0)</f>
        <v>283</v>
      </c>
      <c r="V180">
        <f>ROUNDDOWN(pomiary4[[#This Row],[czujnik10]]+273.15, 0)</f>
        <v>292</v>
      </c>
    </row>
    <row r="181" spans="1:22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ROUNDDOWN(pomiary4[[#This Row],[czujnik1]]+273.15, 0)</f>
        <v>285</v>
      </c>
      <c r="N181">
        <f>ROUNDDOWN(pomiary4[[#This Row],[czujnik2]]+273.15, 0)</f>
        <v>287</v>
      </c>
      <c r="O181">
        <f>ROUNDDOWN(pomiary4[[#This Row],[czujnik3]]+273.15, 0)</f>
        <v>284</v>
      </c>
      <c r="P181">
        <f>ROUNDDOWN(pomiary4[[#This Row],[czujnik4]]+273.15, 0)</f>
        <v>285</v>
      </c>
      <c r="Q181">
        <f>ROUNDDOWN(pomiary4[[#This Row],[czujnik5]]+273.15, 0)</f>
        <v>287</v>
      </c>
      <c r="R181">
        <f>ROUNDDOWN(pomiary4[[#This Row],[czujnik6]]+273.15, 0)</f>
        <v>286</v>
      </c>
      <c r="S181">
        <f>ROUNDDOWN(pomiary4[[#This Row],[czujnik7]]+273.15, 0)</f>
        <v>291</v>
      </c>
      <c r="T181">
        <f>ROUNDDOWN(pomiary4[[#This Row],[czujnik8]]+273.15, 0)</f>
        <v>288</v>
      </c>
      <c r="U181">
        <f>ROUNDDOWN(pomiary4[[#This Row],[czujnik9]]+273.15, 0)</f>
        <v>286</v>
      </c>
      <c r="V181">
        <f>ROUNDDOWN(pomiary4[[#This Row],[czujnik10]]+273.15, 0)</f>
        <v>292</v>
      </c>
    </row>
    <row r="182" spans="1:22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ROUNDDOWN(pomiary4[[#This Row],[czujnik1]]+273.15, 0)</f>
        <v>283</v>
      </c>
      <c r="N182">
        <f>ROUNDDOWN(pomiary4[[#This Row],[czujnik2]]+273.15, 0)</f>
        <v>287</v>
      </c>
      <c r="O182">
        <f>ROUNDDOWN(pomiary4[[#This Row],[czujnik3]]+273.15, 0)</f>
        <v>286</v>
      </c>
      <c r="P182">
        <f>ROUNDDOWN(pomiary4[[#This Row],[czujnik4]]+273.15, 0)</f>
        <v>286</v>
      </c>
      <c r="Q182">
        <f>ROUNDDOWN(pomiary4[[#This Row],[czujnik5]]+273.15, 0)</f>
        <v>292</v>
      </c>
      <c r="R182">
        <f>ROUNDDOWN(pomiary4[[#This Row],[czujnik6]]+273.15, 0)</f>
        <v>290</v>
      </c>
      <c r="S182">
        <f>ROUNDDOWN(pomiary4[[#This Row],[czujnik7]]+273.15, 0)</f>
        <v>286</v>
      </c>
      <c r="T182">
        <f>ROUNDDOWN(pomiary4[[#This Row],[czujnik8]]+273.15, 0)</f>
        <v>291</v>
      </c>
      <c r="U182">
        <f>ROUNDDOWN(pomiary4[[#This Row],[czujnik9]]+273.15, 0)</f>
        <v>292</v>
      </c>
      <c r="V182">
        <f>ROUNDDOWN(pomiary4[[#This Row],[czujnik10]]+273.15, 0)</f>
        <v>290</v>
      </c>
    </row>
    <row r="183" spans="1:22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ROUNDDOWN(pomiary4[[#This Row],[czujnik1]]+273.15, 0)</f>
        <v>283</v>
      </c>
      <c r="N183">
        <f>ROUNDDOWN(pomiary4[[#This Row],[czujnik2]]+273.15, 0)</f>
        <v>287</v>
      </c>
      <c r="O183">
        <f>ROUNDDOWN(pomiary4[[#This Row],[czujnik3]]+273.15, 0)</f>
        <v>285</v>
      </c>
      <c r="P183">
        <f>ROUNDDOWN(pomiary4[[#This Row],[czujnik4]]+273.15, 0)</f>
        <v>290</v>
      </c>
      <c r="Q183">
        <f>ROUNDDOWN(pomiary4[[#This Row],[czujnik5]]+273.15, 0)</f>
        <v>291</v>
      </c>
      <c r="R183">
        <f>ROUNDDOWN(pomiary4[[#This Row],[czujnik6]]+273.15, 0)</f>
        <v>292</v>
      </c>
      <c r="S183">
        <f>ROUNDDOWN(pomiary4[[#This Row],[czujnik7]]+273.15, 0)</f>
        <v>290</v>
      </c>
      <c r="T183">
        <f>ROUNDDOWN(pomiary4[[#This Row],[czujnik8]]+273.15, 0)</f>
        <v>287</v>
      </c>
      <c r="U183">
        <f>ROUNDDOWN(pomiary4[[#This Row],[czujnik9]]+273.15, 0)</f>
        <v>289</v>
      </c>
      <c r="V183">
        <f>ROUNDDOWN(pomiary4[[#This Row],[czujnik10]]+273.15, 0)</f>
        <v>288</v>
      </c>
    </row>
    <row r="184" spans="1:22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ROUNDDOWN(pomiary4[[#This Row],[czujnik1]]+273.15, 0)</f>
        <v>287</v>
      </c>
      <c r="N184">
        <f>ROUNDDOWN(pomiary4[[#This Row],[czujnik2]]+273.15, 0)</f>
        <v>285</v>
      </c>
      <c r="O184">
        <f>ROUNDDOWN(pomiary4[[#This Row],[czujnik3]]+273.15, 0)</f>
        <v>291</v>
      </c>
      <c r="P184">
        <f>ROUNDDOWN(pomiary4[[#This Row],[czujnik4]]+273.15, 0)</f>
        <v>284</v>
      </c>
      <c r="Q184">
        <f>ROUNDDOWN(pomiary4[[#This Row],[czujnik5]]+273.15, 0)</f>
        <v>286</v>
      </c>
      <c r="R184">
        <f>ROUNDDOWN(pomiary4[[#This Row],[czujnik6]]+273.15, 0)</f>
        <v>291</v>
      </c>
      <c r="S184">
        <f>ROUNDDOWN(pomiary4[[#This Row],[czujnik7]]+273.15, 0)</f>
        <v>284</v>
      </c>
      <c r="T184">
        <f>ROUNDDOWN(pomiary4[[#This Row],[czujnik8]]+273.15, 0)</f>
        <v>285</v>
      </c>
      <c r="U184">
        <f>ROUNDDOWN(pomiary4[[#This Row],[czujnik9]]+273.15, 0)</f>
        <v>287</v>
      </c>
      <c r="V184">
        <f>ROUNDDOWN(pomiary4[[#This Row],[czujnik10]]+273.15, 0)</f>
        <v>285</v>
      </c>
    </row>
    <row r="185" spans="1:22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ROUNDDOWN(pomiary4[[#This Row],[czujnik1]]+273.15, 0)</f>
        <v>288</v>
      </c>
      <c r="N185">
        <f>ROUNDDOWN(pomiary4[[#This Row],[czujnik2]]+273.15, 0)</f>
        <v>283</v>
      </c>
      <c r="O185">
        <f>ROUNDDOWN(pomiary4[[#This Row],[czujnik3]]+273.15, 0)</f>
        <v>291</v>
      </c>
      <c r="P185">
        <f>ROUNDDOWN(pomiary4[[#This Row],[czujnik4]]+273.15, 0)</f>
        <v>291</v>
      </c>
      <c r="Q185">
        <f>ROUNDDOWN(pomiary4[[#This Row],[czujnik5]]+273.15, 0)</f>
        <v>288</v>
      </c>
      <c r="R185">
        <f>ROUNDDOWN(pomiary4[[#This Row],[czujnik6]]+273.15, 0)</f>
        <v>285</v>
      </c>
      <c r="S185">
        <f>ROUNDDOWN(pomiary4[[#This Row],[czujnik7]]+273.15, 0)</f>
        <v>286</v>
      </c>
      <c r="T185">
        <f>ROUNDDOWN(pomiary4[[#This Row],[czujnik8]]+273.15, 0)</f>
        <v>284</v>
      </c>
      <c r="U185">
        <f>ROUNDDOWN(pomiary4[[#This Row],[czujnik9]]+273.15, 0)</f>
        <v>291</v>
      </c>
      <c r="V185">
        <f>ROUNDDOWN(pomiary4[[#This Row],[czujnik10]]+273.15, 0)</f>
        <v>283</v>
      </c>
    </row>
    <row r="186" spans="1:22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ROUNDDOWN(pomiary4[[#This Row],[czujnik1]]+273.15, 0)</f>
        <v>289</v>
      </c>
      <c r="N186">
        <f>ROUNDDOWN(pomiary4[[#This Row],[czujnik2]]+273.15, 0)</f>
        <v>286</v>
      </c>
      <c r="O186">
        <f>ROUNDDOWN(pomiary4[[#This Row],[czujnik3]]+273.15, 0)</f>
        <v>283</v>
      </c>
      <c r="P186">
        <f>ROUNDDOWN(pomiary4[[#This Row],[czujnik4]]+273.15, 0)</f>
        <v>288</v>
      </c>
      <c r="Q186">
        <f>ROUNDDOWN(pomiary4[[#This Row],[czujnik5]]+273.15, 0)</f>
        <v>287</v>
      </c>
      <c r="R186">
        <f>ROUNDDOWN(pomiary4[[#This Row],[czujnik6]]+273.15, 0)</f>
        <v>290</v>
      </c>
      <c r="S186">
        <f>ROUNDDOWN(pomiary4[[#This Row],[czujnik7]]+273.15, 0)</f>
        <v>288</v>
      </c>
      <c r="T186">
        <f>ROUNDDOWN(pomiary4[[#This Row],[czujnik8]]+273.15, 0)</f>
        <v>283</v>
      </c>
      <c r="U186">
        <f>ROUNDDOWN(pomiary4[[#This Row],[czujnik9]]+273.15, 0)</f>
        <v>286</v>
      </c>
      <c r="V186">
        <f>ROUNDDOWN(pomiary4[[#This Row],[czujnik10]]+273.15, 0)</f>
        <v>292</v>
      </c>
    </row>
    <row r="187" spans="1:22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ROUNDDOWN(pomiary4[[#This Row],[czujnik1]]+273.15, 0)</f>
        <v>283</v>
      </c>
      <c r="N187">
        <f>ROUNDDOWN(pomiary4[[#This Row],[czujnik2]]+273.15, 0)</f>
        <v>289</v>
      </c>
      <c r="O187">
        <f>ROUNDDOWN(pomiary4[[#This Row],[czujnik3]]+273.15, 0)</f>
        <v>289</v>
      </c>
      <c r="P187">
        <f>ROUNDDOWN(pomiary4[[#This Row],[czujnik4]]+273.15, 0)</f>
        <v>286</v>
      </c>
      <c r="Q187">
        <f>ROUNDDOWN(pomiary4[[#This Row],[czujnik5]]+273.15, 0)</f>
        <v>291</v>
      </c>
      <c r="R187">
        <f>ROUNDDOWN(pomiary4[[#This Row],[czujnik6]]+273.15, 0)</f>
        <v>287</v>
      </c>
      <c r="S187">
        <f>ROUNDDOWN(pomiary4[[#This Row],[czujnik7]]+273.15, 0)</f>
        <v>286</v>
      </c>
      <c r="T187">
        <f>ROUNDDOWN(pomiary4[[#This Row],[czujnik8]]+273.15, 0)</f>
        <v>283</v>
      </c>
      <c r="U187">
        <f>ROUNDDOWN(pomiary4[[#This Row],[czujnik9]]+273.15, 0)</f>
        <v>283</v>
      </c>
      <c r="V187">
        <f>ROUNDDOWN(pomiary4[[#This Row],[czujnik10]]+273.15, 0)</f>
        <v>283</v>
      </c>
    </row>
    <row r="188" spans="1:22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ROUNDDOWN(pomiary4[[#This Row],[czujnik1]]+273.15, 0)</f>
        <v>283</v>
      </c>
      <c r="N188">
        <f>ROUNDDOWN(pomiary4[[#This Row],[czujnik2]]+273.15, 0)</f>
        <v>288</v>
      </c>
      <c r="O188">
        <f>ROUNDDOWN(pomiary4[[#This Row],[czujnik3]]+273.15, 0)</f>
        <v>283</v>
      </c>
      <c r="P188">
        <f>ROUNDDOWN(pomiary4[[#This Row],[czujnik4]]+273.15, 0)</f>
        <v>291</v>
      </c>
      <c r="Q188">
        <f>ROUNDDOWN(pomiary4[[#This Row],[czujnik5]]+273.15, 0)</f>
        <v>284</v>
      </c>
      <c r="R188">
        <f>ROUNDDOWN(pomiary4[[#This Row],[czujnik6]]+273.15, 0)</f>
        <v>284</v>
      </c>
      <c r="S188">
        <f>ROUNDDOWN(pomiary4[[#This Row],[czujnik7]]+273.15, 0)</f>
        <v>291</v>
      </c>
      <c r="T188">
        <f>ROUNDDOWN(pomiary4[[#This Row],[czujnik8]]+273.15, 0)</f>
        <v>291</v>
      </c>
      <c r="U188">
        <f>ROUNDDOWN(pomiary4[[#This Row],[czujnik9]]+273.15, 0)</f>
        <v>285</v>
      </c>
      <c r="V188">
        <f>ROUNDDOWN(pomiary4[[#This Row],[czujnik10]]+273.15, 0)</f>
        <v>284</v>
      </c>
    </row>
    <row r="189" spans="1:22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ROUNDDOWN(pomiary4[[#This Row],[czujnik1]]+273.15, 0)</f>
        <v>290</v>
      </c>
      <c r="N189">
        <f>ROUNDDOWN(pomiary4[[#This Row],[czujnik2]]+273.15, 0)</f>
        <v>288</v>
      </c>
      <c r="O189">
        <f>ROUNDDOWN(pomiary4[[#This Row],[czujnik3]]+273.15, 0)</f>
        <v>289</v>
      </c>
      <c r="P189">
        <f>ROUNDDOWN(pomiary4[[#This Row],[czujnik4]]+273.15, 0)</f>
        <v>286</v>
      </c>
      <c r="Q189">
        <f>ROUNDDOWN(pomiary4[[#This Row],[czujnik5]]+273.15, 0)</f>
        <v>292</v>
      </c>
      <c r="R189">
        <f>ROUNDDOWN(pomiary4[[#This Row],[czujnik6]]+273.15, 0)</f>
        <v>292</v>
      </c>
      <c r="S189">
        <f>ROUNDDOWN(pomiary4[[#This Row],[czujnik7]]+273.15, 0)</f>
        <v>284</v>
      </c>
      <c r="T189">
        <f>ROUNDDOWN(pomiary4[[#This Row],[czujnik8]]+273.15, 0)</f>
        <v>283</v>
      </c>
      <c r="U189">
        <f>ROUNDDOWN(pomiary4[[#This Row],[czujnik9]]+273.15, 0)</f>
        <v>290</v>
      </c>
      <c r="V189">
        <f>ROUNDDOWN(pomiary4[[#This Row],[czujnik10]]+273.15, 0)</f>
        <v>290</v>
      </c>
    </row>
    <row r="190" spans="1:22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ROUNDDOWN(pomiary4[[#This Row],[czujnik1]]+273.15, 0)</f>
        <v>288</v>
      </c>
      <c r="N190">
        <f>ROUNDDOWN(pomiary4[[#This Row],[czujnik2]]+273.15, 0)</f>
        <v>286</v>
      </c>
      <c r="O190">
        <f>ROUNDDOWN(pomiary4[[#This Row],[czujnik3]]+273.15, 0)</f>
        <v>285</v>
      </c>
      <c r="P190">
        <f>ROUNDDOWN(pomiary4[[#This Row],[czujnik4]]+273.15, 0)</f>
        <v>288</v>
      </c>
      <c r="Q190">
        <f>ROUNDDOWN(pomiary4[[#This Row],[czujnik5]]+273.15, 0)</f>
        <v>284</v>
      </c>
      <c r="R190">
        <f>ROUNDDOWN(pomiary4[[#This Row],[czujnik6]]+273.15, 0)</f>
        <v>287</v>
      </c>
      <c r="S190">
        <f>ROUNDDOWN(pomiary4[[#This Row],[czujnik7]]+273.15, 0)</f>
        <v>291</v>
      </c>
      <c r="T190">
        <f>ROUNDDOWN(pomiary4[[#This Row],[czujnik8]]+273.15, 0)</f>
        <v>292</v>
      </c>
      <c r="U190">
        <f>ROUNDDOWN(pomiary4[[#This Row],[czujnik9]]+273.15, 0)</f>
        <v>284</v>
      </c>
      <c r="V190">
        <f>ROUNDDOWN(pomiary4[[#This Row],[czujnik10]]+273.15, 0)</f>
        <v>289</v>
      </c>
    </row>
    <row r="191" spans="1:22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ROUNDDOWN(pomiary4[[#This Row],[czujnik1]]+273.15, 0)</f>
        <v>283</v>
      </c>
      <c r="N191">
        <f>ROUNDDOWN(pomiary4[[#This Row],[czujnik2]]+273.15, 0)</f>
        <v>291</v>
      </c>
      <c r="O191">
        <f>ROUNDDOWN(pomiary4[[#This Row],[czujnik3]]+273.15, 0)</f>
        <v>291</v>
      </c>
      <c r="P191">
        <f>ROUNDDOWN(pomiary4[[#This Row],[czujnik4]]+273.15, 0)</f>
        <v>289</v>
      </c>
      <c r="Q191">
        <f>ROUNDDOWN(pomiary4[[#This Row],[czujnik5]]+273.15, 0)</f>
        <v>292</v>
      </c>
      <c r="R191">
        <f>ROUNDDOWN(pomiary4[[#This Row],[czujnik6]]+273.15, 0)</f>
        <v>291</v>
      </c>
      <c r="S191">
        <f>ROUNDDOWN(pomiary4[[#This Row],[czujnik7]]+273.15, 0)</f>
        <v>288</v>
      </c>
      <c r="T191">
        <f>ROUNDDOWN(pomiary4[[#This Row],[czujnik8]]+273.15, 0)</f>
        <v>289</v>
      </c>
      <c r="U191">
        <f>ROUNDDOWN(pomiary4[[#This Row],[czujnik9]]+273.15, 0)</f>
        <v>284</v>
      </c>
      <c r="V191">
        <f>ROUNDDOWN(pomiary4[[#This Row],[czujnik10]]+273.15, 0)</f>
        <v>283</v>
      </c>
    </row>
    <row r="192" spans="1:22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ROUNDDOWN(pomiary4[[#This Row],[czujnik1]]+273.15, 0)</f>
        <v>288</v>
      </c>
      <c r="N192">
        <f>ROUNDDOWN(pomiary4[[#This Row],[czujnik2]]+273.15, 0)</f>
        <v>287</v>
      </c>
      <c r="O192">
        <f>ROUNDDOWN(pomiary4[[#This Row],[czujnik3]]+273.15, 0)</f>
        <v>291</v>
      </c>
      <c r="P192">
        <f>ROUNDDOWN(pomiary4[[#This Row],[czujnik4]]+273.15, 0)</f>
        <v>291</v>
      </c>
      <c r="Q192">
        <f>ROUNDDOWN(pomiary4[[#This Row],[czujnik5]]+273.15, 0)</f>
        <v>288</v>
      </c>
      <c r="R192">
        <f>ROUNDDOWN(pomiary4[[#This Row],[czujnik6]]+273.15, 0)</f>
        <v>292</v>
      </c>
      <c r="S192">
        <f>ROUNDDOWN(pomiary4[[#This Row],[czujnik7]]+273.15, 0)</f>
        <v>291</v>
      </c>
      <c r="T192">
        <f>ROUNDDOWN(pomiary4[[#This Row],[czujnik8]]+273.15, 0)</f>
        <v>285</v>
      </c>
      <c r="U192">
        <f>ROUNDDOWN(pomiary4[[#This Row],[czujnik9]]+273.15, 0)</f>
        <v>292</v>
      </c>
      <c r="V192">
        <f>ROUNDDOWN(pomiary4[[#This Row],[czujnik10]]+273.15, 0)</f>
        <v>291</v>
      </c>
    </row>
    <row r="193" spans="1:22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ROUNDDOWN(pomiary4[[#This Row],[czujnik1]]+273.15, 0)</f>
        <v>272</v>
      </c>
      <c r="N193">
        <f>ROUNDDOWN(pomiary4[[#This Row],[czujnik2]]+273.15, 0)</f>
        <v>281</v>
      </c>
      <c r="O193">
        <f>ROUNDDOWN(pomiary4[[#This Row],[czujnik3]]+273.15, 0)</f>
        <v>280</v>
      </c>
      <c r="P193">
        <f>ROUNDDOWN(pomiary4[[#This Row],[czujnik4]]+273.15, 0)</f>
        <v>271</v>
      </c>
      <c r="Q193">
        <f>ROUNDDOWN(pomiary4[[#This Row],[czujnik5]]+273.15, 0)</f>
        <v>271</v>
      </c>
      <c r="R193">
        <f>ROUNDDOWN(pomiary4[[#This Row],[czujnik6]]+273.15, 0)</f>
        <v>281</v>
      </c>
      <c r="S193">
        <f>ROUNDDOWN(pomiary4[[#This Row],[czujnik7]]+273.15, 0)</f>
        <v>268</v>
      </c>
      <c r="T193">
        <f>ROUNDDOWN(pomiary4[[#This Row],[czujnik8]]+273.15, 0)</f>
        <v>271</v>
      </c>
      <c r="U193">
        <f>ROUNDDOWN(pomiary4[[#This Row],[czujnik9]]+273.15, 0)</f>
        <v>271</v>
      </c>
      <c r="V193">
        <f>ROUNDDOWN(pomiary4[[#This Row],[czujnik10]]+273.15, 0)</f>
        <v>272</v>
      </c>
    </row>
    <row r="194" spans="1:22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ROUNDDOWN(pomiary4[[#This Row],[czujnik1]]+273.15, 0)</f>
        <v>272</v>
      </c>
      <c r="N194">
        <f>ROUNDDOWN(pomiary4[[#This Row],[czujnik2]]+273.15, 0)</f>
        <v>269</v>
      </c>
      <c r="O194">
        <f>ROUNDDOWN(pomiary4[[#This Row],[czujnik3]]+273.15, 0)</f>
        <v>269</v>
      </c>
      <c r="P194">
        <f>ROUNDDOWN(pomiary4[[#This Row],[czujnik4]]+273.15, 0)</f>
        <v>281</v>
      </c>
      <c r="Q194">
        <f>ROUNDDOWN(pomiary4[[#This Row],[czujnik5]]+273.15, 0)</f>
        <v>271</v>
      </c>
      <c r="R194">
        <f>ROUNDDOWN(pomiary4[[#This Row],[czujnik6]]+273.15, 0)</f>
        <v>267</v>
      </c>
      <c r="S194">
        <f>ROUNDDOWN(pomiary4[[#This Row],[czujnik7]]+273.15, 0)</f>
        <v>279</v>
      </c>
      <c r="T194">
        <f>ROUNDDOWN(pomiary4[[#This Row],[czujnik8]]+273.15, 0)</f>
        <v>267</v>
      </c>
      <c r="U194">
        <f>ROUNDDOWN(pomiary4[[#This Row],[czujnik9]]+273.15, 0)</f>
        <v>271</v>
      </c>
      <c r="V194">
        <f>ROUNDDOWN(pomiary4[[#This Row],[czujnik10]]+273.15, 0)</f>
        <v>268</v>
      </c>
    </row>
    <row r="195" spans="1:22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ROUNDDOWN(pomiary4[[#This Row],[czujnik1]]+273.15, 0)</f>
        <v>268</v>
      </c>
      <c r="N195">
        <f>ROUNDDOWN(pomiary4[[#This Row],[czujnik2]]+273.15, 0)</f>
        <v>280</v>
      </c>
      <c r="O195">
        <f>ROUNDDOWN(pomiary4[[#This Row],[czujnik3]]+273.15, 0)</f>
        <v>267</v>
      </c>
      <c r="P195">
        <f>ROUNDDOWN(pomiary4[[#This Row],[czujnik4]]+273.15, 0)</f>
        <v>281</v>
      </c>
      <c r="Q195">
        <f>ROUNDDOWN(pomiary4[[#This Row],[czujnik5]]+273.15, 0)</f>
        <v>271</v>
      </c>
      <c r="R195">
        <f>ROUNDDOWN(pomiary4[[#This Row],[czujnik6]]+273.15, 0)</f>
        <v>275</v>
      </c>
      <c r="S195">
        <f>ROUNDDOWN(pomiary4[[#This Row],[czujnik7]]+273.15, 0)</f>
        <v>278</v>
      </c>
      <c r="T195">
        <f>ROUNDDOWN(pomiary4[[#This Row],[czujnik8]]+273.15, 0)</f>
        <v>280</v>
      </c>
      <c r="U195">
        <f>ROUNDDOWN(pomiary4[[#This Row],[czujnik9]]+273.15, 0)</f>
        <v>273</v>
      </c>
      <c r="V195">
        <f>ROUNDDOWN(pomiary4[[#This Row],[czujnik10]]+273.15, 0)</f>
        <v>271</v>
      </c>
    </row>
    <row r="196" spans="1:22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ROUNDDOWN(pomiary4[[#This Row],[czujnik1]]+273.15, 0)</f>
        <v>278</v>
      </c>
      <c r="N196">
        <f>ROUNDDOWN(pomiary4[[#This Row],[czujnik2]]+273.15, 0)</f>
        <v>268</v>
      </c>
      <c r="O196">
        <f>ROUNDDOWN(pomiary4[[#This Row],[czujnik3]]+273.15, 0)</f>
        <v>268</v>
      </c>
      <c r="P196">
        <f>ROUNDDOWN(pomiary4[[#This Row],[czujnik4]]+273.15, 0)</f>
        <v>273</v>
      </c>
      <c r="Q196">
        <f>ROUNDDOWN(pomiary4[[#This Row],[czujnik5]]+273.15, 0)</f>
        <v>279</v>
      </c>
      <c r="R196">
        <f>ROUNDDOWN(pomiary4[[#This Row],[czujnik6]]+273.15, 0)</f>
        <v>278</v>
      </c>
      <c r="S196">
        <f>ROUNDDOWN(pomiary4[[#This Row],[czujnik7]]+273.15, 0)</f>
        <v>266</v>
      </c>
      <c r="T196">
        <f>ROUNDDOWN(pomiary4[[#This Row],[czujnik8]]+273.15, 0)</f>
        <v>273</v>
      </c>
      <c r="U196">
        <f>ROUNDDOWN(pomiary4[[#This Row],[czujnik9]]+273.15, 0)</f>
        <v>266</v>
      </c>
      <c r="V196">
        <f>ROUNDDOWN(pomiary4[[#This Row],[czujnik10]]+273.15, 0)</f>
        <v>277</v>
      </c>
    </row>
    <row r="197" spans="1:22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ROUNDDOWN(pomiary4[[#This Row],[czujnik1]]+273.15, 0)</f>
        <v>276</v>
      </c>
      <c r="N197">
        <f>ROUNDDOWN(pomiary4[[#This Row],[czujnik2]]+273.15, 0)</f>
        <v>276</v>
      </c>
      <c r="O197">
        <f>ROUNDDOWN(pomiary4[[#This Row],[czujnik3]]+273.15, 0)</f>
        <v>271</v>
      </c>
      <c r="P197">
        <f>ROUNDDOWN(pomiary4[[#This Row],[czujnik4]]+273.15, 0)</f>
        <v>267</v>
      </c>
      <c r="Q197">
        <f>ROUNDDOWN(pomiary4[[#This Row],[czujnik5]]+273.15, 0)</f>
        <v>272</v>
      </c>
      <c r="R197">
        <f>ROUNDDOWN(pomiary4[[#This Row],[czujnik6]]+273.15, 0)</f>
        <v>266</v>
      </c>
      <c r="S197">
        <f>ROUNDDOWN(pomiary4[[#This Row],[czujnik7]]+273.15, 0)</f>
        <v>280</v>
      </c>
      <c r="T197">
        <f>ROUNDDOWN(pomiary4[[#This Row],[czujnik8]]+273.15, 0)</f>
        <v>269</v>
      </c>
      <c r="U197">
        <f>ROUNDDOWN(pomiary4[[#This Row],[czujnik9]]+273.15, 0)</f>
        <v>266</v>
      </c>
      <c r="V197">
        <f>ROUNDDOWN(pomiary4[[#This Row],[czujnik10]]+273.15, 0)</f>
        <v>267</v>
      </c>
    </row>
    <row r="198" spans="1:22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ROUNDDOWN(pomiary4[[#This Row],[czujnik1]]+273.15, 0)</f>
        <v>271</v>
      </c>
      <c r="N198">
        <f>ROUNDDOWN(pomiary4[[#This Row],[czujnik2]]+273.15, 0)</f>
        <v>265</v>
      </c>
      <c r="O198">
        <f>ROUNDDOWN(pomiary4[[#This Row],[czujnik3]]+273.15, 0)</f>
        <v>276</v>
      </c>
      <c r="P198">
        <f>ROUNDDOWN(pomiary4[[#This Row],[czujnik4]]+273.15, 0)</f>
        <v>278</v>
      </c>
      <c r="Q198">
        <f>ROUNDDOWN(pomiary4[[#This Row],[czujnik5]]+273.15, 0)</f>
        <v>266</v>
      </c>
      <c r="R198">
        <f>ROUNDDOWN(pomiary4[[#This Row],[czujnik6]]+273.15, 0)</f>
        <v>281</v>
      </c>
      <c r="S198">
        <f>ROUNDDOWN(pomiary4[[#This Row],[czujnik7]]+273.15, 0)</f>
        <v>281</v>
      </c>
      <c r="T198">
        <f>ROUNDDOWN(pomiary4[[#This Row],[czujnik8]]+273.15, 0)</f>
        <v>273</v>
      </c>
      <c r="U198">
        <f>ROUNDDOWN(pomiary4[[#This Row],[czujnik9]]+273.15, 0)</f>
        <v>276</v>
      </c>
      <c r="V198">
        <f>ROUNDDOWN(pomiary4[[#This Row],[czujnik10]]+273.15, 0)</f>
        <v>273</v>
      </c>
    </row>
    <row r="199" spans="1:22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ROUNDDOWN(pomiary4[[#This Row],[czujnik1]]+273.15, 0)</f>
        <v>265</v>
      </c>
      <c r="N199">
        <f>ROUNDDOWN(pomiary4[[#This Row],[czujnik2]]+273.15, 0)</f>
        <v>268</v>
      </c>
      <c r="O199">
        <f>ROUNDDOWN(pomiary4[[#This Row],[czujnik3]]+273.15, 0)</f>
        <v>280</v>
      </c>
      <c r="P199">
        <f>ROUNDDOWN(pomiary4[[#This Row],[czujnik4]]+273.15, 0)</f>
        <v>272</v>
      </c>
      <c r="Q199">
        <f>ROUNDDOWN(pomiary4[[#This Row],[czujnik5]]+273.15, 0)</f>
        <v>269</v>
      </c>
      <c r="R199">
        <f>ROUNDDOWN(pomiary4[[#This Row],[czujnik6]]+273.15, 0)</f>
        <v>271</v>
      </c>
      <c r="S199">
        <f>ROUNDDOWN(pomiary4[[#This Row],[czujnik7]]+273.15, 0)</f>
        <v>276</v>
      </c>
      <c r="T199">
        <f>ROUNDDOWN(pomiary4[[#This Row],[czujnik8]]+273.15, 0)</f>
        <v>266</v>
      </c>
      <c r="U199">
        <f>ROUNDDOWN(pomiary4[[#This Row],[czujnik9]]+273.15, 0)</f>
        <v>281</v>
      </c>
      <c r="V199">
        <f>ROUNDDOWN(pomiary4[[#This Row],[czujnik10]]+273.15, 0)</f>
        <v>281</v>
      </c>
    </row>
    <row r="200" spans="1:22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ROUNDDOWN(pomiary4[[#This Row],[czujnik1]]+273.15, 0)</f>
        <v>270</v>
      </c>
      <c r="N200">
        <f>ROUNDDOWN(pomiary4[[#This Row],[czujnik2]]+273.15, 0)</f>
        <v>278</v>
      </c>
      <c r="O200">
        <f>ROUNDDOWN(pomiary4[[#This Row],[czujnik3]]+273.15, 0)</f>
        <v>275</v>
      </c>
      <c r="P200">
        <f>ROUNDDOWN(pomiary4[[#This Row],[czujnik4]]+273.15, 0)</f>
        <v>267</v>
      </c>
      <c r="Q200">
        <f>ROUNDDOWN(pomiary4[[#This Row],[czujnik5]]+273.15, 0)</f>
        <v>274</v>
      </c>
      <c r="R200">
        <f>ROUNDDOWN(pomiary4[[#This Row],[czujnik6]]+273.15, 0)</f>
        <v>269</v>
      </c>
      <c r="S200">
        <f>ROUNDDOWN(pomiary4[[#This Row],[czujnik7]]+273.15, 0)</f>
        <v>276</v>
      </c>
      <c r="T200">
        <f>ROUNDDOWN(pomiary4[[#This Row],[czujnik8]]+273.15, 0)</f>
        <v>265</v>
      </c>
      <c r="U200">
        <f>ROUNDDOWN(pomiary4[[#This Row],[czujnik9]]+273.15, 0)</f>
        <v>275</v>
      </c>
      <c r="V200">
        <f>ROUNDDOWN(pomiary4[[#This Row],[czujnik10]]+273.15, 0)</f>
        <v>272</v>
      </c>
    </row>
    <row r="201" spans="1:22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ROUNDDOWN(pomiary4[[#This Row],[czujnik1]]+273.15, 0)</f>
        <v>266</v>
      </c>
      <c r="N201">
        <f>ROUNDDOWN(pomiary4[[#This Row],[czujnik2]]+273.15, 0)</f>
        <v>279</v>
      </c>
      <c r="O201">
        <f>ROUNDDOWN(pomiary4[[#This Row],[czujnik3]]+273.15, 0)</f>
        <v>267</v>
      </c>
      <c r="P201">
        <f>ROUNDDOWN(pomiary4[[#This Row],[czujnik4]]+273.15, 0)</f>
        <v>278</v>
      </c>
      <c r="Q201">
        <f>ROUNDDOWN(pomiary4[[#This Row],[czujnik5]]+273.15, 0)</f>
        <v>269</v>
      </c>
      <c r="R201">
        <f>ROUNDDOWN(pomiary4[[#This Row],[czujnik6]]+273.15, 0)</f>
        <v>268</v>
      </c>
      <c r="S201">
        <f>ROUNDDOWN(pomiary4[[#This Row],[czujnik7]]+273.15, 0)</f>
        <v>272</v>
      </c>
      <c r="T201">
        <f>ROUNDDOWN(pomiary4[[#This Row],[czujnik8]]+273.15, 0)</f>
        <v>276</v>
      </c>
      <c r="U201">
        <f>ROUNDDOWN(pomiary4[[#This Row],[czujnik9]]+273.15, 0)</f>
        <v>266</v>
      </c>
      <c r="V201">
        <f>ROUNDDOWN(pomiary4[[#This Row],[czujnik10]]+273.15, 0)</f>
        <v>279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B92-B415-4103-82EC-52976CD2DBA5}">
  <dimension ref="A1:P201"/>
  <sheetViews>
    <sheetView workbookViewId="0">
      <selection activeCell="O2" sqref="O2:P14"/>
    </sheetView>
  </sheetViews>
  <sheetFormatPr defaultRowHeight="14.25" x14ac:dyDescent="0.45"/>
  <cols>
    <col min="1" max="1" width="9.9296875" bestFit="1" customWidth="1"/>
    <col min="2" max="2" width="9" bestFit="1" customWidth="1"/>
    <col min="3" max="11" width="9.53125" bestFit="1" customWidth="1"/>
    <col min="12" max="12" width="10.53125" bestFit="1" customWidth="1"/>
    <col min="16" max="16" width="10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25</v>
      </c>
    </row>
    <row r="2" spans="1:16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MONTH(pomiary5[[#This Row],[data]])</f>
        <v>1</v>
      </c>
      <c r="P2" t="s">
        <v>26</v>
      </c>
    </row>
    <row r="3" spans="1:16" x14ac:dyDescent="0.4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MONTH(pomiary5[[#This Row],[data]])</f>
        <v>1</v>
      </c>
      <c r="O3">
        <v>1</v>
      </c>
      <c r="P3" s="6">
        <f>AVERAGEIFS(pomiary5[czujnik10], pomiary5[Miesiác], O3)</f>
        <v>0.90857142857142859</v>
      </c>
    </row>
    <row r="4" spans="1:16" x14ac:dyDescent="0.4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MONTH(pomiary5[[#This Row],[data]])</f>
        <v>1</v>
      </c>
      <c r="O4">
        <v>2</v>
      </c>
      <c r="P4" s="6">
        <f>AVERAGEIFS(pomiary5[czujnik10], pomiary5[Miesiác], O4)</f>
        <v>0.1573333333333333</v>
      </c>
    </row>
    <row r="5" spans="1:16" x14ac:dyDescent="0.4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MONTH(pomiary5[[#This Row],[data]])</f>
        <v>1</v>
      </c>
      <c r="O5">
        <v>3</v>
      </c>
      <c r="P5" s="6">
        <f>AVERAGEIFS(pomiary5[czujnik10], pomiary5[Miesiác], O5)</f>
        <v>2.2973684210526319</v>
      </c>
    </row>
    <row r="6" spans="1:16" x14ac:dyDescent="0.4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MONTH(pomiary5[[#This Row],[data]])</f>
        <v>1</v>
      </c>
      <c r="O6">
        <v>4</v>
      </c>
      <c r="P6" s="6">
        <f>AVERAGEIFS(pomiary5[czujnik10], pomiary5[Miesiác], O6)</f>
        <v>12.842307692307694</v>
      </c>
    </row>
    <row r="7" spans="1:16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MONTH(pomiary5[[#This Row],[data]])</f>
        <v>1</v>
      </c>
      <c r="O7">
        <v>5</v>
      </c>
      <c r="P7" s="6">
        <f>AVERAGEIFS(pomiary5[czujnik10], pomiary5[Miesiác], O7)</f>
        <v>13.564210526315788</v>
      </c>
    </row>
    <row r="8" spans="1:16" x14ac:dyDescent="0.4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MONTH(pomiary5[[#This Row],[data]])</f>
        <v>1</v>
      </c>
      <c r="O8">
        <v>6</v>
      </c>
      <c r="P8" s="6">
        <f>AVERAGEIFS(pomiary5[czujnik10], pomiary5[Miesiác], O8)</f>
        <v>14.542499999999997</v>
      </c>
    </row>
    <row r="9" spans="1:16" x14ac:dyDescent="0.4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MONTH(pomiary5[[#This Row],[data]])</f>
        <v>2</v>
      </c>
      <c r="O9">
        <v>7</v>
      </c>
      <c r="P9" s="6">
        <f>AVERAGEIFS(pomiary5[czujnik10], pomiary5[Miesiác], O9)</f>
        <v>22.222631578947368</v>
      </c>
    </row>
    <row r="10" spans="1:16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MONTH(pomiary5[[#This Row],[data]])</f>
        <v>2</v>
      </c>
      <c r="O10">
        <v>8</v>
      </c>
      <c r="P10" s="6">
        <f>AVERAGEIFS(pomiary5[czujnik10], pomiary5[Miesiác], O10)</f>
        <v>22.228750000000002</v>
      </c>
    </row>
    <row r="11" spans="1:16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MONTH(pomiary5[[#This Row],[data]])</f>
        <v>2</v>
      </c>
      <c r="O11">
        <v>9</v>
      </c>
      <c r="P11" s="6">
        <f>AVERAGEIFS(pomiary5[czujnik10], pomiary5[Miesiác], O11)</f>
        <v>16.025333333333332</v>
      </c>
    </row>
    <row r="12" spans="1:16" x14ac:dyDescent="0.4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MONTH(pomiary5[[#This Row],[data]])</f>
        <v>2</v>
      </c>
      <c r="O12">
        <v>10</v>
      </c>
      <c r="P12" s="6">
        <f>AVERAGEIFS(pomiary5[czujnik10], pomiary5[Miesiác], O12)</f>
        <v>15.032105263157895</v>
      </c>
    </row>
    <row r="13" spans="1:16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MONTH(pomiary5[[#This Row],[data]])</f>
        <v>2</v>
      </c>
      <c r="O13">
        <v>11</v>
      </c>
      <c r="P13" s="6">
        <f>AVERAGEIFS(pomiary5[czujnik10], pomiary5[Miesiác], O13)</f>
        <v>15.53529411764706</v>
      </c>
    </row>
    <row r="14" spans="1:16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MONTH(pomiary5[[#This Row],[data]])</f>
        <v>2</v>
      </c>
      <c r="O14">
        <v>12</v>
      </c>
      <c r="P14" s="6">
        <f>AVERAGEIFS(pomiary5[czujnik10], pomiary5[Miesiác], O14)</f>
        <v>0.64777777777777756</v>
      </c>
    </row>
    <row r="15" spans="1:16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MONTH(pomiary5[[#This Row],[data]])</f>
        <v>2</v>
      </c>
    </row>
    <row r="16" spans="1:16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MONTH(pomiary5[[#This Row],[data]])</f>
        <v>2</v>
      </c>
    </row>
    <row r="17" spans="1:13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MONTH(pomiary5[[#This Row],[data]])</f>
        <v>2</v>
      </c>
    </row>
    <row r="18" spans="1:13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MONTH(pomiary5[[#This Row],[data]])</f>
        <v>2</v>
      </c>
    </row>
    <row r="19" spans="1:13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MONTH(pomiary5[[#This Row],[data]])</f>
        <v>2</v>
      </c>
    </row>
    <row r="20" spans="1:13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MONTH(pomiary5[[#This Row],[data]])</f>
        <v>2</v>
      </c>
    </row>
    <row r="21" spans="1:13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MONTH(pomiary5[[#This Row],[data]])</f>
        <v>2</v>
      </c>
    </row>
    <row r="22" spans="1:13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MONTH(pomiary5[[#This Row],[data]])</f>
        <v>2</v>
      </c>
    </row>
    <row r="23" spans="1:13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MONTH(pomiary5[[#This Row],[data]])</f>
        <v>2</v>
      </c>
    </row>
    <row r="24" spans="1:13" x14ac:dyDescent="0.4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MONTH(pomiary5[[#This Row],[data]])</f>
        <v>3</v>
      </c>
    </row>
    <row r="25" spans="1:13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MONTH(pomiary5[[#This Row],[data]])</f>
        <v>3</v>
      </c>
    </row>
    <row r="26" spans="1:13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MONTH(pomiary5[[#This Row],[data]])</f>
        <v>3</v>
      </c>
    </row>
    <row r="27" spans="1:13" x14ac:dyDescent="0.4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MONTH(pomiary5[[#This Row],[data]])</f>
        <v>3</v>
      </c>
    </row>
    <row r="28" spans="1:13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MONTH(pomiary5[[#This Row],[data]])</f>
        <v>3</v>
      </c>
    </row>
    <row r="29" spans="1:13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MONTH(pomiary5[[#This Row],[data]])</f>
        <v>3</v>
      </c>
    </row>
    <row r="30" spans="1:13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MONTH(pomiary5[[#This Row],[data]])</f>
        <v>3</v>
      </c>
    </row>
    <row r="31" spans="1:13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MONTH(pomiary5[[#This Row],[data]])</f>
        <v>3</v>
      </c>
    </row>
    <row r="32" spans="1:13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MONTH(pomiary5[[#This Row],[data]])</f>
        <v>3</v>
      </c>
    </row>
    <row r="33" spans="1:13" x14ac:dyDescent="0.4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MONTH(pomiary5[[#This Row],[data]])</f>
        <v>3</v>
      </c>
    </row>
    <row r="34" spans="1:13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MONTH(pomiary5[[#This Row],[data]])</f>
        <v>3</v>
      </c>
    </row>
    <row r="35" spans="1:13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MONTH(pomiary5[[#This Row],[data]])</f>
        <v>3</v>
      </c>
    </row>
    <row r="36" spans="1:13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MONTH(pomiary5[[#This Row],[data]])</f>
        <v>3</v>
      </c>
    </row>
    <row r="37" spans="1:13" x14ac:dyDescent="0.4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MONTH(pomiary5[[#This Row],[data]])</f>
        <v>3</v>
      </c>
    </row>
    <row r="38" spans="1:13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MONTH(pomiary5[[#This Row],[data]])</f>
        <v>3</v>
      </c>
    </row>
    <row r="39" spans="1:13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MONTH(pomiary5[[#This Row],[data]])</f>
        <v>3</v>
      </c>
    </row>
    <row r="40" spans="1:13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MONTH(pomiary5[[#This Row],[data]])</f>
        <v>3</v>
      </c>
    </row>
    <row r="41" spans="1:13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MONTH(pomiary5[[#This Row],[data]])</f>
        <v>3</v>
      </c>
    </row>
    <row r="42" spans="1:13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MONTH(pomiary5[[#This Row],[data]])</f>
        <v>3</v>
      </c>
    </row>
    <row r="43" spans="1:13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MONTH(pomiary5[[#This Row],[data]])</f>
        <v>4</v>
      </c>
    </row>
    <row r="44" spans="1:13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MONTH(pomiary5[[#This Row],[data]])</f>
        <v>4</v>
      </c>
    </row>
    <row r="45" spans="1:13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MONTH(pomiary5[[#This Row],[data]])</f>
        <v>4</v>
      </c>
    </row>
    <row r="46" spans="1:13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MONTH(pomiary5[[#This Row],[data]])</f>
        <v>4</v>
      </c>
    </row>
    <row r="47" spans="1:13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MONTH(pomiary5[[#This Row],[data]])</f>
        <v>4</v>
      </c>
    </row>
    <row r="48" spans="1:13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MONTH(pomiary5[[#This Row],[data]])</f>
        <v>4</v>
      </c>
    </row>
    <row r="49" spans="1:13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MONTH(pomiary5[[#This Row],[data]])</f>
        <v>4</v>
      </c>
    </row>
    <row r="50" spans="1:13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MONTH(pomiary5[[#This Row],[data]])</f>
        <v>4</v>
      </c>
    </row>
    <row r="51" spans="1:13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MONTH(pomiary5[[#This Row],[data]])</f>
        <v>4</v>
      </c>
    </row>
    <row r="52" spans="1:13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MONTH(pomiary5[[#This Row],[data]])</f>
        <v>4</v>
      </c>
    </row>
    <row r="53" spans="1:13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MONTH(pomiary5[[#This Row],[data]])</f>
        <v>4</v>
      </c>
    </row>
    <row r="54" spans="1:13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MONTH(pomiary5[[#This Row],[data]])</f>
        <v>4</v>
      </c>
    </row>
    <row r="55" spans="1:13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MONTH(pomiary5[[#This Row],[data]])</f>
        <v>4</v>
      </c>
    </row>
    <row r="56" spans="1:13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MONTH(pomiary5[[#This Row],[data]])</f>
        <v>5</v>
      </c>
    </row>
    <row r="57" spans="1:13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MONTH(pomiary5[[#This Row],[data]])</f>
        <v>5</v>
      </c>
    </row>
    <row r="58" spans="1:13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MONTH(pomiary5[[#This Row],[data]])</f>
        <v>5</v>
      </c>
    </row>
    <row r="59" spans="1:13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MONTH(pomiary5[[#This Row],[data]])</f>
        <v>5</v>
      </c>
    </row>
    <row r="60" spans="1:13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MONTH(pomiary5[[#This Row],[data]])</f>
        <v>5</v>
      </c>
    </row>
    <row r="61" spans="1:13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MONTH(pomiary5[[#This Row],[data]])</f>
        <v>5</v>
      </c>
    </row>
    <row r="62" spans="1:13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MONTH(pomiary5[[#This Row],[data]])</f>
        <v>5</v>
      </c>
    </row>
    <row r="63" spans="1:13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MONTH(pomiary5[[#This Row],[data]])</f>
        <v>5</v>
      </c>
    </row>
    <row r="64" spans="1:13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MONTH(pomiary5[[#This Row],[data]])</f>
        <v>5</v>
      </c>
    </row>
    <row r="65" spans="1:13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MONTH(pomiary5[[#This Row],[data]])</f>
        <v>5</v>
      </c>
    </row>
    <row r="66" spans="1:13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MONTH(pomiary5[[#This Row],[data]])</f>
        <v>5</v>
      </c>
    </row>
    <row r="67" spans="1:13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MONTH(pomiary5[[#This Row],[data]])</f>
        <v>5</v>
      </c>
    </row>
    <row r="68" spans="1:13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MONTH(pomiary5[[#This Row],[data]])</f>
        <v>5</v>
      </c>
    </row>
    <row r="69" spans="1:13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MONTH(pomiary5[[#This Row],[data]])</f>
        <v>5</v>
      </c>
    </row>
    <row r="70" spans="1:13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MONTH(pomiary5[[#This Row],[data]])</f>
        <v>5</v>
      </c>
    </row>
    <row r="71" spans="1:13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MONTH(pomiary5[[#This Row],[data]])</f>
        <v>5</v>
      </c>
    </row>
    <row r="72" spans="1:13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MONTH(pomiary5[[#This Row],[data]])</f>
        <v>5</v>
      </c>
    </row>
    <row r="73" spans="1:13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MONTH(pomiary5[[#This Row],[data]])</f>
        <v>5</v>
      </c>
    </row>
    <row r="74" spans="1:13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MONTH(pomiary5[[#This Row],[data]])</f>
        <v>5</v>
      </c>
    </row>
    <row r="75" spans="1:13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MONTH(pomiary5[[#This Row],[data]])</f>
        <v>6</v>
      </c>
    </row>
    <row r="76" spans="1:13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MONTH(pomiary5[[#This Row],[data]])</f>
        <v>6</v>
      </c>
    </row>
    <row r="77" spans="1:13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MONTH(pomiary5[[#This Row],[data]])</f>
        <v>6</v>
      </c>
    </row>
    <row r="78" spans="1:13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MONTH(pomiary5[[#This Row],[data]])</f>
        <v>6</v>
      </c>
    </row>
    <row r="79" spans="1:13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MONTH(pomiary5[[#This Row],[data]])</f>
        <v>6</v>
      </c>
    </row>
    <row r="80" spans="1:13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MONTH(pomiary5[[#This Row],[data]])</f>
        <v>6</v>
      </c>
    </row>
    <row r="81" spans="1:13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MONTH(pomiary5[[#This Row],[data]])</f>
        <v>6</v>
      </c>
    </row>
    <row r="82" spans="1:13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MONTH(pomiary5[[#This Row],[data]])</f>
        <v>6</v>
      </c>
    </row>
    <row r="83" spans="1:13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MONTH(pomiary5[[#This Row],[data]])</f>
        <v>6</v>
      </c>
    </row>
    <row r="84" spans="1:13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MONTH(pomiary5[[#This Row],[data]])</f>
        <v>6</v>
      </c>
    </row>
    <row r="85" spans="1:13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MONTH(pomiary5[[#This Row],[data]])</f>
        <v>6</v>
      </c>
    </row>
    <row r="86" spans="1:13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MONTH(pomiary5[[#This Row],[data]])</f>
        <v>6</v>
      </c>
    </row>
    <row r="87" spans="1:13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MONTH(pomiary5[[#This Row],[data]])</f>
        <v>6</v>
      </c>
    </row>
    <row r="88" spans="1:13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MONTH(pomiary5[[#This Row],[data]])</f>
        <v>6</v>
      </c>
    </row>
    <row r="89" spans="1:13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MONTH(pomiary5[[#This Row],[data]])</f>
        <v>6</v>
      </c>
    </row>
    <row r="90" spans="1:13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MONTH(pomiary5[[#This Row],[data]])</f>
        <v>6</v>
      </c>
    </row>
    <row r="91" spans="1:13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MONTH(pomiary5[[#This Row],[data]])</f>
        <v>6</v>
      </c>
    </row>
    <row r="92" spans="1:13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MONTH(pomiary5[[#This Row],[data]])</f>
        <v>6</v>
      </c>
    </row>
    <row r="93" spans="1:13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MONTH(pomiary5[[#This Row],[data]])</f>
        <v>6</v>
      </c>
    </row>
    <row r="94" spans="1:13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MONTH(pomiary5[[#This Row],[data]])</f>
        <v>6</v>
      </c>
    </row>
    <row r="95" spans="1:13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MONTH(pomiary5[[#This Row],[data]])</f>
        <v>6</v>
      </c>
    </row>
    <row r="96" spans="1:13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MONTH(pomiary5[[#This Row],[data]])</f>
        <v>6</v>
      </c>
    </row>
    <row r="97" spans="1:13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MONTH(pomiary5[[#This Row],[data]])</f>
        <v>6</v>
      </c>
    </row>
    <row r="98" spans="1:13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MONTH(pomiary5[[#This Row],[data]])</f>
        <v>6</v>
      </c>
    </row>
    <row r="99" spans="1:13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MONTH(pomiary5[[#This Row],[data]])</f>
        <v>7</v>
      </c>
    </row>
    <row r="100" spans="1:13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MONTH(pomiary5[[#This Row],[data]])</f>
        <v>7</v>
      </c>
    </row>
    <row r="101" spans="1:13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MONTH(pomiary5[[#This Row],[data]])</f>
        <v>7</v>
      </c>
    </row>
    <row r="102" spans="1:13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MONTH(pomiary5[[#This Row],[data]])</f>
        <v>7</v>
      </c>
    </row>
    <row r="103" spans="1:13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MONTH(pomiary5[[#This Row],[data]])</f>
        <v>7</v>
      </c>
    </row>
    <row r="104" spans="1:13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MONTH(pomiary5[[#This Row],[data]])</f>
        <v>7</v>
      </c>
    </row>
    <row r="105" spans="1:13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MONTH(pomiary5[[#This Row],[data]])</f>
        <v>7</v>
      </c>
    </row>
    <row r="106" spans="1:13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MONTH(pomiary5[[#This Row],[data]])</f>
        <v>7</v>
      </c>
    </row>
    <row r="107" spans="1:13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MONTH(pomiary5[[#This Row],[data]])</f>
        <v>7</v>
      </c>
    </row>
    <row r="108" spans="1:13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MONTH(pomiary5[[#This Row],[data]])</f>
        <v>7</v>
      </c>
    </row>
    <row r="109" spans="1:13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MONTH(pomiary5[[#This Row],[data]])</f>
        <v>7</v>
      </c>
    </row>
    <row r="110" spans="1:13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MONTH(pomiary5[[#This Row],[data]])</f>
        <v>7</v>
      </c>
    </row>
    <row r="111" spans="1:13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MONTH(pomiary5[[#This Row],[data]])</f>
        <v>7</v>
      </c>
    </row>
    <row r="112" spans="1:13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MONTH(pomiary5[[#This Row],[data]])</f>
        <v>7</v>
      </c>
    </row>
    <row r="113" spans="1:13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MONTH(pomiary5[[#This Row],[data]])</f>
        <v>7</v>
      </c>
    </row>
    <row r="114" spans="1:13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MONTH(pomiary5[[#This Row],[data]])</f>
        <v>7</v>
      </c>
    </row>
    <row r="115" spans="1:13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MONTH(pomiary5[[#This Row],[data]])</f>
        <v>7</v>
      </c>
    </row>
    <row r="116" spans="1:13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MONTH(pomiary5[[#This Row],[data]])</f>
        <v>7</v>
      </c>
    </row>
    <row r="117" spans="1:13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MONTH(pomiary5[[#This Row],[data]])</f>
        <v>7</v>
      </c>
    </row>
    <row r="118" spans="1:13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MONTH(pomiary5[[#This Row],[data]])</f>
        <v>8</v>
      </c>
    </row>
    <row r="119" spans="1:13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MONTH(pomiary5[[#This Row],[data]])</f>
        <v>8</v>
      </c>
    </row>
    <row r="120" spans="1:13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MONTH(pomiary5[[#This Row],[data]])</f>
        <v>8</v>
      </c>
    </row>
    <row r="121" spans="1:13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MONTH(pomiary5[[#This Row],[data]])</f>
        <v>8</v>
      </c>
    </row>
    <row r="122" spans="1:13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MONTH(pomiary5[[#This Row],[data]])</f>
        <v>8</v>
      </c>
    </row>
    <row r="123" spans="1:13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MONTH(pomiary5[[#This Row],[data]])</f>
        <v>8</v>
      </c>
    </row>
    <row r="124" spans="1:13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MONTH(pomiary5[[#This Row],[data]])</f>
        <v>8</v>
      </c>
    </row>
    <row r="125" spans="1:13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MONTH(pomiary5[[#This Row],[data]])</f>
        <v>8</v>
      </c>
    </row>
    <row r="126" spans="1:13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MONTH(pomiary5[[#This Row],[data]])</f>
        <v>8</v>
      </c>
    </row>
    <row r="127" spans="1:13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MONTH(pomiary5[[#This Row],[data]])</f>
        <v>8</v>
      </c>
    </row>
    <row r="128" spans="1:13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MONTH(pomiary5[[#This Row],[data]])</f>
        <v>8</v>
      </c>
    </row>
    <row r="129" spans="1:13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MONTH(pomiary5[[#This Row],[data]])</f>
        <v>8</v>
      </c>
    </row>
    <row r="130" spans="1:13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MONTH(pomiary5[[#This Row],[data]])</f>
        <v>8</v>
      </c>
    </row>
    <row r="131" spans="1:13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MONTH(pomiary5[[#This Row],[data]])</f>
        <v>8</v>
      </c>
    </row>
    <row r="132" spans="1:13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MONTH(pomiary5[[#This Row],[data]])</f>
        <v>8</v>
      </c>
    </row>
    <row r="133" spans="1:13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MONTH(pomiary5[[#This Row],[data]])</f>
        <v>8</v>
      </c>
    </row>
    <row r="134" spans="1:13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MONTH(pomiary5[[#This Row],[data]])</f>
        <v>8</v>
      </c>
    </row>
    <row r="135" spans="1:13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MONTH(pomiary5[[#This Row],[data]])</f>
        <v>8</v>
      </c>
    </row>
    <row r="136" spans="1:13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MONTH(pomiary5[[#This Row],[data]])</f>
        <v>8</v>
      </c>
    </row>
    <row r="137" spans="1:13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MONTH(pomiary5[[#This Row],[data]])</f>
        <v>8</v>
      </c>
    </row>
    <row r="138" spans="1:13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MONTH(pomiary5[[#This Row],[data]])</f>
        <v>8</v>
      </c>
    </row>
    <row r="139" spans="1:13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MONTH(pomiary5[[#This Row],[data]])</f>
        <v>8</v>
      </c>
    </row>
    <row r="140" spans="1:13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MONTH(pomiary5[[#This Row],[data]])</f>
        <v>8</v>
      </c>
    </row>
    <row r="141" spans="1:13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MONTH(pomiary5[[#This Row],[data]])</f>
        <v>8</v>
      </c>
    </row>
    <row r="142" spans="1:13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MONTH(pomiary5[[#This Row],[data]])</f>
        <v>9</v>
      </c>
    </row>
    <row r="143" spans="1:13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MONTH(pomiary5[[#This Row],[data]])</f>
        <v>9</v>
      </c>
    </row>
    <row r="144" spans="1:13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MONTH(pomiary5[[#This Row],[data]])</f>
        <v>9</v>
      </c>
    </row>
    <row r="145" spans="1:13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MONTH(pomiary5[[#This Row],[data]])</f>
        <v>9</v>
      </c>
    </row>
    <row r="146" spans="1:13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MONTH(pomiary5[[#This Row],[data]])</f>
        <v>9</v>
      </c>
    </row>
    <row r="147" spans="1:13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MONTH(pomiary5[[#This Row],[data]])</f>
        <v>9</v>
      </c>
    </row>
    <row r="148" spans="1:13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MONTH(pomiary5[[#This Row],[data]])</f>
        <v>9</v>
      </c>
    </row>
    <row r="149" spans="1:13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MONTH(pomiary5[[#This Row],[data]])</f>
        <v>9</v>
      </c>
    </row>
    <row r="150" spans="1:13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MONTH(pomiary5[[#This Row],[data]])</f>
        <v>9</v>
      </c>
    </row>
    <row r="151" spans="1:13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MONTH(pomiary5[[#This Row],[data]])</f>
        <v>9</v>
      </c>
    </row>
    <row r="152" spans="1:13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MONTH(pomiary5[[#This Row],[data]])</f>
        <v>9</v>
      </c>
    </row>
    <row r="153" spans="1:13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MONTH(pomiary5[[#This Row],[data]])</f>
        <v>9</v>
      </c>
    </row>
    <row r="154" spans="1:13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MONTH(pomiary5[[#This Row],[data]])</f>
        <v>9</v>
      </c>
    </row>
    <row r="155" spans="1:13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MONTH(pomiary5[[#This Row],[data]])</f>
        <v>9</v>
      </c>
    </row>
    <row r="156" spans="1:13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MONTH(pomiary5[[#This Row],[data]])</f>
        <v>9</v>
      </c>
    </row>
    <row r="157" spans="1:13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MONTH(pomiary5[[#This Row],[data]])</f>
        <v>10</v>
      </c>
    </row>
    <row r="158" spans="1:13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MONTH(pomiary5[[#This Row],[data]])</f>
        <v>10</v>
      </c>
    </row>
    <row r="159" spans="1:13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MONTH(pomiary5[[#This Row],[data]])</f>
        <v>10</v>
      </c>
    </row>
    <row r="160" spans="1:13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MONTH(pomiary5[[#This Row],[data]])</f>
        <v>10</v>
      </c>
    </row>
    <row r="161" spans="1:13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MONTH(pomiary5[[#This Row],[data]])</f>
        <v>10</v>
      </c>
    </row>
    <row r="162" spans="1:13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MONTH(pomiary5[[#This Row],[data]])</f>
        <v>10</v>
      </c>
    </row>
    <row r="163" spans="1:13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MONTH(pomiary5[[#This Row],[data]])</f>
        <v>10</v>
      </c>
    </row>
    <row r="164" spans="1:13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MONTH(pomiary5[[#This Row],[data]])</f>
        <v>10</v>
      </c>
    </row>
    <row r="165" spans="1:13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MONTH(pomiary5[[#This Row],[data]])</f>
        <v>10</v>
      </c>
    </row>
    <row r="166" spans="1:13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MONTH(pomiary5[[#This Row],[data]])</f>
        <v>10</v>
      </c>
    </row>
    <row r="167" spans="1:13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MONTH(pomiary5[[#This Row],[data]])</f>
        <v>10</v>
      </c>
    </row>
    <row r="168" spans="1:13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MONTH(pomiary5[[#This Row],[data]])</f>
        <v>10</v>
      </c>
    </row>
    <row r="169" spans="1:13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MONTH(pomiary5[[#This Row],[data]])</f>
        <v>10</v>
      </c>
    </row>
    <row r="170" spans="1:13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MONTH(pomiary5[[#This Row],[data]])</f>
        <v>10</v>
      </c>
    </row>
    <row r="171" spans="1:13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MONTH(pomiary5[[#This Row],[data]])</f>
        <v>10</v>
      </c>
    </row>
    <row r="172" spans="1:13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MONTH(pomiary5[[#This Row],[data]])</f>
        <v>10</v>
      </c>
    </row>
    <row r="173" spans="1:13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MONTH(pomiary5[[#This Row],[data]])</f>
        <v>10</v>
      </c>
    </row>
    <row r="174" spans="1:13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MONTH(pomiary5[[#This Row],[data]])</f>
        <v>10</v>
      </c>
    </row>
    <row r="175" spans="1:13" x14ac:dyDescent="0.4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MONTH(pomiary5[[#This Row],[data]])</f>
        <v>10</v>
      </c>
    </row>
    <row r="176" spans="1:13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MONTH(pomiary5[[#This Row],[data]])</f>
        <v>11</v>
      </c>
    </row>
    <row r="177" spans="1:13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MONTH(pomiary5[[#This Row],[data]])</f>
        <v>11</v>
      </c>
    </row>
    <row r="178" spans="1:13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MONTH(pomiary5[[#This Row],[data]])</f>
        <v>11</v>
      </c>
    </row>
    <row r="179" spans="1:13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MONTH(pomiary5[[#This Row],[data]])</f>
        <v>11</v>
      </c>
    </row>
    <row r="180" spans="1:13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MONTH(pomiary5[[#This Row],[data]])</f>
        <v>11</v>
      </c>
    </row>
    <row r="181" spans="1:13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MONTH(pomiary5[[#This Row],[data]])</f>
        <v>11</v>
      </c>
    </row>
    <row r="182" spans="1:13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MONTH(pomiary5[[#This Row],[data]])</f>
        <v>11</v>
      </c>
    </row>
    <row r="183" spans="1:13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MONTH(pomiary5[[#This Row],[data]])</f>
        <v>11</v>
      </c>
    </row>
    <row r="184" spans="1:13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MONTH(pomiary5[[#This Row],[data]])</f>
        <v>11</v>
      </c>
    </row>
    <row r="185" spans="1:13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MONTH(pomiary5[[#This Row],[data]])</f>
        <v>11</v>
      </c>
    </row>
    <row r="186" spans="1:13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MONTH(pomiary5[[#This Row],[data]])</f>
        <v>11</v>
      </c>
    </row>
    <row r="187" spans="1:13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MONTH(pomiary5[[#This Row],[data]])</f>
        <v>11</v>
      </c>
    </row>
    <row r="188" spans="1:13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MONTH(pomiary5[[#This Row],[data]])</f>
        <v>11</v>
      </c>
    </row>
    <row r="189" spans="1:13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MONTH(pomiary5[[#This Row],[data]])</f>
        <v>11</v>
      </c>
    </row>
    <row r="190" spans="1:13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MONTH(pomiary5[[#This Row],[data]])</f>
        <v>11</v>
      </c>
    </row>
    <row r="191" spans="1:13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MONTH(pomiary5[[#This Row],[data]])</f>
        <v>11</v>
      </c>
    </row>
    <row r="192" spans="1:13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MONTH(pomiary5[[#This Row],[data]])</f>
        <v>11</v>
      </c>
    </row>
    <row r="193" spans="1:13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MONTH(pomiary5[[#This Row],[data]])</f>
        <v>12</v>
      </c>
    </row>
    <row r="194" spans="1:13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MONTH(pomiary5[[#This Row],[data]])</f>
        <v>12</v>
      </c>
    </row>
    <row r="195" spans="1:13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MONTH(pomiary5[[#This Row],[data]])</f>
        <v>12</v>
      </c>
    </row>
    <row r="196" spans="1:13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MONTH(pomiary5[[#This Row],[data]])</f>
        <v>12</v>
      </c>
    </row>
    <row r="197" spans="1:13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MONTH(pomiary5[[#This Row],[data]])</f>
        <v>12</v>
      </c>
    </row>
    <row r="198" spans="1:13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MONTH(pomiary5[[#This Row],[data]])</f>
        <v>12</v>
      </c>
    </row>
    <row r="199" spans="1:13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MONTH(pomiary5[[#This Row],[data]])</f>
        <v>12</v>
      </c>
    </row>
    <row r="200" spans="1:13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MONTH(pomiary5[[#This Row],[data]])</f>
        <v>12</v>
      </c>
    </row>
    <row r="201" spans="1:13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MONTH(pomiary5[[#This Row],[data]])</f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EC6-5844-4D87-9405-BAB20914A031}">
  <dimension ref="A1:X201"/>
  <sheetViews>
    <sheetView topLeftCell="F1" workbookViewId="0">
      <selection activeCell="X4" sqref="X4"/>
    </sheetView>
  </sheetViews>
  <sheetFormatPr defaultRowHeight="14.25" x14ac:dyDescent="0.45"/>
  <cols>
    <col min="1" max="1" width="9.9296875" bestFit="1" customWidth="1"/>
    <col min="2" max="2" width="9" bestFit="1" customWidth="1"/>
    <col min="3" max="11" width="9.53125" bestFit="1" customWidth="1"/>
    <col min="12" max="12" width="10.53125" bestFit="1" customWidth="1"/>
  </cols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4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IF(AND(pomiary47[[#This Row],[czujnik1]] &gt; -10, pomiary47[[#This Row],[czujnik1]]&lt;=15), 1, IF(AND(pomiary47[[#This Row],[czujnik1]] &gt; 15, pomiary47[[#This Row],[czujnik1]]&lt;=20), 2, 0))</f>
        <v>1</v>
      </c>
      <c r="N2">
        <f>IF(AND(pomiary47[[#This Row],[czujnik2]] &gt; -10, pomiary47[[#This Row],[czujnik2]]&lt;=15), 1, IF(AND(pomiary47[[#This Row],[czujnik2]] &gt; 15, pomiary47[[#This Row],[czujnik2]]&lt;=20), 2, 0))</f>
        <v>1</v>
      </c>
      <c r="O2">
        <f>IF(AND(pomiary47[[#This Row],[czujnik3]] &gt; -10, pomiary47[[#This Row],[czujnik3]]&lt;=15), 1, IF(AND(pomiary47[[#This Row],[czujnik3]] &gt; 15, pomiary47[[#This Row],[czujnik3]]&lt;=20), 2, 0))</f>
        <v>1</v>
      </c>
      <c r="P2">
        <f>IF(AND(pomiary47[[#This Row],[czujnik4]] &gt; -10, pomiary47[[#This Row],[czujnik4]]&lt;=15), 1, IF(AND(pomiary47[[#This Row],[czujnik4]] &gt; 15, pomiary47[[#This Row],[czujnik4]]&lt;=20), 2, 0))</f>
        <v>1</v>
      </c>
      <c r="Q2">
        <f>IF(AND(pomiary47[[#This Row],[czujnik5]] &gt; -10, pomiary47[[#This Row],[czujnik5]]&lt;=15), 1, IF(AND(pomiary47[[#This Row],[czujnik5]] &gt; 15, pomiary47[[#This Row],[czujnik5]]&lt;=20), 2, 0))</f>
        <v>1</v>
      </c>
      <c r="R2">
        <f>IF(AND(pomiary47[[#This Row],[czujnik6]] &gt; -10, pomiary47[[#This Row],[czujnik6]]&lt;=15), 1, IF(AND(pomiary47[[#This Row],[czujnik6]] &gt; 15, pomiary47[[#This Row],[czujnik6]]&lt;=20), 2, 0))</f>
        <v>1</v>
      </c>
      <c r="S2">
        <f>IF(AND(pomiary47[[#This Row],[czujnik7]] &gt; -10, pomiary47[[#This Row],[czujnik7]]&lt;=15), 1, IF(AND(pomiary47[[#This Row],[czujnik7]] &gt; 15, pomiary47[[#This Row],[czujnik7]]&lt;=20), 2, 0))</f>
        <v>1</v>
      </c>
      <c r="T2">
        <f>IF(AND(pomiary47[[#This Row],[czujnik8]] &gt; -10, pomiary47[[#This Row],[czujnik8]]&lt;=15), 1, IF(AND(pomiary47[[#This Row],[czujnik8]] &gt; 15, pomiary47[[#This Row],[czujnik8]]&lt;=20), 2, 0))</f>
        <v>1</v>
      </c>
      <c r="U2">
        <f>IF(AND(pomiary47[[#This Row],[czujnik9]] &gt; -10, pomiary47[[#This Row],[czujnik9]]&lt;=15), 1, IF(AND(pomiary47[[#This Row],[czujnik9]] &gt; 15, pomiary47[[#This Row],[czujnik9]]&lt;=20), 2, 0))</f>
        <v>1</v>
      </c>
      <c r="V2">
        <f>IF(AND(pomiary47[[#This Row],[czujnik10]] &gt; -10, pomiary47[[#This Row],[czujnik10]]&lt;=15), 1, IF(AND(pomiary47[[#This Row],[czujnik10]] &gt; 15, pomiary47[[#This Row],[czujnik10]]&lt;=20), 2, 0))</f>
        <v>1</v>
      </c>
      <c r="X2">
        <f>COUNTIF(pomiary47[[czujnik1K]:[czujnik10K]], 1)</f>
        <v>1150</v>
      </c>
    </row>
    <row r="3" spans="1:24" x14ac:dyDescent="0.4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IF(AND(pomiary47[[#This Row],[czujnik1]] &gt; -10, pomiary47[[#This Row],[czujnik1]]&lt;=15), 1, IF(AND(pomiary47[[#This Row],[czujnik1]] &gt; 15, pomiary47[[#This Row],[czujnik1]]&lt;=20), 2, 0))</f>
        <v>1</v>
      </c>
      <c r="N3">
        <f>IF(AND(pomiary47[[#This Row],[czujnik2]] &gt; -10, pomiary47[[#This Row],[czujnik2]]&lt;=15), 1, IF(AND(pomiary47[[#This Row],[czujnik2]] &gt; 15, pomiary47[[#This Row],[czujnik2]]&lt;=20), 2, 0))</f>
        <v>1</v>
      </c>
      <c r="O3">
        <f>IF(AND(pomiary47[[#This Row],[czujnik3]] &gt; -10, pomiary47[[#This Row],[czujnik3]]&lt;=15), 1, IF(AND(pomiary47[[#This Row],[czujnik3]] &gt; 15, pomiary47[[#This Row],[czujnik3]]&lt;=20), 2, 0))</f>
        <v>1</v>
      </c>
      <c r="P3">
        <f>IF(AND(pomiary47[[#This Row],[czujnik4]] &gt; -10, pomiary47[[#This Row],[czujnik4]]&lt;=15), 1, IF(AND(pomiary47[[#This Row],[czujnik4]] &gt; 15, pomiary47[[#This Row],[czujnik4]]&lt;=20), 2, 0))</f>
        <v>1</v>
      </c>
      <c r="Q3">
        <f>IF(AND(pomiary47[[#This Row],[czujnik5]] &gt; -10, pomiary47[[#This Row],[czujnik5]]&lt;=15), 1, IF(AND(pomiary47[[#This Row],[czujnik5]] &gt; 15, pomiary47[[#This Row],[czujnik5]]&lt;=20), 2, 0))</f>
        <v>1</v>
      </c>
      <c r="R3">
        <f>IF(AND(pomiary47[[#This Row],[czujnik6]] &gt; -10, pomiary47[[#This Row],[czujnik6]]&lt;=15), 1, IF(AND(pomiary47[[#This Row],[czujnik6]] &gt; 15, pomiary47[[#This Row],[czujnik6]]&lt;=20), 2, 0))</f>
        <v>1</v>
      </c>
      <c r="S3">
        <f>IF(AND(pomiary47[[#This Row],[czujnik7]] &gt; -10, pomiary47[[#This Row],[czujnik7]]&lt;=15), 1, IF(AND(pomiary47[[#This Row],[czujnik7]] &gt; 15, pomiary47[[#This Row],[czujnik7]]&lt;=20), 2, 0))</f>
        <v>1</v>
      </c>
      <c r="T3">
        <f>IF(AND(pomiary47[[#This Row],[czujnik8]] &gt; -10, pomiary47[[#This Row],[czujnik8]]&lt;=15), 1, IF(AND(pomiary47[[#This Row],[czujnik8]] &gt; 15, pomiary47[[#This Row],[czujnik8]]&lt;=20), 2, 0))</f>
        <v>1</v>
      </c>
      <c r="U3">
        <f>IF(AND(pomiary47[[#This Row],[czujnik9]] &gt; -10, pomiary47[[#This Row],[czujnik9]]&lt;=15), 1, IF(AND(pomiary47[[#This Row],[czujnik9]] &gt; 15, pomiary47[[#This Row],[czujnik9]]&lt;=20), 2, 0))</f>
        <v>1</v>
      </c>
      <c r="V3">
        <f>IF(AND(pomiary47[[#This Row],[czujnik10]] &gt; -10, pomiary47[[#This Row],[czujnik10]]&lt;=15), 1, IF(AND(pomiary47[[#This Row],[czujnik10]] &gt; 15, pomiary47[[#This Row],[czujnik10]]&lt;=20), 2, 0))</f>
        <v>1</v>
      </c>
      <c r="X3">
        <f>COUNTIF(pomiary47[[czujnik1K]:[czujnik10K]], 2)</f>
        <v>421</v>
      </c>
    </row>
    <row r="4" spans="1:24" x14ac:dyDescent="0.4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IF(AND(pomiary47[[#This Row],[czujnik1]] &gt; -10, pomiary47[[#This Row],[czujnik1]]&lt;=15), 1, IF(AND(pomiary47[[#This Row],[czujnik1]] &gt; 15, pomiary47[[#This Row],[czujnik1]]&lt;=20), 2, 0))</f>
        <v>1</v>
      </c>
      <c r="N4">
        <f>IF(AND(pomiary47[[#This Row],[czujnik2]] &gt; -10, pomiary47[[#This Row],[czujnik2]]&lt;=15), 1, IF(AND(pomiary47[[#This Row],[czujnik2]] &gt; 15, pomiary47[[#This Row],[czujnik2]]&lt;=20), 2, 0))</f>
        <v>1</v>
      </c>
      <c r="O4">
        <f>IF(AND(pomiary47[[#This Row],[czujnik3]] &gt; -10, pomiary47[[#This Row],[czujnik3]]&lt;=15), 1, IF(AND(pomiary47[[#This Row],[czujnik3]] &gt; 15, pomiary47[[#This Row],[czujnik3]]&lt;=20), 2, 0))</f>
        <v>1</v>
      </c>
      <c r="P4">
        <f>IF(AND(pomiary47[[#This Row],[czujnik4]] &gt; -10, pomiary47[[#This Row],[czujnik4]]&lt;=15), 1, IF(AND(pomiary47[[#This Row],[czujnik4]] &gt; 15, pomiary47[[#This Row],[czujnik4]]&lt;=20), 2, 0))</f>
        <v>1</v>
      </c>
      <c r="Q4">
        <f>IF(AND(pomiary47[[#This Row],[czujnik5]] &gt; -10, pomiary47[[#This Row],[czujnik5]]&lt;=15), 1, IF(AND(pomiary47[[#This Row],[czujnik5]] &gt; 15, pomiary47[[#This Row],[czujnik5]]&lt;=20), 2, 0))</f>
        <v>1</v>
      </c>
      <c r="R4">
        <f>IF(AND(pomiary47[[#This Row],[czujnik6]] &gt; -10, pomiary47[[#This Row],[czujnik6]]&lt;=15), 1, IF(AND(pomiary47[[#This Row],[czujnik6]] &gt; 15, pomiary47[[#This Row],[czujnik6]]&lt;=20), 2, 0))</f>
        <v>1</v>
      </c>
      <c r="S4">
        <f>IF(AND(pomiary47[[#This Row],[czujnik7]] &gt; -10, pomiary47[[#This Row],[czujnik7]]&lt;=15), 1, IF(AND(pomiary47[[#This Row],[czujnik7]] &gt; 15, pomiary47[[#This Row],[czujnik7]]&lt;=20), 2, 0))</f>
        <v>1</v>
      </c>
      <c r="T4">
        <f>IF(AND(pomiary47[[#This Row],[czujnik8]] &gt; -10, pomiary47[[#This Row],[czujnik8]]&lt;=15), 1, IF(AND(pomiary47[[#This Row],[czujnik8]] &gt; 15, pomiary47[[#This Row],[czujnik8]]&lt;=20), 2, 0))</f>
        <v>1</v>
      </c>
      <c r="U4">
        <f>IF(AND(pomiary47[[#This Row],[czujnik9]] &gt; -10, pomiary47[[#This Row],[czujnik9]]&lt;=15), 1, IF(AND(pomiary47[[#This Row],[czujnik9]] &gt; 15, pomiary47[[#This Row],[czujnik9]]&lt;=20), 2, 0))</f>
        <v>1</v>
      </c>
      <c r="V4">
        <f>IF(AND(pomiary47[[#This Row],[czujnik10]] &gt; -10, pomiary47[[#This Row],[czujnik10]]&lt;=15), 1, IF(AND(pomiary47[[#This Row],[czujnik10]] &gt; 15, pomiary47[[#This Row],[czujnik10]]&lt;=20), 2, 0))</f>
        <v>1</v>
      </c>
    </row>
    <row r="5" spans="1:24" x14ac:dyDescent="0.4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IF(AND(pomiary47[[#This Row],[czujnik1]] &gt; -10, pomiary47[[#This Row],[czujnik1]]&lt;=15), 1, IF(AND(pomiary47[[#This Row],[czujnik1]] &gt; 15, pomiary47[[#This Row],[czujnik1]]&lt;=20), 2, 0))</f>
        <v>1</v>
      </c>
      <c r="N5">
        <f>IF(AND(pomiary47[[#This Row],[czujnik2]] &gt; -10, pomiary47[[#This Row],[czujnik2]]&lt;=15), 1, IF(AND(pomiary47[[#This Row],[czujnik2]] &gt; 15, pomiary47[[#This Row],[czujnik2]]&lt;=20), 2, 0))</f>
        <v>1</v>
      </c>
      <c r="O5">
        <f>IF(AND(pomiary47[[#This Row],[czujnik3]] &gt; -10, pomiary47[[#This Row],[czujnik3]]&lt;=15), 1, IF(AND(pomiary47[[#This Row],[czujnik3]] &gt; 15, pomiary47[[#This Row],[czujnik3]]&lt;=20), 2, 0))</f>
        <v>1</v>
      </c>
      <c r="P5">
        <f>IF(AND(pomiary47[[#This Row],[czujnik4]] &gt; -10, pomiary47[[#This Row],[czujnik4]]&lt;=15), 1, IF(AND(pomiary47[[#This Row],[czujnik4]] &gt; 15, pomiary47[[#This Row],[czujnik4]]&lt;=20), 2, 0))</f>
        <v>1</v>
      </c>
      <c r="Q5">
        <f>IF(AND(pomiary47[[#This Row],[czujnik5]] &gt; -10, pomiary47[[#This Row],[czujnik5]]&lt;=15), 1, IF(AND(pomiary47[[#This Row],[czujnik5]] &gt; 15, pomiary47[[#This Row],[czujnik5]]&lt;=20), 2, 0))</f>
        <v>1</v>
      </c>
      <c r="R5">
        <f>IF(AND(pomiary47[[#This Row],[czujnik6]] &gt; -10, pomiary47[[#This Row],[czujnik6]]&lt;=15), 1, IF(AND(pomiary47[[#This Row],[czujnik6]] &gt; 15, pomiary47[[#This Row],[czujnik6]]&lt;=20), 2, 0))</f>
        <v>1</v>
      </c>
      <c r="S5">
        <f>IF(AND(pomiary47[[#This Row],[czujnik7]] &gt; -10, pomiary47[[#This Row],[czujnik7]]&lt;=15), 1, IF(AND(pomiary47[[#This Row],[czujnik7]] &gt; 15, pomiary47[[#This Row],[czujnik7]]&lt;=20), 2, 0))</f>
        <v>1</v>
      </c>
      <c r="T5">
        <f>IF(AND(pomiary47[[#This Row],[czujnik8]] &gt; -10, pomiary47[[#This Row],[czujnik8]]&lt;=15), 1, IF(AND(pomiary47[[#This Row],[czujnik8]] &gt; 15, pomiary47[[#This Row],[czujnik8]]&lt;=20), 2, 0))</f>
        <v>1</v>
      </c>
      <c r="U5">
        <f>IF(AND(pomiary47[[#This Row],[czujnik9]] &gt; -10, pomiary47[[#This Row],[czujnik9]]&lt;=15), 1, IF(AND(pomiary47[[#This Row],[czujnik9]] &gt; 15, pomiary47[[#This Row],[czujnik9]]&lt;=20), 2, 0))</f>
        <v>1</v>
      </c>
      <c r="V5">
        <f>IF(AND(pomiary47[[#This Row],[czujnik10]] &gt; -10, pomiary47[[#This Row],[czujnik10]]&lt;=15), 1, IF(AND(pomiary47[[#This Row],[czujnik10]] &gt; 15, pomiary47[[#This Row],[czujnik10]]&lt;=20), 2, 0))</f>
        <v>1</v>
      </c>
    </row>
    <row r="6" spans="1:24" x14ac:dyDescent="0.4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IF(AND(pomiary47[[#This Row],[czujnik1]] &gt; -10, pomiary47[[#This Row],[czujnik1]]&lt;=15), 1, IF(AND(pomiary47[[#This Row],[czujnik1]] &gt; 15, pomiary47[[#This Row],[czujnik1]]&lt;=20), 2, 0))</f>
        <v>1</v>
      </c>
      <c r="N6">
        <f>IF(AND(pomiary47[[#This Row],[czujnik2]] &gt; -10, pomiary47[[#This Row],[czujnik2]]&lt;=15), 1, IF(AND(pomiary47[[#This Row],[czujnik2]] &gt; 15, pomiary47[[#This Row],[czujnik2]]&lt;=20), 2, 0))</f>
        <v>1</v>
      </c>
      <c r="O6">
        <f>IF(AND(pomiary47[[#This Row],[czujnik3]] &gt; -10, pomiary47[[#This Row],[czujnik3]]&lt;=15), 1, IF(AND(pomiary47[[#This Row],[czujnik3]] &gt; 15, pomiary47[[#This Row],[czujnik3]]&lt;=20), 2, 0))</f>
        <v>1</v>
      </c>
      <c r="P6">
        <f>IF(AND(pomiary47[[#This Row],[czujnik4]] &gt; -10, pomiary47[[#This Row],[czujnik4]]&lt;=15), 1, IF(AND(pomiary47[[#This Row],[czujnik4]] &gt; 15, pomiary47[[#This Row],[czujnik4]]&lt;=20), 2, 0))</f>
        <v>1</v>
      </c>
      <c r="Q6">
        <f>IF(AND(pomiary47[[#This Row],[czujnik5]] &gt; -10, pomiary47[[#This Row],[czujnik5]]&lt;=15), 1, IF(AND(pomiary47[[#This Row],[czujnik5]] &gt; 15, pomiary47[[#This Row],[czujnik5]]&lt;=20), 2, 0))</f>
        <v>1</v>
      </c>
      <c r="R6">
        <f>IF(AND(pomiary47[[#This Row],[czujnik6]] &gt; -10, pomiary47[[#This Row],[czujnik6]]&lt;=15), 1, IF(AND(pomiary47[[#This Row],[czujnik6]] &gt; 15, pomiary47[[#This Row],[czujnik6]]&lt;=20), 2, 0))</f>
        <v>1</v>
      </c>
      <c r="S6">
        <f>IF(AND(pomiary47[[#This Row],[czujnik7]] &gt; -10, pomiary47[[#This Row],[czujnik7]]&lt;=15), 1, IF(AND(pomiary47[[#This Row],[czujnik7]] &gt; 15, pomiary47[[#This Row],[czujnik7]]&lt;=20), 2, 0))</f>
        <v>1</v>
      </c>
      <c r="T6">
        <f>IF(AND(pomiary47[[#This Row],[czujnik8]] &gt; -10, pomiary47[[#This Row],[czujnik8]]&lt;=15), 1, IF(AND(pomiary47[[#This Row],[czujnik8]] &gt; 15, pomiary47[[#This Row],[czujnik8]]&lt;=20), 2, 0))</f>
        <v>1</v>
      </c>
      <c r="U6">
        <f>IF(AND(pomiary47[[#This Row],[czujnik9]] &gt; -10, pomiary47[[#This Row],[czujnik9]]&lt;=15), 1, IF(AND(pomiary47[[#This Row],[czujnik9]] &gt; 15, pomiary47[[#This Row],[czujnik9]]&lt;=20), 2, 0))</f>
        <v>1</v>
      </c>
      <c r="V6">
        <f>IF(AND(pomiary47[[#This Row],[czujnik10]] &gt; -10, pomiary47[[#This Row],[czujnik10]]&lt;=15), 1, IF(AND(pomiary47[[#This Row],[czujnik10]] &gt; 15, pomiary47[[#This Row],[czujnik10]]&lt;=20), 2, 0))</f>
        <v>1</v>
      </c>
    </row>
    <row r="7" spans="1:24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IF(AND(pomiary47[[#This Row],[czujnik1]] &gt; -10, pomiary47[[#This Row],[czujnik1]]&lt;=15), 1, IF(AND(pomiary47[[#This Row],[czujnik1]] &gt; 15, pomiary47[[#This Row],[czujnik1]]&lt;=20), 2, 0))</f>
        <v>1</v>
      </c>
      <c r="N7">
        <f>IF(AND(pomiary47[[#This Row],[czujnik2]] &gt; -10, pomiary47[[#This Row],[czujnik2]]&lt;=15), 1, IF(AND(pomiary47[[#This Row],[czujnik2]] &gt; 15, pomiary47[[#This Row],[czujnik2]]&lt;=20), 2, 0))</f>
        <v>1</v>
      </c>
      <c r="O7">
        <f>IF(AND(pomiary47[[#This Row],[czujnik3]] &gt; -10, pomiary47[[#This Row],[czujnik3]]&lt;=15), 1, IF(AND(pomiary47[[#This Row],[czujnik3]] &gt; 15, pomiary47[[#This Row],[czujnik3]]&lt;=20), 2, 0))</f>
        <v>1</v>
      </c>
      <c r="P7">
        <f>IF(AND(pomiary47[[#This Row],[czujnik4]] &gt; -10, pomiary47[[#This Row],[czujnik4]]&lt;=15), 1, IF(AND(pomiary47[[#This Row],[czujnik4]] &gt; 15, pomiary47[[#This Row],[czujnik4]]&lt;=20), 2, 0))</f>
        <v>1</v>
      </c>
      <c r="Q7">
        <f>IF(AND(pomiary47[[#This Row],[czujnik5]] &gt; -10, pomiary47[[#This Row],[czujnik5]]&lt;=15), 1, IF(AND(pomiary47[[#This Row],[czujnik5]] &gt; 15, pomiary47[[#This Row],[czujnik5]]&lt;=20), 2, 0))</f>
        <v>1</v>
      </c>
      <c r="R7">
        <f>IF(AND(pomiary47[[#This Row],[czujnik6]] &gt; -10, pomiary47[[#This Row],[czujnik6]]&lt;=15), 1, IF(AND(pomiary47[[#This Row],[czujnik6]] &gt; 15, pomiary47[[#This Row],[czujnik6]]&lt;=20), 2, 0))</f>
        <v>1</v>
      </c>
      <c r="S7">
        <f>IF(AND(pomiary47[[#This Row],[czujnik7]] &gt; -10, pomiary47[[#This Row],[czujnik7]]&lt;=15), 1, IF(AND(pomiary47[[#This Row],[czujnik7]] &gt; 15, pomiary47[[#This Row],[czujnik7]]&lt;=20), 2, 0))</f>
        <v>1</v>
      </c>
      <c r="T7">
        <f>IF(AND(pomiary47[[#This Row],[czujnik8]] &gt; -10, pomiary47[[#This Row],[czujnik8]]&lt;=15), 1, IF(AND(pomiary47[[#This Row],[czujnik8]] &gt; 15, pomiary47[[#This Row],[czujnik8]]&lt;=20), 2, 0))</f>
        <v>1</v>
      </c>
      <c r="U7">
        <f>IF(AND(pomiary47[[#This Row],[czujnik9]] &gt; -10, pomiary47[[#This Row],[czujnik9]]&lt;=15), 1, IF(AND(pomiary47[[#This Row],[czujnik9]] &gt; 15, pomiary47[[#This Row],[czujnik9]]&lt;=20), 2, 0))</f>
        <v>1</v>
      </c>
      <c r="V7">
        <f>IF(AND(pomiary47[[#This Row],[czujnik10]] &gt; -10, pomiary47[[#This Row],[czujnik10]]&lt;=15), 1, IF(AND(pomiary47[[#This Row],[czujnik10]] &gt; 15, pomiary47[[#This Row],[czujnik10]]&lt;=20), 2, 0))</f>
        <v>1</v>
      </c>
    </row>
    <row r="8" spans="1:24" x14ac:dyDescent="0.4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IF(AND(pomiary47[[#This Row],[czujnik1]] &gt; -10, pomiary47[[#This Row],[czujnik1]]&lt;=15), 1, IF(AND(pomiary47[[#This Row],[czujnik1]] &gt; 15, pomiary47[[#This Row],[czujnik1]]&lt;=20), 2, 0))</f>
        <v>1</v>
      </c>
      <c r="N8">
        <f>IF(AND(pomiary47[[#This Row],[czujnik2]] &gt; -10, pomiary47[[#This Row],[czujnik2]]&lt;=15), 1, IF(AND(pomiary47[[#This Row],[czujnik2]] &gt; 15, pomiary47[[#This Row],[czujnik2]]&lt;=20), 2, 0))</f>
        <v>1</v>
      </c>
      <c r="O8">
        <f>IF(AND(pomiary47[[#This Row],[czujnik3]] &gt; -10, pomiary47[[#This Row],[czujnik3]]&lt;=15), 1, IF(AND(pomiary47[[#This Row],[czujnik3]] &gt; 15, pomiary47[[#This Row],[czujnik3]]&lt;=20), 2, 0))</f>
        <v>1</v>
      </c>
      <c r="P8">
        <f>IF(AND(pomiary47[[#This Row],[czujnik4]] &gt; -10, pomiary47[[#This Row],[czujnik4]]&lt;=15), 1, IF(AND(pomiary47[[#This Row],[czujnik4]] &gt; 15, pomiary47[[#This Row],[czujnik4]]&lt;=20), 2, 0))</f>
        <v>1</v>
      </c>
      <c r="Q8">
        <f>IF(AND(pomiary47[[#This Row],[czujnik5]] &gt; -10, pomiary47[[#This Row],[czujnik5]]&lt;=15), 1, IF(AND(pomiary47[[#This Row],[czujnik5]] &gt; 15, pomiary47[[#This Row],[czujnik5]]&lt;=20), 2, 0))</f>
        <v>1</v>
      </c>
      <c r="R8">
        <f>IF(AND(pomiary47[[#This Row],[czujnik6]] &gt; -10, pomiary47[[#This Row],[czujnik6]]&lt;=15), 1, IF(AND(pomiary47[[#This Row],[czujnik6]] &gt; 15, pomiary47[[#This Row],[czujnik6]]&lt;=20), 2, 0))</f>
        <v>1</v>
      </c>
      <c r="S8">
        <f>IF(AND(pomiary47[[#This Row],[czujnik7]] &gt; -10, pomiary47[[#This Row],[czujnik7]]&lt;=15), 1, IF(AND(pomiary47[[#This Row],[czujnik7]] &gt; 15, pomiary47[[#This Row],[czujnik7]]&lt;=20), 2, 0))</f>
        <v>1</v>
      </c>
      <c r="T8">
        <f>IF(AND(pomiary47[[#This Row],[czujnik8]] &gt; -10, pomiary47[[#This Row],[czujnik8]]&lt;=15), 1, IF(AND(pomiary47[[#This Row],[czujnik8]] &gt; 15, pomiary47[[#This Row],[czujnik8]]&lt;=20), 2, 0))</f>
        <v>1</v>
      </c>
      <c r="U8">
        <f>IF(AND(pomiary47[[#This Row],[czujnik9]] &gt; -10, pomiary47[[#This Row],[czujnik9]]&lt;=15), 1, IF(AND(pomiary47[[#This Row],[czujnik9]] &gt; 15, pomiary47[[#This Row],[czujnik9]]&lt;=20), 2, 0))</f>
        <v>1</v>
      </c>
      <c r="V8">
        <f>IF(AND(pomiary47[[#This Row],[czujnik10]] &gt; -10, pomiary47[[#This Row],[czujnik10]]&lt;=15), 1, IF(AND(pomiary47[[#This Row],[czujnik10]] &gt; 15, pomiary47[[#This Row],[czujnik10]]&lt;=20), 2, 0))</f>
        <v>1</v>
      </c>
    </row>
    <row r="9" spans="1:24" x14ac:dyDescent="0.4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IF(AND(pomiary47[[#This Row],[czujnik1]] &gt; -10, pomiary47[[#This Row],[czujnik1]]&lt;=15), 1, IF(AND(pomiary47[[#This Row],[czujnik1]] &gt; 15, pomiary47[[#This Row],[czujnik1]]&lt;=20), 2, 0))</f>
        <v>1</v>
      </c>
      <c r="N9">
        <f>IF(AND(pomiary47[[#This Row],[czujnik2]] &gt; -10, pomiary47[[#This Row],[czujnik2]]&lt;=15), 1, IF(AND(pomiary47[[#This Row],[czujnik2]] &gt; 15, pomiary47[[#This Row],[czujnik2]]&lt;=20), 2, 0))</f>
        <v>1</v>
      </c>
      <c r="O9">
        <f>IF(AND(pomiary47[[#This Row],[czujnik3]] &gt; -10, pomiary47[[#This Row],[czujnik3]]&lt;=15), 1, IF(AND(pomiary47[[#This Row],[czujnik3]] &gt; 15, pomiary47[[#This Row],[czujnik3]]&lt;=20), 2, 0))</f>
        <v>1</v>
      </c>
      <c r="P9">
        <f>IF(AND(pomiary47[[#This Row],[czujnik4]] &gt; -10, pomiary47[[#This Row],[czujnik4]]&lt;=15), 1, IF(AND(pomiary47[[#This Row],[czujnik4]] &gt; 15, pomiary47[[#This Row],[czujnik4]]&lt;=20), 2, 0))</f>
        <v>1</v>
      </c>
      <c r="Q9">
        <f>IF(AND(pomiary47[[#This Row],[czujnik5]] &gt; -10, pomiary47[[#This Row],[czujnik5]]&lt;=15), 1, IF(AND(pomiary47[[#This Row],[czujnik5]] &gt; 15, pomiary47[[#This Row],[czujnik5]]&lt;=20), 2, 0))</f>
        <v>1</v>
      </c>
      <c r="R9">
        <f>IF(AND(pomiary47[[#This Row],[czujnik6]] &gt; -10, pomiary47[[#This Row],[czujnik6]]&lt;=15), 1, IF(AND(pomiary47[[#This Row],[czujnik6]] &gt; 15, pomiary47[[#This Row],[czujnik6]]&lt;=20), 2, 0))</f>
        <v>1</v>
      </c>
      <c r="S9">
        <f>IF(AND(pomiary47[[#This Row],[czujnik7]] &gt; -10, pomiary47[[#This Row],[czujnik7]]&lt;=15), 1, IF(AND(pomiary47[[#This Row],[czujnik7]] &gt; 15, pomiary47[[#This Row],[czujnik7]]&lt;=20), 2, 0))</f>
        <v>1</v>
      </c>
      <c r="T9">
        <f>IF(AND(pomiary47[[#This Row],[czujnik8]] &gt; -10, pomiary47[[#This Row],[czujnik8]]&lt;=15), 1, IF(AND(pomiary47[[#This Row],[czujnik8]] &gt; 15, pomiary47[[#This Row],[czujnik8]]&lt;=20), 2, 0))</f>
        <v>1</v>
      </c>
      <c r="U9">
        <f>IF(AND(pomiary47[[#This Row],[czujnik9]] &gt; -10, pomiary47[[#This Row],[czujnik9]]&lt;=15), 1, IF(AND(pomiary47[[#This Row],[czujnik9]] &gt; 15, pomiary47[[#This Row],[czujnik9]]&lt;=20), 2, 0))</f>
        <v>1</v>
      </c>
      <c r="V9">
        <f>IF(AND(pomiary47[[#This Row],[czujnik10]] &gt; -10, pomiary47[[#This Row],[czujnik10]]&lt;=15), 1, IF(AND(pomiary47[[#This Row],[czujnik10]] &gt; 15, pomiary47[[#This Row],[czujnik10]]&lt;=20), 2, 0))</f>
        <v>1</v>
      </c>
    </row>
    <row r="10" spans="1:24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IF(AND(pomiary47[[#This Row],[czujnik1]] &gt; -10, pomiary47[[#This Row],[czujnik1]]&lt;=15), 1, IF(AND(pomiary47[[#This Row],[czujnik1]] &gt; 15, pomiary47[[#This Row],[czujnik1]]&lt;=20), 2, 0))</f>
        <v>1</v>
      </c>
      <c r="N10">
        <f>IF(AND(pomiary47[[#This Row],[czujnik2]] &gt; -10, pomiary47[[#This Row],[czujnik2]]&lt;=15), 1, IF(AND(pomiary47[[#This Row],[czujnik2]] &gt; 15, pomiary47[[#This Row],[czujnik2]]&lt;=20), 2, 0))</f>
        <v>1</v>
      </c>
      <c r="O10">
        <f>IF(AND(pomiary47[[#This Row],[czujnik3]] &gt; -10, pomiary47[[#This Row],[czujnik3]]&lt;=15), 1, IF(AND(pomiary47[[#This Row],[czujnik3]] &gt; 15, pomiary47[[#This Row],[czujnik3]]&lt;=20), 2, 0))</f>
        <v>1</v>
      </c>
      <c r="P10">
        <f>IF(AND(pomiary47[[#This Row],[czujnik4]] &gt; -10, pomiary47[[#This Row],[czujnik4]]&lt;=15), 1, IF(AND(pomiary47[[#This Row],[czujnik4]] &gt; 15, pomiary47[[#This Row],[czujnik4]]&lt;=20), 2, 0))</f>
        <v>1</v>
      </c>
      <c r="Q10">
        <f>IF(AND(pomiary47[[#This Row],[czujnik5]] &gt; -10, pomiary47[[#This Row],[czujnik5]]&lt;=15), 1, IF(AND(pomiary47[[#This Row],[czujnik5]] &gt; 15, pomiary47[[#This Row],[czujnik5]]&lt;=20), 2, 0))</f>
        <v>1</v>
      </c>
      <c r="R10">
        <f>IF(AND(pomiary47[[#This Row],[czujnik6]] &gt; -10, pomiary47[[#This Row],[czujnik6]]&lt;=15), 1, IF(AND(pomiary47[[#This Row],[czujnik6]] &gt; 15, pomiary47[[#This Row],[czujnik6]]&lt;=20), 2, 0))</f>
        <v>1</v>
      </c>
      <c r="S10">
        <f>IF(AND(pomiary47[[#This Row],[czujnik7]] &gt; -10, pomiary47[[#This Row],[czujnik7]]&lt;=15), 1, IF(AND(pomiary47[[#This Row],[czujnik7]] &gt; 15, pomiary47[[#This Row],[czujnik7]]&lt;=20), 2, 0))</f>
        <v>1</v>
      </c>
      <c r="T10">
        <f>IF(AND(pomiary47[[#This Row],[czujnik8]] &gt; -10, pomiary47[[#This Row],[czujnik8]]&lt;=15), 1, IF(AND(pomiary47[[#This Row],[czujnik8]] &gt; 15, pomiary47[[#This Row],[czujnik8]]&lt;=20), 2, 0))</f>
        <v>1</v>
      </c>
      <c r="U10">
        <f>IF(AND(pomiary47[[#This Row],[czujnik9]] &gt; -10, pomiary47[[#This Row],[czujnik9]]&lt;=15), 1, IF(AND(pomiary47[[#This Row],[czujnik9]] &gt; 15, pomiary47[[#This Row],[czujnik9]]&lt;=20), 2, 0))</f>
        <v>1</v>
      </c>
      <c r="V10">
        <f>IF(AND(pomiary47[[#This Row],[czujnik10]] &gt; -10, pomiary47[[#This Row],[czujnik10]]&lt;=15), 1, IF(AND(pomiary47[[#This Row],[czujnik10]] &gt; 15, pomiary47[[#This Row],[czujnik10]]&lt;=20), 2, 0))</f>
        <v>1</v>
      </c>
    </row>
    <row r="11" spans="1:24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IF(AND(pomiary47[[#This Row],[czujnik1]] &gt; -10, pomiary47[[#This Row],[czujnik1]]&lt;=15), 1, IF(AND(pomiary47[[#This Row],[czujnik1]] &gt; 15, pomiary47[[#This Row],[czujnik1]]&lt;=20), 2, 0))</f>
        <v>1</v>
      </c>
      <c r="N11">
        <f>IF(AND(pomiary47[[#This Row],[czujnik2]] &gt; -10, pomiary47[[#This Row],[czujnik2]]&lt;=15), 1, IF(AND(pomiary47[[#This Row],[czujnik2]] &gt; 15, pomiary47[[#This Row],[czujnik2]]&lt;=20), 2, 0))</f>
        <v>1</v>
      </c>
      <c r="O11">
        <f>IF(AND(pomiary47[[#This Row],[czujnik3]] &gt; -10, pomiary47[[#This Row],[czujnik3]]&lt;=15), 1, IF(AND(pomiary47[[#This Row],[czujnik3]] &gt; 15, pomiary47[[#This Row],[czujnik3]]&lt;=20), 2, 0))</f>
        <v>1</v>
      </c>
      <c r="P11">
        <f>IF(AND(pomiary47[[#This Row],[czujnik4]] &gt; -10, pomiary47[[#This Row],[czujnik4]]&lt;=15), 1, IF(AND(pomiary47[[#This Row],[czujnik4]] &gt; 15, pomiary47[[#This Row],[czujnik4]]&lt;=20), 2, 0))</f>
        <v>1</v>
      </c>
      <c r="Q11">
        <f>IF(AND(pomiary47[[#This Row],[czujnik5]] &gt; -10, pomiary47[[#This Row],[czujnik5]]&lt;=15), 1, IF(AND(pomiary47[[#This Row],[czujnik5]] &gt; 15, pomiary47[[#This Row],[czujnik5]]&lt;=20), 2, 0))</f>
        <v>1</v>
      </c>
      <c r="R11">
        <f>IF(AND(pomiary47[[#This Row],[czujnik6]] &gt; -10, pomiary47[[#This Row],[czujnik6]]&lt;=15), 1, IF(AND(pomiary47[[#This Row],[czujnik6]] &gt; 15, pomiary47[[#This Row],[czujnik6]]&lt;=20), 2, 0))</f>
        <v>1</v>
      </c>
      <c r="S11">
        <f>IF(AND(pomiary47[[#This Row],[czujnik7]] &gt; -10, pomiary47[[#This Row],[czujnik7]]&lt;=15), 1, IF(AND(pomiary47[[#This Row],[czujnik7]] &gt; 15, pomiary47[[#This Row],[czujnik7]]&lt;=20), 2, 0))</f>
        <v>1</v>
      </c>
      <c r="T11">
        <f>IF(AND(pomiary47[[#This Row],[czujnik8]] &gt; -10, pomiary47[[#This Row],[czujnik8]]&lt;=15), 1, IF(AND(pomiary47[[#This Row],[czujnik8]] &gt; 15, pomiary47[[#This Row],[czujnik8]]&lt;=20), 2, 0))</f>
        <v>1</v>
      </c>
      <c r="U11">
        <f>IF(AND(pomiary47[[#This Row],[czujnik9]] &gt; -10, pomiary47[[#This Row],[czujnik9]]&lt;=15), 1, IF(AND(pomiary47[[#This Row],[czujnik9]] &gt; 15, pomiary47[[#This Row],[czujnik9]]&lt;=20), 2, 0))</f>
        <v>1</v>
      </c>
      <c r="V11">
        <f>IF(AND(pomiary47[[#This Row],[czujnik10]] &gt; -10, pomiary47[[#This Row],[czujnik10]]&lt;=15), 1, IF(AND(pomiary47[[#This Row],[czujnik10]] &gt; 15, pomiary47[[#This Row],[czujnik10]]&lt;=20), 2, 0))</f>
        <v>1</v>
      </c>
    </row>
    <row r="12" spans="1:24" x14ac:dyDescent="0.4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IF(AND(pomiary47[[#This Row],[czujnik1]] &gt; -10, pomiary47[[#This Row],[czujnik1]]&lt;=15), 1, IF(AND(pomiary47[[#This Row],[czujnik1]] &gt; 15, pomiary47[[#This Row],[czujnik1]]&lt;=20), 2, 0))</f>
        <v>1</v>
      </c>
      <c r="N12">
        <f>IF(AND(pomiary47[[#This Row],[czujnik2]] &gt; -10, pomiary47[[#This Row],[czujnik2]]&lt;=15), 1, IF(AND(pomiary47[[#This Row],[czujnik2]] &gt; 15, pomiary47[[#This Row],[czujnik2]]&lt;=20), 2, 0))</f>
        <v>1</v>
      </c>
      <c r="O12">
        <f>IF(AND(pomiary47[[#This Row],[czujnik3]] &gt; -10, pomiary47[[#This Row],[czujnik3]]&lt;=15), 1, IF(AND(pomiary47[[#This Row],[czujnik3]] &gt; 15, pomiary47[[#This Row],[czujnik3]]&lt;=20), 2, 0))</f>
        <v>1</v>
      </c>
      <c r="P12">
        <f>IF(AND(pomiary47[[#This Row],[czujnik4]] &gt; -10, pomiary47[[#This Row],[czujnik4]]&lt;=15), 1, IF(AND(pomiary47[[#This Row],[czujnik4]] &gt; 15, pomiary47[[#This Row],[czujnik4]]&lt;=20), 2, 0))</f>
        <v>1</v>
      </c>
      <c r="Q12">
        <f>IF(AND(pomiary47[[#This Row],[czujnik5]] &gt; -10, pomiary47[[#This Row],[czujnik5]]&lt;=15), 1, IF(AND(pomiary47[[#This Row],[czujnik5]] &gt; 15, pomiary47[[#This Row],[czujnik5]]&lt;=20), 2, 0))</f>
        <v>1</v>
      </c>
      <c r="R12">
        <f>IF(AND(pomiary47[[#This Row],[czujnik6]] &gt; -10, pomiary47[[#This Row],[czujnik6]]&lt;=15), 1, IF(AND(pomiary47[[#This Row],[czujnik6]] &gt; 15, pomiary47[[#This Row],[czujnik6]]&lt;=20), 2, 0))</f>
        <v>1</v>
      </c>
      <c r="S12">
        <f>IF(AND(pomiary47[[#This Row],[czujnik7]] &gt; -10, pomiary47[[#This Row],[czujnik7]]&lt;=15), 1, IF(AND(pomiary47[[#This Row],[czujnik7]] &gt; 15, pomiary47[[#This Row],[czujnik7]]&lt;=20), 2, 0))</f>
        <v>1</v>
      </c>
      <c r="T12">
        <f>IF(AND(pomiary47[[#This Row],[czujnik8]] &gt; -10, pomiary47[[#This Row],[czujnik8]]&lt;=15), 1, IF(AND(pomiary47[[#This Row],[czujnik8]] &gt; 15, pomiary47[[#This Row],[czujnik8]]&lt;=20), 2, 0))</f>
        <v>1</v>
      </c>
      <c r="U12">
        <f>IF(AND(pomiary47[[#This Row],[czujnik9]] &gt; -10, pomiary47[[#This Row],[czujnik9]]&lt;=15), 1, IF(AND(pomiary47[[#This Row],[czujnik9]] &gt; 15, pomiary47[[#This Row],[czujnik9]]&lt;=20), 2, 0))</f>
        <v>1</v>
      </c>
      <c r="V12">
        <f>IF(AND(pomiary47[[#This Row],[czujnik10]] &gt; -10, pomiary47[[#This Row],[czujnik10]]&lt;=15), 1, IF(AND(pomiary47[[#This Row],[czujnik10]] &gt; 15, pomiary47[[#This Row],[czujnik10]]&lt;=20), 2, 0))</f>
        <v>1</v>
      </c>
    </row>
    <row r="13" spans="1:24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IF(AND(pomiary47[[#This Row],[czujnik1]] &gt; -10, pomiary47[[#This Row],[czujnik1]]&lt;=15), 1, IF(AND(pomiary47[[#This Row],[czujnik1]] &gt; 15, pomiary47[[#This Row],[czujnik1]]&lt;=20), 2, 0))</f>
        <v>1</v>
      </c>
      <c r="N13">
        <f>IF(AND(pomiary47[[#This Row],[czujnik2]] &gt; -10, pomiary47[[#This Row],[czujnik2]]&lt;=15), 1, IF(AND(pomiary47[[#This Row],[czujnik2]] &gt; 15, pomiary47[[#This Row],[czujnik2]]&lt;=20), 2, 0))</f>
        <v>1</v>
      </c>
      <c r="O13">
        <f>IF(AND(pomiary47[[#This Row],[czujnik3]] &gt; -10, pomiary47[[#This Row],[czujnik3]]&lt;=15), 1, IF(AND(pomiary47[[#This Row],[czujnik3]] &gt; 15, pomiary47[[#This Row],[czujnik3]]&lt;=20), 2, 0))</f>
        <v>1</v>
      </c>
      <c r="P13">
        <f>IF(AND(pomiary47[[#This Row],[czujnik4]] &gt; -10, pomiary47[[#This Row],[czujnik4]]&lt;=15), 1, IF(AND(pomiary47[[#This Row],[czujnik4]] &gt; 15, pomiary47[[#This Row],[czujnik4]]&lt;=20), 2, 0))</f>
        <v>1</v>
      </c>
      <c r="Q13">
        <f>IF(AND(pomiary47[[#This Row],[czujnik5]] &gt; -10, pomiary47[[#This Row],[czujnik5]]&lt;=15), 1, IF(AND(pomiary47[[#This Row],[czujnik5]] &gt; 15, pomiary47[[#This Row],[czujnik5]]&lt;=20), 2, 0))</f>
        <v>1</v>
      </c>
      <c r="R13">
        <f>IF(AND(pomiary47[[#This Row],[czujnik6]] &gt; -10, pomiary47[[#This Row],[czujnik6]]&lt;=15), 1, IF(AND(pomiary47[[#This Row],[czujnik6]] &gt; 15, pomiary47[[#This Row],[czujnik6]]&lt;=20), 2, 0))</f>
        <v>1</v>
      </c>
      <c r="S13">
        <f>IF(AND(pomiary47[[#This Row],[czujnik7]] &gt; -10, pomiary47[[#This Row],[czujnik7]]&lt;=15), 1, IF(AND(pomiary47[[#This Row],[czujnik7]] &gt; 15, pomiary47[[#This Row],[czujnik7]]&lt;=20), 2, 0))</f>
        <v>1</v>
      </c>
      <c r="T13">
        <f>IF(AND(pomiary47[[#This Row],[czujnik8]] &gt; -10, pomiary47[[#This Row],[czujnik8]]&lt;=15), 1, IF(AND(pomiary47[[#This Row],[czujnik8]] &gt; 15, pomiary47[[#This Row],[czujnik8]]&lt;=20), 2, 0))</f>
        <v>1</v>
      </c>
      <c r="U13">
        <f>IF(AND(pomiary47[[#This Row],[czujnik9]] &gt; -10, pomiary47[[#This Row],[czujnik9]]&lt;=15), 1, IF(AND(pomiary47[[#This Row],[czujnik9]] &gt; 15, pomiary47[[#This Row],[czujnik9]]&lt;=20), 2, 0))</f>
        <v>1</v>
      </c>
      <c r="V13">
        <f>IF(AND(pomiary47[[#This Row],[czujnik10]] &gt; -10, pomiary47[[#This Row],[czujnik10]]&lt;=15), 1, IF(AND(pomiary47[[#This Row],[czujnik10]] &gt; 15, pomiary47[[#This Row],[czujnik10]]&lt;=20), 2, 0))</f>
        <v>1</v>
      </c>
    </row>
    <row r="14" spans="1:24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IF(AND(pomiary47[[#This Row],[czujnik1]] &gt; -10, pomiary47[[#This Row],[czujnik1]]&lt;=15), 1, IF(AND(pomiary47[[#This Row],[czujnik1]] &gt; 15, pomiary47[[#This Row],[czujnik1]]&lt;=20), 2, 0))</f>
        <v>1</v>
      </c>
      <c r="N14">
        <f>IF(AND(pomiary47[[#This Row],[czujnik2]] &gt; -10, pomiary47[[#This Row],[czujnik2]]&lt;=15), 1, IF(AND(pomiary47[[#This Row],[czujnik2]] &gt; 15, pomiary47[[#This Row],[czujnik2]]&lt;=20), 2, 0))</f>
        <v>1</v>
      </c>
      <c r="O14">
        <f>IF(AND(pomiary47[[#This Row],[czujnik3]] &gt; -10, pomiary47[[#This Row],[czujnik3]]&lt;=15), 1, IF(AND(pomiary47[[#This Row],[czujnik3]] &gt; 15, pomiary47[[#This Row],[czujnik3]]&lt;=20), 2, 0))</f>
        <v>1</v>
      </c>
      <c r="P14">
        <f>IF(AND(pomiary47[[#This Row],[czujnik4]] &gt; -10, pomiary47[[#This Row],[czujnik4]]&lt;=15), 1, IF(AND(pomiary47[[#This Row],[czujnik4]] &gt; 15, pomiary47[[#This Row],[czujnik4]]&lt;=20), 2, 0))</f>
        <v>1</v>
      </c>
      <c r="Q14">
        <f>IF(AND(pomiary47[[#This Row],[czujnik5]] &gt; -10, pomiary47[[#This Row],[czujnik5]]&lt;=15), 1, IF(AND(pomiary47[[#This Row],[czujnik5]] &gt; 15, pomiary47[[#This Row],[czujnik5]]&lt;=20), 2, 0))</f>
        <v>1</v>
      </c>
      <c r="R14">
        <f>IF(AND(pomiary47[[#This Row],[czujnik6]] &gt; -10, pomiary47[[#This Row],[czujnik6]]&lt;=15), 1, IF(AND(pomiary47[[#This Row],[czujnik6]] &gt; 15, pomiary47[[#This Row],[czujnik6]]&lt;=20), 2, 0))</f>
        <v>1</v>
      </c>
      <c r="S14">
        <f>IF(AND(pomiary47[[#This Row],[czujnik7]] &gt; -10, pomiary47[[#This Row],[czujnik7]]&lt;=15), 1, IF(AND(pomiary47[[#This Row],[czujnik7]] &gt; 15, pomiary47[[#This Row],[czujnik7]]&lt;=20), 2, 0))</f>
        <v>1</v>
      </c>
      <c r="T14">
        <f>IF(AND(pomiary47[[#This Row],[czujnik8]] &gt; -10, pomiary47[[#This Row],[czujnik8]]&lt;=15), 1, IF(AND(pomiary47[[#This Row],[czujnik8]] &gt; 15, pomiary47[[#This Row],[czujnik8]]&lt;=20), 2, 0))</f>
        <v>1</v>
      </c>
      <c r="U14">
        <f>IF(AND(pomiary47[[#This Row],[czujnik9]] &gt; -10, pomiary47[[#This Row],[czujnik9]]&lt;=15), 1, IF(AND(pomiary47[[#This Row],[czujnik9]] &gt; 15, pomiary47[[#This Row],[czujnik9]]&lt;=20), 2, 0))</f>
        <v>1</v>
      </c>
      <c r="V14">
        <f>IF(AND(pomiary47[[#This Row],[czujnik10]] &gt; -10, pomiary47[[#This Row],[czujnik10]]&lt;=15), 1, IF(AND(pomiary47[[#This Row],[czujnik10]] &gt; 15, pomiary47[[#This Row],[czujnik10]]&lt;=20), 2, 0))</f>
        <v>1</v>
      </c>
    </row>
    <row r="15" spans="1:24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IF(AND(pomiary47[[#This Row],[czujnik1]] &gt; -10, pomiary47[[#This Row],[czujnik1]]&lt;=15), 1, IF(AND(pomiary47[[#This Row],[czujnik1]] &gt; 15, pomiary47[[#This Row],[czujnik1]]&lt;=20), 2, 0))</f>
        <v>1</v>
      </c>
      <c r="N15">
        <f>IF(AND(pomiary47[[#This Row],[czujnik2]] &gt; -10, pomiary47[[#This Row],[czujnik2]]&lt;=15), 1, IF(AND(pomiary47[[#This Row],[czujnik2]] &gt; 15, pomiary47[[#This Row],[czujnik2]]&lt;=20), 2, 0))</f>
        <v>1</v>
      </c>
      <c r="O15">
        <f>IF(AND(pomiary47[[#This Row],[czujnik3]] &gt; -10, pomiary47[[#This Row],[czujnik3]]&lt;=15), 1, IF(AND(pomiary47[[#This Row],[czujnik3]] &gt; 15, pomiary47[[#This Row],[czujnik3]]&lt;=20), 2, 0))</f>
        <v>1</v>
      </c>
      <c r="P15">
        <f>IF(AND(pomiary47[[#This Row],[czujnik4]] &gt; -10, pomiary47[[#This Row],[czujnik4]]&lt;=15), 1, IF(AND(pomiary47[[#This Row],[czujnik4]] &gt; 15, pomiary47[[#This Row],[czujnik4]]&lt;=20), 2, 0))</f>
        <v>1</v>
      </c>
      <c r="Q15">
        <f>IF(AND(pomiary47[[#This Row],[czujnik5]] &gt; -10, pomiary47[[#This Row],[czujnik5]]&lt;=15), 1, IF(AND(pomiary47[[#This Row],[czujnik5]] &gt; 15, pomiary47[[#This Row],[czujnik5]]&lt;=20), 2, 0))</f>
        <v>1</v>
      </c>
      <c r="R15">
        <f>IF(AND(pomiary47[[#This Row],[czujnik6]] &gt; -10, pomiary47[[#This Row],[czujnik6]]&lt;=15), 1, IF(AND(pomiary47[[#This Row],[czujnik6]] &gt; 15, pomiary47[[#This Row],[czujnik6]]&lt;=20), 2, 0))</f>
        <v>1</v>
      </c>
      <c r="S15">
        <f>IF(AND(pomiary47[[#This Row],[czujnik7]] &gt; -10, pomiary47[[#This Row],[czujnik7]]&lt;=15), 1, IF(AND(pomiary47[[#This Row],[czujnik7]] &gt; 15, pomiary47[[#This Row],[czujnik7]]&lt;=20), 2, 0))</f>
        <v>1</v>
      </c>
      <c r="T15">
        <f>IF(AND(pomiary47[[#This Row],[czujnik8]] &gt; -10, pomiary47[[#This Row],[czujnik8]]&lt;=15), 1, IF(AND(pomiary47[[#This Row],[czujnik8]] &gt; 15, pomiary47[[#This Row],[czujnik8]]&lt;=20), 2, 0))</f>
        <v>1</v>
      </c>
      <c r="U15">
        <f>IF(AND(pomiary47[[#This Row],[czujnik9]] &gt; -10, pomiary47[[#This Row],[czujnik9]]&lt;=15), 1, IF(AND(pomiary47[[#This Row],[czujnik9]] &gt; 15, pomiary47[[#This Row],[czujnik9]]&lt;=20), 2, 0))</f>
        <v>1</v>
      </c>
      <c r="V15">
        <f>IF(AND(pomiary47[[#This Row],[czujnik10]] &gt; -10, pomiary47[[#This Row],[czujnik10]]&lt;=15), 1, IF(AND(pomiary47[[#This Row],[czujnik10]] &gt; 15, pomiary47[[#This Row],[czujnik10]]&lt;=20), 2, 0))</f>
        <v>1</v>
      </c>
    </row>
    <row r="16" spans="1:24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IF(AND(pomiary47[[#This Row],[czujnik1]] &gt; -10, pomiary47[[#This Row],[czujnik1]]&lt;=15), 1, IF(AND(pomiary47[[#This Row],[czujnik1]] &gt; 15, pomiary47[[#This Row],[czujnik1]]&lt;=20), 2, 0))</f>
        <v>1</v>
      </c>
      <c r="N16">
        <f>IF(AND(pomiary47[[#This Row],[czujnik2]] &gt; -10, pomiary47[[#This Row],[czujnik2]]&lt;=15), 1, IF(AND(pomiary47[[#This Row],[czujnik2]] &gt; 15, pomiary47[[#This Row],[czujnik2]]&lt;=20), 2, 0))</f>
        <v>1</v>
      </c>
      <c r="O16">
        <f>IF(AND(pomiary47[[#This Row],[czujnik3]] &gt; -10, pomiary47[[#This Row],[czujnik3]]&lt;=15), 1, IF(AND(pomiary47[[#This Row],[czujnik3]] &gt; 15, pomiary47[[#This Row],[czujnik3]]&lt;=20), 2, 0))</f>
        <v>1</v>
      </c>
      <c r="P16">
        <f>IF(AND(pomiary47[[#This Row],[czujnik4]] &gt; -10, pomiary47[[#This Row],[czujnik4]]&lt;=15), 1, IF(AND(pomiary47[[#This Row],[czujnik4]] &gt; 15, pomiary47[[#This Row],[czujnik4]]&lt;=20), 2, 0))</f>
        <v>1</v>
      </c>
      <c r="Q16">
        <f>IF(AND(pomiary47[[#This Row],[czujnik5]] &gt; -10, pomiary47[[#This Row],[czujnik5]]&lt;=15), 1, IF(AND(pomiary47[[#This Row],[czujnik5]] &gt; 15, pomiary47[[#This Row],[czujnik5]]&lt;=20), 2, 0))</f>
        <v>1</v>
      </c>
      <c r="R16">
        <f>IF(AND(pomiary47[[#This Row],[czujnik6]] &gt; -10, pomiary47[[#This Row],[czujnik6]]&lt;=15), 1, IF(AND(pomiary47[[#This Row],[czujnik6]] &gt; 15, pomiary47[[#This Row],[czujnik6]]&lt;=20), 2, 0))</f>
        <v>1</v>
      </c>
      <c r="S16">
        <f>IF(AND(pomiary47[[#This Row],[czujnik7]] &gt; -10, pomiary47[[#This Row],[czujnik7]]&lt;=15), 1, IF(AND(pomiary47[[#This Row],[czujnik7]] &gt; 15, pomiary47[[#This Row],[czujnik7]]&lt;=20), 2, 0))</f>
        <v>1</v>
      </c>
      <c r="T16">
        <f>IF(AND(pomiary47[[#This Row],[czujnik8]] &gt; -10, pomiary47[[#This Row],[czujnik8]]&lt;=15), 1, IF(AND(pomiary47[[#This Row],[czujnik8]] &gt; 15, pomiary47[[#This Row],[czujnik8]]&lt;=20), 2, 0))</f>
        <v>1</v>
      </c>
      <c r="U16">
        <f>IF(AND(pomiary47[[#This Row],[czujnik9]] &gt; -10, pomiary47[[#This Row],[czujnik9]]&lt;=15), 1, IF(AND(pomiary47[[#This Row],[czujnik9]] &gt; 15, pomiary47[[#This Row],[czujnik9]]&lt;=20), 2, 0))</f>
        <v>1</v>
      </c>
      <c r="V16">
        <f>IF(AND(pomiary47[[#This Row],[czujnik10]] &gt; -10, pomiary47[[#This Row],[czujnik10]]&lt;=15), 1, IF(AND(pomiary47[[#This Row],[czujnik10]] &gt; 15, pomiary47[[#This Row],[czujnik10]]&lt;=20), 2, 0))</f>
        <v>1</v>
      </c>
    </row>
    <row r="17" spans="1:22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IF(AND(pomiary47[[#This Row],[czujnik1]] &gt; -10, pomiary47[[#This Row],[czujnik1]]&lt;=15), 1, IF(AND(pomiary47[[#This Row],[czujnik1]] &gt; 15, pomiary47[[#This Row],[czujnik1]]&lt;=20), 2, 0))</f>
        <v>1</v>
      </c>
      <c r="N17">
        <f>IF(AND(pomiary47[[#This Row],[czujnik2]] &gt; -10, pomiary47[[#This Row],[czujnik2]]&lt;=15), 1, IF(AND(pomiary47[[#This Row],[czujnik2]] &gt; 15, pomiary47[[#This Row],[czujnik2]]&lt;=20), 2, 0))</f>
        <v>1</v>
      </c>
      <c r="O17">
        <f>IF(AND(pomiary47[[#This Row],[czujnik3]] &gt; -10, pomiary47[[#This Row],[czujnik3]]&lt;=15), 1, IF(AND(pomiary47[[#This Row],[czujnik3]] &gt; 15, pomiary47[[#This Row],[czujnik3]]&lt;=20), 2, 0))</f>
        <v>1</v>
      </c>
      <c r="P17">
        <f>IF(AND(pomiary47[[#This Row],[czujnik4]] &gt; -10, pomiary47[[#This Row],[czujnik4]]&lt;=15), 1, IF(AND(pomiary47[[#This Row],[czujnik4]] &gt; 15, pomiary47[[#This Row],[czujnik4]]&lt;=20), 2, 0))</f>
        <v>1</v>
      </c>
      <c r="Q17">
        <f>IF(AND(pomiary47[[#This Row],[czujnik5]] &gt; -10, pomiary47[[#This Row],[czujnik5]]&lt;=15), 1, IF(AND(pomiary47[[#This Row],[czujnik5]] &gt; 15, pomiary47[[#This Row],[czujnik5]]&lt;=20), 2, 0))</f>
        <v>1</v>
      </c>
      <c r="R17">
        <f>IF(AND(pomiary47[[#This Row],[czujnik6]] &gt; -10, pomiary47[[#This Row],[czujnik6]]&lt;=15), 1, IF(AND(pomiary47[[#This Row],[czujnik6]] &gt; 15, pomiary47[[#This Row],[czujnik6]]&lt;=20), 2, 0))</f>
        <v>1</v>
      </c>
      <c r="S17">
        <f>IF(AND(pomiary47[[#This Row],[czujnik7]] &gt; -10, pomiary47[[#This Row],[czujnik7]]&lt;=15), 1, IF(AND(pomiary47[[#This Row],[czujnik7]] &gt; 15, pomiary47[[#This Row],[czujnik7]]&lt;=20), 2, 0))</f>
        <v>1</v>
      </c>
      <c r="T17">
        <f>IF(AND(pomiary47[[#This Row],[czujnik8]] &gt; -10, pomiary47[[#This Row],[czujnik8]]&lt;=15), 1, IF(AND(pomiary47[[#This Row],[czujnik8]] &gt; 15, pomiary47[[#This Row],[czujnik8]]&lt;=20), 2, 0))</f>
        <v>1</v>
      </c>
      <c r="U17">
        <f>IF(AND(pomiary47[[#This Row],[czujnik9]] &gt; -10, pomiary47[[#This Row],[czujnik9]]&lt;=15), 1, IF(AND(pomiary47[[#This Row],[czujnik9]] &gt; 15, pomiary47[[#This Row],[czujnik9]]&lt;=20), 2, 0))</f>
        <v>1</v>
      </c>
      <c r="V17">
        <f>IF(AND(pomiary47[[#This Row],[czujnik10]] &gt; -10, pomiary47[[#This Row],[czujnik10]]&lt;=15), 1, IF(AND(pomiary47[[#This Row],[czujnik10]] &gt; 15, pomiary47[[#This Row],[czujnik10]]&lt;=20), 2, 0))</f>
        <v>1</v>
      </c>
    </row>
    <row r="18" spans="1:22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IF(AND(pomiary47[[#This Row],[czujnik1]] &gt; -10, pomiary47[[#This Row],[czujnik1]]&lt;=15), 1, IF(AND(pomiary47[[#This Row],[czujnik1]] &gt; 15, pomiary47[[#This Row],[czujnik1]]&lt;=20), 2, 0))</f>
        <v>1</v>
      </c>
      <c r="N18">
        <f>IF(AND(pomiary47[[#This Row],[czujnik2]] &gt; -10, pomiary47[[#This Row],[czujnik2]]&lt;=15), 1, IF(AND(pomiary47[[#This Row],[czujnik2]] &gt; 15, pomiary47[[#This Row],[czujnik2]]&lt;=20), 2, 0))</f>
        <v>1</v>
      </c>
      <c r="O18">
        <f>IF(AND(pomiary47[[#This Row],[czujnik3]] &gt; -10, pomiary47[[#This Row],[czujnik3]]&lt;=15), 1, IF(AND(pomiary47[[#This Row],[czujnik3]] &gt; 15, pomiary47[[#This Row],[czujnik3]]&lt;=20), 2, 0))</f>
        <v>1</v>
      </c>
      <c r="P18">
        <f>IF(AND(pomiary47[[#This Row],[czujnik4]] &gt; -10, pomiary47[[#This Row],[czujnik4]]&lt;=15), 1, IF(AND(pomiary47[[#This Row],[czujnik4]] &gt; 15, pomiary47[[#This Row],[czujnik4]]&lt;=20), 2, 0))</f>
        <v>1</v>
      </c>
      <c r="Q18">
        <f>IF(AND(pomiary47[[#This Row],[czujnik5]] &gt; -10, pomiary47[[#This Row],[czujnik5]]&lt;=15), 1, IF(AND(pomiary47[[#This Row],[czujnik5]] &gt; 15, pomiary47[[#This Row],[czujnik5]]&lt;=20), 2, 0))</f>
        <v>1</v>
      </c>
      <c r="R18">
        <f>IF(AND(pomiary47[[#This Row],[czujnik6]] &gt; -10, pomiary47[[#This Row],[czujnik6]]&lt;=15), 1, IF(AND(pomiary47[[#This Row],[czujnik6]] &gt; 15, pomiary47[[#This Row],[czujnik6]]&lt;=20), 2, 0))</f>
        <v>1</v>
      </c>
      <c r="S18">
        <f>IF(AND(pomiary47[[#This Row],[czujnik7]] &gt; -10, pomiary47[[#This Row],[czujnik7]]&lt;=15), 1, IF(AND(pomiary47[[#This Row],[czujnik7]] &gt; 15, pomiary47[[#This Row],[czujnik7]]&lt;=20), 2, 0))</f>
        <v>1</v>
      </c>
      <c r="T18">
        <f>IF(AND(pomiary47[[#This Row],[czujnik8]] &gt; -10, pomiary47[[#This Row],[czujnik8]]&lt;=15), 1, IF(AND(pomiary47[[#This Row],[czujnik8]] &gt; 15, pomiary47[[#This Row],[czujnik8]]&lt;=20), 2, 0))</f>
        <v>1</v>
      </c>
      <c r="U18">
        <f>IF(AND(pomiary47[[#This Row],[czujnik9]] &gt; -10, pomiary47[[#This Row],[czujnik9]]&lt;=15), 1, IF(AND(pomiary47[[#This Row],[czujnik9]] &gt; 15, pomiary47[[#This Row],[czujnik9]]&lt;=20), 2, 0))</f>
        <v>1</v>
      </c>
      <c r="V18">
        <f>IF(AND(pomiary47[[#This Row],[czujnik10]] &gt; -10, pomiary47[[#This Row],[czujnik10]]&lt;=15), 1, IF(AND(pomiary47[[#This Row],[czujnik10]] &gt; 15, pomiary47[[#This Row],[czujnik10]]&lt;=20), 2, 0))</f>
        <v>1</v>
      </c>
    </row>
    <row r="19" spans="1:22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IF(AND(pomiary47[[#This Row],[czujnik1]] &gt; -10, pomiary47[[#This Row],[czujnik1]]&lt;=15), 1, IF(AND(pomiary47[[#This Row],[czujnik1]] &gt; 15, pomiary47[[#This Row],[czujnik1]]&lt;=20), 2, 0))</f>
        <v>1</v>
      </c>
      <c r="N19">
        <f>IF(AND(pomiary47[[#This Row],[czujnik2]] &gt; -10, pomiary47[[#This Row],[czujnik2]]&lt;=15), 1, IF(AND(pomiary47[[#This Row],[czujnik2]] &gt; 15, pomiary47[[#This Row],[czujnik2]]&lt;=20), 2, 0))</f>
        <v>1</v>
      </c>
      <c r="O19">
        <f>IF(AND(pomiary47[[#This Row],[czujnik3]] &gt; -10, pomiary47[[#This Row],[czujnik3]]&lt;=15), 1, IF(AND(pomiary47[[#This Row],[czujnik3]] &gt; 15, pomiary47[[#This Row],[czujnik3]]&lt;=20), 2, 0))</f>
        <v>1</v>
      </c>
      <c r="P19">
        <f>IF(AND(pomiary47[[#This Row],[czujnik4]] &gt; -10, pomiary47[[#This Row],[czujnik4]]&lt;=15), 1, IF(AND(pomiary47[[#This Row],[czujnik4]] &gt; 15, pomiary47[[#This Row],[czujnik4]]&lt;=20), 2, 0))</f>
        <v>1</v>
      </c>
      <c r="Q19">
        <f>IF(AND(pomiary47[[#This Row],[czujnik5]] &gt; -10, pomiary47[[#This Row],[czujnik5]]&lt;=15), 1, IF(AND(pomiary47[[#This Row],[czujnik5]] &gt; 15, pomiary47[[#This Row],[czujnik5]]&lt;=20), 2, 0))</f>
        <v>1</v>
      </c>
      <c r="R19">
        <f>IF(AND(pomiary47[[#This Row],[czujnik6]] &gt; -10, pomiary47[[#This Row],[czujnik6]]&lt;=15), 1, IF(AND(pomiary47[[#This Row],[czujnik6]] &gt; 15, pomiary47[[#This Row],[czujnik6]]&lt;=20), 2, 0))</f>
        <v>1</v>
      </c>
      <c r="S19">
        <f>IF(AND(pomiary47[[#This Row],[czujnik7]] &gt; -10, pomiary47[[#This Row],[czujnik7]]&lt;=15), 1, IF(AND(pomiary47[[#This Row],[czujnik7]] &gt; 15, pomiary47[[#This Row],[czujnik7]]&lt;=20), 2, 0))</f>
        <v>1</v>
      </c>
      <c r="T19">
        <f>IF(AND(pomiary47[[#This Row],[czujnik8]] &gt; -10, pomiary47[[#This Row],[czujnik8]]&lt;=15), 1, IF(AND(pomiary47[[#This Row],[czujnik8]] &gt; 15, pomiary47[[#This Row],[czujnik8]]&lt;=20), 2, 0))</f>
        <v>1</v>
      </c>
      <c r="U19">
        <f>IF(AND(pomiary47[[#This Row],[czujnik9]] &gt; -10, pomiary47[[#This Row],[czujnik9]]&lt;=15), 1, IF(AND(pomiary47[[#This Row],[czujnik9]] &gt; 15, pomiary47[[#This Row],[czujnik9]]&lt;=20), 2, 0))</f>
        <v>1</v>
      </c>
      <c r="V19">
        <f>IF(AND(pomiary47[[#This Row],[czujnik10]] &gt; -10, pomiary47[[#This Row],[czujnik10]]&lt;=15), 1, IF(AND(pomiary47[[#This Row],[czujnik10]] &gt; 15, pomiary47[[#This Row],[czujnik10]]&lt;=20), 2, 0))</f>
        <v>1</v>
      </c>
    </row>
    <row r="20" spans="1:22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IF(AND(pomiary47[[#This Row],[czujnik1]] &gt; -10, pomiary47[[#This Row],[czujnik1]]&lt;=15), 1, IF(AND(pomiary47[[#This Row],[czujnik1]] &gt; 15, pomiary47[[#This Row],[czujnik1]]&lt;=20), 2, 0))</f>
        <v>1</v>
      </c>
      <c r="N20">
        <f>IF(AND(pomiary47[[#This Row],[czujnik2]] &gt; -10, pomiary47[[#This Row],[czujnik2]]&lt;=15), 1, IF(AND(pomiary47[[#This Row],[czujnik2]] &gt; 15, pomiary47[[#This Row],[czujnik2]]&lt;=20), 2, 0))</f>
        <v>1</v>
      </c>
      <c r="O20">
        <f>IF(AND(pomiary47[[#This Row],[czujnik3]] &gt; -10, pomiary47[[#This Row],[czujnik3]]&lt;=15), 1, IF(AND(pomiary47[[#This Row],[czujnik3]] &gt; 15, pomiary47[[#This Row],[czujnik3]]&lt;=20), 2, 0))</f>
        <v>1</v>
      </c>
      <c r="P20">
        <f>IF(AND(pomiary47[[#This Row],[czujnik4]] &gt; -10, pomiary47[[#This Row],[czujnik4]]&lt;=15), 1, IF(AND(pomiary47[[#This Row],[czujnik4]] &gt; 15, pomiary47[[#This Row],[czujnik4]]&lt;=20), 2, 0))</f>
        <v>1</v>
      </c>
      <c r="Q20">
        <f>IF(AND(pomiary47[[#This Row],[czujnik5]] &gt; -10, pomiary47[[#This Row],[czujnik5]]&lt;=15), 1, IF(AND(pomiary47[[#This Row],[czujnik5]] &gt; 15, pomiary47[[#This Row],[czujnik5]]&lt;=20), 2, 0))</f>
        <v>1</v>
      </c>
      <c r="R20">
        <f>IF(AND(pomiary47[[#This Row],[czujnik6]] &gt; -10, pomiary47[[#This Row],[czujnik6]]&lt;=15), 1, IF(AND(pomiary47[[#This Row],[czujnik6]] &gt; 15, pomiary47[[#This Row],[czujnik6]]&lt;=20), 2, 0))</f>
        <v>1</v>
      </c>
      <c r="S20">
        <f>IF(AND(pomiary47[[#This Row],[czujnik7]] &gt; -10, pomiary47[[#This Row],[czujnik7]]&lt;=15), 1, IF(AND(pomiary47[[#This Row],[czujnik7]] &gt; 15, pomiary47[[#This Row],[czujnik7]]&lt;=20), 2, 0))</f>
        <v>1</v>
      </c>
      <c r="T20">
        <f>IF(AND(pomiary47[[#This Row],[czujnik8]] &gt; -10, pomiary47[[#This Row],[czujnik8]]&lt;=15), 1, IF(AND(pomiary47[[#This Row],[czujnik8]] &gt; 15, pomiary47[[#This Row],[czujnik8]]&lt;=20), 2, 0))</f>
        <v>1</v>
      </c>
      <c r="U20">
        <f>IF(AND(pomiary47[[#This Row],[czujnik9]] &gt; -10, pomiary47[[#This Row],[czujnik9]]&lt;=15), 1, IF(AND(pomiary47[[#This Row],[czujnik9]] &gt; 15, pomiary47[[#This Row],[czujnik9]]&lt;=20), 2, 0))</f>
        <v>1</v>
      </c>
      <c r="V20">
        <f>IF(AND(pomiary47[[#This Row],[czujnik10]] &gt; -10, pomiary47[[#This Row],[czujnik10]]&lt;=15), 1, IF(AND(pomiary47[[#This Row],[czujnik10]] &gt; 15, pomiary47[[#This Row],[czujnik10]]&lt;=20), 2, 0))</f>
        <v>1</v>
      </c>
    </row>
    <row r="21" spans="1:22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IF(AND(pomiary47[[#This Row],[czujnik1]] &gt; -10, pomiary47[[#This Row],[czujnik1]]&lt;=15), 1, IF(AND(pomiary47[[#This Row],[czujnik1]] &gt; 15, pomiary47[[#This Row],[czujnik1]]&lt;=20), 2, 0))</f>
        <v>1</v>
      </c>
      <c r="N21">
        <f>IF(AND(pomiary47[[#This Row],[czujnik2]] &gt; -10, pomiary47[[#This Row],[czujnik2]]&lt;=15), 1, IF(AND(pomiary47[[#This Row],[czujnik2]] &gt; 15, pomiary47[[#This Row],[czujnik2]]&lt;=20), 2, 0))</f>
        <v>1</v>
      </c>
      <c r="O21">
        <f>IF(AND(pomiary47[[#This Row],[czujnik3]] &gt; -10, pomiary47[[#This Row],[czujnik3]]&lt;=15), 1, IF(AND(pomiary47[[#This Row],[czujnik3]] &gt; 15, pomiary47[[#This Row],[czujnik3]]&lt;=20), 2, 0))</f>
        <v>1</v>
      </c>
      <c r="P21">
        <f>IF(AND(pomiary47[[#This Row],[czujnik4]] &gt; -10, pomiary47[[#This Row],[czujnik4]]&lt;=15), 1, IF(AND(pomiary47[[#This Row],[czujnik4]] &gt; 15, pomiary47[[#This Row],[czujnik4]]&lt;=20), 2, 0))</f>
        <v>1</v>
      </c>
      <c r="Q21">
        <f>IF(AND(pomiary47[[#This Row],[czujnik5]] &gt; -10, pomiary47[[#This Row],[czujnik5]]&lt;=15), 1, IF(AND(pomiary47[[#This Row],[czujnik5]] &gt; 15, pomiary47[[#This Row],[czujnik5]]&lt;=20), 2, 0))</f>
        <v>1</v>
      </c>
      <c r="R21">
        <f>IF(AND(pomiary47[[#This Row],[czujnik6]] &gt; -10, pomiary47[[#This Row],[czujnik6]]&lt;=15), 1, IF(AND(pomiary47[[#This Row],[czujnik6]] &gt; 15, pomiary47[[#This Row],[czujnik6]]&lt;=20), 2, 0))</f>
        <v>1</v>
      </c>
      <c r="S21">
        <f>IF(AND(pomiary47[[#This Row],[czujnik7]] &gt; -10, pomiary47[[#This Row],[czujnik7]]&lt;=15), 1, IF(AND(pomiary47[[#This Row],[czujnik7]] &gt; 15, pomiary47[[#This Row],[czujnik7]]&lt;=20), 2, 0))</f>
        <v>1</v>
      </c>
      <c r="T21">
        <f>IF(AND(pomiary47[[#This Row],[czujnik8]] &gt; -10, pomiary47[[#This Row],[czujnik8]]&lt;=15), 1, IF(AND(pomiary47[[#This Row],[czujnik8]] &gt; 15, pomiary47[[#This Row],[czujnik8]]&lt;=20), 2, 0))</f>
        <v>1</v>
      </c>
      <c r="U21">
        <f>IF(AND(pomiary47[[#This Row],[czujnik9]] &gt; -10, pomiary47[[#This Row],[czujnik9]]&lt;=15), 1, IF(AND(pomiary47[[#This Row],[czujnik9]] &gt; 15, pomiary47[[#This Row],[czujnik9]]&lt;=20), 2, 0))</f>
        <v>1</v>
      </c>
      <c r="V21">
        <f>IF(AND(pomiary47[[#This Row],[czujnik10]] &gt; -10, pomiary47[[#This Row],[czujnik10]]&lt;=15), 1, IF(AND(pomiary47[[#This Row],[czujnik10]] &gt; 15, pomiary47[[#This Row],[czujnik10]]&lt;=20), 2, 0))</f>
        <v>1</v>
      </c>
    </row>
    <row r="22" spans="1:22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IF(AND(pomiary47[[#This Row],[czujnik1]] &gt; -10, pomiary47[[#This Row],[czujnik1]]&lt;=15), 1, IF(AND(pomiary47[[#This Row],[czujnik1]] &gt; 15, pomiary47[[#This Row],[czujnik1]]&lt;=20), 2, 0))</f>
        <v>1</v>
      </c>
      <c r="N22">
        <f>IF(AND(pomiary47[[#This Row],[czujnik2]] &gt; -10, pomiary47[[#This Row],[czujnik2]]&lt;=15), 1, IF(AND(pomiary47[[#This Row],[czujnik2]] &gt; 15, pomiary47[[#This Row],[czujnik2]]&lt;=20), 2, 0))</f>
        <v>1</v>
      </c>
      <c r="O22">
        <f>IF(AND(pomiary47[[#This Row],[czujnik3]] &gt; -10, pomiary47[[#This Row],[czujnik3]]&lt;=15), 1, IF(AND(pomiary47[[#This Row],[czujnik3]] &gt; 15, pomiary47[[#This Row],[czujnik3]]&lt;=20), 2, 0))</f>
        <v>1</v>
      </c>
      <c r="P22">
        <f>IF(AND(pomiary47[[#This Row],[czujnik4]] &gt; -10, pomiary47[[#This Row],[czujnik4]]&lt;=15), 1, IF(AND(pomiary47[[#This Row],[czujnik4]] &gt; 15, pomiary47[[#This Row],[czujnik4]]&lt;=20), 2, 0))</f>
        <v>1</v>
      </c>
      <c r="Q22">
        <f>IF(AND(pomiary47[[#This Row],[czujnik5]] &gt; -10, pomiary47[[#This Row],[czujnik5]]&lt;=15), 1, IF(AND(pomiary47[[#This Row],[czujnik5]] &gt; 15, pomiary47[[#This Row],[czujnik5]]&lt;=20), 2, 0))</f>
        <v>1</v>
      </c>
      <c r="R22">
        <f>IF(AND(pomiary47[[#This Row],[czujnik6]] &gt; -10, pomiary47[[#This Row],[czujnik6]]&lt;=15), 1, IF(AND(pomiary47[[#This Row],[czujnik6]] &gt; 15, pomiary47[[#This Row],[czujnik6]]&lt;=20), 2, 0))</f>
        <v>1</v>
      </c>
      <c r="S22">
        <f>IF(AND(pomiary47[[#This Row],[czujnik7]] &gt; -10, pomiary47[[#This Row],[czujnik7]]&lt;=15), 1, IF(AND(pomiary47[[#This Row],[czujnik7]] &gt; 15, pomiary47[[#This Row],[czujnik7]]&lt;=20), 2, 0))</f>
        <v>1</v>
      </c>
      <c r="T22">
        <f>IF(AND(pomiary47[[#This Row],[czujnik8]] &gt; -10, pomiary47[[#This Row],[czujnik8]]&lt;=15), 1, IF(AND(pomiary47[[#This Row],[czujnik8]] &gt; 15, pomiary47[[#This Row],[czujnik8]]&lt;=20), 2, 0))</f>
        <v>1</v>
      </c>
      <c r="U22">
        <f>IF(AND(pomiary47[[#This Row],[czujnik9]] &gt; -10, pomiary47[[#This Row],[czujnik9]]&lt;=15), 1, IF(AND(pomiary47[[#This Row],[czujnik9]] &gt; 15, pomiary47[[#This Row],[czujnik9]]&lt;=20), 2, 0))</f>
        <v>1</v>
      </c>
      <c r="V22">
        <f>IF(AND(pomiary47[[#This Row],[czujnik10]] &gt; -10, pomiary47[[#This Row],[czujnik10]]&lt;=15), 1, IF(AND(pomiary47[[#This Row],[czujnik10]] &gt; 15, pomiary47[[#This Row],[czujnik10]]&lt;=20), 2, 0))</f>
        <v>1</v>
      </c>
    </row>
    <row r="23" spans="1:22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IF(AND(pomiary47[[#This Row],[czujnik1]] &gt; -10, pomiary47[[#This Row],[czujnik1]]&lt;=15), 1, IF(AND(pomiary47[[#This Row],[czujnik1]] &gt; 15, pomiary47[[#This Row],[czujnik1]]&lt;=20), 2, 0))</f>
        <v>1</v>
      </c>
      <c r="N23">
        <f>IF(AND(pomiary47[[#This Row],[czujnik2]] &gt; -10, pomiary47[[#This Row],[czujnik2]]&lt;=15), 1, IF(AND(pomiary47[[#This Row],[czujnik2]] &gt; 15, pomiary47[[#This Row],[czujnik2]]&lt;=20), 2, 0))</f>
        <v>1</v>
      </c>
      <c r="O23">
        <f>IF(AND(pomiary47[[#This Row],[czujnik3]] &gt; -10, pomiary47[[#This Row],[czujnik3]]&lt;=15), 1, IF(AND(pomiary47[[#This Row],[czujnik3]] &gt; 15, pomiary47[[#This Row],[czujnik3]]&lt;=20), 2, 0))</f>
        <v>1</v>
      </c>
      <c r="P23">
        <f>IF(AND(pomiary47[[#This Row],[czujnik4]] &gt; -10, pomiary47[[#This Row],[czujnik4]]&lt;=15), 1, IF(AND(pomiary47[[#This Row],[czujnik4]] &gt; 15, pomiary47[[#This Row],[czujnik4]]&lt;=20), 2, 0))</f>
        <v>1</v>
      </c>
      <c r="Q23">
        <f>IF(AND(pomiary47[[#This Row],[czujnik5]] &gt; -10, pomiary47[[#This Row],[czujnik5]]&lt;=15), 1, IF(AND(pomiary47[[#This Row],[czujnik5]] &gt; 15, pomiary47[[#This Row],[czujnik5]]&lt;=20), 2, 0))</f>
        <v>1</v>
      </c>
      <c r="R23">
        <f>IF(AND(pomiary47[[#This Row],[czujnik6]] &gt; -10, pomiary47[[#This Row],[czujnik6]]&lt;=15), 1, IF(AND(pomiary47[[#This Row],[czujnik6]] &gt; 15, pomiary47[[#This Row],[czujnik6]]&lt;=20), 2, 0))</f>
        <v>1</v>
      </c>
      <c r="S23">
        <f>IF(AND(pomiary47[[#This Row],[czujnik7]] &gt; -10, pomiary47[[#This Row],[czujnik7]]&lt;=15), 1, IF(AND(pomiary47[[#This Row],[czujnik7]] &gt; 15, pomiary47[[#This Row],[czujnik7]]&lt;=20), 2, 0))</f>
        <v>1</v>
      </c>
      <c r="T23">
        <f>IF(AND(pomiary47[[#This Row],[czujnik8]] &gt; -10, pomiary47[[#This Row],[czujnik8]]&lt;=15), 1, IF(AND(pomiary47[[#This Row],[czujnik8]] &gt; 15, pomiary47[[#This Row],[czujnik8]]&lt;=20), 2, 0))</f>
        <v>1</v>
      </c>
      <c r="U23">
        <f>IF(AND(pomiary47[[#This Row],[czujnik9]] &gt; -10, pomiary47[[#This Row],[czujnik9]]&lt;=15), 1, IF(AND(pomiary47[[#This Row],[czujnik9]] &gt; 15, pomiary47[[#This Row],[czujnik9]]&lt;=20), 2, 0))</f>
        <v>1</v>
      </c>
      <c r="V23">
        <f>IF(AND(pomiary47[[#This Row],[czujnik10]] &gt; -10, pomiary47[[#This Row],[czujnik10]]&lt;=15), 1, IF(AND(pomiary47[[#This Row],[czujnik10]] &gt; 15, pomiary47[[#This Row],[czujnik10]]&lt;=20), 2, 0))</f>
        <v>1</v>
      </c>
    </row>
    <row r="24" spans="1:22" x14ac:dyDescent="0.4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IF(AND(pomiary47[[#This Row],[czujnik1]] &gt; -10, pomiary47[[#This Row],[czujnik1]]&lt;=15), 1, IF(AND(pomiary47[[#This Row],[czujnik1]] &gt; 15, pomiary47[[#This Row],[czujnik1]]&lt;=20), 2, 0))</f>
        <v>1</v>
      </c>
      <c r="N24">
        <f>IF(AND(pomiary47[[#This Row],[czujnik2]] &gt; -10, pomiary47[[#This Row],[czujnik2]]&lt;=15), 1, IF(AND(pomiary47[[#This Row],[czujnik2]] &gt; 15, pomiary47[[#This Row],[czujnik2]]&lt;=20), 2, 0))</f>
        <v>1</v>
      </c>
      <c r="O24">
        <f>IF(AND(pomiary47[[#This Row],[czujnik3]] &gt; -10, pomiary47[[#This Row],[czujnik3]]&lt;=15), 1, IF(AND(pomiary47[[#This Row],[czujnik3]] &gt; 15, pomiary47[[#This Row],[czujnik3]]&lt;=20), 2, 0))</f>
        <v>1</v>
      </c>
      <c r="P24">
        <f>IF(AND(pomiary47[[#This Row],[czujnik4]] &gt; -10, pomiary47[[#This Row],[czujnik4]]&lt;=15), 1, IF(AND(pomiary47[[#This Row],[czujnik4]] &gt; 15, pomiary47[[#This Row],[czujnik4]]&lt;=20), 2, 0))</f>
        <v>1</v>
      </c>
      <c r="Q24">
        <f>IF(AND(pomiary47[[#This Row],[czujnik5]] &gt; -10, pomiary47[[#This Row],[czujnik5]]&lt;=15), 1, IF(AND(pomiary47[[#This Row],[czujnik5]] &gt; 15, pomiary47[[#This Row],[czujnik5]]&lt;=20), 2, 0))</f>
        <v>1</v>
      </c>
      <c r="R24">
        <f>IF(AND(pomiary47[[#This Row],[czujnik6]] &gt; -10, pomiary47[[#This Row],[czujnik6]]&lt;=15), 1, IF(AND(pomiary47[[#This Row],[czujnik6]] &gt; 15, pomiary47[[#This Row],[czujnik6]]&lt;=20), 2, 0))</f>
        <v>1</v>
      </c>
      <c r="S24">
        <f>IF(AND(pomiary47[[#This Row],[czujnik7]] &gt; -10, pomiary47[[#This Row],[czujnik7]]&lt;=15), 1, IF(AND(pomiary47[[#This Row],[czujnik7]] &gt; 15, pomiary47[[#This Row],[czujnik7]]&lt;=20), 2, 0))</f>
        <v>1</v>
      </c>
      <c r="T24">
        <f>IF(AND(pomiary47[[#This Row],[czujnik8]] &gt; -10, pomiary47[[#This Row],[czujnik8]]&lt;=15), 1, IF(AND(pomiary47[[#This Row],[czujnik8]] &gt; 15, pomiary47[[#This Row],[czujnik8]]&lt;=20), 2, 0))</f>
        <v>1</v>
      </c>
      <c r="U24">
        <f>IF(AND(pomiary47[[#This Row],[czujnik9]] &gt; -10, pomiary47[[#This Row],[czujnik9]]&lt;=15), 1, IF(AND(pomiary47[[#This Row],[czujnik9]] &gt; 15, pomiary47[[#This Row],[czujnik9]]&lt;=20), 2, 0))</f>
        <v>1</v>
      </c>
      <c r="V24">
        <f>IF(AND(pomiary47[[#This Row],[czujnik10]] &gt; -10, pomiary47[[#This Row],[czujnik10]]&lt;=15), 1, IF(AND(pomiary47[[#This Row],[czujnik10]] &gt; 15, pomiary47[[#This Row],[czujnik10]]&lt;=20), 2, 0))</f>
        <v>1</v>
      </c>
    </row>
    <row r="25" spans="1:22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IF(AND(pomiary47[[#This Row],[czujnik1]] &gt; -10, pomiary47[[#This Row],[czujnik1]]&lt;=15), 1, IF(AND(pomiary47[[#This Row],[czujnik1]] &gt; 15, pomiary47[[#This Row],[czujnik1]]&lt;=20), 2, 0))</f>
        <v>1</v>
      </c>
      <c r="N25">
        <f>IF(AND(pomiary47[[#This Row],[czujnik2]] &gt; -10, pomiary47[[#This Row],[czujnik2]]&lt;=15), 1, IF(AND(pomiary47[[#This Row],[czujnik2]] &gt; 15, pomiary47[[#This Row],[czujnik2]]&lt;=20), 2, 0))</f>
        <v>1</v>
      </c>
      <c r="O25">
        <f>IF(AND(pomiary47[[#This Row],[czujnik3]] &gt; -10, pomiary47[[#This Row],[czujnik3]]&lt;=15), 1, IF(AND(pomiary47[[#This Row],[czujnik3]] &gt; 15, pomiary47[[#This Row],[czujnik3]]&lt;=20), 2, 0))</f>
        <v>1</v>
      </c>
      <c r="P25">
        <f>IF(AND(pomiary47[[#This Row],[czujnik4]] &gt; -10, pomiary47[[#This Row],[czujnik4]]&lt;=15), 1, IF(AND(pomiary47[[#This Row],[czujnik4]] &gt; 15, pomiary47[[#This Row],[czujnik4]]&lt;=20), 2, 0))</f>
        <v>1</v>
      </c>
      <c r="Q25">
        <f>IF(AND(pomiary47[[#This Row],[czujnik5]] &gt; -10, pomiary47[[#This Row],[czujnik5]]&lt;=15), 1, IF(AND(pomiary47[[#This Row],[czujnik5]] &gt; 15, pomiary47[[#This Row],[czujnik5]]&lt;=20), 2, 0))</f>
        <v>1</v>
      </c>
      <c r="R25">
        <f>IF(AND(pomiary47[[#This Row],[czujnik6]] &gt; -10, pomiary47[[#This Row],[czujnik6]]&lt;=15), 1, IF(AND(pomiary47[[#This Row],[czujnik6]] &gt; 15, pomiary47[[#This Row],[czujnik6]]&lt;=20), 2, 0))</f>
        <v>1</v>
      </c>
      <c r="S25">
        <f>IF(AND(pomiary47[[#This Row],[czujnik7]] &gt; -10, pomiary47[[#This Row],[czujnik7]]&lt;=15), 1, IF(AND(pomiary47[[#This Row],[czujnik7]] &gt; 15, pomiary47[[#This Row],[czujnik7]]&lt;=20), 2, 0))</f>
        <v>1</v>
      </c>
      <c r="T25">
        <f>IF(AND(pomiary47[[#This Row],[czujnik8]] &gt; -10, pomiary47[[#This Row],[czujnik8]]&lt;=15), 1, IF(AND(pomiary47[[#This Row],[czujnik8]] &gt; 15, pomiary47[[#This Row],[czujnik8]]&lt;=20), 2, 0))</f>
        <v>1</v>
      </c>
      <c r="U25">
        <f>IF(AND(pomiary47[[#This Row],[czujnik9]] &gt; -10, pomiary47[[#This Row],[czujnik9]]&lt;=15), 1, IF(AND(pomiary47[[#This Row],[czujnik9]] &gt; 15, pomiary47[[#This Row],[czujnik9]]&lt;=20), 2, 0))</f>
        <v>1</v>
      </c>
      <c r="V25">
        <f>IF(AND(pomiary47[[#This Row],[czujnik10]] &gt; -10, pomiary47[[#This Row],[czujnik10]]&lt;=15), 1, IF(AND(pomiary47[[#This Row],[czujnik10]] &gt; 15, pomiary47[[#This Row],[czujnik10]]&lt;=20), 2, 0))</f>
        <v>1</v>
      </c>
    </row>
    <row r="26" spans="1:22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IF(AND(pomiary47[[#This Row],[czujnik1]] &gt; -10, pomiary47[[#This Row],[czujnik1]]&lt;=15), 1, IF(AND(pomiary47[[#This Row],[czujnik1]] &gt; 15, pomiary47[[#This Row],[czujnik1]]&lt;=20), 2, 0))</f>
        <v>1</v>
      </c>
      <c r="N26">
        <f>IF(AND(pomiary47[[#This Row],[czujnik2]] &gt; -10, pomiary47[[#This Row],[czujnik2]]&lt;=15), 1, IF(AND(pomiary47[[#This Row],[czujnik2]] &gt; 15, pomiary47[[#This Row],[czujnik2]]&lt;=20), 2, 0))</f>
        <v>1</v>
      </c>
      <c r="O26">
        <f>IF(AND(pomiary47[[#This Row],[czujnik3]] &gt; -10, pomiary47[[#This Row],[czujnik3]]&lt;=15), 1, IF(AND(pomiary47[[#This Row],[czujnik3]] &gt; 15, pomiary47[[#This Row],[czujnik3]]&lt;=20), 2, 0))</f>
        <v>1</v>
      </c>
      <c r="P26">
        <f>IF(AND(pomiary47[[#This Row],[czujnik4]] &gt; -10, pomiary47[[#This Row],[czujnik4]]&lt;=15), 1, IF(AND(pomiary47[[#This Row],[czujnik4]] &gt; 15, pomiary47[[#This Row],[czujnik4]]&lt;=20), 2, 0))</f>
        <v>1</v>
      </c>
      <c r="Q26">
        <f>IF(AND(pomiary47[[#This Row],[czujnik5]] &gt; -10, pomiary47[[#This Row],[czujnik5]]&lt;=15), 1, IF(AND(pomiary47[[#This Row],[czujnik5]] &gt; 15, pomiary47[[#This Row],[czujnik5]]&lt;=20), 2, 0))</f>
        <v>1</v>
      </c>
      <c r="R26">
        <f>IF(AND(pomiary47[[#This Row],[czujnik6]] &gt; -10, pomiary47[[#This Row],[czujnik6]]&lt;=15), 1, IF(AND(pomiary47[[#This Row],[czujnik6]] &gt; 15, pomiary47[[#This Row],[czujnik6]]&lt;=20), 2, 0))</f>
        <v>1</v>
      </c>
      <c r="S26">
        <f>IF(AND(pomiary47[[#This Row],[czujnik7]] &gt; -10, pomiary47[[#This Row],[czujnik7]]&lt;=15), 1, IF(AND(pomiary47[[#This Row],[czujnik7]] &gt; 15, pomiary47[[#This Row],[czujnik7]]&lt;=20), 2, 0))</f>
        <v>1</v>
      </c>
      <c r="T26">
        <f>IF(AND(pomiary47[[#This Row],[czujnik8]] &gt; -10, pomiary47[[#This Row],[czujnik8]]&lt;=15), 1, IF(AND(pomiary47[[#This Row],[czujnik8]] &gt; 15, pomiary47[[#This Row],[czujnik8]]&lt;=20), 2, 0))</f>
        <v>1</v>
      </c>
      <c r="U26">
        <f>IF(AND(pomiary47[[#This Row],[czujnik9]] &gt; -10, pomiary47[[#This Row],[czujnik9]]&lt;=15), 1, IF(AND(pomiary47[[#This Row],[czujnik9]] &gt; 15, pomiary47[[#This Row],[czujnik9]]&lt;=20), 2, 0))</f>
        <v>1</v>
      </c>
      <c r="V26">
        <f>IF(AND(pomiary47[[#This Row],[czujnik10]] &gt; -10, pomiary47[[#This Row],[czujnik10]]&lt;=15), 1, IF(AND(pomiary47[[#This Row],[czujnik10]] &gt; 15, pomiary47[[#This Row],[czujnik10]]&lt;=20), 2, 0))</f>
        <v>1</v>
      </c>
    </row>
    <row r="27" spans="1:22" x14ac:dyDescent="0.4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IF(AND(pomiary47[[#This Row],[czujnik1]] &gt; -10, pomiary47[[#This Row],[czujnik1]]&lt;=15), 1, IF(AND(pomiary47[[#This Row],[czujnik1]] &gt; 15, pomiary47[[#This Row],[czujnik1]]&lt;=20), 2, 0))</f>
        <v>1</v>
      </c>
      <c r="N27">
        <f>IF(AND(pomiary47[[#This Row],[czujnik2]] &gt; -10, pomiary47[[#This Row],[czujnik2]]&lt;=15), 1, IF(AND(pomiary47[[#This Row],[czujnik2]] &gt; 15, pomiary47[[#This Row],[czujnik2]]&lt;=20), 2, 0))</f>
        <v>1</v>
      </c>
      <c r="O27">
        <f>IF(AND(pomiary47[[#This Row],[czujnik3]] &gt; -10, pomiary47[[#This Row],[czujnik3]]&lt;=15), 1, IF(AND(pomiary47[[#This Row],[czujnik3]] &gt; 15, pomiary47[[#This Row],[czujnik3]]&lt;=20), 2, 0))</f>
        <v>1</v>
      </c>
      <c r="P27">
        <f>IF(AND(pomiary47[[#This Row],[czujnik4]] &gt; -10, pomiary47[[#This Row],[czujnik4]]&lt;=15), 1, IF(AND(pomiary47[[#This Row],[czujnik4]] &gt; 15, pomiary47[[#This Row],[czujnik4]]&lt;=20), 2, 0))</f>
        <v>1</v>
      </c>
      <c r="Q27">
        <f>IF(AND(pomiary47[[#This Row],[czujnik5]] &gt; -10, pomiary47[[#This Row],[czujnik5]]&lt;=15), 1, IF(AND(pomiary47[[#This Row],[czujnik5]] &gt; 15, pomiary47[[#This Row],[czujnik5]]&lt;=20), 2, 0))</f>
        <v>1</v>
      </c>
      <c r="R27">
        <f>IF(AND(pomiary47[[#This Row],[czujnik6]] &gt; -10, pomiary47[[#This Row],[czujnik6]]&lt;=15), 1, IF(AND(pomiary47[[#This Row],[czujnik6]] &gt; 15, pomiary47[[#This Row],[czujnik6]]&lt;=20), 2, 0))</f>
        <v>1</v>
      </c>
      <c r="S27">
        <f>IF(AND(pomiary47[[#This Row],[czujnik7]] &gt; -10, pomiary47[[#This Row],[czujnik7]]&lt;=15), 1, IF(AND(pomiary47[[#This Row],[czujnik7]] &gt; 15, pomiary47[[#This Row],[czujnik7]]&lt;=20), 2, 0))</f>
        <v>1</v>
      </c>
      <c r="T27">
        <f>IF(AND(pomiary47[[#This Row],[czujnik8]] &gt; -10, pomiary47[[#This Row],[czujnik8]]&lt;=15), 1, IF(AND(pomiary47[[#This Row],[czujnik8]] &gt; 15, pomiary47[[#This Row],[czujnik8]]&lt;=20), 2, 0))</f>
        <v>1</v>
      </c>
      <c r="U27">
        <f>IF(AND(pomiary47[[#This Row],[czujnik9]] &gt; -10, pomiary47[[#This Row],[czujnik9]]&lt;=15), 1, IF(AND(pomiary47[[#This Row],[czujnik9]] &gt; 15, pomiary47[[#This Row],[czujnik9]]&lt;=20), 2, 0))</f>
        <v>1</v>
      </c>
      <c r="V27">
        <f>IF(AND(pomiary47[[#This Row],[czujnik10]] &gt; -10, pomiary47[[#This Row],[czujnik10]]&lt;=15), 1, IF(AND(pomiary47[[#This Row],[czujnik10]] &gt; 15, pomiary47[[#This Row],[czujnik10]]&lt;=20), 2, 0))</f>
        <v>1</v>
      </c>
    </row>
    <row r="28" spans="1:22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IF(AND(pomiary47[[#This Row],[czujnik1]] &gt; -10, pomiary47[[#This Row],[czujnik1]]&lt;=15), 1, IF(AND(pomiary47[[#This Row],[czujnik1]] &gt; 15, pomiary47[[#This Row],[czujnik1]]&lt;=20), 2, 0))</f>
        <v>1</v>
      </c>
      <c r="N28">
        <f>IF(AND(pomiary47[[#This Row],[czujnik2]] &gt; -10, pomiary47[[#This Row],[czujnik2]]&lt;=15), 1, IF(AND(pomiary47[[#This Row],[czujnik2]] &gt; 15, pomiary47[[#This Row],[czujnik2]]&lt;=20), 2, 0))</f>
        <v>1</v>
      </c>
      <c r="O28">
        <f>IF(AND(pomiary47[[#This Row],[czujnik3]] &gt; -10, pomiary47[[#This Row],[czujnik3]]&lt;=15), 1, IF(AND(pomiary47[[#This Row],[czujnik3]] &gt; 15, pomiary47[[#This Row],[czujnik3]]&lt;=20), 2, 0))</f>
        <v>1</v>
      </c>
      <c r="P28">
        <f>IF(AND(pomiary47[[#This Row],[czujnik4]] &gt; -10, pomiary47[[#This Row],[czujnik4]]&lt;=15), 1, IF(AND(pomiary47[[#This Row],[czujnik4]] &gt; 15, pomiary47[[#This Row],[czujnik4]]&lt;=20), 2, 0))</f>
        <v>1</v>
      </c>
      <c r="Q28">
        <f>IF(AND(pomiary47[[#This Row],[czujnik5]] &gt; -10, pomiary47[[#This Row],[czujnik5]]&lt;=15), 1, IF(AND(pomiary47[[#This Row],[czujnik5]] &gt; 15, pomiary47[[#This Row],[czujnik5]]&lt;=20), 2, 0))</f>
        <v>1</v>
      </c>
      <c r="R28">
        <f>IF(AND(pomiary47[[#This Row],[czujnik6]] &gt; -10, pomiary47[[#This Row],[czujnik6]]&lt;=15), 1, IF(AND(pomiary47[[#This Row],[czujnik6]] &gt; 15, pomiary47[[#This Row],[czujnik6]]&lt;=20), 2, 0))</f>
        <v>1</v>
      </c>
      <c r="S28">
        <f>IF(AND(pomiary47[[#This Row],[czujnik7]] &gt; -10, pomiary47[[#This Row],[czujnik7]]&lt;=15), 1, IF(AND(pomiary47[[#This Row],[czujnik7]] &gt; 15, pomiary47[[#This Row],[czujnik7]]&lt;=20), 2, 0))</f>
        <v>1</v>
      </c>
      <c r="T28">
        <f>IF(AND(pomiary47[[#This Row],[czujnik8]] &gt; -10, pomiary47[[#This Row],[czujnik8]]&lt;=15), 1, IF(AND(pomiary47[[#This Row],[czujnik8]] &gt; 15, pomiary47[[#This Row],[czujnik8]]&lt;=20), 2, 0))</f>
        <v>1</v>
      </c>
      <c r="U28">
        <f>IF(AND(pomiary47[[#This Row],[czujnik9]] &gt; -10, pomiary47[[#This Row],[czujnik9]]&lt;=15), 1, IF(AND(pomiary47[[#This Row],[czujnik9]] &gt; 15, pomiary47[[#This Row],[czujnik9]]&lt;=20), 2, 0))</f>
        <v>1</v>
      </c>
      <c r="V28">
        <f>IF(AND(pomiary47[[#This Row],[czujnik10]] &gt; -10, pomiary47[[#This Row],[czujnik10]]&lt;=15), 1, IF(AND(pomiary47[[#This Row],[czujnik10]] &gt; 15, pomiary47[[#This Row],[czujnik10]]&lt;=20), 2, 0))</f>
        <v>1</v>
      </c>
    </row>
    <row r="29" spans="1:22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IF(AND(pomiary47[[#This Row],[czujnik1]] &gt; -10, pomiary47[[#This Row],[czujnik1]]&lt;=15), 1, IF(AND(pomiary47[[#This Row],[czujnik1]] &gt; 15, pomiary47[[#This Row],[czujnik1]]&lt;=20), 2, 0))</f>
        <v>1</v>
      </c>
      <c r="N29">
        <f>IF(AND(pomiary47[[#This Row],[czujnik2]] &gt; -10, pomiary47[[#This Row],[czujnik2]]&lt;=15), 1, IF(AND(pomiary47[[#This Row],[czujnik2]] &gt; 15, pomiary47[[#This Row],[czujnik2]]&lt;=20), 2, 0))</f>
        <v>1</v>
      </c>
      <c r="O29">
        <f>IF(AND(pomiary47[[#This Row],[czujnik3]] &gt; -10, pomiary47[[#This Row],[czujnik3]]&lt;=15), 1, IF(AND(pomiary47[[#This Row],[czujnik3]] &gt; 15, pomiary47[[#This Row],[czujnik3]]&lt;=20), 2, 0))</f>
        <v>1</v>
      </c>
      <c r="P29">
        <f>IF(AND(pomiary47[[#This Row],[czujnik4]] &gt; -10, pomiary47[[#This Row],[czujnik4]]&lt;=15), 1, IF(AND(pomiary47[[#This Row],[czujnik4]] &gt; 15, pomiary47[[#This Row],[czujnik4]]&lt;=20), 2, 0))</f>
        <v>1</v>
      </c>
      <c r="Q29">
        <f>IF(AND(pomiary47[[#This Row],[czujnik5]] &gt; -10, pomiary47[[#This Row],[czujnik5]]&lt;=15), 1, IF(AND(pomiary47[[#This Row],[czujnik5]] &gt; 15, pomiary47[[#This Row],[czujnik5]]&lt;=20), 2, 0))</f>
        <v>1</v>
      </c>
      <c r="R29">
        <f>IF(AND(pomiary47[[#This Row],[czujnik6]] &gt; -10, pomiary47[[#This Row],[czujnik6]]&lt;=15), 1, IF(AND(pomiary47[[#This Row],[czujnik6]] &gt; 15, pomiary47[[#This Row],[czujnik6]]&lt;=20), 2, 0))</f>
        <v>1</v>
      </c>
      <c r="S29">
        <f>IF(AND(pomiary47[[#This Row],[czujnik7]] &gt; -10, pomiary47[[#This Row],[czujnik7]]&lt;=15), 1, IF(AND(pomiary47[[#This Row],[czujnik7]] &gt; 15, pomiary47[[#This Row],[czujnik7]]&lt;=20), 2, 0))</f>
        <v>1</v>
      </c>
      <c r="T29">
        <f>IF(AND(pomiary47[[#This Row],[czujnik8]] &gt; -10, pomiary47[[#This Row],[czujnik8]]&lt;=15), 1, IF(AND(pomiary47[[#This Row],[czujnik8]] &gt; 15, pomiary47[[#This Row],[czujnik8]]&lt;=20), 2, 0))</f>
        <v>1</v>
      </c>
      <c r="U29">
        <f>IF(AND(pomiary47[[#This Row],[czujnik9]] &gt; -10, pomiary47[[#This Row],[czujnik9]]&lt;=15), 1, IF(AND(pomiary47[[#This Row],[czujnik9]] &gt; 15, pomiary47[[#This Row],[czujnik9]]&lt;=20), 2, 0))</f>
        <v>1</v>
      </c>
      <c r="V29">
        <f>IF(AND(pomiary47[[#This Row],[czujnik10]] &gt; -10, pomiary47[[#This Row],[czujnik10]]&lt;=15), 1, IF(AND(pomiary47[[#This Row],[czujnik10]] &gt; 15, pomiary47[[#This Row],[czujnik10]]&lt;=20), 2, 0))</f>
        <v>1</v>
      </c>
    </row>
    <row r="30" spans="1:22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IF(AND(pomiary47[[#This Row],[czujnik1]] &gt; -10, pomiary47[[#This Row],[czujnik1]]&lt;=15), 1, IF(AND(pomiary47[[#This Row],[czujnik1]] &gt; 15, pomiary47[[#This Row],[czujnik1]]&lt;=20), 2, 0))</f>
        <v>1</v>
      </c>
      <c r="N30">
        <f>IF(AND(pomiary47[[#This Row],[czujnik2]] &gt; -10, pomiary47[[#This Row],[czujnik2]]&lt;=15), 1, IF(AND(pomiary47[[#This Row],[czujnik2]] &gt; 15, pomiary47[[#This Row],[czujnik2]]&lt;=20), 2, 0))</f>
        <v>1</v>
      </c>
      <c r="O30">
        <f>IF(AND(pomiary47[[#This Row],[czujnik3]] &gt; -10, pomiary47[[#This Row],[czujnik3]]&lt;=15), 1, IF(AND(pomiary47[[#This Row],[czujnik3]] &gt; 15, pomiary47[[#This Row],[czujnik3]]&lt;=20), 2, 0))</f>
        <v>1</v>
      </c>
      <c r="P30">
        <f>IF(AND(pomiary47[[#This Row],[czujnik4]] &gt; -10, pomiary47[[#This Row],[czujnik4]]&lt;=15), 1, IF(AND(pomiary47[[#This Row],[czujnik4]] &gt; 15, pomiary47[[#This Row],[czujnik4]]&lt;=20), 2, 0))</f>
        <v>1</v>
      </c>
      <c r="Q30">
        <f>IF(AND(pomiary47[[#This Row],[czujnik5]] &gt; -10, pomiary47[[#This Row],[czujnik5]]&lt;=15), 1, IF(AND(pomiary47[[#This Row],[czujnik5]] &gt; 15, pomiary47[[#This Row],[czujnik5]]&lt;=20), 2, 0))</f>
        <v>1</v>
      </c>
      <c r="R30">
        <f>IF(AND(pomiary47[[#This Row],[czujnik6]] &gt; -10, pomiary47[[#This Row],[czujnik6]]&lt;=15), 1, IF(AND(pomiary47[[#This Row],[czujnik6]] &gt; 15, pomiary47[[#This Row],[czujnik6]]&lt;=20), 2, 0))</f>
        <v>1</v>
      </c>
      <c r="S30">
        <f>IF(AND(pomiary47[[#This Row],[czujnik7]] &gt; -10, pomiary47[[#This Row],[czujnik7]]&lt;=15), 1, IF(AND(pomiary47[[#This Row],[czujnik7]] &gt; 15, pomiary47[[#This Row],[czujnik7]]&lt;=20), 2, 0))</f>
        <v>1</v>
      </c>
      <c r="T30">
        <f>IF(AND(pomiary47[[#This Row],[czujnik8]] &gt; -10, pomiary47[[#This Row],[czujnik8]]&lt;=15), 1, IF(AND(pomiary47[[#This Row],[czujnik8]] &gt; 15, pomiary47[[#This Row],[czujnik8]]&lt;=20), 2, 0))</f>
        <v>1</v>
      </c>
      <c r="U30">
        <f>IF(AND(pomiary47[[#This Row],[czujnik9]] &gt; -10, pomiary47[[#This Row],[czujnik9]]&lt;=15), 1, IF(AND(pomiary47[[#This Row],[czujnik9]] &gt; 15, pomiary47[[#This Row],[czujnik9]]&lt;=20), 2, 0))</f>
        <v>1</v>
      </c>
      <c r="V30">
        <f>IF(AND(pomiary47[[#This Row],[czujnik10]] &gt; -10, pomiary47[[#This Row],[czujnik10]]&lt;=15), 1, IF(AND(pomiary47[[#This Row],[czujnik10]] &gt; 15, pomiary47[[#This Row],[czujnik10]]&lt;=20), 2, 0))</f>
        <v>1</v>
      </c>
    </row>
    <row r="31" spans="1:22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IF(AND(pomiary47[[#This Row],[czujnik1]] &gt; -10, pomiary47[[#This Row],[czujnik1]]&lt;=15), 1, IF(AND(pomiary47[[#This Row],[czujnik1]] &gt; 15, pomiary47[[#This Row],[czujnik1]]&lt;=20), 2, 0))</f>
        <v>1</v>
      </c>
      <c r="N31">
        <f>IF(AND(pomiary47[[#This Row],[czujnik2]] &gt; -10, pomiary47[[#This Row],[czujnik2]]&lt;=15), 1, IF(AND(pomiary47[[#This Row],[czujnik2]] &gt; 15, pomiary47[[#This Row],[czujnik2]]&lt;=20), 2, 0))</f>
        <v>1</v>
      </c>
      <c r="O31">
        <f>IF(AND(pomiary47[[#This Row],[czujnik3]] &gt; -10, pomiary47[[#This Row],[czujnik3]]&lt;=15), 1, IF(AND(pomiary47[[#This Row],[czujnik3]] &gt; 15, pomiary47[[#This Row],[czujnik3]]&lt;=20), 2, 0))</f>
        <v>1</v>
      </c>
      <c r="P31">
        <f>IF(AND(pomiary47[[#This Row],[czujnik4]] &gt; -10, pomiary47[[#This Row],[czujnik4]]&lt;=15), 1, IF(AND(pomiary47[[#This Row],[czujnik4]] &gt; 15, pomiary47[[#This Row],[czujnik4]]&lt;=20), 2, 0))</f>
        <v>1</v>
      </c>
      <c r="Q31">
        <f>IF(AND(pomiary47[[#This Row],[czujnik5]] &gt; -10, pomiary47[[#This Row],[czujnik5]]&lt;=15), 1, IF(AND(pomiary47[[#This Row],[czujnik5]] &gt; 15, pomiary47[[#This Row],[czujnik5]]&lt;=20), 2, 0))</f>
        <v>1</v>
      </c>
      <c r="R31">
        <f>IF(AND(pomiary47[[#This Row],[czujnik6]] &gt; -10, pomiary47[[#This Row],[czujnik6]]&lt;=15), 1, IF(AND(pomiary47[[#This Row],[czujnik6]] &gt; 15, pomiary47[[#This Row],[czujnik6]]&lt;=20), 2, 0))</f>
        <v>1</v>
      </c>
      <c r="S31">
        <f>IF(AND(pomiary47[[#This Row],[czujnik7]] &gt; -10, pomiary47[[#This Row],[czujnik7]]&lt;=15), 1, IF(AND(pomiary47[[#This Row],[czujnik7]] &gt; 15, pomiary47[[#This Row],[czujnik7]]&lt;=20), 2, 0))</f>
        <v>1</v>
      </c>
      <c r="T31">
        <f>IF(AND(pomiary47[[#This Row],[czujnik8]] &gt; -10, pomiary47[[#This Row],[czujnik8]]&lt;=15), 1, IF(AND(pomiary47[[#This Row],[czujnik8]] &gt; 15, pomiary47[[#This Row],[czujnik8]]&lt;=20), 2, 0))</f>
        <v>1</v>
      </c>
      <c r="U31">
        <f>IF(AND(pomiary47[[#This Row],[czujnik9]] &gt; -10, pomiary47[[#This Row],[czujnik9]]&lt;=15), 1, IF(AND(pomiary47[[#This Row],[czujnik9]] &gt; 15, pomiary47[[#This Row],[czujnik9]]&lt;=20), 2, 0))</f>
        <v>1</v>
      </c>
      <c r="V31">
        <f>IF(AND(pomiary47[[#This Row],[czujnik10]] &gt; -10, pomiary47[[#This Row],[czujnik10]]&lt;=15), 1, IF(AND(pomiary47[[#This Row],[czujnik10]] &gt; 15, pomiary47[[#This Row],[czujnik10]]&lt;=20), 2, 0))</f>
        <v>1</v>
      </c>
    </row>
    <row r="32" spans="1:22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IF(AND(pomiary47[[#This Row],[czujnik1]] &gt; -10, pomiary47[[#This Row],[czujnik1]]&lt;=15), 1, IF(AND(pomiary47[[#This Row],[czujnik1]] &gt; 15, pomiary47[[#This Row],[czujnik1]]&lt;=20), 2, 0))</f>
        <v>1</v>
      </c>
      <c r="N32">
        <f>IF(AND(pomiary47[[#This Row],[czujnik2]] &gt; -10, pomiary47[[#This Row],[czujnik2]]&lt;=15), 1, IF(AND(pomiary47[[#This Row],[czujnik2]] &gt; 15, pomiary47[[#This Row],[czujnik2]]&lt;=20), 2, 0))</f>
        <v>1</v>
      </c>
      <c r="O32">
        <f>IF(AND(pomiary47[[#This Row],[czujnik3]] &gt; -10, pomiary47[[#This Row],[czujnik3]]&lt;=15), 1, IF(AND(pomiary47[[#This Row],[czujnik3]] &gt; 15, pomiary47[[#This Row],[czujnik3]]&lt;=20), 2, 0))</f>
        <v>1</v>
      </c>
      <c r="P32">
        <f>IF(AND(pomiary47[[#This Row],[czujnik4]] &gt; -10, pomiary47[[#This Row],[czujnik4]]&lt;=15), 1, IF(AND(pomiary47[[#This Row],[czujnik4]] &gt; 15, pomiary47[[#This Row],[czujnik4]]&lt;=20), 2, 0))</f>
        <v>1</v>
      </c>
      <c r="Q32">
        <f>IF(AND(pomiary47[[#This Row],[czujnik5]] &gt; -10, pomiary47[[#This Row],[czujnik5]]&lt;=15), 1, IF(AND(pomiary47[[#This Row],[czujnik5]] &gt; 15, pomiary47[[#This Row],[czujnik5]]&lt;=20), 2, 0))</f>
        <v>1</v>
      </c>
      <c r="R32">
        <f>IF(AND(pomiary47[[#This Row],[czujnik6]] &gt; -10, pomiary47[[#This Row],[czujnik6]]&lt;=15), 1, IF(AND(pomiary47[[#This Row],[czujnik6]] &gt; 15, pomiary47[[#This Row],[czujnik6]]&lt;=20), 2, 0))</f>
        <v>1</v>
      </c>
      <c r="S32">
        <f>IF(AND(pomiary47[[#This Row],[czujnik7]] &gt; -10, pomiary47[[#This Row],[czujnik7]]&lt;=15), 1, IF(AND(pomiary47[[#This Row],[czujnik7]] &gt; 15, pomiary47[[#This Row],[czujnik7]]&lt;=20), 2, 0))</f>
        <v>1</v>
      </c>
      <c r="T32">
        <f>IF(AND(pomiary47[[#This Row],[czujnik8]] &gt; -10, pomiary47[[#This Row],[czujnik8]]&lt;=15), 1, IF(AND(pomiary47[[#This Row],[czujnik8]] &gt; 15, pomiary47[[#This Row],[czujnik8]]&lt;=20), 2, 0))</f>
        <v>1</v>
      </c>
      <c r="U32">
        <f>IF(AND(pomiary47[[#This Row],[czujnik9]] &gt; -10, pomiary47[[#This Row],[czujnik9]]&lt;=15), 1, IF(AND(pomiary47[[#This Row],[czujnik9]] &gt; 15, pomiary47[[#This Row],[czujnik9]]&lt;=20), 2, 0))</f>
        <v>1</v>
      </c>
      <c r="V32">
        <f>IF(AND(pomiary47[[#This Row],[czujnik10]] &gt; -10, pomiary47[[#This Row],[czujnik10]]&lt;=15), 1, IF(AND(pomiary47[[#This Row],[czujnik10]] &gt; 15, pomiary47[[#This Row],[czujnik10]]&lt;=20), 2, 0))</f>
        <v>1</v>
      </c>
    </row>
    <row r="33" spans="1:22" x14ac:dyDescent="0.4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IF(AND(pomiary47[[#This Row],[czujnik1]] &gt; -10, pomiary47[[#This Row],[czujnik1]]&lt;=15), 1, IF(AND(pomiary47[[#This Row],[czujnik1]] &gt; 15, pomiary47[[#This Row],[czujnik1]]&lt;=20), 2, 0))</f>
        <v>1</v>
      </c>
      <c r="N33">
        <f>IF(AND(pomiary47[[#This Row],[czujnik2]] &gt; -10, pomiary47[[#This Row],[czujnik2]]&lt;=15), 1, IF(AND(pomiary47[[#This Row],[czujnik2]] &gt; 15, pomiary47[[#This Row],[czujnik2]]&lt;=20), 2, 0))</f>
        <v>1</v>
      </c>
      <c r="O33">
        <f>IF(AND(pomiary47[[#This Row],[czujnik3]] &gt; -10, pomiary47[[#This Row],[czujnik3]]&lt;=15), 1, IF(AND(pomiary47[[#This Row],[czujnik3]] &gt; 15, pomiary47[[#This Row],[czujnik3]]&lt;=20), 2, 0))</f>
        <v>1</v>
      </c>
      <c r="P33">
        <f>IF(AND(pomiary47[[#This Row],[czujnik4]] &gt; -10, pomiary47[[#This Row],[czujnik4]]&lt;=15), 1, IF(AND(pomiary47[[#This Row],[czujnik4]] &gt; 15, pomiary47[[#This Row],[czujnik4]]&lt;=20), 2, 0))</f>
        <v>1</v>
      </c>
      <c r="Q33">
        <f>IF(AND(pomiary47[[#This Row],[czujnik5]] &gt; -10, pomiary47[[#This Row],[czujnik5]]&lt;=15), 1, IF(AND(pomiary47[[#This Row],[czujnik5]] &gt; 15, pomiary47[[#This Row],[czujnik5]]&lt;=20), 2, 0))</f>
        <v>1</v>
      </c>
      <c r="R33">
        <f>IF(AND(pomiary47[[#This Row],[czujnik6]] &gt; -10, pomiary47[[#This Row],[czujnik6]]&lt;=15), 1, IF(AND(pomiary47[[#This Row],[czujnik6]] &gt; 15, pomiary47[[#This Row],[czujnik6]]&lt;=20), 2, 0))</f>
        <v>1</v>
      </c>
      <c r="S33">
        <f>IF(AND(pomiary47[[#This Row],[czujnik7]] &gt; -10, pomiary47[[#This Row],[czujnik7]]&lt;=15), 1, IF(AND(pomiary47[[#This Row],[czujnik7]] &gt; 15, pomiary47[[#This Row],[czujnik7]]&lt;=20), 2, 0))</f>
        <v>1</v>
      </c>
      <c r="T33">
        <f>IF(AND(pomiary47[[#This Row],[czujnik8]] &gt; -10, pomiary47[[#This Row],[czujnik8]]&lt;=15), 1, IF(AND(pomiary47[[#This Row],[czujnik8]] &gt; 15, pomiary47[[#This Row],[czujnik8]]&lt;=20), 2, 0))</f>
        <v>1</v>
      </c>
      <c r="U33">
        <f>IF(AND(pomiary47[[#This Row],[czujnik9]] &gt; -10, pomiary47[[#This Row],[czujnik9]]&lt;=15), 1, IF(AND(pomiary47[[#This Row],[czujnik9]] &gt; 15, pomiary47[[#This Row],[czujnik9]]&lt;=20), 2, 0))</f>
        <v>1</v>
      </c>
      <c r="V33">
        <f>IF(AND(pomiary47[[#This Row],[czujnik10]] &gt; -10, pomiary47[[#This Row],[czujnik10]]&lt;=15), 1, IF(AND(pomiary47[[#This Row],[czujnik10]] &gt; 15, pomiary47[[#This Row],[czujnik10]]&lt;=20), 2, 0))</f>
        <v>1</v>
      </c>
    </row>
    <row r="34" spans="1:22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IF(AND(pomiary47[[#This Row],[czujnik1]] &gt; -10, pomiary47[[#This Row],[czujnik1]]&lt;=15), 1, IF(AND(pomiary47[[#This Row],[czujnik1]] &gt; 15, pomiary47[[#This Row],[czujnik1]]&lt;=20), 2, 0))</f>
        <v>1</v>
      </c>
      <c r="N34">
        <f>IF(AND(pomiary47[[#This Row],[czujnik2]] &gt; -10, pomiary47[[#This Row],[czujnik2]]&lt;=15), 1, IF(AND(pomiary47[[#This Row],[czujnik2]] &gt; 15, pomiary47[[#This Row],[czujnik2]]&lt;=20), 2, 0))</f>
        <v>1</v>
      </c>
      <c r="O34">
        <f>IF(AND(pomiary47[[#This Row],[czujnik3]] &gt; -10, pomiary47[[#This Row],[czujnik3]]&lt;=15), 1, IF(AND(pomiary47[[#This Row],[czujnik3]] &gt; 15, pomiary47[[#This Row],[czujnik3]]&lt;=20), 2, 0))</f>
        <v>1</v>
      </c>
      <c r="P34">
        <f>IF(AND(pomiary47[[#This Row],[czujnik4]] &gt; -10, pomiary47[[#This Row],[czujnik4]]&lt;=15), 1, IF(AND(pomiary47[[#This Row],[czujnik4]] &gt; 15, pomiary47[[#This Row],[czujnik4]]&lt;=20), 2, 0))</f>
        <v>1</v>
      </c>
      <c r="Q34">
        <f>IF(AND(pomiary47[[#This Row],[czujnik5]] &gt; -10, pomiary47[[#This Row],[czujnik5]]&lt;=15), 1, IF(AND(pomiary47[[#This Row],[czujnik5]] &gt; 15, pomiary47[[#This Row],[czujnik5]]&lt;=20), 2, 0))</f>
        <v>1</v>
      </c>
      <c r="R34">
        <f>IF(AND(pomiary47[[#This Row],[czujnik6]] &gt; -10, pomiary47[[#This Row],[czujnik6]]&lt;=15), 1, IF(AND(pomiary47[[#This Row],[czujnik6]] &gt; 15, pomiary47[[#This Row],[czujnik6]]&lt;=20), 2, 0))</f>
        <v>1</v>
      </c>
      <c r="S34">
        <f>IF(AND(pomiary47[[#This Row],[czujnik7]] &gt; -10, pomiary47[[#This Row],[czujnik7]]&lt;=15), 1, IF(AND(pomiary47[[#This Row],[czujnik7]] &gt; 15, pomiary47[[#This Row],[czujnik7]]&lt;=20), 2, 0))</f>
        <v>1</v>
      </c>
      <c r="T34">
        <f>IF(AND(pomiary47[[#This Row],[czujnik8]] &gt; -10, pomiary47[[#This Row],[czujnik8]]&lt;=15), 1, IF(AND(pomiary47[[#This Row],[czujnik8]] &gt; 15, pomiary47[[#This Row],[czujnik8]]&lt;=20), 2, 0))</f>
        <v>1</v>
      </c>
      <c r="U34">
        <f>IF(AND(pomiary47[[#This Row],[czujnik9]] &gt; -10, pomiary47[[#This Row],[czujnik9]]&lt;=15), 1, IF(AND(pomiary47[[#This Row],[czujnik9]] &gt; 15, pomiary47[[#This Row],[czujnik9]]&lt;=20), 2, 0))</f>
        <v>1</v>
      </c>
      <c r="V34">
        <f>IF(AND(pomiary47[[#This Row],[czujnik10]] &gt; -10, pomiary47[[#This Row],[czujnik10]]&lt;=15), 1, IF(AND(pomiary47[[#This Row],[czujnik10]] &gt; 15, pomiary47[[#This Row],[czujnik10]]&lt;=20), 2, 0))</f>
        <v>1</v>
      </c>
    </row>
    <row r="35" spans="1:22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IF(AND(pomiary47[[#This Row],[czujnik1]] &gt; -10, pomiary47[[#This Row],[czujnik1]]&lt;=15), 1, IF(AND(pomiary47[[#This Row],[czujnik1]] &gt; 15, pomiary47[[#This Row],[czujnik1]]&lt;=20), 2, 0))</f>
        <v>1</v>
      </c>
      <c r="N35">
        <f>IF(AND(pomiary47[[#This Row],[czujnik2]] &gt; -10, pomiary47[[#This Row],[czujnik2]]&lt;=15), 1, IF(AND(pomiary47[[#This Row],[czujnik2]] &gt; 15, pomiary47[[#This Row],[czujnik2]]&lt;=20), 2, 0))</f>
        <v>1</v>
      </c>
      <c r="O35">
        <f>IF(AND(pomiary47[[#This Row],[czujnik3]] &gt; -10, pomiary47[[#This Row],[czujnik3]]&lt;=15), 1, IF(AND(pomiary47[[#This Row],[czujnik3]] &gt; 15, pomiary47[[#This Row],[czujnik3]]&lt;=20), 2, 0))</f>
        <v>1</v>
      </c>
      <c r="P35">
        <f>IF(AND(pomiary47[[#This Row],[czujnik4]] &gt; -10, pomiary47[[#This Row],[czujnik4]]&lt;=15), 1, IF(AND(pomiary47[[#This Row],[czujnik4]] &gt; 15, pomiary47[[#This Row],[czujnik4]]&lt;=20), 2, 0))</f>
        <v>1</v>
      </c>
      <c r="Q35">
        <f>IF(AND(pomiary47[[#This Row],[czujnik5]] &gt; -10, pomiary47[[#This Row],[czujnik5]]&lt;=15), 1, IF(AND(pomiary47[[#This Row],[czujnik5]] &gt; 15, pomiary47[[#This Row],[czujnik5]]&lt;=20), 2, 0))</f>
        <v>1</v>
      </c>
      <c r="R35">
        <f>IF(AND(pomiary47[[#This Row],[czujnik6]] &gt; -10, pomiary47[[#This Row],[czujnik6]]&lt;=15), 1, IF(AND(pomiary47[[#This Row],[czujnik6]] &gt; 15, pomiary47[[#This Row],[czujnik6]]&lt;=20), 2, 0))</f>
        <v>1</v>
      </c>
      <c r="S35">
        <f>IF(AND(pomiary47[[#This Row],[czujnik7]] &gt; -10, pomiary47[[#This Row],[czujnik7]]&lt;=15), 1, IF(AND(pomiary47[[#This Row],[czujnik7]] &gt; 15, pomiary47[[#This Row],[czujnik7]]&lt;=20), 2, 0))</f>
        <v>1</v>
      </c>
      <c r="T35">
        <f>IF(AND(pomiary47[[#This Row],[czujnik8]] &gt; -10, pomiary47[[#This Row],[czujnik8]]&lt;=15), 1, IF(AND(pomiary47[[#This Row],[czujnik8]] &gt; 15, pomiary47[[#This Row],[czujnik8]]&lt;=20), 2, 0))</f>
        <v>1</v>
      </c>
      <c r="U35">
        <f>IF(AND(pomiary47[[#This Row],[czujnik9]] &gt; -10, pomiary47[[#This Row],[czujnik9]]&lt;=15), 1, IF(AND(pomiary47[[#This Row],[czujnik9]] &gt; 15, pomiary47[[#This Row],[czujnik9]]&lt;=20), 2, 0))</f>
        <v>1</v>
      </c>
      <c r="V35">
        <f>IF(AND(pomiary47[[#This Row],[czujnik10]] &gt; -10, pomiary47[[#This Row],[czujnik10]]&lt;=15), 1, IF(AND(pomiary47[[#This Row],[czujnik10]] &gt; 15, pomiary47[[#This Row],[czujnik10]]&lt;=20), 2, 0))</f>
        <v>1</v>
      </c>
    </row>
    <row r="36" spans="1:22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IF(AND(pomiary47[[#This Row],[czujnik1]] &gt; -10, pomiary47[[#This Row],[czujnik1]]&lt;=15), 1, IF(AND(pomiary47[[#This Row],[czujnik1]] &gt; 15, pomiary47[[#This Row],[czujnik1]]&lt;=20), 2, 0))</f>
        <v>1</v>
      </c>
      <c r="N36">
        <f>IF(AND(pomiary47[[#This Row],[czujnik2]] &gt; -10, pomiary47[[#This Row],[czujnik2]]&lt;=15), 1, IF(AND(pomiary47[[#This Row],[czujnik2]] &gt; 15, pomiary47[[#This Row],[czujnik2]]&lt;=20), 2, 0))</f>
        <v>1</v>
      </c>
      <c r="O36">
        <f>IF(AND(pomiary47[[#This Row],[czujnik3]] &gt; -10, pomiary47[[#This Row],[czujnik3]]&lt;=15), 1, IF(AND(pomiary47[[#This Row],[czujnik3]] &gt; 15, pomiary47[[#This Row],[czujnik3]]&lt;=20), 2, 0))</f>
        <v>1</v>
      </c>
      <c r="P36">
        <f>IF(AND(pomiary47[[#This Row],[czujnik4]] &gt; -10, pomiary47[[#This Row],[czujnik4]]&lt;=15), 1, IF(AND(pomiary47[[#This Row],[czujnik4]] &gt; 15, pomiary47[[#This Row],[czujnik4]]&lt;=20), 2, 0))</f>
        <v>1</v>
      </c>
      <c r="Q36">
        <f>IF(AND(pomiary47[[#This Row],[czujnik5]] &gt; -10, pomiary47[[#This Row],[czujnik5]]&lt;=15), 1, IF(AND(pomiary47[[#This Row],[czujnik5]] &gt; 15, pomiary47[[#This Row],[czujnik5]]&lt;=20), 2, 0))</f>
        <v>1</v>
      </c>
      <c r="R36">
        <f>IF(AND(pomiary47[[#This Row],[czujnik6]] &gt; -10, pomiary47[[#This Row],[czujnik6]]&lt;=15), 1, IF(AND(pomiary47[[#This Row],[czujnik6]] &gt; 15, pomiary47[[#This Row],[czujnik6]]&lt;=20), 2, 0))</f>
        <v>1</v>
      </c>
      <c r="S36">
        <f>IF(AND(pomiary47[[#This Row],[czujnik7]] &gt; -10, pomiary47[[#This Row],[czujnik7]]&lt;=15), 1, IF(AND(pomiary47[[#This Row],[czujnik7]] &gt; 15, pomiary47[[#This Row],[czujnik7]]&lt;=20), 2, 0))</f>
        <v>1</v>
      </c>
      <c r="T36">
        <f>IF(AND(pomiary47[[#This Row],[czujnik8]] &gt; -10, pomiary47[[#This Row],[czujnik8]]&lt;=15), 1, IF(AND(pomiary47[[#This Row],[czujnik8]] &gt; 15, pomiary47[[#This Row],[czujnik8]]&lt;=20), 2, 0))</f>
        <v>1</v>
      </c>
      <c r="U36">
        <f>IF(AND(pomiary47[[#This Row],[czujnik9]] &gt; -10, pomiary47[[#This Row],[czujnik9]]&lt;=15), 1, IF(AND(pomiary47[[#This Row],[czujnik9]] &gt; 15, pomiary47[[#This Row],[czujnik9]]&lt;=20), 2, 0))</f>
        <v>1</v>
      </c>
      <c r="V36">
        <f>IF(AND(pomiary47[[#This Row],[czujnik10]] &gt; -10, pomiary47[[#This Row],[czujnik10]]&lt;=15), 1, IF(AND(pomiary47[[#This Row],[czujnik10]] &gt; 15, pomiary47[[#This Row],[czujnik10]]&lt;=20), 2, 0))</f>
        <v>1</v>
      </c>
    </row>
    <row r="37" spans="1:22" x14ac:dyDescent="0.4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IF(AND(pomiary47[[#This Row],[czujnik1]] &gt; -10, pomiary47[[#This Row],[czujnik1]]&lt;=15), 1, IF(AND(pomiary47[[#This Row],[czujnik1]] &gt; 15, pomiary47[[#This Row],[czujnik1]]&lt;=20), 2, 0))</f>
        <v>1</v>
      </c>
      <c r="N37">
        <f>IF(AND(pomiary47[[#This Row],[czujnik2]] &gt; -10, pomiary47[[#This Row],[czujnik2]]&lt;=15), 1, IF(AND(pomiary47[[#This Row],[czujnik2]] &gt; 15, pomiary47[[#This Row],[czujnik2]]&lt;=20), 2, 0))</f>
        <v>1</v>
      </c>
      <c r="O37">
        <f>IF(AND(pomiary47[[#This Row],[czujnik3]] &gt; -10, pomiary47[[#This Row],[czujnik3]]&lt;=15), 1, IF(AND(pomiary47[[#This Row],[czujnik3]] &gt; 15, pomiary47[[#This Row],[czujnik3]]&lt;=20), 2, 0))</f>
        <v>1</v>
      </c>
      <c r="P37">
        <f>IF(AND(pomiary47[[#This Row],[czujnik4]] &gt; -10, pomiary47[[#This Row],[czujnik4]]&lt;=15), 1, IF(AND(pomiary47[[#This Row],[czujnik4]] &gt; 15, pomiary47[[#This Row],[czujnik4]]&lt;=20), 2, 0))</f>
        <v>1</v>
      </c>
      <c r="Q37">
        <f>IF(AND(pomiary47[[#This Row],[czujnik5]] &gt; -10, pomiary47[[#This Row],[czujnik5]]&lt;=15), 1, IF(AND(pomiary47[[#This Row],[czujnik5]] &gt; 15, pomiary47[[#This Row],[czujnik5]]&lt;=20), 2, 0))</f>
        <v>1</v>
      </c>
      <c r="R37">
        <f>IF(AND(pomiary47[[#This Row],[czujnik6]] &gt; -10, pomiary47[[#This Row],[czujnik6]]&lt;=15), 1, IF(AND(pomiary47[[#This Row],[czujnik6]] &gt; 15, pomiary47[[#This Row],[czujnik6]]&lt;=20), 2, 0))</f>
        <v>1</v>
      </c>
      <c r="S37">
        <f>IF(AND(pomiary47[[#This Row],[czujnik7]] &gt; -10, pomiary47[[#This Row],[czujnik7]]&lt;=15), 1, IF(AND(pomiary47[[#This Row],[czujnik7]] &gt; 15, pomiary47[[#This Row],[czujnik7]]&lt;=20), 2, 0))</f>
        <v>1</v>
      </c>
      <c r="T37">
        <f>IF(AND(pomiary47[[#This Row],[czujnik8]] &gt; -10, pomiary47[[#This Row],[czujnik8]]&lt;=15), 1, IF(AND(pomiary47[[#This Row],[czujnik8]] &gt; 15, pomiary47[[#This Row],[czujnik8]]&lt;=20), 2, 0))</f>
        <v>1</v>
      </c>
      <c r="U37">
        <f>IF(AND(pomiary47[[#This Row],[czujnik9]] &gt; -10, pomiary47[[#This Row],[czujnik9]]&lt;=15), 1, IF(AND(pomiary47[[#This Row],[czujnik9]] &gt; 15, pomiary47[[#This Row],[czujnik9]]&lt;=20), 2, 0))</f>
        <v>1</v>
      </c>
      <c r="V37">
        <f>IF(AND(pomiary47[[#This Row],[czujnik10]] &gt; -10, pomiary47[[#This Row],[czujnik10]]&lt;=15), 1, IF(AND(pomiary47[[#This Row],[czujnik10]] &gt; 15, pomiary47[[#This Row],[czujnik10]]&lt;=20), 2, 0))</f>
        <v>1</v>
      </c>
    </row>
    <row r="38" spans="1:22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IF(AND(pomiary47[[#This Row],[czujnik1]] &gt; -10, pomiary47[[#This Row],[czujnik1]]&lt;=15), 1, IF(AND(pomiary47[[#This Row],[czujnik1]] &gt; 15, pomiary47[[#This Row],[czujnik1]]&lt;=20), 2, 0))</f>
        <v>1</v>
      </c>
      <c r="N38">
        <f>IF(AND(pomiary47[[#This Row],[czujnik2]] &gt; -10, pomiary47[[#This Row],[czujnik2]]&lt;=15), 1, IF(AND(pomiary47[[#This Row],[czujnik2]] &gt; 15, pomiary47[[#This Row],[czujnik2]]&lt;=20), 2, 0))</f>
        <v>1</v>
      </c>
      <c r="O38">
        <f>IF(AND(pomiary47[[#This Row],[czujnik3]] &gt; -10, pomiary47[[#This Row],[czujnik3]]&lt;=15), 1, IF(AND(pomiary47[[#This Row],[czujnik3]] &gt; 15, pomiary47[[#This Row],[czujnik3]]&lt;=20), 2, 0))</f>
        <v>1</v>
      </c>
      <c r="P38">
        <f>IF(AND(pomiary47[[#This Row],[czujnik4]] &gt; -10, pomiary47[[#This Row],[czujnik4]]&lt;=15), 1, IF(AND(pomiary47[[#This Row],[czujnik4]] &gt; 15, pomiary47[[#This Row],[czujnik4]]&lt;=20), 2, 0))</f>
        <v>1</v>
      </c>
      <c r="Q38">
        <f>IF(AND(pomiary47[[#This Row],[czujnik5]] &gt; -10, pomiary47[[#This Row],[czujnik5]]&lt;=15), 1, IF(AND(pomiary47[[#This Row],[czujnik5]] &gt; 15, pomiary47[[#This Row],[czujnik5]]&lt;=20), 2, 0))</f>
        <v>1</v>
      </c>
      <c r="R38">
        <f>IF(AND(pomiary47[[#This Row],[czujnik6]] &gt; -10, pomiary47[[#This Row],[czujnik6]]&lt;=15), 1, IF(AND(pomiary47[[#This Row],[czujnik6]] &gt; 15, pomiary47[[#This Row],[czujnik6]]&lt;=20), 2, 0))</f>
        <v>1</v>
      </c>
      <c r="S38">
        <f>IF(AND(pomiary47[[#This Row],[czujnik7]] &gt; -10, pomiary47[[#This Row],[czujnik7]]&lt;=15), 1, IF(AND(pomiary47[[#This Row],[czujnik7]] &gt; 15, pomiary47[[#This Row],[czujnik7]]&lt;=20), 2, 0))</f>
        <v>1</v>
      </c>
      <c r="T38">
        <f>IF(AND(pomiary47[[#This Row],[czujnik8]] &gt; -10, pomiary47[[#This Row],[czujnik8]]&lt;=15), 1, IF(AND(pomiary47[[#This Row],[czujnik8]] &gt; 15, pomiary47[[#This Row],[czujnik8]]&lt;=20), 2, 0))</f>
        <v>1</v>
      </c>
      <c r="U38">
        <f>IF(AND(pomiary47[[#This Row],[czujnik9]] &gt; -10, pomiary47[[#This Row],[czujnik9]]&lt;=15), 1, IF(AND(pomiary47[[#This Row],[czujnik9]] &gt; 15, pomiary47[[#This Row],[czujnik9]]&lt;=20), 2, 0))</f>
        <v>1</v>
      </c>
      <c r="V38">
        <f>IF(AND(pomiary47[[#This Row],[czujnik10]] &gt; -10, pomiary47[[#This Row],[czujnik10]]&lt;=15), 1, IF(AND(pomiary47[[#This Row],[czujnik10]] &gt; 15, pomiary47[[#This Row],[czujnik10]]&lt;=20), 2, 0))</f>
        <v>1</v>
      </c>
    </row>
    <row r="39" spans="1:22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IF(AND(pomiary47[[#This Row],[czujnik1]] &gt; -10, pomiary47[[#This Row],[czujnik1]]&lt;=15), 1, IF(AND(pomiary47[[#This Row],[czujnik1]] &gt; 15, pomiary47[[#This Row],[czujnik1]]&lt;=20), 2, 0))</f>
        <v>1</v>
      </c>
      <c r="N39">
        <f>IF(AND(pomiary47[[#This Row],[czujnik2]] &gt; -10, pomiary47[[#This Row],[czujnik2]]&lt;=15), 1, IF(AND(pomiary47[[#This Row],[czujnik2]] &gt; 15, pomiary47[[#This Row],[czujnik2]]&lt;=20), 2, 0))</f>
        <v>1</v>
      </c>
      <c r="O39">
        <f>IF(AND(pomiary47[[#This Row],[czujnik3]] &gt; -10, pomiary47[[#This Row],[czujnik3]]&lt;=15), 1, IF(AND(pomiary47[[#This Row],[czujnik3]] &gt; 15, pomiary47[[#This Row],[czujnik3]]&lt;=20), 2, 0))</f>
        <v>1</v>
      </c>
      <c r="P39">
        <f>IF(AND(pomiary47[[#This Row],[czujnik4]] &gt; -10, pomiary47[[#This Row],[czujnik4]]&lt;=15), 1, IF(AND(pomiary47[[#This Row],[czujnik4]] &gt; 15, pomiary47[[#This Row],[czujnik4]]&lt;=20), 2, 0))</f>
        <v>1</v>
      </c>
      <c r="Q39">
        <f>IF(AND(pomiary47[[#This Row],[czujnik5]] &gt; -10, pomiary47[[#This Row],[czujnik5]]&lt;=15), 1, IF(AND(pomiary47[[#This Row],[czujnik5]] &gt; 15, pomiary47[[#This Row],[czujnik5]]&lt;=20), 2, 0))</f>
        <v>1</v>
      </c>
      <c r="R39">
        <f>IF(AND(pomiary47[[#This Row],[czujnik6]] &gt; -10, pomiary47[[#This Row],[czujnik6]]&lt;=15), 1, IF(AND(pomiary47[[#This Row],[czujnik6]] &gt; 15, pomiary47[[#This Row],[czujnik6]]&lt;=20), 2, 0))</f>
        <v>1</v>
      </c>
      <c r="S39">
        <f>IF(AND(pomiary47[[#This Row],[czujnik7]] &gt; -10, pomiary47[[#This Row],[czujnik7]]&lt;=15), 1, IF(AND(pomiary47[[#This Row],[czujnik7]] &gt; 15, pomiary47[[#This Row],[czujnik7]]&lt;=20), 2, 0))</f>
        <v>1</v>
      </c>
      <c r="T39">
        <f>IF(AND(pomiary47[[#This Row],[czujnik8]] &gt; -10, pomiary47[[#This Row],[czujnik8]]&lt;=15), 1, IF(AND(pomiary47[[#This Row],[czujnik8]] &gt; 15, pomiary47[[#This Row],[czujnik8]]&lt;=20), 2, 0))</f>
        <v>1</v>
      </c>
      <c r="U39">
        <f>IF(AND(pomiary47[[#This Row],[czujnik9]] &gt; -10, pomiary47[[#This Row],[czujnik9]]&lt;=15), 1, IF(AND(pomiary47[[#This Row],[czujnik9]] &gt; 15, pomiary47[[#This Row],[czujnik9]]&lt;=20), 2, 0))</f>
        <v>1</v>
      </c>
      <c r="V39">
        <f>IF(AND(pomiary47[[#This Row],[czujnik10]] &gt; -10, pomiary47[[#This Row],[czujnik10]]&lt;=15), 1, IF(AND(pomiary47[[#This Row],[czujnik10]] &gt; 15, pomiary47[[#This Row],[czujnik10]]&lt;=20), 2, 0))</f>
        <v>1</v>
      </c>
    </row>
    <row r="40" spans="1:22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IF(AND(pomiary47[[#This Row],[czujnik1]] &gt; -10, pomiary47[[#This Row],[czujnik1]]&lt;=15), 1, IF(AND(pomiary47[[#This Row],[czujnik1]] &gt; 15, pomiary47[[#This Row],[czujnik1]]&lt;=20), 2, 0))</f>
        <v>1</v>
      </c>
      <c r="N40">
        <f>IF(AND(pomiary47[[#This Row],[czujnik2]] &gt; -10, pomiary47[[#This Row],[czujnik2]]&lt;=15), 1, IF(AND(pomiary47[[#This Row],[czujnik2]] &gt; 15, pomiary47[[#This Row],[czujnik2]]&lt;=20), 2, 0))</f>
        <v>1</v>
      </c>
      <c r="O40">
        <f>IF(AND(pomiary47[[#This Row],[czujnik3]] &gt; -10, pomiary47[[#This Row],[czujnik3]]&lt;=15), 1, IF(AND(pomiary47[[#This Row],[czujnik3]] &gt; 15, pomiary47[[#This Row],[czujnik3]]&lt;=20), 2, 0))</f>
        <v>1</v>
      </c>
      <c r="P40">
        <f>IF(AND(pomiary47[[#This Row],[czujnik4]] &gt; -10, pomiary47[[#This Row],[czujnik4]]&lt;=15), 1, IF(AND(pomiary47[[#This Row],[czujnik4]] &gt; 15, pomiary47[[#This Row],[czujnik4]]&lt;=20), 2, 0))</f>
        <v>1</v>
      </c>
      <c r="Q40">
        <f>IF(AND(pomiary47[[#This Row],[czujnik5]] &gt; -10, pomiary47[[#This Row],[czujnik5]]&lt;=15), 1, IF(AND(pomiary47[[#This Row],[czujnik5]] &gt; 15, pomiary47[[#This Row],[czujnik5]]&lt;=20), 2, 0))</f>
        <v>1</v>
      </c>
      <c r="R40">
        <f>IF(AND(pomiary47[[#This Row],[czujnik6]] &gt; -10, pomiary47[[#This Row],[czujnik6]]&lt;=15), 1, IF(AND(pomiary47[[#This Row],[czujnik6]] &gt; 15, pomiary47[[#This Row],[czujnik6]]&lt;=20), 2, 0))</f>
        <v>1</v>
      </c>
      <c r="S40">
        <f>IF(AND(pomiary47[[#This Row],[czujnik7]] &gt; -10, pomiary47[[#This Row],[czujnik7]]&lt;=15), 1, IF(AND(pomiary47[[#This Row],[czujnik7]] &gt; 15, pomiary47[[#This Row],[czujnik7]]&lt;=20), 2, 0))</f>
        <v>1</v>
      </c>
      <c r="T40">
        <f>IF(AND(pomiary47[[#This Row],[czujnik8]] &gt; -10, pomiary47[[#This Row],[czujnik8]]&lt;=15), 1, IF(AND(pomiary47[[#This Row],[czujnik8]] &gt; 15, pomiary47[[#This Row],[czujnik8]]&lt;=20), 2, 0))</f>
        <v>1</v>
      </c>
      <c r="U40">
        <f>IF(AND(pomiary47[[#This Row],[czujnik9]] &gt; -10, pomiary47[[#This Row],[czujnik9]]&lt;=15), 1, IF(AND(pomiary47[[#This Row],[czujnik9]] &gt; 15, pomiary47[[#This Row],[czujnik9]]&lt;=20), 2, 0))</f>
        <v>1</v>
      </c>
      <c r="V40">
        <f>IF(AND(pomiary47[[#This Row],[czujnik10]] &gt; -10, pomiary47[[#This Row],[czujnik10]]&lt;=15), 1, IF(AND(pomiary47[[#This Row],[czujnik10]] &gt; 15, pomiary47[[#This Row],[czujnik10]]&lt;=20), 2, 0))</f>
        <v>1</v>
      </c>
    </row>
    <row r="41" spans="1:22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IF(AND(pomiary47[[#This Row],[czujnik1]] &gt; -10, pomiary47[[#This Row],[czujnik1]]&lt;=15), 1, IF(AND(pomiary47[[#This Row],[czujnik1]] &gt; 15, pomiary47[[#This Row],[czujnik1]]&lt;=20), 2, 0))</f>
        <v>1</v>
      </c>
      <c r="N41">
        <f>IF(AND(pomiary47[[#This Row],[czujnik2]] &gt; -10, pomiary47[[#This Row],[czujnik2]]&lt;=15), 1, IF(AND(pomiary47[[#This Row],[czujnik2]] &gt; 15, pomiary47[[#This Row],[czujnik2]]&lt;=20), 2, 0))</f>
        <v>1</v>
      </c>
      <c r="O41">
        <f>IF(AND(pomiary47[[#This Row],[czujnik3]] &gt; -10, pomiary47[[#This Row],[czujnik3]]&lt;=15), 1, IF(AND(pomiary47[[#This Row],[czujnik3]] &gt; 15, pomiary47[[#This Row],[czujnik3]]&lt;=20), 2, 0))</f>
        <v>1</v>
      </c>
      <c r="P41">
        <f>IF(AND(pomiary47[[#This Row],[czujnik4]] &gt; -10, pomiary47[[#This Row],[czujnik4]]&lt;=15), 1, IF(AND(pomiary47[[#This Row],[czujnik4]] &gt; 15, pomiary47[[#This Row],[czujnik4]]&lt;=20), 2, 0))</f>
        <v>1</v>
      </c>
      <c r="Q41">
        <f>IF(AND(pomiary47[[#This Row],[czujnik5]] &gt; -10, pomiary47[[#This Row],[czujnik5]]&lt;=15), 1, IF(AND(pomiary47[[#This Row],[czujnik5]] &gt; 15, pomiary47[[#This Row],[czujnik5]]&lt;=20), 2, 0))</f>
        <v>1</v>
      </c>
      <c r="R41">
        <f>IF(AND(pomiary47[[#This Row],[czujnik6]] &gt; -10, pomiary47[[#This Row],[czujnik6]]&lt;=15), 1, IF(AND(pomiary47[[#This Row],[czujnik6]] &gt; 15, pomiary47[[#This Row],[czujnik6]]&lt;=20), 2, 0))</f>
        <v>1</v>
      </c>
      <c r="S41">
        <f>IF(AND(pomiary47[[#This Row],[czujnik7]] &gt; -10, pomiary47[[#This Row],[czujnik7]]&lt;=15), 1, IF(AND(pomiary47[[#This Row],[czujnik7]] &gt; 15, pomiary47[[#This Row],[czujnik7]]&lt;=20), 2, 0))</f>
        <v>1</v>
      </c>
      <c r="T41">
        <f>IF(AND(pomiary47[[#This Row],[czujnik8]] &gt; -10, pomiary47[[#This Row],[czujnik8]]&lt;=15), 1, IF(AND(pomiary47[[#This Row],[czujnik8]] &gt; 15, pomiary47[[#This Row],[czujnik8]]&lt;=20), 2, 0))</f>
        <v>1</v>
      </c>
      <c r="U41">
        <f>IF(AND(pomiary47[[#This Row],[czujnik9]] &gt; -10, pomiary47[[#This Row],[czujnik9]]&lt;=15), 1, IF(AND(pomiary47[[#This Row],[czujnik9]] &gt; 15, pomiary47[[#This Row],[czujnik9]]&lt;=20), 2, 0))</f>
        <v>1</v>
      </c>
      <c r="V41">
        <f>IF(AND(pomiary47[[#This Row],[czujnik10]] &gt; -10, pomiary47[[#This Row],[czujnik10]]&lt;=15), 1, IF(AND(pomiary47[[#This Row],[czujnik10]] &gt; 15, pomiary47[[#This Row],[czujnik10]]&lt;=20), 2, 0))</f>
        <v>1</v>
      </c>
    </row>
    <row r="42" spans="1:22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IF(AND(pomiary47[[#This Row],[czujnik1]] &gt; -10, pomiary47[[#This Row],[czujnik1]]&lt;=15), 1, IF(AND(pomiary47[[#This Row],[czujnik1]] &gt; 15, pomiary47[[#This Row],[czujnik1]]&lt;=20), 2, 0))</f>
        <v>1</v>
      </c>
      <c r="N42">
        <f>IF(AND(pomiary47[[#This Row],[czujnik2]] &gt; -10, pomiary47[[#This Row],[czujnik2]]&lt;=15), 1, IF(AND(pomiary47[[#This Row],[czujnik2]] &gt; 15, pomiary47[[#This Row],[czujnik2]]&lt;=20), 2, 0))</f>
        <v>1</v>
      </c>
      <c r="O42">
        <f>IF(AND(pomiary47[[#This Row],[czujnik3]] &gt; -10, pomiary47[[#This Row],[czujnik3]]&lt;=15), 1, IF(AND(pomiary47[[#This Row],[czujnik3]] &gt; 15, pomiary47[[#This Row],[czujnik3]]&lt;=20), 2, 0))</f>
        <v>1</v>
      </c>
      <c r="P42">
        <f>IF(AND(pomiary47[[#This Row],[czujnik4]] &gt; -10, pomiary47[[#This Row],[czujnik4]]&lt;=15), 1, IF(AND(pomiary47[[#This Row],[czujnik4]] &gt; 15, pomiary47[[#This Row],[czujnik4]]&lt;=20), 2, 0))</f>
        <v>1</v>
      </c>
      <c r="Q42">
        <f>IF(AND(pomiary47[[#This Row],[czujnik5]] &gt; -10, pomiary47[[#This Row],[czujnik5]]&lt;=15), 1, IF(AND(pomiary47[[#This Row],[czujnik5]] &gt; 15, pomiary47[[#This Row],[czujnik5]]&lt;=20), 2, 0))</f>
        <v>1</v>
      </c>
      <c r="R42">
        <f>IF(AND(pomiary47[[#This Row],[czujnik6]] &gt; -10, pomiary47[[#This Row],[czujnik6]]&lt;=15), 1, IF(AND(pomiary47[[#This Row],[czujnik6]] &gt; 15, pomiary47[[#This Row],[czujnik6]]&lt;=20), 2, 0))</f>
        <v>1</v>
      </c>
      <c r="S42">
        <f>IF(AND(pomiary47[[#This Row],[czujnik7]] &gt; -10, pomiary47[[#This Row],[czujnik7]]&lt;=15), 1, IF(AND(pomiary47[[#This Row],[czujnik7]] &gt; 15, pomiary47[[#This Row],[czujnik7]]&lt;=20), 2, 0))</f>
        <v>1</v>
      </c>
      <c r="T42">
        <f>IF(AND(pomiary47[[#This Row],[czujnik8]] &gt; -10, pomiary47[[#This Row],[czujnik8]]&lt;=15), 1, IF(AND(pomiary47[[#This Row],[czujnik8]] &gt; 15, pomiary47[[#This Row],[czujnik8]]&lt;=20), 2, 0))</f>
        <v>1</v>
      </c>
      <c r="U42">
        <f>IF(AND(pomiary47[[#This Row],[czujnik9]] &gt; -10, pomiary47[[#This Row],[czujnik9]]&lt;=15), 1, IF(AND(pomiary47[[#This Row],[czujnik9]] &gt; 15, pomiary47[[#This Row],[czujnik9]]&lt;=20), 2, 0))</f>
        <v>1</v>
      </c>
      <c r="V42">
        <f>IF(AND(pomiary47[[#This Row],[czujnik10]] &gt; -10, pomiary47[[#This Row],[czujnik10]]&lt;=15), 1, IF(AND(pomiary47[[#This Row],[czujnik10]] &gt; 15, pomiary47[[#This Row],[czujnik10]]&lt;=20), 2, 0))</f>
        <v>1</v>
      </c>
    </row>
    <row r="43" spans="1:22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IF(AND(pomiary47[[#This Row],[czujnik1]] &gt; -10, pomiary47[[#This Row],[czujnik1]]&lt;=15), 1, IF(AND(pomiary47[[#This Row],[czujnik1]] &gt; 15, pomiary47[[#This Row],[czujnik1]]&lt;=20), 2, 0))</f>
        <v>1</v>
      </c>
      <c r="N43">
        <f>IF(AND(pomiary47[[#This Row],[czujnik2]] &gt; -10, pomiary47[[#This Row],[czujnik2]]&lt;=15), 1, IF(AND(pomiary47[[#This Row],[czujnik2]] &gt; 15, pomiary47[[#This Row],[czujnik2]]&lt;=20), 2, 0))</f>
        <v>1</v>
      </c>
      <c r="O43">
        <f>IF(AND(pomiary47[[#This Row],[czujnik3]] &gt; -10, pomiary47[[#This Row],[czujnik3]]&lt;=15), 1, IF(AND(pomiary47[[#This Row],[czujnik3]] &gt; 15, pomiary47[[#This Row],[czujnik3]]&lt;=20), 2, 0))</f>
        <v>1</v>
      </c>
      <c r="P43">
        <f>IF(AND(pomiary47[[#This Row],[czujnik4]] &gt; -10, pomiary47[[#This Row],[czujnik4]]&lt;=15), 1, IF(AND(pomiary47[[#This Row],[czujnik4]] &gt; 15, pomiary47[[#This Row],[czujnik4]]&lt;=20), 2, 0))</f>
        <v>1</v>
      </c>
      <c r="Q43">
        <f>IF(AND(pomiary47[[#This Row],[czujnik5]] &gt; -10, pomiary47[[#This Row],[czujnik5]]&lt;=15), 1, IF(AND(pomiary47[[#This Row],[czujnik5]] &gt; 15, pomiary47[[#This Row],[czujnik5]]&lt;=20), 2, 0))</f>
        <v>1</v>
      </c>
      <c r="R43">
        <f>IF(AND(pomiary47[[#This Row],[czujnik6]] &gt; -10, pomiary47[[#This Row],[czujnik6]]&lt;=15), 1, IF(AND(pomiary47[[#This Row],[czujnik6]] &gt; 15, pomiary47[[#This Row],[czujnik6]]&lt;=20), 2, 0))</f>
        <v>1</v>
      </c>
      <c r="S43">
        <f>IF(AND(pomiary47[[#This Row],[czujnik7]] &gt; -10, pomiary47[[#This Row],[czujnik7]]&lt;=15), 1, IF(AND(pomiary47[[#This Row],[czujnik7]] &gt; 15, pomiary47[[#This Row],[czujnik7]]&lt;=20), 2, 0))</f>
        <v>2</v>
      </c>
      <c r="T43">
        <f>IF(AND(pomiary47[[#This Row],[czujnik8]] &gt; -10, pomiary47[[#This Row],[czujnik8]]&lt;=15), 1, IF(AND(pomiary47[[#This Row],[czujnik8]] &gt; 15, pomiary47[[#This Row],[czujnik8]]&lt;=20), 2, 0))</f>
        <v>1</v>
      </c>
      <c r="U43">
        <f>IF(AND(pomiary47[[#This Row],[czujnik9]] &gt; -10, pomiary47[[#This Row],[czujnik9]]&lt;=15), 1, IF(AND(pomiary47[[#This Row],[czujnik9]] &gt; 15, pomiary47[[#This Row],[czujnik9]]&lt;=20), 2, 0))</f>
        <v>1</v>
      </c>
      <c r="V43">
        <f>IF(AND(pomiary47[[#This Row],[czujnik10]] &gt; -10, pomiary47[[#This Row],[czujnik10]]&lt;=15), 1, IF(AND(pomiary47[[#This Row],[czujnik10]] &gt; 15, pomiary47[[#This Row],[czujnik10]]&lt;=20), 2, 0))</f>
        <v>1</v>
      </c>
    </row>
    <row r="44" spans="1:22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IF(AND(pomiary47[[#This Row],[czujnik1]] &gt; -10, pomiary47[[#This Row],[czujnik1]]&lt;=15), 1, IF(AND(pomiary47[[#This Row],[czujnik1]] &gt; 15, pomiary47[[#This Row],[czujnik1]]&lt;=20), 2, 0))</f>
        <v>1</v>
      </c>
      <c r="N44">
        <f>IF(AND(pomiary47[[#This Row],[czujnik2]] &gt; -10, pomiary47[[#This Row],[czujnik2]]&lt;=15), 1, IF(AND(pomiary47[[#This Row],[czujnik2]] &gt; 15, pomiary47[[#This Row],[czujnik2]]&lt;=20), 2, 0))</f>
        <v>2</v>
      </c>
      <c r="O44">
        <f>IF(AND(pomiary47[[#This Row],[czujnik3]] &gt; -10, pomiary47[[#This Row],[czujnik3]]&lt;=15), 1, IF(AND(pomiary47[[#This Row],[czujnik3]] &gt; 15, pomiary47[[#This Row],[czujnik3]]&lt;=20), 2, 0))</f>
        <v>1</v>
      </c>
      <c r="P44">
        <f>IF(AND(pomiary47[[#This Row],[czujnik4]] &gt; -10, pomiary47[[#This Row],[czujnik4]]&lt;=15), 1, IF(AND(pomiary47[[#This Row],[czujnik4]] &gt; 15, pomiary47[[#This Row],[czujnik4]]&lt;=20), 2, 0))</f>
        <v>1</v>
      </c>
      <c r="Q44">
        <f>IF(AND(pomiary47[[#This Row],[czujnik5]] &gt; -10, pomiary47[[#This Row],[czujnik5]]&lt;=15), 1, IF(AND(pomiary47[[#This Row],[czujnik5]] &gt; 15, pomiary47[[#This Row],[czujnik5]]&lt;=20), 2, 0))</f>
        <v>1</v>
      </c>
      <c r="R44">
        <f>IF(AND(pomiary47[[#This Row],[czujnik6]] &gt; -10, pomiary47[[#This Row],[czujnik6]]&lt;=15), 1, IF(AND(pomiary47[[#This Row],[czujnik6]] &gt; 15, pomiary47[[#This Row],[czujnik6]]&lt;=20), 2, 0))</f>
        <v>1</v>
      </c>
      <c r="S44">
        <f>IF(AND(pomiary47[[#This Row],[czujnik7]] &gt; -10, pomiary47[[#This Row],[czujnik7]]&lt;=15), 1, IF(AND(pomiary47[[#This Row],[czujnik7]] &gt; 15, pomiary47[[#This Row],[czujnik7]]&lt;=20), 2, 0))</f>
        <v>1</v>
      </c>
      <c r="T44">
        <f>IF(AND(pomiary47[[#This Row],[czujnik8]] &gt; -10, pomiary47[[#This Row],[czujnik8]]&lt;=15), 1, IF(AND(pomiary47[[#This Row],[czujnik8]] &gt; 15, pomiary47[[#This Row],[czujnik8]]&lt;=20), 2, 0))</f>
        <v>1</v>
      </c>
      <c r="U44">
        <f>IF(AND(pomiary47[[#This Row],[czujnik9]] &gt; -10, pomiary47[[#This Row],[czujnik9]]&lt;=15), 1, IF(AND(pomiary47[[#This Row],[czujnik9]] &gt; 15, pomiary47[[#This Row],[czujnik9]]&lt;=20), 2, 0))</f>
        <v>1</v>
      </c>
      <c r="V44">
        <f>IF(AND(pomiary47[[#This Row],[czujnik10]] &gt; -10, pomiary47[[#This Row],[czujnik10]]&lt;=15), 1, IF(AND(pomiary47[[#This Row],[czujnik10]] &gt; 15, pomiary47[[#This Row],[czujnik10]]&lt;=20), 2, 0))</f>
        <v>1</v>
      </c>
    </row>
    <row r="45" spans="1:22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IF(AND(pomiary47[[#This Row],[czujnik1]] &gt; -10, pomiary47[[#This Row],[czujnik1]]&lt;=15), 1, IF(AND(pomiary47[[#This Row],[czujnik1]] &gt; 15, pomiary47[[#This Row],[czujnik1]]&lt;=20), 2, 0))</f>
        <v>1</v>
      </c>
      <c r="N45">
        <f>IF(AND(pomiary47[[#This Row],[czujnik2]] &gt; -10, pomiary47[[#This Row],[czujnik2]]&lt;=15), 1, IF(AND(pomiary47[[#This Row],[czujnik2]] &gt; 15, pomiary47[[#This Row],[czujnik2]]&lt;=20), 2, 0))</f>
        <v>1</v>
      </c>
      <c r="O45">
        <f>IF(AND(pomiary47[[#This Row],[czujnik3]] &gt; -10, pomiary47[[#This Row],[czujnik3]]&lt;=15), 1, IF(AND(pomiary47[[#This Row],[czujnik3]] &gt; 15, pomiary47[[#This Row],[czujnik3]]&lt;=20), 2, 0))</f>
        <v>2</v>
      </c>
      <c r="P45">
        <f>IF(AND(pomiary47[[#This Row],[czujnik4]] &gt; -10, pomiary47[[#This Row],[czujnik4]]&lt;=15), 1, IF(AND(pomiary47[[#This Row],[czujnik4]] &gt; 15, pomiary47[[#This Row],[czujnik4]]&lt;=20), 2, 0))</f>
        <v>1</v>
      </c>
      <c r="Q45">
        <f>IF(AND(pomiary47[[#This Row],[czujnik5]] &gt; -10, pomiary47[[#This Row],[czujnik5]]&lt;=15), 1, IF(AND(pomiary47[[#This Row],[czujnik5]] &gt; 15, pomiary47[[#This Row],[czujnik5]]&lt;=20), 2, 0))</f>
        <v>2</v>
      </c>
      <c r="R45">
        <f>IF(AND(pomiary47[[#This Row],[czujnik6]] &gt; -10, pomiary47[[#This Row],[czujnik6]]&lt;=15), 1, IF(AND(pomiary47[[#This Row],[czujnik6]] &gt; 15, pomiary47[[#This Row],[czujnik6]]&lt;=20), 2, 0))</f>
        <v>2</v>
      </c>
      <c r="S45">
        <f>IF(AND(pomiary47[[#This Row],[czujnik7]] &gt; -10, pomiary47[[#This Row],[czujnik7]]&lt;=15), 1, IF(AND(pomiary47[[#This Row],[czujnik7]] &gt; 15, pomiary47[[#This Row],[czujnik7]]&lt;=20), 2, 0))</f>
        <v>1</v>
      </c>
      <c r="T45">
        <f>IF(AND(pomiary47[[#This Row],[czujnik8]] &gt; -10, pomiary47[[#This Row],[czujnik8]]&lt;=15), 1, IF(AND(pomiary47[[#This Row],[czujnik8]] &gt; 15, pomiary47[[#This Row],[czujnik8]]&lt;=20), 2, 0))</f>
        <v>2</v>
      </c>
      <c r="U45">
        <f>IF(AND(pomiary47[[#This Row],[czujnik9]] &gt; -10, pomiary47[[#This Row],[czujnik9]]&lt;=15), 1, IF(AND(pomiary47[[#This Row],[czujnik9]] &gt; 15, pomiary47[[#This Row],[czujnik9]]&lt;=20), 2, 0))</f>
        <v>2</v>
      </c>
      <c r="V45">
        <f>IF(AND(pomiary47[[#This Row],[czujnik10]] &gt; -10, pomiary47[[#This Row],[czujnik10]]&lt;=15), 1, IF(AND(pomiary47[[#This Row],[czujnik10]] &gt; 15, pomiary47[[#This Row],[czujnik10]]&lt;=20), 2, 0))</f>
        <v>1</v>
      </c>
    </row>
    <row r="46" spans="1:22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IF(AND(pomiary47[[#This Row],[czujnik1]] &gt; -10, pomiary47[[#This Row],[czujnik1]]&lt;=15), 1, IF(AND(pomiary47[[#This Row],[czujnik1]] &gt; 15, pomiary47[[#This Row],[czujnik1]]&lt;=20), 2, 0))</f>
        <v>1</v>
      </c>
      <c r="N46">
        <f>IF(AND(pomiary47[[#This Row],[czujnik2]] &gt; -10, pomiary47[[#This Row],[czujnik2]]&lt;=15), 1, IF(AND(pomiary47[[#This Row],[czujnik2]] &gt; 15, pomiary47[[#This Row],[czujnik2]]&lt;=20), 2, 0))</f>
        <v>1</v>
      </c>
      <c r="O46">
        <f>IF(AND(pomiary47[[#This Row],[czujnik3]] &gt; -10, pomiary47[[#This Row],[czujnik3]]&lt;=15), 1, IF(AND(pomiary47[[#This Row],[czujnik3]] &gt; 15, pomiary47[[#This Row],[czujnik3]]&lt;=20), 2, 0))</f>
        <v>1</v>
      </c>
      <c r="P46">
        <f>IF(AND(pomiary47[[#This Row],[czujnik4]] &gt; -10, pomiary47[[#This Row],[czujnik4]]&lt;=15), 1, IF(AND(pomiary47[[#This Row],[czujnik4]] &gt; 15, pomiary47[[#This Row],[czujnik4]]&lt;=20), 2, 0))</f>
        <v>1</v>
      </c>
      <c r="Q46">
        <f>IF(AND(pomiary47[[#This Row],[czujnik5]] &gt; -10, pomiary47[[#This Row],[czujnik5]]&lt;=15), 1, IF(AND(pomiary47[[#This Row],[czujnik5]] &gt; 15, pomiary47[[#This Row],[czujnik5]]&lt;=20), 2, 0))</f>
        <v>2</v>
      </c>
      <c r="R46">
        <f>IF(AND(pomiary47[[#This Row],[czujnik6]] &gt; -10, pomiary47[[#This Row],[czujnik6]]&lt;=15), 1, IF(AND(pomiary47[[#This Row],[czujnik6]] &gt; 15, pomiary47[[#This Row],[czujnik6]]&lt;=20), 2, 0))</f>
        <v>1</v>
      </c>
      <c r="S46">
        <f>IF(AND(pomiary47[[#This Row],[czujnik7]] &gt; -10, pomiary47[[#This Row],[czujnik7]]&lt;=15), 1, IF(AND(pomiary47[[#This Row],[czujnik7]] &gt; 15, pomiary47[[#This Row],[czujnik7]]&lt;=20), 2, 0))</f>
        <v>1</v>
      </c>
      <c r="T46">
        <f>IF(AND(pomiary47[[#This Row],[czujnik8]] &gt; -10, pomiary47[[#This Row],[czujnik8]]&lt;=15), 1, IF(AND(pomiary47[[#This Row],[czujnik8]] &gt; 15, pomiary47[[#This Row],[czujnik8]]&lt;=20), 2, 0))</f>
        <v>1</v>
      </c>
      <c r="U46">
        <f>IF(AND(pomiary47[[#This Row],[czujnik9]] &gt; -10, pomiary47[[#This Row],[czujnik9]]&lt;=15), 1, IF(AND(pomiary47[[#This Row],[czujnik9]] &gt; 15, pomiary47[[#This Row],[czujnik9]]&lt;=20), 2, 0))</f>
        <v>1</v>
      </c>
      <c r="V46">
        <f>IF(AND(pomiary47[[#This Row],[czujnik10]] &gt; -10, pomiary47[[#This Row],[czujnik10]]&lt;=15), 1, IF(AND(pomiary47[[#This Row],[czujnik10]] &gt; 15, pomiary47[[#This Row],[czujnik10]]&lt;=20), 2, 0))</f>
        <v>1</v>
      </c>
    </row>
    <row r="47" spans="1:22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IF(AND(pomiary47[[#This Row],[czujnik1]] &gt; -10, pomiary47[[#This Row],[czujnik1]]&lt;=15), 1, IF(AND(pomiary47[[#This Row],[czujnik1]] &gt; 15, pomiary47[[#This Row],[czujnik1]]&lt;=20), 2, 0))</f>
        <v>1</v>
      </c>
      <c r="N47">
        <f>IF(AND(pomiary47[[#This Row],[czujnik2]] &gt; -10, pomiary47[[#This Row],[czujnik2]]&lt;=15), 1, IF(AND(pomiary47[[#This Row],[czujnik2]] &gt; 15, pomiary47[[#This Row],[czujnik2]]&lt;=20), 2, 0))</f>
        <v>1</v>
      </c>
      <c r="O47">
        <f>IF(AND(pomiary47[[#This Row],[czujnik3]] &gt; -10, pomiary47[[#This Row],[czujnik3]]&lt;=15), 1, IF(AND(pomiary47[[#This Row],[czujnik3]] &gt; 15, pomiary47[[#This Row],[czujnik3]]&lt;=20), 2, 0))</f>
        <v>1</v>
      </c>
      <c r="P47">
        <f>IF(AND(pomiary47[[#This Row],[czujnik4]] &gt; -10, pomiary47[[#This Row],[czujnik4]]&lt;=15), 1, IF(AND(pomiary47[[#This Row],[czujnik4]] &gt; 15, pomiary47[[#This Row],[czujnik4]]&lt;=20), 2, 0))</f>
        <v>2</v>
      </c>
      <c r="Q47">
        <f>IF(AND(pomiary47[[#This Row],[czujnik5]] &gt; -10, pomiary47[[#This Row],[czujnik5]]&lt;=15), 1, IF(AND(pomiary47[[#This Row],[czujnik5]] &gt; 15, pomiary47[[#This Row],[czujnik5]]&lt;=20), 2, 0))</f>
        <v>2</v>
      </c>
      <c r="R47">
        <f>IF(AND(pomiary47[[#This Row],[czujnik6]] &gt; -10, pomiary47[[#This Row],[czujnik6]]&lt;=15), 1, IF(AND(pomiary47[[#This Row],[czujnik6]] &gt; 15, pomiary47[[#This Row],[czujnik6]]&lt;=20), 2, 0))</f>
        <v>1</v>
      </c>
      <c r="S47">
        <f>IF(AND(pomiary47[[#This Row],[czujnik7]] &gt; -10, pomiary47[[#This Row],[czujnik7]]&lt;=15), 1, IF(AND(pomiary47[[#This Row],[czujnik7]] &gt; 15, pomiary47[[#This Row],[czujnik7]]&lt;=20), 2, 0))</f>
        <v>1</v>
      </c>
      <c r="T47">
        <f>IF(AND(pomiary47[[#This Row],[czujnik8]] &gt; -10, pomiary47[[#This Row],[czujnik8]]&lt;=15), 1, IF(AND(pomiary47[[#This Row],[czujnik8]] &gt; 15, pomiary47[[#This Row],[czujnik8]]&lt;=20), 2, 0))</f>
        <v>1</v>
      </c>
      <c r="U47">
        <f>IF(AND(pomiary47[[#This Row],[czujnik9]] &gt; -10, pomiary47[[#This Row],[czujnik9]]&lt;=15), 1, IF(AND(pomiary47[[#This Row],[czujnik9]] &gt; 15, pomiary47[[#This Row],[czujnik9]]&lt;=20), 2, 0))</f>
        <v>1</v>
      </c>
      <c r="V47">
        <f>IF(AND(pomiary47[[#This Row],[czujnik10]] &gt; -10, pomiary47[[#This Row],[czujnik10]]&lt;=15), 1, IF(AND(pomiary47[[#This Row],[czujnik10]] &gt; 15, pomiary47[[#This Row],[czujnik10]]&lt;=20), 2, 0))</f>
        <v>1</v>
      </c>
    </row>
    <row r="48" spans="1:22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IF(AND(pomiary47[[#This Row],[czujnik1]] &gt; -10, pomiary47[[#This Row],[czujnik1]]&lt;=15), 1, IF(AND(pomiary47[[#This Row],[czujnik1]] &gt; 15, pomiary47[[#This Row],[czujnik1]]&lt;=20), 2, 0))</f>
        <v>2</v>
      </c>
      <c r="N48">
        <f>IF(AND(pomiary47[[#This Row],[czujnik2]] &gt; -10, pomiary47[[#This Row],[czujnik2]]&lt;=15), 1, IF(AND(pomiary47[[#This Row],[czujnik2]] &gt; 15, pomiary47[[#This Row],[czujnik2]]&lt;=20), 2, 0))</f>
        <v>1</v>
      </c>
      <c r="O48">
        <f>IF(AND(pomiary47[[#This Row],[czujnik3]] &gt; -10, pomiary47[[#This Row],[czujnik3]]&lt;=15), 1, IF(AND(pomiary47[[#This Row],[czujnik3]] &gt; 15, pomiary47[[#This Row],[czujnik3]]&lt;=20), 2, 0))</f>
        <v>1</v>
      </c>
      <c r="P48">
        <f>IF(AND(pomiary47[[#This Row],[czujnik4]] &gt; -10, pomiary47[[#This Row],[czujnik4]]&lt;=15), 1, IF(AND(pomiary47[[#This Row],[czujnik4]] &gt; 15, pomiary47[[#This Row],[czujnik4]]&lt;=20), 2, 0))</f>
        <v>1</v>
      </c>
      <c r="Q48">
        <f>IF(AND(pomiary47[[#This Row],[czujnik5]] &gt; -10, pomiary47[[#This Row],[czujnik5]]&lt;=15), 1, IF(AND(pomiary47[[#This Row],[czujnik5]] &gt; 15, pomiary47[[#This Row],[czujnik5]]&lt;=20), 2, 0))</f>
        <v>1</v>
      </c>
      <c r="R48">
        <f>IF(AND(pomiary47[[#This Row],[czujnik6]] &gt; -10, pomiary47[[#This Row],[czujnik6]]&lt;=15), 1, IF(AND(pomiary47[[#This Row],[czujnik6]] &gt; 15, pomiary47[[#This Row],[czujnik6]]&lt;=20), 2, 0))</f>
        <v>1</v>
      </c>
      <c r="S48">
        <f>IF(AND(pomiary47[[#This Row],[czujnik7]] &gt; -10, pomiary47[[#This Row],[czujnik7]]&lt;=15), 1, IF(AND(pomiary47[[#This Row],[czujnik7]] &gt; 15, pomiary47[[#This Row],[czujnik7]]&lt;=20), 2, 0))</f>
        <v>1</v>
      </c>
      <c r="T48">
        <f>IF(AND(pomiary47[[#This Row],[czujnik8]] &gt; -10, pomiary47[[#This Row],[czujnik8]]&lt;=15), 1, IF(AND(pomiary47[[#This Row],[czujnik8]] &gt; 15, pomiary47[[#This Row],[czujnik8]]&lt;=20), 2, 0))</f>
        <v>1</v>
      </c>
      <c r="U48">
        <f>IF(AND(pomiary47[[#This Row],[czujnik9]] &gt; -10, pomiary47[[#This Row],[czujnik9]]&lt;=15), 1, IF(AND(pomiary47[[#This Row],[czujnik9]] &gt; 15, pomiary47[[#This Row],[czujnik9]]&lt;=20), 2, 0))</f>
        <v>1</v>
      </c>
      <c r="V48">
        <f>IF(AND(pomiary47[[#This Row],[czujnik10]] &gt; -10, pomiary47[[#This Row],[czujnik10]]&lt;=15), 1, IF(AND(pomiary47[[#This Row],[czujnik10]] &gt; 15, pomiary47[[#This Row],[czujnik10]]&lt;=20), 2, 0))</f>
        <v>1</v>
      </c>
    </row>
    <row r="49" spans="1:22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IF(AND(pomiary47[[#This Row],[czujnik1]] &gt; -10, pomiary47[[#This Row],[czujnik1]]&lt;=15), 1, IF(AND(pomiary47[[#This Row],[czujnik1]] &gt; 15, pomiary47[[#This Row],[czujnik1]]&lt;=20), 2, 0))</f>
        <v>1</v>
      </c>
      <c r="N49">
        <f>IF(AND(pomiary47[[#This Row],[czujnik2]] &gt; -10, pomiary47[[#This Row],[czujnik2]]&lt;=15), 1, IF(AND(pomiary47[[#This Row],[czujnik2]] &gt; 15, pomiary47[[#This Row],[czujnik2]]&lt;=20), 2, 0))</f>
        <v>2</v>
      </c>
      <c r="O49">
        <f>IF(AND(pomiary47[[#This Row],[czujnik3]] &gt; -10, pomiary47[[#This Row],[czujnik3]]&lt;=15), 1, IF(AND(pomiary47[[#This Row],[czujnik3]] &gt; 15, pomiary47[[#This Row],[czujnik3]]&lt;=20), 2, 0))</f>
        <v>1</v>
      </c>
      <c r="P49">
        <f>IF(AND(pomiary47[[#This Row],[czujnik4]] &gt; -10, pomiary47[[#This Row],[czujnik4]]&lt;=15), 1, IF(AND(pomiary47[[#This Row],[czujnik4]] &gt; 15, pomiary47[[#This Row],[czujnik4]]&lt;=20), 2, 0))</f>
        <v>1</v>
      </c>
      <c r="Q49">
        <f>IF(AND(pomiary47[[#This Row],[czujnik5]] &gt; -10, pomiary47[[#This Row],[czujnik5]]&lt;=15), 1, IF(AND(pomiary47[[#This Row],[czujnik5]] &gt; 15, pomiary47[[#This Row],[czujnik5]]&lt;=20), 2, 0))</f>
        <v>1</v>
      </c>
      <c r="R49">
        <f>IF(AND(pomiary47[[#This Row],[czujnik6]] &gt; -10, pomiary47[[#This Row],[czujnik6]]&lt;=15), 1, IF(AND(pomiary47[[#This Row],[czujnik6]] &gt; 15, pomiary47[[#This Row],[czujnik6]]&lt;=20), 2, 0))</f>
        <v>2</v>
      </c>
      <c r="S49">
        <f>IF(AND(pomiary47[[#This Row],[czujnik7]] &gt; -10, pomiary47[[#This Row],[czujnik7]]&lt;=15), 1, IF(AND(pomiary47[[#This Row],[czujnik7]] &gt; 15, pomiary47[[#This Row],[czujnik7]]&lt;=20), 2, 0))</f>
        <v>1</v>
      </c>
      <c r="T49">
        <f>IF(AND(pomiary47[[#This Row],[czujnik8]] &gt; -10, pomiary47[[#This Row],[czujnik8]]&lt;=15), 1, IF(AND(pomiary47[[#This Row],[czujnik8]] &gt; 15, pomiary47[[#This Row],[czujnik8]]&lt;=20), 2, 0))</f>
        <v>1</v>
      </c>
      <c r="U49">
        <f>IF(AND(pomiary47[[#This Row],[czujnik9]] &gt; -10, pomiary47[[#This Row],[czujnik9]]&lt;=15), 1, IF(AND(pomiary47[[#This Row],[czujnik9]] &gt; 15, pomiary47[[#This Row],[czujnik9]]&lt;=20), 2, 0))</f>
        <v>2</v>
      </c>
      <c r="V49">
        <f>IF(AND(pomiary47[[#This Row],[czujnik10]] &gt; -10, pomiary47[[#This Row],[czujnik10]]&lt;=15), 1, IF(AND(pomiary47[[#This Row],[czujnik10]] &gt; 15, pomiary47[[#This Row],[czujnik10]]&lt;=20), 2, 0))</f>
        <v>1</v>
      </c>
    </row>
    <row r="50" spans="1:22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IF(AND(pomiary47[[#This Row],[czujnik1]] &gt; -10, pomiary47[[#This Row],[czujnik1]]&lt;=15), 1, IF(AND(pomiary47[[#This Row],[czujnik1]] &gt; 15, pomiary47[[#This Row],[czujnik1]]&lt;=20), 2, 0))</f>
        <v>1</v>
      </c>
      <c r="N50">
        <f>IF(AND(pomiary47[[#This Row],[czujnik2]] &gt; -10, pomiary47[[#This Row],[czujnik2]]&lt;=15), 1, IF(AND(pomiary47[[#This Row],[czujnik2]] &gt; 15, pomiary47[[#This Row],[czujnik2]]&lt;=20), 2, 0))</f>
        <v>1</v>
      </c>
      <c r="O50">
        <f>IF(AND(pomiary47[[#This Row],[czujnik3]] &gt; -10, pomiary47[[#This Row],[czujnik3]]&lt;=15), 1, IF(AND(pomiary47[[#This Row],[czujnik3]] &gt; 15, pomiary47[[#This Row],[czujnik3]]&lt;=20), 2, 0))</f>
        <v>1</v>
      </c>
      <c r="P50">
        <f>IF(AND(pomiary47[[#This Row],[czujnik4]] &gt; -10, pomiary47[[#This Row],[czujnik4]]&lt;=15), 1, IF(AND(pomiary47[[#This Row],[czujnik4]] &gt; 15, pomiary47[[#This Row],[czujnik4]]&lt;=20), 2, 0))</f>
        <v>1</v>
      </c>
      <c r="Q50">
        <f>IF(AND(pomiary47[[#This Row],[czujnik5]] &gt; -10, pomiary47[[#This Row],[czujnik5]]&lt;=15), 1, IF(AND(pomiary47[[#This Row],[czujnik5]] &gt; 15, pomiary47[[#This Row],[czujnik5]]&lt;=20), 2, 0))</f>
        <v>1</v>
      </c>
      <c r="R50">
        <f>IF(AND(pomiary47[[#This Row],[czujnik6]] &gt; -10, pomiary47[[#This Row],[czujnik6]]&lt;=15), 1, IF(AND(pomiary47[[#This Row],[czujnik6]] &gt; 15, pomiary47[[#This Row],[czujnik6]]&lt;=20), 2, 0))</f>
        <v>1</v>
      </c>
      <c r="S50">
        <f>IF(AND(pomiary47[[#This Row],[czujnik7]] &gt; -10, pomiary47[[#This Row],[czujnik7]]&lt;=15), 1, IF(AND(pomiary47[[#This Row],[czujnik7]] &gt; 15, pomiary47[[#This Row],[czujnik7]]&lt;=20), 2, 0))</f>
        <v>1</v>
      </c>
      <c r="T50">
        <f>IF(AND(pomiary47[[#This Row],[czujnik8]] &gt; -10, pomiary47[[#This Row],[czujnik8]]&lt;=15), 1, IF(AND(pomiary47[[#This Row],[czujnik8]] &gt; 15, pomiary47[[#This Row],[czujnik8]]&lt;=20), 2, 0))</f>
        <v>1</v>
      </c>
      <c r="U50">
        <f>IF(AND(pomiary47[[#This Row],[czujnik9]] &gt; -10, pomiary47[[#This Row],[czujnik9]]&lt;=15), 1, IF(AND(pomiary47[[#This Row],[czujnik9]] &gt; 15, pomiary47[[#This Row],[czujnik9]]&lt;=20), 2, 0))</f>
        <v>2</v>
      </c>
      <c r="V50">
        <f>IF(AND(pomiary47[[#This Row],[czujnik10]] &gt; -10, pomiary47[[#This Row],[czujnik10]]&lt;=15), 1, IF(AND(pomiary47[[#This Row],[czujnik10]] &gt; 15, pomiary47[[#This Row],[czujnik10]]&lt;=20), 2, 0))</f>
        <v>1</v>
      </c>
    </row>
    <row r="51" spans="1:22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IF(AND(pomiary47[[#This Row],[czujnik1]] &gt; -10, pomiary47[[#This Row],[czujnik1]]&lt;=15), 1, IF(AND(pomiary47[[#This Row],[czujnik1]] &gt; 15, pomiary47[[#This Row],[czujnik1]]&lt;=20), 2, 0))</f>
        <v>2</v>
      </c>
      <c r="N51">
        <f>IF(AND(pomiary47[[#This Row],[czujnik2]] &gt; -10, pomiary47[[#This Row],[czujnik2]]&lt;=15), 1, IF(AND(pomiary47[[#This Row],[czujnik2]] &gt; 15, pomiary47[[#This Row],[czujnik2]]&lt;=20), 2, 0))</f>
        <v>1</v>
      </c>
      <c r="O51">
        <f>IF(AND(pomiary47[[#This Row],[czujnik3]] &gt; -10, pomiary47[[#This Row],[czujnik3]]&lt;=15), 1, IF(AND(pomiary47[[#This Row],[czujnik3]] &gt; 15, pomiary47[[#This Row],[czujnik3]]&lt;=20), 2, 0))</f>
        <v>1</v>
      </c>
      <c r="P51">
        <f>IF(AND(pomiary47[[#This Row],[czujnik4]] &gt; -10, pomiary47[[#This Row],[czujnik4]]&lt;=15), 1, IF(AND(pomiary47[[#This Row],[czujnik4]] &gt; 15, pomiary47[[#This Row],[czujnik4]]&lt;=20), 2, 0))</f>
        <v>1</v>
      </c>
      <c r="Q51">
        <f>IF(AND(pomiary47[[#This Row],[czujnik5]] &gt; -10, pomiary47[[#This Row],[czujnik5]]&lt;=15), 1, IF(AND(pomiary47[[#This Row],[czujnik5]] &gt; 15, pomiary47[[#This Row],[czujnik5]]&lt;=20), 2, 0))</f>
        <v>1</v>
      </c>
      <c r="R51">
        <f>IF(AND(pomiary47[[#This Row],[czujnik6]] &gt; -10, pomiary47[[#This Row],[czujnik6]]&lt;=15), 1, IF(AND(pomiary47[[#This Row],[czujnik6]] &gt; 15, pomiary47[[#This Row],[czujnik6]]&lt;=20), 2, 0))</f>
        <v>1</v>
      </c>
      <c r="S51">
        <f>IF(AND(pomiary47[[#This Row],[czujnik7]] &gt; -10, pomiary47[[#This Row],[czujnik7]]&lt;=15), 1, IF(AND(pomiary47[[#This Row],[czujnik7]] &gt; 15, pomiary47[[#This Row],[czujnik7]]&lt;=20), 2, 0))</f>
        <v>1</v>
      </c>
      <c r="T51">
        <f>IF(AND(pomiary47[[#This Row],[czujnik8]] &gt; -10, pomiary47[[#This Row],[czujnik8]]&lt;=15), 1, IF(AND(pomiary47[[#This Row],[czujnik8]] &gt; 15, pomiary47[[#This Row],[czujnik8]]&lt;=20), 2, 0))</f>
        <v>1</v>
      </c>
      <c r="U51">
        <f>IF(AND(pomiary47[[#This Row],[czujnik9]] &gt; -10, pomiary47[[#This Row],[czujnik9]]&lt;=15), 1, IF(AND(pomiary47[[#This Row],[czujnik9]] &gt; 15, pomiary47[[#This Row],[czujnik9]]&lt;=20), 2, 0))</f>
        <v>1</v>
      </c>
      <c r="V51">
        <f>IF(AND(pomiary47[[#This Row],[czujnik10]] &gt; -10, pomiary47[[#This Row],[czujnik10]]&lt;=15), 1, IF(AND(pomiary47[[#This Row],[czujnik10]] &gt; 15, pomiary47[[#This Row],[czujnik10]]&lt;=20), 2, 0))</f>
        <v>1</v>
      </c>
    </row>
    <row r="52" spans="1:22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IF(AND(pomiary47[[#This Row],[czujnik1]] &gt; -10, pomiary47[[#This Row],[czujnik1]]&lt;=15), 1, IF(AND(pomiary47[[#This Row],[czujnik1]] &gt; 15, pomiary47[[#This Row],[czujnik1]]&lt;=20), 2, 0))</f>
        <v>1</v>
      </c>
      <c r="N52">
        <f>IF(AND(pomiary47[[#This Row],[czujnik2]] &gt; -10, pomiary47[[#This Row],[czujnik2]]&lt;=15), 1, IF(AND(pomiary47[[#This Row],[czujnik2]] &gt; 15, pomiary47[[#This Row],[czujnik2]]&lt;=20), 2, 0))</f>
        <v>1</v>
      </c>
      <c r="O52">
        <f>IF(AND(pomiary47[[#This Row],[czujnik3]] &gt; -10, pomiary47[[#This Row],[czujnik3]]&lt;=15), 1, IF(AND(pomiary47[[#This Row],[czujnik3]] &gt; 15, pomiary47[[#This Row],[czujnik3]]&lt;=20), 2, 0))</f>
        <v>1</v>
      </c>
      <c r="P52">
        <f>IF(AND(pomiary47[[#This Row],[czujnik4]] &gt; -10, pomiary47[[#This Row],[czujnik4]]&lt;=15), 1, IF(AND(pomiary47[[#This Row],[czujnik4]] &gt; 15, pomiary47[[#This Row],[czujnik4]]&lt;=20), 2, 0))</f>
        <v>1</v>
      </c>
      <c r="Q52">
        <f>IF(AND(pomiary47[[#This Row],[czujnik5]] &gt; -10, pomiary47[[#This Row],[czujnik5]]&lt;=15), 1, IF(AND(pomiary47[[#This Row],[czujnik5]] &gt; 15, pomiary47[[#This Row],[czujnik5]]&lt;=20), 2, 0))</f>
        <v>1</v>
      </c>
      <c r="R52">
        <f>IF(AND(pomiary47[[#This Row],[czujnik6]] &gt; -10, pomiary47[[#This Row],[czujnik6]]&lt;=15), 1, IF(AND(pomiary47[[#This Row],[czujnik6]] &gt; 15, pomiary47[[#This Row],[czujnik6]]&lt;=20), 2, 0))</f>
        <v>1</v>
      </c>
      <c r="S52">
        <f>IF(AND(pomiary47[[#This Row],[czujnik7]] &gt; -10, pomiary47[[#This Row],[czujnik7]]&lt;=15), 1, IF(AND(pomiary47[[#This Row],[czujnik7]] &gt; 15, pomiary47[[#This Row],[czujnik7]]&lt;=20), 2, 0))</f>
        <v>1</v>
      </c>
      <c r="T52">
        <f>IF(AND(pomiary47[[#This Row],[czujnik8]] &gt; -10, pomiary47[[#This Row],[czujnik8]]&lt;=15), 1, IF(AND(pomiary47[[#This Row],[czujnik8]] &gt; 15, pomiary47[[#This Row],[czujnik8]]&lt;=20), 2, 0))</f>
        <v>2</v>
      </c>
      <c r="U52">
        <f>IF(AND(pomiary47[[#This Row],[czujnik9]] &gt; -10, pomiary47[[#This Row],[czujnik9]]&lt;=15), 1, IF(AND(pomiary47[[#This Row],[czujnik9]] &gt; 15, pomiary47[[#This Row],[czujnik9]]&lt;=20), 2, 0))</f>
        <v>1</v>
      </c>
      <c r="V52">
        <f>IF(AND(pomiary47[[#This Row],[czujnik10]] &gt; -10, pomiary47[[#This Row],[czujnik10]]&lt;=15), 1, IF(AND(pomiary47[[#This Row],[czujnik10]] &gt; 15, pomiary47[[#This Row],[czujnik10]]&lt;=20), 2, 0))</f>
        <v>1</v>
      </c>
    </row>
    <row r="53" spans="1:22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IF(AND(pomiary47[[#This Row],[czujnik1]] &gt; -10, pomiary47[[#This Row],[czujnik1]]&lt;=15), 1, IF(AND(pomiary47[[#This Row],[czujnik1]] &gt; 15, pomiary47[[#This Row],[czujnik1]]&lt;=20), 2, 0))</f>
        <v>1</v>
      </c>
      <c r="N53">
        <f>IF(AND(pomiary47[[#This Row],[czujnik2]] &gt; -10, pomiary47[[#This Row],[czujnik2]]&lt;=15), 1, IF(AND(pomiary47[[#This Row],[czujnik2]] &gt; 15, pomiary47[[#This Row],[czujnik2]]&lt;=20), 2, 0))</f>
        <v>1</v>
      </c>
      <c r="O53">
        <f>IF(AND(pomiary47[[#This Row],[czujnik3]] &gt; -10, pomiary47[[#This Row],[czujnik3]]&lt;=15), 1, IF(AND(pomiary47[[#This Row],[czujnik3]] &gt; 15, pomiary47[[#This Row],[czujnik3]]&lt;=20), 2, 0))</f>
        <v>1</v>
      </c>
      <c r="P53">
        <f>IF(AND(pomiary47[[#This Row],[czujnik4]] &gt; -10, pomiary47[[#This Row],[czujnik4]]&lt;=15), 1, IF(AND(pomiary47[[#This Row],[czujnik4]] &gt; 15, pomiary47[[#This Row],[czujnik4]]&lt;=20), 2, 0))</f>
        <v>1</v>
      </c>
      <c r="Q53">
        <f>IF(AND(pomiary47[[#This Row],[czujnik5]] &gt; -10, pomiary47[[#This Row],[czujnik5]]&lt;=15), 1, IF(AND(pomiary47[[#This Row],[czujnik5]] &gt; 15, pomiary47[[#This Row],[czujnik5]]&lt;=20), 2, 0))</f>
        <v>1</v>
      </c>
      <c r="R53">
        <f>IF(AND(pomiary47[[#This Row],[czujnik6]] &gt; -10, pomiary47[[#This Row],[czujnik6]]&lt;=15), 1, IF(AND(pomiary47[[#This Row],[czujnik6]] &gt; 15, pomiary47[[#This Row],[czujnik6]]&lt;=20), 2, 0))</f>
        <v>1</v>
      </c>
      <c r="S53">
        <f>IF(AND(pomiary47[[#This Row],[czujnik7]] &gt; -10, pomiary47[[#This Row],[czujnik7]]&lt;=15), 1, IF(AND(pomiary47[[#This Row],[czujnik7]] &gt; 15, pomiary47[[#This Row],[czujnik7]]&lt;=20), 2, 0))</f>
        <v>1</v>
      </c>
      <c r="T53">
        <f>IF(AND(pomiary47[[#This Row],[czujnik8]] &gt; -10, pomiary47[[#This Row],[czujnik8]]&lt;=15), 1, IF(AND(pomiary47[[#This Row],[czujnik8]] &gt; 15, pomiary47[[#This Row],[czujnik8]]&lt;=20), 2, 0))</f>
        <v>1</v>
      </c>
      <c r="U53">
        <f>IF(AND(pomiary47[[#This Row],[czujnik9]] &gt; -10, pomiary47[[#This Row],[czujnik9]]&lt;=15), 1, IF(AND(pomiary47[[#This Row],[czujnik9]] &gt; 15, pomiary47[[#This Row],[czujnik9]]&lt;=20), 2, 0))</f>
        <v>1</v>
      </c>
      <c r="V53">
        <f>IF(AND(pomiary47[[#This Row],[czujnik10]] &gt; -10, pomiary47[[#This Row],[czujnik10]]&lt;=15), 1, IF(AND(pomiary47[[#This Row],[czujnik10]] &gt; 15, pomiary47[[#This Row],[czujnik10]]&lt;=20), 2, 0))</f>
        <v>1</v>
      </c>
    </row>
    <row r="54" spans="1:22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IF(AND(pomiary47[[#This Row],[czujnik1]] &gt; -10, pomiary47[[#This Row],[czujnik1]]&lt;=15), 1, IF(AND(pomiary47[[#This Row],[czujnik1]] &gt; 15, pomiary47[[#This Row],[czujnik1]]&lt;=20), 2, 0))</f>
        <v>1</v>
      </c>
      <c r="N54">
        <f>IF(AND(pomiary47[[#This Row],[czujnik2]] &gt; -10, pomiary47[[#This Row],[czujnik2]]&lt;=15), 1, IF(AND(pomiary47[[#This Row],[czujnik2]] &gt; 15, pomiary47[[#This Row],[czujnik2]]&lt;=20), 2, 0))</f>
        <v>1</v>
      </c>
      <c r="O54">
        <f>IF(AND(pomiary47[[#This Row],[czujnik3]] &gt; -10, pomiary47[[#This Row],[czujnik3]]&lt;=15), 1, IF(AND(pomiary47[[#This Row],[czujnik3]] &gt; 15, pomiary47[[#This Row],[czujnik3]]&lt;=20), 2, 0))</f>
        <v>1</v>
      </c>
      <c r="P54">
        <f>IF(AND(pomiary47[[#This Row],[czujnik4]] &gt; -10, pomiary47[[#This Row],[czujnik4]]&lt;=15), 1, IF(AND(pomiary47[[#This Row],[czujnik4]] &gt; 15, pomiary47[[#This Row],[czujnik4]]&lt;=20), 2, 0))</f>
        <v>2</v>
      </c>
      <c r="Q54">
        <f>IF(AND(pomiary47[[#This Row],[czujnik5]] &gt; -10, pomiary47[[#This Row],[czujnik5]]&lt;=15), 1, IF(AND(pomiary47[[#This Row],[czujnik5]] &gt; 15, pomiary47[[#This Row],[czujnik5]]&lt;=20), 2, 0))</f>
        <v>1</v>
      </c>
      <c r="R54">
        <f>IF(AND(pomiary47[[#This Row],[czujnik6]] &gt; -10, pomiary47[[#This Row],[czujnik6]]&lt;=15), 1, IF(AND(pomiary47[[#This Row],[czujnik6]] &gt; 15, pomiary47[[#This Row],[czujnik6]]&lt;=20), 2, 0))</f>
        <v>1</v>
      </c>
      <c r="S54">
        <f>IF(AND(pomiary47[[#This Row],[czujnik7]] &gt; -10, pomiary47[[#This Row],[czujnik7]]&lt;=15), 1, IF(AND(pomiary47[[#This Row],[czujnik7]] &gt; 15, pomiary47[[#This Row],[czujnik7]]&lt;=20), 2, 0))</f>
        <v>1</v>
      </c>
      <c r="T54">
        <f>IF(AND(pomiary47[[#This Row],[czujnik8]] &gt; -10, pomiary47[[#This Row],[czujnik8]]&lt;=15), 1, IF(AND(pomiary47[[#This Row],[czujnik8]] &gt; 15, pomiary47[[#This Row],[czujnik8]]&lt;=20), 2, 0))</f>
        <v>1</v>
      </c>
      <c r="U54">
        <f>IF(AND(pomiary47[[#This Row],[czujnik9]] &gt; -10, pomiary47[[#This Row],[czujnik9]]&lt;=15), 1, IF(AND(pomiary47[[#This Row],[czujnik9]] &gt; 15, pomiary47[[#This Row],[czujnik9]]&lt;=20), 2, 0))</f>
        <v>1</v>
      </c>
      <c r="V54">
        <f>IF(AND(pomiary47[[#This Row],[czujnik10]] &gt; -10, pomiary47[[#This Row],[czujnik10]]&lt;=15), 1, IF(AND(pomiary47[[#This Row],[czujnik10]] &gt; 15, pomiary47[[#This Row],[czujnik10]]&lt;=20), 2, 0))</f>
        <v>1</v>
      </c>
    </row>
    <row r="55" spans="1:22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IF(AND(pomiary47[[#This Row],[czujnik1]] &gt; -10, pomiary47[[#This Row],[czujnik1]]&lt;=15), 1, IF(AND(pomiary47[[#This Row],[czujnik1]] &gt; 15, pomiary47[[#This Row],[czujnik1]]&lt;=20), 2, 0))</f>
        <v>1</v>
      </c>
      <c r="N55">
        <f>IF(AND(pomiary47[[#This Row],[czujnik2]] &gt; -10, pomiary47[[#This Row],[czujnik2]]&lt;=15), 1, IF(AND(pomiary47[[#This Row],[czujnik2]] &gt; 15, pomiary47[[#This Row],[czujnik2]]&lt;=20), 2, 0))</f>
        <v>1</v>
      </c>
      <c r="O55">
        <f>IF(AND(pomiary47[[#This Row],[czujnik3]] &gt; -10, pomiary47[[#This Row],[czujnik3]]&lt;=15), 1, IF(AND(pomiary47[[#This Row],[czujnik3]] &gt; 15, pomiary47[[#This Row],[czujnik3]]&lt;=20), 2, 0))</f>
        <v>1</v>
      </c>
      <c r="P55">
        <f>IF(AND(pomiary47[[#This Row],[czujnik4]] &gt; -10, pomiary47[[#This Row],[czujnik4]]&lt;=15), 1, IF(AND(pomiary47[[#This Row],[czujnik4]] &gt; 15, pomiary47[[#This Row],[czujnik4]]&lt;=20), 2, 0))</f>
        <v>1</v>
      </c>
      <c r="Q55">
        <f>IF(AND(pomiary47[[#This Row],[czujnik5]] &gt; -10, pomiary47[[#This Row],[czujnik5]]&lt;=15), 1, IF(AND(pomiary47[[#This Row],[czujnik5]] &gt; 15, pomiary47[[#This Row],[czujnik5]]&lt;=20), 2, 0))</f>
        <v>1</v>
      </c>
      <c r="R55">
        <f>IF(AND(pomiary47[[#This Row],[czujnik6]] &gt; -10, pomiary47[[#This Row],[czujnik6]]&lt;=15), 1, IF(AND(pomiary47[[#This Row],[czujnik6]] &gt; 15, pomiary47[[#This Row],[czujnik6]]&lt;=20), 2, 0))</f>
        <v>1</v>
      </c>
      <c r="S55">
        <f>IF(AND(pomiary47[[#This Row],[czujnik7]] &gt; -10, pomiary47[[#This Row],[czujnik7]]&lt;=15), 1, IF(AND(pomiary47[[#This Row],[czujnik7]] &gt; 15, pomiary47[[#This Row],[czujnik7]]&lt;=20), 2, 0))</f>
        <v>1</v>
      </c>
      <c r="T55">
        <f>IF(AND(pomiary47[[#This Row],[czujnik8]] &gt; -10, pomiary47[[#This Row],[czujnik8]]&lt;=15), 1, IF(AND(pomiary47[[#This Row],[czujnik8]] &gt; 15, pomiary47[[#This Row],[czujnik8]]&lt;=20), 2, 0))</f>
        <v>2</v>
      </c>
      <c r="U55">
        <f>IF(AND(pomiary47[[#This Row],[czujnik9]] &gt; -10, pomiary47[[#This Row],[czujnik9]]&lt;=15), 1, IF(AND(pomiary47[[#This Row],[czujnik9]] &gt; 15, pomiary47[[#This Row],[czujnik9]]&lt;=20), 2, 0))</f>
        <v>1</v>
      </c>
      <c r="V55">
        <f>IF(AND(pomiary47[[#This Row],[czujnik10]] &gt; -10, pomiary47[[#This Row],[czujnik10]]&lt;=15), 1, IF(AND(pomiary47[[#This Row],[czujnik10]] &gt; 15, pomiary47[[#This Row],[czujnik10]]&lt;=20), 2, 0))</f>
        <v>1</v>
      </c>
    </row>
    <row r="56" spans="1:22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IF(AND(pomiary47[[#This Row],[czujnik1]] &gt; -10, pomiary47[[#This Row],[czujnik1]]&lt;=15), 1, IF(AND(pomiary47[[#This Row],[czujnik1]] &gt; 15, pomiary47[[#This Row],[czujnik1]]&lt;=20), 2, 0))</f>
        <v>1</v>
      </c>
      <c r="N56">
        <f>IF(AND(pomiary47[[#This Row],[czujnik2]] &gt; -10, pomiary47[[#This Row],[czujnik2]]&lt;=15), 1, IF(AND(pomiary47[[#This Row],[czujnik2]] &gt; 15, pomiary47[[#This Row],[czujnik2]]&lt;=20), 2, 0))</f>
        <v>1</v>
      </c>
      <c r="O56">
        <f>IF(AND(pomiary47[[#This Row],[czujnik3]] &gt; -10, pomiary47[[#This Row],[czujnik3]]&lt;=15), 1, IF(AND(pomiary47[[#This Row],[czujnik3]] &gt; 15, pomiary47[[#This Row],[czujnik3]]&lt;=20), 2, 0))</f>
        <v>1</v>
      </c>
      <c r="P56">
        <f>IF(AND(pomiary47[[#This Row],[czujnik4]] &gt; -10, pomiary47[[#This Row],[czujnik4]]&lt;=15), 1, IF(AND(pomiary47[[#This Row],[czujnik4]] &gt; 15, pomiary47[[#This Row],[czujnik4]]&lt;=20), 2, 0))</f>
        <v>2</v>
      </c>
      <c r="Q56">
        <f>IF(AND(pomiary47[[#This Row],[czujnik5]] &gt; -10, pomiary47[[#This Row],[czujnik5]]&lt;=15), 1, IF(AND(pomiary47[[#This Row],[czujnik5]] &gt; 15, pomiary47[[#This Row],[czujnik5]]&lt;=20), 2, 0))</f>
        <v>1</v>
      </c>
      <c r="R56">
        <f>IF(AND(pomiary47[[#This Row],[czujnik6]] &gt; -10, pomiary47[[#This Row],[czujnik6]]&lt;=15), 1, IF(AND(pomiary47[[#This Row],[czujnik6]] &gt; 15, pomiary47[[#This Row],[czujnik6]]&lt;=20), 2, 0))</f>
        <v>1</v>
      </c>
      <c r="S56">
        <f>IF(AND(pomiary47[[#This Row],[czujnik7]] &gt; -10, pomiary47[[#This Row],[czujnik7]]&lt;=15), 1, IF(AND(pomiary47[[#This Row],[czujnik7]] &gt; 15, pomiary47[[#This Row],[czujnik7]]&lt;=20), 2, 0))</f>
        <v>1</v>
      </c>
      <c r="T56">
        <f>IF(AND(pomiary47[[#This Row],[czujnik8]] &gt; -10, pomiary47[[#This Row],[czujnik8]]&lt;=15), 1, IF(AND(pomiary47[[#This Row],[czujnik8]] &gt; 15, pomiary47[[#This Row],[czujnik8]]&lt;=20), 2, 0))</f>
        <v>1</v>
      </c>
      <c r="U56">
        <f>IF(AND(pomiary47[[#This Row],[czujnik9]] &gt; -10, pomiary47[[#This Row],[czujnik9]]&lt;=15), 1, IF(AND(pomiary47[[#This Row],[czujnik9]] &gt; 15, pomiary47[[#This Row],[czujnik9]]&lt;=20), 2, 0))</f>
        <v>1</v>
      </c>
      <c r="V56">
        <f>IF(AND(pomiary47[[#This Row],[czujnik10]] &gt; -10, pomiary47[[#This Row],[czujnik10]]&lt;=15), 1, IF(AND(pomiary47[[#This Row],[czujnik10]] &gt; 15, pomiary47[[#This Row],[czujnik10]]&lt;=20), 2, 0))</f>
        <v>2</v>
      </c>
    </row>
    <row r="57" spans="1:22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IF(AND(pomiary47[[#This Row],[czujnik1]] &gt; -10, pomiary47[[#This Row],[czujnik1]]&lt;=15), 1, IF(AND(pomiary47[[#This Row],[czujnik1]] &gt; 15, pomiary47[[#This Row],[czujnik1]]&lt;=20), 2, 0))</f>
        <v>1</v>
      </c>
      <c r="N57">
        <f>IF(AND(pomiary47[[#This Row],[czujnik2]] &gt; -10, pomiary47[[#This Row],[czujnik2]]&lt;=15), 1, IF(AND(pomiary47[[#This Row],[czujnik2]] &gt; 15, pomiary47[[#This Row],[czujnik2]]&lt;=20), 2, 0))</f>
        <v>1</v>
      </c>
      <c r="O57">
        <f>IF(AND(pomiary47[[#This Row],[czujnik3]] &gt; -10, pomiary47[[#This Row],[czujnik3]]&lt;=15), 1, IF(AND(pomiary47[[#This Row],[czujnik3]] &gt; 15, pomiary47[[#This Row],[czujnik3]]&lt;=20), 2, 0))</f>
        <v>1</v>
      </c>
      <c r="P57">
        <f>IF(AND(pomiary47[[#This Row],[czujnik4]] &gt; -10, pomiary47[[#This Row],[czujnik4]]&lt;=15), 1, IF(AND(pomiary47[[#This Row],[czujnik4]] &gt; 15, pomiary47[[#This Row],[czujnik4]]&lt;=20), 2, 0))</f>
        <v>1</v>
      </c>
      <c r="Q57">
        <f>IF(AND(pomiary47[[#This Row],[czujnik5]] &gt; -10, pomiary47[[#This Row],[czujnik5]]&lt;=15), 1, IF(AND(pomiary47[[#This Row],[czujnik5]] &gt; 15, pomiary47[[#This Row],[czujnik5]]&lt;=20), 2, 0))</f>
        <v>1</v>
      </c>
      <c r="R57">
        <f>IF(AND(pomiary47[[#This Row],[czujnik6]] &gt; -10, pomiary47[[#This Row],[czujnik6]]&lt;=15), 1, IF(AND(pomiary47[[#This Row],[czujnik6]] &gt; 15, pomiary47[[#This Row],[czujnik6]]&lt;=20), 2, 0))</f>
        <v>1</v>
      </c>
      <c r="S57">
        <f>IF(AND(pomiary47[[#This Row],[czujnik7]] &gt; -10, pomiary47[[#This Row],[czujnik7]]&lt;=15), 1, IF(AND(pomiary47[[#This Row],[czujnik7]] &gt; 15, pomiary47[[#This Row],[czujnik7]]&lt;=20), 2, 0))</f>
        <v>1</v>
      </c>
      <c r="T57">
        <f>IF(AND(pomiary47[[#This Row],[czujnik8]] &gt; -10, pomiary47[[#This Row],[czujnik8]]&lt;=15), 1, IF(AND(pomiary47[[#This Row],[czujnik8]] &gt; 15, pomiary47[[#This Row],[czujnik8]]&lt;=20), 2, 0))</f>
        <v>1</v>
      </c>
      <c r="U57">
        <f>IF(AND(pomiary47[[#This Row],[czujnik9]] &gt; -10, pomiary47[[#This Row],[czujnik9]]&lt;=15), 1, IF(AND(pomiary47[[#This Row],[czujnik9]] &gt; 15, pomiary47[[#This Row],[czujnik9]]&lt;=20), 2, 0))</f>
        <v>1</v>
      </c>
      <c r="V57">
        <f>IF(AND(pomiary47[[#This Row],[czujnik10]] &gt; -10, pomiary47[[#This Row],[czujnik10]]&lt;=15), 1, IF(AND(pomiary47[[#This Row],[czujnik10]] &gt; 15, pomiary47[[#This Row],[czujnik10]]&lt;=20), 2, 0))</f>
        <v>1</v>
      </c>
    </row>
    <row r="58" spans="1:22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IF(AND(pomiary47[[#This Row],[czujnik1]] &gt; -10, pomiary47[[#This Row],[czujnik1]]&lt;=15), 1, IF(AND(pomiary47[[#This Row],[czujnik1]] &gt; 15, pomiary47[[#This Row],[czujnik1]]&lt;=20), 2, 0))</f>
        <v>1</v>
      </c>
      <c r="N58">
        <f>IF(AND(pomiary47[[#This Row],[czujnik2]] &gt; -10, pomiary47[[#This Row],[czujnik2]]&lt;=15), 1, IF(AND(pomiary47[[#This Row],[czujnik2]] &gt; 15, pomiary47[[#This Row],[czujnik2]]&lt;=20), 2, 0))</f>
        <v>1</v>
      </c>
      <c r="O58">
        <f>IF(AND(pomiary47[[#This Row],[czujnik3]] &gt; -10, pomiary47[[#This Row],[czujnik3]]&lt;=15), 1, IF(AND(pomiary47[[#This Row],[czujnik3]] &gt; 15, pomiary47[[#This Row],[czujnik3]]&lt;=20), 2, 0))</f>
        <v>2</v>
      </c>
      <c r="P58">
        <f>IF(AND(pomiary47[[#This Row],[czujnik4]] &gt; -10, pomiary47[[#This Row],[czujnik4]]&lt;=15), 1, IF(AND(pomiary47[[#This Row],[czujnik4]] &gt; 15, pomiary47[[#This Row],[czujnik4]]&lt;=20), 2, 0))</f>
        <v>1</v>
      </c>
      <c r="Q58">
        <f>IF(AND(pomiary47[[#This Row],[czujnik5]] &gt; -10, pomiary47[[#This Row],[czujnik5]]&lt;=15), 1, IF(AND(pomiary47[[#This Row],[czujnik5]] &gt; 15, pomiary47[[#This Row],[czujnik5]]&lt;=20), 2, 0))</f>
        <v>1</v>
      </c>
      <c r="R58">
        <f>IF(AND(pomiary47[[#This Row],[czujnik6]] &gt; -10, pomiary47[[#This Row],[czujnik6]]&lt;=15), 1, IF(AND(pomiary47[[#This Row],[czujnik6]] &gt; 15, pomiary47[[#This Row],[czujnik6]]&lt;=20), 2, 0))</f>
        <v>1</v>
      </c>
      <c r="S58">
        <f>IF(AND(pomiary47[[#This Row],[czujnik7]] &gt; -10, pomiary47[[#This Row],[czujnik7]]&lt;=15), 1, IF(AND(pomiary47[[#This Row],[czujnik7]] &gt; 15, pomiary47[[#This Row],[czujnik7]]&lt;=20), 2, 0))</f>
        <v>1</v>
      </c>
      <c r="T58">
        <f>IF(AND(pomiary47[[#This Row],[czujnik8]] &gt; -10, pomiary47[[#This Row],[czujnik8]]&lt;=15), 1, IF(AND(pomiary47[[#This Row],[czujnik8]] &gt; 15, pomiary47[[#This Row],[czujnik8]]&lt;=20), 2, 0))</f>
        <v>1</v>
      </c>
      <c r="U58">
        <f>IF(AND(pomiary47[[#This Row],[czujnik9]] &gt; -10, pomiary47[[#This Row],[czujnik9]]&lt;=15), 1, IF(AND(pomiary47[[#This Row],[czujnik9]] &gt; 15, pomiary47[[#This Row],[czujnik9]]&lt;=20), 2, 0))</f>
        <v>1</v>
      </c>
      <c r="V58">
        <f>IF(AND(pomiary47[[#This Row],[czujnik10]] &gt; -10, pomiary47[[#This Row],[czujnik10]]&lt;=15), 1, IF(AND(pomiary47[[#This Row],[czujnik10]] &gt; 15, pomiary47[[#This Row],[czujnik10]]&lt;=20), 2, 0))</f>
        <v>2</v>
      </c>
    </row>
    <row r="59" spans="1:22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IF(AND(pomiary47[[#This Row],[czujnik1]] &gt; -10, pomiary47[[#This Row],[czujnik1]]&lt;=15), 1, IF(AND(pomiary47[[#This Row],[czujnik1]] &gt; 15, pomiary47[[#This Row],[czujnik1]]&lt;=20), 2, 0))</f>
        <v>1</v>
      </c>
      <c r="N59">
        <f>IF(AND(pomiary47[[#This Row],[czujnik2]] &gt; -10, pomiary47[[#This Row],[czujnik2]]&lt;=15), 1, IF(AND(pomiary47[[#This Row],[czujnik2]] &gt; 15, pomiary47[[#This Row],[czujnik2]]&lt;=20), 2, 0))</f>
        <v>1</v>
      </c>
      <c r="O59">
        <f>IF(AND(pomiary47[[#This Row],[czujnik3]] &gt; -10, pomiary47[[#This Row],[czujnik3]]&lt;=15), 1, IF(AND(pomiary47[[#This Row],[czujnik3]] &gt; 15, pomiary47[[#This Row],[czujnik3]]&lt;=20), 2, 0))</f>
        <v>1</v>
      </c>
      <c r="P59">
        <f>IF(AND(pomiary47[[#This Row],[czujnik4]] &gt; -10, pomiary47[[#This Row],[czujnik4]]&lt;=15), 1, IF(AND(pomiary47[[#This Row],[czujnik4]] &gt; 15, pomiary47[[#This Row],[czujnik4]]&lt;=20), 2, 0))</f>
        <v>1</v>
      </c>
      <c r="Q59">
        <f>IF(AND(pomiary47[[#This Row],[czujnik5]] &gt; -10, pomiary47[[#This Row],[czujnik5]]&lt;=15), 1, IF(AND(pomiary47[[#This Row],[czujnik5]] &gt; 15, pomiary47[[#This Row],[czujnik5]]&lt;=20), 2, 0))</f>
        <v>2</v>
      </c>
      <c r="R59">
        <f>IF(AND(pomiary47[[#This Row],[czujnik6]] &gt; -10, pomiary47[[#This Row],[czujnik6]]&lt;=15), 1, IF(AND(pomiary47[[#This Row],[czujnik6]] &gt; 15, pomiary47[[#This Row],[czujnik6]]&lt;=20), 2, 0))</f>
        <v>2</v>
      </c>
      <c r="S59">
        <f>IF(AND(pomiary47[[#This Row],[czujnik7]] &gt; -10, pomiary47[[#This Row],[czujnik7]]&lt;=15), 1, IF(AND(pomiary47[[#This Row],[czujnik7]] &gt; 15, pomiary47[[#This Row],[czujnik7]]&lt;=20), 2, 0))</f>
        <v>1</v>
      </c>
      <c r="T59">
        <f>IF(AND(pomiary47[[#This Row],[czujnik8]] &gt; -10, pomiary47[[#This Row],[czujnik8]]&lt;=15), 1, IF(AND(pomiary47[[#This Row],[czujnik8]] &gt; 15, pomiary47[[#This Row],[czujnik8]]&lt;=20), 2, 0))</f>
        <v>1</v>
      </c>
      <c r="U59">
        <f>IF(AND(pomiary47[[#This Row],[czujnik9]] &gt; -10, pomiary47[[#This Row],[czujnik9]]&lt;=15), 1, IF(AND(pomiary47[[#This Row],[czujnik9]] &gt; 15, pomiary47[[#This Row],[czujnik9]]&lt;=20), 2, 0))</f>
        <v>1</v>
      </c>
      <c r="V59">
        <f>IF(AND(pomiary47[[#This Row],[czujnik10]] &gt; -10, pomiary47[[#This Row],[czujnik10]]&lt;=15), 1, IF(AND(pomiary47[[#This Row],[czujnik10]] &gt; 15, pomiary47[[#This Row],[czujnik10]]&lt;=20), 2, 0))</f>
        <v>1</v>
      </c>
    </row>
    <row r="60" spans="1:22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IF(AND(pomiary47[[#This Row],[czujnik1]] &gt; -10, pomiary47[[#This Row],[czujnik1]]&lt;=15), 1, IF(AND(pomiary47[[#This Row],[czujnik1]] &gt; 15, pomiary47[[#This Row],[czujnik1]]&lt;=20), 2, 0))</f>
        <v>1</v>
      </c>
      <c r="N60">
        <f>IF(AND(pomiary47[[#This Row],[czujnik2]] &gt; -10, pomiary47[[#This Row],[czujnik2]]&lt;=15), 1, IF(AND(pomiary47[[#This Row],[czujnik2]] &gt; 15, pomiary47[[#This Row],[czujnik2]]&lt;=20), 2, 0))</f>
        <v>1</v>
      </c>
      <c r="O60">
        <f>IF(AND(pomiary47[[#This Row],[czujnik3]] &gt; -10, pomiary47[[#This Row],[czujnik3]]&lt;=15), 1, IF(AND(pomiary47[[#This Row],[czujnik3]] &gt; 15, pomiary47[[#This Row],[czujnik3]]&lt;=20), 2, 0))</f>
        <v>1</v>
      </c>
      <c r="P60">
        <f>IF(AND(pomiary47[[#This Row],[czujnik4]] &gt; -10, pomiary47[[#This Row],[czujnik4]]&lt;=15), 1, IF(AND(pomiary47[[#This Row],[czujnik4]] &gt; 15, pomiary47[[#This Row],[czujnik4]]&lt;=20), 2, 0))</f>
        <v>1</v>
      </c>
      <c r="Q60">
        <f>IF(AND(pomiary47[[#This Row],[czujnik5]] &gt; -10, pomiary47[[#This Row],[czujnik5]]&lt;=15), 1, IF(AND(pomiary47[[#This Row],[czujnik5]] &gt; 15, pomiary47[[#This Row],[czujnik5]]&lt;=20), 2, 0))</f>
        <v>1</v>
      </c>
      <c r="R60">
        <f>IF(AND(pomiary47[[#This Row],[czujnik6]] &gt; -10, pomiary47[[#This Row],[czujnik6]]&lt;=15), 1, IF(AND(pomiary47[[#This Row],[czujnik6]] &gt; 15, pomiary47[[#This Row],[czujnik6]]&lt;=20), 2, 0))</f>
        <v>2</v>
      </c>
      <c r="S60">
        <f>IF(AND(pomiary47[[#This Row],[czujnik7]] &gt; -10, pomiary47[[#This Row],[czujnik7]]&lt;=15), 1, IF(AND(pomiary47[[#This Row],[czujnik7]] &gt; 15, pomiary47[[#This Row],[czujnik7]]&lt;=20), 2, 0))</f>
        <v>1</v>
      </c>
      <c r="T60">
        <f>IF(AND(pomiary47[[#This Row],[czujnik8]] &gt; -10, pomiary47[[#This Row],[czujnik8]]&lt;=15), 1, IF(AND(pomiary47[[#This Row],[czujnik8]] &gt; 15, pomiary47[[#This Row],[czujnik8]]&lt;=20), 2, 0))</f>
        <v>2</v>
      </c>
      <c r="U60">
        <f>IF(AND(pomiary47[[#This Row],[czujnik9]] &gt; -10, pomiary47[[#This Row],[czujnik9]]&lt;=15), 1, IF(AND(pomiary47[[#This Row],[czujnik9]] &gt; 15, pomiary47[[#This Row],[czujnik9]]&lt;=20), 2, 0))</f>
        <v>1</v>
      </c>
      <c r="V60">
        <f>IF(AND(pomiary47[[#This Row],[czujnik10]] &gt; -10, pomiary47[[#This Row],[czujnik10]]&lt;=15), 1, IF(AND(pomiary47[[#This Row],[czujnik10]] &gt; 15, pomiary47[[#This Row],[czujnik10]]&lt;=20), 2, 0))</f>
        <v>1</v>
      </c>
    </row>
    <row r="61" spans="1:22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IF(AND(pomiary47[[#This Row],[czujnik1]] &gt; -10, pomiary47[[#This Row],[czujnik1]]&lt;=15), 1, IF(AND(pomiary47[[#This Row],[czujnik1]] &gt; 15, pomiary47[[#This Row],[czujnik1]]&lt;=20), 2, 0))</f>
        <v>1</v>
      </c>
      <c r="N61">
        <f>IF(AND(pomiary47[[#This Row],[czujnik2]] &gt; -10, pomiary47[[#This Row],[czujnik2]]&lt;=15), 1, IF(AND(pomiary47[[#This Row],[czujnik2]] &gt; 15, pomiary47[[#This Row],[czujnik2]]&lt;=20), 2, 0))</f>
        <v>1</v>
      </c>
      <c r="O61">
        <f>IF(AND(pomiary47[[#This Row],[czujnik3]] &gt; -10, pomiary47[[#This Row],[czujnik3]]&lt;=15), 1, IF(AND(pomiary47[[#This Row],[czujnik3]] &gt; 15, pomiary47[[#This Row],[czujnik3]]&lt;=20), 2, 0))</f>
        <v>2</v>
      </c>
      <c r="P61">
        <f>IF(AND(pomiary47[[#This Row],[czujnik4]] &gt; -10, pomiary47[[#This Row],[czujnik4]]&lt;=15), 1, IF(AND(pomiary47[[#This Row],[czujnik4]] &gt; 15, pomiary47[[#This Row],[czujnik4]]&lt;=20), 2, 0))</f>
        <v>1</v>
      </c>
      <c r="Q61">
        <f>IF(AND(pomiary47[[#This Row],[czujnik5]] &gt; -10, pomiary47[[#This Row],[czujnik5]]&lt;=15), 1, IF(AND(pomiary47[[#This Row],[czujnik5]] &gt; 15, pomiary47[[#This Row],[czujnik5]]&lt;=20), 2, 0))</f>
        <v>1</v>
      </c>
      <c r="R61">
        <f>IF(AND(pomiary47[[#This Row],[czujnik6]] &gt; -10, pomiary47[[#This Row],[czujnik6]]&lt;=15), 1, IF(AND(pomiary47[[#This Row],[czujnik6]] &gt; 15, pomiary47[[#This Row],[czujnik6]]&lt;=20), 2, 0))</f>
        <v>1</v>
      </c>
      <c r="S61">
        <f>IF(AND(pomiary47[[#This Row],[czujnik7]] &gt; -10, pomiary47[[#This Row],[czujnik7]]&lt;=15), 1, IF(AND(pomiary47[[#This Row],[czujnik7]] &gt; 15, pomiary47[[#This Row],[czujnik7]]&lt;=20), 2, 0))</f>
        <v>2</v>
      </c>
      <c r="T61">
        <f>IF(AND(pomiary47[[#This Row],[czujnik8]] &gt; -10, pomiary47[[#This Row],[czujnik8]]&lt;=15), 1, IF(AND(pomiary47[[#This Row],[czujnik8]] &gt; 15, pomiary47[[#This Row],[czujnik8]]&lt;=20), 2, 0))</f>
        <v>2</v>
      </c>
      <c r="U61">
        <f>IF(AND(pomiary47[[#This Row],[czujnik9]] &gt; -10, pomiary47[[#This Row],[czujnik9]]&lt;=15), 1, IF(AND(pomiary47[[#This Row],[czujnik9]] &gt; 15, pomiary47[[#This Row],[czujnik9]]&lt;=20), 2, 0))</f>
        <v>1</v>
      </c>
      <c r="V61">
        <f>IF(AND(pomiary47[[#This Row],[czujnik10]] &gt; -10, pomiary47[[#This Row],[czujnik10]]&lt;=15), 1, IF(AND(pomiary47[[#This Row],[czujnik10]] &gt; 15, pomiary47[[#This Row],[czujnik10]]&lt;=20), 2, 0))</f>
        <v>2</v>
      </c>
    </row>
    <row r="62" spans="1:22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IF(AND(pomiary47[[#This Row],[czujnik1]] &gt; -10, pomiary47[[#This Row],[czujnik1]]&lt;=15), 1, IF(AND(pomiary47[[#This Row],[czujnik1]] &gt; 15, pomiary47[[#This Row],[czujnik1]]&lt;=20), 2, 0))</f>
        <v>1</v>
      </c>
      <c r="N62">
        <f>IF(AND(pomiary47[[#This Row],[czujnik2]] &gt; -10, pomiary47[[#This Row],[czujnik2]]&lt;=15), 1, IF(AND(pomiary47[[#This Row],[czujnik2]] &gt; 15, pomiary47[[#This Row],[czujnik2]]&lt;=20), 2, 0))</f>
        <v>1</v>
      </c>
      <c r="O62">
        <f>IF(AND(pomiary47[[#This Row],[czujnik3]] &gt; -10, pomiary47[[#This Row],[czujnik3]]&lt;=15), 1, IF(AND(pomiary47[[#This Row],[czujnik3]] &gt; 15, pomiary47[[#This Row],[czujnik3]]&lt;=20), 2, 0))</f>
        <v>1</v>
      </c>
      <c r="P62">
        <f>IF(AND(pomiary47[[#This Row],[czujnik4]] &gt; -10, pomiary47[[#This Row],[czujnik4]]&lt;=15), 1, IF(AND(pomiary47[[#This Row],[czujnik4]] &gt; 15, pomiary47[[#This Row],[czujnik4]]&lt;=20), 2, 0))</f>
        <v>2</v>
      </c>
      <c r="Q62">
        <f>IF(AND(pomiary47[[#This Row],[czujnik5]] &gt; -10, pomiary47[[#This Row],[czujnik5]]&lt;=15), 1, IF(AND(pomiary47[[#This Row],[czujnik5]] &gt; 15, pomiary47[[#This Row],[czujnik5]]&lt;=20), 2, 0))</f>
        <v>1</v>
      </c>
      <c r="R62">
        <f>IF(AND(pomiary47[[#This Row],[czujnik6]] &gt; -10, pomiary47[[#This Row],[czujnik6]]&lt;=15), 1, IF(AND(pomiary47[[#This Row],[czujnik6]] &gt; 15, pomiary47[[#This Row],[czujnik6]]&lt;=20), 2, 0))</f>
        <v>1</v>
      </c>
      <c r="S62">
        <f>IF(AND(pomiary47[[#This Row],[czujnik7]] &gt; -10, pomiary47[[#This Row],[czujnik7]]&lt;=15), 1, IF(AND(pomiary47[[#This Row],[czujnik7]] &gt; 15, pomiary47[[#This Row],[czujnik7]]&lt;=20), 2, 0))</f>
        <v>2</v>
      </c>
      <c r="T62">
        <f>IF(AND(pomiary47[[#This Row],[czujnik8]] &gt; -10, pomiary47[[#This Row],[czujnik8]]&lt;=15), 1, IF(AND(pomiary47[[#This Row],[czujnik8]] &gt; 15, pomiary47[[#This Row],[czujnik8]]&lt;=20), 2, 0))</f>
        <v>1</v>
      </c>
      <c r="U62">
        <f>IF(AND(pomiary47[[#This Row],[czujnik9]] &gt; -10, pomiary47[[#This Row],[czujnik9]]&lt;=15), 1, IF(AND(pomiary47[[#This Row],[czujnik9]] &gt; 15, pomiary47[[#This Row],[czujnik9]]&lt;=20), 2, 0))</f>
        <v>1</v>
      </c>
      <c r="V62">
        <f>IF(AND(pomiary47[[#This Row],[czujnik10]] &gt; -10, pomiary47[[#This Row],[czujnik10]]&lt;=15), 1, IF(AND(pomiary47[[#This Row],[czujnik10]] &gt; 15, pomiary47[[#This Row],[czujnik10]]&lt;=20), 2, 0))</f>
        <v>1</v>
      </c>
    </row>
    <row r="63" spans="1:22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IF(AND(pomiary47[[#This Row],[czujnik1]] &gt; -10, pomiary47[[#This Row],[czujnik1]]&lt;=15), 1, IF(AND(pomiary47[[#This Row],[czujnik1]] &gt; 15, pomiary47[[#This Row],[czujnik1]]&lt;=20), 2, 0))</f>
        <v>1</v>
      </c>
      <c r="N63">
        <f>IF(AND(pomiary47[[#This Row],[czujnik2]] &gt; -10, pomiary47[[#This Row],[czujnik2]]&lt;=15), 1, IF(AND(pomiary47[[#This Row],[czujnik2]] &gt; 15, pomiary47[[#This Row],[czujnik2]]&lt;=20), 2, 0))</f>
        <v>1</v>
      </c>
      <c r="O63">
        <f>IF(AND(pomiary47[[#This Row],[czujnik3]] &gt; -10, pomiary47[[#This Row],[czujnik3]]&lt;=15), 1, IF(AND(pomiary47[[#This Row],[czujnik3]] &gt; 15, pomiary47[[#This Row],[czujnik3]]&lt;=20), 2, 0))</f>
        <v>1</v>
      </c>
      <c r="P63">
        <f>IF(AND(pomiary47[[#This Row],[czujnik4]] &gt; -10, pomiary47[[#This Row],[czujnik4]]&lt;=15), 1, IF(AND(pomiary47[[#This Row],[czujnik4]] &gt; 15, pomiary47[[#This Row],[czujnik4]]&lt;=20), 2, 0))</f>
        <v>1</v>
      </c>
      <c r="Q63">
        <f>IF(AND(pomiary47[[#This Row],[czujnik5]] &gt; -10, pomiary47[[#This Row],[czujnik5]]&lt;=15), 1, IF(AND(pomiary47[[#This Row],[czujnik5]] &gt; 15, pomiary47[[#This Row],[czujnik5]]&lt;=20), 2, 0))</f>
        <v>1</v>
      </c>
      <c r="R63">
        <f>IF(AND(pomiary47[[#This Row],[czujnik6]] &gt; -10, pomiary47[[#This Row],[czujnik6]]&lt;=15), 1, IF(AND(pomiary47[[#This Row],[czujnik6]] &gt; 15, pomiary47[[#This Row],[czujnik6]]&lt;=20), 2, 0))</f>
        <v>2</v>
      </c>
      <c r="S63">
        <f>IF(AND(pomiary47[[#This Row],[czujnik7]] &gt; -10, pomiary47[[#This Row],[czujnik7]]&lt;=15), 1, IF(AND(pomiary47[[#This Row],[czujnik7]] &gt; 15, pomiary47[[#This Row],[czujnik7]]&lt;=20), 2, 0))</f>
        <v>1</v>
      </c>
      <c r="T63">
        <f>IF(AND(pomiary47[[#This Row],[czujnik8]] &gt; -10, pomiary47[[#This Row],[czujnik8]]&lt;=15), 1, IF(AND(pomiary47[[#This Row],[czujnik8]] &gt; 15, pomiary47[[#This Row],[czujnik8]]&lt;=20), 2, 0))</f>
        <v>1</v>
      </c>
      <c r="U63">
        <f>IF(AND(pomiary47[[#This Row],[czujnik9]] &gt; -10, pomiary47[[#This Row],[czujnik9]]&lt;=15), 1, IF(AND(pomiary47[[#This Row],[czujnik9]] &gt; 15, pomiary47[[#This Row],[czujnik9]]&lt;=20), 2, 0))</f>
        <v>2</v>
      </c>
      <c r="V63">
        <f>IF(AND(pomiary47[[#This Row],[czujnik10]] &gt; -10, pomiary47[[#This Row],[czujnik10]]&lt;=15), 1, IF(AND(pomiary47[[#This Row],[czujnik10]] &gt; 15, pomiary47[[#This Row],[czujnik10]]&lt;=20), 2, 0))</f>
        <v>1</v>
      </c>
    </row>
    <row r="64" spans="1:22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IF(AND(pomiary47[[#This Row],[czujnik1]] &gt; -10, pomiary47[[#This Row],[czujnik1]]&lt;=15), 1, IF(AND(pomiary47[[#This Row],[czujnik1]] &gt; 15, pomiary47[[#This Row],[czujnik1]]&lt;=20), 2, 0))</f>
        <v>2</v>
      </c>
      <c r="N64">
        <f>IF(AND(pomiary47[[#This Row],[czujnik2]] &gt; -10, pomiary47[[#This Row],[czujnik2]]&lt;=15), 1, IF(AND(pomiary47[[#This Row],[czujnik2]] &gt; 15, pomiary47[[#This Row],[czujnik2]]&lt;=20), 2, 0))</f>
        <v>1</v>
      </c>
      <c r="O64">
        <f>IF(AND(pomiary47[[#This Row],[czujnik3]] &gt; -10, pomiary47[[#This Row],[czujnik3]]&lt;=15), 1, IF(AND(pomiary47[[#This Row],[czujnik3]] &gt; 15, pomiary47[[#This Row],[czujnik3]]&lt;=20), 2, 0))</f>
        <v>1</v>
      </c>
      <c r="P64">
        <f>IF(AND(pomiary47[[#This Row],[czujnik4]] &gt; -10, pomiary47[[#This Row],[czujnik4]]&lt;=15), 1, IF(AND(pomiary47[[#This Row],[czujnik4]] &gt; 15, pomiary47[[#This Row],[czujnik4]]&lt;=20), 2, 0))</f>
        <v>1</v>
      </c>
      <c r="Q64">
        <f>IF(AND(pomiary47[[#This Row],[czujnik5]] &gt; -10, pomiary47[[#This Row],[czujnik5]]&lt;=15), 1, IF(AND(pomiary47[[#This Row],[czujnik5]] &gt; 15, pomiary47[[#This Row],[czujnik5]]&lt;=20), 2, 0))</f>
        <v>2</v>
      </c>
      <c r="R64">
        <f>IF(AND(pomiary47[[#This Row],[czujnik6]] &gt; -10, pomiary47[[#This Row],[czujnik6]]&lt;=15), 1, IF(AND(pomiary47[[#This Row],[czujnik6]] &gt; 15, pomiary47[[#This Row],[czujnik6]]&lt;=20), 2, 0))</f>
        <v>1</v>
      </c>
      <c r="S64">
        <f>IF(AND(pomiary47[[#This Row],[czujnik7]] &gt; -10, pomiary47[[#This Row],[czujnik7]]&lt;=15), 1, IF(AND(pomiary47[[#This Row],[czujnik7]] &gt; 15, pomiary47[[#This Row],[czujnik7]]&lt;=20), 2, 0))</f>
        <v>1</v>
      </c>
      <c r="T64">
        <f>IF(AND(pomiary47[[#This Row],[czujnik8]] &gt; -10, pomiary47[[#This Row],[czujnik8]]&lt;=15), 1, IF(AND(pomiary47[[#This Row],[czujnik8]] &gt; 15, pomiary47[[#This Row],[czujnik8]]&lt;=20), 2, 0))</f>
        <v>2</v>
      </c>
      <c r="U64">
        <f>IF(AND(pomiary47[[#This Row],[czujnik9]] &gt; -10, pomiary47[[#This Row],[czujnik9]]&lt;=15), 1, IF(AND(pomiary47[[#This Row],[czujnik9]] &gt; 15, pomiary47[[#This Row],[czujnik9]]&lt;=20), 2, 0))</f>
        <v>2</v>
      </c>
      <c r="V64">
        <f>IF(AND(pomiary47[[#This Row],[czujnik10]] &gt; -10, pomiary47[[#This Row],[czujnik10]]&lt;=15), 1, IF(AND(pomiary47[[#This Row],[czujnik10]] &gt; 15, pomiary47[[#This Row],[czujnik10]]&lt;=20), 2, 0))</f>
        <v>1</v>
      </c>
    </row>
    <row r="65" spans="1:22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IF(AND(pomiary47[[#This Row],[czujnik1]] &gt; -10, pomiary47[[#This Row],[czujnik1]]&lt;=15), 1, IF(AND(pomiary47[[#This Row],[czujnik1]] &gt; 15, pomiary47[[#This Row],[czujnik1]]&lt;=20), 2, 0))</f>
        <v>1</v>
      </c>
      <c r="N65">
        <f>IF(AND(pomiary47[[#This Row],[czujnik2]] &gt; -10, pomiary47[[#This Row],[czujnik2]]&lt;=15), 1, IF(AND(pomiary47[[#This Row],[czujnik2]] &gt; 15, pomiary47[[#This Row],[czujnik2]]&lt;=20), 2, 0))</f>
        <v>1</v>
      </c>
      <c r="O65">
        <f>IF(AND(pomiary47[[#This Row],[czujnik3]] &gt; -10, pomiary47[[#This Row],[czujnik3]]&lt;=15), 1, IF(AND(pomiary47[[#This Row],[czujnik3]] &gt; 15, pomiary47[[#This Row],[czujnik3]]&lt;=20), 2, 0))</f>
        <v>2</v>
      </c>
      <c r="P65">
        <f>IF(AND(pomiary47[[#This Row],[czujnik4]] &gt; -10, pomiary47[[#This Row],[czujnik4]]&lt;=15), 1, IF(AND(pomiary47[[#This Row],[czujnik4]] &gt; 15, pomiary47[[#This Row],[czujnik4]]&lt;=20), 2, 0))</f>
        <v>1</v>
      </c>
      <c r="Q65">
        <f>IF(AND(pomiary47[[#This Row],[czujnik5]] &gt; -10, pomiary47[[#This Row],[czujnik5]]&lt;=15), 1, IF(AND(pomiary47[[#This Row],[czujnik5]] &gt; 15, pomiary47[[#This Row],[czujnik5]]&lt;=20), 2, 0))</f>
        <v>1</v>
      </c>
      <c r="R65">
        <f>IF(AND(pomiary47[[#This Row],[czujnik6]] &gt; -10, pomiary47[[#This Row],[czujnik6]]&lt;=15), 1, IF(AND(pomiary47[[#This Row],[czujnik6]] &gt; 15, pomiary47[[#This Row],[czujnik6]]&lt;=20), 2, 0))</f>
        <v>1</v>
      </c>
      <c r="S65">
        <f>IF(AND(pomiary47[[#This Row],[czujnik7]] &gt; -10, pomiary47[[#This Row],[czujnik7]]&lt;=15), 1, IF(AND(pomiary47[[#This Row],[czujnik7]] &gt; 15, pomiary47[[#This Row],[czujnik7]]&lt;=20), 2, 0))</f>
        <v>1</v>
      </c>
      <c r="T65">
        <f>IF(AND(pomiary47[[#This Row],[czujnik8]] &gt; -10, pomiary47[[#This Row],[czujnik8]]&lt;=15), 1, IF(AND(pomiary47[[#This Row],[czujnik8]] &gt; 15, pomiary47[[#This Row],[czujnik8]]&lt;=20), 2, 0))</f>
        <v>1</v>
      </c>
      <c r="U65">
        <f>IF(AND(pomiary47[[#This Row],[czujnik9]] &gt; -10, pomiary47[[#This Row],[czujnik9]]&lt;=15), 1, IF(AND(pomiary47[[#This Row],[czujnik9]] &gt; 15, pomiary47[[#This Row],[czujnik9]]&lt;=20), 2, 0))</f>
        <v>1</v>
      </c>
      <c r="V65">
        <f>IF(AND(pomiary47[[#This Row],[czujnik10]] &gt; -10, pomiary47[[#This Row],[czujnik10]]&lt;=15), 1, IF(AND(pomiary47[[#This Row],[czujnik10]] &gt; 15, pomiary47[[#This Row],[czujnik10]]&lt;=20), 2, 0))</f>
        <v>1</v>
      </c>
    </row>
    <row r="66" spans="1:22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IF(AND(pomiary47[[#This Row],[czujnik1]] &gt; -10, pomiary47[[#This Row],[czujnik1]]&lt;=15), 1, IF(AND(pomiary47[[#This Row],[czujnik1]] &gt; 15, pomiary47[[#This Row],[czujnik1]]&lt;=20), 2, 0))</f>
        <v>2</v>
      </c>
      <c r="N66">
        <f>IF(AND(pomiary47[[#This Row],[czujnik2]] &gt; -10, pomiary47[[#This Row],[czujnik2]]&lt;=15), 1, IF(AND(pomiary47[[#This Row],[czujnik2]] &gt; 15, pomiary47[[#This Row],[czujnik2]]&lt;=20), 2, 0))</f>
        <v>1</v>
      </c>
      <c r="O66">
        <f>IF(AND(pomiary47[[#This Row],[czujnik3]] &gt; -10, pomiary47[[#This Row],[czujnik3]]&lt;=15), 1, IF(AND(pomiary47[[#This Row],[czujnik3]] &gt; 15, pomiary47[[#This Row],[czujnik3]]&lt;=20), 2, 0))</f>
        <v>1</v>
      </c>
      <c r="P66">
        <f>IF(AND(pomiary47[[#This Row],[czujnik4]] &gt; -10, pomiary47[[#This Row],[czujnik4]]&lt;=15), 1, IF(AND(pomiary47[[#This Row],[czujnik4]] &gt; 15, pomiary47[[#This Row],[czujnik4]]&lt;=20), 2, 0))</f>
        <v>1</v>
      </c>
      <c r="Q66">
        <f>IF(AND(pomiary47[[#This Row],[czujnik5]] &gt; -10, pomiary47[[#This Row],[czujnik5]]&lt;=15), 1, IF(AND(pomiary47[[#This Row],[czujnik5]] &gt; 15, pomiary47[[#This Row],[czujnik5]]&lt;=20), 2, 0))</f>
        <v>1</v>
      </c>
      <c r="R66">
        <f>IF(AND(pomiary47[[#This Row],[czujnik6]] &gt; -10, pomiary47[[#This Row],[czujnik6]]&lt;=15), 1, IF(AND(pomiary47[[#This Row],[czujnik6]] &gt; 15, pomiary47[[#This Row],[czujnik6]]&lt;=20), 2, 0))</f>
        <v>1</v>
      </c>
      <c r="S66">
        <f>IF(AND(pomiary47[[#This Row],[czujnik7]] &gt; -10, pomiary47[[#This Row],[czujnik7]]&lt;=15), 1, IF(AND(pomiary47[[#This Row],[czujnik7]] &gt; 15, pomiary47[[#This Row],[czujnik7]]&lt;=20), 2, 0))</f>
        <v>1</v>
      </c>
      <c r="T66">
        <f>IF(AND(pomiary47[[#This Row],[czujnik8]] &gt; -10, pomiary47[[#This Row],[czujnik8]]&lt;=15), 1, IF(AND(pomiary47[[#This Row],[czujnik8]] &gt; 15, pomiary47[[#This Row],[czujnik8]]&lt;=20), 2, 0))</f>
        <v>2</v>
      </c>
      <c r="U66">
        <f>IF(AND(pomiary47[[#This Row],[czujnik9]] &gt; -10, pomiary47[[#This Row],[czujnik9]]&lt;=15), 1, IF(AND(pomiary47[[#This Row],[czujnik9]] &gt; 15, pomiary47[[#This Row],[czujnik9]]&lt;=20), 2, 0))</f>
        <v>1</v>
      </c>
      <c r="V66">
        <f>IF(AND(pomiary47[[#This Row],[czujnik10]] &gt; -10, pomiary47[[#This Row],[czujnik10]]&lt;=15), 1, IF(AND(pomiary47[[#This Row],[czujnik10]] &gt; 15, pomiary47[[#This Row],[czujnik10]]&lt;=20), 2, 0))</f>
        <v>1</v>
      </c>
    </row>
    <row r="67" spans="1:22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IF(AND(pomiary47[[#This Row],[czujnik1]] &gt; -10, pomiary47[[#This Row],[czujnik1]]&lt;=15), 1, IF(AND(pomiary47[[#This Row],[czujnik1]] &gt; 15, pomiary47[[#This Row],[czujnik1]]&lt;=20), 2, 0))</f>
        <v>1</v>
      </c>
      <c r="N67">
        <f>IF(AND(pomiary47[[#This Row],[czujnik2]] &gt; -10, pomiary47[[#This Row],[czujnik2]]&lt;=15), 1, IF(AND(pomiary47[[#This Row],[czujnik2]] &gt; 15, pomiary47[[#This Row],[czujnik2]]&lt;=20), 2, 0))</f>
        <v>1</v>
      </c>
      <c r="O67">
        <f>IF(AND(pomiary47[[#This Row],[czujnik3]] &gt; -10, pomiary47[[#This Row],[czujnik3]]&lt;=15), 1, IF(AND(pomiary47[[#This Row],[czujnik3]] &gt; 15, pomiary47[[#This Row],[czujnik3]]&lt;=20), 2, 0))</f>
        <v>1</v>
      </c>
      <c r="P67">
        <f>IF(AND(pomiary47[[#This Row],[czujnik4]] &gt; -10, pomiary47[[#This Row],[czujnik4]]&lt;=15), 1, IF(AND(pomiary47[[#This Row],[czujnik4]] &gt; 15, pomiary47[[#This Row],[czujnik4]]&lt;=20), 2, 0))</f>
        <v>1</v>
      </c>
      <c r="Q67">
        <f>IF(AND(pomiary47[[#This Row],[czujnik5]] &gt; -10, pomiary47[[#This Row],[czujnik5]]&lt;=15), 1, IF(AND(pomiary47[[#This Row],[czujnik5]] &gt; 15, pomiary47[[#This Row],[czujnik5]]&lt;=20), 2, 0))</f>
        <v>1</v>
      </c>
      <c r="R67">
        <f>IF(AND(pomiary47[[#This Row],[czujnik6]] &gt; -10, pomiary47[[#This Row],[czujnik6]]&lt;=15), 1, IF(AND(pomiary47[[#This Row],[czujnik6]] &gt; 15, pomiary47[[#This Row],[czujnik6]]&lt;=20), 2, 0))</f>
        <v>1</v>
      </c>
      <c r="S67">
        <f>IF(AND(pomiary47[[#This Row],[czujnik7]] &gt; -10, pomiary47[[#This Row],[czujnik7]]&lt;=15), 1, IF(AND(pomiary47[[#This Row],[czujnik7]] &gt; 15, pomiary47[[#This Row],[czujnik7]]&lt;=20), 2, 0))</f>
        <v>1</v>
      </c>
      <c r="T67">
        <f>IF(AND(pomiary47[[#This Row],[czujnik8]] &gt; -10, pomiary47[[#This Row],[czujnik8]]&lt;=15), 1, IF(AND(pomiary47[[#This Row],[czujnik8]] &gt; 15, pomiary47[[#This Row],[czujnik8]]&lt;=20), 2, 0))</f>
        <v>2</v>
      </c>
      <c r="U67">
        <f>IF(AND(pomiary47[[#This Row],[czujnik9]] &gt; -10, pomiary47[[#This Row],[czujnik9]]&lt;=15), 1, IF(AND(pomiary47[[#This Row],[czujnik9]] &gt; 15, pomiary47[[#This Row],[czujnik9]]&lt;=20), 2, 0))</f>
        <v>1</v>
      </c>
      <c r="V67">
        <f>IF(AND(pomiary47[[#This Row],[czujnik10]] &gt; -10, pomiary47[[#This Row],[czujnik10]]&lt;=15), 1, IF(AND(pomiary47[[#This Row],[czujnik10]] &gt; 15, pomiary47[[#This Row],[czujnik10]]&lt;=20), 2, 0))</f>
        <v>1</v>
      </c>
    </row>
    <row r="68" spans="1:22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IF(AND(pomiary47[[#This Row],[czujnik1]] &gt; -10, pomiary47[[#This Row],[czujnik1]]&lt;=15), 1, IF(AND(pomiary47[[#This Row],[czujnik1]] &gt; 15, pomiary47[[#This Row],[czujnik1]]&lt;=20), 2, 0))</f>
        <v>1</v>
      </c>
      <c r="N68">
        <f>IF(AND(pomiary47[[#This Row],[czujnik2]] &gt; -10, pomiary47[[#This Row],[czujnik2]]&lt;=15), 1, IF(AND(pomiary47[[#This Row],[czujnik2]] &gt; 15, pomiary47[[#This Row],[czujnik2]]&lt;=20), 2, 0))</f>
        <v>1</v>
      </c>
      <c r="O68">
        <f>IF(AND(pomiary47[[#This Row],[czujnik3]] &gt; -10, pomiary47[[#This Row],[czujnik3]]&lt;=15), 1, IF(AND(pomiary47[[#This Row],[czujnik3]] &gt; 15, pomiary47[[#This Row],[czujnik3]]&lt;=20), 2, 0))</f>
        <v>1</v>
      </c>
      <c r="P68">
        <f>IF(AND(pomiary47[[#This Row],[czujnik4]] &gt; -10, pomiary47[[#This Row],[czujnik4]]&lt;=15), 1, IF(AND(pomiary47[[#This Row],[czujnik4]] &gt; 15, pomiary47[[#This Row],[czujnik4]]&lt;=20), 2, 0))</f>
        <v>2</v>
      </c>
      <c r="Q68">
        <f>IF(AND(pomiary47[[#This Row],[czujnik5]] &gt; -10, pomiary47[[#This Row],[czujnik5]]&lt;=15), 1, IF(AND(pomiary47[[#This Row],[czujnik5]] &gt; 15, pomiary47[[#This Row],[czujnik5]]&lt;=20), 2, 0))</f>
        <v>2</v>
      </c>
      <c r="R68">
        <f>IF(AND(pomiary47[[#This Row],[czujnik6]] &gt; -10, pomiary47[[#This Row],[czujnik6]]&lt;=15), 1, IF(AND(pomiary47[[#This Row],[czujnik6]] &gt; 15, pomiary47[[#This Row],[czujnik6]]&lt;=20), 2, 0))</f>
        <v>1</v>
      </c>
      <c r="S68">
        <f>IF(AND(pomiary47[[#This Row],[czujnik7]] &gt; -10, pomiary47[[#This Row],[czujnik7]]&lt;=15), 1, IF(AND(pomiary47[[#This Row],[czujnik7]] &gt; 15, pomiary47[[#This Row],[czujnik7]]&lt;=20), 2, 0))</f>
        <v>1</v>
      </c>
      <c r="T68">
        <f>IF(AND(pomiary47[[#This Row],[czujnik8]] &gt; -10, pomiary47[[#This Row],[czujnik8]]&lt;=15), 1, IF(AND(pomiary47[[#This Row],[czujnik8]] &gt; 15, pomiary47[[#This Row],[czujnik8]]&lt;=20), 2, 0))</f>
        <v>2</v>
      </c>
      <c r="U68">
        <f>IF(AND(pomiary47[[#This Row],[czujnik9]] &gt; -10, pomiary47[[#This Row],[czujnik9]]&lt;=15), 1, IF(AND(pomiary47[[#This Row],[czujnik9]] &gt; 15, pomiary47[[#This Row],[czujnik9]]&lt;=20), 2, 0))</f>
        <v>1</v>
      </c>
      <c r="V68">
        <f>IF(AND(pomiary47[[#This Row],[czujnik10]] &gt; -10, pomiary47[[#This Row],[czujnik10]]&lt;=15), 1, IF(AND(pomiary47[[#This Row],[czujnik10]] &gt; 15, pomiary47[[#This Row],[czujnik10]]&lt;=20), 2, 0))</f>
        <v>2</v>
      </c>
    </row>
    <row r="69" spans="1:22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IF(AND(pomiary47[[#This Row],[czujnik1]] &gt; -10, pomiary47[[#This Row],[czujnik1]]&lt;=15), 1, IF(AND(pomiary47[[#This Row],[czujnik1]] &gt; 15, pomiary47[[#This Row],[czujnik1]]&lt;=20), 2, 0))</f>
        <v>1</v>
      </c>
      <c r="N69">
        <f>IF(AND(pomiary47[[#This Row],[czujnik2]] &gt; -10, pomiary47[[#This Row],[czujnik2]]&lt;=15), 1, IF(AND(pomiary47[[#This Row],[czujnik2]] &gt; 15, pomiary47[[#This Row],[czujnik2]]&lt;=20), 2, 0))</f>
        <v>1</v>
      </c>
      <c r="O69">
        <f>IF(AND(pomiary47[[#This Row],[czujnik3]] &gt; -10, pomiary47[[#This Row],[czujnik3]]&lt;=15), 1, IF(AND(pomiary47[[#This Row],[czujnik3]] &gt; 15, pomiary47[[#This Row],[czujnik3]]&lt;=20), 2, 0))</f>
        <v>1</v>
      </c>
      <c r="P69">
        <f>IF(AND(pomiary47[[#This Row],[czujnik4]] &gt; -10, pomiary47[[#This Row],[czujnik4]]&lt;=15), 1, IF(AND(pomiary47[[#This Row],[czujnik4]] &gt; 15, pomiary47[[#This Row],[czujnik4]]&lt;=20), 2, 0))</f>
        <v>1</v>
      </c>
      <c r="Q69">
        <f>IF(AND(pomiary47[[#This Row],[czujnik5]] &gt; -10, pomiary47[[#This Row],[czujnik5]]&lt;=15), 1, IF(AND(pomiary47[[#This Row],[czujnik5]] &gt; 15, pomiary47[[#This Row],[czujnik5]]&lt;=20), 2, 0))</f>
        <v>1</v>
      </c>
      <c r="R69">
        <f>IF(AND(pomiary47[[#This Row],[czujnik6]] &gt; -10, pomiary47[[#This Row],[czujnik6]]&lt;=15), 1, IF(AND(pomiary47[[#This Row],[czujnik6]] &gt; 15, pomiary47[[#This Row],[czujnik6]]&lt;=20), 2, 0))</f>
        <v>1</v>
      </c>
      <c r="S69">
        <f>IF(AND(pomiary47[[#This Row],[czujnik7]] &gt; -10, pomiary47[[#This Row],[czujnik7]]&lt;=15), 1, IF(AND(pomiary47[[#This Row],[czujnik7]] &gt; 15, pomiary47[[#This Row],[czujnik7]]&lt;=20), 2, 0))</f>
        <v>1</v>
      </c>
      <c r="T69">
        <f>IF(AND(pomiary47[[#This Row],[czujnik8]] &gt; -10, pomiary47[[#This Row],[czujnik8]]&lt;=15), 1, IF(AND(pomiary47[[#This Row],[czujnik8]] &gt; 15, pomiary47[[#This Row],[czujnik8]]&lt;=20), 2, 0))</f>
        <v>1</v>
      </c>
      <c r="U69">
        <f>IF(AND(pomiary47[[#This Row],[czujnik9]] &gt; -10, pomiary47[[#This Row],[czujnik9]]&lt;=15), 1, IF(AND(pomiary47[[#This Row],[czujnik9]] &gt; 15, pomiary47[[#This Row],[czujnik9]]&lt;=20), 2, 0))</f>
        <v>2</v>
      </c>
      <c r="V69">
        <f>IF(AND(pomiary47[[#This Row],[czujnik10]] &gt; -10, pomiary47[[#This Row],[czujnik10]]&lt;=15), 1, IF(AND(pomiary47[[#This Row],[czujnik10]] &gt; 15, pomiary47[[#This Row],[czujnik10]]&lt;=20), 2, 0))</f>
        <v>2</v>
      </c>
    </row>
    <row r="70" spans="1:22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IF(AND(pomiary47[[#This Row],[czujnik1]] &gt; -10, pomiary47[[#This Row],[czujnik1]]&lt;=15), 1, IF(AND(pomiary47[[#This Row],[czujnik1]] &gt; 15, pomiary47[[#This Row],[czujnik1]]&lt;=20), 2, 0))</f>
        <v>2</v>
      </c>
      <c r="N70">
        <f>IF(AND(pomiary47[[#This Row],[czujnik2]] &gt; -10, pomiary47[[#This Row],[czujnik2]]&lt;=15), 1, IF(AND(pomiary47[[#This Row],[czujnik2]] &gt; 15, pomiary47[[#This Row],[czujnik2]]&lt;=20), 2, 0))</f>
        <v>1</v>
      </c>
      <c r="O70">
        <f>IF(AND(pomiary47[[#This Row],[czujnik3]] &gt; -10, pomiary47[[#This Row],[czujnik3]]&lt;=15), 1, IF(AND(pomiary47[[#This Row],[czujnik3]] &gt; 15, pomiary47[[#This Row],[czujnik3]]&lt;=20), 2, 0))</f>
        <v>1</v>
      </c>
      <c r="P70">
        <f>IF(AND(pomiary47[[#This Row],[czujnik4]] &gt; -10, pomiary47[[#This Row],[czujnik4]]&lt;=15), 1, IF(AND(pomiary47[[#This Row],[czujnik4]] &gt; 15, pomiary47[[#This Row],[czujnik4]]&lt;=20), 2, 0))</f>
        <v>1</v>
      </c>
      <c r="Q70">
        <f>IF(AND(pomiary47[[#This Row],[czujnik5]] &gt; -10, pomiary47[[#This Row],[czujnik5]]&lt;=15), 1, IF(AND(pomiary47[[#This Row],[czujnik5]] &gt; 15, pomiary47[[#This Row],[czujnik5]]&lt;=20), 2, 0))</f>
        <v>1</v>
      </c>
      <c r="R70">
        <f>IF(AND(pomiary47[[#This Row],[czujnik6]] &gt; -10, pomiary47[[#This Row],[czujnik6]]&lt;=15), 1, IF(AND(pomiary47[[#This Row],[czujnik6]] &gt; 15, pomiary47[[#This Row],[czujnik6]]&lt;=20), 2, 0))</f>
        <v>2</v>
      </c>
      <c r="S70">
        <f>IF(AND(pomiary47[[#This Row],[czujnik7]] &gt; -10, pomiary47[[#This Row],[czujnik7]]&lt;=15), 1, IF(AND(pomiary47[[#This Row],[czujnik7]] &gt; 15, pomiary47[[#This Row],[czujnik7]]&lt;=20), 2, 0))</f>
        <v>2</v>
      </c>
      <c r="T70">
        <f>IF(AND(pomiary47[[#This Row],[czujnik8]] &gt; -10, pomiary47[[#This Row],[czujnik8]]&lt;=15), 1, IF(AND(pomiary47[[#This Row],[czujnik8]] &gt; 15, pomiary47[[#This Row],[czujnik8]]&lt;=20), 2, 0))</f>
        <v>1</v>
      </c>
      <c r="U70">
        <f>IF(AND(pomiary47[[#This Row],[czujnik9]] &gt; -10, pomiary47[[#This Row],[czujnik9]]&lt;=15), 1, IF(AND(pomiary47[[#This Row],[czujnik9]] &gt; 15, pomiary47[[#This Row],[czujnik9]]&lt;=20), 2, 0))</f>
        <v>1</v>
      </c>
      <c r="V70">
        <f>IF(AND(pomiary47[[#This Row],[czujnik10]] &gt; -10, pomiary47[[#This Row],[czujnik10]]&lt;=15), 1, IF(AND(pomiary47[[#This Row],[czujnik10]] &gt; 15, pomiary47[[#This Row],[czujnik10]]&lt;=20), 2, 0))</f>
        <v>2</v>
      </c>
    </row>
    <row r="71" spans="1:22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IF(AND(pomiary47[[#This Row],[czujnik1]] &gt; -10, pomiary47[[#This Row],[czujnik1]]&lt;=15), 1, IF(AND(pomiary47[[#This Row],[czujnik1]] &gt; 15, pomiary47[[#This Row],[czujnik1]]&lt;=20), 2, 0))</f>
        <v>1</v>
      </c>
      <c r="N71">
        <f>IF(AND(pomiary47[[#This Row],[czujnik2]] &gt; -10, pomiary47[[#This Row],[czujnik2]]&lt;=15), 1, IF(AND(pomiary47[[#This Row],[czujnik2]] &gt; 15, pomiary47[[#This Row],[czujnik2]]&lt;=20), 2, 0))</f>
        <v>1</v>
      </c>
      <c r="O71">
        <f>IF(AND(pomiary47[[#This Row],[czujnik3]] &gt; -10, pomiary47[[#This Row],[czujnik3]]&lt;=15), 1, IF(AND(pomiary47[[#This Row],[czujnik3]] &gt; 15, pomiary47[[#This Row],[czujnik3]]&lt;=20), 2, 0))</f>
        <v>1</v>
      </c>
      <c r="P71">
        <f>IF(AND(pomiary47[[#This Row],[czujnik4]] &gt; -10, pomiary47[[#This Row],[czujnik4]]&lt;=15), 1, IF(AND(pomiary47[[#This Row],[czujnik4]] &gt; 15, pomiary47[[#This Row],[czujnik4]]&lt;=20), 2, 0))</f>
        <v>1</v>
      </c>
      <c r="Q71">
        <f>IF(AND(pomiary47[[#This Row],[czujnik5]] &gt; -10, pomiary47[[#This Row],[czujnik5]]&lt;=15), 1, IF(AND(pomiary47[[#This Row],[czujnik5]] &gt; 15, pomiary47[[#This Row],[czujnik5]]&lt;=20), 2, 0))</f>
        <v>1</v>
      </c>
      <c r="R71">
        <f>IF(AND(pomiary47[[#This Row],[czujnik6]] &gt; -10, pomiary47[[#This Row],[czujnik6]]&lt;=15), 1, IF(AND(pomiary47[[#This Row],[czujnik6]] &gt; 15, pomiary47[[#This Row],[czujnik6]]&lt;=20), 2, 0))</f>
        <v>2</v>
      </c>
      <c r="S71">
        <f>IF(AND(pomiary47[[#This Row],[czujnik7]] &gt; -10, pomiary47[[#This Row],[czujnik7]]&lt;=15), 1, IF(AND(pomiary47[[#This Row],[czujnik7]] &gt; 15, pomiary47[[#This Row],[czujnik7]]&lt;=20), 2, 0))</f>
        <v>1</v>
      </c>
      <c r="T71">
        <f>IF(AND(pomiary47[[#This Row],[czujnik8]] &gt; -10, pomiary47[[#This Row],[czujnik8]]&lt;=15), 1, IF(AND(pomiary47[[#This Row],[czujnik8]] &gt; 15, pomiary47[[#This Row],[czujnik8]]&lt;=20), 2, 0))</f>
        <v>1</v>
      </c>
      <c r="U71">
        <f>IF(AND(pomiary47[[#This Row],[czujnik9]] &gt; -10, pomiary47[[#This Row],[czujnik9]]&lt;=15), 1, IF(AND(pomiary47[[#This Row],[czujnik9]] &gt; 15, pomiary47[[#This Row],[czujnik9]]&lt;=20), 2, 0))</f>
        <v>1</v>
      </c>
      <c r="V71">
        <f>IF(AND(pomiary47[[#This Row],[czujnik10]] &gt; -10, pomiary47[[#This Row],[czujnik10]]&lt;=15), 1, IF(AND(pomiary47[[#This Row],[czujnik10]] &gt; 15, pomiary47[[#This Row],[czujnik10]]&lt;=20), 2, 0))</f>
        <v>1</v>
      </c>
    </row>
    <row r="72" spans="1:22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IF(AND(pomiary47[[#This Row],[czujnik1]] &gt; -10, pomiary47[[#This Row],[czujnik1]]&lt;=15), 1, IF(AND(pomiary47[[#This Row],[czujnik1]] &gt; 15, pomiary47[[#This Row],[czujnik1]]&lt;=20), 2, 0))</f>
        <v>1</v>
      </c>
      <c r="N72">
        <f>IF(AND(pomiary47[[#This Row],[czujnik2]] &gt; -10, pomiary47[[#This Row],[czujnik2]]&lt;=15), 1, IF(AND(pomiary47[[#This Row],[czujnik2]] &gt; 15, pomiary47[[#This Row],[czujnik2]]&lt;=20), 2, 0))</f>
        <v>1</v>
      </c>
      <c r="O72">
        <f>IF(AND(pomiary47[[#This Row],[czujnik3]] &gt; -10, pomiary47[[#This Row],[czujnik3]]&lt;=15), 1, IF(AND(pomiary47[[#This Row],[czujnik3]] &gt; 15, pomiary47[[#This Row],[czujnik3]]&lt;=20), 2, 0))</f>
        <v>1</v>
      </c>
      <c r="P72">
        <f>IF(AND(pomiary47[[#This Row],[czujnik4]] &gt; -10, pomiary47[[#This Row],[czujnik4]]&lt;=15), 1, IF(AND(pomiary47[[#This Row],[czujnik4]] &gt; 15, pomiary47[[#This Row],[czujnik4]]&lt;=20), 2, 0))</f>
        <v>1</v>
      </c>
      <c r="Q72">
        <f>IF(AND(pomiary47[[#This Row],[czujnik5]] &gt; -10, pomiary47[[#This Row],[czujnik5]]&lt;=15), 1, IF(AND(pomiary47[[#This Row],[czujnik5]] &gt; 15, pomiary47[[#This Row],[czujnik5]]&lt;=20), 2, 0))</f>
        <v>1</v>
      </c>
      <c r="R72">
        <f>IF(AND(pomiary47[[#This Row],[czujnik6]] &gt; -10, pomiary47[[#This Row],[czujnik6]]&lt;=15), 1, IF(AND(pomiary47[[#This Row],[czujnik6]] &gt; 15, pomiary47[[#This Row],[czujnik6]]&lt;=20), 2, 0))</f>
        <v>1</v>
      </c>
      <c r="S72">
        <f>IF(AND(pomiary47[[#This Row],[czujnik7]] &gt; -10, pomiary47[[#This Row],[czujnik7]]&lt;=15), 1, IF(AND(pomiary47[[#This Row],[czujnik7]] &gt; 15, pomiary47[[#This Row],[czujnik7]]&lt;=20), 2, 0))</f>
        <v>1</v>
      </c>
      <c r="T72">
        <f>IF(AND(pomiary47[[#This Row],[czujnik8]] &gt; -10, pomiary47[[#This Row],[czujnik8]]&lt;=15), 1, IF(AND(pomiary47[[#This Row],[czujnik8]] &gt; 15, pomiary47[[#This Row],[czujnik8]]&lt;=20), 2, 0))</f>
        <v>1</v>
      </c>
      <c r="U72">
        <f>IF(AND(pomiary47[[#This Row],[czujnik9]] &gt; -10, pomiary47[[#This Row],[czujnik9]]&lt;=15), 1, IF(AND(pomiary47[[#This Row],[czujnik9]] &gt; 15, pomiary47[[#This Row],[czujnik9]]&lt;=20), 2, 0))</f>
        <v>1</v>
      </c>
      <c r="V72">
        <f>IF(AND(pomiary47[[#This Row],[czujnik10]] &gt; -10, pomiary47[[#This Row],[czujnik10]]&lt;=15), 1, IF(AND(pomiary47[[#This Row],[czujnik10]] &gt; 15, pomiary47[[#This Row],[czujnik10]]&lt;=20), 2, 0))</f>
        <v>1</v>
      </c>
    </row>
    <row r="73" spans="1:22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IF(AND(pomiary47[[#This Row],[czujnik1]] &gt; -10, pomiary47[[#This Row],[czujnik1]]&lt;=15), 1, IF(AND(pomiary47[[#This Row],[czujnik1]] &gt; 15, pomiary47[[#This Row],[czujnik1]]&lt;=20), 2, 0))</f>
        <v>2</v>
      </c>
      <c r="N73">
        <f>IF(AND(pomiary47[[#This Row],[czujnik2]] &gt; -10, pomiary47[[#This Row],[czujnik2]]&lt;=15), 1, IF(AND(pomiary47[[#This Row],[czujnik2]] &gt; 15, pomiary47[[#This Row],[czujnik2]]&lt;=20), 2, 0))</f>
        <v>1</v>
      </c>
      <c r="O73">
        <f>IF(AND(pomiary47[[#This Row],[czujnik3]] &gt; -10, pomiary47[[#This Row],[czujnik3]]&lt;=15), 1, IF(AND(pomiary47[[#This Row],[czujnik3]] &gt; 15, pomiary47[[#This Row],[czujnik3]]&lt;=20), 2, 0))</f>
        <v>2</v>
      </c>
      <c r="P73">
        <f>IF(AND(pomiary47[[#This Row],[czujnik4]] &gt; -10, pomiary47[[#This Row],[czujnik4]]&lt;=15), 1, IF(AND(pomiary47[[#This Row],[czujnik4]] &gt; 15, pomiary47[[#This Row],[czujnik4]]&lt;=20), 2, 0))</f>
        <v>1</v>
      </c>
      <c r="Q73">
        <f>IF(AND(pomiary47[[#This Row],[czujnik5]] &gt; -10, pomiary47[[#This Row],[czujnik5]]&lt;=15), 1, IF(AND(pomiary47[[#This Row],[czujnik5]] &gt; 15, pomiary47[[#This Row],[czujnik5]]&lt;=20), 2, 0))</f>
        <v>1</v>
      </c>
      <c r="R73">
        <f>IF(AND(pomiary47[[#This Row],[czujnik6]] &gt; -10, pomiary47[[#This Row],[czujnik6]]&lt;=15), 1, IF(AND(pomiary47[[#This Row],[czujnik6]] &gt; 15, pomiary47[[#This Row],[czujnik6]]&lt;=20), 2, 0))</f>
        <v>2</v>
      </c>
      <c r="S73">
        <f>IF(AND(pomiary47[[#This Row],[czujnik7]] &gt; -10, pomiary47[[#This Row],[czujnik7]]&lt;=15), 1, IF(AND(pomiary47[[#This Row],[czujnik7]] &gt; 15, pomiary47[[#This Row],[czujnik7]]&lt;=20), 2, 0))</f>
        <v>1</v>
      </c>
      <c r="T73">
        <f>IF(AND(pomiary47[[#This Row],[czujnik8]] &gt; -10, pomiary47[[#This Row],[czujnik8]]&lt;=15), 1, IF(AND(pomiary47[[#This Row],[czujnik8]] &gt; 15, pomiary47[[#This Row],[czujnik8]]&lt;=20), 2, 0))</f>
        <v>1</v>
      </c>
      <c r="U73">
        <f>IF(AND(pomiary47[[#This Row],[czujnik9]] &gt; -10, pomiary47[[#This Row],[czujnik9]]&lt;=15), 1, IF(AND(pomiary47[[#This Row],[czujnik9]] &gt; 15, pomiary47[[#This Row],[czujnik9]]&lt;=20), 2, 0))</f>
        <v>1</v>
      </c>
      <c r="V73">
        <f>IF(AND(pomiary47[[#This Row],[czujnik10]] &gt; -10, pomiary47[[#This Row],[czujnik10]]&lt;=15), 1, IF(AND(pomiary47[[#This Row],[czujnik10]] &gt; 15, pomiary47[[#This Row],[czujnik10]]&lt;=20), 2, 0))</f>
        <v>1</v>
      </c>
    </row>
    <row r="74" spans="1:22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IF(AND(pomiary47[[#This Row],[czujnik1]] &gt; -10, pomiary47[[#This Row],[czujnik1]]&lt;=15), 1, IF(AND(pomiary47[[#This Row],[czujnik1]] &gt; 15, pomiary47[[#This Row],[czujnik1]]&lt;=20), 2, 0))</f>
        <v>1</v>
      </c>
      <c r="N74">
        <f>IF(AND(pomiary47[[#This Row],[czujnik2]] &gt; -10, pomiary47[[#This Row],[czujnik2]]&lt;=15), 1, IF(AND(pomiary47[[#This Row],[czujnik2]] &gt; 15, pomiary47[[#This Row],[czujnik2]]&lt;=20), 2, 0))</f>
        <v>1</v>
      </c>
      <c r="O74">
        <f>IF(AND(pomiary47[[#This Row],[czujnik3]] &gt; -10, pomiary47[[#This Row],[czujnik3]]&lt;=15), 1, IF(AND(pomiary47[[#This Row],[czujnik3]] &gt; 15, pomiary47[[#This Row],[czujnik3]]&lt;=20), 2, 0))</f>
        <v>1</v>
      </c>
      <c r="P74">
        <f>IF(AND(pomiary47[[#This Row],[czujnik4]] &gt; -10, pomiary47[[#This Row],[czujnik4]]&lt;=15), 1, IF(AND(pomiary47[[#This Row],[czujnik4]] &gt; 15, pomiary47[[#This Row],[czujnik4]]&lt;=20), 2, 0))</f>
        <v>1</v>
      </c>
      <c r="Q74">
        <f>IF(AND(pomiary47[[#This Row],[czujnik5]] &gt; -10, pomiary47[[#This Row],[czujnik5]]&lt;=15), 1, IF(AND(pomiary47[[#This Row],[czujnik5]] &gt; 15, pomiary47[[#This Row],[czujnik5]]&lt;=20), 2, 0))</f>
        <v>2</v>
      </c>
      <c r="R74">
        <f>IF(AND(pomiary47[[#This Row],[czujnik6]] &gt; -10, pomiary47[[#This Row],[czujnik6]]&lt;=15), 1, IF(AND(pomiary47[[#This Row],[czujnik6]] &gt; 15, pomiary47[[#This Row],[czujnik6]]&lt;=20), 2, 0))</f>
        <v>2</v>
      </c>
      <c r="S74">
        <f>IF(AND(pomiary47[[#This Row],[czujnik7]] &gt; -10, pomiary47[[#This Row],[czujnik7]]&lt;=15), 1, IF(AND(pomiary47[[#This Row],[czujnik7]] &gt; 15, pomiary47[[#This Row],[czujnik7]]&lt;=20), 2, 0))</f>
        <v>2</v>
      </c>
      <c r="T74">
        <f>IF(AND(pomiary47[[#This Row],[czujnik8]] &gt; -10, pomiary47[[#This Row],[czujnik8]]&lt;=15), 1, IF(AND(pomiary47[[#This Row],[czujnik8]] &gt; 15, pomiary47[[#This Row],[czujnik8]]&lt;=20), 2, 0))</f>
        <v>2</v>
      </c>
      <c r="U74">
        <f>IF(AND(pomiary47[[#This Row],[czujnik9]] &gt; -10, pomiary47[[#This Row],[czujnik9]]&lt;=15), 1, IF(AND(pomiary47[[#This Row],[czujnik9]] &gt; 15, pomiary47[[#This Row],[czujnik9]]&lt;=20), 2, 0))</f>
        <v>1</v>
      </c>
      <c r="V74">
        <f>IF(AND(pomiary47[[#This Row],[czujnik10]] &gt; -10, pomiary47[[#This Row],[czujnik10]]&lt;=15), 1, IF(AND(pomiary47[[#This Row],[czujnik10]] &gt; 15, pomiary47[[#This Row],[czujnik10]]&lt;=20), 2, 0))</f>
        <v>2</v>
      </c>
    </row>
    <row r="75" spans="1:22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IF(AND(pomiary47[[#This Row],[czujnik1]] &gt; -10, pomiary47[[#This Row],[czujnik1]]&lt;=15), 1, IF(AND(pomiary47[[#This Row],[czujnik1]] &gt; 15, pomiary47[[#This Row],[czujnik1]]&lt;=20), 2, 0))</f>
        <v>2</v>
      </c>
      <c r="N75">
        <f>IF(AND(pomiary47[[#This Row],[czujnik2]] &gt; -10, pomiary47[[#This Row],[czujnik2]]&lt;=15), 1, IF(AND(pomiary47[[#This Row],[czujnik2]] &gt; 15, pomiary47[[#This Row],[czujnik2]]&lt;=20), 2, 0))</f>
        <v>1</v>
      </c>
      <c r="O75">
        <f>IF(AND(pomiary47[[#This Row],[czujnik3]] &gt; -10, pomiary47[[#This Row],[czujnik3]]&lt;=15), 1, IF(AND(pomiary47[[#This Row],[czujnik3]] &gt; 15, pomiary47[[#This Row],[czujnik3]]&lt;=20), 2, 0))</f>
        <v>1</v>
      </c>
      <c r="P75">
        <f>IF(AND(pomiary47[[#This Row],[czujnik4]] &gt; -10, pomiary47[[#This Row],[czujnik4]]&lt;=15), 1, IF(AND(pomiary47[[#This Row],[czujnik4]] &gt; 15, pomiary47[[#This Row],[czujnik4]]&lt;=20), 2, 0))</f>
        <v>2</v>
      </c>
      <c r="Q75">
        <f>IF(AND(pomiary47[[#This Row],[czujnik5]] &gt; -10, pomiary47[[#This Row],[czujnik5]]&lt;=15), 1, IF(AND(pomiary47[[#This Row],[czujnik5]] &gt; 15, pomiary47[[#This Row],[czujnik5]]&lt;=20), 2, 0))</f>
        <v>2</v>
      </c>
      <c r="R75">
        <f>IF(AND(pomiary47[[#This Row],[czujnik6]] &gt; -10, pomiary47[[#This Row],[czujnik6]]&lt;=15), 1, IF(AND(pomiary47[[#This Row],[czujnik6]] &gt; 15, pomiary47[[#This Row],[czujnik6]]&lt;=20), 2, 0))</f>
        <v>2</v>
      </c>
      <c r="S75">
        <f>IF(AND(pomiary47[[#This Row],[czujnik7]] &gt; -10, pomiary47[[#This Row],[czujnik7]]&lt;=15), 1, IF(AND(pomiary47[[#This Row],[czujnik7]] &gt; 15, pomiary47[[#This Row],[czujnik7]]&lt;=20), 2, 0))</f>
        <v>1</v>
      </c>
      <c r="T75">
        <f>IF(AND(pomiary47[[#This Row],[czujnik8]] &gt; -10, pomiary47[[#This Row],[czujnik8]]&lt;=15), 1, IF(AND(pomiary47[[#This Row],[czujnik8]] &gt; 15, pomiary47[[#This Row],[czujnik8]]&lt;=20), 2, 0))</f>
        <v>1</v>
      </c>
      <c r="U75">
        <f>IF(AND(pomiary47[[#This Row],[czujnik9]] &gt; -10, pomiary47[[#This Row],[czujnik9]]&lt;=15), 1, IF(AND(pomiary47[[#This Row],[czujnik9]] &gt; 15, pomiary47[[#This Row],[czujnik9]]&lt;=20), 2, 0))</f>
        <v>1</v>
      </c>
      <c r="V75">
        <f>IF(AND(pomiary47[[#This Row],[czujnik10]] &gt; -10, pomiary47[[#This Row],[czujnik10]]&lt;=15), 1, IF(AND(pomiary47[[#This Row],[czujnik10]] &gt; 15, pomiary47[[#This Row],[czujnik10]]&lt;=20), 2, 0))</f>
        <v>2</v>
      </c>
    </row>
    <row r="76" spans="1:22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IF(AND(pomiary47[[#This Row],[czujnik1]] &gt; -10, pomiary47[[#This Row],[czujnik1]]&lt;=15), 1, IF(AND(pomiary47[[#This Row],[czujnik1]] &gt; 15, pomiary47[[#This Row],[czujnik1]]&lt;=20), 2, 0))</f>
        <v>1</v>
      </c>
      <c r="N76">
        <f>IF(AND(pomiary47[[#This Row],[czujnik2]] &gt; -10, pomiary47[[#This Row],[czujnik2]]&lt;=15), 1, IF(AND(pomiary47[[#This Row],[czujnik2]] &gt; 15, pomiary47[[#This Row],[czujnik2]]&lt;=20), 2, 0))</f>
        <v>1</v>
      </c>
      <c r="O76">
        <f>IF(AND(pomiary47[[#This Row],[czujnik3]] &gt; -10, pomiary47[[#This Row],[czujnik3]]&lt;=15), 1, IF(AND(pomiary47[[#This Row],[czujnik3]] &gt; 15, pomiary47[[#This Row],[czujnik3]]&lt;=20), 2, 0))</f>
        <v>2</v>
      </c>
      <c r="P76">
        <f>IF(AND(pomiary47[[#This Row],[czujnik4]] &gt; -10, pomiary47[[#This Row],[czujnik4]]&lt;=15), 1, IF(AND(pomiary47[[#This Row],[czujnik4]] &gt; 15, pomiary47[[#This Row],[czujnik4]]&lt;=20), 2, 0))</f>
        <v>2</v>
      </c>
      <c r="Q76">
        <f>IF(AND(pomiary47[[#This Row],[czujnik5]] &gt; -10, pomiary47[[#This Row],[czujnik5]]&lt;=15), 1, IF(AND(pomiary47[[#This Row],[czujnik5]] &gt; 15, pomiary47[[#This Row],[czujnik5]]&lt;=20), 2, 0))</f>
        <v>2</v>
      </c>
      <c r="R76">
        <f>IF(AND(pomiary47[[#This Row],[czujnik6]] &gt; -10, pomiary47[[#This Row],[czujnik6]]&lt;=15), 1, IF(AND(pomiary47[[#This Row],[czujnik6]] &gt; 15, pomiary47[[#This Row],[czujnik6]]&lt;=20), 2, 0))</f>
        <v>1</v>
      </c>
      <c r="S76">
        <f>IF(AND(pomiary47[[#This Row],[czujnik7]] &gt; -10, pomiary47[[#This Row],[czujnik7]]&lt;=15), 1, IF(AND(pomiary47[[#This Row],[czujnik7]] &gt; 15, pomiary47[[#This Row],[czujnik7]]&lt;=20), 2, 0))</f>
        <v>2</v>
      </c>
      <c r="T76">
        <f>IF(AND(pomiary47[[#This Row],[czujnik8]] &gt; -10, pomiary47[[#This Row],[czujnik8]]&lt;=15), 1, IF(AND(pomiary47[[#This Row],[czujnik8]] &gt; 15, pomiary47[[#This Row],[czujnik8]]&lt;=20), 2, 0))</f>
        <v>1</v>
      </c>
      <c r="U76">
        <f>IF(AND(pomiary47[[#This Row],[czujnik9]] &gt; -10, pomiary47[[#This Row],[czujnik9]]&lt;=15), 1, IF(AND(pomiary47[[#This Row],[czujnik9]] &gt; 15, pomiary47[[#This Row],[czujnik9]]&lt;=20), 2, 0))</f>
        <v>1</v>
      </c>
      <c r="V76">
        <f>IF(AND(pomiary47[[#This Row],[czujnik10]] &gt; -10, pomiary47[[#This Row],[czujnik10]]&lt;=15), 1, IF(AND(pomiary47[[#This Row],[czujnik10]] &gt; 15, pomiary47[[#This Row],[czujnik10]]&lt;=20), 2, 0))</f>
        <v>1</v>
      </c>
    </row>
    <row r="77" spans="1:22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IF(AND(pomiary47[[#This Row],[czujnik1]] &gt; -10, pomiary47[[#This Row],[czujnik1]]&lt;=15), 1, IF(AND(pomiary47[[#This Row],[czujnik1]] &gt; 15, pomiary47[[#This Row],[czujnik1]]&lt;=20), 2, 0))</f>
        <v>1</v>
      </c>
      <c r="N77">
        <f>IF(AND(pomiary47[[#This Row],[czujnik2]] &gt; -10, pomiary47[[#This Row],[czujnik2]]&lt;=15), 1, IF(AND(pomiary47[[#This Row],[czujnik2]] &gt; 15, pomiary47[[#This Row],[czujnik2]]&lt;=20), 2, 0))</f>
        <v>2</v>
      </c>
      <c r="O77">
        <f>IF(AND(pomiary47[[#This Row],[czujnik3]] &gt; -10, pomiary47[[#This Row],[czujnik3]]&lt;=15), 1, IF(AND(pomiary47[[#This Row],[czujnik3]] &gt; 15, pomiary47[[#This Row],[czujnik3]]&lt;=20), 2, 0))</f>
        <v>2</v>
      </c>
      <c r="P77">
        <f>IF(AND(pomiary47[[#This Row],[czujnik4]] &gt; -10, pomiary47[[#This Row],[czujnik4]]&lt;=15), 1, IF(AND(pomiary47[[#This Row],[czujnik4]] &gt; 15, pomiary47[[#This Row],[czujnik4]]&lt;=20), 2, 0))</f>
        <v>1</v>
      </c>
      <c r="Q77">
        <f>IF(AND(pomiary47[[#This Row],[czujnik5]] &gt; -10, pomiary47[[#This Row],[czujnik5]]&lt;=15), 1, IF(AND(pomiary47[[#This Row],[czujnik5]] &gt; 15, pomiary47[[#This Row],[czujnik5]]&lt;=20), 2, 0))</f>
        <v>1</v>
      </c>
      <c r="R77">
        <f>IF(AND(pomiary47[[#This Row],[czujnik6]] &gt; -10, pomiary47[[#This Row],[czujnik6]]&lt;=15), 1, IF(AND(pomiary47[[#This Row],[czujnik6]] &gt; 15, pomiary47[[#This Row],[czujnik6]]&lt;=20), 2, 0))</f>
        <v>1</v>
      </c>
      <c r="S77">
        <f>IF(AND(pomiary47[[#This Row],[czujnik7]] &gt; -10, pomiary47[[#This Row],[czujnik7]]&lt;=15), 1, IF(AND(pomiary47[[#This Row],[czujnik7]] &gt; 15, pomiary47[[#This Row],[czujnik7]]&lt;=20), 2, 0))</f>
        <v>2</v>
      </c>
      <c r="T77">
        <f>IF(AND(pomiary47[[#This Row],[czujnik8]] &gt; -10, pomiary47[[#This Row],[czujnik8]]&lt;=15), 1, IF(AND(pomiary47[[#This Row],[czujnik8]] &gt; 15, pomiary47[[#This Row],[czujnik8]]&lt;=20), 2, 0))</f>
        <v>2</v>
      </c>
      <c r="U77">
        <f>IF(AND(pomiary47[[#This Row],[czujnik9]] &gt; -10, pomiary47[[#This Row],[czujnik9]]&lt;=15), 1, IF(AND(pomiary47[[#This Row],[czujnik9]] &gt; 15, pomiary47[[#This Row],[czujnik9]]&lt;=20), 2, 0))</f>
        <v>2</v>
      </c>
      <c r="V77">
        <f>IF(AND(pomiary47[[#This Row],[czujnik10]] &gt; -10, pomiary47[[#This Row],[czujnik10]]&lt;=15), 1, IF(AND(pomiary47[[#This Row],[czujnik10]] &gt; 15, pomiary47[[#This Row],[czujnik10]]&lt;=20), 2, 0))</f>
        <v>1</v>
      </c>
    </row>
    <row r="78" spans="1:22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IF(AND(pomiary47[[#This Row],[czujnik1]] &gt; -10, pomiary47[[#This Row],[czujnik1]]&lt;=15), 1, IF(AND(pomiary47[[#This Row],[czujnik1]] &gt; 15, pomiary47[[#This Row],[czujnik1]]&lt;=20), 2, 0))</f>
        <v>1</v>
      </c>
      <c r="N78">
        <f>IF(AND(pomiary47[[#This Row],[czujnik2]] &gt; -10, pomiary47[[#This Row],[czujnik2]]&lt;=15), 1, IF(AND(pomiary47[[#This Row],[czujnik2]] &gt; 15, pomiary47[[#This Row],[czujnik2]]&lt;=20), 2, 0))</f>
        <v>2</v>
      </c>
      <c r="O78">
        <f>IF(AND(pomiary47[[#This Row],[czujnik3]] &gt; -10, pomiary47[[#This Row],[czujnik3]]&lt;=15), 1, IF(AND(pomiary47[[#This Row],[czujnik3]] &gt; 15, pomiary47[[#This Row],[czujnik3]]&lt;=20), 2, 0))</f>
        <v>1</v>
      </c>
      <c r="P78">
        <f>IF(AND(pomiary47[[#This Row],[czujnik4]] &gt; -10, pomiary47[[#This Row],[czujnik4]]&lt;=15), 1, IF(AND(pomiary47[[#This Row],[czujnik4]] &gt; 15, pomiary47[[#This Row],[czujnik4]]&lt;=20), 2, 0))</f>
        <v>2</v>
      </c>
      <c r="Q78">
        <f>IF(AND(pomiary47[[#This Row],[czujnik5]] &gt; -10, pomiary47[[#This Row],[czujnik5]]&lt;=15), 1, IF(AND(pomiary47[[#This Row],[czujnik5]] &gt; 15, pomiary47[[#This Row],[czujnik5]]&lt;=20), 2, 0))</f>
        <v>1</v>
      </c>
      <c r="R78">
        <f>IF(AND(pomiary47[[#This Row],[czujnik6]] &gt; -10, pomiary47[[#This Row],[czujnik6]]&lt;=15), 1, IF(AND(pomiary47[[#This Row],[czujnik6]] &gt; 15, pomiary47[[#This Row],[czujnik6]]&lt;=20), 2, 0))</f>
        <v>1</v>
      </c>
      <c r="S78">
        <f>IF(AND(pomiary47[[#This Row],[czujnik7]] &gt; -10, pomiary47[[#This Row],[czujnik7]]&lt;=15), 1, IF(AND(pomiary47[[#This Row],[czujnik7]] &gt; 15, pomiary47[[#This Row],[czujnik7]]&lt;=20), 2, 0))</f>
        <v>1</v>
      </c>
      <c r="T78">
        <f>IF(AND(pomiary47[[#This Row],[czujnik8]] &gt; -10, pomiary47[[#This Row],[czujnik8]]&lt;=15), 1, IF(AND(pomiary47[[#This Row],[czujnik8]] &gt; 15, pomiary47[[#This Row],[czujnik8]]&lt;=20), 2, 0))</f>
        <v>2</v>
      </c>
      <c r="U78">
        <f>IF(AND(pomiary47[[#This Row],[czujnik9]] &gt; -10, pomiary47[[#This Row],[czujnik9]]&lt;=15), 1, IF(AND(pomiary47[[#This Row],[czujnik9]] &gt; 15, pomiary47[[#This Row],[czujnik9]]&lt;=20), 2, 0))</f>
        <v>2</v>
      </c>
      <c r="V78">
        <f>IF(AND(pomiary47[[#This Row],[czujnik10]] &gt; -10, pomiary47[[#This Row],[czujnik10]]&lt;=15), 1, IF(AND(pomiary47[[#This Row],[czujnik10]] &gt; 15, pomiary47[[#This Row],[czujnik10]]&lt;=20), 2, 0))</f>
        <v>2</v>
      </c>
    </row>
    <row r="79" spans="1:22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IF(AND(pomiary47[[#This Row],[czujnik1]] &gt; -10, pomiary47[[#This Row],[czujnik1]]&lt;=15), 1, IF(AND(pomiary47[[#This Row],[czujnik1]] &gt; 15, pomiary47[[#This Row],[czujnik1]]&lt;=20), 2, 0))</f>
        <v>2</v>
      </c>
      <c r="N79">
        <f>IF(AND(pomiary47[[#This Row],[czujnik2]] &gt; -10, pomiary47[[#This Row],[czujnik2]]&lt;=15), 1, IF(AND(pomiary47[[#This Row],[czujnik2]] &gt; 15, pomiary47[[#This Row],[czujnik2]]&lt;=20), 2, 0))</f>
        <v>2</v>
      </c>
      <c r="O79">
        <f>IF(AND(pomiary47[[#This Row],[czujnik3]] &gt; -10, pomiary47[[#This Row],[czujnik3]]&lt;=15), 1, IF(AND(pomiary47[[#This Row],[czujnik3]] &gt; 15, pomiary47[[#This Row],[czujnik3]]&lt;=20), 2, 0))</f>
        <v>1</v>
      </c>
      <c r="P79">
        <f>IF(AND(pomiary47[[#This Row],[czujnik4]] &gt; -10, pomiary47[[#This Row],[czujnik4]]&lt;=15), 1, IF(AND(pomiary47[[#This Row],[czujnik4]] &gt; 15, pomiary47[[#This Row],[czujnik4]]&lt;=20), 2, 0))</f>
        <v>2</v>
      </c>
      <c r="Q79">
        <f>IF(AND(pomiary47[[#This Row],[czujnik5]] &gt; -10, pomiary47[[#This Row],[czujnik5]]&lt;=15), 1, IF(AND(pomiary47[[#This Row],[czujnik5]] &gt; 15, pomiary47[[#This Row],[czujnik5]]&lt;=20), 2, 0))</f>
        <v>2</v>
      </c>
      <c r="R79">
        <f>IF(AND(pomiary47[[#This Row],[czujnik6]] &gt; -10, pomiary47[[#This Row],[czujnik6]]&lt;=15), 1, IF(AND(pomiary47[[#This Row],[czujnik6]] &gt; 15, pomiary47[[#This Row],[czujnik6]]&lt;=20), 2, 0))</f>
        <v>1</v>
      </c>
      <c r="S79">
        <f>IF(AND(pomiary47[[#This Row],[czujnik7]] &gt; -10, pomiary47[[#This Row],[czujnik7]]&lt;=15), 1, IF(AND(pomiary47[[#This Row],[czujnik7]] &gt; 15, pomiary47[[#This Row],[czujnik7]]&lt;=20), 2, 0))</f>
        <v>1</v>
      </c>
      <c r="T79">
        <f>IF(AND(pomiary47[[#This Row],[czujnik8]] &gt; -10, pomiary47[[#This Row],[czujnik8]]&lt;=15), 1, IF(AND(pomiary47[[#This Row],[czujnik8]] &gt; 15, pomiary47[[#This Row],[czujnik8]]&lt;=20), 2, 0))</f>
        <v>1</v>
      </c>
      <c r="U79">
        <f>IF(AND(pomiary47[[#This Row],[czujnik9]] &gt; -10, pomiary47[[#This Row],[czujnik9]]&lt;=15), 1, IF(AND(pomiary47[[#This Row],[czujnik9]] &gt; 15, pomiary47[[#This Row],[czujnik9]]&lt;=20), 2, 0))</f>
        <v>2</v>
      </c>
      <c r="V79">
        <f>IF(AND(pomiary47[[#This Row],[czujnik10]] &gt; -10, pomiary47[[#This Row],[czujnik10]]&lt;=15), 1, IF(AND(pomiary47[[#This Row],[czujnik10]] &gt; 15, pomiary47[[#This Row],[czujnik10]]&lt;=20), 2, 0))</f>
        <v>1</v>
      </c>
    </row>
    <row r="80" spans="1:22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IF(AND(pomiary47[[#This Row],[czujnik1]] &gt; -10, pomiary47[[#This Row],[czujnik1]]&lt;=15), 1, IF(AND(pomiary47[[#This Row],[czujnik1]] &gt; 15, pomiary47[[#This Row],[czujnik1]]&lt;=20), 2, 0))</f>
        <v>1</v>
      </c>
      <c r="N80">
        <f>IF(AND(pomiary47[[#This Row],[czujnik2]] &gt; -10, pomiary47[[#This Row],[czujnik2]]&lt;=15), 1, IF(AND(pomiary47[[#This Row],[czujnik2]] &gt; 15, pomiary47[[#This Row],[czujnik2]]&lt;=20), 2, 0))</f>
        <v>1</v>
      </c>
      <c r="O80">
        <f>IF(AND(pomiary47[[#This Row],[czujnik3]] &gt; -10, pomiary47[[#This Row],[czujnik3]]&lt;=15), 1, IF(AND(pomiary47[[#This Row],[czujnik3]] &gt; 15, pomiary47[[#This Row],[czujnik3]]&lt;=20), 2, 0))</f>
        <v>1</v>
      </c>
      <c r="P80">
        <f>IF(AND(pomiary47[[#This Row],[czujnik4]] &gt; -10, pomiary47[[#This Row],[czujnik4]]&lt;=15), 1, IF(AND(pomiary47[[#This Row],[czujnik4]] &gt; 15, pomiary47[[#This Row],[czujnik4]]&lt;=20), 2, 0))</f>
        <v>1</v>
      </c>
      <c r="Q80">
        <f>IF(AND(pomiary47[[#This Row],[czujnik5]] &gt; -10, pomiary47[[#This Row],[czujnik5]]&lt;=15), 1, IF(AND(pomiary47[[#This Row],[czujnik5]] &gt; 15, pomiary47[[#This Row],[czujnik5]]&lt;=20), 2, 0))</f>
        <v>2</v>
      </c>
      <c r="R80">
        <f>IF(AND(pomiary47[[#This Row],[czujnik6]] &gt; -10, pomiary47[[#This Row],[czujnik6]]&lt;=15), 1, IF(AND(pomiary47[[#This Row],[czujnik6]] &gt; 15, pomiary47[[#This Row],[czujnik6]]&lt;=20), 2, 0))</f>
        <v>2</v>
      </c>
      <c r="S80">
        <f>IF(AND(pomiary47[[#This Row],[czujnik7]] &gt; -10, pomiary47[[#This Row],[czujnik7]]&lt;=15), 1, IF(AND(pomiary47[[#This Row],[czujnik7]] &gt; 15, pomiary47[[#This Row],[czujnik7]]&lt;=20), 2, 0))</f>
        <v>2</v>
      </c>
      <c r="T80">
        <f>IF(AND(pomiary47[[#This Row],[czujnik8]] &gt; -10, pomiary47[[#This Row],[czujnik8]]&lt;=15), 1, IF(AND(pomiary47[[#This Row],[czujnik8]] &gt; 15, pomiary47[[#This Row],[czujnik8]]&lt;=20), 2, 0))</f>
        <v>1</v>
      </c>
      <c r="U80">
        <f>IF(AND(pomiary47[[#This Row],[czujnik9]] &gt; -10, pomiary47[[#This Row],[czujnik9]]&lt;=15), 1, IF(AND(pomiary47[[#This Row],[czujnik9]] &gt; 15, pomiary47[[#This Row],[czujnik9]]&lt;=20), 2, 0))</f>
        <v>1</v>
      </c>
      <c r="V80">
        <f>IF(AND(pomiary47[[#This Row],[czujnik10]] &gt; -10, pomiary47[[#This Row],[czujnik10]]&lt;=15), 1, IF(AND(pomiary47[[#This Row],[czujnik10]] &gt; 15, pomiary47[[#This Row],[czujnik10]]&lt;=20), 2, 0))</f>
        <v>2</v>
      </c>
    </row>
    <row r="81" spans="1:22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IF(AND(pomiary47[[#This Row],[czujnik1]] &gt; -10, pomiary47[[#This Row],[czujnik1]]&lt;=15), 1, IF(AND(pomiary47[[#This Row],[czujnik1]] &gt; 15, pomiary47[[#This Row],[czujnik1]]&lt;=20), 2, 0))</f>
        <v>1</v>
      </c>
      <c r="N81">
        <f>IF(AND(pomiary47[[#This Row],[czujnik2]] &gt; -10, pomiary47[[#This Row],[czujnik2]]&lt;=15), 1, IF(AND(pomiary47[[#This Row],[czujnik2]] &gt; 15, pomiary47[[#This Row],[czujnik2]]&lt;=20), 2, 0))</f>
        <v>1</v>
      </c>
      <c r="O81">
        <f>IF(AND(pomiary47[[#This Row],[czujnik3]] &gt; -10, pomiary47[[#This Row],[czujnik3]]&lt;=15), 1, IF(AND(pomiary47[[#This Row],[czujnik3]] &gt; 15, pomiary47[[#This Row],[czujnik3]]&lt;=20), 2, 0))</f>
        <v>1</v>
      </c>
      <c r="P81">
        <f>IF(AND(pomiary47[[#This Row],[czujnik4]] &gt; -10, pomiary47[[#This Row],[czujnik4]]&lt;=15), 1, IF(AND(pomiary47[[#This Row],[czujnik4]] &gt; 15, pomiary47[[#This Row],[czujnik4]]&lt;=20), 2, 0))</f>
        <v>1</v>
      </c>
      <c r="Q81">
        <f>IF(AND(pomiary47[[#This Row],[czujnik5]] &gt; -10, pomiary47[[#This Row],[czujnik5]]&lt;=15), 1, IF(AND(pomiary47[[#This Row],[czujnik5]] &gt; 15, pomiary47[[#This Row],[czujnik5]]&lt;=20), 2, 0))</f>
        <v>1</v>
      </c>
      <c r="R81">
        <f>IF(AND(pomiary47[[#This Row],[czujnik6]] &gt; -10, pomiary47[[#This Row],[czujnik6]]&lt;=15), 1, IF(AND(pomiary47[[#This Row],[czujnik6]] &gt; 15, pomiary47[[#This Row],[czujnik6]]&lt;=20), 2, 0))</f>
        <v>2</v>
      </c>
      <c r="S81">
        <f>IF(AND(pomiary47[[#This Row],[czujnik7]] &gt; -10, pomiary47[[#This Row],[czujnik7]]&lt;=15), 1, IF(AND(pomiary47[[#This Row],[czujnik7]] &gt; 15, pomiary47[[#This Row],[czujnik7]]&lt;=20), 2, 0))</f>
        <v>1</v>
      </c>
      <c r="T81">
        <f>IF(AND(pomiary47[[#This Row],[czujnik8]] &gt; -10, pomiary47[[#This Row],[czujnik8]]&lt;=15), 1, IF(AND(pomiary47[[#This Row],[czujnik8]] &gt; 15, pomiary47[[#This Row],[czujnik8]]&lt;=20), 2, 0))</f>
        <v>1</v>
      </c>
      <c r="U81">
        <f>IF(AND(pomiary47[[#This Row],[czujnik9]] &gt; -10, pomiary47[[#This Row],[czujnik9]]&lt;=15), 1, IF(AND(pomiary47[[#This Row],[czujnik9]] &gt; 15, pomiary47[[#This Row],[czujnik9]]&lt;=20), 2, 0))</f>
        <v>1</v>
      </c>
      <c r="V81">
        <f>IF(AND(pomiary47[[#This Row],[czujnik10]] &gt; -10, pomiary47[[#This Row],[czujnik10]]&lt;=15), 1, IF(AND(pomiary47[[#This Row],[czujnik10]] &gt; 15, pomiary47[[#This Row],[czujnik10]]&lt;=20), 2, 0))</f>
        <v>1</v>
      </c>
    </row>
    <row r="82" spans="1:22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IF(AND(pomiary47[[#This Row],[czujnik1]] &gt; -10, pomiary47[[#This Row],[czujnik1]]&lt;=15), 1, IF(AND(pomiary47[[#This Row],[czujnik1]] &gt; 15, pomiary47[[#This Row],[czujnik1]]&lt;=20), 2, 0))</f>
        <v>1</v>
      </c>
      <c r="N82">
        <f>IF(AND(pomiary47[[#This Row],[czujnik2]] &gt; -10, pomiary47[[#This Row],[czujnik2]]&lt;=15), 1, IF(AND(pomiary47[[#This Row],[czujnik2]] &gt; 15, pomiary47[[#This Row],[czujnik2]]&lt;=20), 2, 0))</f>
        <v>2</v>
      </c>
      <c r="O82">
        <f>IF(AND(pomiary47[[#This Row],[czujnik3]] &gt; -10, pomiary47[[#This Row],[czujnik3]]&lt;=15), 1, IF(AND(pomiary47[[#This Row],[czujnik3]] &gt; 15, pomiary47[[#This Row],[czujnik3]]&lt;=20), 2, 0))</f>
        <v>1</v>
      </c>
      <c r="P82">
        <f>IF(AND(pomiary47[[#This Row],[czujnik4]] &gt; -10, pomiary47[[#This Row],[czujnik4]]&lt;=15), 1, IF(AND(pomiary47[[#This Row],[czujnik4]] &gt; 15, pomiary47[[#This Row],[czujnik4]]&lt;=20), 2, 0))</f>
        <v>2</v>
      </c>
      <c r="Q82">
        <f>IF(AND(pomiary47[[#This Row],[czujnik5]] &gt; -10, pomiary47[[#This Row],[czujnik5]]&lt;=15), 1, IF(AND(pomiary47[[#This Row],[czujnik5]] &gt; 15, pomiary47[[#This Row],[czujnik5]]&lt;=20), 2, 0))</f>
        <v>2</v>
      </c>
      <c r="R82">
        <f>IF(AND(pomiary47[[#This Row],[czujnik6]] &gt; -10, pomiary47[[#This Row],[czujnik6]]&lt;=15), 1, IF(AND(pomiary47[[#This Row],[czujnik6]] &gt; 15, pomiary47[[#This Row],[czujnik6]]&lt;=20), 2, 0))</f>
        <v>1</v>
      </c>
      <c r="S82">
        <f>IF(AND(pomiary47[[#This Row],[czujnik7]] &gt; -10, pomiary47[[#This Row],[czujnik7]]&lt;=15), 1, IF(AND(pomiary47[[#This Row],[czujnik7]] &gt; 15, pomiary47[[#This Row],[czujnik7]]&lt;=20), 2, 0))</f>
        <v>2</v>
      </c>
      <c r="T82">
        <f>IF(AND(pomiary47[[#This Row],[czujnik8]] &gt; -10, pomiary47[[#This Row],[czujnik8]]&lt;=15), 1, IF(AND(pomiary47[[#This Row],[czujnik8]] &gt; 15, pomiary47[[#This Row],[czujnik8]]&lt;=20), 2, 0))</f>
        <v>2</v>
      </c>
      <c r="U82">
        <f>IF(AND(pomiary47[[#This Row],[czujnik9]] &gt; -10, pomiary47[[#This Row],[czujnik9]]&lt;=15), 1, IF(AND(pomiary47[[#This Row],[czujnik9]] &gt; 15, pomiary47[[#This Row],[czujnik9]]&lt;=20), 2, 0))</f>
        <v>1</v>
      </c>
      <c r="V82">
        <f>IF(AND(pomiary47[[#This Row],[czujnik10]] &gt; -10, pomiary47[[#This Row],[czujnik10]]&lt;=15), 1, IF(AND(pomiary47[[#This Row],[czujnik10]] &gt; 15, pomiary47[[#This Row],[czujnik10]]&lt;=20), 2, 0))</f>
        <v>2</v>
      </c>
    </row>
    <row r="83" spans="1:22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IF(AND(pomiary47[[#This Row],[czujnik1]] &gt; -10, pomiary47[[#This Row],[czujnik1]]&lt;=15), 1, IF(AND(pomiary47[[#This Row],[czujnik1]] &gt; 15, pomiary47[[#This Row],[czujnik1]]&lt;=20), 2, 0))</f>
        <v>2</v>
      </c>
      <c r="N83">
        <f>IF(AND(pomiary47[[#This Row],[czujnik2]] &gt; -10, pomiary47[[#This Row],[czujnik2]]&lt;=15), 1, IF(AND(pomiary47[[#This Row],[czujnik2]] &gt; 15, pomiary47[[#This Row],[czujnik2]]&lt;=20), 2, 0))</f>
        <v>2</v>
      </c>
      <c r="O83">
        <f>IF(AND(pomiary47[[#This Row],[czujnik3]] &gt; -10, pomiary47[[#This Row],[czujnik3]]&lt;=15), 1, IF(AND(pomiary47[[#This Row],[czujnik3]] &gt; 15, pomiary47[[#This Row],[czujnik3]]&lt;=20), 2, 0))</f>
        <v>2</v>
      </c>
      <c r="P83">
        <f>IF(AND(pomiary47[[#This Row],[czujnik4]] &gt; -10, pomiary47[[#This Row],[czujnik4]]&lt;=15), 1, IF(AND(pomiary47[[#This Row],[czujnik4]] &gt; 15, pomiary47[[#This Row],[czujnik4]]&lt;=20), 2, 0))</f>
        <v>2</v>
      </c>
      <c r="Q83">
        <f>IF(AND(pomiary47[[#This Row],[czujnik5]] &gt; -10, pomiary47[[#This Row],[czujnik5]]&lt;=15), 1, IF(AND(pomiary47[[#This Row],[czujnik5]] &gt; 15, pomiary47[[#This Row],[czujnik5]]&lt;=20), 2, 0))</f>
        <v>2</v>
      </c>
      <c r="R83">
        <f>IF(AND(pomiary47[[#This Row],[czujnik6]] &gt; -10, pomiary47[[#This Row],[czujnik6]]&lt;=15), 1, IF(AND(pomiary47[[#This Row],[czujnik6]] &gt; 15, pomiary47[[#This Row],[czujnik6]]&lt;=20), 2, 0))</f>
        <v>2</v>
      </c>
      <c r="S83">
        <f>IF(AND(pomiary47[[#This Row],[czujnik7]] &gt; -10, pomiary47[[#This Row],[czujnik7]]&lt;=15), 1, IF(AND(pomiary47[[#This Row],[czujnik7]] &gt; 15, pomiary47[[#This Row],[czujnik7]]&lt;=20), 2, 0))</f>
        <v>1</v>
      </c>
      <c r="T83">
        <f>IF(AND(pomiary47[[#This Row],[czujnik8]] &gt; -10, pomiary47[[#This Row],[czujnik8]]&lt;=15), 1, IF(AND(pomiary47[[#This Row],[czujnik8]] &gt; 15, pomiary47[[#This Row],[czujnik8]]&lt;=20), 2, 0))</f>
        <v>2</v>
      </c>
      <c r="U83">
        <f>IF(AND(pomiary47[[#This Row],[czujnik9]] &gt; -10, pomiary47[[#This Row],[czujnik9]]&lt;=15), 1, IF(AND(pomiary47[[#This Row],[czujnik9]] &gt; 15, pomiary47[[#This Row],[czujnik9]]&lt;=20), 2, 0))</f>
        <v>1</v>
      </c>
      <c r="V83">
        <f>IF(AND(pomiary47[[#This Row],[czujnik10]] &gt; -10, pomiary47[[#This Row],[czujnik10]]&lt;=15), 1, IF(AND(pomiary47[[#This Row],[czujnik10]] &gt; 15, pomiary47[[#This Row],[czujnik10]]&lt;=20), 2, 0))</f>
        <v>1</v>
      </c>
    </row>
    <row r="84" spans="1:22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IF(AND(pomiary47[[#This Row],[czujnik1]] &gt; -10, pomiary47[[#This Row],[czujnik1]]&lt;=15), 1, IF(AND(pomiary47[[#This Row],[czujnik1]] &gt; 15, pomiary47[[#This Row],[czujnik1]]&lt;=20), 2, 0))</f>
        <v>1</v>
      </c>
      <c r="N84">
        <f>IF(AND(pomiary47[[#This Row],[czujnik2]] &gt; -10, pomiary47[[#This Row],[czujnik2]]&lt;=15), 1, IF(AND(pomiary47[[#This Row],[czujnik2]] &gt; 15, pomiary47[[#This Row],[czujnik2]]&lt;=20), 2, 0))</f>
        <v>2</v>
      </c>
      <c r="O84">
        <f>IF(AND(pomiary47[[#This Row],[czujnik3]] &gt; -10, pomiary47[[#This Row],[czujnik3]]&lt;=15), 1, IF(AND(pomiary47[[#This Row],[czujnik3]] &gt; 15, pomiary47[[#This Row],[czujnik3]]&lt;=20), 2, 0))</f>
        <v>1</v>
      </c>
      <c r="P84">
        <f>IF(AND(pomiary47[[#This Row],[czujnik4]] &gt; -10, pomiary47[[#This Row],[czujnik4]]&lt;=15), 1, IF(AND(pomiary47[[#This Row],[czujnik4]] &gt; 15, pomiary47[[#This Row],[czujnik4]]&lt;=20), 2, 0))</f>
        <v>1</v>
      </c>
      <c r="Q84">
        <f>IF(AND(pomiary47[[#This Row],[czujnik5]] &gt; -10, pomiary47[[#This Row],[czujnik5]]&lt;=15), 1, IF(AND(pomiary47[[#This Row],[czujnik5]] &gt; 15, pomiary47[[#This Row],[czujnik5]]&lt;=20), 2, 0))</f>
        <v>2</v>
      </c>
      <c r="R84">
        <f>IF(AND(pomiary47[[#This Row],[czujnik6]] &gt; -10, pomiary47[[#This Row],[czujnik6]]&lt;=15), 1, IF(AND(pomiary47[[#This Row],[czujnik6]] &gt; 15, pomiary47[[#This Row],[czujnik6]]&lt;=20), 2, 0))</f>
        <v>2</v>
      </c>
      <c r="S84">
        <f>IF(AND(pomiary47[[#This Row],[czujnik7]] &gt; -10, pomiary47[[#This Row],[czujnik7]]&lt;=15), 1, IF(AND(pomiary47[[#This Row],[czujnik7]] &gt; 15, pomiary47[[#This Row],[czujnik7]]&lt;=20), 2, 0))</f>
        <v>1</v>
      </c>
      <c r="T84">
        <f>IF(AND(pomiary47[[#This Row],[czujnik8]] &gt; -10, pomiary47[[#This Row],[czujnik8]]&lt;=15), 1, IF(AND(pomiary47[[#This Row],[czujnik8]] &gt; 15, pomiary47[[#This Row],[czujnik8]]&lt;=20), 2, 0))</f>
        <v>1</v>
      </c>
      <c r="U84">
        <f>IF(AND(pomiary47[[#This Row],[czujnik9]] &gt; -10, pomiary47[[#This Row],[czujnik9]]&lt;=15), 1, IF(AND(pomiary47[[#This Row],[czujnik9]] &gt; 15, pomiary47[[#This Row],[czujnik9]]&lt;=20), 2, 0))</f>
        <v>1</v>
      </c>
      <c r="V84">
        <f>IF(AND(pomiary47[[#This Row],[czujnik10]] &gt; -10, pomiary47[[#This Row],[czujnik10]]&lt;=15), 1, IF(AND(pomiary47[[#This Row],[czujnik10]] &gt; 15, pomiary47[[#This Row],[czujnik10]]&lt;=20), 2, 0))</f>
        <v>1</v>
      </c>
    </row>
    <row r="85" spans="1:22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IF(AND(pomiary47[[#This Row],[czujnik1]] &gt; -10, pomiary47[[#This Row],[czujnik1]]&lt;=15), 1, IF(AND(pomiary47[[#This Row],[czujnik1]] &gt; 15, pomiary47[[#This Row],[czujnik1]]&lt;=20), 2, 0))</f>
        <v>1</v>
      </c>
      <c r="N85">
        <f>IF(AND(pomiary47[[#This Row],[czujnik2]] &gt; -10, pomiary47[[#This Row],[czujnik2]]&lt;=15), 1, IF(AND(pomiary47[[#This Row],[czujnik2]] &gt; 15, pomiary47[[#This Row],[czujnik2]]&lt;=20), 2, 0))</f>
        <v>1</v>
      </c>
      <c r="O85">
        <f>IF(AND(pomiary47[[#This Row],[czujnik3]] &gt; -10, pomiary47[[#This Row],[czujnik3]]&lt;=15), 1, IF(AND(pomiary47[[#This Row],[czujnik3]] &gt; 15, pomiary47[[#This Row],[czujnik3]]&lt;=20), 2, 0))</f>
        <v>1</v>
      </c>
      <c r="P85">
        <f>IF(AND(pomiary47[[#This Row],[czujnik4]] &gt; -10, pomiary47[[#This Row],[czujnik4]]&lt;=15), 1, IF(AND(pomiary47[[#This Row],[czujnik4]] &gt; 15, pomiary47[[#This Row],[czujnik4]]&lt;=20), 2, 0))</f>
        <v>2</v>
      </c>
      <c r="Q85">
        <f>IF(AND(pomiary47[[#This Row],[czujnik5]] &gt; -10, pomiary47[[#This Row],[czujnik5]]&lt;=15), 1, IF(AND(pomiary47[[#This Row],[czujnik5]] &gt; 15, pomiary47[[#This Row],[czujnik5]]&lt;=20), 2, 0))</f>
        <v>2</v>
      </c>
      <c r="R85">
        <f>IF(AND(pomiary47[[#This Row],[czujnik6]] &gt; -10, pomiary47[[#This Row],[czujnik6]]&lt;=15), 1, IF(AND(pomiary47[[#This Row],[czujnik6]] &gt; 15, pomiary47[[#This Row],[czujnik6]]&lt;=20), 2, 0))</f>
        <v>2</v>
      </c>
      <c r="S85">
        <f>IF(AND(pomiary47[[#This Row],[czujnik7]] &gt; -10, pomiary47[[#This Row],[czujnik7]]&lt;=15), 1, IF(AND(pomiary47[[#This Row],[czujnik7]] &gt; 15, pomiary47[[#This Row],[czujnik7]]&lt;=20), 2, 0))</f>
        <v>1</v>
      </c>
      <c r="T85">
        <f>IF(AND(pomiary47[[#This Row],[czujnik8]] &gt; -10, pomiary47[[#This Row],[czujnik8]]&lt;=15), 1, IF(AND(pomiary47[[#This Row],[czujnik8]] &gt; 15, pomiary47[[#This Row],[czujnik8]]&lt;=20), 2, 0))</f>
        <v>1</v>
      </c>
      <c r="U85">
        <f>IF(AND(pomiary47[[#This Row],[czujnik9]] &gt; -10, pomiary47[[#This Row],[czujnik9]]&lt;=15), 1, IF(AND(pomiary47[[#This Row],[czujnik9]] &gt; 15, pomiary47[[#This Row],[czujnik9]]&lt;=20), 2, 0))</f>
        <v>2</v>
      </c>
      <c r="V85">
        <f>IF(AND(pomiary47[[#This Row],[czujnik10]] &gt; -10, pomiary47[[#This Row],[czujnik10]]&lt;=15), 1, IF(AND(pomiary47[[#This Row],[czujnik10]] &gt; 15, pomiary47[[#This Row],[czujnik10]]&lt;=20), 2, 0))</f>
        <v>1</v>
      </c>
    </row>
    <row r="86" spans="1:22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IF(AND(pomiary47[[#This Row],[czujnik1]] &gt; -10, pomiary47[[#This Row],[czujnik1]]&lt;=15), 1, IF(AND(pomiary47[[#This Row],[czujnik1]] &gt; 15, pomiary47[[#This Row],[czujnik1]]&lt;=20), 2, 0))</f>
        <v>1</v>
      </c>
      <c r="N86">
        <f>IF(AND(pomiary47[[#This Row],[czujnik2]] &gt; -10, pomiary47[[#This Row],[czujnik2]]&lt;=15), 1, IF(AND(pomiary47[[#This Row],[czujnik2]] &gt; 15, pomiary47[[#This Row],[czujnik2]]&lt;=20), 2, 0))</f>
        <v>2</v>
      </c>
      <c r="O86">
        <f>IF(AND(pomiary47[[#This Row],[czujnik3]] &gt; -10, pomiary47[[#This Row],[czujnik3]]&lt;=15), 1, IF(AND(pomiary47[[#This Row],[czujnik3]] &gt; 15, pomiary47[[#This Row],[czujnik3]]&lt;=20), 2, 0))</f>
        <v>2</v>
      </c>
      <c r="P86">
        <f>IF(AND(pomiary47[[#This Row],[czujnik4]] &gt; -10, pomiary47[[#This Row],[czujnik4]]&lt;=15), 1, IF(AND(pomiary47[[#This Row],[czujnik4]] &gt; 15, pomiary47[[#This Row],[czujnik4]]&lt;=20), 2, 0))</f>
        <v>1</v>
      </c>
      <c r="Q86">
        <f>IF(AND(pomiary47[[#This Row],[czujnik5]] &gt; -10, pomiary47[[#This Row],[czujnik5]]&lt;=15), 1, IF(AND(pomiary47[[#This Row],[czujnik5]] &gt; 15, pomiary47[[#This Row],[czujnik5]]&lt;=20), 2, 0))</f>
        <v>1</v>
      </c>
      <c r="R86">
        <f>IF(AND(pomiary47[[#This Row],[czujnik6]] &gt; -10, pomiary47[[#This Row],[czujnik6]]&lt;=15), 1, IF(AND(pomiary47[[#This Row],[czujnik6]] &gt; 15, pomiary47[[#This Row],[czujnik6]]&lt;=20), 2, 0))</f>
        <v>1</v>
      </c>
      <c r="S86">
        <f>IF(AND(pomiary47[[#This Row],[czujnik7]] &gt; -10, pomiary47[[#This Row],[czujnik7]]&lt;=15), 1, IF(AND(pomiary47[[#This Row],[czujnik7]] &gt; 15, pomiary47[[#This Row],[czujnik7]]&lt;=20), 2, 0))</f>
        <v>1</v>
      </c>
      <c r="T86">
        <f>IF(AND(pomiary47[[#This Row],[czujnik8]] &gt; -10, pomiary47[[#This Row],[czujnik8]]&lt;=15), 1, IF(AND(pomiary47[[#This Row],[czujnik8]] &gt; 15, pomiary47[[#This Row],[czujnik8]]&lt;=20), 2, 0))</f>
        <v>2</v>
      </c>
      <c r="U86">
        <f>IF(AND(pomiary47[[#This Row],[czujnik9]] &gt; -10, pomiary47[[#This Row],[czujnik9]]&lt;=15), 1, IF(AND(pomiary47[[#This Row],[czujnik9]] &gt; 15, pomiary47[[#This Row],[czujnik9]]&lt;=20), 2, 0))</f>
        <v>2</v>
      </c>
      <c r="V86">
        <f>IF(AND(pomiary47[[#This Row],[czujnik10]] &gt; -10, pomiary47[[#This Row],[czujnik10]]&lt;=15), 1, IF(AND(pomiary47[[#This Row],[czujnik10]] &gt; 15, pomiary47[[#This Row],[czujnik10]]&lt;=20), 2, 0))</f>
        <v>2</v>
      </c>
    </row>
    <row r="87" spans="1:22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IF(AND(pomiary47[[#This Row],[czujnik1]] &gt; -10, pomiary47[[#This Row],[czujnik1]]&lt;=15), 1, IF(AND(pomiary47[[#This Row],[czujnik1]] &gt; 15, pomiary47[[#This Row],[czujnik1]]&lt;=20), 2, 0))</f>
        <v>2</v>
      </c>
      <c r="N87">
        <f>IF(AND(pomiary47[[#This Row],[czujnik2]] &gt; -10, pomiary47[[#This Row],[czujnik2]]&lt;=15), 1, IF(AND(pomiary47[[#This Row],[czujnik2]] &gt; 15, pomiary47[[#This Row],[czujnik2]]&lt;=20), 2, 0))</f>
        <v>1</v>
      </c>
      <c r="O87">
        <f>IF(AND(pomiary47[[#This Row],[czujnik3]] &gt; -10, pomiary47[[#This Row],[czujnik3]]&lt;=15), 1, IF(AND(pomiary47[[#This Row],[czujnik3]] &gt; 15, pomiary47[[#This Row],[czujnik3]]&lt;=20), 2, 0))</f>
        <v>1</v>
      </c>
      <c r="P87">
        <f>IF(AND(pomiary47[[#This Row],[czujnik4]] &gt; -10, pomiary47[[#This Row],[czujnik4]]&lt;=15), 1, IF(AND(pomiary47[[#This Row],[czujnik4]] &gt; 15, pomiary47[[#This Row],[czujnik4]]&lt;=20), 2, 0))</f>
        <v>1</v>
      </c>
      <c r="Q87">
        <f>IF(AND(pomiary47[[#This Row],[czujnik5]] &gt; -10, pomiary47[[#This Row],[czujnik5]]&lt;=15), 1, IF(AND(pomiary47[[#This Row],[czujnik5]] &gt; 15, pomiary47[[#This Row],[czujnik5]]&lt;=20), 2, 0))</f>
        <v>2</v>
      </c>
      <c r="R87">
        <f>IF(AND(pomiary47[[#This Row],[czujnik6]] &gt; -10, pomiary47[[#This Row],[czujnik6]]&lt;=15), 1, IF(AND(pomiary47[[#This Row],[czujnik6]] &gt; 15, pomiary47[[#This Row],[czujnik6]]&lt;=20), 2, 0))</f>
        <v>2</v>
      </c>
      <c r="S87">
        <f>IF(AND(pomiary47[[#This Row],[czujnik7]] &gt; -10, pomiary47[[#This Row],[czujnik7]]&lt;=15), 1, IF(AND(pomiary47[[#This Row],[czujnik7]] &gt; 15, pomiary47[[#This Row],[czujnik7]]&lt;=20), 2, 0))</f>
        <v>1</v>
      </c>
      <c r="T87">
        <f>IF(AND(pomiary47[[#This Row],[czujnik8]] &gt; -10, pomiary47[[#This Row],[czujnik8]]&lt;=15), 1, IF(AND(pomiary47[[#This Row],[czujnik8]] &gt; 15, pomiary47[[#This Row],[czujnik8]]&lt;=20), 2, 0))</f>
        <v>2</v>
      </c>
      <c r="U87">
        <f>IF(AND(pomiary47[[#This Row],[czujnik9]] &gt; -10, pomiary47[[#This Row],[czujnik9]]&lt;=15), 1, IF(AND(pomiary47[[#This Row],[czujnik9]] &gt; 15, pomiary47[[#This Row],[czujnik9]]&lt;=20), 2, 0))</f>
        <v>1</v>
      </c>
      <c r="V87">
        <f>IF(AND(pomiary47[[#This Row],[czujnik10]] &gt; -10, pomiary47[[#This Row],[czujnik10]]&lt;=15), 1, IF(AND(pomiary47[[#This Row],[czujnik10]] &gt; 15, pomiary47[[#This Row],[czujnik10]]&lt;=20), 2, 0))</f>
        <v>1</v>
      </c>
    </row>
    <row r="88" spans="1:22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IF(AND(pomiary47[[#This Row],[czujnik1]] &gt; -10, pomiary47[[#This Row],[czujnik1]]&lt;=15), 1, IF(AND(pomiary47[[#This Row],[czujnik1]] &gt; 15, pomiary47[[#This Row],[czujnik1]]&lt;=20), 2, 0))</f>
        <v>2</v>
      </c>
      <c r="N88">
        <f>IF(AND(pomiary47[[#This Row],[czujnik2]] &gt; -10, pomiary47[[#This Row],[czujnik2]]&lt;=15), 1, IF(AND(pomiary47[[#This Row],[czujnik2]] &gt; 15, pomiary47[[#This Row],[czujnik2]]&lt;=20), 2, 0))</f>
        <v>1</v>
      </c>
      <c r="O88">
        <f>IF(AND(pomiary47[[#This Row],[czujnik3]] &gt; -10, pomiary47[[#This Row],[czujnik3]]&lt;=15), 1, IF(AND(pomiary47[[#This Row],[czujnik3]] &gt; 15, pomiary47[[#This Row],[czujnik3]]&lt;=20), 2, 0))</f>
        <v>2</v>
      </c>
      <c r="P88">
        <f>IF(AND(pomiary47[[#This Row],[czujnik4]] &gt; -10, pomiary47[[#This Row],[czujnik4]]&lt;=15), 1, IF(AND(pomiary47[[#This Row],[czujnik4]] &gt; 15, pomiary47[[#This Row],[czujnik4]]&lt;=20), 2, 0))</f>
        <v>2</v>
      </c>
      <c r="Q88">
        <f>IF(AND(pomiary47[[#This Row],[czujnik5]] &gt; -10, pomiary47[[#This Row],[czujnik5]]&lt;=15), 1, IF(AND(pomiary47[[#This Row],[czujnik5]] &gt; 15, pomiary47[[#This Row],[czujnik5]]&lt;=20), 2, 0))</f>
        <v>1</v>
      </c>
      <c r="R88">
        <f>IF(AND(pomiary47[[#This Row],[czujnik6]] &gt; -10, pomiary47[[#This Row],[czujnik6]]&lt;=15), 1, IF(AND(pomiary47[[#This Row],[czujnik6]] &gt; 15, pomiary47[[#This Row],[czujnik6]]&lt;=20), 2, 0))</f>
        <v>1</v>
      </c>
      <c r="S88">
        <f>IF(AND(pomiary47[[#This Row],[czujnik7]] &gt; -10, pomiary47[[#This Row],[czujnik7]]&lt;=15), 1, IF(AND(pomiary47[[#This Row],[czujnik7]] &gt; 15, pomiary47[[#This Row],[czujnik7]]&lt;=20), 2, 0))</f>
        <v>1</v>
      </c>
      <c r="T88">
        <f>IF(AND(pomiary47[[#This Row],[czujnik8]] &gt; -10, pomiary47[[#This Row],[czujnik8]]&lt;=15), 1, IF(AND(pomiary47[[#This Row],[czujnik8]] &gt; 15, pomiary47[[#This Row],[czujnik8]]&lt;=20), 2, 0))</f>
        <v>1</v>
      </c>
      <c r="U88">
        <f>IF(AND(pomiary47[[#This Row],[czujnik9]] &gt; -10, pomiary47[[#This Row],[czujnik9]]&lt;=15), 1, IF(AND(pomiary47[[#This Row],[czujnik9]] &gt; 15, pomiary47[[#This Row],[czujnik9]]&lt;=20), 2, 0))</f>
        <v>2</v>
      </c>
      <c r="V88">
        <f>IF(AND(pomiary47[[#This Row],[czujnik10]] &gt; -10, pomiary47[[#This Row],[czujnik10]]&lt;=15), 1, IF(AND(pomiary47[[#This Row],[czujnik10]] &gt; 15, pomiary47[[#This Row],[czujnik10]]&lt;=20), 2, 0))</f>
        <v>2</v>
      </c>
    </row>
    <row r="89" spans="1:22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IF(AND(pomiary47[[#This Row],[czujnik1]] &gt; -10, pomiary47[[#This Row],[czujnik1]]&lt;=15), 1, IF(AND(pomiary47[[#This Row],[czujnik1]] &gt; 15, pomiary47[[#This Row],[czujnik1]]&lt;=20), 2, 0))</f>
        <v>1</v>
      </c>
      <c r="N89">
        <f>IF(AND(pomiary47[[#This Row],[czujnik2]] &gt; -10, pomiary47[[#This Row],[czujnik2]]&lt;=15), 1, IF(AND(pomiary47[[#This Row],[czujnik2]] &gt; 15, pomiary47[[#This Row],[czujnik2]]&lt;=20), 2, 0))</f>
        <v>2</v>
      </c>
      <c r="O89">
        <f>IF(AND(pomiary47[[#This Row],[czujnik3]] &gt; -10, pomiary47[[#This Row],[czujnik3]]&lt;=15), 1, IF(AND(pomiary47[[#This Row],[czujnik3]] &gt; 15, pomiary47[[#This Row],[czujnik3]]&lt;=20), 2, 0))</f>
        <v>2</v>
      </c>
      <c r="P89">
        <f>IF(AND(pomiary47[[#This Row],[czujnik4]] &gt; -10, pomiary47[[#This Row],[czujnik4]]&lt;=15), 1, IF(AND(pomiary47[[#This Row],[czujnik4]] &gt; 15, pomiary47[[#This Row],[czujnik4]]&lt;=20), 2, 0))</f>
        <v>1</v>
      </c>
      <c r="Q89">
        <f>IF(AND(pomiary47[[#This Row],[czujnik5]] &gt; -10, pomiary47[[#This Row],[czujnik5]]&lt;=15), 1, IF(AND(pomiary47[[#This Row],[czujnik5]] &gt; 15, pomiary47[[#This Row],[czujnik5]]&lt;=20), 2, 0))</f>
        <v>2</v>
      </c>
      <c r="R89">
        <f>IF(AND(pomiary47[[#This Row],[czujnik6]] &gt; -10, pomiary47[[#This Row],[czujnik6]]&lt;=15), 1, IF(AND(pomiary47[[#This Row],[czujnik6]] &gt; 15, pomiary47[[#This Row],[czujnik6]]&lt;=20), 2, 0))</f>
        <v>2</v>
      </c>
      <c r="S89">
        <f>IF(AND(pomiary47[[#This Row],[czujnik7]] &gt; -10, pomiary47[[#This Row],[czujnik7]]&lt;=15), 1, IF(AND(pomiary47[[#This Row],[czujnik7]] &gt; 15, pomiary47[[#This Row],[czujnik7]]&lt;=20), 2, 0))</f>
        <v>2</v>
      </c>
      <c r="T89">
        <f>IF(AND(pomiary47[[#This Row],[czujnik8]] &gt; -10, pomiary47[[#This Row],[czujnik8]]&lt;=15), 1, IF(AND(pomiary47[[#This Row],[czujnik8]] &gt; 15, pomiary47[[#This Row],[czujnik8]]&lt;=20), 2, 0))</f>
        <v>1</v>
      </c>
      <c r="U89">
        <f>IF(AND(pomiary47[[#This Row],[czujnik9]] &gt; -10, pomiary47[[#This Row],[czujnik9]]&lt;=15), 1, IF(AND(pomiary47[[#This Row],[czujnik9]] &gt; 15, pomiary47[[#This Row],[czujnik9]]&lt;=20), 2, 0))</f>
        <v>1</v>
      </c>
      <c r="V89">
        <f>IF(AND(pomiary47[[#This Row],[czujnik10]] &gt; -10, pomiary47[[#This Row],[czujnik10]]&lt;=15), 1, IF(AND(pomiary47[[#This Row],[czujnik10]] &gt; 15, pomiary47[[#This Row],[czujnik10]]&lt;=20), 2, 0))</f>
        <v>2</v>
      </c>
    </row>
    <row r="90" spans="1:22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IF(AND(pomiary47[[#This Row],[czujnik1]] &gt; -10, pomiary47[[#This Row],[czujnik1]]&lt;=15), 1, IF(AND(pomiary47[[#This Row],[czujnik1]] &gt; 15, pomiary47[[#This Row],[czujnik1]]&lt;=20), 2, 0))</f>
        <v>2</v>
      </c>
      <c r="N90">
        <f>IF(AND(pomiary47[[#This Row],[czujnik2]] &gt; -10, pomiary47[[#This Row],[czujnik2]]&lt;=15), 1, IF(AND(pomiary47[[#This Row],[czujnik2]] &gt; 15, pomiary47[[#This Row],[czujnik2]]&lt;=20), 2, 0))</f>
        <v>2</v>
      </c>
      <c r="O90">
        <f>IF(AND(pomiary47[[#This Row],[czujnik3]] &gt; -10, pomiary47[[#This Row],[czujnik3]]&lt;=15), 1, IF(AND(pomiary47[[#This Row],[czujnik3]] &gt; 15, pomiary47[[#This Row],[czujnik3]]&lt;=20), 2, 0))</f>
        <v>1</v>
      </c>
      <c r="P90">
        <f>IF(AND(pomiary47[[#This Row],[czujnik4]] &gt; -10, pomiary47[[#This Row],[czujnik4]]&lt;=15), 1, IF(AND(pomiary47[[#This Row],[czujnik4]] &gt; 15, pomiary47[[#This Row],[czujnik4]]&lt;=20), 2, 0))</f>
        <v>1</v>
      </c>
      <c r="Q90">
        <f>IF(AND(pomiary47[[#This Row],[czujnik5]] &gt; -10, pomiary47[[#This Row],[czujnik5]]&lt;=15), 1, IF(AND(pomiary47[[#This Row],[czujnik5]] &gt; 15, pomiary47[[#This Row],[czujnik5]]&lt;=20), 2, 0))</f>
        <v>1</v>
      </c>
      <c r="R90">
        <f>IF(AND(pomiary47[[#This Row],[czujnik6]] &gt; -10, pomiary47[[#This Row],[czujnik6]]&lt;=15), 1, IF(AND(pomiary47[[#This Row],[czujnik6]] &gt; 15, pomiary47[[#This Row],[czujnik6]]&lt;=20), 2, 0))</f>
        <v>2</v>
      </c>
      <c r="S90">
        <f>IF(AND(pomiary47[[#This Row],[czujnik7]] &gt; -10, pomiary47[[#This Row],[czujnik7]]&lt;=15), 1, IF(AND(pomiary47[[#This Row],[czujnik7]] &gt; 15, pomiary47[[#This Row],[czujnik7]]&lt;=20), 2, 0))</f>
        <v>1</v>
      </c>
      <c r="T90">
        <f>IF(AND(pomiary47[[#This Row],[czujnik8]] &gt; -10, pomiary47[[#This Row],[czujnik8]]&lt;=15), 1, IF(AND(pomiary47[[#This Row],[czujnik8]] &gt; 15, pomiary47[[#This Row],[czujnik8]]&lt;=20), 2, 0))</f>
        <v>2</v>
      </c>
      <c r="U90">
        <f>IF(AND(pomiary47[[#This Row],[czujnik9]] &gt; -10, pomiary47[[#This Row],[czujnik9]]&lt;=15), 1, IF(AND(pomiary47[[#This Row],[czujnik9]] &gt; 15, pomiary47[[#This Row],[czujnik9]]&lt;=20), 2, 0))</f>
        <v>1</v>
      </c>
      <c r="V90">
        <f>IF(AND(pomiary47[[#This Row],[czujnik10]] &gt; -10, pomiary47[[#This Row],[czujnik10]]&lt;=15), 1, IF(AND(pomiary47[[#This Row],[czujnik10]] &gt; 15, pomiary47[[#This Row],[czujnik10]]&lt;=20), 2, 0))</f>
        <v>1</v>
      </c>
    </row>
    <row r="91" spans="1:22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IF(AND(pomiary47[[#This Row],[czujnik1]] &gt; -10, pomiary47[[#This Row],[czujnik1]]&lt;=15), 1, IF(AND(pomiary47[[#This Row],[czujnik1]] &gt; 15, pomiary47[[#This Row],[czujnik1]]&lt;=20), 2, 0))</f>
        <v>1</v>
      </c>
      <c r="N91">
        <f>IF(AND(pomiary47[[#This Row],[czujnik2]] &gt; -10, pomiary47[[#This Row],[czujnik2]]&lt;=15), 1, IF(AND(pomiary47[[#This Row],[czujnik2]] &gt; 15, pomiary47[[#This Row],[czujnik2]]&lt;=20), 2, 0))</f>
        <v>1</v>
      </c>
      <c r="O91">
        <f>IF(AND(pomiary47[[#This Row],[czujnik3]] &gt; -10, pomiary47[[#This Row],[czujnik3]]&lt;=15), 1, IF(AND(pomiary47[[#This Row],[czujnik3]] &gt; 15, pomiary47[[#This Row],[czujnik3]]&lt;=20), 2, 0))</f>
        <v>2</v>
      </c>
      <c r="P91">
        <f>IF(AND(pomiary47[[#This Row],[czujnik4]] &gt; -10, pomiary47[[#This Row],[czujnik4]]&lt;=15), 1, IF(AND(pomiary47[[#This Row],[czujnik4]] &gt; 15, pomiary47[[#This Row],[czujnik4]]&lt;=20), 2, 0))</f>
        <v>2</v>
      </c>
      <c r="Q91">
        <f>IF(AND(pomiary47[[#This Row],[czujnik5]] &gt; -10, pomiary47[[#This Row],[czujnik5]]&lt;=15), 1, IF(AND(pomiary47[[#This Row],[czujnik5]] &gt; 15, pomiary47[[#This Row],[czujnik5]]&lt;=20), 2, 0))</f>
        <v>1</v>
      </c>
      <c r="R91">
        <f>IF(AND(pomiary47[[#This Row],[czujnik6]] &gt; -10, pomiary47[[#This Row],[czujnik6]]&lt;=15), 1, IF(AND(pomiary47[[#This Row],[czujnik6]] &gt; 15, pomiary47[[#This Row],[czujnik6]]&lt;=20), 2, 0))</f>
        <v>1</v>
      </c>
      <c r="S91">
        <f>IF(AND(pomiary47[[#This Row],[czujnik7]] &gt; -10, pomiary47[[#This Row],[czujnik7]]&lt;=15), 1, IF(AND(pomiary47[[#This Row],[czujnik7]] &gt; 15, pomiary47[[#This Row],[czujnik7]]&lt;=20), 2, 0))</f>
        <v>2</v>
      </c>
      <c r="T91">
        <f>IF(AND(pomiary47[[#This Row],[czujnik8]] &gt; -10, pomiary47[[#This Row],[czujnik8]]&lt;=15), 1, IF(AND(pomiary47[[#This Row],[czujnik8]] &gt; 15, pomiary47[[#This Row],[czujnik8]]&lt;=20), 2, 0))</f>
        <v>1</v>
      </c>
      <c r="U91">
        <f>IF(AND(pomiary47[[#This Row],[czujnik9]] &gt; -10, pomiary47[[#This Row],[czujnik9]]&lt;=15), 1, IF(AND(pomiary47[[#This Row],[czujnik9]] &gt; 15, pomiary47[[#This Row],[czujnik9]]&lt;=20), 2, 0))</f>
        <v>1</v>
      </c>
      <c r="V91">
        <f>IF(AND(pomiary47[[#This Row],[czujnik10]] &gt; -10, pomiary47[[#This Row],[czujnik10]]&lt;=15), 1, IF(AND(pomiary47[[#This Row],[czujnik10]] &gt; 15, pomiary47[[#This Row],[czujnik10]]&lt;=20), 2, 0))</f>
        <v>1</v>
      </c>
    </row>
    <row r="92" spans="1:22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IF(AND(pomiary47[[#This Row],[czujnik1]] &gt; -10, pomiary47[[#This Row],[czujnik1]]&lt;=15), 1, IF(AND(pomiary47[[#This Row],[czujnik1]] &gt; 15, pomiary47[[#This Row],[czujnik1]]&lt;=20), 2, 0))</f>
        <v>2</v>
      </c>
      <c r="N92">
        <f>IF(AND(pomiary47[[#This Row],[czujnik2]] &gt; -10, pomiary47[[#This Row],[czujnik2]]&lt;=15), 1, IF(AND(pomiary47[[#This Row],[czujnik2]] &gt; 15, pomiary47[[#This Row],[czujnik2]]&lt;=20), 2, 0))</f>
        <v>1</v>
      </c>
      <c r="O92">
        <f>IF(AND(pomiary47[[#This Row],[czujnik3]] &gt; -10, pomiary47[[#This Row],[czujnik3]]&lt;=15), 1, IF(AND(pomiary47[[#This Row],[czujnik3]] &gt; 15, pomiary47[[#This Row],[czujnik3]]&lt;=20), 2, 0))</f>
        <v>2</v>
      </c>
      <c r="P92">
        <f>IF(AND(pomiary47[[#This Row],[czujnik4]] &gt; -10, pomiary47[[#This Row],[czujnik4]]&lt;=15), 1, IF(AND(pomiary47[[#This Row],[czujnik4]] &gt; 15, pomiary47[[#This Row],[czujnik4]]&lt;=20), 2, 0))</f>
        <v>2</v>
      </c>
      <c r="Q92">
        <f>IF(AND(pomiary47[[#This Row],[czujnik5]] &gt; -10, pomiary47[[#This Row],[czujnik5]]&lt;=15), 1, IF(AND(pomiary47[[#This Row],[czujnik5]] &gt; 15, pomiary47[[#This Row],[czujnik5]]&lt;=20), 2, 0))</f>
        <v>2</v>
      </c>
      <c r="R92">
        <f>IF(AND(pomiary47[[#This Row],[czujnik6]] &gt; -10, pomiary47[[#This Row],[czujnik6]]&lt;=15), 1, IF(AND(pomiary47[[#This Row],[czujnik6]] &gt; 15, pomiary47[[#This Row],[czujnik6]]&lt;=20), 2, 0))</f>
        <v>2</v>
      </c>
      <c r="S92">
        <f>IF(AND(pomiary47[[#This Row],[czujnik7]] &gt; -10, pomiary47[[#This Row],[czujnik7]]&lt;=15), 1, IF(AND(pomiary47[[#This Row],[czujnik7]] &gt; 15, pomiary47[[#This Row],[czujnik7]]&lt;=20), 2, 0))</f>
        <v>2</v>
      </c>
      <c r="T92">
        <f>IF(AND(pomiary47[[#This Row],[czujnik8]] &gt; -10, pomiary47[[#This Row],[czujnik8]]&lt;=15), 1, IF(AND(pomiary47[[#This Row],[czujnik8]] &gt; 15, pomiary47[[#This Row],[czujnik8]]&lt;=20), 2, 0))</f>
        <v>1</v>
      </c>
      <c r="U92">
        <f>IF(AND(pomiary47[[#This Row],[czujnik9]] &gt; -10, pomiary47[[#This Row],[czujnik9]]&lt;=15), 1, IF(AND(pomiary47[[#This Row],[czujnik9]] &gt; 15, pomiary47[[#This Row],[czujnik9]]&lt;=20), 2, 0))</f>
        <v>1</v>
      </c>
      <c r="V92">
        <f>IF(AND(pomiary47[[#This Row],[czujnik10]] &gt; -10, pomiary47[[#This Row],[czujnik10]]&lt;=15), 1, IF(AND(pomiary47[[#This Row],[czujnik10]] &gt; 15, pomiary47[[#This Row],[czujnik10]]&lt;=20), 2, 0))</f>
        <v>1</v>
      </c>
    </row>
    <row r="93" spans="1:22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IF(AND(pomiary47[[#This Row],[czujnik1]] &gt; -10, pomiary47[[#This Row],[czujnik1]]&lt;=15), 1, IF(AND(pomiary47[[#This Row],[czujnik1]] &gt; 15, pomiary47[[#This Row],[czujnik1]]&lt;=20), 2, 0))</f>
        <v>2</v>
      </c>
      <c r="N93">
        <f>IF(AND(pomiary47[[#This Row],[czujnik2]] &gt; -10, pomiary47[[#This Row],[czujnik2]]&lt;=15), 1, IF(AND(pomiary47[[#This Row],[czujnik2]] &gt; 15, pomiary47[[#This Row],[czujnik2]]&lt;=20), 2, 0))</f>
        <v>1</v>
      </c>
      <c r="O93">
        <f>IF(AND(pomiary47[[#This Row],[czujnik3]] &gt; -10, pomiary47[[#This Row],[czujnik3]]&lt;=15), 1, IF(AND(pomiary47[[#This Row],[czujnik3]] &gt; 15, pomiary47[[#This Row],[czujnik3]]&lt;=20), 2, 0))</f>
        <v>2</v>
      </c>
      <c r="P93">
        <f>IF(AND(pomiary47[[#This Row],[czujnik4]] &gt; -10, pomiary47[[#This Row],[czujnik4]]&lt;=15), 1, IF(AND(pomiary47[[#This Row],[czujnik4]] &gt; 15, pomiary47[[#This Row],[czujnik4]]&lt;=20), 2, 0))</f>
        <v>1</v>
      </c>
      <c r="Q93">
        <f>IF(AND(pomiary47[[#This Row],[czujnik5]] &gt; -10, pomiary47[[#This Row],[czujnik5]]&lt;=15), 1, IF(AND(pomiary47[[#This Row],[czujnik5]] &gt; 15, pomiary47[[#This Row],[czujnik5]]&lt;=20), 2, 0))</f>
        <v>2</v>
      </c>
      <c r="R93">
        <f>IF(AND(pomiary47[[#This Row],[czujnik6]] &gt; -10, pomiary47[[#This Row],[czujnik6]]&lt;=15), 1, IF(AND(pomiary47[[#This Row],[czujnik6]] &gt; 15, pomiary47[[#This Row],[czujnik6]]&lt;=20), 2, 0))</f>
        <v>2</v>
      </c>
      <c r="S93">
        <f>IF(AND(pomiary47[[#This Row],[czujnik7]] &gt; -10, pomiary47[[#This Row],[czujnik7]]&lt;=15), 1, IF(AND(pomiary47[[#This Row],[czujnik7]] &gt; 15, pomiary47[[#This Row],[czujnik7]]&lt;=20), 2, 0))</f>
        <v>1</v>
      </c>
      <c r="T93">
        <f>IF(AND(pomiary47[[#This Row],[czujnik8]] &gt; -10, pomiary47[[#This Row],[czujnik8]]&lt;=15), 1, IF(AND(pomiary47[[#This Row],[czujnik8]] &gt; 15, pomiary47[[#This Row],[czujnik8]]&lt;=20), 2, 0))</f>
        <v>2</v>
      </c>
      <c r="U93">
        <f>IF(AND(pomiary47[[#This Row],[czujnik9]] &gt; -10, pomiary47[[#This Row],[czujnik9]]&lt;=15), 1, IF(AND(pomiary47[[#This Row],[czujnik9]] &gt; 15, pomiary47[[#This Row],[czujnik9]]&lt;=20), 2, 0))</f>
        <v>1</v>
      </c>
      <c r="V93">
        <f>IF(AND(pomiary47[[#This Row],[czujnik10]] &gt; -10, pomiary47[[#This Row],[czujnik10]]&lt;=15), 1, IF(AND(pomiary47[[#This Row],[czujnik10]] &gt; 15, pomiary47[[#This Row],[czujnik10]]&lt;=20), 2, 0))</f>
        <v>2</v>
      </c>
    </row>
    <row r="94" spans="1:22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IF(AND(pomiary47[[#This Row],[czujnik1]] &gt; -10, pomiary47[[#This Row],[czujnik1]]&lt;=15), 1, IF(AND(pomiary47[[#This Row],[czujnik1]] &gt; 15, pomiary47[[#This Row],[czujnik1]]&lt;=20), 2, 0))</f>
        <v>2</v>
      </c>
      <c r="N94">
        <f>IF(AND(pomiary47[[#This Row],[czujnik2]] &gt; -10, pomiary47[[#This Row],[czujnik2]]&lt;=15), 1, IF(AND(pomiary47[[#This Row],[czujnik2]] &gt; 15, pomiary47[[#This Row],[czujnik2]]&lt;=20), 2, 0))</f>
        <v>2</v>
      </c>
      <c r="O94">
        <f>IF(AND(pomiary47[[#This Row],[czujnik3]] &gt; -10, pomiary47[[#This Row],[czujnik3]]&lt;=15), 1, IF(AND(pomiary47[[#This Row],[czujnik3]] &gt; 15, pomiary47[[#This Row],[czujnik3]]&lt;=20), 2, 0))</f>
        <v>1</v>
      </c>
      <c r="P94">
        <f>IF(AND(pomiary47[[#This Row],[czujnik4]] &gt; -10, pomiary47[[#This Row],[czujnik4]]&lt;=15), 1, IF(AND(pomiary47[[#This Row],[czujnik4]] &gt; 15, pomiary47[[#This Row],[czujnik4]]&lt;=20), 2, 0))</f>
        <v>2</v>
      </c>
      <c r="Q94">
        <f>IF(AND(pomiary47[[#This Row],[czujnik5]] &gt; -10, pomiary47[[#This Row],[czujnik5]]&lt;=15), 1, IF(AND(pomiary47[[#This Row],[czujnik5]] &gt; 15, pomiary47[[#This Row],[czujnik5]]&lt;=20), 2, 0))</f>
        <v>1</v>
      </c>
      <c r="R94">
        <f>IF(AND(pomiary47[[#This Row],[czujnik6]] &gt; -10, pomiary47[[#This Row],[czujnik6]]&lt;=15), 1, IF(AND(pomiary47[[#This Row],[czujnik6]] &gt; 15, pomiary47[[#This Row],[czujnik6]]&lt;=20), 2, 0))</f>
        <v>2</v>
      </c>
      <c r="S94">
        <f>IF(AND(pomiary47[[#This Row],[czujnik7]] &gt; -10, pomiary47[[#This Row],[czujnik7]]&lt;=15), 1, IF(AND(pomiary47[[#This Row],[czujnik7]] &gt; 15, pomiary47[[#This Row],[czujnik7]]&lt;=20), 2, 0))</f>
        <v>2</v>
      </c>
      <c r="T94">
        <f>IF(AND(pomiary47[[#This Row],[czujnik8]] &gt; -10, pomiary47[[#This Row],[czujnik8]]&lt;=15), 1, IF(AND(pomiary47[[#This Row],[czujnik8]] &gt; 15, pomiary47[[#This Row],[czujnik8]]&lt;=20), 2, 0))</f>
        <v>2</v>
      </c>
      <c r="U94">
        <f>IF(AND(pomiary47[[#This Row],[czujnik9]] &gt; -10, pomiary47[[#This Row],[czujnik9]]&lt;=15), 1, IF(AND(pomiary47[[#This Row],[czujnik9]] &gt; 15, pomiary47[[#This Row],[czujnik9]]&lt;=20), 2, 0))</f>
        <v>2</v>
      </c>
      <c r="V94">
        <f>IF(AND(pomiary47[[#This Row],[czujnik10]] &gt; -10, pomiary47[[#This Row],[czujnik10]]&lt;=15), 1, IF(AND(pomiary47[[#This Row],[czujnik10]] &gt; 15, pomiary47[[#This Row],[czujnik10]]&lt;=20), 2, 0))</f>
        <v>1</v>
      </c>
    </row>
    <row r="95" spans="1:22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IF(AND(pomiary47[[#This Row],[czujnik1]] &gt; -10, pomiary47[[#This Row],[czujnik1]]&lt;=15), 1, IF(AND(pomiary47[[#This Row],[czujnik1]] &gt; 15, pomiary47[[#This Row],[czujnik1]]&lt;=20), 2, 0))</f>
        <v>1</v>
      </c>
      <c r="N95">
        <f>IF(AND(pomiary47[[#This Row],[czujnik2]] &gt; -10, pomiary47[[#This Row],[czujnik2]]&lt;=15), 1, IF(AND(pomiary47[[#This Row],[czujnik2]] &gt; 15, pomiary47[[#This Row],[czujnik2]]&lt;=20), 2, 0))</f>
        <v>1</v>
      </c>
      <c r="O95">
        <f>IF(AND(pomiary47[[#This Row],[czujnik3]] &gt; -10, pomiary47[[#This Row],[czujnik3]]&lt;=15), 1, IF(AND(pomiary47[[#This Row],[czujnik3]] &gt; 15, pomiary47[[#This Row],[czujnik3]]&lt;=20), 2, 0))</f>
        <v>1</v>
      </c>
      <c r="P95">
        <f>IF(AND(pomiary47[[#This Row],[czujnik4]] &gt; -10, pomiary47[[#This Row],[czujnik4]]&lt;=15), 1, IF(AND(pomiary47[[#This Row],[czujnik4]] &gt; 15, pomiary47[[#This Row],[czujnik4]]&lt;=20), 2, 0))</f>
        <v>2</v>
      </c>
      <c r="Q95">
        <f>IF(AND(pomiary47[[#This Row],[czujnik5]] &gt; -10, pomiary47[[#This Row],[czujnik5]]&lt;=15), 1, IF(AND(pomiary47[[#This Row],[czujnik5]] &gt; 15, pomiary47[[#This Row],[czujnik5]]&lt;=20), 2, 0))</f>
        <v>2</v>
      </c>
      <c r="R95">
        <f>IF(AND(pomiary47[[#This Row],[czujnik6]] &gt; -10, pomiary47[[#This Row],[czujnik6]]&lt;=15), 1, IF(AND(pomiary47[[#This Row],[czujnik6]] &gt; 15, pomiary47[[#This Row],[czujnik6]]&lt;=20), 2, 0))</f>
        <v>1</v>
      </c>
      <c r="S95">
        <f>IF(AND(pomiary47[[#This Row],[czujnik7]] &gt; -10, pomiary47[[#This Row],[czujnik7]]&lt;=15), 1, IF(AND(pomiary47[[#This Row],[czujnik7]] &gt; 15, pomiary47[[#This Row],[czujnik7]]&lt;=20), 2, 0))</f>
        <v>2</v>
      </c>
      <c r="T95">
        <f>IF(AND(pomiary47[[#This Row],[czujnik8]] &gt; -10, pomiary47[[#This Row],[czujnik8]]&lt;=15), 1, IF(AND(pomiary47[[#This Row],[czujnik8]] &gt; 15, pomiary47[[#This Row],[czujnik8]]&lt;=20), 2, 0))</f>
        <v>1</v>
      </c>
      <c r="U95">
        <f>IF(AND(pomiary47[[#This Row],[czujnik9]] &gt; -10, pomiary47[[#This Row],[czujnik9]]&lt;=15), 1, IF(AND(pomiary47[[#This Row],[czujnik9]] &gt; 15, pomiary47[[#This Row],[czujnik9]]&lt;=20), 2, 0))</f>
        <v>2</v>
      </c>
      <c r="V95">
        <f>IF(AND(pomiary47[[#This Row],[czujnik10]] &gt; -10, pomiary47[[#This Row],[czujnik10]]&lt;=15), 1, IF(AND(pomiary47[[#This Row],[czujnik10]] &gt; 15, pomiary47[[#This Row],[czujnik10]]&lt;=20), 2, 0))</f>
        <v>1</v>
      </c>
    </row>
    <row r="96" spans="1:22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IF(AND(pomiary47[[#This Row],[czujnik1]] &gt; -10, pomiary47[[#This Row],[czujnik1]]&lt;=15), 1, IF(AND(pomiary47[[#This Row],[czujnik1]] &gt; 15, pomiary47[[#This Row],[czujnik1]]&lt;=20), 2, 0))</f>
        <v>1</v>
      </c>
      <c r="N96">
        <f>IF(AND(pomiary47[[#This Row],[czujnik2]] &gt; -10, pomiary47[[#This Row],[czujnik2]]&lt;=15), 1, IF(AND(pomiary47[[#This Row],[czujnik2]] &gt; 15, pomiary47[[#This Row],[czujnik2]]&lt;=20), 2, 0))</f>
        <v>1</v>
      </c>
      <c r="O96">
        <f>IF(AND(pomiary47[[#This Row],[czujnik3]] &gt; -10, pomiary47[[#This Row],[czujnik3]]&lt;=15), 1, IF(AND(pomiary47[[#This Row],[czujnik3]] &gt; 15, pomiary47[[#This Row],[czujnik3]]&lt;=20), 2, 0))</f>
        <v>1</v>
      </c>
      <c r="P96">
        <f>IF(AND(pomiary47[[#This Row],[czujnik4]] &gt; -10, pomiary47[[#This Row],[czujnik4]]&lt;=15), 1, IF(AND(pomiary47[[#This Row],[czujnik4]] &gt; 15, pomiary47[[#This Row],[czujnik4]]&lt;=20), 2, 0))</f>
        <v>2</v>
      </c>
      <c r="Q96">
        <f>IF(AND(pomiary47[[#This Row],[czujnik5]] &gt; -10, pomiary47[[#This Row],[czujnik5]]&lt;=15), 1, IF(AND(pomiary47[[#This Row],[czujnik5]] &gt; 15, pomiary47[[#This Row],[czujnik5]]&lt;=20), 2, 0))</f>
        <v>1</v>
      </c>
      <c r="R96">
        <f>IF(AND(pomiary47[[#This Row],[czujnik6]] &gt; -10, pomiary47[[#This Row],[czujnik6]]&lt;=15), 1, IF(AND(pomiary47[[#This Row],[czujnik6]] &gt; 15, pomiary47[[#This Row],[czujnik6]]&lt;=20), 2, 0))</f>
        <v>2</v>
      </c>
      <c r="S96">
        <f>IF(AND(pomiary47[[#This Row],[czujnik7]] &gt; -10, pomiary47[[#This Row],[czujnik7]]&lt;=15), 1, IF(AND(pomiary47[[#This Row],[czujnik7]] &gt; 15, pomiary47[[#This Row],[czujnik7]]&lt;=20), 2, 0))</f>
        <v>1</v>
      </c>
      <c r="T96">
        <f>IF(AND(pomiary47[[#This Row],[czujnik8]] &gt; -10, pomiary47[[#This Row],[czujnik8]]&lt;=15), 1, IF(AND(pomiary47[[#This Row],[czujnik8]] &gt; 15, pomiary47[[#This Row],[czujnik8]]&lt;=20), 2, 0))</f>
        <v>1</v>
      </c>
      <c r="U96">
        <f>IF(AND(pomiary47[[#This Row],[czujnik9]] &gt; -10, pomiary47[[#This Row],[czujnik9]]&lt;=15), 1, IF(AND(pomiary47[[#This Row],[czujnik9]] &gt; 15, pomiary47[[#This Row],[czujnik9]]&lt;=20), 2, 0))</f>
        <v>1</v>
      </c>
      <c r="V96">
        <f>IF(AND(pomiary47[[#This Row],[czujnik10]] &gt; -10, pomiary47[[#This Row],[czujnik10]]&lt;=15), 1, IF(AND(pomiary47[[#This Row],[czujnik10]] &gt; 15, pomiary47[[#This Row],[czujnik10]]&lt;=20), 2, 0))</f>
        <v>1</v>
      </c>
    </row>
    <row r="97" spans="1:22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IF(AND(pomiary47[[#This Row],[czujnik1]] &gt; -10, pomiary47[[#This Row],[czujnik1]]&lt;=15), 1, IF(AND(pomiary47[[#This Row],[czujnik1]] &gt; 15, pomiary47[[#This Row],[czujnik1]]&lt;=20), 2, 0))</f>
        <v>1</v>
      </c>
      <c r="N97">
        <f>IF(AND(pomiary47[[#This Row],[czujnik2]] &gt; -10, pomiary47[[#This Row],[czujnik2]]&lt;=15), 1, IF(AND(pomiary47[[#This Row],[czujnik2]] &gt; 15, pomiary47[[#This Row],[czujnik2]]&lt;=20), 2, 0))</f>
        <v>1</v>
      </c>
      <c r="O97">
        <f>IF(AND(pomiary47[[#This Row],[czujnik3]] &gt; -10, pomiary47[[#This Row],[czujnik3]]&lt;=15), 1, IF(AND(pomiary47[[#This Row],[czujnik3]] &gt; 15, pomiary47[[#This Row],[czujnik3]]&lt;=20), 2, 0))</f>
        <v>2</v>
      </c>
      <c r="P97">
        <f>IF(AND(pomiary47[[#This Row],[czujnik4]] &gt; -10, pomiary47[[#This Row],[czujnik4]]&lt;=15), 1, IF(AND(pomiary47[[#This Row],[czujnik4]] &gt; 15, pomiary47[[#This Row],[czujnik4]]&lt;=20), 2, 0))</f>
        <v>1</v>
      </c>
      <c r="Q97">
        <f>IF(AND(pomiary47[[#This Row],[czujnik5]] &gt; -10, pomiary47[[#This Row],[czujnik5]]&lt;=15), 1, IF(AND(pomiary47[[#This Row],[czujnik5]] &gt; 15, pomiary47[[#This Row],[czujnik5]]&lt;=20), 2, 0))</f>
        <v>2</v>
      </c>
      <c r="R97">
        <f>IF(AND(pomiary47[[#This Row],[czujnik6]] &gt; -10, pomiary47[[#This Row],[czujnik6]]&lt;=15), 1, IF(AND(pomiary47[[#This Row],[czujnik6]] &gt; 15, pomiary47[[#This Row],[czujnik6]]&lt;=20), 2, 0))</f>
        <v>1</v>
      </c>
      <c r="S97">
        <f>IF(AND(pomiary47[[#This Row],[czujnik7]] &gt; -10, pomiary47[[#This Row],[czujnik7]]&lt;=15), 1, IF(AND(pomiary47[[#This Row],[czujnik7]] &gt; 15, pomiary47[[#This Row],[czujnik7]]&lt;=20), 2, 0))</f>
        <v>1</v>
      </c>
      <c r="T97">
        <f>IF(AND(pomiary47[[#This Row],[czujnik8]] &gt; -10, pomiary47[[#This Row],[czujnik8]]&lt;=15), 1, IF(AND(pomiary47[[#This Row],[czujnik8]] &gt; 15, pomiary47[[#This Row],[czujnik8]]&lt;=20), 2, 0))</f>
        <v>2</v>
      </c>
      <c r="U97">
        <f>IF(AND(pomiary47[[#This Row],[czujnik9]] &gt; -10, pomiary47[[#This Row],[czujnik9]]&lt;=15), 1, IF(AND(pomiary47[[#This Row],[czujnik9]] &gt; 15, pomiary47[[#This Row],[czujnik9]]&lt;=20), 2, 0))</f>
        <v>1</v>
      </c>
      <c r="V97">
        <f>IF(AND(pomiary47[[#This Row],[czujnik10]] &gt; -10, pomiary47[[#This Row],[czujnik10]]&lt;=15), 1, IF(AND(pomiary47[[#This Row],[czujnik10]] &gt; 15, pomiary47[[#This Row],[czujnik10]]&lt;=20), 2, 0))</f>
        <v>1</v>
      </c>
    </row>
    <row r="98" spans="1:22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IF(AND(pomiary47[[#This Row],[czujnik1]] &gt; -10, pomiary47[[#This Row],[czujnik1]]&lt;=15), 1, IF(AND(pomiary47[[#This Row],[czujnik1]] &gt; 15, pomiary47[[#This Row],[czujnik1]]&lt;=20), 2, 0))</f>
        <v>2</v>
      </c>
      <c r="N98">
        <f>IF(AND(pomiary47[[#This Row],[czujnik2]] &gt; -10, pomiary47[[#This Row],[czujnik2]]&lt;=15), 1, IF(AND(pomiary47[[#This Row],[czujnik2]] &gt; 15, pomiary47[[#This Row],[czujnik2]]&lt;=20), 2, 0))</f>
        <v>2</v>
      </c>
      <c r="O98">
        <f>IF(AND(pomiary47[[#This Row],[czujnik3]] &gt; -10, pomiary47[[#This Row],[czujnik3]]&lt;=15), 1, IF(AND(pomiary47[[#This Row],[czujnik3]] &gt; 15, pomiary47[[#This Row],[czujnik3]]&lt;=20), 2, 0))</f>
        <v>1</v>
      </c>
      <c r="P98">
        <f>IF(AND(pomiary47[[#This Row],[czujnik4]] &gt; -10, pomiary47[[#This Row],[czujnik4]]&lt;=15), 1, IF(AND(pomiary47[[#This Row],[czujnik4]] &gt; 15, pomiary47[[#This Row],[czujnik4]]&lt;=20), 2, 0))</f>
        <v>1</v>
      </c>
      <c r="Q98">
        <f>IF(AND(pomiary47[[#This Row],[czujnik5]] &gt; -10, pomiary47[[#This Row],[czujnik5]]&lt;=15), 1, IF(AND(pomiary47[[#This Row],[czujnik5]] &gt; 15, pomiary47[[#This Row],[czujnik5]]&lt;=20), 2, 0))</f>
        <v>1</v>
      </c>
      <c r="R98">
        <f>IF(AND(pomiary47[[#This Row],[czujnik6]] &gt; -10, pomiary47[[#This Row],[czujnik6]]&lt;=15), 1, IF(AND(pomiary47[[#This Row],[czujnik6]] &gt; 15, pomiary47[[#This Row],[czujnik6]]&lt;=20), 2, 0))</f>
        <v>1</v>
      </c>
      <c r="S98">
        <f>IF(AND(pomiary47[[#This Row],[czujnik7]] &gt; -10, pomiary47[[#This Row],[czujnik7]]&lt;=15), 1, IF(AND(pomiary47[[#This Row],[czujnik7]] &gt; 15, pomiary47[[#This Row],[czujnik7]]&lt;=20), 2, 0))</f>
        <v>1</v>
      </c>
      <c r="T98">
        <f>IF(AND(pomiary47[[#This Row],[czujnik8]] &gt; -10, pomiary47[[#This Row],[czujnik8]]&lt;=15), 1, IF(AND(pomiary47[[#This Row],[czujnik8]] &gt; 15, pomiary47[[#This Row],[czujnik8]]&lt;=20), 2, 0))</f>
        <v>1</v>
      </c>
      <c r="U98">
        <f>IF(AND(pomiary47[[#This Row],[czujnik9]] &gt; -10, pomiary47[[#This Row],[czujnik9]]&lt;=15), 1, IF(AND(pomiary47[[#This Row],[czujnik9]] &gt; 15, pomiary47[[#This Row],[czujnik9]]&lt;=20), 2, 0))</f>
        <v>1</v>
      </c>
      <c r="V98">
        <f>IF(AND(pomiary47[[#This Row],[czujnik10]] &gt; -10, pomiary47[[#This Row],[czujnik10]]&lt;=15), 1, IF(AND(pomiary47[[#This Row],[czujnik10]] &gt; 15, pomiary47[[#This Row],[czujnik10]]&lt;=20), 2, 0))</f>
        <v>2</v>
      </c>
    </row>
    <row r="99" spans="1:22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IF(AND(pomiary47[[#This Row],[czujnik1]] &gt; -10, pomiary47[[#This Row],[czujnik1]]&lt;=15), 1, IF(AND(pomiary47[[#This Row],[czujnik1]] &gt; 15, pomiary47[[#This Row],[czujnik1]]&lt;=20), 2, 0))</f>
        <v>0</v>
      </c>
      <c r="N99">
        <f>IF(AND(pomiary47[[#This Row],[czujnik2]] &gt; -10, pomiary47[[#This Row],[czujnik2]]&lt;=15), 1, IF(AND(pomiary47[[#This Row],[czujnik2]] &gt; 15, pomiary47[[#This Row],[czujnik2]]&lt;=20), 2, 0))</f>
        <v>0</v>
      </c>
      <c r="O99">
        <f>IF(AND(pomiary47[[#This Row],[czujnik3]] &gt; -10, pomiary47[[#This Row],[czujnik3]]&lt;=15), 1, IF(AND(pomiary47[[#This Row],[czujnik3]] &gt; 15, pomiary47[[#This Row],[czujnik3]]&lt;=20), 2, 0))</f>
        <v>0</v>
      </c>
      <c r="P99">
        <f>IF(AND(pomiary47[[#This Row],[czujnik4]] &gt; -10, pomiary47[[#This Row],[czujnik4]]&lt;=15), 1, IF(AND(pomiary47[[#This Row],[czujnik4]] &gt; 15, pomiary47[[#This Row],[czujnik4]]&lt;=20), 2, 0))</f>
        <v>0</v>
      </c>
      <c r="Q99">
        <f>IF(AND(pomiary47[[#This Row],[czujnik5]] &gt; -10, pomiary47[[#This Row],[czujnik5]]&lt;=15), 1, IF(AND(pomiary47[[#This Row],[czujnik5]] &gt; 15, pomiary47[[#This Row],[czujnik5]]&lt;=20), 2, 0))</f>
        <v>0</v>
      </c>
      <c r="R99">
        <f>IF(AND(pomiary47[[#This Row],[czujnik6]] &gt; -10, pomiary47[[#This Row],[czujnik6]]&lt;=15), 1, IF(AND(pomiary47[[#This Row],[czujnik6]] &gt; 15, pomiary47[[#This Row],[czujnik6]]&lt;=20), 2, 0))</f>
        <v>0</v>
      </c>
      <c r="S99">
        <f>IF(AND(pomiary47[[#This Row],[czujnik7]] &gt; -10, pomiary47[[#This Row],[czujnik7]]&lt;=15), 1, IF(AND(pomiary47[[#This Row],[czujnik7]] &gt; 15, pomiary47[[#This Row],[czujnik7]]&lt;=20), 2, 0))</f>
        <v>0</v>
      </c>
      <c r="T99">
        <f>IF(AND(pomiary47[[#This Row],[czujnik8]] &gt; -10, pomiary47[[#This Row],[czujnik8]]&lt;=15), 1, IF(AND(pomiary47[[#This Row],[czujnik8]] &gt; 15, pomiary47[[#This Row],[czujnik8]]&lt;=20), 2, 0))</f>
        <v>0</v>
      </c>
      <c r="U99">
        <f>IF(AND(pomiary47[[#This Row],[czujnik9]] &gt; -10, pomiary47[[#This Row],[czujnik9]]&lt;=15), 1, IF(AND(pomiary47[[#This Row],[czujnik9]] &gt; 15, pomiary47[[#This Row],[czujnik9]]&lt;=20), 2, 0))</f>
        <v>0</v>
      </c>
      <c r="V99">
        <f>IF(AND(pomiary47[[#This Row],[czujnik10]] &gt; -10, pomiary47[[#This Row],[czujnik10]]&lt;=15), 1, IF(AND(pomiary47[[#This Row],[czujnik10]] &gt; 15, pomiary47[[#This Row],[czujnik10]]&lt;=20), 2, 0))</f>
        <v>0</v>
      </c>
    </row>
    <row r="100" spans="1:22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IF(AND(pomiary47[[#This Row],[czujnik1]] &gt; -10, pomiary47[[#This Row],[czujnik1]]&lt;=15), 1, IF(AND(pomiary47[[#This Row],[czujnik1]] &gt; 15, pomiary47[[#This Row],[czujnik1]]&lt;=20), 2, 0))</f>
        <v>0</v>
      </c>
      <c r="N100">
        <f>IF(AND(pomiary47[[#This Row],[czujnik2]] &gt; -10, pomiary47[[#This Row],[czujnik2]]&lt;=15), 1, IF(AND(pomiary47[[#This Row],[czujnik2]] &gt; 15, pomiary47[[#This Row],[czujnik2]]&lt;=20), 2, 0))</f>
        <v>0</v>
      </c>
      <c r="O100">
        <f>IF(AND(pomiary47[[#This Row],[czujnik3]] &gt; -10, pomiary47[[#This Row],[czujnik3]]&lt;=15), 1, IF(AND(pomiary47[[#This Row],[czujnik3]] &gt; 15, pomiary47[[#This Row],[czujnik3]]&lt;=20), 2, 0))</f>
        <v>0</v>
      </c>
      <c r="P100">
        <f>IF(AND(pomiary47[[#This Row],[czujnik4]] &gt; -10, pomiary47[[#This Row],[czujnik4]]&lt;=15), 1, IF(AND(pomiary47[[#This Row],[czujnik4]] &gt; 15, pomiary47[[#This Row],[czujnik4]]&lt;=20), 2, 0))</f>
        <v>0</v>
      </c>
      <c r="Q100">
        <f>IF(AND(pomiary47[[#This Row],[czujnik5]] &gt; -10, pomiary47[[#This Row],[czujnik5]]&lt;=15), 1, IF(AND(pomiary47[[#This Row],[czujnik5]] &gt; 15, pomiary47[[#This Row],[czujnik5]]&lt;=20), 2, 0))</f>
        <v>0</v>
      </c>
      <c r="R100">
        <f>IF(AND(pomiary47[[#This Row],[czujnik6]] &gt; -10, pomiary47[[#This Row],[czujnik6]]&lt;=15), 1, IF(AND(pomiary47[[#This Row],[czujnik6]] &gt; 15, pomiary47[[#This Row],[czujnik6]]&lt;=20), 2, 0))</f>
        <v>0</v>
      </c>
      <c r="S100">
        <f>IF(AND(pomiary47[[#This Row],[czujnik7]] &gt; -10, pomiary47[[#This Row],[czujnik7]]&lt;=15), 1, IF(AND(pomiary47[[#This Row],[czujnik7]] &gt; 15, pomiary47[[#This Row],[czujnik7]]&lt;=20), 2, 0))</f>
        <v>0</v>
      </c>
      <c r="T100">
        <f>IF(AND(pomiary47[[#This Row],[czujnik8]] &gt; -10, pomiary47[[#This Row],[czujnik8]]&lt;=15), 1, IF(AND(pomiary47[[#This Row],[czujnik8]] &gt; 15, pomiary47[[#This Row],[czujnik8]]&lt;=20), 2, 0))</f>
        <v>0</v>
      </c>
      <c r="U100">
        <f>IF(AND(pomiary47[[#This Row],[czujnik9]] &gt; -10, pomiary47[[#This Row],[czujnik9]]&lt;=15), 1, IF(AND(pomiary47[[#This Row],[czujnik9]] &gt; 15, pomiary47[[#This Row],[czujnik9]]&lt;=20), 2, 0))</f>
        <v>0</v>
      </c>
      <c r="V100">
        <f>IF(AND(pomiary47[[#This Row],[czujnik10]] &gt; -10, pomiary47[[#This Row],[czujnik10]]&lt;=15), 1, IF(AND(pomiary47[[#This Row],[czujnik10]] &gt; 15, pomiary47[[#This Row],[czujnik10]]&lt;=20), 2, 0))</f>
        <v>0</v>
      </c>
    </row>
    <row r="101" spans="1:22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IF(AND(pomiary47[[#This Row],[czujnik1]] &gt; -10, pomiary47[[#This Row],[czujnik1]]&lt;=15), 1, IF(AND(pomiary47[[#This Row],[czujnik1]] &gt; 15, pomiary47[[#This Row],[czujnik1]]&lt;=20), 2, 0))</f>
        <v>0</v>
      </c>
      <c r="N101">
        <f>IF(AND(pomiary47[[#This Row],[czujnik2]] &gt; -10, pomiary47[[#This Row],[czujnik2]]&lt;=15), 1, IF(AND(pomiary47[[#This Row],[czujnik2]] &gt; 15, pomiary47[[#This Row],[czujnik2]]&lt;=20), 2, 0))</f>
        <v>0</v>
      </c>
      <c r="O101">
        <f>IF(AND(pomiary47[[#This Row],[czujnik3]] &gt; -10, pomiary47[[#This Row],[czujnik3]]&lt;=15), 1, IF(AND(pomiary47[[#This Row],[czujnik3]] &gt; 15, pomiary47[[#This Row],[czujnik3]]&lt;=20), 2, 0))</f>
        <v>0</v>
      </c>
      <c r="P101">
        <f>IF(AND(pomiary47[[#This Row],[czujnik4]] &gt; -10, pomiary47[[#This Row],[czujnik4]]&lt;=15), 1, IF(AND(pomiary47[[#This Row],[czujnik4]] &gt; 15, pomiary47[[#This Row],[czujnik4]]&lt;=20), 2, 0))</f>
        <v>0</v>
      </c>
      <c r="Q101">
        <f>IF(AND(pomiary47[[#This Row],[czujnik5]] &gt; -10, pomiary47[[#This Row],[czujnik5]]&lt;=15), 1, IF(AND(pomiary47[[#This Row],[czujnik5]] &gt; 15, pomiary47[[#This Row],[czujnik5]]&lt;=20), 2, 0))</f>
        <v>0</v>
      </c>
      <c r="R101">
        <f>IF(AND(pomiary47[[#This Row],[czujnik6]] &gt; -10, pomiary47[[#This Row],[czujnik6]]&lt;=15), 1, IF(AND(pomiary47[[#This Row],[czujnik6]] &gt; 15, pomiary47[[#This Row],[czujnik6]]&lt;=20), 2, 0))</f>
        <v>0</v>
      </c>
      <c r="S101">
        <f>IF(AND(pomiary47[[#This Row],[czujnik7]] &gt; -10, pomiary47[[#This Row],[czujnik7]]&lt;=15), 1, IF(AND(pomiary47[[#This Row],[czujnik7]] &gt; 15, pomiary47[[#This Row],[czujnik7]]&lt;=20), 2, 0))</f>
        <v>0</v>
      </c>
      <c r="T101">
        <f>IF(AND(pomiary47[[#This Row],[czujnik8]] &gt; -10, pomiary47[[#This Row],[czujnik8]]&lt;=15), 1, IF(AND(pomiary47[[#This Row],[czujnik8]] &gt; 15, pomiary47[[#This Row],[czujnik8]]&lt;=20), 2, 0))</f>
        <v>0</v>
      </c>
      <c r="U101">
        <f>IF(AND(pomiary47[[#This Row],[czujnik9]] &gt; -10, pomiary47[[#This Row],[czujnik9]]&lt;=15), 1, IF(AND(pomiary47[[#This Row],[czujnik9]] &gt; 15, pomiary47[[#This Row],[czujnik9]]&lt;=20), 2, 0))</f>
        <v>0</v>
      </c>
      <c r="V101">
        <f>IF(AND(pomiary47[[#This Row],[czujnik10]] &gt; -10, pomiary47[[#This Row],[czujnik10]]&lt;=15), 1, IF(AND(pomiary47[[#This Row],[czujnik10]] &gt; 15, pomiary47[[#This Row],[czujnik10]]&lt;=20), 2, 0))</f>
        <v>0</v>
      </c>
    </row>
    <row r="102" spans="1:22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IF(AND(pomiary47[[#This Row],[czujnik1]] &gt; -10, pomiary47[[#This Row],[czujnik1]]&lt;=15), 1, IF(AND(pomiary47[[#This Row],[czujnik1]] &gt; 15, pomiary47[[#This Row],[czujnik1]]&lt;=20), 2, 0))</f>
        <v>0</v>
      </c>
      <c r="N102">
        <f>IF(AND(pomiary47[[#This Row],[czujnik2]] &gt; -10, pomiary47[[#This Row],[czujnik2]]&lt;=15), 1, IF(AND(pomiary47[[#This Row],[czujnik2]] &gt; 15, pomiary47[[#This Row],[czujnik2]]&lt;=20), 2, 0))</f>
        <v>0</v>
      </c>
      <c r="O102">
        <f>IF(AND(pomiary47[[#This Row],[czujnik3]] &gt; -10, pomiary47[[#This Row],[czujnik3]]&lt;=15), 1, IF(AND(pomiary47[[#This Row],[czujnik3]] &gt; 15, pomiary47[[#This Row],[czujnik3]]&lt;=20), 2, 0))</f>
        <v>0</v>
      </c>
      <c r="P102">
        <f>IF(AND(pomiary47[[#This Row],[czujnik4]] &gt; -10, pomiary47[[#This Row],[czujnik4]]&lt;=15), 1, IF(AND(pomiary47[[#This Row],[czujnik4]] &gt; 15, pomiary47[[#This Row],[czujnik4]]&lt;=20), 2, 0))</f>
        <v>0</v>
      </c>
      <c r="Q102">
        <f>IF(AND(pomiary47[[#This Row],[czujnik5]] &gt; -10, pomiary47[[#This Row],[czujnik5]]&lt;=15), 1, IF(AND(pomiary47[[#This Row],[czujnik5]] &gt; 15, pomiary47[[#This Row],[czujnik5]]&lt;=20), 2, 0))</f>
        <v>0</v>
      </c>
      <c r="R102">
        <f>IF(AND(pomiary47[[#This Row],[czujnik6]] &gt; -10, pomiary47[[#This Row],[czujnik6]]&lt;=15), 1, IF(AND(pomiary47[[#This Row],[czujnik6]] &gt; 15, pomiary47[[#This Row],[czujnik6]]&lt;=20), 2, 0))</f>
        <v>0</v>
      </c>
      <c r="S102">
        <f>IF(AND(pomiary47[[#This Row],[czujnik7]] &gt; -10, pomiary47[[#This Row],[czujnik7]]&lt;=15), 1, IF(AND(pomiary47[[#This Row],[czujnik7]] &gt; 15, pomiary47[[#This Row],[czujnik7]]&lt;=20), 2, 0))</f>
        <v>0</v>
      </c>
      <c r="T102">
        <f>IF(AND(pomiary47[[#This Row],[czujnik8]] &gt; -10, pomiary47[[#This Row],[czujnik8]]&lt;=15), 1, IF(AND(pomiary47[[#This Row],[czujnik8]] &gt; 15, pomiary47[[#This Row],[czujnik8]]&lt;=20), 2, 0))</f>
        <v>0</v>
      </c>
      <c r="U102">
        <f>IF(AND(pomiary47[[#This Row],[czujnik9]] &gt; -10, pomiary47[[#This Row],[czujnik9]]&lt;=15), 1, IF(AND(pomiary47[[#This Row],[czujnik9]] &gt; 15, pomiary47[[#This Row],[czujnik9]]&lt;=20), 2, 0))</f>
        <v>0</v>
      </c>
      <c r="V102">
        <f>IF(AND(pomiary47[[#This Row],[czujnik10]] &gt; -10, pomiary47[[#This Row],[czujnik10]]&lt;=15), 1, IF(AND(pomiary47[[#This Row],[czujnik10]] &gt; 15, pomiary47[[#This Row],[czujnik10]]&lt;=20), 2, 0))</f>
        <v>0</v>
      </c>
    </row>
    <row r="103" spans="1:22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IF(AND(pomiary47[[#This Row],[czujnik1]] &gt; -10, pomiary47[[#This Row],[czujnik1]]&lt;=15), 1, IF(AND(pomiary47[[#This Row],[czujnik1]] &gt; 15, pomiary47[[#This Row],[czujnik1]]&lt;=20), 2, 0))</f>
        <v>0</v>
      </c>
      <c r="N103">
        <f>IF(AND(pomiary47[[#This Row],[czujnik2]] &gt; -10, pomiary47[[#This Row],[czujnik2]]&lt;=15), 1, IF(AND(pomiary47[[#This Row],[czujnik2]] &gt; 15, pomiary47[[#This Row],[czujnik2]]&lt;=20), 2, 0))</f>
        <v>0</v>
      </c>
      <c r="O103">
        <f>IF(AND(pomiary47[[#This Row],[czujnik3]] &gt; -10, pomiary47[[#This Row],[czujnik3]]&lt;=15), 1, IF(AND(pomiary47[[#This Row],[czujnik3]] &gt; 15, pomiary47[[#This Row],[czujnik3]]&lt;=20), 2, 0))</f>
        <v>0</v>
      </c>
      <c r="P103">
        <f>IF(AND(pomiary47[[#This Row],[czujnik4]] &gt; -10, pomiary47[[#This Row],[czujnik4]]&lt;=15), 1, IF(AND(pomiary47[[#This Row],[czujnik4]] &gt; 15, pomiary47[[#This Row],[czujnik4]]&lt;=20), 2, 0))</f>
        <v>0</v>
      </c>
      <c r="Q103">
        <f>IF(AND(pomiary47[[#This Row],[czujnik5]] &gt; -10, pomiary47[[#This Row],[czujnik5]]&lt;=15), 1, IF(AND(pomiary47[[#This Row],[czujnik5]] &gt; 15, pomiary47[[#This Row],[czujnik5]]&lt;=20), 2, 0))</f>
        <v>0</v>
      </c>
      <c r="R103">
        <f>IF(AND(pomiary47[[#This Row],[czujnik6]] &gt; -10, pomiary47[[#This Row],[czujnik6]]&lt;=15), 1, IF(AND(pomiary47[[#This Row],[czujnik6]] &gt; 15, pomiary47[[#This Row],[czujnik6]]&lt;=20), 2, 0))</f>
        <v>0</v>
      </c>
      <c r="S103">
        <f>IF(AND(pomiary47[[#This Row],[czujnik7]] &gt; -10, pomiary47[[#This Row],[czujnik7]]&lt;=15), 1, IF(AND(pomiary47[[#This Row],[czujnik7]] &gt; 15, pomiary47[[#This Row],[czujnik7]]&lt;=20), 2, 0))</f>
        <v>0</v>
      </c>
      <c r="T103">
        <f>IF(AND(pomiary47[[#This Row],[czujnik8]] &gt; -10, pomiary47[[#This Row],[czujnik8]]&lt;=15), 1, IF(AND(pomiary47[[#This Row],[czujnik8]] &gt; 15, pomiary47[[#This Row],[czujnik8]]&lt;=20), 2, 0))</f>
        <v>0</v>
      </c>
      <c r="U103">
        <f>IF(AND(pomiary47[[#This Row],[czujnik9]] &gt; -10, pomiary47[[#This Row],[czujnik9]]&lt;=15), 1, IF(AND(pomiary47[[#This Row],[czujnik9]] &gt; 15, pomiary47[[#This Row],[czujnik9]]&lt;=20), 2, 0))</f>
        <v>0</v>
      </c>
      <c r="V103">
        <f>IF(AND(pomiary47[[#This Row],[czujnik10]] &gt; -10, pomiary47[[#This Row],[czujnik10]]&lt;=15), 1, IF(AND(pomiary47[[#This Row],[czujnik10]] &gt; 15, pomiary47[[#This Row],[czujnik10]]&lt;=20), 2, 0))</f>
        <v>0</v>
      </c>
    </row>
    <row r="104" spans="1:22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IF(AND(pomiary47[[#This Row],[czujnik1]] &gt; -10, pomiary47[[#This Row],[czujnik1]]&lt;=15), 1, IF(AND(pomiary47[[#This Row],[czujnik1]] &gt; 15, pomiary47[[#This Row],[czujnik1]]&lt;=20), 2, 0))</f>
        <v>0</v>
      </c>
      <c r="N104">
        <f>IF(AND(pomiary47[[#This Row],[czujnik2]] &gt; -10, pomiary47[[#This Row],[czujnik2]]&lt;=15), 1, IF(AND(pomiary47[[#This Row],[czujnik2]] &gt; 15, pomiary47[[#This Row],[czujnik2]]&lt;=20), 2, 0))</f>
        <v>0</v>
      </c>
      <c r="O104">
        <f>IF(AND(pomiary47[[#This Row],[czujnik3]] &gt; -10, pomiary47[[#This Row],[czujnik3]]&lt;=15), 1, IF(AND(pomiary47[[#This Row],[czujnik3]] &gt; 15, pomiary47[[#This Row],[czujnik3]]&lt;=20), 2, 0))</f>
        <v>0</v>
      </c>
      <c r="P104">
        <f>IF(AND(pomiary47[[#This Row],[czujnik4]] &gt; -10, pomiary47[[#This Row],[czujnik4]]&lt;=15), 1, IF(AND(pomiary47[[#This Row],[czujnik4]] &gt; 15, pomiary47[[#This Row],[czujnik4]]&lt;=20), 2, 0))</f>
        <v>0</v>
      </c>
      <c r="Q104">
        <f>IF(AND(pomiary47[[#This Row],[czujnik5]] &gt; -10, pomiary47[[#This Row],[czujnik5]]&lt;=15), 1, IF(AND(pomiary47[[#This Row],[czujnik5]] &gt; 15, pomiary47[[#This Row],[czujnik5]]&lt;=20), 2, 0))</f>
        <v>0</v>
      </c>
      <c r="R104">
        <f>IF(AND(pomiary47[[#This Row],[czujnik6]] &gt; -10, pomiary47[[#This Row],[czujnik6]]&lt;=15), 1, IF(AND(pomiary47[[#This Row],[czujnik6]] &gt; 15, pomiary47[[#This Row],[czujnik6]]&lt;=20), 2, 0))</f>
        <v>0</v>
      </c>
      <c r="S104">
        <f>IF(AND(pomiary47[[#This Row],[czujnik7]] &gt; -10, pomiary47[[#This Row],[czujnik7]]&lt;=15), 1, IF(AND(pomiary47[[#This Row],[czujnik7]] &gt; 15, pomiary47[[#This Row],[czujnik7]]&lt;=20), 2, 0))</f>
        <v>0</v>
      </c>
      <c r="T104">
        <f>IF(AND(pomiary47[[#This Row],[czujnik8]] &gt; -10, pomiary47[[#This Row],[czujnik8]]&lt;=15), 1, IF(AND(pomiary47[[#This Row],[czujnik8]] &gt; 15, pomiary47[[#This Row],[czujnik8]]&lt;=20), 2, 0))</f>
        <v>0</v>
      </c>
      <c r="U104">
        <f>IF(AND(pomiary47[[#This Row],[czujnik9]] &gt; -10, pomiary47[[#This Row],[czujnik9]]&lt;=15), 1, IF(AND(pomiary47[[#This Row],[czujnik9]] &gt; 15, pomiary47[[#This Row],[czujnik9]]&lt;=20), 2, 0))</f>
        <v>0</v>
      </c>
      <c r="V104">
        <f>IF(AND(pomiary47[[#This Row],[czujnik10]] &gt; -10, pomiary47[[#This Row],[czujnik10]]&lt;=15), 1, IF(AND(pomiary47[[#This Row],[czujnik10]] &gt; 15, pomiary47[[#This Row],[czujnik10]]&lt;=20), 2, 0))</f>
        <v>0</v>
      </c>
    </row>
    <row r="105" spans="1:22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IF(AND(pomiary47[[#This Row],[czujnik1]] &gt; -10, pomiary47[[#This Row],[czujnik1]]&lt;=15), 1, IF(AND(pomiary47[[#This Row],[czujnik1]] &gt; 15, pomiary47[[#This Row],[czujnik1]]&lt;=20), 2, 0))</f>
        <v>0</v>
      </c>
      <c r="N105">
        <f>IF(AND(pomiary47[[#This Row],[czujnik2]] &gt; -10, pomiary47[[#This Row],[czujnik2]]&lt;=15), 1, IF(AND(pomiary47[[#This Row],[czujnik2]] &gt; 15, pomiary47[[#This Row],[czujnik2]]&lt;=20), 2, 0))</f>
        <v>0</v>
      </c>
      <c r="O105">
        <f>IF(AND(pomiary47[[#This Row],[czujnik3]] &gt; -10, pomiary47[[#This Row],[czujnik3]]&lt;=15), 1, IF(AND(pomiary47[[#This Row],[czujnik3]] &gt; 15, pomiary47[[#This Row],[czujnik3]]&lt;=20), 2, 0))</f>
        <v>0</v>
      </c>
      <c r="P105">
        <f>IF(AND(pomiary47[[#This Row],[czujnik4]] &gt; -10, pomiary47[[#This Row],[czujnik4]]&lt;=15), 1, IF(AND(pomiary47[[#This Row],[czujnik4]] &gt; 15, pomiary47[[#This Row],[czujnik4]]&lt;=20), 2, 0))</f>
        <v>0</v>
      </c>
      <c r="Q105">
        <f>IF(AND(pomiary47[[#This Row],[czujnik5]] &gt; -10, pomiary47[[#This Row],[czujnik5]]&lt;=15), 1, IF(AND(pomiary47[[#This Row],[czujnik5]] &gt; 15, pomiary47[[#This Row],[czujnik5]]&lt;=20), 2, 0))</f>
        <v>0</v>
      </c>
      <c r="R105">
        <f>IF(AND(pomiary47[[#This Row],[czujnik6]] &gt; -10, pomiary47[[#This Row],[czujnik6]]&lt;=15), 1, IF(AND(pomiary47[[#This Row],[czujnik6]] &gt; 15, pomiary47[[#This Row],[czujnik6]]&lt;=20), 2, 0))</f>
        <v>0</v>
      </c>
      <c r="S105">
        <f>IF(AND(pomiary47[[#This Row],[czujnik7]] &gt; -10, pomiary47[[#This Row],[czujnik7]]&lt;=15), 1, IF(AND(pomiary47[[#This Row],[czujnik7]] &gt; 15, pomiary47[[#This Row],[czujnik7]]&lt;=20), 2, 0))</f>
        <v>0</v>
      </c>
      <c r="T105">
        <f>IF(AND(pomiary47[[#This Row],[czujnik8]] &gt; -10, pomiary47[[#This Row],[czujnik8]]&lt;=15), 1, IF(AND(pomiary47[[#This Row],[czujnik8]] &gt; 15, pomiary47[[#This Row],[czujnik8]]&lt;=20), 2, 0))</f>
        <v>0</v>
      </c>
      <c r="U105">
        <f>IF(AND(pomiary47[[#This Row],[czujnik9]] &gt; -10, pomiary47[[#This Row],[czujnik9]]&lt;=15), 1, IF(AND(pomiary47[[#This Row],[czujnik9]] &gt; 15, pomiary47[[#This Row],[czujnik9]]&lt;=20), 2, 0))</f>
        <v>0</v>
      </c>
      <c r="V105">
        <f>IF(AND(pomiary47[[#This Row],[czujnik10]] &gt; -10, pomiary47[[#This Row],[czujnik10]]&lt;=15), 1, IF(AND(pomiary47[[#This Row],[czujnik10]] &gt; 15, pomiary47[[#This Row],[czujnik10]]&lt;=20), 2, 0))</f>
        <v>0</v>
      </c>
    </row>
    <row r="106" spans="1:22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IF(AND(pomiary47[[#This Row],[czujnik1]] &gt; -10, pomiary47[[#This Row],[czujnik1]]&lt;=15), 1, IF(AND(pomiary47[[#This Row],[czujnik1]] &gt; 15, pomiary47[[#This Row],[czujnik1]]&lt;=20), 2, 0))</f>
        <v>0</v>
      </c>
      <c r="N106">
        <f>IF(AND(pomiary47[[#This Row],[czujnik2]] &gt; -10, pomiary47[[#This Row],[czujnik2]]&lt;=15), 1, IF(AND(pomiary47[[#This Row],[czujnik2]] &gt; 15, pomiary47[[#This Row],[czujnik2]]&lt;=20), 2, 0))</f>
        <v>0</v>
      </c>
      <c r="O106">
        <f>IF(AND(pomiary47[[#This Row],[czujnik3]] &gt; -10, pomiary47[[#This Row],[czujnik3]]&lt;=15), 1, IF(AND(pomiary47[[#This Row],[czujnik3]] &gt; 15, pomiary47[[#This Row],[czujnik3]]&lt;=20), 2, 0))</f>
        <v>0</v>
      </c>
      <c r="P106">
        <f>IF(AND(pomiary47[[#This Row],[czujnik4]] &gt; -10, pomiary47[[#This Row],[czujnik4]]&lt;=15), 1, IF(AND(pomiary47[[#This Row],[czujnik4]] &gt; 15, pomiary47[[#This Row],[czujnik4]]&lt;=20), 2, 0))</f>
        <v>0</v>
      </c>
      <c r="Q106">
        <f>IF(AND(pomiary47[[#This Row],[czujnik5]] &gt; -10, pomiary47[[#This Row],[czujnik5]]&lt;=15), 1, IF(AND(pomiary47[[#This Row],[czujnik5]] &gt; 15, pomiary47[[#This Row],[czujnik5]]&lt;=20), 2, 0))</f>
        <v>0</v>
      </c>
      <c r="R106">
        <f>IF(AND(pomiary47[[#This Row],[czujnik6]] &gt; -10, pomiary47[[#This Row],[czujnik6]]&lt;=15), 1, IF(AND(pomiary47[[#This Row],[czujnik6]] &gt; 15, pomiary47[[#This Row],[czujnik6]]&lt;=20), 2, 0))</f>
        <v>0</v>
      </c>
      <c r="S106">
        <f>IF(AND(pomiary47[[#This Row],[czujnik7]] &gt; -10, pomiary47[[#This Row],[czujnik7]]&lt;=15), 1, IF(AND(pomiary47[[#This Row],[czujnik7]] &gt; 15, pomiary47[[#This Row],[czujnik7]]&lt;=20), 2, 0))</f>
        <v>0</v>
      </c>
      <c r="T106">
        <f>IF(AND(pomiary47[[#This Row],[czujnik8]] &gt; -10, pomiary47[[#This Row],[czujnik8]]&lt;=15), 1, IF(AND(pomiary47[[#This Row],[czujnik8]] &gt; 15, pomiary47[[#This Row],[czujnik8]]&lt;=20), 2, 0))</f>
        <v>0</v>
      </c>
      <c r="U106">
        <f>IF(AND(pomiary47[[#This Row],[czujnik9]] &gt; -10, pomiary47[[#This Row],[czujnik9]]&lt;=15), 1, IF(AND(pomiary47[[#This Row],[czujnik9]] &gt; 15, pomiary47[[#This Row],[czujnik9]]&lt;=20), 2, 0))</f>
        <v>0</v>
      </c>
      <c r="V106">
        <f>IF(AND(pomiary47[[#This Row],[czujnik10]] &gt; -10, pomiary47[[#This Row],[czujnik10]]&lt;=15), 1, IF(AND(pomiary47[[#This Row],[czujnik10]] &gt; 15, pomiary47[[#This Row],[czujnik10]]&lt;=20), 2, 0))</f>
        <v>0</v>
      </c>
    </row>
    <row r="107" spans="1:22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IF(AND(pomiary47[[#This Row],[czujnik1]] &gt; -10, pomiary47[[#This Row],[czujnik1]]&lt;=15), 1, IF(AND(pomiary47[[#This Row],[czujnik1]] &gt; 15, pomiary47[[#This Row],[czujnik1]]&lt;=20), 2, 0))</f>
        <v>0</v>
      </c>
      <c r="N107">
        <f>IF(AND(pomiary47[[#This Row],[czujnik2]] &gt; -10, pomiary47[[#This Row],[czujnik2]]&lt;=15), 1, IF(AND(pomiary47[[#This Row],[czujnik2]] &gt; 15, pomiary47[[#This Row],[czujnik2]]&lt;=20), 2, 0))</f>
        <v>0</v>
      </c>
      <c r="O107">
        <f>IF(AND(pomiary47[[#This Row],[czujnik3]] &gt; -10, pomiary47[[#This Row],[czujnik3]]&lt;=15), 1, IF(AND(pomiary47[[#This Row],[czujnik3]] &gt; 15, pomiary47[[#This Row],[czujnik3]]&lt;=20), 2, 0))</f>
        <v>0</v>
      </c>
      <c r="P107">
        <f>IF(AND(pomiary47[[#This Row],[czujnik4]] &gt; -10, pomiary47[[#This Row],[czujnik4]]&lt;=15), 1, IF(AND(pomiary47[[#This Row],[czujnik4]] &gt; 15, pomiary47[[#This Row],[czujnik4]]&lt;=20), 2, 0))</f>
        <v>0</v>
      </c>
      <c r="Q107">
        <f>IF(AND(pomiary47[[#This Row],[czujnik5]] &gt; -10, pomiary47[[#This Row],[czujnik5]]&lt;=15), 1, IF(AND(pomiary47[[#This Row],[czujnik5]] &gt; 15, pomiary47[[#This Row],[czujnik5]]&lt;=20), 2, 0))</f>
        <v>0</v>
      </c>
      <c r="R107">
        <f>IF(AND(pomiary47[[#This Row],[czujnik6]] &gt; -10, pomiary47[[#This Row],[czujnik6]]&lt;=15), 1, IF(AND(pomiary47[[#This Row],[czujnik6]] &gt; 15, pomiary47[[#This Row],[czujnik6]]&lt;=20), 2, 0))</f>
        <v>0</v>
      </c>
      <c r="S107">
        <f>IF(AND(pomiary47[[#This Row],[czujnik7]] &gt; -10, pomiary47[[#This Row],[czujnik7]]&lt;=15), 1, IF(AND(pomiary47[[#This Row],[czujnik7]] &gt; 15, pomiary47[[#This Row],[czujnik7]]&lt;=20), 2, 0))</f>
        <v>0</v>
      </c>
      <c r="T107">
        <f>IF(AND(pomiary47[[#This Row],[czujnik8]] &gt; -10, pomiary47[[#This Row],[czujnik8]]&lt;=15), 1, IF(AND(pomiary47[[#This Row],[czujnik8]] &gt; 15, pomiary47[[#This Row],[czujnik8]]&lt;=20), 2, 0))</f>
        <v>0</v>
      </c>
      <c r="U107">
        <f>IF(AND(pomiary47[[#This Row],[czujnik9]] &gt; -10, pomiary47[[#This Row],[czujnik9]]&lt;=15), 1, IF(AND(pomiary47[[#This Row],[czujnik9]] &gt; 15, pomiary47[[#This Row],[czujnik9]]&lt;=20), 2, 0))</f>
        <v>0</v>
      </c>
      <c r="V107">
        <f>IF(AND(pomiary47[[#This Row],[czujnik10]] &gt; -10, pomiary47[[#This Row],[czujnik10]]&lt;=15), 1, IF(AND(pomiary47[[#This Row],[czujnik10]] &gt; 15, pomiary47[[#This Row],[czujnik10]]&lt;=20), 2, 0))</f>
        <v>0</v>
      </c>
    </row>
    <row r="108" spans="1:22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IF(AND(pomiary47[[#This Row],[czujnik1]] &gt; -10, pomiary47[[#This Row],[czujnik1]]&lt;=15), 1, IF(AND(pomiary47[[#This Row],[czujnik1]] &gt; 15, pomiary47[[#This Row],[czujnik1]]&lt;=20), 2, 0))</f>
        <v>0</v>
      </c>
      <c r="N108">
        <f>IF(AND(pomiary47[[#This Row],[czujnik2]] &gt; -10, pomiary47[[#This Row],[czujnik2]]&lt;=15), 1, IF(AND(pomiary47[[#This Row],[czujnik2]] &gt; 15, pomiary47[[#This Row],[czujnik2]]&lt;=20), 2, 0))</f>
        <v>0</v>
      </c>
      <c r="O108">
        <f>IF(AND(pomiary47[[#This Row],[czujnik3]] &gt; -10, pomiary47[[#This Row],[czujnik3]]&lt;=15), 1, IF(AND(pomiary47[[#This Row],[czujnik3]] &gt; 15, pomiary47[[#This Row],[czujnik3]]&lt;=20), 2, 0))</f>
        <v>0</v>
      </c>
      <c r="P108">
        <f>IF(AND(pomiary47[[#This Row],[czujnik4]] &gt; -10, pomiary47[[#This Row],[czujnik4]]&lt;=15), 1, IF(AND(pomiary47[[#This Row],[czujnik4]] &gt; 15, pomiary47[[#This Row],[czujnik4]]&lt;=20), 2, 0))</f>
        <v>0</v>
      </c>
      <c r="Q108">
        <f>IF(AND(pomiary47[[#This Row],[czujnik5]] &gt; -10, pomiary47[[#This Row],[czujnik5]]&lt;=15), 1, IF(AND(pomiary47[[#This Row],[czujnik5]] &gt; 15, pomiary47[[#This Row],[czujnik5]]&lt;=20), 2, 0))</f>
        <v>0</v>
      </c>
      <c r="R108">
        <f>IF(AND(pomiary47[[#This Row],[czujnik6]] &gt; -10, pomiary47[[#This Row],[czujnik6]]&lt;=15), 1, IF(AND(pomiary47[[#This Row],[czujnik6]] &gt; 15, pomiary47[[#This Row],[czujnik6]]&lt;=20), 2, 0))</f>
        <v>0</v>
      </c>
      <c r="S108">
        <f>IF(AND(pomiary47[[#This Row],[czujnik7]] &gt; -10, pomiary47[[#This Row],[czujnik7]]&lt;=15), 1, IF(AND(pomiary47[[#This Row],[czujnik7]] &gt; 15, pomiary47[[#This Row],[czujnik7]]&lt;=20), 2, 0))</f>
        <v>0</v>
      </c>
      <c r="T108">
        <f>IF(AND(pomiary47[[#This Row],[czujnik8]] &gt; -10, pomiary47[[#This Row],[czujnik8]]&lt;=15), 1, IF(AND(pomiary47[[#This Row],[czujnik8]] &gt; 15, pomiary47[[#This Row],[czujnik8]]&lt;=20), 2, 0))</f>
        <v>0</v>
      </c>
      <c r="U108">
        <f>IF(AND(pomiary47[[#This Row],[czujnik9]] &gt; -10, pomiary47[[#This Row],[czujnik9]]&lt;=15), 1, IF(AND(pomiary47[[#This Row],[czujnik9]] &gt; 15, pomiary47[[#This Row],[czujnik9]]&lt;=20), 2, 0))</f>
        <v>0</v>
      </c>
      <c r="V108">
        <f>IF(AND(pomiary47[[#This Row],[czujnik10]] &gt; -10, pomiary47[[#This Row],[czujnik10]]&lt;=15), 1, IF(AND(pomiary47[[#This Row],[czujnik10]] &gt; 15, pomiary47[[#This Row],[czujnik10]]&lt;=20), 2, 0))</f>
        <v>0</v>
      </c>
    </row>
    <row r="109" spans="1:22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IF(AND(pomiary47[[#This Row],[czujnik1]] &gt; -10, pomiary47[[#This Row],[czujnik1]]&lt;=15), 1, IF(AND(pomiary47[[#This Row],[czujnik1]] &gt; 15, pomiary47[[#This Row],[czujnik1]]&lt;=20), 2, 0))</f>
        <v>0</v>
      </c>
      <c r="N109">
        <f>IF(AND(pomiary47[[#This Row],[czujnik2]] &gt; -10, pomiary47[[#This Row],[czujnik2]]&lt;=15), 1, IF(AND(pomiary47[[#This Row],[czujnik2]] &gt; 15, pomiary47[[#This Row],[czujnik2]]&lt;=20), 2, 0))</f>
        <v>0</v>
      </c>
      <c r="O109">
        <f>IF(AND(pomiary47[[#This Row],[czujnik3]] &gt; -10, pomiary47[[#This Row],[czujnik3]]&lt;=15), 1, IF(AND(pomiary47[[#This Row],[czujnik3]] &gt; 15, pomiary47[[#This Row],[czujnik3]]&lt;=20), 2, 0))</f>
        <v>0</v>
      </c>
      <c r="P109">
        <f>IF(AND(pomiary47[[#This Row],[czujnik4]] &gt; -10, pomiary47[[#This Row],[czujnik4]]&lt;=15), 1, IF(AND(pomiary47[[#This Row],[czujnik4]] &gt; 15, pomiary47[[#This Row],[czujnik4]]&lt;=20), 2, 0))</f>
        <v>0</v>
      </c>
      <c r="Q109">
        <f>IF(AND(pomiary47[[#This Row],[czujnik5]] &gt; -10, pomiary47[[#This Row],[czujnik5]]&lt;=15), 1, IF(AND(pomiary47[[#This Row],[czujnik5]] &gt; 15, pomiary47[[#This Row],[czujnik5]]&lt;=20), 2, 0))</f>
        <v>0</v>
      </c>
      <c r="R109">
        <f>IF(AND(pomiary47[[#This Row],[czujnik6]] &gt; -10, pomiary47[[#This Row],[czujnik6]]&lt;=15), 1, IF(AND(pomiary47[[#This Row],[czujnik6]] &gt; 15, pomiary47[[#This Row],[czujnik6]]&lt;=20), 2, 0))</f>
        <v>0</v>
      </c>
      <c r="S109">
        <f>IF(AND(pomiary47[[#This Row],[czujnik7]] &gt; -10, pomiary47[[#This Row],[czujnik7]]&lt;=15), 1, IF(AND(pomiary47[[#This Row],[czujnik7]] &gt; 15, pomiary47[[#This Row],[czujnik7]]&lt;=20), 2, 0))</f>
        <v>0</v>
      </c>
      <c r="T109">
        <f>IF(AND(pomiary47[[#This Row],[czujnik8]] &gt; -10, pomiary47[[#This Row],[czujnik8]]&lt;=15), 1, IF(AND(pomiary47[[#This Row],[czujnik8]] &gt; 15, pomiary47[[#This Row],[czujnik8]]&lt;=20), 2, 0))</f>
        <v>0</v>
      </c>
      <c r="U109">
        <f>IF(AND(pomiary47[[#This Row],[czujnik9]] &gt; -10, pomiary47[[#This Row],[czujnik9]]&lt;=15), 1, IF(AND(pomiary47[[#This Row],[czujnik9]] &gt; 15, pomiary47[[#This Row],[czujnik9]]&lt;=20), 2, 0))</f>
        <v>0</v>
      </c>
      <c r="V109">
        <f>IF(AND(pomiary47[[#This Row],[czujnik10]] &gt; -10, pomiary47[[#This Row],[czujnik10]]&lt;=15), 1, IF(AND(pomiary47[[#This Row],[czujnik10]] &gt; 15, pomiary47[[#This Row],[czujnik10]]&lt;=20), 2, 0))</f>
        <v>0</v>
      </c>
    </row>
    <row r="110" spans="1:22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IF(AND(pomiary47[[#This Row],[czujnik1]] &gt; -10, pomiary47[[#This Row],[czujnik1]]&lt;=15), 1, IF(AND(pomiary47[[#This Row],[czujnik1]] &gt; 15, pomiary47[[#This Row],[czujnik1]]&lt;=20), 2, 0))</f>
        <v>0</v>
      </c>
      <c r="N110">
        <f>IF(AND(pomiary47[[#This Row],[czujnik2]] &gt; -10, pomiary47[[#This Row],[czujnik2]]&lt;=15), 1, IF(AND(pomiary47[[#This Row],[czujnik2]] &gt; 15, pomiary47[[#This Row],[czujnik2]]&lt;=20), 2, 0))</f>
        <v>0</v>
      </c>
      <c r="O110">
        <f>IF(AND(pomiary47[[#This Row],[czujnik3]] &gt; -10, pomiary47[[#This Row],[czujnik3]]&lt;=15), 1, IF(AND(pomiary47[[#This Row],[czujnik3]] &gt; 15, pomiary47[[#This Row],[czujnik3]]&lt;=20), 2, 0))</f>
        <v>0</v>
      </c>
      <c r="P110">
        <f>IF(AND(pomiary47[[#This Row],[czujnik4]] &gt; -10, pomiary47[[#This Row],[czujnik4]]&lt;=15), 1, IF(AND(pomiary47[[#This Row],[czujnik4]] &gt; 15, pomiary47[[#This Row],[czujnik4]]&lt;=20), 2, 0))</f>
        <v>0</v>
      </c>
      <c r="Q110">
        <f>IF(AND(pomiary47[[#This Row],[czujnik5]] &gt; -10, pomiary47[[#This Row],[czujnik5]]&lt;=15), 1, IF(AND(pomiary47[[#This Row],[czujnik5]] &gt; 15, pomiary47[[#This Row],[czujnik5]]&lt;=20), 2, 0))</f>
        <v>0</v>
      </c>
      <c r="R110">
        <f>IF(AND(pomiary47[[#This Row],[czujnik6]] &gt; -10, pomiary47[[#This Row],[czujnik6]]&lt;=15), 1, IF(AND(pomiary47[[#This Row],[czujnik6]] &gt; 15, pomiary47[[#This Row],[czujnik6]]&lt;=20), 2, 0))</f>
        <v>0</v>
      </c>
      <c r="S110">
        <f>IF(AND(pomiary47[[#This Row],[czujnik7]] &gt; -10, pomiary47[[#This Row],[czujnik7]]&lt;=15), 1, IF(AND(pomiary47[[#This Row],[czujnik7]] &gt; 15, pomiary47[[#This Row],[czujnik7]]&lt;=20), 2, 0))</f>
        <v>0</v>
      </c>
      <c r="T110">
        <f>IF(AND(pomiary47[[#This Row],[czujnik8]] &gt; -10, pomiary47[[#This Row],[czujnik8]]&lt;=15), 1, IF(AND(pomiary47[[#This Row],[czujnik8]] &gt; 15, pomiary47[[#This Row],[czujnik8]]&lt;=20), 2, 0))</f>
        <v>0</v>
      </c>
      <c r="U110">
        <f>IF(AND(pomiary47[[#This Row],[czujnik9]] &gt; -10, pomiary47[[#This Row],[czujnik9]]&lt;=15), 1, IF(AND(pomiary47[[#This Row],[czujnik9]] &gt; 15, pomiary47[[#This Row],[czujnik9]]&lt;=20), 2, 0))</f>
        <v>0</v>
      </c>
      <c r="V110">
        <f>IF(AND(pomiary47[[#This Row],[czujnik10]] &gt; -10, pomiary47[[#This Row],[czujnik10]]&lt;=15), 1, IF(AND(pomiary47[[#This Row],[czujnik10]] &gt; 15, pomiary47[[#This Row],[czujnik10]]&lt;=20), 2, 0))</f>
        <v>0</v>
      </c>
    </row>
    <row r="111" spans="1:22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IF(AND(pomiary47[[#This Row],[czujnik1]] &gt; -10, pomiary47[[#This Row],[czujnik1]]&lt;=15), 1, IF(AND(pomiary47[[#This Row],[czujnik1]] &gt; 15, pomiary47[[#This Row],[czujnik1]]&lt;=20), 2, 0))</f>
        <v>0</v>
      </c>
      <c r="N111">
        <f>IF(AND(pomiary47[[#This Row],[czujnik2]] &gt; -10, pomiary47[[#This Row],[czujnik2]]&lt;=15), 1, IF(AND(pomiary47[[#This Row],[czujnik2]] &gt; 15, pomiary47[[#This Row],[czujnik2]]&lt;=20), 2, 0))</f>
        <v>0</v>
      </c>
      <c r="O111">
        <f>IF(AND(pomiary47[[#This Row],[czujnik3]] &gt; -10, pomiary47[[#This Row],[czujnik3]]&lt;=15), 1, IF(AND(pomiary47[[#This Row],[czujnik3]] &gt; 15, pomiary47[[#This Row],[czujnik3]]&lt;=20), 2, 0))</f>
        <v>0</v>
      </c>
      <c r="P111">
        <f>IF(AND(pomiary47[[#This Row],[czujnik4]] &gt; -10, pomiary47[[#This Row],[czujnik4]]&lt;=15), 1, IF(AND(pomiary47[[#This Row],[czujnik4]] &gt; 15, pomiary47[[#This Row],[czujnik4]]&lt;=20), 2, 0))</f>
        <v>0</v>
      </c>
      <c r="Q111">
        <f>IF(AND(pomiary47[[#This Row],[czujnik5]] &gt; -10, pomiary47[[#This Row],[czujnik5]]&lt;=15), 1, IF(AND(pomiary47[[#This Row],[czujnik5]] &gt; 15, pomiary47[[#This Row],[czujnik5]]&lt;=20), 2, 0))</f>
        <v>0</v>
      </c>
      <c r="R111">
        <f>IF(AND(pomiary47[[#This Row],[czujnik6]] &gt; -10, pomiary47[[#This Row],[czujnik6]]&lt;=15), 1, IF(AND(pomiary47[[#This Row],[czujnik6]] &gt; 15, pomiary47[[#This Row],[czujnik6]]&lt;=20), 2, 0))</f>
        <v>0</v>
      </c>
      <c r="S111">
        <f>IF(AND(pomiary47[[#This Row],[czujnik7]] &gt; -10, pomiary47[[#This Row],[czujnik7]]&lt;=15), 1, IF(AND(pomiary47[[#This Row],[czujnik7]] &gt; 15, pomiary47[[#This Row],[czujnik7]]&lt;=20), 2, 0))</f>
        <v>0</v>
      </c>
      <c r="T111">
        <f>IF(AND(pomiary47[[#This Row],[czujnik8]] &gt; -10, pomiary47[[#This Row],[czujnik8]]&lt;=15), 1, IF(AND(pomiary47[[#This Row],[czujnik8]] &gt; 15, pomiary47[[#This Row],[czujnik8]]&lt;=20), 2, 0))</f>
        <v>0</v>
      </c>
      <c r="U111">
        <f>IF(AND(pomiary47[[#This Row],[czujnik9]] &gt; -10, pomiary47[[#This Row],[czujnik9]]&lt;=15), 1, IF(AND(pomiary47[[#This Row],[czujnik9]] &gt; 15, pomiary47[[#This Row],[czujnik9]]&lt;=20), 2, 0))</f>
        <v>0</v>
      </c>
      <c r="V111">
        <f>IF(AND(pomiary47[[#This Row],[czujnik10]] &gt; -10, pomiary47[[#This Row],[czujnik10]]&lt;=15), 1, IF(AND(pomiary47[[#This Row],[czujnik10]] &gt; 15, pomiary47[[#This Row],[czujnik10]]&lt;=20), 2, 0))</f>
        <v>0</v>
      </c>
    </row>
    <row r="112" spans="1:22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IF(AND(pomiary47[[#This Row],[czujnik1]] &gt; -10, pomiary47[[#This Row],[czujnik1]]&lt;=15), 1, IF(AND(pomiary47[[#This Row],[czujnik1]] &gt; 15, pomiary47[[#This Row],[czujnik1]]&lt;=20), 2, 0))</f>
        <v>0</v>
      </c>
      <c r="N112">
        <f>IF(AND(pomiary47[[#This Row],[czujnik2]] &gt; -10, pomiary47[[#This Row],[czujnik2]]&lt;=15), 1, IF(AND(pomiary47[[#This Row],[czujnik2]] &gt; 15, pomiary47[[#This Row],[czujnik2]]&lt;=20), 2, 0))</f>
        <v>0</v>
      </c>
      <c r="O112">
        <f>IF(AND(pomiary47[[#This Row],[czujnik3]] &gt; -10, pomiary47[[#This Row],[czujnik3]]&lt;=15), 1, IF(AND(pomiary47[[#This Row],[czujnik3]] &gt; 15, pomiary47[[#This Row],[czujnik3]]&lt;=20), 2, 0))</f>
        <v>0</v>
      </c>
      <c r="P112">
        <f>IF(AND(pomiary47[[#This Row],[czujnik4]] &gt; -10, pomiary47[[#This Row],[czujnik4]]&lt;=15), 1, IF(AND(pomiary47[[#This Row],[czujnik4]] &gt; 15, pomiary47[[#This Row],[czujnik4]]&lt;=20), 2, 0))</f>
        <v>0</v>
      </c>
      <c r="Q112">
        <f>IF(AND(pomiary47[[#This Row],[czujnik5]] &gt; -10, pomiary47[[#This Row],[czujnik5]]&lt;=15), 1, IF(AND(pomiary47[[#This Row],[czujnik5]] &gt; 15, pomiary47[[#This Row],[czujnik5]]&lt;=20), 2, 0))</f>
        <v>0</v>
      </c>
      <c r="R112">
        <f>IF(AND(pomiary47[[#This Row],[czujnik6]] &gt; -10, pomiary47[[#This Row],[czujnik6]]&lt;=15), 1, IF(AND(pomiary47[[#This Row],[czujnik6]] &gt; 15, pomiary47[[#This Row],[czujnik6]]&lt;=20), 2, 0))</f>
        <v>0</v>
      </c>
      <c r="S112">
        <f>IF(AND(pomiary47[[#This Row],[czujnik7]] &gt; -10, pomiary47[[#This Row],[czujnik7]]&lt;=15), 1, IF(AND(pomiary47[[#This Row],[czujnik7]] &gt; 15, pomiary47[[#This Row],[czujnik7]]&lt;=20), 2, 0))</f>
        <v>0</v>
      </c>
      <c r="T112">
        <f>IF(AND(pomiary47[[#This Row],[czujnik8]] &gt; -10, pomiary47[[#This Row],[czujnik8]]&lt;=15), 1, IF(AND(pomiary47[[#This Row],[czujnik8]] &gt; 15, pomiary47[[#This Row],[czujnik8]]&lt;=20), 2, 0))</f>
        <v>0</v>
      </c>
      <c r="U112">
        <f>IF(AND(pomiary47[[#This Row],[czujnik9]] &gt; -10, pomiary47[[#This Row],[czujnik9]]&lt;=15), 1, IF(AND(pomiary47[[#This Row],[czujnik9]] &gt; 15, pomiary47[[#This Row],[czujnik9]]&lt;=20), 2, 0))</f>
        <v>0</v>
      </c>
      <c r="V112">
        <f>IF(AND(pomiary47[[#This Row],[czujnik10]] &gt; -10, pomiary47[[#This Row],[czujnik10]]&lt;=15), 1, IF(AND(pomiary47[[#This Row],[czujnik10]] &gt; 15, pomiary47[[#This Row],[czujnik10]]&lt;=20), 2, 0))</f>
        <v>0</v>
      </c>
    </row>
    <row r="113" spans="1:22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IF(AND(pomiary47[[#This Row],[czujnik1]] &gt; -10, pomiary47[[#This Row],[czujnik1]]&lt;=15), 1, IF(AND(pomiary47[[#This Row],[czujnik1]] &gt; 15, pomiary47[[#This Row],[czujnik1]]&lt;=20), 2, 0))</f>
        <v>0</v>
      </c>
      <c r="N113">
        <f>IF(AND(pomiary47[[#This Row],[czujnik2]] &gt; -10, pomiary47[[#This Row],[czujnik2]]&lt;=15), 1, IF(AND(pomiary47[[#This Row],[czujnik2]] &gt; 15, pomiary47[[#This Row],[czujnik2]]&lt;=20), 2, 0))</f>
        <v>0</v>
      </c>
      <c r="O113">
        <f>IF(AND(pomiary47[[#This Row],[czujnik3]] &gt; -10, pomiary47[[#This Row],[czujnik3]]&lt;=15), 1, IF(AND(pomiary47[[#This Row],[czujnik3]] &gt; 15, pomiary47[[#This Row],[czujnik3]]&lt;=20), 2, 0))</f>
        <v>0</v>
      </c>
      <c r="P113">
        <f>IF(AND(pomiary47[[#This Row],[czujnik4]] &gt; -10, pomiary47[[#This Row],[czujnik4]]&lt;=15), 1, IF(AND(pomiary47[[#This Row],[czujnik4]] &gt; 15, pomiary47[[#This Row],[czujnik4]]&lt;=20), 2, 0))</f>
        <v>0</v>
      </c>
      <c r="Q113">
        <f>IF(AND(pomiary47[[#This Row],[czujnik5]] &gt; -10, pomiary47[[#This Row],[czujnik5]]&lt;=15), 1, IF(AND(pomiary47[[#This Row],[czujnik5]] &gt; 15, pomiary47[[#This Row],[czujnik5]]&lt;=20), 2, 0))</f>
        <v>0</v>
      </c>
      <c r="R113">
        <f>IF(AND(pomiary47[[#This Row],[czujnik6]] &gt; -10, pomiary47[[#This Row],[czujnik6]]&lt;=15), 1, IF(AND(pomiary47[[#This Row],[czujnik6]] &gt; 15, pomiary47[[#This Row],[czujnik6]]&lt;=20), 2, 0))</f>
        <v>0</v>
      </c>
      <c r="S113">
        <f>IF(AND(pomiary47[[#This Row],[czujnik7]] &gt; -10, pomiary47[[#This Row],[czujnik7]]&lt;=15), 1, IF(AND(pomiary47[[#This Row],[czujnik7]] &gt; 15, pomiary47[[#This Row],[czujnik7]]&lt;=20), 2, 0))</f>
        <v>0</v>
      </c>
      <c r="T113">
        <f>IF(AND(pomiary47[[#This Row],[czujnik8]] &gt; -10, pomiary47[[#This Row],[czujnik8]]&lt;=15), 1, IF(AND(pomiary47[[#This Row],[czujnik8]] &gt; 15, pomiary47[[#This Row],[czujnik8]]&lt;=20), 2, 0))</f>
        <v>0</v>
      </c>
      <c r="U113">
        <f>IF(AND(pomiary47[[#This Row],[czujnik9]] &gt; -10, pomiary47[[#This Row],[czujnik9]]&lt;=15), 1, IF(AND(pomiary47[[#This Row],[czujnik9]] &gt; 15, pomiary47[[#This Row],[czujnik9]]&lt;=20), 2, 0))</f>
        <v>0</v>
      </c>
      <c r="V113">
        <f>IF(AND(pomiary47[[#This Row],[czujnik10]] &gt; -10, pomiary47[[#This Row],[czujnik10]]&lt;=15), 1, IF(AND(pomiary47[[#This Row],[czujnik10]] &gt; 15, pomiary47[[#This Row],[czujnik10]]&lt;=20), 2, 0))</f>
        <v>0</v>
      </c>
    </row>
    <row r="114" spans="1:22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IF(AND(pomiary47[[#This Row],[czujnik1]] &gt; -10, pomiary47[[#This Row],[czujnik1]]&lt;=15), 1, IF(AND(pomiary47[[#This Row],[czujnik1]] &gt; 15, pomiary47[[#This Row],[czujnik1]]&lt;=20), 2, 0))</f>
        <v>0</v>
      </c>
      <c r="N114">
        <f>IF(AND(pomiary47[[#This Row],[czujnik2]] &gt; -10, pomiary47[[#This Row],[czujnik2]]&lt;=15), 1, IF(AND(pomiary47[[#This Row],[czujnik2]] &gt; 15, pomiary47[[#This Row],[czujnik2]]&lt;=20), 2, 0))</f>
        <v>0</v>
      </c>
      <c r="O114">
        <f>IF(AND(pomiary47[[#This Row],[czujnik3]] &gt; -10, pomiary47[[#This Row],[czujnik3]]&lt;=15), 1, IF(AND(pomiary47[[#This Row],[czujnik3]] &gt; 15, pomiary47[[#This Row],[czujnik3]]&lt;=20), 2, 0))</f>
        <v>0</v>
      </c>
      <c r="P114">
        <f>IF(AND(pomiary47[[#This Row],[czujnik4]] &gt; -10, pomiary47[[#This Row],[czujnik4]]&lt;=15), 1, IF(AND(pomiary47[[#This Row],[czujnik4]] &gt; 15, pomiary47[[#This Row],[czujnik4]]&lt;=20), 2, 0))</f>
        <v>0</v>
      </c>
      <c r="Q114">
        <f>IF(AND(pomiary47[[#This Row],[czujnik5]] &gt; -10, pomiary47[[#This Row],[czujnik5]]&lt;=15), 1, IF(AND(pomiary47[[#This Row],[czujnik5]] &gt; 15, pomiary47[[#This Row],[czujnik5]]&lt;=20), 2, 0))</f>
        <v>0</v>
      </c>
      <c r="R114">
        <f>IF(AND(pomiary47[[#This Row],[czujnik6]] &gt; -10, pomiary47[[#This Row],[czujnik6]]&lt;=15), 1, IF(AND(pomiary47[[#This Row],[czujnik6]] &gt; 15, pomiary47[[#This Row],[czujnik6]]&lt;=20), 2, 0))</f>
        <v>0</v>
      </c>
      <c r="S114">
        <f>IF(AND(pomiary47[[#This Row],[czujnik7]] &gt; -10, pomiary47[[#This Row],[czujnik7]]&lt;=15), 1, IF(AND(pomiary47[[#This Row],[czujnik7]] &gt; 15, pomiary47[[#This Row],[czujnik7]]&lt;=20), 2, 0))</f>
        <v>0</v>
      </c>
      <c r="T114">
        <f>IF(AND(pomiary47[[#This Row],[czujnik8]] &gt; -10, pomiary47[[#This Row],[czujnik8]]&lt;=15), 1, IF(AND(pomiary47[[#This Row],[czujnik8]] &gt; 15, pomiary47[[#This Row],[czujnik8]]&lt;=20), 2, 0))</f>
        <v>0</v>
      </c>
      <c r="U114">
        <f>IF(AND(pomiary47[[#This Row],[czujnik9]] &gt; -10, pomiary47[[#This Row],[czujnik9]]&lt;=15), 1, IF(AND(pomiary47[[#This Row],[czujnik9]] &gt; 15, pomiary47[[#This Row],[czujnik9]]&lt;=20), 2, 0))</f>
        <v>0</v>
      </c>
      <c r="V114">
        <f>IF(AND(pomiary47[[#This Row],[czujnik10]] &gt; -10, pomiary47[[#This Row],[czujnik10]]&lt;=15), 1, IF(AND(pomiary47[[#This Row],[czujnik10]] &gt; 15, pomiary47[[#This Row],[czujnik10]]&lt;=20), 2, 0))</f>
        <v>0</v>
      </c>
    </row>
    <row r="115" spans="1:22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IF(AND(pomiary47[[#This Row],[czujnik1]] &gt; -10, pomiary47[[#This Row],[czujnik1]]&lt;=15), 1, IF(AND(pomiary47[[#This Row],[czujnik1]] &gt; 15, pomiary47[[#This Row],[czujnik1]]&lt;=20), 2, 0))</f>
        <v>0</v>
      </c>
      <c r="N115">
        <f>IF(AND(pomiary47[[#This Row],[czujnik2]] &gt; -10, pomiary47[[#This Row],[czujnik2]]&lt;=15), 1, IF(AND(pomiary47[[#This Row],[czujnik2]] &gt; 15, pomiary47[[#This Row],[czujnik2]]&lt;=20), 2, 0))</f>
        <v>0</v>
      </c>
      <c r="O115">
        <f>IF(AND(pomiary47[[#This Row],[czujnik3]] &gt; -10, pomiary47[[#This Row],[czujnik3]]&lt;=15), 1, IF(AND(pomiary47[[#This Row],[czujnik3]] &gt; 15, pomiary47[[#This Row],[czujnik3]]&lt;=20), 2, 0))</f>
        <v>0</v>
      </c>
      <c r="P115">
        <f>IF(AND(pomiary47[[#This Row],[czujnik4]] &gt; -10, pomiary47[[#This Row],[czujnik4]]&lt;=15), 1, IF(AND(pomiary47[[#This Row],[czujnik4]] &gt; 15, pomiary47[[#This Row],[czujnik4]]&lt;=20), 2, 0))</f>
        <v>0</v>
      </c>
      <c r="Q115">
        <f>IF(AND(pomiary47[[#This Row],[czujnik5]] &gt; -10, pomiary47[[#This Row],[czujnik5]]&lt;=15), 1, IF(AND(pomiary47[[#This Row],[czujnik5]] &gt; 15, pomiary47[[#This Row],[czujnik5]]&lt;=20), 2, 0))</f>
        <v>0</v>
      </c>
      <c r="R115">
        <f>IF(AND(pomiary47[[#This Row],[czujnik6]] &gt; -10, pomiary47[[#This Row],[czujnik6]]&lt;=15), 1, IF(AND(pomiary47[[#This Row],[czujnik6]] &gt; 15, pomiary47[[#This Row],[czujnik6]]&lt;=20), 2, 0))</f>
        <v>0</v>
      </c>
      <c r="S115">
        <f>IF(AND(pomiary47[[#This Row],[czujnik7]] &gt; -10, pomiary47[[#This Row],[czujnik7]]&lt;=15), 1, IF(AND(pomiary47[[#This Row],[czujnik7]] &gt; 15, pomiary47[[#This Row],[czujnik7]]&lt;=20), 2, 0))</f>
        <v>0</v>
      </c>
      <c r="T115">
        <f>IF(AND(pomiary47[[#This Row],[czujnik8]] &gt; -10, pomiary47[[#This Row],[czujnik8]]&lt;=15), 1, IF(AND(pomiary47[[#This Row],[czujnik8]] &gt; 15, pomiary47[[#This Row],[czujnik8]]&lt;=20), 2, 0))</f>
        <v>0</v>
      </c>
      <c r="U115">
        <f>IF(AND(pomiary47[[#This Row],[czujnik9]] &gt; -10, pomiary47[[#This Row],[czujnik9]]&lt;=15), 1, IF(AND(pomiary47[[#This Row],[czujnik9]] &gt; 15, pomiary47[[#This Row],[czujnik9]]&lt;=20), 2, 0))</f>
        <v>0</v>
      </c>
      <c r="V115">
        <f>IF(AND(pomiary47[[#This Row],[czujnik10]] &gt; -10, pomiary47[[#This Row],[czujnik10]]&lt;=15), 1, IF(AND(pomiary47[[#This Row],[czujnik10]] &gt; 15, pomiary47[[#This Row],[czujnik10]]&lt;=20), 2, 0))</f>
        <v>0</v>
      </c>
    </row>
    <row r="116" spans="1:22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IF(AND(pomiary47[[#This Row],[czujnik1]] &gt; -10, pomiary47[[#This Row],[czujnik1]]&lt;=15), 1, IF(AND(pomiary47[[#This Row],[czujnik1]] &gt; 15, pomiary47[[#This Row],[czujnik1]]&lt;=20), 2, 0))</f>
        <v>0</v>
      </c>
      <c r="N116">
        <f>IF(AND(pomiary47[[#This Row],[czujnik2]] &gt; -10, pomiary47[[#This Row],[czujnik2]]&lt;=15), 1, IF(AND(pomiary47[[#This Row],[czujnik2]] &gt; 15, pomiary47[[#This Row],[czujnik2]]&lt;=20), 2, 0))</f>
        <v>0</v>
      </c>
      <c r="O116">
        <f>IF(AND(pomiary47[[#This Row],[czujnik3]] &gt; -10, pomiary47[[#This Row],[czujnik3]]&lt;=15), 1, IF(AND(pomiary47[[#This Row],[czujnik3]] &gt; 15, pomiary47[[#This Row],[czujnik3]]&lt;=20), 2, 0))</f>
        <v>0</v>
      </c>
      <c r="P116">
        <f>IF(AND(pomiary47[[#This Row],[czujnik4]] &gt; -10, pomiary47[[#This Row],[czujnik4]]&lt;=15), 1, IF(AND(pomiary47[[#This Row],[czujnik4]] &gt; 15, pomiary47[[#This Row],[czujnik4]]&lt;=20), 2, 0))</f>
        <v>0</v>
      </c>
      <c r="Q116">
        <f>IF(AND(pomiary47[[#This Row],[czujnik5]] &gt; -10, pomiary47[[#This Row],[czujnik5]]&lt;=15), 1, IF(AND(pomiary47[[#This Row],[czujnik5]] &gt; 15, pomiary47[[#This Row],[czujnik5]]&lt;=20), 2, 0))</f>
        <v>0</v>
      </c>
      <c r="R116">
        <f>IF(AND(pomiary47[[#This Row],[czujnik6]] &gt; -10, pomiary47[[#This Row],[czujnik6]]&lt;=15), 1, IF(AND(pomiary47[[#This Row],[czujnik6]] &gt; 15, pomiary47[[#This Row],[czujnik6]]&lt;=20), 2, 0))</f>
        <v>0</v>
      </c>
      <c r="S116">
        <f>IF(AND(pomiary47[[#This Row],[czujnik7]] &gt; -10, pomiary47[[#This Row],[czujnik7]]&lt;=15), 1, IF(AND(pomiary47[[#This Row],[czujnik7]] &gt; 15, pomiary47[[#This Row],[czujnik7]]&lt;=20), 2, 0))</f>
        <v>0</v>
      </c>
      <c r="T116">
        <f>IF(AND(pomiary47[[#This Row],[czujnik8]] &gt; -10, pomiary47[[#This Row],[czujnik8]]&lt;=15), 1, IF(AND(pomiary47[[#This Row],[czujnik8]] &gt; 15, pomiary47[[#This Row],[czujnik8]]&lt;=20), 2, 0))</f>
        <v>0</v>
      </c>
      <c r="U116">
        <f>IF(AND(pomiary47[[#This Row],[czujnik9]] &gt; -10, pomiary47[[#This Row],[czujnik9]]&lt;=15), 1, IF(AND(pomiary47[[#This Row],[czujnik9]] &gt; 15, pomiary47[[#This Row],[czujnik9]]&lt;=20), 2, 0))</f>
        <v>0</v>
      </c>
      <c r="V116">
        <f>IF(AND(pomiary47[[#This Row],[czujnik10]] &gt; -10, pomiary47[[#This Row],[czujnik10]]&lt;=15), 1, IF(AND(pomiary47[[#This Row],[czujnik10]] &gt; 15, pomiary47[[#This Row],[czujnik10]]&lt;=20), 2, 0))</f>
        <v>0</v>
      </c>
    </row>
    <row r="117" spans="1:22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IF(AND(pomiary47[[#This Row],[czujnik1]] &gt; -10, pomiary47[[#This Row],[czujnik1]]&lt;=15), 1, IF(AND(pomiary47[[#This Row],[czujnik1]] &gt; 15, pomiary47[[#This Row],[czujnik1]]&lt;=20), 2, 0))</f>
        <v>0</v>
      </c>
      <c r="N117">
        <f>IF(AND(pomiary47[[#This Row],[czujnik2]] &gt; -10, pomiary47[[#This Row],[czujnik2]]&lt;=15), 1, IF(AND(pomiary47[[#This Row],[czujnik2]] &gt; 15, pomiary47[[#This Row],[czujnik2]]&lt;=20), 2, 0))</f>
        <v>0</v>
      </c>
      <c r="O117">
        <f>IF(AND(pomiary47[[#This Row],[czujnik3]] &gt; -10, pomiary47[[#This Row],[czujnik3]]&lt;=15), 1, IF(AND(pomiary47[[#This Row],[czujnik3]] &gt; 15, pomiary47[[#This Row],[czujnik3]]&lt;=20), 2, 0))</f>
        <v>0</v>
      </c>
      <c r="P117">
        <f>IF(AND(pomiary47[[#This Row],[czujnik4]] &gt; -10, pomiary47[[#This Row],[czujnik4]]&lt;=15), 1, IF(AND(pomiary47[[#This Row],[czujnik4]] &gt; 15, pomiary47[[#This Row],[czujnik4]]&lt;=20), 2, 0))</f>
        <v>0</v>
      </c>
      <c r="Q117">
        <f>IF(AND(pomiary47[[#This Row],[czujnik5]] &gt; -10, pomiary47[[#This Row],[czujnik5]]&lt;=15), 1, IF(AND(pomiary47[[#This Row],[czujnik5]] &gt; 15, pomiary47[[#This Row],[czujnik5]]&lt;=20), 2, 0))</f>
        <v>0</v>
      </c>
      <c r="R117">
        <f>IF(AND(pomiary47[[#This Row],[czujnik6]] &gt; -10, pomiary47[[#This Row],[czujnik6]]&lt;=15), 1, IF(AND(pomiary47[[#This Row],[czujnik6]] &gt; 15, pomiary47[[#This Row],[czujnik6]]&lt;=20), 2, 0))</f>
        <v>0</v>
      </c>
      <c r="S117">
        <f>IF(AND(pomiary47[[#This Row],[czujnik7]] &gt; -10, pomiary47[[#This Row],[czujnik7]]&lt;=15), 1, IF(AND(pomiary47[[#This Row],[czujnik7]] &gt; 15, pomiary47[[#This Row],[czujnik7]]&lt;=20), 2, 0))</f>
        <v>0</v>
      </c>
      <c r="T117">
        <f>IF(AND(pomiary47[[#This Row],[czujnik8]] &gt; -10, pomiary47[[#This Row],[czujnik8]]&lt;=15), 1, IF(AND(pomiary47[[#This Row],[czujnik8]] &gt; 15, pomiary47[[#This Row],[czujnik8]]&lt;=20), 2, 0))</f>
        <v>0</v>
      </c>
      <c r="U117">
        <f>IF(AND(pomiary47[[#This Row],[czujnik9]] &gt; -10, pomiary47[[#This Row],[czujnik9]]&lt;=15), 1, IF(AND(pomiary47[[#This Row],[czujnik9]] &gt; 15, pomiary47[[#This Row],[czujnik9]]&lt;=20), 2, 0))</f>
        <v>0</v>
      </c>
      <c r="V117">
        <f>IF(AND(pomiary47[[#This Row],[czujnik10]] &gt; -10, pomiary47[[#This Row],[czujnik10]]&lt;=15), 1, IF(AND(pomiary47[[#This Row],[czujnik10]] &gt; 15, pomiary47[[#This Row],[czujnik10]]&lt;=20), 2, 0))</f>
        <v>0</v>
      </c>
    </row>
    <row r="118" spans="1:22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IF(AND(pomiary47[[#This Row],[czujnik1]] &gt; -10, pomiary47[[#This Row],[czujnik1]]&lt;=15), 1, IF(AND(pomiary47[[#This Row],[czujnik1]] &gt; 15, pomiary47[[#This Row],[czujnik1]]&lt;=20), 2, 0))</f>
        <v>0</v>
      </c>
      <c r="N118">
        <f>IF(AND(pomiary47[[#This Row],[czujnik2]] &gt; -10, pomiary47[[#This Row],[czujnik2]]&lt;=15), 1, IF(AND(pomiary47[[#This Row],[czujnik2]] &gt; 15, pomiary47[[#This Row],[czujnik2]]&lt;=20), 2, 0))</f>
        <v>0</v>
      </c>
      <c r="O118">
        <f>IF(AND(pomiary47[[#This Row],[czujnik3]] &gt; -10, pomiary47[[#This Row],[czujnik3]]&lt;=15), 1, IF(AND(pomiary47[[#This Row],[czujnik3]] &gt; 15, pomiary47[[#This Row],[czujnik3]]&lt;=20), 2, 0))</f>
        <v>0</v>
      </c>
      <c r="P118">
        <f>IF(AND(pomiary47[[#This Row],[czujnik4]] &gt; -10, pomiary47[[#This Row],[czujnik4]]&lt;=15), 1, IF(AND(pomiary47[[#This Row],[czujnik4]] &gt; 15, pomiary47[[#This Row],[czujnik4]]&lt;=20), 2, 0))</f>
        <v>0</v>
      </c>
      <c r="Q118">
        <f>IF(AND(pomiary47[[#This Row],[czujnik5]] &gt; -10, pomiary47[[#This Row],[czujnik5]]&lt;=15), 1, IF(AND(pomiary47[[#This Row],[czujnik5]] &gt; 15, pomiary47[[#This Row],[czujnik5]]&lt;=20), 2, 0))</f>
        <v>0</v>
      </c>
      <c r="R118">
        <f>IF(AND(pomiary47[[#This Row],[czujnik6]] &gt; -10, pomiary47[[#This Row],[czujnik6]]&lt;=15), 1, IF(AND(pomiary47[[#This Row],[czujnik6]] &gt; 15, pomiary47[[#This Row],[czujnik6]]&lt;=20), 2, 0))</f>
        <v>0</v>
      </c>
      <c r="S118">
        <f>IF(AND(pomiary47[[#This Row],[czujnik7]] &gt; -10, pomiary47[[#This Row],[czujnik7]]&lt;=15), 1, IF(AND(pomiary47[[#This Row],[czujnik7]] &gt; 15, pomiary47[[#This Row],[czujnik7]]&lt;=20), 2, 0))</f>
        <v>0</v>
      </c>
      <c r="T118">
        <f>IF(AND(pomiary47[[#This Row],[czujnik8]] &gt; -10, pomiary47[[#This Row],[czujnik8]]&lt;=15), 1, IF(AND(pomiary47[[#This Row],[czujnik8]] &gt; 15, pomiary47[[#This Row],[czujnik8]]&lt;=20), 2, 0))</f>
        <v>0</v>
      </c>
      <c r="U118">
        <f>IF(AND(pomiary47[[#This Row],[czujnik9]] &gt; -10, pomiary47[[#This Row],[czujnik9]]&lt;=15), 1, IF(AND(pomiary47[[#This Row],[czujnik9]] &gt; 15, pomiary47[[#This Row],[czujnik9]]&lt;=20), 2, 0))</f>
        <v>0</v>
      </c>
      <c r="V118">
        <f>IF(AND(pomiary47[[#This Row],[czujnik10]] &gt; -10, pomiary47[[#This Row],[czujnik10]]&lt;=15), 1, IF(AND(pomiary47[[#This Row],[czujnik10]] &gt; 15, pomiary47[[#This Row],[czujnik10]]&lt;=20), 2, 0))</f>
        <v>0</v>
      </c>
    </row>
    <row r="119" spans="1:22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IF(AND(pomiary47[[#This Row],[czujnik1]] &gt; -10, pomiary47[[#This Row],[czujnik1]]&lt;=15), 1, IF(AND(pomiary47[[#This Row],[czujnik1]] &gt; 15, pomiary47[[#This Row],[czujnik1]]&lt;=20), 2, 0))</f>
        <v>0</v>
      </c>
      <c r="N119">
        <f>IF(AND(pomiary47[[#This Row],[czujnik2]] &gt; -10, pomiary47[[#This Row],[czujnik2]]&lt;=15), 1, IF(AND(pomiary47[[#This Row],[czujnik2]] &gt; 15, pomiary47[[#This Row],[czujnik2]]&lt;=20), 2, 0))</f>
        <v>0</v>
      </c>
      <c r="O119">
        <f>IF(AND(pomiary47[[#This Row],[czujnik3]] &gt; -10, pomiary47[[#This Row],[czujnik3]]&lt;=15), 1, IF(AND(pomiary47[[#This Row],[czujnik3]] &gt; 15, pomiary47[[#This Row],[czujnik3]]&lt;=20), 2, 0))</f>
        <v>0</v>
      </c>
      <c r="P119">
        <f>IF(AND(pomiary47[[#This Row],[czujnik4]] &gt; -10, pomiary47[[#This Row],[czujnik4]]&lt;=15), 1, IF(AND(pomiary47[[#This Row],[czujnik4]] &gt; 15, pomiary47[[#This Row],[czujnik4]]&lt;=20), 2, 0))</f>
        <v>0</v>
      </c>
      <c r="Q119">
        <f>IF(AND(pomiary47[[#This Row],[czujnik5]] &gt; -10, pomiary47[[#This Row],[czujnik5]]&lt;=15), 1, IF(AND(pomiary47[[#This Row],[czujnik5]] &gt; 15, pomiary47[[#This Row],[czujnik5]]&lt;=20), 2, 0))</f>
        <v>0</v>
      </c>
      <c r="R119">
        <f>IF(AND(pomiary47[[#This Row],[czujnik6]] &gt; -10, pomiary47[[#This Row],[czujnik6]]&lt;=15), 1, IF(AND(pomiary47[[#This Row],[czujnik6]] &gt; 15, pomiary47[[#This Row],[czujnik6]]&lt;=20), 2, 0))</f>
        <v>0</v>
      </c>
      <c r="S119">
        <f>IF(AND(pomiary47[[#This Row],[czujnik7]] &gt; -10, pomiary47[[#This Row],[czujnik7]]&lt;=15), 1, IF(AND(pomiary47[[#This Row],[czujnik7]] &gt; 15, pomiary47[[#This Row],[czujnik7]]&lt;=20), 2, 0))</f>
        <v>0</v>
      </c>
      <c r="T119">
        <f>IF(AND(pomiary47[[#This Row],[czujnik8]] &gt; -10, pomiary47[[#This Row],[czujnik8]]&lt;=15), 1, IF(AND(pomiary47[[#This Row],[czujnik8]] &gt; 15, pomiary47[[#This Row],[czujnik8]]&lt;=20), 2, 0))</f>
        <v>0</v>
      </c>
      <c r="U119">
        <f>IF(AND(pomiary47[[#This Row],[czujnik9]] &gt; -10, pomiary47[[#This Row],[czujnik9]]&lt;=15), 1, IF(AND(pomiary47[[#This Row],[czujnik9]] &gt; 15, pomiary47[[#This Row],[czujnik9]]&lt;=20), 2, 0))</f>
        <v>0</v>
      </c>
      <c r="V119">
        <f>IF(AND(pomiary47[[#This Row],[czujnik10]] &gt; -10, pomiary47[[#This Row],[czujnik10]]&lt;=15), 1, IF(AND(pomiary47[[#This Row],[czujnik10]] &gt; 15, pomiary47[[#This Row],[czujnik10]]&lt;=20), 2, 0))</f>
        <v>0</v>
      </c>
    </row>
    <row r="120" spans="1:22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IF(AND(pomiary47[[#This Row],[czujnik1]] &gt; -10, pomiary47[[#This Row],[czujnik1]]&lt;=15), 1, IF(AND(pomiary47[[#This Row],[czujnik1]] &gt; 15, pomiary47[[#This Row],[czujnik1]]&lt;=20), 2, 0))</f>
        <v>0</v>
      </c>
      <c r="N120">
        <f>IF(AND(pomiary47[[#This Row],[czujnik2]] &gt; -10, pomiary47[[#This Row],[czujnik2]]&lt;=15), 1, IF(AND(pomiary47[[#This Row],[czujnik2]] &gt; 15, pomiary47[[#This Row],[czujnik2]]&lt;=20), 2, 0))</f>
        <v>0</v>
      </c>
      <c r="O120">
        <f>IF(AND(pomiary47[[#This Row],[czujnik3]] &gt; -10, pomiary47[[#This Row],[czujnik3]]&lt;=15), 1, IF(AND(pomiary47[[#This Row],[czujnik3]] &gt; 15, pomiary47[[#This Row],[czujnik3]]&lt;=20), 2, 0))</f>
        <v>0</v>
      </c>
      <c r="P120">
        <f>IF(AND(pomiary47[[#This Row],[czujnik4]] &gt; -10, pomiary47[[#This Row],[czujnik4]]&lt;=15), 1, IF(AND(pomiary47[[#This Row],[czujnik4]] &gt; 15, pomiary47[[#This Row],[czujnik4]]&lt;=20), 2, 0))</f>
        <v>0</v>
      </c>
      <c r="Q120">
        <f>IF(AND(pomiary47[[#This Row],[czujnik5]] &gt; -10, pomiary47[[#This Row],[czujnik5]]&lt;=15), 1, IF(AND(pomiary47[[#This Row],[czujnik5]] &gt; 15, pomiary47[[#This Row],[czujnik5]]&lt;=20), 2, 0))</f>
        <v>0</v>
      </c>
      <c r="R120">
        <f>IF(AND(pomiary47[[#This Row],[czujnik6]] &gt; -10, pomiary47[[#This Row],[czujnik6]]&lt;=15), 1, IF(AND(pomiary47[[#This Row],[czujnik6]] &gt; 15, pomiary47[[#This Row],[czujnik6]]&lt;=20), 2, 0))</f>
        <v>0</v>
      </c>
      <c r="S120">
        <f>IF(AND(pomiary47[[#This Row],[czujnik7]] &gt; -10, pomiary47[[#This Row],[czujnik7]]&lt;=15), 1, IF(AND(pomiary47[[#This Row],[czujnik7]] &gt; 15, pomiary47[[#This Row],[czujnik7]]&lt;=20), 2, 0))</f>
        <v>0</v>
      </c>
      <c r="T120">
        <f>IF(AND(pomiary47[[#This Row],[czujnik8]] &gt; -10, pomiary47[[#This Row],[czujnik8]]&lt;=15), 1, IF(AND(pomiary47[[#This Row],[czujnik8]] &gt; 15, pomiary47[[#This Row],[czujnik8]]&lt;=20), 2, 0))</f>
        <v>0</v>
      </c>
      <c r="U120">
        <f>IF(AND(pomiary47[[#This Row],[czujnik9]] &gt; -10, pomiary47[[#This Row],[czujnik9]]&lt;=15), 1, IF(AND(pomiary47[[#This Row],[czujnik9]] &gt; 15, pomiary47[[#This Row],[czujnik9]]&lt;=20), 2, 0))</f>
        <v>0</v>
      </c>
      <c r="V120">
        <f>IF(AND(pomiary47[[#This Row],[czujnik10]] &gt; -10, pomiary47[[#This Row],[czujnik10]]&lt;=15), 1, IF(AND(pomiary47[[#This Row],[czujnik10]] &gt; 15, pomiary47[[#This Row],[czujnik10]]&lt;=20), 2, 0))</f>
        <v>0</v>
      </c>
    </row>
    <row r="121" spans="1:22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IF(AND(pomiary47[[#This Row],[czujnik1]] &gt; -10, pomiary47[[#This Row],[czujnik1]]&lt;=15), 1, IF(AND(pomiary47[[#This Row],[czujnik1]] &gt; 15, pomiary47[[#This Row],[czujnik1]]&lt;=20), 2, 0))</f>
        <v>0</v>
      </c>
      <c r="N121">
        <f>IF(AND(pomiary47[[#This Row],[czujnik2]] &gt; -10, pomiary47[[#This Row],[czujnik2]]&lt;=15), 1, IF(AND(pomiary47[[#This Row],[czujnik2]] &gt; 15, pomiary47[[#This Row],[czujnik2]]&lt;=20), 2, 0))</f>
        <v>0</v>
      </c>
      <c r="O121">
        <f>IF(AND(pomiary47[[#This Row],[czujnik3]] &gt; -10, pomiary47[[#This Row],[czujnik3]]&lt;=15), 1, IF(AND(pomiary47[[#This Row],[czujnik3]] &gt; 15, pomiary47[[#This Row],[czujnik3]]&lt;=20), 2, 0))</f>
        <v>0</v>
      </c>
      <c r="P121">
        <f>IF(AND(pomiary47[[#This Row],[czujnik4]] &gt; -10, pomiary47[[#This Row],[czujnik4]]&lt;=15), 1, IF(AND(pomiary47[[#This Row],[czujnik4]] &gt; 15, pomiary47[[#This Row],[czujnik4]]&lt;=20), 2, 0))</f>
        <v>0</v>
      </c>
      <c r="Q121">
        <f>IF(AND(pomiary47[[#This Row],[czujnik5]] &gt; -10, pomiary47[[#This Row],[czujnik5]]&lt;=15), 1, IF(AND(pomiary47[[#This Row],[czujnik5]] &gt; 15, pomiary47[[#This Row],[czujnik5]]&lt;=20), 2, 0))</f>
        <v>0</v>
      </c>
      <c r="R121">
        <f>IF(AND(pomiary47[[#This Row],[czujnik6]] &gt; -10, pomiary47[[#This Row],[czujnik6]]&lt;=15), 1, IF(AND(pomiary47[[#This Row],[czujnik6]] &gt; 15, pomiary47[[#This Row],[czujnik6]]&lt;=20), 2, 0))</f>
        <v>0</v>
      </c>
      <c r="S121">
        <f>IF(AND(pomiary47[[#This Row],[czujnik7]] &gt; -10, pomiary47[[#This Row],[czujnik7]]&lt;=15), 1, IF(AND(pomiary47[[#This Row],[czujnik7]] &gt; 15, pomiary47[[#This Row],[czujnik7]]&lt;=20), 2, 0))</f>
        <v>0</v>
      </c>
      <c r="T121">
        <f>IF(AND(pomiary47[[#This Row],[czujnik8]] &gt; -10, pomiary47[[#This Row],[czujnik8]]&lt;=15), 1, IF(AND(pomiary47[[#This Row],[czujnik8]] &gt; 15, pomiary47[[#This Row],[czujnik8]]&lt;=20), 2, 0))</f>
        <v>0</v>
      </c>
      <c r="U121">
        <f>IF(AND(pomiary47[[#This Row],[czujnik9]] &gt; -10, pomiary47[[#This Row],[czujnik9]]&lt;=15), 1, IF(AND(pomiary47[[#This Row],[czujnik9]] &gt; 15, pomiary47[[#This Row],[czujnik9]]&lt;=20), 2, 0))</f>
        <v>0</v>
      </c>
      <c r="V121">
        <f>IF(AND(pomiary47[[#This Row],[czujnik10]] &gt; -10, pomiary47[[#This Row],[czujnik10]]&lt;=15), 1, IF(AND(pomiary47[[#This Row],[czujnik10]] &gt; 15, pomiary47[[#This Row],[czujnik10]]&lt;=20), 2, 0))</f>
        <v>0</v>
      </c>
    </row>
    <row r="122" spans="1:22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IF(AND(pomiary47[[#This Row],[czujnik1]] &gt; -10, pomiary47[[#This Row],[czujnik1]]&lt;=15), 1, IF(AND(pomiary47[[#This Row],[czujnik1]] &gt; 15, pomiary47[[#This Row],[czujnik1]]&lt;=20), 2, 0))</f>
        <v>0</v>
      </c>
      <c r="N122">
        <f>IF(AND(pomiary47[[#This Row],[czujnik2]] &gt; -10, pomiary47[[#This Row],[czujnik2]]&lt;=15), 1, IF(AND(pomiary47[[#This Row],[czujnik2]] &gt; 15, pomiary47[[#This Row],[czujnik2]]&lt;=20), 2, 0))</f>
        <v>0</v>
      </c>
      <c r="O122">
        <f>IF(AND(pomiary47[[#This Row],[czujnik3]] &gt; -10, pomiary47[[#This Row],[czujnik3]]&lt;=15), 1, IF(AND(pomiary47[[#This Row],[czujnik3]] &gt; 15, pomiary47[[#This Row],[czujnik3]]&lt;=20), 2, 0))</f>
        <v>0</v>
      </c>
      <c r="P122">
        <f>IF(AND(pomiary47[[#This Row],[czujnik4]] &gt; -10, pomiary47[[#This Row],[czujnik4]]&lt;=15), 1, IF(AND(pomiary47[[#This Row],[czujnik4]] &gt; 15, pomiary47[[#This Row],[czujnik4]]&lt;=20), 2, 0))</f>
        <v>0</v>
      </c>
      <c r="Q122">
        <f>IF(AND(pomiary47[[#This Row],[czujnik5]] &gt; -10, pomiary47[[#This Row],[czujnik5]]&lt;=15), 1, IF(AND(pomiary47[[#This Row],[czujnik5]] &gt; 15, pomiary47[[#This Row],[czujnik5]]&lt;=20), 2, 0))</f>
        <v>0</v>
      </c>
      <c r="R122">
        <f>IF(AND(pomiary47[[#This Row],[czujnik6]] &gt; -10, pomiary47[[#This Row],[czujnik6]]&lt;=15), 1, IF(AND(pomiary47[[#This Row],[czujnik6]] &gt; 15, pomiary47[[#This Row],[czujnik6]]&lt;=20), 2, 0))</f>
        <v>0</v>
      </c>
      <c r="S122">
        <f>IF(AND(pomiary47[[#This Row],[czujnik7]] &gt; -10, pomiary47[[#This Row],[czujnik7]]&lt;=15), 1, IF(AND(pomiary47[[#This Row],[czujnik7]] &gt; 15, pomiary47[[#This Row],[czujnik7]]&lt;=20), 2, 0))</f>
        <v>0</v>
      </c>
      <c r="T122">
        <f>IF(AND(pomiary47[[#This Row],[czujnik8]] &gt; -10, pomiary47[[#This Row],[czujnik8]]&lt;=15), 1, IF(AND(pomiary47[[#This Row],[czujnik8]] &gt; 15, pomiary47[[#This Row],[czujnik8]]&lt;=20), 2, 0))</f>
        <v>0</v>
      </c>
      <c r="U122">
        <f>IF(AND(pomiary47[[#This Row],[czujnik9]] &gt; -10, pomiary47[[#This Row],[czujnik9]]&lt;=15), 1, IF(AND(pomiary47[[#This Row],[czujnik9]] &gt; 15, pomiary47[[#This Row],[czujnik9]]&lt;=20), 2, 0))</f>
        <v>0</v>
      </c>
      <c r="V122">
        <f>IF(AND(pomiary47[[#This Row],[czujnik10]] &gt; -10, pomiary47[[#This Row],[czujnik10]]&lt;=15), 1, IF(AND(pomiary47[[#This Row],[czujnik10]] &gt; 15, pomiary47[[#This Row],[czujnik10]]&lt;=20), 2, 0))</f>
        <v>0</v>
      </c>
    </row>
    <row r="123" spans="1:22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IF(AND(pomiary47[[#This Row],[czujnik1]] &gt; -10, pomiary47[[#This Row],[czujnik1]]&lt;=15), 1, IF(AND(pomiary47[[#This Row],[czujnik1]] &gt; 15, pomiary47[[#This Row],[czujnik1]]&lt;=20), 2, 0))</f>
        <v>0</v>
      </c>
      <c r="N123">
        <f>IF(AND(pomiary47[[#This Row],[czujnik2]] &gt; -10, pomiary47[[#This Row],[czujnik2]]&lt;=15), 1, IF(AND(pomiary47[[#This Row],[czujnik2]] &gt; 15, pomiary47[[#This Row],[czujnik2]]&lt;=20), 2, 0))</f>
        <v>0</v>
      </c>
      <c r="O123">
        <f>IF(AND(pomiary47[[#This Row],[czujnik3]] &gt; -10, pomiary47[[#This Row],[czujnik3]]&lt;=15), 1, IF(AND(pomiary47[[#This Row],[czujnik3]] &gt; 15, pomiary47[[#This Row],[czujnik3]]&lt;=20), 2, 0))</f>
        <v>0</v>
      </c>
      <c r="P123">
        <f>IF(AND(pomiary47[[#This Row],[czujnik4]] &gt; -10, pomiary47[[#This Row],[czujnik4]]&lt;=15), 1, IF(AND(pomiary47[[#This Row],[czujnik4]] &gt; 15, pomiary47[[#This Row],[czujnik4]]&lt;=20), 2, 0))</f>
        <v>0</v>
      </c>
      <c r="Q123">
        <f>IF(AND(pomiary47[[#This Row],[czujnik5]] &gt; -10, pomiary47[[#This Row],[czujnik5]]&lt;=15), 1, IF(AND(pomiary47[[#This Row],[czujnik5]] &gt; 15, pomiary47[[#This Row],[czujnik5]]&lt;=20), 2, 0))</f>
        <v>0</v>
      </c>
      <c r="R123">
        <f>IF(AND(pomiary47[[#This Row],[czujnik6]] &gt; -10, pomiary47[[#This Row],[czujnik6]]&lt;=15), 1, IF(AND(pomiary47[[#This Row],[czujnik6]] &gt; 15, pomiary47[[#This Row],[czujnik6]]&lt;=20), 2, 0))</f>
        <v>0</v>
      </c>
      <c r="S123">
        <f>IF(AND(pomiary47[[#This Row],[czujnik7]] &gt; -10, pomiary47[[#This Row],[czujnik7]]&lt;=15), 1, IF(AND(pomiary47[[#This Row],[czujnik7]] &gt; 15, pomiary47[[#This Row],[czujnik7]]&lt;=20), 2, 0))</f>
        <v>0</v>
      </c>
      <c r="T123">
        <f>IF(AND(pomiary47[[#This Row],[czujnik8]] &gt; -10, pomiary47[[#This Row],[czujnik8]]&lt;=15), 1, IF(AND(pomiary47[[#This Row],[czujnik8]] &gt; 15, pomiary47[[#This Row],[czujnik8]]&lt;=20), 2, 0))</f>
        <v>0</v>
      </c>
      <c r="U123">
        <f>IF(AND(pomiary47[[#This Row],[czujnik9]] &gt; -10, pomiary47[[#This Row],[czujnik9]]&lt;=15), 1, IF(AND(pomiary47[[#This Row],[czujnik9]] &gt; 15, pomiary47[[#This Row],[czujnik9]]&lt;=20), 2, 0))</f>
        <v>0</v>
      </c>
      <c r="V123">
        <f>IF(AND(pomiary47[[#This Row],[czujnik10]] &gt; -10, pomiary47[[#This Row],[czujnik10]]&lt;=15), 1, IF(AND(pomiary47[[#This Row],[czujnik10]] &gt; 15, pomiary47[[#This Row],[czujnik10]]&lt;=20), 2, 0))</f>
        <v>0</v>
      </c>
    </row>
    <row r="124" spans="1:22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IF(AND(pomiary47[[#This Row],[czujnik1]] &gt; -10, pomiary47[[#This Row],[czujnik1]]&lt;=15), 1, IF(AND(pomiary47[[#This Row],[czujnik1]] &gt; 15, pomiary47[[#This Row],[czujnik1]]&lt;=20), 2, 0))</f>
        <v>0</v>
      </c>
      <c r="N124">
        <f>IF(AND(pomiary47[[#This Row],[czujnik2]] &gt; -10, pomiary47[[#This Row],[czujnik2]]&lt;=15), 1, IF(AND(pomiary47[[#This Row],[czujnik2]] &gt; 15, pomiary47[[#This Row],[czujnik2]]&lt;=20), 2, 0))</f>
        <v>0</v>
      </c>
      <c r="O124">
        <f>IF(AND(pomiary47[[#This Row],[czujnik3]] &gt; -10, pomiary47[[#This Row],[czujnik3]]&lt;=15), 1, IF(AND(pomiary47[[#This Row],[czujnik3]] &gt; 15, pomiary47[[#This Row],[czujnik3]]&lt;=20), 2, 0))</f>
        <v>0</v>
      </c>
      <c r="P124">
        <f>IF(AND(pomiary47[[#This Row],[czujnik4]] &gt; -10, pomiary47[[#This Row],[czujnik4]]&lt;=15), 1, IF(AND(pomiary47[[#This Row],[czujnik4]] &gt; 15, pomiary47[[#This Row],[czujnik4]]&lt;=20), 2, 0))</f>
        <v>0</v>
      </c>
      <c r="Q124">
        <f>IF(AND(pomiary47[[#This Row],[czujnik5]] &gt; -10, pomiary47[[#This Row],[czujnik5]]&lt;=15), 1, IF(AND(pomiary47[[#This Row],[czujnik5]] &gt; 15, pomiary47[[#This Row],[czujnik5]]&lt;=20), 2, 0))</f>
        <v>0</v>
      </c>
      <c r="R124">
        <f>IF(AND(pomiary47[[#This Row],[czujnik6]] &gt; -10, pomiary47[[#This Row],[czujnik6]]&lt;=15), 1, IF(AND(pomiary47[[#This Row],[czujnik6]] &gt; 15, pomiary47[[#This Row],[czujnik6]]&lt;=20), 2, 0))</f>
        <v>0</v>
      </c>
      <c r="S124">
        <f>IF(AND(pomiary47[[#This Row],[czujnik7]] &gt; -10, pomiary47[[#This Row],[czujnik7]]&lt;=15), 1, IF(AND(pomiary47[[#This Row],[czujnik7]] &gt; 15, pomiary47[[#This Row],[czujnik7]]&lt;=20), 2, 0))</f>
        <v>0</v>
      </c>
      <c r="T124">
        <f>IF(AND(pomiary47[[#This Row],[czujnik8]] &gt; -10, pomiary47[[#This Row],[czujnik8]]&lt;=15), 1, IF(AND(pomiary47[[#This Row],[czujnik8]] &gt; 15, pomiary47[[#This Row],[czujnik8]]&lt;=20), 2, 0))</f>
        <v>0</v>
      </c>
      <c r="U124">
        <f>IF(AND(pomiary47[[#This Row],[czujnik9]] &gt; -10, pomiary47[[#This Row],[czujnik9]]&lt;=15), 1, IF(AND(pomiary47[[#This Row],[czujnik9]] &gt; 15, pomiary47[[#This Row],[czujnik9]]&lt;=20), 2, 0))</f>
        <v>0</v>
      </c>
      <c r="V124">
        <f>IF(AND(pomiary47[[#This Row],[czujnik10]] &gt; -10, pomiary47[[#This Row],[czujnik10]]&lt;=15), 1, IF(AND(pomiary47[[#This Row],[czujnik10]] &gt; 15, pomiary47[[#This Row],[czujnik10]]&lt;=20), 2, 0))</f>
        <v>0</v>
      </c>
    </row>
    <row r="125" spans="1:22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IF(AND(pomiary47[[#This Row],[czujnik1]] &gt; -10, pomiary47[[#This Row],[czujnik1]]&lt;=15), 1, IF(AND(pomiary47[[#This Row],[czujnik1]] &gt; 15, pomiary47[[#This Row],[czujnik1]]&lt;=20), 2, 0))</f>
        <v>0</v>
      </c>
      <c r="N125">
        <f>IF(AND(pomiary47[[#This Row],[czujnik2]] &gt; -10, pomiary47[[#This Row],[czujnik2]]&lt;=15), 1, IF(AND(pomiary47[[#This Row],[czujnik2]] &gt; 15, pomiary47[[#This Row],[czujnik2]]&lt;=20), 2, 0))</f>
        <v>0</v>
      </c>
      <c r="O125">
        <f>IF(AND(pomiary47[[#This Row],[czujnik3]] &gt; -10, pomiary47[[#This Row],[czujnik3]]&lt;=15), 1, IF(AND(pomiary47[[#This Row],[czujnik3]] &gt; 15, pomiary47[[#This Row],[czujnik3]]&lt;=20), 2, 0))</f>
        <v>0</v>
      </c>
      <c r="P125">
        <f>IF(AND(pomiary47[[#This Row],[czujnik4]] &gt; -10, pomiary47[[#This Row],[czujnik4]]&lt;=15), 1, IF(AND(pomiary47[[#This Row],[czujnik4]] &gt; 15, pomiary47[[#This Row],[czujnik4]]&lt;=20), 2, 0))</f>
        <v>0</v>
      </c>
      <c r="Q125">
        <f>IF(AND(pomiary47[[#This Row],[czujnik5]] &gt; -10, pomiary47[[#This Row],[czujnik5]]&lt;=15), 1, IF(AND(pomiary47[[#This Row],[czujnik5]] &gt; 15, pomiary47[[#This Row],[czujnik5]]&lt;=20), 2, 0))</f>
        <v>0</v>
      </c>
      <c r="R125">
        <f>IF(AND(pomiary47[[#This Row],[czujnik6]] &gt; -10, pomiary47[[#This Row],[czujnik6]]&lt;=15), 1, IF(AND(pomiary47[[#This Row],[czujnik6]] &gt; 15, pomiary47[[#This Row],[czujnik6]]&lt;=20), 2, 0))</f>
        <v>0</v>
      </c>
      <c r="S125">
        <f>IF(AND(pomiary47[[#This Row],[czujnik7]] &gt; -10, pomiary47[[#This Row],[czujnik7]]&lt;=15), 1, IF(AND(pomiary47[[#This Row],[czujnik7]] &gt; 15, pomiary47[[#This Row],[czujnik7]]&lt;=20), 2, 0))</f>
        <v>0</v>
      </c>
      <c r="T125">
        <f>IF(AND(pomiary47[[#This Row],[czujnik8]] &gt; -10, pomiary47[[#This Row],[czujnik8]]&lt;=15), 1, IF(AND(pomiary47[[#This Row],[czujnik8]] &gt; 15, pomiary47[[#This Row],[czujnik8]]&lt;=20), 2, 0))</f>
        <v>0</v>
      </c>
      <c r="U125">
        <f>IF(AND(pomiary47[[#This Row],[czujnik9]] &gt; -10, pomiary47[[#This Row],[czujnik9]]&lt;=15), 1, IF(AND(pomiary47[[#This Row],[czujnik9]] &gt; 15, pomiary47[[#This Row],[czujnik9]]&lt;=20), 2, 0))</f>
        <v>0</v>
      </c>
      <c r="V125">
        <f>IF(AND(pomiary47[[#This Row],[czujnik10]] &gt; -10, pomiary47[[#This Row],[czujnik10]]&lt;=15), 1, IF(AND(pomiary47[[#This Row],[czujnik10]] &gt; 15, pomiary47[[#This Row],[czujnik10]]&lt;=20), 2, 0))</f>
        <v>0</v>
      </c>
    </row>
    <row r="126" spans="1:22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IF(AND(pomiary47[[#This Row],[czujnik1]] &gt; -10, pomiary47[[#This Row],[czujnik1]]&lt;=15), 1, IF(AND(pomiary47[[#This Row],[czujnik1]] &gt; 15, pomiary47[[#This Row],[czujnik1]]&lt;=20), 2, 0))</f>
        <v>0</v>
      </c>
      <c r="N126">
        <f>IF(AND(pomiary47[[#This Row],[czujnik2]] &gt; -10, pomiary47[[#This Row],[czujnik2]]&lt;=15), 1, IF(AND(pomiary47[[#This Row],[czujnik2]] &gt; 15, pomiary47[[#This Row],[czujnik2]]&lt;=20), 2, 0))</f>
        <v>0</v>
      </c>
      <c r="O126">
        <f>IF(AND(pomiary47[[#This Row],[czujnik3]] &gt; -10, pomiary47[[#This Row],[czujnik3]]&lt;=15), 1, IF(AND(pomiary47[[#This Row],[czujnik3]] &gt; 15, pomiary47[[#This Row],[czujnik3]]&lt;=20), 2, 0))</f>
        <v>0</v>
      </c>
      <c r="P126">
        <f>IF(AND(pomiary47[[#This Row],[czujnik4]] &gt; -10, pomiary47[[#This Row],[czujnik4]]&lt;=15), 1, IF(AND(pomiary47[[#This Row],[czujnik4]] &gt; 15, pomiary47[[#This Row],[czujnik4]]&lt;=20), 2, 0))</f>
        <v>0</v>
      </c>
      <c r="Q126">
        <f>IF(AND(pomiary47[[#This Row],[czujnik5]] &gt; -10, pomiary47[[#This Row],[czujnik5]]&lt;=15), 1, IF(AND(pomiary47[[#This Row],[czujnik5]] &gt; 15, pomiary47[[#This Row],[czujnik5]]&lt;=20), 2, 0))</f>
        <v>0</v>
      </c>
      <c r="R126">
        <f>IF(AND(pomiary47[[#This Row],[czujnik6]] &gt; -10, pomiary47[[#This Row],[czujnik6]]&lt;=15), 1, IF(AND(pomiary47[[#This Row],[czujnik6]] &gt; 15, pomiary47[[#This Row],[czujnik6]]&lt;=20), 2, 0))</f>
        <v>0</v>
      </c>
      <c r="S126">
        <f>IF(AND(pomiary47[[#This Row],[czujnik7]] &gt; -10, pomiary47[[#This Row],[czujnik7]]&lt;=15), 1, IF(AND(pomiary47[[#This Row],[czujnik7]] &gt; 15, pomiary47[[#This Row],[czujnik7]]&lt;=20), 2, 0))</f>
        <v>0</v>
      </c>
      <c r="T126">
        <f>IF(AND(pomiary47[[#This Row],[czujnik8]] &gt; -10, pomiary47[[#This Row],[czujnik8]]&lt;=15), 1, IF(AND(pomiary47[[#This Row],[czujnik8]] &gt; 15, pomiary47[[#This Row],[czujnik8]]&lt;=20), 2, 0))</f>
        <v>0</v>
      </c>
      <c r="U126">
        <f>IF(AND(pomiary47[[#This Row],[czujnik9]] &gt; -10, pomiary47[[#This Row],[czujnik9]]&lt;=15), 1, IF(AND(pomiary47[[#This Row],[czujnik9]] &gt; 15, pomiary47[[#This Row],[czujnik9]]&lt;=20), 2, 0))</f>
        <v>0</v>
      </c>
      <c r="V126">
        <f>IF(AND(pomiary47[[#This Row],[czujnik10]] &gt; -10, pomiary47[[#This Row],[czujnik10]]&lt;=15), 1, IF(AND(pomiary47[[#This Row],[czujnik10]] &gt; 15, pomiary47[[#This Row],[czujnik10]]&lt;=20), 2, 0))</f>
        <v>0</v>
      </c>
    </row>
    <row r="127" spans="1:22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IF(AND(pomiary47[[#This Row],[czujnik1]] &gt; -10, pomiary47[[#This Row],[czujnik1]]&lt;=15), 1, IF(AND(pomiary47[[#This Row],[czujnik1]] &gt; 15, pomiary47[[#This Row],[czujnik1]]&lt;=20), 2, 0))</f>
        <v>0</v>
      </c>
      <c r="N127">
        <f>IF(AND(pomiary47[[#This Row],[czujnik2]] &gt; -10, pomiary47[[#This Row],[czujnik2]]&lt;=15), 1, IF(AND(pomiary47[[#This Row],[czujnik2]] &gt; 15, pomiary47[[#This Row],[czujnik2]]&lt;=20), 2, 0))</f>
        <v>0</v>
      </c>
      <c r="O127">
        <f>IF(AND(pomiary47[[#This Row],[czujnik3]] &gt; -10, pomiary47[[#This Row],[czujnik3]]&lt;=15), 1, IF(AND(pomiary47[[#This Row],[czujnik3]] &gt; 15, pomiary47[[#This Row],[czujnik3]]&lt;=20), 2, 0))</f>
        <v>0</v>
      </c>
      <c r="P127">
        <f>IF(AND(pomiary47[[#This Row],[czujnik4]] &gt; -10, pomiary47[[#This Row],[czujnik4]]&lt;=15), 1, IF(AND(pomiary47[[#This Row],[czujnik4]] &gt; 15, pomiary47[[#This Row],[czujnik4]]&lt;=20), 2, 0))</f>
        <v>0</v>
      </c>
      <c r="Q127">
        <f>IF(AND(pomiary47[[#This Row],[czujnik5]] &gt; -10, pomiary47[[#This Row],[czujnik5]]&lt;=15), 1, IF(AND(pomiary47[[#This Row],[czujnik5]] &gt; 15, pomiary47[[#This Row],[czujnik5]]&lt;=20), 2, 0))</f>
        <v>0</v>
      </c>
      <c r="R127">
        <f>IF(AND(pomiary47[[#This Row],[czujnik6]] &gt; -10, pomiary47[[#This Row],[czujnik6]]&lt;=15), 1, IF(AND(pomiary47[[#This Row],[czujnik6]] &gt; 15, pomiary47[[#This Row],[czujnik6]]&lt;=20), 2, 0))</f>
        <v>0</v>
      </c>
      <c r="S127">
        <f>IF(AND(pomiary47[[#This Row],[czujnik7]] &gt; -10, pomiary47[[#This Row],[czujnik7]]&lt;=15), 1, IF(AND(pomiary47[[#This Row],[czujnik7]] &gt; 15, pomiary47[[#This Row],[czujnik7]]&lt;=20), 2, 0))</f>
        <v>0</v>
      </c>
      <c r="T127">
        <f>IF(AND(pomiary47[[#This Row],[czujnik8]] &gt; -10, pomiary47[[#This Row],[czujnik8]]&lt;=15), 1, IF(AND(pomiary47[[#This Row],[czujnik8]] &gt; 15, pomiary47[[#This Row],[czujnik8]]&lt;=20), 2, 0))</f>
        <v>0</v>
      </c>
      <c r="U127">
        <f>IF(AND(pomiary47[[#This Row],[czujnik9]] &gt; -10, pomiary47[[#This Row],[czujnik9]]&lt;=15), 1, IF(AND(pomiary47[[#This Row],[czujnik9]] &gt; 15, pomiary47[[#This Row],[czujnik9]]&lt;=20), 2, 0))</f>
        <v>0</v>
      </c>
      <c r="V127">
        <f>IF(AND(pomiary47[[#This Row],[czujnik10]] &gt; -10, pomiary47[[#This Row],[czujnik10]]&lt;=15), 1, IF(AND(pomiary47[[#This Row],[czujnik10]] &gt; 15, pomiary47[[#This Row],[czujnik10]]&lt;=20), 2, 0))</f>
        <v>0</v>
      </c>
    </row>
    <row r="128" spans="1:22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IF(AND(pomiary47[[#This Row],[czujnik1]] &gt; -10, pomiary47[[#This Row],[czujnik1]]&lt;=15), 1, IF(AND(pomiary47[[#This Row],[czujnik1]] &gt; 15, pomiary47[[#This Row],[czujnik1]]&lt;=20), 2, 0))</f>
        <v>0</v>
      </c>
      <c r="N128">
        <f>IF(AND(pomiary47[[#This Row],[czujnik2]] &gt; -10, pomiary47[[#This Row],[czujnik2]]&lt;=15), 1, IF(AND(pomiary47[[#This Row],[czujnik2]] &gt; 15, pomiary47[[#This Row],[czujnik2]]&lt;=20), 2, 0))</f>
        <v>0</v>
      </c>
      <c r="O128">
        <f>IF(AND(pomiary47[[#This Row],[czujnik3]] &gt; -10, pomiary47[[#This Row],[czujnik3]]&lt;=15), 1, IF(AND(pomiary47[[#This Row],[czujnik3]] &gt; 15, pomiary47[[#This Row],[czujnik3]]&lt;=20), 2, 0))</f>
        <v>0</v>
      </c>
      <c r="P128">
        <f>IF(AND(pomiary47[[#This Row],[czujnik4]] &gt; -10, pomiary47[[#This Row],[czujnik4]]&lt;=15), 1, IF(AND(pomiary47[[#This Row],[czujnik4]] &gt; 15, pomiary47[[#This Row],[czujnik4]]&lt;=20), 2, 0))</f>
        <v>0</v>
      </c>
      <c r="Q128">
        <f>IF(AND(pomiary47[[#This Row],[czujnik5]] &gt; -10, pomiary47[[#This Row],[czujnik5]]&lt;=15), 1, IF(AND(pomiary47[[#This Row],[czujnik5]] &gt; 15, pomiary47[[#This Row],[czujnik5]]&lt;=20), 2, 0))</f>
        <v>0</v>
      </c>
      <c r="R128">
        <f>IF(AND(pomiary47[[#This Row],[czujnik6]] &gt; -10, pomiary47[[#This Row],[czujnik6]]&lt;=15), 1, IF(AND(pomiary47[[#This Row],[czujnik6]] &gt; 15, pomiary47[[#This Row],[czujnik6]]&lt;=20), 2, 0))</f>
        <v>0</v>
      </c>
      <c r="S128">
        <f>IF(AND(pomiary47[[#This Row],[czujnik7]] &gt; -10, pomiary47[[#This Row],[czujnik7]]&lt;=15), 1, IF(AND(pomiary47[[#This Row],[czujnik7]] &gt; 15, pomiary47[[#This Row],[czujnik7]]&lt;=20), 2, 0))</f>
        <v>0</v>
      </c>
      <c r="T128">
        <f>IF(AND(pomiary47[[#This Row],[czujnik8]] &gt; -10, pomiary47[[#This Row],[czujnik8]]&lt;=15), 1, IF(AND(pomiary47[[#This Row],[czujnik8]] &gt; 15, pomiary47[[#This Row],[czujnik8]]&lt;=20), 2, 0))</f>
        <v>0</v>
      </c>
      <c r="U128">
        <f>IF(AND(pomiary47[[#This Row],[czujnik9]] &gt; -10, pomiary47[[#This Row],[czujnik9]]&lt;=15), 1, IF(AND(pomiary47[[#This Row],[czujnik9]] &gt; 15, pomiary47[[#This Row],[czujnik9]]&lt;=20), 2, 0))</f>
        <v>0</v>
      </c>
      <c r="V128">
        <f>IF(AND(pomiary47[[#This Row],[czujnik10]] &gt; -10, pomiary47[[#This Row],[czujnik10]]&lt;=15), 1, IF(AND(pomiary47[[#This Row],[czujnik10]] &gt; 15, pomiary47[[#This Row],[czujnik10]]&lt;=20), 2, 0))</f>
        <v>0</v>
      </c>
    </row>
    <row r="129" spans="1:22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IF(AND(pomiary47[[#This Row],[czujnik1]] &gt; -10, pomiary47[[#This Row],[czujnik1]]&lt;=15), 1, IF(AND(pomiary47[[#This Row],[czujnik1]] &gt; 15, pomiary47[[#This Row],[czujnik1]]&lt;=20), 2, 0))</f>
        <v>0</v>
      </c>
      <c r="N129">
        <f>IF(AND(pomiary47[[#This Row],[czujnik2]] &gt; -10, pomiary47[[#This Row],[czujnik2]]&lt;=15), 1, IF(AND(pomiary47[[#This Row],[czujnik2]] &gt; 15, pomiary47[[#This Row],[czujnik2]]&lt;=20), 2, 0))</f>
        <v>2</v>
      </c>
      <c r="O129">
        <f>IF(AND(pomiary47[[#This Row],[czujnik3]] &gt; -10, pomiary47[[#This Row],[czujnik3]]&lt;=15), 1, IF(AND(pomiary47[[#This Row],[czujnik3]] &gt; 15, pomiary47[[#This Row],[czujnik3]]&lt;=20), 2, 0))</f>
        <v>0</v>
      </c>
      <c r="P129">
        <f>IF(AND(pomiary47[[#This Row],[czujnik4]] &gt; -10, pomiary47[[#This Row],[czujnik4]]&lt;=15), 1, IF(AND(pomiary47[[#This Row],[czujnik4]] &gt; 15, pomiary47[[#This Row],[czujnik4]]&lt;=20), 2, 0))</f>
        <v>0</v>
      </c>
      <c r="Q129">
        <f>IF(AND(pomiary47[[#This Row],[czujnik5]] &gt; -10, pomiary47[[#This Row],[czujnik5]]&lt;=15), 1, IF(AND(pomiary47[[#This Row],[czujnik5]] &gt; 15, pomiary47[[#This Row],[czujnik5]]&lt;=20), 2, 0))</f>
        <v>0</v>
      </c>
      <c r="R129">
        <f>IF(AND(pomiary47[[#This Row],[czujnik6]] &gt; -10, pomiary47[[#This Row],[czujnik6]]&lt;=15), 1, IF(AND(pomiary47[[#This Row],[czujnik6]] &gt; 15, pomiary47[[#This Row],[czujnik6]]&lt;=20), 2, 0))</f>
        <v>0</v>
      </c>
      <c r="S129">
        <f>IF(AND(pomiary47[[#This Row],[czujnik7]] &gt; -10, pomiary47[[#This Row],[czujnik7]]&lt;=15), 1, IF(AND(pomiary47[[#This Row],[czujnik7]] &gt; 15, pomiary47[[#This Row],[czujnik7]]&lt;=20), 2, 0))</f>
        <v>0</v>
      </c>
      <c r="T129">
        <f>IF(AND(pomiary47[[#This Row],[czujnik8]] &gt; -10, pomiary47[[#This Row],[czujnik8]]&lt;=15), 1, IF(AND(pomiary47[[#This Row],[czujnik8]] &gt; 15, pomiary47[[#This Row],[czujnik8]]&lt;=20), 2, 0))</f>
        <v>0</v>
      </c>
      <c r="U129">
        <f>IF(AND(pomiary47[[#This Row],[czujnik9]] &gt; -10, pomiary47[[#This Row],[czujnik9]]&lt;=15), 1, IF(AND(pomiary47[[#This Row],[czujnik9]] &gt; 15, pomiary47[[#This Row],[czujnik9]]&lt;=20), 2, 0))</f>
        <v>0</v>
      </c>
      <c r="V129">
        <f>IF(AND(pomiary47[[#This Row],[czujnik10]] &gt; -10, pomiary47[[#This Row],[czujnik10]]&lt;=15), 1, IF(AND(pomiary47[[#This Row],[czujnik10]] &gt; 15, pomiary47[[#This Row],[czujnik10]]&lt;=20), 2, 0))</f>
        <v>0</v>
      </c>
    </row>
    <row r="130" spans="1:22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IF(AND(pomiary47[[#This Row],[czujnik1]] &gt; -10, pomiary47[[#This Row],[czujnik1]]&lt;=15), 1, IF(AND(pomiary47[[#This Row],[czujnik1]] &gt; 15, pomiary47[[#This Row],[czujnik1]]&lt;=20), 2, 0))</f>
        <v>0</v>
      </c>
      <c r="N130">
        <f>IF(AND(pomiary47[[#This Row],[czujnik2]] &gt; -10, pomiary47[[#This Row],[czujnik2]]&lt;=15), 1, IF(AND(pomiary47[[#This Row],[czujnik2]] &gt; 15, pomiary47[[#This Row],[czujnik2]]&lt;=20), 2, 0))</f>
        <v>0</v>
      </c>
      <c r="O130">
        <f>IF(AND(pomiary47[[#This Row],[czujnik3]] &gt; -10, pomiary47[[#This Row],[czujnik3]]&lt;=15), 1, IF(AND(pomiary47[[#This Row],[czujnik3]] &gt; 15, pomiary47[[#This Row],[czujnik3]]&lt;=20), 2, 0))</f>
        <v>0</v>
      </c>
      <c r="P130">
        <f>IF(AND(pomiary47[[#This Row],[czujnik4]] &gt; -10, pomiary47[[#This Row],[czujnik4]]&lt;=15), 1, IF(AND(pomiary47[[#This Row],[czujnik4]] &gt; 15, pomiary47[[#This Row],[czujnik4]]&lt;=20), 2, 0))</f>
        <v>0</v>
      </c>
      <c r="Q130">
        <f>IF(AND(pomiary47[[#This Row],[czujnik5]] &gt; -10, pomiary47[[#This Row],[czujnik5]]&lt;=15), 1, IF(AND(pomiary47[[#This Row],[czujnik5]] &gt; 15, pomiary47[[#This Row],[czujnik5]]&lt;=20), 2, 0))</f>
        <v>0</v>
      </c>
      <c r="R130">
        <f>IF(AND(pomiary47[[#This Row],[czujnik6]] &gt; -10, pomiary47[[#This Row],[czujnik6]]&lt;=15), 1, IF(AND(pomiary47[[#This Row],[czujnik6]] &gt; 15, pomiary47[[#This Row],[czujnik6]]&lt;=20), 2, 0))</f>
        <v>0</v>
      </c>
      <c r="S130">
        <f>IF(AND(pomiary47[[#This Row],[czujnik7]] &gt; -10, pomiary47[[#This Row],[czujnik7]]&lt;=15), 1, IF(AND(pomiary47[[#This Row],[czujnik7]] &gt; 15, pomiary47[[#This Row],[czujnik7]]&lt;=20), 2, 0))</f>
        <v>0</v>
      </c>
      <c r="T130">
        <f>IF(AND(pomiary47[[#This Row],[czujnik8]] &gt; -10, pomiary47[[#This Row],[czujnik8]]&lt;=15), 1, IF(AND(pomiary47[[#This Row],[czujnik8]] &gt; 15, pomiary47[[#This Row],[czujnik8]]&lt;=20), 2, 0))</f>
        <v>0</v>
      </c>
      <c r="U130">
        <f>IF(AND(pomiary47[[#This Row],[czujnik9]] &gt; -10, pomiary47[[#This Row],[czujnik9]]&lt;=15), 1, IF(AND(pomiary47[[#This Row],[czujnik9]] &gt; 15, pomiary47[[#This Row],[czujnik9]]&lt;=20), 2, 0))</f>
        <v>0</v>
      </c>
      <c r="V130">
        <f>IF(AND(pomiary47[[#This Row],[czujnik10]] &gt; -10, pomiary47[[#This Row],[czujnik10]]&lt;=15), 1, IF(AND(pomiary47[[#This Row],[czujnik10]] &gt; 15, pomiary47[[#This Row],[czujnik10]]&lt;=20), 2, 0))</f>
        <v>0</v>
      </c>
    </row>
    <row r="131" spans="1:22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IF(AND(pomiary47[[#This Row],[czujnik1]] &gt; -10, pomiary47[[#This Row],[czujnik1]]&lt;=15), 1, IF(AND(pomiary47[[#This Row],[czujnik1]] &gt; 15, pomiary47[[#This Row],[czujnik1]]&lt;=20), 2, 0))</f>
        <v>0</v>
      </c>
      <c r="N131">
        <f>IF(AND(pomiary47[[#This Row],[czujnik2]] &gt; -10, pomiary47[[#This Row],[czujnik2]]&lt;=15), 1, IF(AND(pomiary47[[#This Row],[czujnik2]] &gt; 15, pomiary47[[#This Row],[czujnik2]]&lt;=20), 2, 0))</f>
        <v>0</v>
      </c>
      <c r="O131">
        <f>IF(AND(pomiary47[[#This Row],[czujnik3]] &gt; -10, pomiary47[[#This Row],[czujnik3]]&lt;=15), 1, IF(AND(pomiary47[[#This Row],[czujnik3]] &gt; 15, pomiary47[[#This Row],[czujnik3]]&lt;=20), 2, 0))</f>
        <v>0</v>
      </c>
      <c r="P131">
        <f>IF(AND(pomiary47[[#This Row],[czujnik4]] &gt; -10, pomiary47[[#This Row],[czujnik4]]&lt;=15), 1, IF(AND(pomiary47[[#This Row],[czujnik4]] &gt; 15, pomiary47[[#This Row],[czujnik4]]&lt;=20), 2, 0))</f>
        <v>0</v>
      </c>
      <c r="Q131">
        <f>IF(AND(pomiary47[[#This Row],[czujnik5]] &gt; -10, pomiary47[[#This Row],[czujnik5]]&lt;=15), 1, IF(AND(pomiary47[[#This Row],[czujnik5]] &gt; 15, pomiary47[[#This Row],[czujnik5]]&lt;=20), 2, 0))</f>
        <v>0</v>
      </c>
      <c r="R131">
        <f>IF(AND(pomiary47[[#This Row],[czujnik6]] &gt; -10, pomiary47[[#This Row],[czujnik6]]&lt;=15), 1, IF(AND(pomiary47[[#This Row],[czujnik6]] &gt; 15, pomiary47[[#This Row],[czujnik6]]&lt;=20), 2, 0))</f>
        <v>0</v>
      </c>
      <c r="S131">
        <f>IF(AND(pomiary47[[#This Row],[czujnik7]] &gt; -10, pomiary47[[#This Row],[czujnik7]]&lt;=15), 1, IF(AND(pomiary47[[#This Row],[czujnik7]] &gt; 15, pomiary47[[#This Row],[czujnik7]]&lt;=20), 2, 0))</f>
        <v>0</v>
      </c>
      <c r="T131">
        <f>IF(AND(pomiary47[[#This Row],[czujnik8]] &gt; -10, pomiary47[[#This Row],[czujnik8]]&lt;=15), 1, IF(AND(pomiary47[[#This Row],[czujnik8]] &gt; 15, pomiary47[[#This Row],[czujnik8]]&lt;=20), 2, 0))</f>
        <v>0</v>
      </c>
      <c r="U131">
        <f>IF(AND(pomiary47[[#This Row],[czujnik9]] &gt; -10, pomiary47[[#This Row],[czujnik9]]&lt;=15), 1, IF(AND(pomiary47[[#This Row],[czujnik9]] &gt; 15, pomiary47[[#This Row],[czujnik9]]&lt;=20), 2, 0))</f>
        <v>0</v>
      </c>
      <c r="V131">
        <f>IF(AND(pomiary47[[#This Row],[czujnik10]] &gt; -10, pomiary47[[#This Row],[czujnik10]]&lt;=15), 1, IF(AND(pomiary47[[#This Row],[czujnik10]] &gt; 15, pomiary47[[#This Row],[czujnik10]]&lt;=20), 2, 0))</f>
        <v>0</v>
      </c>
    </row>
    <row r="132" spans="1:22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IF(AND(pomiary47[[#This Row],[czujnik1]] &gt; -10, pomiary47[[#This Row],[czujnik1]]&lt;=15), 1, IF(AND(pomiary47[[#This Row],[czujnik1]] &gt; 15, pomiary47[[#This Row],[czujnik1]]&lt;=20), 2, 0))</f>
        <v>0</v>
      </c>
      <c r="N132">
        <f>IF(AND(pomiary47[[#This Row],[czujnik2]] &gt; -10, pomiary47[[#This Row],[czujnik2]]&lt;=15), 1, IF(AND(pomiary47[[#This Row],[czujnik2]] &gt; 15, pomiary47[[#This Row],[czujnik2]]&lt;=20), 2, 0))</f>
        <v>0</v>
      </c>
      <c r="O132">
        <f>IF(AND(pomiary47[[#This Row],[czujnik3]] &gt; -10, pomiary47[[#This Row],[czujnik3]]&lt;=15), 1, IF(AND(pomiary47[[#This Row],[czujnik3]] &gt; 15, pomiary47[[#This Row],[czujnik3]]&lt;=20), 2, 0))</f>
        <v>0</v>
      </c>
      <c r="P132">
        <f>IF(AND(pomiary47[[#This Row],[czujnik4]] &gt; -10, pomiary47[[#This Row],[czujnik4]]&lt;=15), 1, IF(AND(pomiary47[[#This Row],[czujnik4]] &gt; 15, pomiary47[[#This Row],[czujnik4]]&lt;=20), 2, 0))</f>
        <v>0</v>
      </c>
      <c r="Q132">
        <f>IF(AND(pomiary47[[#This Row],[czujnik5]] &gt; -10, pomiary47[[#This Row],[czujnik5]]&lt;=15), 1, IF(AND(pomiary47[[#This Row],[czujnik5]] &gt; 15, pomiary47[[#This Row],[czujnik5]]&lt;=20), 2, 0))</f>
        <v>0</v>
      </c>
      <c r="R132">
        <f>IF(AND(pomiary47[[#This Row],[czujnik6]] &gt; -10, pomiary47[[#This Row],[czujnik6]]&lt;=15), 1, IF(AND(pomiary47[[#This Row],[czujnik6]] &gt; 15, pomiary47[[#This Row],[czujnik6]]&lt;=20), 2, 0))</f>
        <v>0</v>
      </c>
      <c r="S132">
        <f>IF(AND(pomiary47[[#This Row],[czujnik7]] &gt; -10, pomiary47[[#This Row],[czujnik7]]&lt;=15), 1, IF(AND(pomiary47[[#This Row],[czujnik7]] &gt; 15, pomiary47[[#This Row],[czujnik7]]&lt;=20), 2, 0))</f>
        <v>0</v>
      </c>
      <c r="T132">
        <f>IF(AND(pomiary47[[#This Row],[czujnik8]] &gt; -10, pomiary47[[#This Row],[czujnik8]]&lt;=15), 1, IF(AND(pomiary47[[#This Row],[czujnik8]] &gt; 15, pomiary47[[#This Row],[czujnik8]]&lt;=20), 2, 0))</f>
        <v>0</v>
      </c>
      <c r="U132">
        <f>IF(AND(pomiary47[[#This Row],[czujnik9]] &gt; -10, pomiary47[[#This Row],[czujnik9]]&lt;=15), 1, IF(AND(pomiary47[[#This Row],[czujnik9]] &gt; 15, pomiary47[[#This Row],[czujnik9]]&lt;=20), 2, 0))</f>
        <v>0</v>
      </c>
      <c r="V132">
        <f>IF(AND(pomiary47[[#This Row],[czujnik10]] &gt; -10, pomiary47[[#This Row],[czujnik10]]&lt;=15), 1, IF(AND(pomiary47[[#This Row],[czujnik10]] &gt; 15, pomiary47[[#This Row],[czujnik10]]&lt;=20), 2, 0))</f>
        <v>0</v>
      </c>
    </row>
    <row r="133" spans="1:22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IF(AND(pomiary47[[#This Row],[czujnik1]] &gt; -10, pomiary47[[#This Row],[czujnik1]]&lt;=15), 1, IF(AND(pomiary47[[#This Row],[czujnik1]] &gt; 15, pomiary47[[#This Row],[czujnik1]]&lt;=20), 2, 0))</f>
        <v>0</v>
      </c>
      <c r="N133">
        <f>IF(AND(pomiary47[[#This Row],[czujnik2]] &gt; -10, pomiary47[[#This Row],[czujnik2]]&lt;=15), 1, IF(AND(pomiary47[[#This Row],[czujnik2]] &gt; 15, pomiary47[[#This Row],[czujnik2]]&lt;=20), 2, 0))</f>
        <v>0</v>
      </c>
      <c r="O133">
        <f>IF(AND(pomiary47[[#This Row],[czujnik3]] &gt; -10, pomiary47[[#This Row],[czujnik3]]&lt;=15), 1, IF(AND(pomiary47[[#This Row],[czujnik3]] &gt; 15, pomiary47[[#This Row],[czujnik3]]&lt;=20), 2, 0))</f>
        <v>0</v>
      </c>
      <c r="P133">
        <f>IF(AND(pomiary47[[#This Row],[czujnik4]] &gt; -10, pomiary47[[#This Row],[czujnik4]]&lt;=15), 1, IF(AND(pomiary47[[#This Row],[czujnik4]] &gt; 15, pomiary47[[#This Row],[czujnik4]]&lt;=20), 2, 0))</f>
        <v>0</v>
      </c>
      <c r="Q133">
        <f>IF(AND(pomiary47[[#This Row],[czujnik5]] &gt; -10, pomiary47[[#This Row],[czujnik5]]&lt;=15), 1, IF(AND(pomiary47[[#This Row],[czujnik5]] &gt; 15, pomiary47[[#This Row],[czujnik5]]&lt;=20), 2, 0))</f>
        <v>0</v>
      </c>
      <c r="R133">
        <f>IF(AND(pomiary47[[#This Row],[czujnik6]] &gt; -10, pomiary47[[#This Row],[czujnik6]]&lt;=15), 1, IF(AND(pomiary47[[#This Row],[czujnik6]] &gt; 15, pomiary47[[#This Row],[czujnik6]]&lt;=20), 2, 0))</f>
        <v>0</v>
      </c>
      <c r="S133">
        <f>IF(AND(pomiary47[[#This Row],[czujnik7]] &gt; -10, pomiary47[[#This Row],[czujnik7]]&lt;=15), 1, IF(AND(pomiary47[[#This Row],[czujnik7]] &gt; 15, pomiary47[[#This Row],[czujnik7]]&lt;=20), 2, 0))</f>
        <v>0</v>
      </c>
      <c r="T133">
        <f>IF(AND(pomiary47[[#This Row],[czujnik8]] &gt; -10, pomiary47[[#This Row],[czujnik8]]&lt;=15), 1, IF(AND(pomiary47[[#This Row],[czujnik8]] &gt; 15, pomiary47[[#This Row],[czujnik8]]&lt;=20), 2, 0))</f>
        <v>0</v>
      </c>
      <c r="U133">
        <f>IF(AND(pomiary47[[#This Row],[czujnik9]] &gt; -10, pomiary47[[#This Row],[czujnik9]]&lt;=15), 1, IF(AND(pomiary47[[#This Row],[czujnik9]] &gt; 15, pomiary47[[#This Row],[czujnik9]]&lt;=20), 2, 0))</f>
        <v>0</v>
      </c>
      <c r="V133">
        <f>IF(AND(pomiary47[[#This Row],[czujnik10]] &gt; -10, pomiary47[[#This Row],[czujnik10]]&lt;=15), 1, IF(AND(pomiary47[[#This Row],[czujnik10]] &gt; 15, pomiary47[[#This Row],[czujnik10]]&lt;=20), 2, 0))</f>
        <v>0</v>
      </c>
    </row>
    <row r="134" spans="1:22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IF(AND(pomiary47[[#This Row],[czujnik1]] &gt; -10, pomiary47[[#This Row],[czujnik1]]&lt;=15), 1, IF(AND(pomiary47[[#This Row],[czujnik1]] &gt; 15, pomiary47[[#This Row],[czujnik1]]&lt;=20), 2, 0))</f>
        <v>0</v>
      </c>
      <c r="N134">
        <f>IF(AND(pomiary47[[#This Row],[czujnik2]] &gt; -10, pomiary47[[#This Row],[czujnik2]]&lt;=15), 1, IF(AND(pomiary47[[#This Row],[czujnik2]] &gt; 15, pomiary47[[#This Row],[czujnik2]]&lt;=20), 2, 0))</f>
        <v>0</v>
      </c>
      <c r="O134">
        <f>IF(AND(pomiary47[[#This Row],[czujnik3]] &gt; -10, pomiary47[[#This Row],[czujnik3]]&lt;=15), 1, IF(AND(pomiary47[[#This Row],[czujnik3]] &gt; 15, pomiary47[[#This Row],[czujnik3]]&lt;=20), 2, 0))</f>
        <v>0</v>
      </c>
      <c r="P134">
        <f>IF(AND(pomiary47[[#This Row],[czujnik4]] &gt; -10, pomiary47[[#This Row],[czujnik4]]&lt;=15), 1, IF(AND(pomiary47[[#This Row],[czujnik4]] &gt; 15, pomiary47[[#This Row],[czujnik4]]&lt;=20), 2, 0))</f>
        <v>0</v>
      </c>
      <c r="Q134">
        <f>IF(AND(pomiary47[[#This Row],[czujnik5]] &gt; -10, pomiary47[[#This Row],[czujnik5]]&lt;=15), 1, IF(AND(pomiary47[[#This Row],[czujnik5]] &gt; 15, pomiary47[[#This Row],[czujnik5]]&lt;=20), 2, 0))</f>
        <v>0</v>
      </c>
      <c r="R134">
        <f>IF(AND(pomiary47[[#This Row],[czujnik6]] &gt; -10, pomiary47[[#This Row],[czujnik6]]&lt;=15), 1, IF(AND(pomiary47[[#This Row],[czujnik6]] &gt; 15, pomiary47[[#This Row],[czujnik6]]&lt;=20), 2, 0))</f>
        <v>0</v>
      </c>
      <c r="S134">
        <f>IF(AND(pomiary47[[#This Row],[czujnik7]] &gt; -10, pomiary47[[#This Row],[czujnik7]]&lt;=15), 1, IF(AND(pomiary47[[#This Row],[czujnik7]] &gt; 15, pomiary47[[#This Row],[czujnik7]]&lt;=20), 2, 0))</f>
        <v>0</v>
      </c>
      <c r="T134">
        <f>IF(AND(pomiary47[[#This Row],[czujnik8]] &gt; -10, pomiary47[[#This Row],[czujnik8]]&lt;=15), 1, IF(AND(pomiary47[[#This Row],[czujnik8]] &gt; 15, pomiary47[[#This Row],[czujnik8]]&lt;=20), 2, 0))</f>
        <v>0</v>
      </c>
      <c r="U134">
        <f>IF(AND(pomiary47[[#This Row],[czujnik9]] &gt; -10, pomiary47[[#This Row],[czujnik9]]&lt;=15), 1, IF(AND(pomiary47[[#This Row],[czujnik9]] &gt; 15, pomiary47[[#This Row],[czujnik9]]&lt;=20), 2, 0))</f>
        <v>0</v>
      </c>
      <c r="V134">
        <f>IF(AND(pomiary47[[#This Row],[czujnik10]] &gt; -10, pomiary47[[#This Row],[czujnik10]]&lt;=15), 1, IF(AND(pomiary47[[#This Row],[czujnik10]] &gt; 15, pomiary47[[#This Row],[czujnik10]]&lt;=20), 2, 0))</f>
        <v>0</v>
      </c>
    </row>
    <row r="135" spans="1:22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IF(AND(pomiary47[[#This Row],[czujnik1]] &gt; -10, pomiary47[[#This Row],[czujnik1]]&lt;=15), 1, IF(AND(pomiary47[[#This Row],[czujnik1]] &gt; 15, pomiary47[[#This Row],[czujnik1]]&lt;=20), 2, 0))</f>
        <v>0</v>
      </c>
      <c r="N135">
        <f>IF(AND(pomiary47[[#This Row],[czujnik2]] &gt; -10, pomiary47[[#This Row],[czujnik2]]&lt;=15), 1, IF(AND(pomiary47[[#This Row],[czujnik2]] &gt; 15, pomiary47[[#This Row],[czujnik2]]&lt;=20), 2, 0))</f>
        <v>0</v>
      </c>
      <c r="O135">
        <f>IF(AND(pomiary47[[#This Row],[czujnik3]] &gt; -10, pomiary47[[#This Row],[czujnik3]]&lt;=15), 1, IF(AND(pomiary47[[#This Row],[czujnik3]] &gt; 15, pomiary47[[#This Row],[czujnik3]]&lt;=20), 2, 0))</f>
        <v>0</v>
      </c>
      <c r="P135">
        <f>IF(AND(pomiary47[[#This Row],[czujnik4]] &gt; -10, pomiary47[[#This Row],[czujnik4]]&lt;=15), 1, IF(AND(pomiary47[[#This Row],[czujnik4]] &gt; 15, pomiary47[[#This Row],[czujnik4]]&lt;=20), 2, 0))</f>
        <v>0</v>
      </c>
      <c r="Q135">
        <f>IF(AND(pomiary47[[#This Row],[czujnik5]] &gt; -10, pomiary47[[#This Row],[czujnik5]]&lt;=15), 1, IF(AND(pomiary47[[#This Row],[czujnik5]] &gt; 15, pomiary47[[#This Row],[czujnik5]]&lt;=20), 2, 0))</f>
        <v>0</v>
      </c>
      <c r="R135">
        <f>IF(AND(pomiary47[[#This Row],[czujnik6]] &gt; -10, pomiary47[[#This Row],[czujnik6]]&lt;=15), 1, IF(AND(pomiary47[[#This Row],[czujnik6]] &gt; 15, pomiary47[[#This Row],[czujnik6]]&lt;=20), 2, 0))</f>
        <v>0</v>
      </c>
      <c r="S135">
        <f>IF(AND(pomiary47[[#This Row],[czujnik7]] &gt; -10, pomiary47[[#This Row],[czujnik7]]&lt;=15), 1, IF(AND(pomiary47[[#This Row],[czujnik7]] &gt; 15, pomiary47[[#This Row],[czujnik7]]&lt;=20), 2, 0))</f>
        <v>0</v>
      </c>
      <c r="T135">
        <f>IF(AND(pomiary47[[#This Row],[czujnik8]] &gt; -10, pomiary47[[#This Row],[czujnik8]]&lt;=15), 1, IF(AND(pomiary47[[#This Row],[czujnik8]] &gt; 15, pomiary47[[#This Row],[czujnik8]]&lt;=20), 2, 0))</f>
        <v>0</v>
      </c>
      <c r="U135">
        <f>IF(AND(pomiary47[[#This Row],[czujnik9]] &gt; -10, pomiary47[[#This Row],[czujnik9]]&lt;=15), 1, IF(AND(pomiary47[[#This Row],[czujnik9]] &gt; 15, pomiary47[[#This Row],[czujnik9]]&lt;=20), 2, 0))</f>
        <v>0</v>
      </c>
      <c r="V135">
        <f>IF(AND(pomiary47[[#This Row],[czujnik10]] &gt; -10, pomiary47[[#This Row],[czujnik10]]&lt;=15), 1, IF(AND(pomiary47[[#This Row],[czujnik10]] &gt; 15, pomiary47[[#This Row],[czujnik10]]&lt;=20), 2, 0))</f>
        <v>0</v>
      </c>
    </row>
    <row r="136" spans="1:22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IF(AND(pomiary47[[#This Row],[czujnik1]] &gt; -10, pomiary47[[#This Row],[czujnik1]]&lt;=15), 1, IF(AND(pomiary47[[#This Row],[czujnik1]] &gt; 15, pomiary47[[#This Row],[czujnik1]]&lt;=20), 2, 0))</f>
        <v>0</v>
      </c>
      <c r="N136">
        <f>IF(AND(pomiary47[[#This Row],[czujnik2]] &gt; -10, pomiary47[[#This Row],[czujnik2]]&lt;=15), 1, IF(AND(pomiary47[[#This Row],[czujnik2]] &gt; 15, pomiary47[[#This Row],[czujnik2]]&lt;=20), 2, 0))</f>
        <v>0</v>
      </c>
      <c r="O136">
        <f>IF(AND(pomiary47[[#This Row],[czujnik3]] &gt; -10, pomiary47[[#This Row],[czujnik3]]&lt;=15), 1, IF(AND(pomiary47[[#This Row],[czujnik3]] &gt; 15, pomiary47[[#This Row],[czujnik3]]&lt;=20), 2, 0))</f>
        <v>0</v>
      </c>
      <c r="P136">
        <f>IF(AND(pomiary47[[#This Row],[czujnik4]] &gt; -10, pomiary47[[#This Row],[czujnik4]]&lt;=15), 1, IF(AND(pomiary47[[#This Row],[czujnik4]] &gt; 15, pomiary47[[#This Row],[czujnik4]]&lt;=20), 2, 0))</f>
        <v>0</v>
      </c>
      <c r="Q136">
        <f>IF(AND(pomiary47[[#This Row],[czujnik5]] &gt; -10, pomiary47[[#This Row],[czujnik5]]&lt;=15), 1, IF(AND(pomiary47[[#This Row],[czujnik5]] &gt; 15, pomiary47[[#This Row],[czujnik5]]&lt;=20), 2, 0))</f>
        <v>0</v>
      </c>
      <c r="R136">
        <f>IF(AND(pomiary47[[#This Row],[czujnik6]] &gt; -10, pomiary47[[#This Row],[czujnik6]]&lt;=15), 1, IF(AND(pomiary47[[#This Row],[czujnik6]] &gt; 15, pomiary47[[#This Row],[czujnik6]]&lt;=20), 2, 0))</f>
        <v>0</v>
      </c>
      <c r="S136">
        <f>IF(AND(pomiary47[[#This Row],[czujnik7]] &gt; -10, pomiary47[[#This Row],[czujnik7]]&lt;=15), 1, IF(AND(pomiary47[[#This Row],[czujnik7]] &gt; 15, pomiary47[[#This Row],[czujnik7]]&lt;=20), 2, 0))</f>
        <v>0</v>
      </c>
      <c r="T136">
        <f>IF(AND(pomiary47[[#This Row],[czujnik8]] &gt; -10, pomiary47[[#This Row],[czujnik8]]&lt;=15), 1, IF(AND(pomiary47[[#This Row],[czujnik8]] &gt; 15, pomiary47[[#This Row],[czujnik8]]&lt;=20), 2, 0))</f>
        <v>0</v>
      </c>
      <c r="U136">
        <f>IF(AND(pomiary47[[#This Row],[czujnik9]] &gt; -10, pomiary47[[#This Row],[czujnik9]]&lt;=15), 1, IF(AND(pomiary47[[#This Row],[czujnik9]] &gt; 15, pomiary47[[#This Row],[czujnik9]]&lt;=20), 2, 0))</f>
        <v>0</v>
      </c>
      <c r="V136">
        <f>IF(AND(pomiary47[[#This Row],[czujnik10]] &gt; -10, pomiary47[[#This Row],[czujnik10]]&lt;=15), 1, IF(AND(pomiary47[[#This Row],[czujnik10]] &gt; 15, pomiary47[[#This Row],[czujnik10]]&lt;=20), 2, 0))</f>
        <v>0</v>
      </c>
    </row>
    <row r="137" spans="1:22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IF(AND(pomiary47[[#This Row],[czujnik1]] &gt; -10, pomiary47[[#This Row],[czujnik1]]&lt;=15), 1, IF(AND(pomiary47[[#This Row],[czujnik1]] &gt; 15, pomiary47[[#This Row],[czujnik1]]&lt;=20), 2, 0))</f>
        <v>0</v>
      </c>
      <c r="N137">
        <f>IF(AND(pomiary47[[#This Row],[czujnik2]] &gt; -10, pomiary47[[#This Row],[czujnik2]]&lt;=15), 1, IF(AND(pomiary47[[#This Row],[czujnik2]] &gt; 15, pomiary47[[#This Row],[czujnik2]]&lt;=20), 2, 0))</f>
        <v>0</v>
      </c>
      <c r="O137">
        <f>IF(AND(pomiary47[[#This Row],[czujnik3]] &gt; -10, pomiary47[[#This Row],[czujnik3]]&lt;=15), 1, IF(AND(pomiary47[[#This Row],[czujnik3]] &gt; 15, pomiary47[[#This Row],[czujnik3]]&lt;=20), 2, 0))</f>
        <v>0</v>
      </c>
      <c r="P137">
        <f>IF(AND(pomiary47[[#This Row],[czujnik4]] &gt; -10, pomiary47[[#This Row],[czujnik4]]&lt;=15), 1, IF(AND(pomiary47[[#This Row],[czujnik4]] &gt; 15, pomiary47[[#This Row],[czujnik4]]&lt;=20), 2, 0))</f>
        <v>0</v>
      </c>
      <c r="Q137">
        <f>IF(AND(pomiary47[[#This Row],[czujnik5]] &gt; -10, pomiary47[[#This Row],[czujnik5]]&lt;=15), 1, IF(AND(pomiary47[[#This Row],[czujnik5]] &gt; 15, pomiary47[[#This Row],[czujnik5]]&lt;=20), 2, 0))</f>
        <v>0</v>
      </c>
      <c r="R137">
        <f>IF(AND(pomiary47[[#This Row],[czujnik6]] &gt; -10, pomiary47[[#This Row],[czujnik6]]&lt;=15), 1, IF(AND(pomiary47[[#This Row],[czujnik6]] &gt; 15, pomiary47[[#This Row],[czujnik6]]&lt;=20), 2, 0))</f>
        <v>0</v>
      </c>
      <c r="S137">
        <f>IF(AND(pomiary47[[#This Row],[czujnik7]] &gt; -10, pomiary47[[#This Row],[czujnik7]]&lt;=15), 1, IF(AND(pomiary47[[#This Row],[czujnik7]] &gt; 15, pomiary47[[#This Row],[czujnik7]]&lt;=20), 2, 0))</f>
        <v>0</v>
      </c>
      <c r="T137">
        <f>IF(AND(pomiary47[[#This Row],[czujnik8]] &gt; -10, pomiary47[[#This Row],[czujnik8]]&lt;=15), 1, IF(AND(pomiary47[[#This Row],[czujnik8]] &gt; 15, pomiary47[[#This Row],[czujnik8]]&lt;=20), 2, 0))</f>
        <v>0</v>
      </c>
      <c r="U137">
        <f>IF(AND(pomiary47[[#This Row],[czujnik9]] &gt; -10, pomiary47[[#This Row],[czujnik9]]&lt;=15), 1, IF(AND(pomiary47[[#This Row],[czujnik9]] &gt; 15, pomiary47[[#This Row],[czujnik9]]&lt;=20), 2, 0))</f>
        <v>0</v>
      </c>
      <c r="V137">
        <f>IF(AND(pomiary47[[#This Row],[czujnik10]] &gt; -10, pomiary47[[#This Row],[czujnik10]]&lt;=15), 1, IF(AND(pomiary47[[#This Row],[czujnik10]] &gt; 15, pomiary47[[#This Row],[czujnik10]]&lt;=20), 2, 0))</f>
        <v>0</v>
      </c>
    </row>
    <row r="138" spans="1:22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IF(AND(pomiary47[[#This Row],[czujnik1]] &gt; -10, pomiary47[[#This Row],[czujnik1]]&lt;=15), 1, IF(AND(pomiary47[[#This Row],[czujnik1]] &gt; 15, pomiary47[[#This Row],[czujnik1]]&lt;=20), 2, 0))</f>
        <v>0</v>
      </c>
      <c r="N138">
        <f>IF(AND(pomiary47[[#This Row],[czujnik2]] &gt; -10, pomiary47[[#This Row],[czujnik2]]&lt;=15), 1, IF(AND(pomiary47[[#This Row],[czujnik2]] &gt; 15, pomiary47[[#This Row],[czujnik2]]&lt;=20), 2, 0))</f>
        <v>0</v>
      </c>
      <c r="O138">
        <f>IF(AND(pomiary47[[#This Row],[czujnik3]] &gt; -10, pomiary47[[#This Row],[czujnik3]]&lt;=15), 1, IF(AND(pomiary47[[#This Row],[czujnik3]] &gt; 15, pomiary47[[#This Row],[czujnik3]]&lt;=20), 2, 0))</f>
        <v>0</v>
      </c>
      <c r="P138">
        <f>IF(AND(pomiary47[[#This Row],[czujnik4]] &gt; -10, pomiary47[[#This Row],[czujnik4]]&lt;=15), 1, IF(AND(pomiary47[[#This Row],[czujnik4]] &gt; 15, pomiary47[[#This Row],[czujnik4]]&lt;=20), 2, 0))</f>
        <v>0</v>
      </c>
      <c r="Q138">
        <f>IF(AND(pomiary47[[#This Row],[czujnik5]] &gt; -10, pomiary47[[#This Row],[czujnik5]]&lt;=15), 1, IF(AND(pomiary47[[#This Row],[czujnik5]] &gt; 15, pomiary47[[#This Row],[czujnik5]]&lt;=20), 2, 0))</f>
        <v>0</v>
      </c>
      <c r="R138">
        <f>IF(AND(pomiary47[[#This Row],[czujnik6]] &gt; -10, pomiary47[[#This Row],[czujnik6]]&lt;=15), 1, IF(AND(pomiary47[[#This Row],[czujnik6]] &gt; 15, pomiary47[[#This Row],[czujnik6]]&lt;=20), 2, 0))</f>
        <v>0</v>
      </c>
      <c r="S138">
        <f>IF(AND(pomiary47[[#This Row],[czujnik7]] &gt; -10, pomiary47[[#This Row],[czujnik7]]&lt;=15), 1, IF(AND(pomiary47[[#This Row],[czujnik7]] &gt; 15, pomiary47[[#This Row],[czujnik7]]&lt;=20), 2, 0))</f>
        <v>0</v>
      </c>
      <c r="T138">
        <f>IF(AND(pomiary47[[#This Row],[czujnik8]] &gt; -10, pomiary47[[#This Row],[czujnik8]]&lt;=15), 1, IF(AND(pomiary47[[#This Row],[czujnik8]] &gt; 15, pomiary47[[#This Row],[czujnik8]]&lt;=20), 2, 0))</f>
        <v>0</v>
      </c>
      <c r="U138">
        <f>IF(AND(pomiary47[[#This Row],[czujnik9]] &gt; -10, pomiary47[[#This Row],[czujnik9]]&lt;=15), 1, IF(AND(pomiary47[[#This Row],[czujnik9]] &gt; 15, pomiary47[[#This Row],[czujnik9]]&lt;=20), 2, 0))</f>
        <v>0</v>
      </c>
      <c r="V138">
        <f>IF(AND(pomiary47[[#This Row],[czujnik10]] &gt; -10, pomiary47[[#This Row],[czujnik10]]&lt;=15), 1, IF(AND(pomiary47[[#This Row],[czujnik10]] &gt; 15, pomiary47[[#This Row],[czujnik10]]&lt;=20), 2, 0))</f>
        <v>0</v>
      </c>
    </row>
    <row r="139" spans="1:22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IF(AND(pomiary47[[#This Row],[czujnik1]] &gt; -10, pomiary47[[#This Row],[czujnik1]]&lt;=15), 1, IF(AND(pomiary47[[#This Row],[czujnik1]] &gt; 15, pomiary47[[#This Row],[czujnik1]]&lt;=20), 2, 0))</f>
        <v>0</v>
      </c>
      <c r="N139">
        <f>IF(AND(pomiary47[[#This Row],[czujnik2]] &gt; -10, pomiary47[[#This Row],[czujnik2]]&lt;=15), 1, IF(AND(pomiary47[[#This Row],[czujnik2]] &gt; 15, pomiary47[[#This Row],[czujnik2]]&lt;=20), 2, 0))</f>
        <v>0</v>
      </c>
      <c r="O139">
        <f>IF(AND(pomiary47[[#This Row],[czujnik3]] &gt; -10, pomiary47[[#This Row],[czujnik3]]&lt;=15), 1, IF(AND(pomiary47[[#This Row],[czujnik3]] &gt; 15, pomiary47[[#This Row],[czujnik3]]&lt;=20), 2, 0))</f>
        <v>0</v>
      </c>
      <c r="P139">
        <f>IF(AND(pomiary47[[#This Row],[czujnik4]] &gt; -10, pomiary47[[#This Row],[czujnik4]]&lt;=15), 1, IF(AND(pomiary47[[#This Row],[czujnik4]] &gt; 15, pomiary47[[#This Row],[czujnik4]]&lt;=20), 2, 0))</f>
        <v>0</v>
      </c>
      <c r="Q139">
        <f>IF(AND(pomiary47[[#This Row],[czujnik5]] &gt; -10, pomiary47[[#This Row],[czujnik5]]&lt;=15), 1, IF(AND(pomiary47[[#This Row],[czujnik5]] &gt; 15, pomiary47[[#This Row],[czujnik5]]&lt;=20), 2, 0))</f>
        <v>0</v>
      </c>
      <c r="R139">
        <f>IF(AND(pomiary47[[#This Row],[czujnik6]] &gt; -10, pomiary47[[#This Row],[czujnik6]]&lt;=15), 1, IF(AND(pomiary47[[#This Row],[czujnik6]] &gt; 15, pomiary47[[#This Row],[czujnik6]]&lt;=20), 2, 0))</f>
        <v>0</v>
      </c>
      <c r="S139">
        <f>IF(AND(pomiary47[[#This Row],[czujnik7]] &gt; -10, pomiary47[[#This Row],[czujnik7]]&lt;=15), 1, IF(AND(pomiary47[[#This Row],[czujnik7]] &gt; 15, pomiary47[[#This Row],[czujnik7]]&lt;=20), 2, 0))</f>
        <v>0</v>
      </c>
      <c r="T139">
        <f>IF(AND(pomiary47[[#This Row],[czujnik8]] &gt; -10, pomiary47[[#This Row],[czujnik8]]&lt;=15), 1, IF(AND(pomiary47[[#This Row],[czujnik8]] &gt; 15, pomiary47[[#This Row],[czujnik8]]&lt;=20), 2, 0))</f>
        <v>0</v>
      </c>
      <c r="U139">
        <f>IF(AND(pomiary47[[#This Row],[czujnik9]] &gt; -10, pomiary47[[#This Row],[czujnik9]]&lt;=15), 1, IF(AND(pomiary47[[#This Row],[czujnik9]] &gt; 15, pomiary47[[#This Row],[czujnik9]]&lt;=20), 2, 0))</f>
        <v>0</v>
      </c>
      <c r="V139">
        <f>IF(AND(pomiary47[[#This Row],[czujnik10]] &gt; -10, pomiary47[[#This Row],[czujnik10]]&lt;=15), 1, IF(AND(pomiary47[[#This Row],[czujnik10]] &gt; 15, pomiary47[[#This Row],[czujnik10]]&lt;=20), 2, 0))</f>
        <v>0</v>
      </c>
    </row>
    <row r="140" spans="1:22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IF(AND(pomiary47[[#This Row],[czujnik1]] &gt; -10, pomiary47[[#This Row],[czujnik1]]&lt;=15), 1, IF(AND(pomiary47[[#This Row],[czujnik1]] &gt; 15, pomiary47[[#This Row],[czujnik1]]&lt;=20), 2, 0))</f>
        <v>0</v>
      </c>
      <c r="N140">
        <f>IF(AND(pomiary47[[#This Row],[czujnik2]] &gt; -10, pomiary47[[#This Row],[czujnik2]]&lt;=15), 1, IF(AND(pomiary47[[#This Row],[czujnik2]] &gt; 15, pomiary47[[#This Row],[czujnik2]]&lt;=20), 2, 0))</f>
        <v>0</v>
      </c>
      <c r="O140">
        <f>IF(AND(pomiary47[[#This Row],[czujnik3]] &gt; -10, pomiary47[[#This Row],[czujnik3]]&lt;=15), 1, IF(AND(pomiary47[[#This Row],[czujnik3]] &gt; 15, pomiary47[[#This Row],[czujnik3]]&lt;=20), 2, 0))</f>
        <v>0</v>
      </c>
      <c r="P140">
        <f>IF(AND(pomiary47[[#This Row],[czujnik4]] &gt; -10, pomiary47[[#This Row],[czujnik4]]&lt;=15), 1, IF(AND(pomiary47[[#This Row],[czujnik4]] &gt; 15, pomiary47[[#This Row],[czujnik4]]&lt;=20), 2, 0))</f>
        <v>0</v>
      </c>
      <c r="Q140">
        <f>IF(AND(pomiary47[[#This Row],[czujnik5]] &gt; -10, pomiary47[[#This Row],[czujnik5]]&lt;=15), 1, IF(AND(pomiary47[[#This Row],[czujnik5]] &gt; 15, pomiary47[[#This Row],[czujnik5]]&lt;=20), 2, 0))</f>
        <v>0</v>
      </c>
      <c r="R140">
        <f>IF(AND(pomiary47[[#This Row],[czujnik6]] &gt; -10, pomiary47[[#This Row],[czujnik6]]&lt;=15), 1, IF(AND(pomiary47[[#This Row],[czujnik6]] &gt; 15, pomiary47[[#This Row],[czujnik6]]&lt;=20), 2, 0))</f>
        <v>0</v>
      </c>
      <c r="S140">
        <f>IF(AND(pomiary47[[#This Row],[czujnik7]] &gt; -10, pomiary47[[#This Row],[czujnik7]]&lt;=15), 1, IF(AND(pomiary47[[#This Row],[czujnik7]] &gt; 15, pomiary47[[#This Row],[czujnik7]]&lt;=20), 2, 0))</f>
        <v>0</v>
      </c>
      <c r="T140">
        <f>IF(AND(pomiary47[[#This Row],[czujnik8]] &gt; -10, pomiary47[[#This Row],[czujnik8]]&lt;=15), 1, IF(AND(pomiary47[[#This Row],[czujnik8]] &gt; 15, pomiary47[[#This Row],[czujnik8]]&lt;=20), 2, 0))</f>
        <v>0</v>
      </c>
      <c r="U140">
        <f>IF(AND(pomiary47[[#This Row],[czujnik9]] &gt; -10, pomiary47[[#This Row],[czujnik9]]&lt;=15), 1, IF(AND(pomiary47[[#This Row],[czujnik9]] &gt; 15, pomiary47[[#This Row],[czujnik9]]&lt;=20), 2, 0))</f>
        <v>0</v>
      </c>
      <c r="V140">
        <f>IF(AND(pomiary47[[#This Row],[czujnik10]] &gt; -10, pomiary47[[#This Row],[czujnik10]]&lt;=15), 1, IF(AND(pomiary47[[#This Row],[czujnik10]] &gt; 15, pomiary47[[#This Row],[czujnik10]]&lt;=20), 2, 0))</f>
        <v>0</v>
      </c>
    </row>
    <row r="141" spans="1:22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IF(AND(pomiary47[[#This Row],[czujnik1]] &gt; -10, pomiary47[[#This Row],[czujnik1]]&lt;=15), 1, IF(AND(pomiary47[[#This Row],[czujnik1]] &gt; 15, pomiary47[[#This Row],[czujnik1]]&lt;=20), 2, 0))</f>
        <v>0</v>
      </c>
      <c r="N141">
        <f>IF(AND(pomiary47[[#This Row],[czujnik2]] &gt; -10, pomiary47[[#This Row],[czujnik2]]&lt;=15), 1, IF(AND(pomiary47[[#This Row],[czujnik2]] &gt; 15, pomiary47[[#This Row],[czujnik2]]&lt;=20), 2, 0))</f>
        <v>0</v>
      </c>
      <c r="O141">
        <f>IF(AND(pomiary47[[#This Row],[czujnik3]] &gt; -10, pomiary47[[#This Row],[czujnik3]]&lt;=15), 1, IF(AND(pomiary47[[#This Row],[czujnik3]] &gt; 15, pomiary47[[#This Row],[czujnik3]]&lt;=20), 2, 0))</f>
        <v>0</v>
      </c>
      <c r="P141">
        <f>IF(AND(pomiary47[[#This Row],[czujnik4]] &gt; -10, pomiary47[[#This Row],[czujnik4]]&lt;=15), 1, IF(AND(pomiary47[[#This Row],[czujnik4]] &gt; 15, pomiary47[[#This Row],[czujnik4]]&lt;=20), 2, 0))</f>
        <v>0</v>
      </c>
      <c r="Q141">
        <f>IF(AND(pomiary47[[#This Row],[czujnik5]] &gt; -10, pomiary47[[#This Row],[czujnik5]]&lt;=15), 1, IF(AND(pomiary47[[#This Row],[czujnik5]] &gt; 15, pomiary47[[#This Row],[czujnik5]]&lt;=20), 2, 0))</f>
        <v>0</v>
      </c>
      <c r="R141">
        <f>IF(AND(pomiary47[[#This Row],[czujnik6]] &gt; -10, pomiary47[[#This Row],[czujnik6]]&lt;=15), 1, IF(AND(pomiary47[[#This Row],[czujnik6]] &gt; 15, pomiary47[[#This Row],[czujnik6]]&lt;=20), 2, 0))</f>
        <v>0</v>
      </c>
      <c r="S141">
        <f>IF(AND(pomiary47[[#This Row],[czujnik7]] &gt; -10, pomiary47[[#This Row],[czujnik7]]&lt;=15), 1, IF(AND(pomiary47[[#This Row],[czujnik7]] &gt; 15, pomiary47[[#This Row],[czujnik7]]&lt;=20), 2, 0))</f>
        <v>0</v>
      </c>
      <c r="T141">
        <f>IF(AND(pomiary47[[#This Row],[czujnik8]] &gt; -10, pomiary47[[#This Row],[czujnik8]]&lt;=15), 1, IF(AND(pomiary47[[#This Row],[czujnik8]] &gt; 15, pomiary47[[#This Row],[czujnik8]]&lt;=20), 2, 0))</f>
        <v>0</v>
      </c>
      <c r="U141">
        <f>IF(AND(pomiary47[[#This Row],[czujnik9]] &gt; -10, pomiary47[[#This Row],[czujnik9]]&lt;=15), 1, IF(AND(pomiary47[[#This Row],[czujnik9]] &gt; 15, pomiary47[[#This Row],[czujnik9]]&lt;=20), 2, 0))</f>
        <v>0</v>
      </c>
      <c r="V141">
        <f>IF(AND(pomiary47[[#This Row],[czujnik10]] &gt; -10, pomiary47[[#This Row],[czujnik10]]&lt;=15), 1, IF(AND(pomiary47[[#This Row],[czujnik10]] &gt; 15, pomiary47[[#This Row],[czujnik10]]&lt;=20), 2, 0))</f>
        <v>0</v>
      </c>
    </row>
    <row r="142" spans="1:22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IF(AND(pomiary47[[#This Row],[czujnik1]] &gt; -10, pomiary47[[#This Row],[czujnik1]]&lt;=15), 1, IF(AND(pomiary47[[#This Row],[czujnik1]] &gt; 15, pomiary47[[#This Row],[czujnik1]]&lt;=20), 2, 0))</f>
        <v>2</v>
      </c>
      <c r="N142">
        <f>IF(AND(pomiary47[[#This Row],[czujnik2]] &gt; -10, pomiary47[[#This Row],[czujnik2]]&lt;=15), 1, IF(AND(pomiary47[[#This Row],[czujnik2]] &gt; 15, pomiary47[[#This Row],[czujnik2]]&lt;=20), 2, 0))</f>
        <v>2</v>
      </c>
      <c r="O142">
        <f>IF(AND(pomiary47[[#This Row],[czujnik3]] &gt; -10, pomiary47[[#This Row],[czujnik3]]&lt;=15), 1, IF(AND(pomiary47[[#This Row],[czujnik3]] &gt; 15, pomiary47[[#This Row],[czujnik3]]&lt;=20), 2, 0))</f>
        <v>1</v>
      </c>
      <c r="P142">
        <f>IF(AND(pomiary47[[#This Row],[czujnik4]] &gt; -10, pomiary47[[#This Row],[czujnik4]]&lt;=15), 1, IF(AND(pomiary47[[#This Row],[czujnik4]] &gt; 15, pomiary47[[#This Row],[czujnik4]]&lt;=20), 2, 0))</f>
        <v>1</v>
      </c>
      <c r="Q142">
        <f>IF(AND(pomiary47[[#This Row],[czujnik5]] &gt; -10, pomiary47[[#This Row],[czujnik5]]&lt;=15), 1, IF(AND(pomiary47[[#This Row],[czujnik5]] &gt; 15, pomiary47[[#This Row],[czujnik5]]&lt;=20), 2, 0))</f>
        <v>2</v>
      </c>
      <c r="R142">
        <f>IF(AND(pomiary47[[#This Row],[czujnik6]] &gt; -10, pomiary47[[#This Row],[czujnik6]]&lt;=15), 1, IF(AND(pomiary47[[#This Row],[czujnik6]] &gt; 15, pomiary47[[#This Row],[czujnik6]]&lt;=20), 2, 0))</f>
        <v>1</v>
      </c>
      <c r="S142">
        <f>IF(AND(pomiary47[[#This Row],[czujnik7]] &gt; -10, pomiary47[[#This Row],[czujnik7]]&lt;=15), 1, IF(AND(pomiary47[[#This Row],[czujnik7]] &gt; 15, pomiary47[[#This Row],[czujnik7]]&lt;=20), 2, 0))</f>
        <v>1</v>
      </c>
      <c r="T142">
        <f>IF(AND(pomiary47[[#This Row],[czujnik8]] &gt; -10, pomiary47[[#This Row],[czujnik8]]&lt;=15), 1, IF(AND(pomiary47[[#This Row],[czujnik8]] &gt; 15, pomiary47[[#This Row],[czujnik8]]&lt;=20), 2, 0))</f>
        <v>2</v>
      </c>
      <c r="U142">
        <f>IF(AND(pomiary47[[#This Row],[czujnik9]] &gt; -10, pomiary47[[#This Row],[czujnik9]]&lt;=15), 1, IF(AND(pomiary47[[#This Row],[czujnik9]] &gt; 15, pomiary47[[#This Row],[czujnik9]]&lt;=20), 2, 0))</f>
        <v>1</v>
      </c>
      <c r="V142">
        <f>IF(AND(pomiary47[[#This Row],[czujnik10]] &gt; -10, pomiary47[[#This Row],[czujnik10]]&lt;=15), 1, IF(AND(pomiary47[[#This Row],[czujnik10]] &gt; 15, pomiary47[[#This Row],[czujnik10]]&lt;=20), 2, 0))</f>
        <v>1</v>
      </c>
    </row>
    <row r="143" spans="1:22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IF(AND(pomiary47[[#This Row],[czujnik1]] &gt; -10, pomiary47[[#This Row],[czujnik1]]&lt;=15), 1, IF(AND(pomiary47[[#This Row],[czujnik1]] &gt; 15, pomiary47[[#This Row],[czujnik1]]&lt;=20), 2, 0))</f>
        <v>2</v>
      </c>
      <c r="N143">
        <f>IF(AND(pomiary47[[#This Row],[czujnik2]] &gt; -10, pomiary47[[#This Row],[czujnik2]]&lt;=15), 1, IF(AND(pomiary47[[#This Row],[czujnik2]] &gt; 15, pomiary47[[#This Row],[czujnik2]]&lt;=20), 2, 0))</f>
        <v>1</v>
      </c>
      <c r="O143">
        <f>IF(AND(pomiary47[[#This Row],[czujnik3]] &gt; -10, pomiary47[[#This Row],[czujnik3]]&lt;=15), 1, IF(AND(pomiary47[[#This Row],[czujnik3]] &gt; 15, pomiary47[[#This Row],[czujnik3]]&lt;=20), 2, 0))</f>
        <v>2</v>
      </c>
      <c r="P143">
        <f>IF(AND(pomiary47[[#This Row],[czujnik4]] &gt; -10, pomiary47[[#This Row],[czujnik4]]&lt;=15), 1, IF(AND(pomiary47[[#This Row],[czujnik4]] &gt; 15, pomiary47[[#This Row],[czujnik4]]&lt;=20), 2, 0))</f>
        <v>2</v>
      </c>
      <c r="Q143">
        <f>IF(AND(pomiary47[[#This Row],[czujnik5]] &gt; -10, pomiary47[[#This Row],[czujnik5]]&lt;=15), 1, IF(AND(pomiary47[[#This Row],[czujnik5]] &gt; 15, pomiary47[[#This Row],[czujnik5]]&lt;=20), 2, 0))</f>
        <v>2</v>
      </c>
      <c r="R143">
        <f>IF(AND(pomiary47[[#This Row],[czujnik6]] &gt; -10, pomiary47[[#This Row],[czujnik6]]&lt;=15), 1, IF(AND(pomiary47[[#This Row],[czujnik6]] &gt; 15, pomiary47[[#This Row],[czujnik6]]&lt;=20), 2, 0))</f>
        <v>2</v>
      </c>
      <c r="S143">
        <f>IF(AND(pomiary47[[#This Row],[czujnik7]] &gt; -10, pomiary47[[#This Row],[czujnik7]]&lt;=15), 1, IF(AND(pomiary47[[#This Row],[czujnik7]] &gt; 15, pomiary47[[#This Row],[czujnik7]]&lt;=20), 2, 0))</f>
        <v>1</v>
      </c>
      <c r="T143">
        <f>IF(AND(pomiary47[[#This Row],[czujnik8]] &gt; -10, pomiary47[[#This Row],[czujnik8]]&lt;=15), 1, IF(AND(pomiary47[[#This Row],[czujnik8]] &gt; 15, pomiary47[[#This Row],[czujnik8]]&lt;=20), 2, 0))</f>
        <v>2</v>
      </c>
      <c r="U143">
        <f>IF(AND(pomiary47[[#This Row],[czujnik9]] &gt; -10, pomiary47[[#This Row],[czujnik9]]&lt;=15), 1, IF(AND(pomiary47[[#This Row],[czujnik9]] &gt; 15, pomiary47[[#This Row],[czujnik9]]&lt;=20), 2, 0))</f>
        <v>1</v>
      </c>
      <c r="V143">
        <f>IF(AND(pomiary47[[#This Row],[czujnik10]] &gt; -10, pomiary47[[#This Row],[czujnik10]]&lt;=15), 1, IF(AND(pomiary47[[#This Row],[czujnik10]] &gt; 15, pomiary47[[#This Row],[czujnik10]]&lt;=20), 2, 0))</f>
        <v>2</v>
      </c>
    </row>
    <row r="144" spans="1:22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IF(AND(pomiary47[[#This Row],[czujnik1]] &gt; -10, pomiary47[[#This Row],[czujnik1]]&lt;=15), 1, IF(AND(pomiary47[[#This Row],[czujnik1]] &gt; 15, pomiary47[[#This Row],[czujnik1]]&lt;=20), 2, 0))</f>
        <v>1</v>
      </c>
      <c r="N144">
        <f>IF(AND(pomiary47[[#This Row],[czujnik2]] &gt; -10, pomiary47[[#This Row],[czujnik2]]&lt;=15), 1, IF(AND(pomiary47[[#This Row],[czujnik2]] &gt; 15, pomiary47[[#This Row],[czujnik2]]&lt;=20), 2, 0))</f>
        <v>2</v>
      </c>
      <c r="O144">
        <f>IF(AND(pomiary47[[#This Row],[czujnik3]] &gt; -10, pomiary47[[#This Row],[czujnik3]]&lt;=15), 1, IF(AND(pomiary47[[#This Row],[czujnik3]] &gt; 15, pomiary47[[#This Row],[czujnik3]]&lt;=20), 2, 0))</f>
        <v>1</v>
      </c>
      <c r="P144">
        <f>IF(AND(pomiary47[[#This Row],[czujnik4]] &gt; -10, pomiary47[[#This Row],[czujnik4]]&lt;=15), 1, IF(AND(pomiary47[[#This Row],[czujnik4]] &gt; 15, pomiary47[[#This Row],[czujnik4]]&lt;=20), 2, 0))</f>
        <v>2</v>
      </c>
      <c r="Q144">
        <f>IF(AND(pomiary47[[#This Row],[czujnik5]] &gt; -10, pomiary47[[#This Row],[czujnik5]]&lt;=15), 1, IF(AND(pomiary47[[#This Row],[czujnik5]] &gt; 15, pomiary47[[#This Row],[czujnik5]]&lt;=20), 2, 0))</f>
        <v>2</v>
      </c>
      <c r="R144">
        <f>IF(AND(pomiary47[[#This Row],[czujnik6]] &gt; -10, pomiary47[[#This Row],[czujnik6]]&lt;=15), 1, IF(AND(pomiary47[[#This Row],[czujnik6]] &gt; 15, pomiary47[[#This Row],[czujnik6]]&lt;=20), 2, 0))</f>
        <v>1</v>
      </c>
      <c r="S144">
        <f>IF(AND(pomiary47[[#This Row],[czujnik7]] &gt; -10, pomiary47[[#This Row],[czujnik7]]&lt;=15), 1, IF(AND(pomiary47[[#This Row],[czujnik7]] &gt; 15, pomiary47[[#This Row],[czujnik7]]&lt;=20), 2, 0))</f>
        <v>2</v>
      </c>
      <c r="T144">
        <f>IF(AND(pomiary47[[#This Row],[czujnik8]] &gt; -10, pomiary47[[#This Row],[czujnik8]]&lt;=15), 1, IF(AND(pomiary47[[#This Row],[czujnik8]] &gt; 15, pomiary47[[#This Row],[czujnik8]]&lt;=20), 2, 0))</f>
        <v>1</v>
      </c>
      <c r="U144">
        <f>IF(AND(pomiary47[[#This Row],[czujnik9]] &gt; -10, pomiary47[[#This Row],[czujnik9]]&lt;=15), 1, IF(AND(pomiary47[[#This Row],[czujnik9]] &gt; 15, pomiary47[[#This Row],[czujnik9]]&lt;=20), 2, 0))</f>
        <v>1</v>
      </c>
      <c r="V144">
        <f>IF(AND(pomiary47[[#This Row],[czujnik10]] &gt; -10, pomiary47[[#This Row],[czujnik10]]&lt;=15), 1, IF(AND(pomiary47[[#This Row],[czujnik10]] &gt; 15, pomiary47[[#This Row],[czujnik10]]&lt;=20), 2, 0))</f>
        <v>1</v>
      </c>
    </row>
    <row r="145" spans="1:22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IF(AND(pomiary47[[#This Row],[czujnik1]] &gt; -10, pomiary47[[#This Row],[czujnik1]]&lt;=15), 1, IF(AND(pomiary47[[#This Row],[czujnik1]] &gt; 15, pomiary47[[#This Row],[czujnik1]]&lt;=20), 2, 0))</f>
        <v>1</v>
      </c>
      <c r="N145">
        <f>IF(AND(pomiary47[[#This Row],[czujnik2]] &gt; -10, pomiary47[[#This Row],[czujnik2]]&lt;=15), 1, IF(AND(pomiary47[[#This Row],[czujnik2]] &gt; 15, pomiary47[[#This Row],[czujnik2]]&lt;=20), 2, 0))</f>
        <v>2</v>
      </c>
      <c r="O145">
        <f>IF(AND(pomiary47[[#This Row],[czujnik3]] &gt; -10, pomiary47[[#This Row],[czujnik3]]&lt;=15), 1, IF(AND(pomiary47[[#This Row],[czujnik3]] &gt; 15, pomiary47[[#This Row],[czujnik3]]&lt;=20), 2, 0))</f>
        <v>2</v>
      </c>
      <c r="P145">
        <f>IF(AND(pomiary47[[#This Row],[czujnik4]] &gt; -10, pomiary47[[#This Row],[czujnik4]]&lt;=15), 1, IF(AND(pomiary47[[#This Row],[czujnik4]] &gt; 15, pomiary47[[#This Row],[czujnik4]]&lt;=20), 2, 0))</f>
        <v>1</v>
      </c>
      <c r="Q145">
        <f>IF(AND(pomiary47[[#This Row],[czujnik5]] &gt; -10, pomiary47[[#This Row],[czujnik5]]&lt;=15), 1, IF(AND(pomiary47[[#This Row],[czujnik5]] &gt; 15, pomiary47[[#This Row],[czujnik5]]&lt;=20), 2, 0))</f>
        <v>1</v>
      </c>
      <c r="R145">
        <f>IF(AND(pomiary47[[#This Row],[czujnik6]] &gt; -10, pomiary47[[#This Row],[czujnik6]]&lt;=15), 1, IF(AND(pomiary47[[#This Row],[czujnik6]] &gt; 15, pomiary47[[#This Row],[czujnik6]]&lt;=20), 2, 0))</f>
        <v>2</v>
      </c>
      <c r="S145">
        <f>IF(AND(pomiary47[[#This Row],[czujnik7]] &gt; -10, pomiary47[[#This Row],[czujnik7]]&lt;=15), 1, IF(AND(pomiary47[[#This Row],[czujnik7]] &gt; 15, pomiary47[[#This Row],[czujnik7]]&lt;=20), 2, 0))</f>
        <v>2</v>
      </c>
      <c r="T145">
        <f>IF(AND(pomiary47[[#This Row],[czujnik8]] &gt; -10, pomiary47[[#This Row],[czujnik8]]&lt;=15), 1, IF(AND(pomiary47[[#This Row],[czujnik8]] &gt; 15, pomiary47[[#This Row],[czujnik8]]&lt;=20), 2, 0))</f>
        <v>2</v>
      </c>
      <c r="U145">
        <f>IF(AND(pomiary47[[#This Row],[czujnik9]] &gt; -10, pomiary47[[#This Row],[czujnik9]]&lt;=15), 1, IF(AND(pomiary47[[#This Row],[czujnik9]] &gt; 15, pomiary47[[#This Row],[czujnik9]]&lt;=20), 2, 0))</f>
        <v>2</v>
      </c>
      <c r="V145">
        <f>IF(AND(pomiary47[[#This Row],[czujnik10]] &gt; -10, pomiary47[[#This Row],[czujnik10]]&lt;=15), 1, IF(AND(pomiary47[[#This Row],[czujnik10]] &gt; 15, pomiary47[[#This Row],[czujnik10]]&lt;=20), 2, 0))</f>
        <v>2</v>
      </c>
    </row>
    <row r="146" spans="1:22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IF(AND(pomiary47[[#This Row],[czujnik1]] &gt; -10, pomiary47[[#This Row],[czujnik1]]&lt;=15), 1, IF(AND(pomiary47[[#This Row],[czujnik1]] &gt; 15, pomiary47[[#This Row],[czujnik1]]&lt;=20), 2, 0))</f>
        <v>2</v>
      </c>
      <c r="N146">
        <f>IF(AND(pomiary47[[#This Row],[czujnik2]] &gt; -10, pomiary47[[#This Row],[czujnik2]]&lt;=15), 1, IF(AND(pomiary47[[#This Row],[czujnik2]] &gt; 15, pomiary47[[#This Row],[czujnik2]]&lt;=20), 2, 0))</f>
        <v>1</v>
      </c>
      <c r="O146">
        <f>IF(AND(pomiary47[[#This Row],[czujnik3]] &gt; -10, pomiary47[[#This Row],[czujnik3]]&lt;=15), 1, IF(AND(pomiary47[[#This Row],[czujnik3]] &gt; 15, pomiary47[[#This Row],[czujnik3]]&lt;=20), 2, 0))</f>
        <v>1</v>
      </c>
      <c r="P146">
        <f>IF(AND(pomiary47[[#This Row],[czujnik4]] &gt; -10, pomiary47[[#This Row],[czujnik4]]&lt;=15), 1, IF(AND(pomiary47[[#This Row],[czujnik4]] &gt; 15, pomiary47[[#This Row],[czujnik4]]&lt;=20), 2, 0))</f>
        <v>2</v>
      </c>
      <c r="Q146">
        <f>IF(AND(pomiary47[[#This Row],[czujnik5]] &gt; -10, pomiary47[[#This Row],[czujnik5]]&lt;=15), 1, IF(AND(pomiary47[[#This Row],[czujnik5]] &gt; 15, pomiary47[[#This Row],[czujnik5]]&lt;=20), 2, 0))</f>
        <v>1</v>
      </c>
      <c r="R146">
        <f>IF(AND(pomiary47[[#This Row],[czujnik6]] &gt; -10, pomiary47[[#This Row],[czujnik6]]&lt;=15), 1, IF(AND(pomiary47[[#This Row],[czujnik6]] &gt; 15, pomiary47[[#This Row],[czujnik6]]&lt;=20), 2, 0))</f>
        <v>1</v>
      </c>
      <c r="S146">
        <f>IF(AND(pomiary47[[#This Row],[czujnik7]] &gt; -10, pomiary47[[#This Row],[czujnik7]]&lt;=15), 1, IF(AND(pomiary47[[#This Row],[czujnik7]] &gt; 15, pomiary47[[#This Row],[czujnik7]]&lt;=20), 2, 0))</f>
        <v>2</v>
      </c>
      <c r="T146">
        <f>IF(AND(pomiary47[[#This Row],[czujnik8]] &gt; -10, pomiary47[[#This Row],[czujnik8]]&lt;=15), 1, IF(AND(pomiary47[[#This Row],[czujnik8]] &gt; 15, pomiary47[[#This Row],[czujnik8]]&lt;=20), 2, 0))</f>
        <v>2</v>
      </c>
      <c r="U146">
        <f>IF(AND(pomiary47[[#This Row],[czujnik9]] &gt; -10, pomiary47[[#This Row],[czujnik9]]&lt;=15), 1, IF(AND(pomiary47[[#This Row],[czujnik9]] &gt; 15, pomiary47[[#This Row],[czujnik9]]&lt;=20), 2, 0))</f>
        <v>1</v>
      </c>
      <c r="V146">
        <f>IF(AND(pomiary47[[#This Row],[czujnik10]] &gt; -10, pomiary47[[#This Row],[czujnik10]]&lt;=15), 1, IF(AND(pomiary47[[#This Row],[czujnik10]] &gt; 15, pomiary47[[#This Row],[czujnik10]]&lt;=20), 2, 0))</f>
        <v>2</v>
      </c>
    </row>
    <row r="147" spans="1:22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IF(AND(pomiary47[[#This Row],[czujnik1]] &gt; -10, pomiary47[[#This Row],[czujnik1]]&lt;=15), 1, IF(AND(pomiary47[[#This Row],[czujnik1]] &gt; 15, pomiary47[[#This Row],[czujnik1]]&lt;=20), 2, 0))</f>
        <v>1</v>
      </c>
      <c r="N147">
        <f>IF(AND(pomiary47[[#This Row],[czujnik2]] &gt; -10, pomiary47[[#This Row],[czujnik2]]&lt;=15), 1, IF(AND(pomiary47[[#This Row],[czujnik2]] &gt; 15, pomiary47[[#This Row],[czujnik2]]&lt;=20), 2, 0))</f>
        <v>1</v>
      </c>
      <c r="O147">
        <f>IF(AND(pomiary47[[#This Row],[czujnik3]] &gt; -10, pomiary47[[#This Row],[czujnik3]]&lt;=15), 1, IF(AND(pomiary47[[#This Row],[czujnik3]] &gt; 15, pomiary47[[#This Row],[czujnik3]]&lt;=20), 2, 0))</f>
        <v>1</v>
      </c>
      <c r="P147">
        <f>IF(AND(pomiary47[[#This Row],[czujnik4]] &gt; -10, pomiary47[[#This Row],[czujnik4]]&lt;=15), 1, IF(AND(pomiary47[[#This Row],[czujnik4]] &gt; 15, pomiary47[[#This Row],[czujnik4]]&lt;=20), 2, 0))</f>
        <v>2</v>
      </c>
      <c r="Q147">
        <f>IF(AND(pomiary47[[#This Row],[czujnik5]] &gt; -10, pomiary47[[#This Row],[czujnik5]]&lt;=15), 1, IF(AND(pomiary47[[#This Row],[czujnik5]] &gt; 15, pomiary47[[#This Row],[czujnik5]]&lt;=20), 2, 0))</f>
        <v>2</v>
      </c>
      <c r="R147">
        <f>IF(AND(pomiary47[[#This Row],[czujnik6]] &gt; -10, pomiary47[[#This Row],[czujnik6]]&lt;=15), 1, IF(AND(pomiary47[[#This Row],[czujnik6]] &gt; 15, pomiary47[[#This Row],[czujnik6]]&lt;=20), 2, 0))</f>
        <v>1</v>
      </c>
      <c r="S147">
        <f>IF(AND(pomiary47[[#This Row],[czujnik7]] &gt; -10, pomiary47[[#This Row],[czujnik7]]&lt;=15), 1, IF(AND(pomiary47[[#This Row],[czujnik7]] &gt; 15, pomiary47[[#This Row],[czujnik7]]&lt;=20), 2, 0))</f>
        <v>2</v>
      </c>
      <c r="T147">
        <f>IF(AND(pomiary47[[#This Row],[czujnik8]] &gt; -10, pomiary47[[#This Row],[czujnik8]]&lt;=15), 1, IF(AND(pomiary47[[#This Row],[czujnik8]] &gt; 15, pomiary47[[#This Row],[czujnik8]]&lt;=20), 2, 0))</f>
        <v>1</v>
      </c>
      <c r="U147">
        <f>IF(AND(pomiary47[[#This Row],[czujnik9]] &gt; -10, pomiary47[[#This Row],[czujnik9]]&lt;=15), 1, IF(AND(pomiary47[[#This Row],[czujnik9]] &gt; 15, pomiary47[[#This Row],[czujnik9]]&lt;=20), 2, 0))</f>
        <v>1</v>
      </c>
      <c r="V147">
        <f>IF(AND(pomiary47[[#This Row],[czujnik10]] &gt; -10, pomiary47[[#This Row],[czujnik10]]&lt;=15), 1, IF(AND(pomiary47[[#This Row],[czujnik10]] &gt; 15, pomiary47[[#This Row],[czujnik10]]&lt;=20), 2, 0))</f>
        <v>2</v>
      </c>
    </row>
    <row r="148" spans="1:22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IF(AND(pomiary47[[#This Row],[czujnik1]] &gt; -10, pomiary47[[#This Row],[czujnik1]]&lt;=15), 1, IF(AND(pomiary47[[#This Row],[czujnik1]] &gt; 15, pomiary47[[#This Row],[czujnik1]]&lt;=20), 2, 0))</f>
        <v>1</v>
      </c>
      <c r="N148">
        <f>IF(AND(pomiary47[[#This Row],[czujnik2]] &gt; -10, pomiary47[[#This Row],[czujnik2]]&lt;=15), 1, IF(AND(pomiary47[[#This Row],[czujnik2]] &gt; 15, pomiary47[[#This Row],[czujnik2]]&lt;=20), 2, 0))</f>
        <v>2</v>
      </c>
      <c r="O148">
        <f>IF(AND(pomiary47[[#This Row],[czujnik3]] &gt; -10, pomiary47[[#This Row],[czujnik3]]&lt;=15), 1, IF(AND(pomiary47[[#This Row],[czujnik3]] &gt; 15, pomiary47[[#This Row],[czujnik3]]&lt;=20), 2, 0))</f>
        <v>2</v>
      </c>
      <c r="P148">
        <f>IF(AND(pomiary47[[#This Row],[czujnik4]] &gt; -10, pomiary47[[#This Row],[czujnik4]]&lt;=15), 1, IF(AND(pomiary47[[#This Row],[czujnik4]] &gt; 15, pomiary47[[#This Row],[czujnik4]]&lt;=20), 2, 0))</f>
        <v>2</v>
      </c>
      <c r="Q148">
        <f>IF(AND(pomiary47[[#This Row],[czujnik5]] &gt; -10, pomiary47[[#This Row],[czujnik5]]&lt;=15), 1, IF(AND(pomiary47[[#This Row],[czujnik5]] &gt; 15, pomiary47[[#This Row],[czujnik5]]&lt;=20), 2, 0))</f>
        <v>2</v>
      </c>
      <c r="R148">
        <f>IF(AND(pomiary47[[#This Row],[czujnik6]] &gt; -10, pomiary47[[#This Row],[czujnik6]]&lt;=15), 1, IF(AND(pomiary47[[#This Row],[czujnik6]] &gt; 15, pomiary47[[#This Row],[czujnik6]]&lt;=20), 2, 0))</f>
        <v>2</v>
      </c>
      <c r="S148">
        <f>IF(AND(pomiary47[[#This Row],[czujnik7]] &gt; -10, pomiary47[[#This Row],[czujnik7]]&lt;=15), 1, IF(AND(pomiary47[[#This Row],[czujnik7]] &gt; 15, pomiary47[[#This Row],[czujnik7]]&lt;=20), 2, 0))</f>
        <v>1</v>
      </c>
      <c r="T148">
        <f>IF(AND(pomiary47[[#This Row],[czujnik8]] &gt; -10, pomiary47[[#This Row],[czujnik8]]&lt;=15), 1, IF(AND(pomiary47[[#This Row],[czujnik8]] &gt; 15, pomiary47[[#This Row],[czujnik8]]&lt;=20), 2, 0))</f>
        <v>2</v>
      </c>
      <c r="U148">
        <f>IF(AND(pomiary47[[#This Row],[czujnik9]] &gt; -10, pomiary47[[#This Row],[czujnik9]]&lt;=15), 1, IF(AND(pomiary47[[#This Row],[czujnik9]] &gt; 15, pomiary47[[#This Row],[czujnik9]]&lt;=20), 2, 0))</f>
        <v>1</v>
      </c>
      <c r="V148">
        <f>IF(AND(pomiary47[[#This Row],[czujnik10]] &gt; -10, pomiary47[[#This Row],[czujnik10]]&lt;=15), 1, IF(AND(pomiary47[[#This Row],[czujnik10]] &gt; 15, pomiary47[[#This Row],[czujnik10]]&lt;=20), 2, 0))</f>
        <v>2</v>
      </c>
    </row>
    <row r="149" spans="1:22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IF(AND(pomiary47[[#This Row],[czujnik1]] &gt; -10, pomiary47[[#This Row],[czujnik1]]&lt;=15), 1, IF(AND(pomiary47[[#This Row],[czujnik1]] &gt; 15, pomiary47[[#This Row],[czujnik1]]&lt;=20), 2, 0))</f>
        <v>1</v>
      </c>
      <c r="N149">
        <f>IF(AND(pomiary47[[#This Row],[czujnik2]] &gt; -10, pomiary47[[#This Row],[czujnik2]]&lt;=15), 1, IF(AND(pomiary47[[#This Row],[czujnik2]] &gt; 15, pomiary47[[#This Row],[czujnik2]]&lt;=20), 2, 0))</f>
        <v>2</v>
      </c>
      <c r="O149">
        <f>IF(AND(pomiary47[[#This Row],[czujnik3]] &gt; -10, pomiary47[[#This Row],[czujnik3]]&lt;=15), 1, IF(AND(pomiary47[[#This Row],[czujnik3]] &gt; 15, pomiary47[[#This Row],[czujnik3]]&lt;=20), 2, 0))</f>
        <v>1</v>
      </c>
      <c r="P149">
        <f>IF(AND(pomiary47[[#This Row],[czujnik4]] &gt; -10, pomiary47[[#This Row],[czujnik4]]&lt;=15), 1, IF(AND(pomiary47[[#This Row],[czujnik4]] &gt; 15, pomiary47[[#This Row],[czujnik4]]&lt;=20), 2, 0))</f>
        <v>1</v>
      </c>
      <c r="Q149">
        <f>IF(AND(pomiary47[[#This Row],[czujnik5]] &gt; -10, pomiary47[[#This Row],[czujnik5]]&lt;=15), 1, IF(AND(pomiary47[[#This Row],[czujnik5]] &gt; 15, pomiary47[[#This Row],[czujnik5]]&lt;=20), 2, 0))</f>
        <v>1</v>
      </c>
      <c r="R149">
        <f>IF(AND(pomiary47[[#This Row],[czujnik6]] &gt; -10, pomiary47[[#This Row],[czujnik6]]&lt;=15), 1, IF(AND(pomiary47[[#This Row],[czujnik6]] &gt; 15, pomiary47[[#This Row],[czujnik6]]&lt;=20), 2, 0))</f>
        <v>2</v>
      </c>
      <c r="S149">
        <f>IF(AND(pomiary47[[#This Row],[czujnik7]] &gt; -10, pomiary47[[#This Row],[czujnik7]]&lt;=15), 1, IF(AND(pomiary47[[#This Row],[czujnik7]] &gt; 15, pomiary47[[#This Row],[czujnik7]]&lt;=20), 2, 0))</f>
        <v>2</v>
      </c>
      <c r="T149">
        <f>IF(AND(pomiary47[[#This Row],[czujnik8]] &gt; -10, pomiary47[[#This Row],[czujnik8]]&lt;=15), 1, IF(AND(pomiary47[[#This Row],[czujnik8]] &gt; 15, pomiary47[[#This Row],[czujnik8]]&lt;=20), 2, 0))</f>
        <v>1</v>
      </c>
      <c r="U149">
        <f>IF(AND(pomiary47[[#This Row],[czujnik9]] &gt; -10, pomiary47[[#This Row],[czujnik9]]&lt;=15), 1, IF(AND(pomiary47[[#This Row],[czujnik9]] &gt; 15, pomiary47[[#This Row],[czujnik9]]&lt;=20), 2, 0))</f>
        <v>2</v>
      </c>
      <c r="V149">
        <f>IF(AND(pomiary47[[#This Row],[czujnik10]] &gt; -10, pomiary47[[#This Row],[czujnik10]]&lt;=15), 1, IF(AND(pomiary47[[#This Row],[czujnik10]] &gt; 15, pomiary47[[#This Row],[czujnik10]]&lt;=20), 2, 0))</f>
        <v>1</v>
      </c>
    </row>
    <row r="150" spans="1:22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IF(AND(pomiary47[[#This Row],[czujnik1]] &gt; -10, pomiary47[[#This Row],[czujnik1]]&lt;=15), 1, IF(AND(pomiary47[[#This Row],[czujnik1]] &gt; 15, pomiary47[[#This Row],[czujnik1]]&lt;=20), 2, 0))</f>
        <v>1</v>
      </c>
      <c r="N150">
        <f>IF(AND(pomiary47[[#This Row],[czujnik2]] &gt; -10, pomiary47[[#This Row],[czujnik2]]&lt;=15), 1, IF(AND(pomiary47[[#This Row],[czujnik2]] &gt; 15, pomiary47[[#This Row],[czujnik2]]&lt;=20), 2, 0))</f>
        <v>1</v>
      </c>
      <c r="O150">
        <f>IF(AND(pomiary47[[#This Row],[czujnik3]] &gt; -10, pomiary47[[#This Row],[czujnik3]]&lt;=15), 1, IF(AND(pomiary47[[#This Row],[czujnik3]] &gt; 15, pomiary47[[#This Row],[czujnik3]]&lt;=20), 2, 0))</f>
        <v>2</v>
      </c>
      <c r="P150">
        <f>IF(AND(pomiary47[[#This Row],[czujnik4]] &gt; -10, pomiary47[[#This Row],[czujnik4]]&lt;=15), 1, IF(AND(pomiary47[[#This Row],[czujnik4]] &gt; 15, pomiary47[[#This Row],[czujnik4]]&lt;=20), 2, 0))</f>
        <v>1</v>
      </c>
      <c r="Q150">
        <f>IF(AND(pomiary47[[#This Row],[czujnik5]] &gt; -10, pomiary47[[#This Row],[czujnik5]]&lt;=15), 1, IF(AND(pomiary47[[#This Row],[czujnik5]] &gt; 15, pomiary47[[#This Row],[czujnik5]]&lt;=20), 2, 0))</f>
        <v>1</v>
      </c>
      <c r="R150">
        <f>IF(AND(pomiary47[[#This Row],[czujnik6]] &gt; -10, pomiary47[[#This Row],[czujnik6]]&lt;=15), 1, IF(AND(pomiary47[[#This Row],[czujnik6]] &gt; 15, pomiary47[[#This Row],[czujnik6]]&lt;=20), 2, 0))</f>
        <v>1</v>
      </c>
      <c r="S150">
        <f>IF(AND(pomiary47[[#This Row],[czujnik7]] &gt; -10, pomiary47[[#This Row],[czujnik7]]&lt;=15), 1, IF(AND(pomiary47[[#This Row],[czujnik7]] &gt; 15, pomiary47[[#This Row],[czujnik7]]&lt;=20), 2, 0))</f>
        <v>2</v>
      </c>
      <c r="T150">
        <f>IF(AND(pomiary47[[#This Row],[czujnik8]] &gt; -10, pomiary47[[#This Row],[czujnik8]]&lt;=15), 1, IF(AND(pomiary47[[#This Row],[czujnik8]] &gt; 15, pomiary47[[#This Row],[czujnik8]]&lt;=20), 2, 0))</f>
        <v>2</v>
      </c>
      <c r="U150">
        <f>IF(AND(pomiary47[[#This Row],[czujnik9]] &gt; -10, pomiary47[[#This Row],[czujnik9]]&lt;=15), 1, IF(AND(pomiary47[[#This Row],[czujnik9]] &gt; 15, pomiary47[[#This Row],[czujnik9]]&lt;=20), 2, 0))</f>
        <v>2</v>
      </c>
      <c r="V150">
        <f>IF(AND(pomiary47[[#This Row],[czujnik10]] &gt; -10, pomiary47[[#This Row],[czujnik10]]&lt;=15), 1, IF(AND(pomiary47[[#This Row],[czujnik10]] &gt; 15, pomiary47[[#This Row],[czujnik10]]&lt;=20), 2, 0))</f>
        <v>2</v>
      </c>
    </row>
    <row r="151" spans="1:22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IF(AND(pomiary47[[#This Row],[czujnik1]] &gt; -10, pomiary47[[#This Row],[czujnik1]]&lt;=15), 1, IF(AND(pomiary47[[#This Row],[czujnik1]] &gt; 15, pomiary47[[#This Row],[czujnik1]]&lt;=20), 2, 0))</f>
        <v>2</v>
      </c>
      <c r="N151">
        <f>IF(AND(pomiary47[[#This Row],[czujnik2]] &gt; -10, pomiary47[[#This Row],[czujnik2]]&lt;=15), 1, IF(AND(pomiary47[[#This Row],[czujnik2]] &gt; 15, pomiary47[[#This Row],[czujnik2]]&lt;=20), 2, 0))</f>
        <v>2</v>
      </c>
      <c r="O151">
        <f>IF(AND(pomiary47[[#This Row],[czujnik3]] &gt; -10, pomiary47[[#This Row],[czujnik3]]&lt;=15), 1, IF(AND(pomiary47[[#This Row],[czujnik3]] &gt; 15, pomiary47[[#This Row],[czujnik3]]&lt;=20), 2, 0))</f>
        <v>2</v>
      </c>
      <c r="P151">
        <f>IF(AND(pomiary47[[#This Row],[czujnik4]] &gt; -10, pomiary47[[#This Row],[czujnik4]]&lt;=15), 1, IF(AND(pomiary47[[#This Row],[czujnik4]] &gt; 15, pomiary47[[#This Row],[czujnik4]]&lt;=20), 2, 0))</f>
        <v>1</v>
      </c>
      <c r="Q151">
        <f>IF(AND(pomiary47[[#This Row],[czujnik5]] &gt; -10, pomiary47[[#This Row],[czujnik5]]&lt;=15), 1, IF(AND(pomiary47[[#This Row],[czujnik5]] &gt; 15, pomiary47[[#This Row],[czujnik5]]&lt;=20), 2, 0))</f>
        <v>2</v>
      </c>
      <c r="R151">
        <f>IF(AND(pomiary47[[#This Row],[czujnik6]] &gt; -10, pomiary47[[#This Row],[czujnik6]]&lt;=15), 1, IF(AND(pomiary47[[#This Row],[czujnik6]] &gt; 15, pomiary47[[#This Row],[czujnik6]]&lt;=20), 2, 0))</f>
        <v>2</v>
      </c>
      <c r="S151">
        <f>IF(AND(pomiary47[[#This Row],[czujnik7]] &gt; -10, pomiary47[[#This Row],[czujnik7]]&lt;=15), 1, IF(AND(pomiary47[[#This Row],[czujnik7]] &gt; 15, pomiary47[[#This Row],[czujnik7]]&lt;=20), 2, 0))</f>
        <v>2</v>
      </c>
      <c r="T151">
        <f>IF(AND(pomiary47[[#This Row],[czujnik8]] &gt; -10, pomiary47[[#This Row],[czujnik8]]&lt;=15), 1, IF(AND(pomiary47[[#This Row],[czujnik8]] &gt; 15, pomiary47[[#This Row],[czujnik8]]&lt;=20), 2, 0))</f>
        <v>1</v>
      </c>
      <c r="U151">
        <f>IF(AND(pomiary47[[#This Row],[czujnik9]] &gt; -10, pomiary47[[#This Row],[czujnik9]]&lt;=15), 1, IF(AND(pomiary47[[#This Row],[czujnik9]] &gt; 15, pomiary47[[#This Row],[czujnik9]]&lt;=20), 2, 0))</f>
        <v>2</v>
      </c>
      <c r="V151">
        <f>IF(AND(pomiary47[[#This Row],[czujnik10]] &gt; -10, pomiary47[[#This Row],[czujnik10]]&lt;=15), 1, IF(AND(pomiary47[[#This Row],[czujnik10]] &gt; 15, pomiary47[[#This Row],[czujnik10]]&lt;=20), 2, 0))</f>
        <v>2</v>
      </c>
    </row>
    <row r="152" spans="1:22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IF(AND(pomiary47[[#This Row],[czujnik1]] &gt; -10, pomiary47[[#This Row],[czujnik1]]&lt;=15), 1, IF(AND(pomiary47[[#This Row],[czujnik1]] &gt; 15, pomiary47[[#This Row],[czujnik1]]&lt;=20), 2, 0))</f>
        <v>2</v>
      </c>
      <c r="N152">
        <f>IF(AND(pomiary47[[#This Row],[czujnik2]] &gt; -10, pomiary47[[#This Row],[czujnik2]]&lt;=15), 1, IF(AND(pomiary47[[#This Row],[czujnik2]] &gt; 15, pomiary47[[#This Row],[czujnik2]]&lt;=20), 2, 0))</f>
        <v>2</v>
      </c>
      <c r="O152">
        <f>IF(AND(pomiary47[[#This Row],[czujnik3]] &gt; -10, pomiary47[[#This Row],[czujnik3]]&lt;=15), 1, IF(AND(pomiary47[[#This Row],[czujnik3]] &gt; 15, pomiary47[[#This Row],[czujnik3]]&lt;=20), 2, 0))</f>
        <v>1</v>
      </c>
      <c r="P152">
        <f>IF(AND(pomiary47[[#This Row],[czujnik4]] &gt; -10, pomiary47[[#This Row],[czujnik4]]&lt;=15), 1, IF(AND(pomiary47[[#This Row],[czujnik4]] &gt; 15, pomiary47[[#This Row],[czujnik4]]&lt;=20), 2, 0))</f>
        <v>1</v>
      </c>
      <c r="Q152">
        <f>IF(AND(pomiary47[[#This Row],[czujnik5]] &gt; -10, pomiary47[[#This Row],[czujnik5]]&lt;=15), 1, IF(AND(pomiary47[[#This Row],[czujnik5]] &gt; 15, pomiary47[[#This Row],[czujnik5]]&lt;=20), 2, 0))</f>
        <v>1</v>
      </c>
      <c r="R152">
        <f>IF(AND(pomiary47[[#This Row],[czujnik6]] &gt; -10, pomiary47[[#This Row],[czujnik6]]&lt;=15), 1, IF(AND(pomiary47[[#This Row],[czujnik6]] &gt; 15, pomiary47[[#This Row],[czujnik6]]&lt;=20), 2, 0))</f>
        <v>2</v>
      </c>
      <c r="S152">
        <f>IF(AND(pomiary47[[#This Row],[czujnik7]] &gt; -10, pomiary47[[#This Row],[czujnik7]]&lt;=15), 1, IF(AND(pomiary47[[#This Row],[czujnik7]] &gt; 15, pomiary47[[#This Row],[czujnik7]]&lt;=20), 2, 0))</f>
        <v>1</v>
      </c>
      <c r="T152">
        <f>IF(AND(pomiary47[[#This Row],[czujnik8]] &gt; -10, pomiary47[[#This Row],[czujnik8]]&lt;=15), 1, IF(AND(pomiary47[[#This Row],[czujnik8]] &gt; 15, pomiary47[[#This Row],[czujnik8]]&lt;=20), 2, 0))</f>
        <v>2</v>
      </c>
      <c r="U152">
        <f>IF(AND(pomiary47[[#This Row],[czujnik9]] &gt; -10, pomiary47[[#This Row],[czujnik9]]&lt;=15), 1, IF(AND(pomiary47[[#This Row],[czujnik9]] &gt; 15, pomiary47[[#This Row],[czujnik9]]&lt;=20), 2, 0))</f>
        <v>1</v>
      </c>
      <c r="V152">
        <f>IF(AND(pomiary47[[#This Row],[czujnik10]] &gt; -10, pomiary47[[#This Row],[czujnik10]]&lt;=15), 1, IF(AND(pomiary47[[#This Row],[czujnik10]] &gt; 15, pomiary47[[#This Row],[czujnik10]]&lt;=20), 2, 0))</f>
        <v>2</v>
      </c>
    </row>
    <row r="153" spans="1:22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IF(AND(pomiary47[[#This Row],[czujnik1]] &gt; -10, pomiary47[[#This Row],[czujnik1]]&lt;=15), 1, IF(AND(pomiary47[[#This Row],[czujnik1]] &gt; 15, pomiary47[[#This Row],[czujnik1]]&lt;=20), 2, 0))</f>
        <v>2</v>
      </c>
      <c r="N153">
        <f>IF(AND(pomiary47[[#This Row],[czujnik2]] &gt; -10, pomiary47[[#This Row],[czujnik2]]&lt;=15), 1, IF(AND(pomiary47[[#This Row],[czujnik2]] &gt; 15, pomiary47[[#This Row],[czujnik2]]&lt;=20), 2, 0))</f>
        <v>2</v>
      </c>
      <c r="O153">
        <f>IF(AND(pomiary47[[#This Row],[czujnik3]] &gt; -10, pomiary47[[#This Row],[czujnik3]]&lt;=15), 1, IF(AND(pomiary47[[#This Row],[czujnik3]] &gt; 15, pomiary47[[#This Row],[czujnik3]]&lt;=20), 2, 0))</f>
        <v>2</v>
      </c>
      <c r="P153">
        <f>IF(AND(pomiary47[[#This Row],[czujnik4]] &gt; -10, pomiary47[[#This Row],[czujnik4]]&lt;=15), 1, IF(AND(pomiary47[[#This Row],[czujnik4]] &gt; 15, pomiary47[[#This Row],[czujnik4]]&lt;=20), 2, 0))</f>
        <v>2</v>
      </c>
      <c r="Q153">
        <f>IF(AND(pomiary47[[#This Row],[czujnik5]] &gt; -10, pomiary47[[#This Row],[czujnik5]]&lt;=15), 1, IF(AND(pomiary47[[#This Row],[czujnik5]] &gt; 15, pomiary47[[#This Row],[czujnik5]]&lt;=20), 2, 0))</f>
        <v>2</v>
      </c>
      <c r="R153">
        <f>IF(AND(pomiary47[[#This Row],[czujnik6]] &gt; -10, pomiary47[[#This Row],[czujnik6]]&lt;=15), 1, IF(AND(pomiary47[[#This Row],[czujnik6]] &gt; 15, pomiary47[[#This Row],[czujnik6]]&lt;=20), 2, 0))</f>
        <v>1</v>
      </c>
      <c r="S153">
        <f>IF(AND(pomiary47[[#This Row],[czujnik7]] &gt; -10, pomiary47[[#This Row],[czujnik7]]&lt;=15), 1, IF(AND(pomiary47[[#This Row],[czujnik7]] &gt; 15, pomiary47[[#This Row],[czujnik7]]&lt;=20), 2, 0))</f>
        <v>2</v>
      </c>
      <c r="T153">
        <f>IF(AND(pomiary47[[#This Row],[czujnik8]] &gt; -10, pomiary47[[#This Row],[czujnik8]]&lt;=15), 1, IF(AND(pomiary47[[#This Row],[czujnik8]] &gt; 15, pomiary47[[#This Row],[czujnik8]]&lt;=20), 2, 0))</f>
        <v>2</v>
      </c>
      <c r="U153">
        <f>IF(AND(pomiary47[[#This Row],[czujnik9]] &gt; -10, pomiary47[[#This Row],[czujnik9]]&lt;=15), 1, IF(AND(pomiary47[[#This Row],[czujnik9]] &gt; 15, pomiary47[[#This Row],[czujnik9]]&lt;=20), 2, 0))</f>
        <v>1</v>
      </c>
      <c r="V153">
        <f>IF(AND(pomiary47[[#This Row],[czujnik10]] &gt; -10, pomiary47[[#This Row],[czujnik10]]&lt;=15), 1, IF(AND(pomiary47[[#This Row],[czujnik10]] &gt; 15, pomiary47[[#This Row],[czujnik10]]&lt;=20), 2, 0))</f>
        <v>2</v>
      </c>
    </row>
    <row r="154" spans="1:22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IF(AND(pomiary47[[#This Row],[czujnik1]] &gt; -10, pomiary47[[#This Row],[czujnik1]]&lt;=15), 1, IF(AND(pomiary47[[#This Row],[czujnik1]] &gt; 15, pomiary47[[#This Row],[czujnik1]]&lt;=20), 2, 0))</f>
        <v>1</v>
      </c>
      <c r="N154">
        <f>IF(AND(pomiary47[[#This Row],[czujnik2]] &gt; -10, pomiary47[[#This Row],[czujnik2]]&lt;=15), 1, IF(AND(pomiary47[[#This Row],[czujnik2]] &gt; 15, pomiary47[[#This Row],[czujnik2]]&lt;=20), 2, 0))</f>
        <v>1</v>
      </c>
      <c r="O154">
        <f>IF(AND(pomiary47[[#This Row],[czujnik3]] &gt; -10, pomiary47[[#This Row],[czujnik3]]&lt;=15), 1, IF(AND(pomiary47[[#This Row],[czujnik3]] &gt; 15, pomiary47[[#This Row],[czujnik3]]&lt;=20), 2, 0))</f>
        <v>2</v>
      </c>
      <c r="P154">
        <f>IF(AND(pomiary47[[#This Row],[czujnik4]] &gt; -10, pomiary47[[#This Row],[czujnik4]]&lt;=15), 1, IF(AND(pomiary47[[#This Row],[czujnik4]] &gt; 15, pomiary47[[#This Row],[czujnik4]]&lt;=20), 2, 0))</f>
        <v>2</v>
      </c>
      <c r="Q154">
        <f>IF(AND(pomiary47[[#This Row],[czujnik5]] &gt; -10, pomiary47[[#This Row],[czujnik5]]&lt;=15), 1, IF(AND(pomiary47[[#This Row],[czujnik5]] &gt; 15, pomiary47[[#This Row],[czujnik5]]&lt;=20), 2, 0))</f>
        <v>1</v>
      </c>
      <c r="R154">
        <f>IF(AND(pomiary47[[#This Row],[czujnik6]] &gt; -10, pomiary47[[#This Row],[czujnik6]]&lt;=15), 1, IF(AND(pomiary47[[#This Row],[czujnik6]] &gt; 15, pomiary47[[#This Row],[czujnik6]]&lt;=20), 2, 0))</f>
        <v>2</v>
      </c>
      <c r="S154">
        <f>IF(AND(pomiary47[[#This Row],[czujnik7]] &gt; -10, pomiary47[[#This Row],[czujnik7]]&lt;=15), 1, IF(AND(pomiary47[[#This Row],[czujnik7]] &gt; 15, pomiary47[[#This Row],[czujnik7]]&lt;=20), 2, 0))</f>
        <v>1</v>
      </c>
      <c r="T154">
        <f>IF(AND(pomiary47[[#This Row],[czujnik8]] &gt; -10, pomiary47[[#This Row],[czujnik8]]&lt;=15), 1, IF(AND(pomiary47[[#This Row],[czujnik8]] &gt; 15, pomiary47[[#This Row],[czujnik8]]&lt;=20), 2, 0))</f>
        <v>2</v>
      </c>
      <c r="U154">
        <f>IF(AND(pomiary47[[#This Row],[czujnik9]] &gt; -10, pomiary47[[#This Row],[czujnik9]]&lt;=15), 1, IF(AND(pomiary47[[#This Row],[czujnik9]] &gt; 15, pomiary47[[#This Row],[czujnik9]]&lt;=20), 2, 0))</f>
        <v>1</v>
      </c>
      <c r="V154">
        <f>IF(AND(pomiary47[[#This Row],[czujnik10]] &gt; -10, pomiary47[[#This Row],[czujnik10]]&lt;=15), 1, IF(AND(pomiary47[[#This Row],[czujnik10]] &gt; 15, pomiary47[[#This Row],[czujnik10]]&lt;=20), 2, 0))</f>
        <v>2</v>
      </c>
    </row>
    <row r="155" spans="1:22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IF(AND(pomiary47[[#This Row],[czujnik1]] &gt; -10, pomiary47[[#This Row],[czujnik1]]&lt;=15), 1, IF(AND(pomiary47[[#This Row],[czujnik1]] &gt; 15, pomiary47[[#This Row],[czujnik1]]&lt;=20), 2, 0))</f>
        <v>1</v>
      </c>
      <c r="N155">
        <f>IF(AND(pomiary47[[#This Row],[czujnik2]] &gt; -10, pomiary47[[#This Row],[czujnik2]]&lt;=15), 1, IF(AND(pomiary47[[#This Row],[czujnik2]] &gt; 15, pomiary47[[#This Row],[czujnik2]]&lt;=20), 2, 0))</f>
        <v>1</v>
      </c>
      <c r="O155">
        <f>IF(AND(pomiary47[[#This Row],[czujnik3]] &gt; -10, pomiary47[[#This Row],[czujnik3]]&lt;=15), 1, IF(AND(pomiary47[[#This Row],[czujnik3]] &gt; 15, pomiary47[[#This Row],[czujnik3]]&lt;=20), 2, 0))</f>
        <v>2</v>
      </c>
      <c r="P155">
        <f>IF(AND(pomiary47[[#This Row],[czujnik4]] &gt; -10, pomiary47[[#This Row],[czujnik4]]&lt;=15), 1, IF(AND(pomiary47[[#This Row],[czujnik4]] &gt; 15, pomiary47[[#This Row],[czujnik4]]&lt;=20), 2, 0))</f>
        <v>2</v>
      </c>
      <c r="Q155">
        <f>IF(AND(pomiary47[[#This Row],[czujnik5]] &gt; -10, pomiary47[[#This Row],[czujnik5]]&lt;=15), 1, IF(AND(pomiary47[[#This Row],[czujnik5]] &gt; 15, pomiary47[[#This Row],[czujnik5]]&lt;=20), 2, 0))</f>
        <v>1</v>
      </c>
      <c r="R155">
        <f>IF(AND(pomiary47[[#This Row],[czujnik6]] &gt; -10, pomiary47[[#This Row],[czujnik6]]&lt;=15), 1, IF(AND(pomiary47[[#This Row],[czujnik6]] &gt; 15, pomiary47[[#This Row],[czujnik6]]&lt;=20), 2, 0))</f>
        <v>2</v>
      </c>
      <c r="S155">
        <f>IF(AND(pomiary47[[#This Row],[czujnik7]] &gt; -10, pomiary47[[#This Row],[czujnik7]]&lt;=15), 1, IF(AND(pomiary47[[#This Row],[czujnik7]] &gt; 15, pomiary47[[#This Row],[czujnik7]]&lt;=20), 2, 0))</f>
        <v>1</v>
      </c>
      <c r="T155">
        <f>IF(AND(pomiary47[[#This Row],[czujnik8]] &gt; -10, pomiary47[[#This Row],[czujnik8]]&lt;=15), 1, IF(AND(pomiary47[[#This Row],[czujnik8]] &gt; 15, pomiary47[[#This Row],[czujnik8]]&lt;=20), 2, 0))</f>
        <v>1</v>
      </c>
      <c r="U155">
        <f>IF(AND(pomiary47[[#This Row],[czujnik9]] &gt; -10, pomiary47[[#This Row],[czujnik9]]&lt;=15), 1, IF(AND(pomiary47[[#This Row],[czujnik9]] &gt; 15, pomiary47[[#This Row],[czujnik9]]&lt;=20), 2, 0))</f>
        <v>2</v>
      </c>
      <c r="V155">
        <f>IF(AND(pomiary47[[#This Row],[czujnik10]] &gt; -10, pomiary47[[#This Row],[czujnik10]]&lt;=15), 1, IF(AND(pomiary47[[#This Row],[czujnik10]] &gt; 15, pomiary47[[#This Row],[czujnik10]]&lt;=20), 2, 0))</f>
        <v>2</v>
      </c>
    </row>
    <row r="156" spans="1:22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IF(AND(pomiary47[[#This Row],[czujnik1]] &gt; -10, pomiary47[[#This Row],[czujnik1]]&lt;=15), 1, IF(AND(pomiary47[[#This Row],[czujnik1]] &gt; 15, pomiary47[[#This Row],[czujnik1]]&lt;=20), 2, 0))</f>
        <v>2</v>
      </c>
      <c r="N156">
        <f>IF(AND(pomiary47[[#This Row],[czujnik2]] &gt; -10, pomiary47[[#This Row],[czujnik2]]&lt;=15), 1, IF(AND(pomiary47[[#This Row],[czujnik2]] &gt; 15, pomiary47[[#This Row],[czujnik2]]&lt;=20), 2, 0))</f>
        <v>1</v>
      </c>
      <c r="O156">
        <f>IF(AND(pomiary47[[#This Row],[czujnik3]] &gt; -10, pomiary47[[#This Row],[czujnik3]]&lt;=15), 1, IF(AND(pomiary47[[#This Row],[czujnik3]] &gt; 15, pomiary47[[#This Row],[czujnik3]]&lt;=20), 2, 0))</f>
        <v>1</v>
      </c>
      <c r="P156">
        <f>IF(AND(pomiary47[[#This Row],[czujnik4]] &gt; -10, pomiary47[[#This Row],[czujnik4]]&lt;=15), 1, IF(AND(pomiary47[[#This Row],[czujnik4]] &gt; 15, pomiary47[[#This Row],[czujnik4]]&lt;=20), 2, 0))</f>
        <v>1</v>
      </c>
      <c r="Q156">
        <f>IF(AND(pomiary47[[#This Row],[czujnik5]] &gt; -10, pomiary47[[#This Row],[czujnik5]]&lt;=15), 1, IF(AND(pomiary47[[#This Row],[czujnik5]] &gt; 15, pomiary47[[#This Row],[czujnik5]]&lt;=20), 2, 0))</f>
        <v>1</v>
      </c>
      <c r="R156">
        <f>IF(AND(pomiary47[[#This Row],[czujnik6]] &gt; -10, pomiary47[[#This Row],[czujnik6]]&lt;=15), 1, IF(AND(pomiary47[[#This Row],[czujnik6]] &gt; 15, pomiary47[[#This Row],[czujnik6]]&lt;=20), 2, 0))</f>
        <v>2</v>
      </c>
      <c r="S156">
        <f>IF(AND(pomiary47[[#This Row],[czujnik7]] &gt; -10, pomiary47[[#This Row],[czujnik7]]&lt;=15), 1, IF(AND(pomiary47[[#This Row],[czujnik7]] &gt; 15, pomiary47[[#This Row],[czujnik7]]&lt;=20), 2, 0))</f>
        <v>1</v>
      </c>
      <c r="T156">
        <f>IF(AND(pomiary47[[#This Row],[czujnik8]] &gt; -10, pomiary47[[#This Row],[czujnik8]]&lt;=15), 1, IF(AND(pomiary47[[#This Row],[czujnik8]] &gt; 15, pomiary47[[#This Row],[czujnik8]]&lt;=20), 2, 0))</f>
        <v>2</v>
      </c>
      <c r="U156">
        <f>IF(AND(pomiary47[[#This Row],[czujnik9]] &gt; -10, pomiary47[[#This Row],[czujnik9]]&lt;=15), 1, IF(AND(pomiary47[[#This Row],[czujnik9]] &gt; 15, pomiary47[[#This Row],[czujnik9]]&lt;=20), 2, 0))</f>
        <v>1</v>
      </c>
      <c r="V156">
        <f>IF(AND(pomiary47[[#This Row],[czujnik10]] &gt; -10, pomiary47[[#This Row],[czujnik10]]&lt;=15), 1, IF(AND(pomiary47[[#This Row],[czujnik10]] &gt; 15, pomiary47[[#This Row],[czujnik10]]&lt;=20), 2, 0))</f>
        <v>2</v>
      </c>
    </row>
    <row r="157" spans="1:22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IF(AND(pomiary47[[#This Row],[czujnik1]] &gt; -10, pomiary47[[#This Row],[czujnik1]]&lt;=15), 1, IF(AND(pomiary47[[#This Row],[czujnik1]] &gt; 15, pomiary47[[#This Row],[czujnik1]]&lt;=20), 2, 0))</f>
        <v>1</v>
      </c>
      <c r="N157">
        <f>IF(AND(pomiary47[[#This Row],[czujnik2]] &gt; -10, pomiary47[[#This Row],[czujnik2]]&lt;=15), 1, IF(AND(pomiary47[[#This Row],[czujnik2]] &gt; 15, pomiary47[[#This Row],[czujnik2]]&lt;=20), 2, 0))</f>
        <v>2</v>
      </c>
      <c r="O157">
        <f>IF(AND(pomiary47[[#This Row],[czujnik3]] &gt; -10, pomiary47[[#This Row],[czujnik3]]&lt;=15), 1, IF(AND(pomiary47[[#This Row],[czujnik3]] &gt; 15, pomiary47[[#This Row],[czujnik3]]&lt;=20), 2, 0))</f>
        <v>2</v>
      </c>
      <c r="P157">
        <f>IF(AND(pomiary47[[#This Row],[czujnik4]] &gt; -10, pomiary47[[#This Row],[czujnik4]]&lt;=15), 1, IF(AND(pomiary47[[#This Row],[czujnik4]] &gt; 15, pomiary47[[#This Row],[czujnik4]]&lt;=20), 2, 0))</f>
        <v>1</v>
      </c>
      <c r="Q157">
        <f>IF(AND(pomiary47[[#This Row],[czujnik5]] &gt; -10, pomiary47[[#This Row],[czujnik5]]&lt;=15), 1, IF(AND(pomiary47[[#This Row],[czujnik5]] &gt; 15, pomiary47[[#This Row],[czujnik5]]&lt;=20), 2, 0))</f>
        <v>1</v>
      </c>
      <c r="R157">
        <f>IF(AND(pomiary47[[#This Row],[czujnik6]] &gt; -10, pomiary47[[#This Row],[czujnik6]]&lt;=15), 1, IF(AND(pomiary47[[#This Row],[czujnik6]] &gt; 15, pomiary47[[#This Row],[czujnik6]]&lt;=20), 2, 0))</f>
        <v>1</v>
      </c>
      <c r="S157">
        <f>IF(AND(pomiary47[[#This Row],[czujnik7]] &gt; -10, pomiary47[[#This Row],[czujnik7]]&lt;=15), 1, IF(AND(pomiary47[[#This Row],[czujnik7]] &gt; 15, pomiary47[[#This Row],[czujnik7]]&lt;=20), 2, 0))</f>
        <v>2</v>
      </c>
      <c r="T157">
        <f>IF(AND(pomiary47[[#This Row],[czujnik8]] &gt; -10, pomiary47[[#This Row],[czujnik8]]&lt;=15), 1, IF(AND(pomiary47[[#This Row],[czujnik8]] &gt; 15, pomiary47[[#This Row],[czujnik8]]&lt;=20), 2, 0))</f>
        <v>2</v>
      </c>
      <c r="U157">
        <f>IF(AND(pomiary47[[#This Row],[czujnik9]] &gt; -10, pomiary47[[#This Row],[czujnik9]]&lt;=15), 1, IF(AND(pomiary47[[#This Row],[czujnik9]] &gt; 15, pomiary47[[#This Row],[czujnik9]]&lt;=20), 2, 0))</f>
        <v>2</v>
      </c>
      <c r="V157">
        <f>IF(AND(pomiary47[[#This Row],[czujnik10]] &gt; -10, pomiary47[[#This Row],[czujnik10]]&lt;=15), 1, IF(AND(pomiary47[[#This Row],[czujnik10]] &gt; 15, pomiary47[[#This Row],[czujnik10]]&lt;=20), 2, 0))</f>
        <v>1</v>
      </c>
    </row>
    <row r="158" spans="1:22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IF(AND(pomiary47[[#This Row],[czujnik1]] &gt; -10, pomiary47[[#This Row],[czujnik1]]&lt;=15), 1, IF(AND(pomiary47[[#This Row],[czujnik1]] &gt; 15, pomiary47[[#This Row],[czujnik1]]&lt;=20), 2, 0))</f>
        <v>2</v>
      </c>
      <c r="N158">
        <f>IF(AND(pomiary47[[#This Row],[czujnik2]] &gt; -10, pomiary47[[#This Row],[czujnik2]]&lt;=15), 1, IF(AND(pomiary47[[#This Row],[czujnik2]] &gt; 15, pomiary47[[#This Row],[czujnik2]]&lt;=20), 2, 0))</f>
        <v>2</v>
      </c>
      <c r="O158">
        <f>IF(AND(pomiary47[[#This Row],[czujnik3]] &gt; -10, pomiary47[[#This Row],[czujnik3]]&lt;=15), 1, IF(AND(pomiary47[[#This Row],[czujnik3]] &gt; 15, pomiary47[[#This Row],[czujnik3]]&lt;=20), 2, 0))</f>
        <v>2</v>
      </c>
      <c r="P158">
        <f>IF(AND(pomiary47[[#This Row],[czujnik4]] &gt; -10, pomiary47[[#This Row],[czujnik4]]&lt;=15), 1, IF(AND(pomiary47[[#This Row],[czujnik4]] &gt; 15, pomiary47[[#This Row],[czujnik4]]&lt;=20), 2, 0))</f>
        <v>1</v>
      </c>
      <c r="Q158">
        <f>IF(AND(pomiary47[[#This Row],[czujnik5]] &gt; -10, pomiary47[[#This Row],[czujnik5]]&lt;=15), 1, IF(AND(pomiary47[[#This Row],[czujnik5]] &gt; 15, pomiary47[[#This Row],[czujnik5]]&lt;=20), 2, 0))</f>
        <v>2</v>
      </c>
      <c r="R158">
        <f>IF(AND(pomiary47[[#This Row],[czujnik6]] &gt; -10, pomiary47[[#This Row],[czujnik6]]&lt;=15), 1, IF(AND(pomiary47[[#This Row],[czujnik6]] &gt; 15, pomiary47[[#This Row],[czujnik6]]&lt;=20), 2, 0))</f>
        <v>2</v>
      </c>
      <c r="S158">
        <f>IF(AND(pomiary47[[#This Row],[czujnik7]] &gt; -10, pomiary47[[#This Row],[czujnik7]]&lt;=15), 1, IF(AND(pomiary47[[#This Row],[czujnik7]] &gt; 15, pomiary47[[#This Row],[czujnik7]]&lt;=20), 2, 0))</f>
        <v>1</v>
      </c>
      <c r="T158">
        <f>IF(AND(pomiary47[[#This Row],[czujnik8]] &gt; -10, pomiary47[[#This Row],[czujnik8]]&lt;=15), 1, IF(AND(pomiary47[[#This Row],[czujnik8]] &gt; 15, pomiary47[[#This Row],[czujnik8]]&lt;=20), 2, 0))</f>
        <v>1</v>
      </c>
      <c r="U158">
        <f>IF(AND(pomiary47[[#This Row],[czujnik9]] &gt; -10, pomiary47[[#This Row],[czujnik9]]&lt;=15), 1, IF(AND(pomiary47[[#This Row],[czujnik9]] &gt; 15, pomiary47[[#This Row],[czujnik9]]&lt;=20), 2, 0))</f>
        <v>1</v>
      </c>
      <c r="V158">
        <f>IF(AND(pomiary47[[#This Row],[czujnik10]] &gt; -10, pomiary47[[#This Row],[czujnik10]]&lt;=15), 1, IF(AND(pomiary47[[#This Row],[czujnik10]] &gt; 15, pomiary47[[#This Row],[czujnik10]]&lt;=20), 2, 0))</f>
        <v>2</v>
      </c>
    </row>
    <row r="159" spans="1:22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IF(AND(pomiary47[[#This Row],[czujnik1]] &gt; -10, pomiary47[[#This Row],[czujnik1]]&lt;=15), 1, IF(AND(pomiary47[[#This Row],[czujnik1]] &gt; 15, pomiary47[[#This Row],[czujnik1]]&lt;=20), 2, 0))</f>
        <v>1</v>
      </c>
      <c r="N159">
        <f>IF(AND(pomiary47[[#This Row],[czujnik2]] &gt; -10, pomiary47[[#This Row],[czujnik2]]&lt;=15), 1, IF(AND(pomiary47[[#This Row],[czujnik2]] &gt; 15, pomiary47[[#This Row],[czujnik2]]&lt;=20), 2, 0))</f>
        <v>1</v>
      </c>
      <c r="O159">
        <f>IF(AND(pomiary47[[#This Row],[czujnik3]] &gt; -10, pomiary47[[#This Row],[czujnik3]]&lt;=15), 1, IF(AND(pomiary47[[#This Row],[czujnik3]] &gt; 15, pomiary47[[#This Row],[czujnik3]]&lt;=20), 2, 0))</f>
        <v>2</v>
      </c>
      <c r="P159">
        <f>IF(AND(pomiary47[[#This Row],[czujnik4]] &gt; -10, pomiary47[[#This Row],[czujnik4]]&lt;=15), 1, IF(AND(pomiary47[[#This Row],[czujnik4]] &gt; 15, pomiary47[[#This Row],[czujnik4]]&lt;=20), 2, 0))</f>
        <v>1</v>
      </c>
      <c r="Q159">
        <f>IF(AND(pomiary47[[#This Row],[czujnik5]] &gt; -10, pomiary47[[#This Row],[czujnik5]]&lt;=15), 1, IF(AND(pomiary47[[#This Row],[czujnik5]] &gt; 15, pomiary47[[#This Row],[czujnik5]]&lt;=20), 2, 0))</f>
        <v>1</v>
      </c>
      <c r="R159">
        <f>IF(AND(pomiary47[[#This Row],[czujnik6]] &gt; -10, pomiary47[[#This Row],[czujnik6]]&lt;=15), 1, IF(AND(pomiary47[[#This Row],[czujnik6]] &gt; 15, pomiary47[[#This Row],[czujnik6]]&lt;=20), 2, 0))</f>
        <v>2</v>
      </c>
      <c r="S159">
        <f>IF(AND(pomiary47[[#This Row],[czujnik7]] &gt; -10, pomiary47[[#This Row],[czujnik7]]&lt;=15), 1, IF(AND(pomiary47[[#This Row],[czujnik7]] &gt; 15, pomiary47[[#This Row],[czujnik7]]&lt;=20), 2, 0))</f>
        <v>2</v>
      </c>
      <c r="T159">
        <f>IF(AND(pomiary47[[#This Row],[czujnik8]] &gt; -10, pomiary47[[#This Row],[czujnik8]]&lt;=15), 1, IF(AND(pomiary47[[#This Row],[czujnik8]] &gt; 15, pomiary47[[#This Row],[czujnik8]]&lt;=20), 2, 0))</f>
        <v>1</v>
      </c>
      <c r="U159">
        <f>IF(AND(pomiary47[[#This Row],[czujnik9]] &gt; -10, pomiary47[[#This Row],[czujnik9]]&lt;=15), 1, IF(AND(pomiary47[[#This Row],[czujnik9]] &gt; 15, pomiary47[[#This Row],[czujnik9]]&lt;=20), 2, 0))</f>
        <v>2</v>
      </c>
      <c r="V159">
        <f>IF(AND(pomiary47[[#This Row],[czujnik10]] &gt; -10, pomiary47[[#This Row],[czujnik10]]&lt;=15), 1, IF(AND(pomiary47[[#This Row],[czujnik10]] &gt; 15, pomiary47[[#This Row],[czujnik10]]&lt;=20), 2, 0))</f>
        <v>1</v>
      </c>
    </row>
    <row r="160" spans="1:22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IF(AND(pomiary47[[#This Row],[czujnik1]] &gt; -10, pomiary47[[#This Row],[czujnik1]]&lt;=15), 1, IF(AND(pomiary47[[#This Row],[czujnik1]] &gt; 15, pomiary47[[#This Row],[czujnik1]]&lt;=20), 2, 0))</f>
        <v>2</v>
      </c>
      <c r="N160">
        <f>IF(AND(pomiary47[[#This Row],[czujnik2]] &gt; -10, pomiary47[[#This Row],[czujnik2]]&lt;=15), 1, IF(AND(pomiary47[[#This Row],[czujnik2]] &gt; 15, pomiary47[[#This Row],[czujnik2]]&lt;=20), 2, 0))</f>
        <v>2</v>
      </c>
      <c r="O160">
        <f>IF(AND(pomiary47[[#This Row],[czujnik3]] &gt; -10, pomiary47[[#This Row],[czujnik3]]&lt;=15), 1, IF(AND(pomiary47[[#This Row],[czujnik3]] &gt; 15, pomiary47[[#This Row],[czujnik3]]&lt;=20), 2, 0))</f>
        <v>1</v>
      </c>
      <c r="P160">
        <f>IF(AND(pomiary47[[#This Row],[czujnik4]] &gt; -10, pomiary47[[#This Row],[czujnik4]]&lt;=15), 1, IF(AND(pomiary47[[#This Row],[czujnik4]] &gt; 15, pomiary47[[#This Row],[czujnik4]]&lt;=20), 2, 0))</f>
        <v>1</v>
      </c>
      <c r="Q160">
        <f>IF(AND(pomiary47[[#This Row],[czujnik5]] &gt; -10, pomiary47[[#This Row],[czujnik5]]&lt;=15), 1, IF(AND(pomiary47[[#This Row],[czujnik5]] &gt; 15, pomiary47[[#This Row],[czujnik5]]&lt;=20), 2, 0))</f>
        <v>2</v>
      </c>
      <c r="R160">
        <f>IF(AND(pomiary47[[#This Row],[czujnik6]] &gt; -10, pomiary47[[#This Row],[czujnik6]]&lt;=15), 1, IF(AND(pomiary47[[#This Row],[czujnik6]] &gt; 15, pomiary47[[#This Row],[czujnik6]]&lt;=20), 2, 0))</f>
        <v>2</v>
      </c>
      <c r="S160">
        <f>IF(AND(pomiary47[[#This Row],[czujnik7]] &gt; -10, pomiary47[[#This Row],[czujnik7]]&lt;=15), 1, IF(AND(pomiary47[[#This Row],[czujnik7]] &gt; 15, pomiary47[[#This Row],[czujnik7]]&lt;=20), 2, 0))</f>
        <v>2</v>
      </c>
      <c r="T160">
        <f>IF(AND(pomiary47[[#This Row],[czujnik8]] &gt; -10, pomiary47[[#This Row],[czujnik8]]&lt;=15), 1, IF(AND(pomiary47[[#This Row],[czujnik8]] &gt; 15, pomiary47[[#This Row],[czujnik8]]&lt;=20), 2, 0))</f>
        <v>2</v>
      </c>
      <c r="U160">
        <f>IF(AND(pomiary47[[#This Row],[czujnik9]] &gt; -10, pomiary47[[#This Row],[czujnik9]]&lt;=15), 1, IF(AND(pomiary47[[#This Row],[czujnik9]] &gt; 15, pomiary47[[#This Row],[czujnik9]]&lt;=20), 2, 0))</f>
        <v>1</v>
      </c>
      <c r="V160">
        <f>IF(AND(pomiary47[[#This Row],[czujnik10]] &gt; -10, pomiary47[[#This Row],[czujnik10]]&lt;=15), 1, IF(AND(pomiary47[[#This Row],[czujnik10]] &gt; 15, pomiary47[[#This Row],[czujnik10]]&lt;=20), 2, 0))</f>
        <v>1</v>
      </c>
    </row>
    <row r="161" spans="1:22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IF(AND(pomiary47[[#This Row],[czujnik1]] &gt; -10, pomiary47[[#This Row],[czujnik1]]&lt;=15), 1, IF(AND(pomiary47[[#This Row],[czujnik1]] &gt; 15, pomiary47[[#This Row],[czujnik1]]&lt;=20), 2, 0))</f>
        <v>1</v>
      </c>
      <c r="N161">
        <f>IF(AND(pomiary47[[#This Row],[czujnik2]] &gt; -10, pomiary47[[#This Row],[czujnik2]]&lt;=15), 1, IF(AND(pomiary47[[#This Row],[czujnik2]] &gt; 15, pomiary47[[#This Row],[czujnik2]]&lt;=20), 2, 0))</f>
        <v>2</v>
      </c>
      <c r="O161">
        <f>IF(AND(pomiary47[[#This Row],[czujnik3]] &gt; -10, pomiary47[[#This Row],[czujnik3]]&lt;=15), 1, IF(AND(pomiary47[[#This Row],[czujnik3]] &gt; 15, pomiary47[[#This Row],[czujnik3]]&lt;=20), 2, 0))</f>
        <v>1</v>
      </c>
      <c r="P161">
        <f>IF(AND(pomiary47[[#This Row],[czujnik4]] &gt; -10, pomiary47[[#This Row],[czujnik4]]&lt;=15), 1, IF(AND(pomiary47[[#This Row],[czujnik4]] &gt; 15, pomiary47[[#This Row],[czujnik4]]&lt;=20), 2, 0))</f>
        <v>2</v>
      </c>
      <c r="Q161">
        <f>IF(AND(pomiary47[[#This Row],[czujnik5]] &gt; -10, pomiary47[[#This Row],[czujnik5]]&lt;=15), 1, IF(AND(pomiary47[[#This Row],[czujnik5]] &gt; 15, pomiary47[[#This Row],[czujnik5]]&lt;=20), 2, 0))</f>
        <v>1</v>
      </c>
      <c r="R161">
        <f>IF(AND(pomiary47[[#This Row],[czujnik6]] &gt; -10, pomiary47[[#This Row],[czujnik6]]&lt;=15), 1, IF(AND(pomiary47[[#This Row],[czujnik6]] &gt; 15, pomiary47[[#This Row],[czujnik6]]&lt;=20), 2, 0))</f>
        <v>2</v>
      </c>
      <c r="S161">
        <f>IF(AND(pomiary47[[#This Row],[czujnik7]] &gt; -10, pomiary47[[#This Row],[czujnik7]]&lt;=15), 1, IF(AND(pomiary47[[#This Row],[czujnik7]] &gt; 15, pomiary47[[#This Row],[czujnik7]]&lt;=20), 2, 0))</f>
        <v>1</v>
      </c>
      <c r="T161">
        <f>IF(AND(pomiary47[[#This Row],[czujnik8]] &gt; -10, pomiary47[[#This Row],[czujnik8]]&lt;=15), 1, IF(AND(pomiary47[[#This Row],[czujnik8]] &gt; 15, pomiary47[[#This Row],[czujnik8]]&lt;=20), 2, 0))</f>
        <v>1</v>
      </c>
      <c r="U161">
        <f>IF(AND(pomiary47[[#This Row],[czujnik9]] &gt; -10, pomiary47[[#This Row],[czujnik9]]&lt;=15), 1, IF(AND(pomiary47[[#This Row],[czujnik9]] &gt; 15, pomiary47[[#This Row],[czujnik9]]&lt;=20), 2, 0))</f>
        <v>2</v>
      </c>
      <c r="V161">
        <f>IF(AND(pomiary47[[#This Row],[czujnik10]] &gt; -10, pomiary47[[#This Row],[czujnik10]]&lt;=15), 1, IF(AND(pomiary47[[#This Row],[czujnik10]] &gt; 15, pomiary47[[#This Row],[czujnik10]]&lt;=20), 2, 0))</f>
        <v>1</v>
      </c>
    </row>
    <row r="162" spans="1:22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IF(AND(pomiary47[[#This Row],[czujnik1]] &gt; -10, pomiary47[[#This Row],[czujnik1]]&lt;=15), 1, IF(AND(pomiary47[[#This Row],[czujnik1]] &gt; 15, pomiary47[[#This Row],[czujnik1]]&lt;=20), 2, 0))</f>
        <v>1</v>
      </c>
      <c r="N162">
        <f>IF(AND(pomiary47[[#This Row],[czujnik2]] &gt; -10, pomiary47[[#This Row],[czujnik2]]&lt;=15), 1, IF(AND(pomiary47[[#This Row],[czujnik2]] &gt; 15, pomiary47[[#This Row],[czujnik2]]&lt;=20), 2, 0))</f>
        <v>1</v>
      </c>
      <c r="O162">
        <f>IF(AND(pomiary47[[#This Row],[czujnik3]] &gt; -10, pomiary47[[#This Row],[czujnik3]]&lt;=15), 1, IF(AND(pomiary47[[#This Row],[czujnik3]] &gt; 15, pomiary47[[#This Row],[czujnik3]]&lt;=20), 2, 0))</f>
        <v>2</v>
      </c>
      <c r="P162">
        <f>IF(AND(pomiary47[[#This Row],[czujnik4]] &gt; -10, pomiary47[[#This Row],[czujnik4]]&lt;=15), 1, IF(AND(pomiary47[[#This Row],[czujnik4]] &gt; 15, pomiary47[[#This Row],[czujnik4]]&lt;=20), 2, 0))</f>
        <v>2</v>
      </c>
      <c r="Q162">
        <f>IF(AND(pomiary47[[#This Row],[czujnik5]] &gt; -10, pomiary47[[#This Row],[czujnik5]]&lt;=15), 1, IF(AND(pomiary47[[#This Row],[czujnik5]] &gt; 15, pomiary47[[#This Row],[czujnik5]]&lt;=20), 2, 0))</f>
        <v>1</v>
      </c>
      <c r="R162">
        <f>IF(AND(pomiary47[[#This Row],[czujnik6]] &gt; -10, pomiary47[[#This Row],[czujnik6]]&lt;=15), 1, IF(AND(pomiary47[[#This Row],[czujnik6]] &gt; 15, pomiary47[[#This Row],[czujnik6]]&lt;=20), 2, 0))</f>
        <v>1</v>
      </c>
      <c r="S162">
        <f>IF(AND(pomiary47[[#This Row],[czujnik7]] &gt; -10, pomiary47[[#This Row],[czujnik7]]&lt;=15), 1, IF(AND(pomiary47[[#This Row],[czujnik7]] &gt; 15, pomiary47[[#This Row],[czujnik7]]&lt;=20), 2, 0))</f>
        <v>1</v>
      </c>
      <c r="T162">
        <f>IF(AND(pomiary47[[#This Row],[czujnik8]] &gt; -10, pomiary47[[#This Row],[czujnik8]]&lt;=15), 1, IF(AND(pomiary47[[#This Row],[czujnik8]] &gt; 15, pomiary47[[#This Row],[czujnik8]]&lt;=20), 2, 0))</f>
        <v>2</v>
      </c>
      <c r="U162">
        <f>IF(AND(pomiary47[[#This Row],[czujnik9]] &gt; -10, pomiary47[[#This Row],[czujnik9]]&lt;=15), 1, IF(AND(pomiary47[[#This Row],[czujnik9]] &gt; 15, pomiary47[[#This Row],[czujnik9]]&lt;=20), 2, 0))</f>
        <v>2</v>
      </c>
      <c r="V162">
        <f>IF(AND(pomiary47[[#This Row],[czujnik10]] &gt; -10, pomiary47[[#This Row],[czujnik10]]&lt;=15), 1, IF(AND(pomiary47[[#This Row],[czujnik10]] &gt; 15, pomiary47[[#This Row],[czujnik10]]&lt;=20), 2, 0))</f>
        <v>2</v>
      </c>
    </row>
    <row r="163" spans="1:22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IF(AND(pomiary47[[#This Row],[czujnik1]] &gt; -10, pomiary47[[#This Row],[czujnik1]]&lt;=15), 1, IF(AND(pomiary47[[#This Row],[czujnik1]] &gt; 15, pomiary47[[#This Row],[czujnik1]]&lt;=20), 2, 0))</f>
        <v>2</v>
      </c>
      <c r="N163">
        <f>IF(AND(pomiary47[[#This Row],[czujnik2]] &gt; -10, pomiary47[[#This Row],[czujnik2]]&lt;=15), 1, IF(AND(pomiary47[[#This Row],[czujnik2]] &gt; 15, pomiary47[[#This Row],[czujnik2]]&lt;=20), 2, 0))</f>
        <v>2</v>
      </c>
      <c r="O163">
        <f>IF(AND(pomiary47[[#This Row],[czujnik3]] &gt; -10, pomiary47[[#This Row],[czujnik3]]&lt;=15), 1, IF(AND(pomiary47[[#This Row],[czujnik3]] &gt; 15, pomiary47[[#This Row],[czujnik3]]&lt;=20), 2, 0))</f>
        <v>1</v>
      </c>
      <c r="P163">
        <f>IF(AND(pomiary47[[#This Row],[czujnik4]] &gt; -10, pomiary47[[#This Row],[czujnik4]]&lt;=15), 1, IF(AND(pomiary47[[#This Row],[czujnik4]] &gt; 15, pomiary47[[#This Row],[czujnik4]]&lt;=20), 2, 0))</f>
        <v>1</v>
      </c>
      <c r="Q163">
        <f>IF(AND(pomiary47[[#This Row],[czujnik5]] &gt; -10, pomiary47[[#This Row],[czujnik5]]&lt;=15), 1, IF(AND(pomiary47[[#This Row],[czujnik5]] &gt; 15, pomiary47[[#This Row],[czujnik5]]&lt;=20), 2, 0))</f>
        <v>2</v>
      </c>
      <c r="R163">
        <f>IF(AND(pomiary47[[#This Row],[czujnik6]] &gt; -10, pomiary47[[#This Row],[czujnik6]]&lt;=15), 1, IF(AND(pomiary47[[#This Row],[czujnik6]] &gt; 15, pomiary47[[#This Row],[czujnik6]]&lt;=20), 2, 0))</f>
        <v>1</v>
      </c>
      <c r="S163">
        <f>IF(AND(pomiary47[[#This Row],[czujnik7]] &gt; -10, pomiary47[[#This Row],[czujnik7]]&lt;=15), 1, IF(AND(pomiary47[[#This Row],[czujnik7]] &gt; 15, pomiary47[[#This Row],[czujnik7]]&lt;=20), 2, 0))</f>
        <v>1</v>
      </c>
      <c r="T163">
        <f>IF(AND(pomiary47[[#This Row],[czujnik8]] &gt; -10, pomiary47[[#This Row],[czujnik8]]&lt;=15), 1, IF(AND(pomiary47[[#This Row],[czujnik8]] &gt; 15, pomiary47[[#This Row],[czujnik8]]&lt;=20), 2, 0))</f>
        <v>1</v>
      </c>
      <c r="U163">
        <f>IF(AND(pomiary47[[#This Row],[czujnik9]] &gt; -10, pomiary47[[#This Row],[czujnik9]]&lt;=15), 1, IF(AND(pomiary47[[#This Row],[czujnik9]] &gt; 15, pomiary47[[#This Row],[czujnik9]]&lt;=20), 2, 0))</f>
        <v>2</v>
      </c>
      <c r="V163">
        <f>IF(AND(pomiary47[[#This Row],[czujnik10]] &gt; -10, pomiary47[[#This Row],[czujnik10]]&lt;=15), 1, IF(AND(pomiary47[[#This Row],[czujnik10]] &gt; 15, pomiary47[[#This Row],[czujnik10]]&lt;=20), 2, 0))</f>
        <v>2</v>
      </c>
    </row>
    <row r="164" spans="1:22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IF(AND(pomiary47[[#This Row],[czujnik1]] &gt; -10, pomiary47[[#This Row],[czujnik1]]&lt;=15), 1, IF(AND(pomiary47[[#This Row],[czujnik1]] &gt; 15, pomiary47[[#This Row],[czujnik1]]&lt;=20), 2, 0))</f>
        <v>1</v>
      </c>
      <c r="N164">
        <f>IF(AND(pomiary47[[#This Row],[czujnik2]] &gt; -10, pomiary47[[#This Row],[czujnik2]]&lt;=15), 1, IF(AND(pomiary47[[#This Row],[czujnik2]] &gt; 15, pomiary47[[#This Row],[czujnik2]]&lt;=20), 2, 0))</f>
        <v>2</v>
      </c>
      <c r="O164">
        <f>IF(AND(pomiary47[[#This Row],[czujnik3]] &gt; -10, pomiary47[[#This Row],[czujnik3]]&lt;=15), 1, IF(AND(pomiary47[[#This Row],[czujnik3]] &gt; 15, pomiary47[[#This Row],[czujnik3]]&lt;=20), 2, 0))</f>
        <v>2</v>
      </c>
      <c r="P164">
        <f>IF(AND(pomiary47[[#This Row],[czujnik4]] &gt; -10, pomiary47[[#This Row],[czujnik4]]&lt;=15), 1, IF(AND(pomiary47[[#This Row],[czujnik4]] &gt; 15, pomiary47[[#This Row],[czujnik4]]&lt;=20), 2, 0))</f>
        <v>1</v>
      </c>
      <c r="Q164">
        <f>IF(AND(pomiary47[[#This Row],[czujnik5]] &gt; -10, pomiary47[[#This Row],[czujnik5]]&lt;=15), 1, IF(AND(pomiary47[[#This Row],[czujnik5]] &gt; 15, pomiary47[[#This Row],[czujnik5]]&lt;=20), 2, 0))</f>
        <v>1</v>
      </c>
      <c r="R164">
        <f>IF(AND(pomiary47[[#This Row],[czujnik6]] &gt; -10, pomiary47[[#This Row],[czujnik6]]&lt;=15), 1, IF(AND(pomiary47[[#This Row],[czujnik6]] &gt; 15, pomiary47[[#This Row],[czujnik6]]&lt;=20), 2, 0))</f>
        <v>1</v>
      </c>
      <c r="S164">
        <f>IF(AND(pomiary47[[#This Row],[czujnik7]] &gt; -10, pomiary47[[#This Row],[czujnik7]]&lt;=15), 1, IF(AND(pomiary47[[#This Row],[czujnik7]] &gt; 15, pomiary47[[#This Row],[czujnik7]]&lt;=20), 2, 0))</f>
        <v>1</v>
      </c>
      <c r="T164">
        <f>IF(AND(pomiary47[[#This Row],[czujnik8]] &gt; -10, pomiary47[[#This Row],[czujnik8]]&lt;=15), 1, IF(AND(pomiary47[[#This Row],[czujnik8]] &gt; 15, pomiary47[[#This Row],[czujnik8]]&lt;=20), 2, 0))</f>
        <v>2</v>
      </c>
      <c r="U164">
        <f>IF(AND(pomiary47[[#This Row],[czujnik9]] &gt; -10, pomiary47[[#This Row],[czujnik9]]&lt;=15), 1, IF(AND(pomiary47[[#This Row],[czujnik9]] &gt; 15, pomiary47[[#This Row],[czujnik9]]&lt;=20), 2, 0))</f>
        <v>1</v>
      </c>
      <c r="V164">
        <f>IF(AND(pomiary47[[#This Row],[czujnik10]] &gt; -10, pomiary47[[#This Row],[czujnik10]]&lt;=15), 1, IF(AND(pomiary47[[#This Row],[czujnik10]] &gt; 15, pomiary47[[#This Row],[czujnik10]]&lt;=20), 2, 0))</f>
        <v>1</v>
      </c>
    </row>
    <row r="165" spans="1:22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IF(AND(pomiary47[[#This Row],[czujnik1]] &gt; -10, pomiary47[[#This Row],[czujnik1]]&lt;=15), 1, IF(AND(pomiary47[[#This Row],[czujnik1]] &gt; 15, pomiary47[[#This Row],[czujnik1]]&lt;=20), 2, 0))</f>
        <v>2</v>
      </c>
      <c r="N165">
        <f>IF(AND(pomiary47[[#This Row],[czujnik2]] &gt; -10, pomiary47[[#This Row],[czujnik2]]&lt;=15), 1, IF(AND(pomiary47[[#This Row],[czujnik2]] &gt; 15, pomiary47[[#This Row],[czujnik2]]&lt;=20), 2, 0))</f>
        <v>1</v>
      </c>
      <c r="O165">
        <f>IF(AND(pomiary47[[#This Row],[czujnik3]] &gt; -10, pomiary47[[#This Row],[czujnik3]]&lt;=15), 1, IF(AND(pomiary47[[#This Row],[czujnik3]] &gt; 15, pomiary47[[#This Row],[czujnik3]]&lt;=20), 2, 0))</f>
        <v>2</v>
      </c>
      <c r="P165">
        <f>IF(AND(pomiary47[[#This Row],[czujnik4]] &gt; -10, pomiary47[[#This Row],[czujnik4]]&lt;=15), 1, IF(AND(pomiary47[[#This Row],[czujnik4]] &gt; 15, pomiary47[[#This Row],[czujnik4]]&lt;=20), 2, 0))</f>
        <v>2</v>
      </c>
      <c r="Q165">
        <f>IF(AND(pomiary47[[#This Row],[czujnik5]] &gt; -10, pomiary47[[#This Row],[czujnik5]]&lt;=15), 1, IF(AND(pomiary47[[#This Row],[czujnik5]] &gt; 15, pomiary47[[#This Row],[czujnik5]]&lt;=20), 2, 0))</f>
        <v>1</v>
      </c>
      <c r="R165">
        <f>IF(AND(pomiary47[[#This Row],[czujnik6]] &gt; -10, pomiary47[[#This Row],[czujnik6]]&lt;=15), 1, IF(AND(pomiary47[[#This Row],[czujnik6]] &gt; 15, pomiary47[[#This Row],[czujnik6]]&lt;=20), 2, 0))</f>
        <v>2</v>
      </c>
      <c r="S165">
        <f>IF(AND(pomiary47[[#This Row],[czujnik7]] &gt; -10, pomiary47[[#This Row],[czujnik7]]&lt;=15), 1, IF(AND(pomiary47[[#This Row],[czujnik7]] &gt; 15, pomiary47[[#This Row],[czujnik7]]&lt;=20), 2, 0))</f>
        <v>1</v>
      </c>
      <c r="T165">
        <f>IF(AND(pomiary47[[#This Row],[czujnik8]] &gt; -10, pomiary47[[#This Row],[czujnik8]]&lt;=15), 1, IF(AND(pomiary47[[#This Row],[czujnik8]] &gt; 15, pomiary47[[#This Row],[czujnik8]]&lt;=20), 2, 0))</f>
        <v>2</v>
      </c>
      <c r="U165">
        <f>IF(AND(pomiary47[[#This Row],[czujnik9]] &gt; -10, pomiary47[[#This Row],[czujnik9]]&lt;=15), 1, IF(AND(pomiary47[[#This Row],[czujnik9]] &gt; 15, pomiary47[[#This Row],[czujnik9]]&lt;=20), 2, 0))</f>
        <v>1</v>
      </c>
      <c r="V165">
        <f>IF(AND(pomiary47[[#This Row],[czujnik10]] &gt; -10, pomiary47[[#This Row],[czujnik10]]&lt;=15), 1, IF(AND(pomiary47[[#This Row],[czujnik10]] &gt; 15, pomiary47[[#This Row],[czujnik10]]&lt;=20), 2, 0))</f>
        <v>1</v>
      </c>
    </row>
    <row r="166" spans="1:22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IF(AND(pomiary47[[#This Row],[czujnik1]] &gt; -10, pomiary47[[#This Row],[czujnik1]]&lt;=15), 1, IF(AND(pomiary47[[#This Row],[czujnik1]] &gt; 15, pomiary47[[#This Row],[czujnik1]]&lt;=20), 2, 0))</f>
        <v>2</v>
      </c>
      <c r="N166">
        <f>IF(AND(pomiary47[[#This Row],[czujnik2]] &gt; -10, pomiary47[[#This Row],[czujnik2]]&lt;=15), 1, IF(AND(pomiary47[[#This Row],[czujnik2]] &gt; 15, pomiary47[[#This Row],[czujnik2]]&lt;=20), 2, 0))</f>
        <v>1</v>
      </c>
      <c r="O166">
        <f>IF(AND(pomiary47[[#This Row],[czujnik3]] &gt; -10, pomiary47[[#This Row],[czujnik3]]&lt;=15), 1, IF(AND(pomiary47[[#This Row],[czujnik3]] &gt; 15, pomiary47[[#This Row],[czujnik3]]&lt;=20), 2, 0))</f>
        <v>2</v>
      </c>
      <c r="P166">
        <f>IF(AND(pomiary47[[#This Row],[czujnik4]] &gt; -10, pomiary47[[#This Row],[czujnik4]]&lt;=15), 1, IF(AND(pomiary47[[#This Row],[czujnik4]] &gt; 15, pomiary47[[#This Row],[czujnik4]]&lt;=20), 2, 0))</f>
        <v>2</v>
      </c>
      <c r="Q166">
        <f>IF(AND(pomiary47[[#This Row],[czujnik5]] &gt; -10, pomiary47[[#This Row],[czujnik5]]&lt;=15), 1, IF(AND(pomiary47[[#This Row],[czujnik5]] &gt; 15, pomiary47[[#This Row],[czujnik5]]&lt;=20), 2, 0))</f>
        <v>2</v>
      </c>
      <c r="R166">
        <f>IF(AND(pomiary47[[#This Row],[czujnik6]] &gt; -10, pomiary47[[#This Row],[czujnik6]]&lt;=15), 1, IF(AND(pomiary47[[#This Row],[czujnik6]] &gt; 15, pomiary47[[#This Row],[czujnik6]]&lt;=20), 2, 0))</f>
        <v>2</v>
      </c>
      <c r="S166">
        <f>IF(AND(pomiary47[[#This Row],[czujnik7]] &gt; -10, pomiary47[[#This Row],[czujnik7]]&lt;=15), 1, IF(AND(pomiary47[[#This Row],[czujnik7]] &gt; 15, pomiary47[[#This Row],[czujnik7]]&lt;=20), 2, 0))</f>
        <v>1</v>
      </c>
      <c r="T166">
        <f>IF(AND(pomiary47[[#This Row],[czujnik8]] &gt; -10, pomiary47[[#This Row],[czujnik8]]&lt;=15), 1, IF(AND(pomiary47[[#This Row],[czujnik8]] &gt; 15, pomiary47[[#This Row],[czujnik8]]&lt;=20), 2, 0))</f>
        <v>2</v>
      </c>
      <c r="U166">
        <f>IF(AND(pomiary47[[#This Row],[czujnik9]] &gt; -10, pomiary47[[#This Row],[czujnik9]]&lt;=15), 1, IF(AND(pomiary47[[#This Row],[czujnik9]] &gt; 15, pomiary47[[#This Row],[czujnik9]]&lt;=20), 2, 0))</f>
        <v>2</v>
      </c>
      <c r="V166">
        <f>IF(AND(pomiary47[[#This Row],[czujnik10]] &gt; -10, pomiary47[[#This Row],[czujnik10]]&lt;=15), 1, IF(AND(pomiary47[[#This Row],[czujnik10]] &gt; 15, pomiary47[[#This Row],[czujnik10]]&lt;=20), 2, 0))</f>
        <v>2</v>
      </c>
    </row>
    <row r="167" spans="1:22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IF(AND(pomiary47[[#This Row],[czujnik1]] &gt; -10, pomiary47[[#This Row],[czujnik1]]&lt;=15), 1, IF(AND(pomiary47[[#This Row],[czujnik1]] &gt; 15, pomiary47[[#This Row],[czujnik1]]&lt;=20), 2, 0))</f>
        <v>1</v>
      </c>
      <c r="N167">
        <f>IF(AND(pomiary47[[#This Row],[czujnik2]] &gt; -10, pomiary47[[#This Row],[czujnik2]]&lt;=15), 1, IF(AND(pomiary47[[#This Row],[czujnik2]] &gt; 15, pomiary47[[#This Row],[czujnik2]]&lt;=20), 2, 0))</f>
        <v>1</v>
      </c>
      <c r="O167">
        <f>IF(AND(pomiary47[[#This Row],[czujnik3]] &gt; -10, pomiary47[[#This Row],[czujnik3]]&lt;=15), 1, IF(AND(pomiary47[[#This Row],[czujnik3]] &gt; 15, pomiary47[[#This Row],[czujnik3]]&lt;=20), 2, 0))</f>
        <v>1</v>
      </c>
      <c r="P167">
        <f>IF(AND(pomiary47[[#This Row],[czujnik4]] &gt; -10, pomiary47[[#This Row],[czujnik4]]&lt;=15), 1, IF(AND(pomiary47[[#This Row],[czujnik4]] &gt; 15, pomiary47[[#This Row],[czujnik4]]&lt;=20), 2, 0))</f>
        <v>2</v>
      </c>
      <c r="Q167">
        <f>IF(AND(pomiary47[[#This Row],[czujnik5]] &gt; -10, pomiary47[[#This Row],[czujnik5]]&lt;=15), 1, IF(AND(pomiary47[[#This Row],[czujnik5]] &gt; 15, pomiary47[[#This Row],[czujnik5]]&lt;=20), 2, 0))</f>
        <v>1</v>
      </c>
      <c r="R167">
        <f>IF(AND(pomiary47[[#This Row],[czujnik6]] &gt; -10, pomiary47[[#This Row],[czujnik6]]&lt;=15), 1, IF(AND(pomiary47[[#This Row],[czujnik6]] &gt; 15, pomiary47[[#This Row],[czujnik6]]&lt;=20), 2, 0))</f>
        <v>2</v>
      </c>
      <c r="S167">
        <f>IF(AND(pomiary47[[#This Row],[czujnik7]] &gt; -10, pomiary47[[#This Row],[czujnik7]]&lt;=15), 1, IF(AND(pomiary47[[#This Row],[czujnik7]] &gt; 15, pomiary47[[#This Row],[czujnik7]]&lt;=20), 2, 0))</f>
        <v>1</v>
      </c>
      <c r="T167">
        <f>IF(AND(pomiary47[[#This Row],[czujnik8]] &gt; -10, pomiary47[[#This Row],[czujnik8]]&lt;=15), 1, IF(AND(pomiary47[[#This Row],[czujnik8]] &gt; 15, pomiary47[[#This Row],[czujnik8]]&lt;=20), 2, 0))</f>
        <v>1</v>
      </c>
      <c r="U167">
        <f>IF(AND(pomiary47[[#This Row],[czujnik9]] &gt; -10, pomiary47[[#This Row],[czujnik9]]&lt;=15), 1, IF(AND(pomiary47[[#This Row],[czujnik9]] &gt; 15, pomiary47[[#This Row],[czujnik9]]&lt;=20), 2, 0))</f>
        <v>1</v>
      </c>
      <c r="V167">
        <f>IF(AND(pomiary47[[#This Row],[czujnik10]] &gt; -10, pomiary47[[#This Row],[czujnik10]]&lt;=15), 1, IF(AND(pomiary47[[#This Row],[czujnik10]] &gt; 15, pomiary47[[#This Row],[czujnik10]]&lt;=20), 2, 0))</f>
        <v>1</v>
      </c>
    </row>
    <row r="168" spans="1:22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IF(AND(pomiary47[[#This Row],[czujnik1]] &gt; -10, pomiary47[[#This Row],[czujnik1]]&lt;=15), 1, IF(AND(pomiary47[[#This Row],[czujnik1]] &gt; 15, pomiary47[[#This Row],[czujnik1]]&lt;=20), 2, 0))</f>
        <v>1</v>
      </c>
      <c r="N168">
        <f>IF(AND(pomiary47[[#This Row],[czujnik2]] &gt; -10, pomiary47[[#This Row],[czujnik2]]&lt;=15), 1, IF(AND(pomiary47[[#This Row],[czujnik2]] &gt; 15, pomiary47[[#This Row],[czujnik2]]&lt;=20), 2, 0))</f>
        <v>2</v>
      </c>
      <c r="O168">
        <f>IF(AND(pomiary47[[#This Row],[czujnik3]] &gt; -10, pomiary47[[#This Row],[czujnik3]]&lt;=15), 1, IF(AND(pomiary47[[#This Row],[czujnik3]] &gt; 15, pomiary47[[#This Row],[czujnik3]]&lt;=20), 2, 0))</f>
        <v>1</v>
      </c>
      <c r="P168">
        <f>IF(AND(pomiary47[[#This Row],[czujnik4]] &gt; -10, pomiary47[[#This Row],[czujnik4]]&lt;=15), 1, IF(AND(pomiary47[[#This Row],[czujnik4]] &gt; 15, pomiary47[[#This Row],[czujnik4]]&lt;=20), 2, 0))</f>
        <v>1</v>
      </c>
      <c r="Q168">
        <f>IF(AND(pomiary47[[#This Row],[czujnik5]] &gt; -10, pomiary47[[#This Row],[czujnik5]]&lt;=15), 1, IF(AND(pomiary47[[#This Row],[czujnik5]] &gt; 15, pomiary47[[#This Row],[czujnik5]]&lt;=20), 2, 0))</f>
        <v>2</v>
      </c>
      <c r="R168">
        <f>IF(AND(pomiary47[[#This Row],[czujnik6]] &gt; -10, pomiary47[[#This Row],[czujnik6]]&lt;=15), 1, IF(AND(pomiary47[[#This Row],[czujnik6]] &gt; 15, pomiary47[[#This Row],[czujnik6]]&lt;=20), 2, 0))</f>
        <v>1</v>
      </c>
      <c r="S168">
        <f>IF(AND(pomiary47[[#This Row],[czujnik7]] &gt; -10, pomiary47[[#This Row],[czujnik7]]&lt;=15), 1, IF(AND(pomiary47[[#This Row],[czujnik7]] &gt; 15, pomiary47[[#This Row],[czujnik7]]&lt;=20), 2, 0))</f>
        <v>2</v>
      </c>
      <c r="T168">
        <f>IF(AND(pomiary47[[#This Row],[czujnik8]] &gt; -10, pomiary47[[#This Row],[czujnik8]]&lt;=15), 1, IF(AND(pomiary47[[#This Row],[czujnik8]] &gt; 15, pomiary47[[#This Row],[czujnik8]]&lt;=20), 2, 0))</f>
        <v>1</v>
      </c>
      <c r="U168">
        <f>IF(AND(pomiary47[[#This Row],[czujnik9]] &gt; -10, pomiary47[[#This Row],[czujnik9]]&lt;=15), 1, IF(AND(pomiary47[[#This Row],[czujnik9]] &gt; 15, pomiary47[[#This Row],[czujnik9]]&lt;=20), 2, 0))</f>
        <v>1</v>
      </c>
      <c r="V168">
        <f>IF(AND(pomiary47[[#This Row],[czujnik10]] &gt; -10, pomiary47[[#This Row],[czujnik10]]&lt;=15), 1, IF(AND(pomiary47[[#This Row],[czujnik10]] &gt; 15, pomiary47[[#This Row],[czujnik10]]&lt;=20), 2, 0))</f>
        <v>2</v>
      </c>
    </row>
    <row r="169" spans="1:22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IF(AND(pomiary47[[#This Row],[czujnik1]] &gt; -10, pomiary47[[#This Row],[czujnik1]]&lt;=15), 1, IF(AND(pomiary47[[#This Row],[czujnik1]] &gt; 15, pomiary47[[#This Row],[czujnik1]]&lt;=20), 2, 0))</f>
        <v>1</v>
      </c>
      <c r="N169">
        <f>IF(AND(pomiary47[[#This Row],[czujnik2]] &gt; -10, pomiary47[[#This Row],[czujnik2]]&lt;=15), 1, IF(AND(pomiary47[[#This Row],[czujnik2]] &gt; 15, pomiary47[[#This Row],[czujnik2]]&lt;=20), 2, 0))</f>
        <v>2</v>
      </c>
      <c r="O169">
        <f>IF(AND(pomiary47[[#This Row],[czujnik3]] &gt; -10, pomiary47[[#This Row],[czujnik3]]&lt;=15), 1, IF(AND(pomiary47[[#This Row],[czujnik3]] &gt; 15, pomiary47[[#This Row],[czujnik3]]&lt;=20), 2, 0))</f>
        <v>2</v>
      </c>
      <c r="P169">
        <f>IF(AND(pomiary47[[#This Row],[czujnik4]] &gt; -10, pomiary47[[#This Row],[czujnik4]]&lt;=15), 1, IF(AND(pomiary47[[#This Row],[czujnik4]] &gt; 15, pomiary47[[#This Row],[czujnik4]]&lt;=20), 2, 0))</f>
        <v>2</v>
      </c>
      <c r="Q169">
        <f>IF(AND(pomiary47[[#This Row],[czujnik5]] &gt; -10, pomiary47[[#This Row],[czujnik5]]&lt;=15), 1, IF(AND(pomiary47[[#This Row],[czujnik5]] &gt; 15, pomiary47[[#This Row],[czujnik5]]&lt;=20), 2, 0))</f>
        <v>2</v>
      </c>
      <c r="R169">
        <f>IF(AND(pomiary47[[#This Row],[czujnik6]] &gt; -10, pomiary47[[#This Row],[czujnik6]]&lt;=15), 1, IF(AND(pomiary47[[#This Row],[czujnik6]] &gt; 15, pomiary47[[#This Row],[czujnik6]]&lt;=20), 2, 0))</f>
        <v>1</v>
      </c>
      <c r="S169">
        <f>IF(AND(pomiary47[[#This Row],[czujnik7]] &gt; -10, pomiary47[[#This Row],[czujnik7]]&lt;=15), 1, IF(AND(pomiary47[[#This Row],[czujnik7]] &gt; 15, pomiary47[[#This Row],[czujnik7]]&lt;=20), 2, 0))</f>
        <v>2</v>
      </c>
      <c r="T169">
        <f>IF(AND(pomiary47[[#This Row],[czujnik8]] &gt; -10, pomiary47[[#This Row],[czujnik8]]&lt;=15), 1, IF(AND(pomiary47[[#This Row],[czujnik8]] &gt; 15, pomiary47[[#This Row],[czujnik8]]&lt;=20), 2, 0))</f>
        <v>1</v>
      </c>
      <c r="U169">
        <f>IF(AND(pomiary47[[#This Row],[czujnik9]] &gt; -10, pomiary47[[#This Row],[czujnik9]]&lt;=15), 1, IF(AND(pomiary47[[#This Row],[czujnik9]] &gt; 15, pomiary47[[#This Row],[czujnik9]]&lt;=20), 2, 0))</f>
        <v>1</v>
      </c>
      <c r="V169">
        <f>IF(AND(pomiary47[[#This Row],[czujnik10]] &gt; -10, pomiary47[[#This Row],[czujnik10]]&lt;=15), 1, IF(AND(pomiary47[[#This Row],[czujnik10]] &gt; 15, pomiary47[[#This Row],[czujnik10]]&lt;=20), 2, 0))</f>
        <v>2</v>
      </c>
    </row>
    <row r="170" spans="1:22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IF(AND(pomiary47[[#This Row],[czujnik1]] &gt; -10, pomiary47[[#This Row],[czujnik1]]&lt;=15), 1, IF(AND(pomiary47[[#This Row],[czujnik1]] &gt; 15, pomiary47[[#This Row],[czujnik1]]&lt;=20), 2, 0))</f>
        <v>1</v>
      </c>
      <c r="N170">
        <f>IF(AND(pomiary47[[#This Row],[czujnik2]] &gt; -10, pomiary47[[#This Row],[czujnik2]]&lt;=15), 1, IF(AND(pomiary47[[#This Row],[czujnik2]] &gt; 15, pomiary47[[#This Row],[czujnik2]]&lt;=20), 2, 0))</f>
        <v>1</v>
      </c>
      <c r="O170">
        <f>IF(AND(pomiary47[[#This Row],[czujnik3]] &gt; -10, pomiary47[[#This Row],[czujnik3]]&lt;=15), 1, IF(AND(pomiary47[[#This Row],[czujnik3]] &gt; 15, pomiary47[[#This Row],[czujnik3]]&lt;=20), 2, 0))</f>
        <v>2</v>
      </c>
      <c r="P170">
        <f>IF(AND(pomiary47[[#This Row],[czujnik4]] &gt; -10, pomiary47[[#This Row],[czujnik4]]&lt;=15), 1, IF(AND(pomiary47[[#This Row],[czujnik4]] &gt; 15, pomiary47[[#This Row],[czujnik4]]&lt;=20), 2, 0))</f>
        <v>1</v>
      </c>
      <c r="Q170">
        <f>IF(AND(pomiary47[[#This Row],[czujnik5]] &gt; -10, pomiary47[[#This Row],[czujnik5]]&lt;=15), 1, IF(AND(pomiary47[[#This Row],[czujnik5]] &gt; 15, pomiary47[[#This Row],[czujnik5]]&lt;=20), 2, 0))</f>
        <v>2</v>
      </c>
      <c r="R170">
        <f>IF(AND(pomiary47[[#This Row],[czujnik6]] &gt; -10, pomiary47[[#This Row],[czujnik6]]&lt;=15), 1, IF(AND(pomiary47[[#This Row],[czujnik6]] &gt; 15, pomiary47[[#This Row],[czujnik6]]&lt;=20), 2, 0))</f>
        <v>2</v>
      </c>
      <c r="S170">
        <f>IF(AND(pomiary47[[#This Row],[czujnik7]] &gt; -10, pomiary47[[#This Row],[czujnik7]]&lt;=15), 1, IF(AND(pomiary47[[#This Row],[czujnik7]] &gt; 15, pomiary47[[#This Row],[czujnik7]]&lt;=20), 2, 0))</f>
        <v>1</v>
      </c>
      <c r="T170">
        <f>IF(AND(pomiary47[[#This Row],[czujnik8]] &gt; -10, pomiary47[[#This Row],[czujnik8]]&lt;=15), 1, IF(AND(pomiary47[[#This Row],[czujnik8]] &gt; 15, pomiary47[[#This Row],[czujnik8]]&lt;=20), 2, 0))</f>
        <v>2</v>
      </c>
      <c r="U170">
        <f>IF(AND(pomiary47[[#This Row],[czujnik9]] &gt; -10, pomiary47[[#This Row],[czujnik9]]&lt;=15), 1, IF(AND(pomiary47[[#This Row],[czujnik9]] &gt; 15, pomiary47[[#This Row],[czujnik9]]&lt;=20), 2, 0))</f>
        <v>1</v>
      </c>
      <c r="V170">
        <f>IF(AND(pomiary47[[#This Row],[czujnik10]] &gt; -10, pomiary47[[#This Row],[czujnik10]]&lt;=15), 1, IF(AND(pomiary47[[#This Row],[czujnik10]] &gt; 15, pomiary47[[#This Row],[czujnik10]]&lt;=20), 2, 0))</f>
        <v>2</v>
      </c>
    </row>
    <row r="171" spans="1:22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IF(AND(pomiary47[[#This Row],[czujnik1]] &gt; -10, pomiary47[[#This Row],[czujnik1]]&lt;=15), 1, IF(AND(pomiary47[[#This Row],[czujnik1]] &gt; 15, pomiary47[[#This Row],[czujnik1]]&lt;=20), 2, 0))</f>
        <v>1</v>
      </c>
      <c r="N171">
        <f>IF(AND(pomiary47[[#This Row],[czujnik2]] &gt; -10, pomiary47[[#This Row],[czujnik2]]&lt;=15), 1, IF(AND(pomiary47[[#This Row],[czujnik2]] &gt; 15, pomiary47[[#This Row],[czujnik2]]&lt;=20), 2, 0))</f>
        <v>1</v>
      </c>
      <c r="O171">
        <f>IF(AND(pomiary47[[#This Row],[czujnik3]] &gt; -10, pomiary47[[#This Row],[czujnik3]]&lt;=15), 1, IF(AND(pomiary47[[#This Row],[czujnik3]] &gt; 15, pomiary47[[#This Row],[czujnik3]]&lt;=20), 2, 0))</f>
        <v>2</v>
      </c>
      <c r="P171">
        <f>IF(AND(pomiary47[[#This Row],[czujnik4]] &gt; -10, pomiary47[[#This Row],[czujnik4]]&lt;=15), 1, IF(AND(pomiary47[[#This Row],[czujnik4]] &gt; 15, pomiary47[[#This Row],[czujnik4]]&lt;=20), 2, 0))</f>
        <v>1</v>
      </c>
      <c r="Q171">
        <f>IF(AND(pomiary47[[#This Row],[czujnik5]] &gt; -10, pomiary47[[#This Row],[czujnik5]]&lt;=15), 1, IF(AND(pomiary47[[#This Row],[czujnik5]] &gt; 15, pomiary47[[#This Row],[czujnik5]]&lt;=20), 2, 0))</f>
        <v>1</v>
      </c>
      <c r="R171">
        <f>IF(AND(pomiary47[[#This Row],[czujnik6]] &gt; -10, pomiary47[[#This Row],[czujnik6]]&lt;=15), 1, IF(AND(pomiary47[[#This Row],[czujnik6]] &gt; 15, pomiary47[[#This Row],[czujnik6]]&lt;=20), 2, 0))</f>
        <v>1</v>
      </c>
      <c r="S171">
        <f>IF(AND(pomiary47[[#This Row],[czujnik7]] &gt; -10, pomiary47[[#This Row],[czujnik7]]&lt;=15), 1, IF(AND(pomiary47[[#This Row],[czujnik7]] &gt; 15, pomiary47[[#This Row],[czujnik7]]&lt;=20), 2, 0))</f>
        <v>1</v>
      </c>
      <c r="T171">
        <f>IF(AND(pomiary47[[#This Row],[czujnik8]] &gt; -10, pomiary47[[#This Row],[czujnik8]]&lt;=15), 1, IF(AND(pomiary47[[#This Row],[czujnik8]] &gt; 15, pomiary47[[#This Row],[czujnik8]]&lt;=20), 2, 0))</f>
        <v>2</v>
      </c>
      <c r="U171">
        <f>IF(AND(pomiary47[[#This Row],[czujnik9]] &gt; -10, pomiary47[[#This Row],[czujnik9]]&lt;=15), 1, IF(AND(pomiary47[[#This Row],[czujnik9]] &gt; 15, pomiary47[[#This Row],[czujnik9]]&lt;=20), 2, 0))</f>
        <v>2</v>
      </c>
      <c r="V171">
        <f>IF(AND(pomiary47[[#This Row],[czujnik10]] &gt; -10, pomiary47[[#This Row],[czujnik10]]&lt;=15), 1, IF(AND(pomiary47[[#This Row],[czujnik10]] &gt; 15, pomiary47[[#This Row],[czujnik10]]&lt;=20), 2, 0))</f>
        <v>1</v>
      </c>
    </row>
    <row r="172" spans="1:22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IF(AND(pomiary47[[#This Row],[czujnik1]] &gt; -10, pomiary47[[#This Row],[czujnik1]]&lt;=15), 1, IF(AND(pomiary47[[#This Row],[czujnik1]] &gt; 15, pomiary47[[#This Row],[czujnik1]]&lt;=20), 2, 0))</f>
        <v>1</v>
      </c>
      <c r="N172">
        <f>IF(AND(pomiary47[[#This Row],[czujnik2]] &gt; -10, pomiary47[[#This Row],[czujnik2]]&lt;=15), 1, IF(AND(pomiary47[[#This Row],[czujnik2]] &gt; 15, pomiary47[[#This Row],[czujnik2]]&lt;=20), 2, 0))</f>
        <v>2</v>
      </c>
      <c r="O172">
        <f>IF(AND(pomiary47[[#This Row],[czujnik3]] &gt; -10, pomiary47[[#This Row],[czujnik3]]&lt;=15), 1, IF(AND(pomiary47[[#This Row],[czujnik3]] &gt; 15, pomiary47[[#This Row],[czujnik3]]&lt;=20), 2, 0))</f>
        <v>2</v>
      </c>
      <c r="P172">
        <f>IF(AND(pomiary47[[#This Row],[czujnik4]] &gt; -10, pomiary47[[#This Row],[czujnik4]]&lt;=15), 1, IF(AND(pomiary47[[#This Row],[czujnik4]] &gt; 15, pomiary47[[#This Row],[czujnik4]]&lt;=20), 2, 0))</f>
        <v>2</v>
      </c>
      <c r="Q172">
        <f>IF(AND(pomiary47[[#This Row],[czujnik5]] &gt; -10, pomiary47[[#This Row],[czujnik5]]&lt;=15), 1, IF(AND(pomiary47[[#This Row],[czujnik5]] &gt; 15, pomiary47[[#This Row],[czujnik5]]&lt;=20), 2, 0))</f>
        <v>1</v>
      </c>
      <c r="R172">
        <f>IF(AND(pomiary47[[#This Row],[czujnik6]] &gt; -10, pomiary47[[#This Row],[czujnik6]]&lt;=15), 1, IF(AND(pomiary47[[#This Row],[czujnik6]] &gt; 15, pomiary47[[#This Row],[czujnik6]]&lt;=20), 2, 0))</f>
        <v>1</v>
      </c>
      <c r="S172">
        <f>IF(AND(pomiary47[[#This Row],[czujnik7]] &gt; -10, pomiary47[[#This Row],[czujnik7]]&lt;=15), 1, IF(AND(pomiary47[[#This Row],[czujnik7]] &gt; 15, pomiary47[[#This Row],[czujnik7]]&lt;=20), 2, 0))</f>
        <v>1</v>
      </c>
      <c r="T172">
        <f>IF(AND(pomiary47[[#This Row],[czujnik8]] &gt; -10, pomiary47[[#This Row],[czujnik8]]&lt;=15), 1, IF(AND(pomiary47[[#This Row],[czujnik8]] &gt; 15, pomiary47[[#This Row],[czujnik8]]&lt;=20), 2, 0))</f>
        <v>1</v>
      </c>
      <c r="U172">
        <f>IF(AND(pomiary47[[#This Row],[czujnik9]] &gt; -10, pomiary47[[#This Row],[czujnik9]]&lt;=15), 1, IF(AND(pomiary47[[#This Row],[czujnik9]] &gt; 15, pomiary47[[#This Row],[czujnik9]]&lt;=20), 2, 0))</f>
        <v>1</v>
      </c>
      <c r="V172">
        <f>IF(AND(pomiary47[[#This Row],[czujnik10]] &gt; -10, pomiary47[[#This Row],[czujnik10]]&lt;=15), 1, IF(AND(pomiary47[[#This Row],[czujnik10]] &gt; 15, pomiary47[[#This Row],[czujnik10]]&lt;=20), 2, 0))</f>
        <v>1</v>
      </c>
    </row>
    <row r="173" spans="1:22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IF(AND(pomiary47[[#This Row],[czujnik1]] &gt; -10, pomiary47[[#This Row],[czujnik1]]&lt;=15), 1, IF(AND(pomiary47[[#This Row],[czujnik1]] &gt; 15, pomiary47[[#This Row],[czujnik1]]&lt;=20), 2, 0))</f>
        <v>1</v>
      </c>
      <c r="N173">
        <f>IF(AND(pomiary47[[#This Row],[czujnik2]] &gt; -10, pomiary47[[#This Row],[czujnik2]]&lt;=15), 1, IF(AND(pomiary47[[#This Row],[czujnik2]] &gt; 15, pomiary47[[#This Row],[czujnik2]]&lt;=20), 2, 0))</f>
        <v>1</v>
      </c>
      <c r="O173">
        <f>IF(AND(pomiary47[[#This Row],[czujnik3]] &gt; -10, pomiary47[[#This Row],[czujnik3]]&lt;=15), 1, IF(AND(pomiary47[[#This Row],[czujnik3]] &gt; 15, pomiary47[[#This Row],[czujnik3]]&lt;=20), 2, 0))</f>
        <v>2</v>
      </c>
      <c r="P173">
        <f>IF(AND(pomiary47[[#This Row],[czujnik4]] &gt; -10, pomiary47[[#This Row],[czujnik4]]&lt;=15), 1, IF(AND(pomiary47[[#This Row],[czujnik4]] &gt; 15, pomiary47[[#This Row],[czujnik4]]&lt;=20), 2, 0))</f>
        <v>1</v>
      </c>
      <c r="Q173">
        <f>IF(AND(pomiary47[[#This Row],[czujnik5]] &gt; -10, pomiary47[[#This Row],[czujnik5]]&lt;=15), 1, IF(AND(pomiary47[[#This Row],[czujnik5]] &gt; 15, pomiary47[[#This Row],[czujnik5]]&lt;=20), 2, 0))</f>
        <v>2</v>
      </c>
      <c r="R173">
        <f>IF(AND(pomiary47[[#This Row],[czujnik6]] &gt; -10, pomiary47[[#This Row],[czujnik6]]&lt;=15), 1, IF(AND(pomiary47[[#This Row],[czujnik6]] &gt; 15, pomiary47[[#This Row],[czujnik6]]&lt;=20), 2, 0))</f>
        <v>2</v>
      </c>
      <c r="S173">
        <f>IF(AND(pomiary47[[#This Row],[czujnik7]] &gt; -10, pomiary47[[#This Row],[czujnik7]]&lt;=15), 1, IF(AND(pomiary47[[#This Row],[czujnik7]] &gt; 15, pomiary47[[#This Row],[czujnik7]]&lt;=20), 2, 0))</f>
        <v>2</v>
      </c>
      <c r="T173">
        <f>IF(AND(pomiary47[[#This Row],[czujnik8]] &gt; -10, pomiary47[[#This Row],[czujnik8]]&lt;=15), 1, IF(AND(pomiary47[[#This Row],[czujnik8]] &gt; 15, pomiary47[[#This Row],[czujnik8]]&lt;=20), 2, 0))</f>
        <v>2</v>
      </c>
      <c r="U173">
        <f>IF(AND(pomiary47[[#This Row],[czujnik9]] &gt; -10, pomiary47[[#This Row],[czujnik9]]&lt;=15), 1, IF(AND(pomiary47[[#This Row],[czujnik9]] &gt; 15, pomiary47[[#This Row],[czujnik9]]&lt;=20), 2, 0))</f>
        <v>1</v>
      </c>
      <c r="V173">
        <f>IF(AND(pomiary47[[#This Row],[czujnik10]] &gt; -10, pomiary47[[#This Row],[czujnik10]]&lt;=15), 1, IF(AND(pomiary47[[#This Row],[czujnik10]] &gt; 15, pomiary47[[#This Row],[czujnik10]]&lt;=20), 2, 0))</f>
        <v>1</v>
      </c>
    </row>
    <row r="174" spans="1:22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IF(AND(pomiary47[[#This Row],[czujnik1]] &gt; -10, pomiary47[[#This Row],[czujnik1]]&lt;=15), 1, IF(AND(pomiary47[[#This Row],[czujnik1]] &gt; 15, pomiary47[[#This Row],[czujnik1]]&lt;=20), 2, 0))</f>
        <v>1</v>
      </c>
      <c r="N174">
        <f>IF(AND(pomiary47[[#This Row],[czujnik2]] &gt; -10, pomiary47[[#This Row],[czujnik2]]&lt;=15), 1, IF(AND(pomiary47[[#This Row],[czujnik2]] &gt; 15, pomiary47[[#This Row],[czujnik2]]&lt;=20), 2, 0))</f>
        <v>2</v>
      </c>
      <c r="O174">
        <f>IF(AND(pomiary47[[#This Row],[czujnik3]] &gt; -10, pomiary47[[#This Row],[czujnik3]]&lt;=15), 1, IF(AND(pomiary47[[#This Row],[czujnik3]] &gt; 15, pomiary47[[#This Row],[czujnik3]]&lt;=20), 2, 0))</f>
        <v>1</v>
      </c>
      <c r="P174">
        <f>IF(AND(pomiary47[[#This Row],[czujnik4]] &gt; -10, pomiary47[[#This Row],[czujnik4]]&lt;=15), 1, IF(AND(pomiary47[[#This Row],[czujnik4]] &gt; 15, pomiary47[[#This Row],[czujnik4]]&lt;=20), 2, 0))</f>
        <v>2</v>
      </c>
      <c r="Q174">
        <f>IF(AND(pomiary47[[#This Row],[czujnik5]] &gt; -10, pomiary47[[#This Row],[czujnik5]]&lt;=15), 1, IF(AND(pomiary47[[#This Row],[czujnik5]] &gt; 15, pomiary47[[#This Row],[czujnik5]]&lt;=20), 2, 0))</f>
        <v>1</v>
      </c>
      <c r="R174">
        <f>IF(AND(pomiary47[[#This Row],[czujnik6]] &gt; -10, pomiary47[[#This Row],[czujnik6]]&lt;=15), 1, IF(AND(pomiary47[[#This Row],[czujnik6]] &gt; 15, pomiary47[[#This Row],[czujnik6]]&lt;=20), 2, 0))</f>
        <v>1</v>
      </c>
      <c r="S174">
        <f>IF(AND(pomiary47[[#This Row],[czujnik7]] &gt; -10, pomiary47[[#This Row],[czujnik7]]&lt;=15), 1, IF(AND(pomiary47[[#This Row],[czujnik7]] &gt; 15, pomiary47[[#This Row],[czujnik7]]&lt;=20), 2, 0))</f>
        <v>2</v>
      </c>
      <c r="T174">
        <f>IF(AND(pomiary47[[#This Row],[czujnik8]] &gt; -10, pomiary47[[#This Row],[czujnik8]]&lt;=15), 1, IF(AND(pomiary47[[#This Row],[czujnik8]] &gt; 15, pomiary47[[#This Row],[czujnik8]]&lt;=20), 2, 0))</f>
        <v>1</v>
      </c>
      <c r="U174">
        <f>IF(AND(pomiary47[[#This Row],[czujnik9]] &gt; -10, pomiary47[[#This Row],[czujnik9]]&lt;=15), 1, IF(AND(pomiary47[[#This Row],[czujnik9]] &gt; 15, pomiary47[[#This Row],[czujnik9]]&lt;=20), 2, 0))</f>
        <v>1</v>
      </c>
      <c r="V174">
        <f>IF(AND(pomiary47[[#This Row],[czujnik10]] &gt; -10, pomiary47[[#This Row],[czujnik10]]&lt;=15), 1, IF(AND(pomiary47[[#This Row],[czujnik10]] &gt; 15, pomiary47[[#This Row],[czujnik10]]&lt;=20), 2, 0))</f>
        <v>2</v>
      </c>
    </row>
    <row r="175" spans="1:22" x14ac:dyDescent="0.4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IF(AND(pomiary47[[#This Row],[czujnik1]] &gt; -10, pomiary47[[#This Row],[czujnik1]]&lt;=15), 1, IF(AND(pomiary47[[#This Row],[czujnik1]] &gt; 15, pomiary47[[#This Row],[czujnik1]]&lt;=20), 2, 0))</f>
        <v>1</v>
      </c>
      <c r="N175">
        <f>IF(AND(pomiary47[[#This Row],[czujnik2]] &gt; -10, pomiary47[[#This Row],[czujnik2]]&lt;=15), 1, IF(AND(pomiary47[[#This Row],[czujnik2]] &gt; 15, pomiary47[[#This Row],[czujnik2]]&lt;=20), 2, 0))</f>
        <v>1</v>
      </c>
      <c r="O175">
        <f>IF(AND(pomiary47[[#This Row],[czujnik3]] &gt; -10, pomiary47[[#This Row],[czujnik3]]&lt;=15), 1, IF(AND(pomiary47[[#This Row],[czujnik3]] &gt; 15, pomiary47[[#This Row],[czujnik3]]&lt;=20), 2, 0))</f>
        <v>1</v>
      </c>
      <c r="P175">
        <f>IF(AND(pomiary47[[#This Row],[czujnik4]] &gt; -10, pomiary47[[#This Row],[czujnik4]]&lt;=15), 1, IF(AND(pomiary47[[#This Row],[czujnik4]] &gt; 15, pomiary47[[#This Row],[czujnik4]]&lt;=20), 2, 0))</f>
        <v>2</v>
      </c>
      <c r="Q175">
        <f>IF(AND(pomiary47[[#This Row],[czujnik5]] &gt; -10, pomiary47[[#This Row],[czujnik5]]&lt;=15), 1, IF(AND(pomiary47[[#This Row],[czujnik5]] &gt; 15, pomiary47[[#This Row],[czujnik5]]&lt;=20), 2, 0))</f>
        <v>2</v>
      </c>
      <c r="R175">
        <f>IF(AND(pomiary47[[#This Row],[czujnik6]] &gt; -10, pomiary47[[#This Row],[czujnik6]]&lt;=15), 1, IF(AND(pomiary47[[#This Row],[czujnik6]] &gt; 15, pomiary47[[#This Row],[czujnik6]]&lt;=20), 2, 0))</f>
        <v>2</v>
      </c>
      <c r="S175">
        <f>IF(AND(pomiary47[[#This Row],[czujnik7]] &gt; -10, pomiary47[[#This Row],[czujnik7]]&lt;=15), 1, IF(AND(pomiary47[[#This Row],[czujnik7]] &gt; 15, pomiary47[[#This Row],[czujnik7]]&lt;=20), 2, 0))</f>
        <v>1</v>
      </c>
      <c r="T175">
        <f>IF(AND(pomiary47[[#This Row],[czujnik8]] &gt; -10, pomiary47[[#This Row],[czujnik8]]&lt;=15), 1, IF(AND(pomiary47[[#This Row],[czujnik8]] &gt; 15, pomiary47[[#This Row],[czujnik8]]&lt;=20), 2, 0))</f>
        <v>2</v>
      </c>
      <c r="U175">
        <f>IF(AND(pomiary47[[#This Row],[czujnik9]] &gt; -10, pomiary47[[#This Row],[czujnik9]]&lt;=15), 1, IF(AND(pomiary47[[#This Row],[czujnik9]] &gt; 15, pomiary47[[#This Row],[czujnik9]]&lt;=20), 2, 0))</f>
        <v>1</v>
      </c>
      <c r="V175">
        <f>IF(AND(pomiary47[[#This Row],[czujnik10]] &gt; -10, pomiary47[[#This Row],[czujnik10]]&lt;=15), 1, IF(AND(pomiary47[[#This Row],[czujnik10]] &gt; 15, pomiary47[[#This Row],[czujnik10]]&lt;=20), 2, 0))</f>
        <v>2</v>
      </c>
    </row>
    <row r="176" spans="1:22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IF(AND(pomiary47[[#This Row],[czujnik1]] &gt; -10, pomiary47[[#This Row],[czujnik1]]&lt;=15), 1, IF(AND(pomiary47[[#This Row],[czujnik1]] &gt; 15, pomiary47[[#This Row],[czujnik1]]&lt;=20), 2, 0))</f>
        <v>1</v>
      </c>
      <c r="N176">
        <f>IF(AND(pomiary47[[#This Row],[czujnik2]] &gt; -10, pomiary47[[#This Row],[czujnik2]]&lt;=15), 1, IF(AND(pomiary47[[#This Row],[czujnik2]] &gt; 15, pomiary47[[#This Row],[czujnik2]]&lt;=20), 2, 0))</f>
        <v>1</v>
      </c>
      <c r="O176">
        <f>IF(AND(pomiary47[[#This Row],[czujnik3]] &gt; -10, pomiary47[[#This Row],[czujnik3]]&lt;=15), 1, IF(AND(pomiary47[[#This Row],[czujnik3]] &gt; 15, pomiary47[[#This Row],[czujnik3]]&lt;=20), 2, 0))</f>
        <v>2</v>
      </c>
      <c r="P176">
        <f>IF(AND(pomiary47[[#This Row],[czujnik4]] &gt; -10, pomiary47[[#This Row],[czujnik4]]&lt;=15), 1, IF(AND(pomiary47[[#This Row],[czujnik4]] &gt; 15, pomiary47[[#This Row],[czujnik4]]&lt;=20), 2, 0))</f>
        <v>2</v>
      </c>
      <c r="Q176">
        <f>IF(AND(pomiary47[[#This Row],[czujnik5]] &gt; -10, pomiary47[[#This Row],[czujnik5]]&lt;=15), 1, IF(AND(pomiary47[[#This Row],[czujnik5]] &gt; 15, pomiary47[[#This Row],[czujnik5]]&lt;=20), 2, 0))</f>
        <v>1</v>
      </c>
      <c r="R176">
        <f>IF(AND(pomiary47[[#This Row],[czujnik6]] &gt; -10, pomiary47[[#This Row],[czujnik6]]&lt;=15), 1, IF(AND(pomiary47[[#This Row],[czujnik6]] &gt; 15, pomiary47[[#This Row],[czujnik6]]&lt;=20), 2, 0))</f>
        <v>2</v>
      </c>
      <c r="S176">
        <f>IF(AND(pomiary47[[#This Row],[czujnik7]] &gt; -10, pomiary47[[#This Row],[czujnik7]]&lt;=15), 1, IF(AND(pomiary47[[#This Row],[czujnik7]] &gt; 15, pomiary47[[#This Row],[czujnik7]]&lt;=20), 2, 0))</f>
        <v>1</v>
      </c>
      <c r="T176">
        <f>IF(AND(pomiary47[[#This Row],[czujnik8]] &gt; -10, pomiary47[[#This Row],[czujnik8]]&lt;=15), 1, IF(AND(pomiary47[[#This Row],[czujnik8]] &gt; 15, pomiary47[[#This Row],[czujnik8]]&lt;=20), 2, 0))</f>
        <v>1</v>
      </c>
      <c r="U176">
        <f>IF(AND(pomiary47[[#This Row],[czujnik9]] &gt; -10, pomiary47[[#This Row],[czujnik9]]&lt;=15), 1, IF(AND(pomiary47[[#This Row],[czujnik9]] &gt; 15, pomiary47[[#This Row],[czujnik9]]&lt;=20), 2, 0))</f>
        <v>2</v>
      </c>
      <c r="V176">
        <f>IF(AND(pomiary47[[#This Row],[czujnik10]] &gt; -10, pomiary47[[#This Row],[czujnik10]]&lt;=15), 1, IF(AND(pomiary47[[#This Row],[czujnik10]] &gt; 15, pomiary47[[#This Row],[czujnik10]]&lt;=20), 2, 0))</f>
        <v>2</v>
      </c>
    </row>
    <row r="177" spans="1:22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IF(AND(pomiary47[[#This Row],[czujnik1]] &gt; -10, pomiary47[[#This Row],[czujnik1]]&lt;=15), 1, IF(AND(pomiary47[[#This Row],[czujnik1]] &gt; 15, pomiary47[[#This Row],[czujnik1]]&lt;=20), 2, 0))</f>
        <v>2</v>
      </c>
      <c r="N177">
        <f>IF(AND(pomiary47[[#This Row],[czujnik2]] &gt; -10, pomiary47[[#This Row],[czujnik2]]&lt;=15), 1, IF(AND(pomiary47[[#This Row],[czujnik2]] &gt; 15, pomiary47[[#This Row],[czujnik2]]&lt;=20), 2, 0))</f>
        <v>1</v>
      </c>
      <c r="O177">
        <f>IF(AND(pomiary47[[#This Row],[czujnik3]] &gt; -10, pomiary47[[#This Row],[czujnik3]]&lt;=15), 1, IF(AND(pomiary47[[#This Row],[czujnik3]] &gt; 15, pomiary47[[#This Row],[czujnik3]]&lt;=20), 2, 0))</f>
        <v>1</v>
      </c>
      <c r="P177">
        <f>IF(AND(pomiary47[[#This Row],[czujnik4]] &gt; -10, pomiary47[[#This Row],[czujnik4]]&lt;=15), 1, IF(AND(pomiary47[[#This Row],[czujnik4]] &gt; 15, pomiary47[[#This Row],[czujnik4]]&lt;=20), 2, 0))</f>
        <v>1</v>
      </c>
      <c r="Q177">
        <f>IF(AND(pomiary47[[#This Row],[czujnik5]] &gt; -10, pomiary47[[#This Row],[czujnik5]]&lt;=15), 1, IF(AND(pomiary47[[#This Row],[czujnik5]] &gt; 15, pomiary47[[#This Row],[czujnik5]]&lt;=20), 2, 0))</f>
        <v>2</v>
      </c>
      <c r="R177">
        <f>IF(AND(pomiary47[[#This Row],[czujnik6]] &gt; -10, pomiary47[[#This Row],[czujnik6]]&lt;=15), 1, IF(AND(pomiary47[[#This Row],[czujnik6]] &gt; 15, pomiary47[[#This Row],[czujnik6]]&lt;=20), 2, 0))</f>
        <v>1</v>
      </c>
      <c r="S177">
        <f>IF(AND(pomiary47[[#This Row],[czujnik7]] &gt; -10, pomiary47[[#This Row],[czujnik7]]&lt;=15), 1, IF(AND(pomiary47[[#This Row],[czujnik7]] &gt; 15, pomiary47[[#This Row],[czujnik7]]&lt;=20), 2, 0))</f>
        <v>2</v>
      </c>
      <c r="T177">
        <f>IF(AND(pomiary47[[#This Row],[czujnik8]] &gt; -10, pomiary47[[#This Row],[czujnik8]]&lt;=15), 1, IF(AND(pomiary47[[#This Row],[czujnik8]] &gt; 15, pomiary47[[#This Row],[czujnik8]]&lt;=20), 2, 0))</f>
        <v>2</v>
      </c>
      <c r="U177">
        <f>IF(AND(pomiary47[[#This Row],[czujnik9]] &gt; -10, pomiary47[[#This Row],[czujnik9]]&lt;=15), 1, IF(AND(pomiary47[[#This Row],[czujnik9]] &gt; 15, pomiary47[[#This Row],[czujnik9]]&lt;=20), 2, 0))</f>
        <v>1</v>
      </c>
      <c r="V177">
        <f>IF(AND(pomiary47[[#This Row],[czujnik10]] &gt; -10, pomiary47[[#This Row],[czujnik10]]&lt;=15), 1, IF(AND(pomiary47[[#This Row],[czujnik10]] &gt; 15, pomiary47[[#This Row],[czujnik10]]&lt;=20), 2, 0))</f>
        <v>1</v>
      </c>
    </row>
    <row r="178" spans="1:22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IF(AND(pomiary47[[#This Row],[czujnik1]] &gt; -10, pomiary47[[#This Row],[czujnik1]]&lt;=15), 1, IF(AND(pomiary47[[#This Row],[czujnik1]] &gt; 15, pomiary47[[#This Row],[czujnik1]]&lt;=20), 2, 0))</f>
        <v>2</v>
      </c>
      <c r="N178">
        <f>IF(AND(pomiary47[[#This Row],[czujnik2]] &gt; -10, pomiary47[[#This Row],[czujnik2]]&lt;=15), 1, IF(AND(pomiary47[[#This Row],[czujnik2]] &gt; 15, pomiary47[[#This Row],[czujnik2]]&lt;=20), 2, 0))</f>
        <v>1</v>
      </c>
      <c r="O178">
        <f>IF(AND(pomiary47[[#This Row],[czujnik3]] &gt; -10, pomiary47[[#This Row],[czujnik3]]&lt;=15), 1, IF(AND(pomiary47[[#This Row],[czujnik3]] &gt; 15, pomiary47[[#This Row],[czujnik3]]&lt;=20), 2, 0))</f>
        <v>1</v>
      </c>
      <c r="P178">
        <f>IF(AND(pomiary47[[#This Row],[czujnik4]] &gt; -10, pomiary47[[#This Row],[czujnik4]]&lt;=15), 1, IF(AND(pomiary47[[#This Row],[czujnik4]] &gt; 15, pomiary47[[#This Row],[czujnik4]]&lt;=20), 2, 0))</f>
        <v>1</v>
      </c>
      <c r="Q178">
        <f>IF(AND(pomiary47[[#This Row],[czujnik5]] &gt; -10, pomiary47[[#This Row],[czujnik5]]&lt;=15), 1, IF(AND(pomiary47[[#This Row],[czujnik5]] &gt; 15, pomiary47[[#This Row],[czujnik5]]&lt;=20), 2, 0))</f>
        <v>2</v>
      </c>
      <c r="R178">
        <f>IF(AND(pomiary47[[#This Row],[czujnik6]] &gt; -10, pomiary47[[#This Row],[czujnik6]]&lt;=15), 1, IF(AND(pomiary47[[#This Row],[czujnik6]] &gt; 15, pomiary47[[#This Row],[czujnik6]]&lt;=20), 2, 0))</f>
        <v>1</v>
      </c>
      <c r="S178">
        <f>IF(AND(pomiary47[[#This Row],[czujnik7]] &gt; -10, pomiary47[[#This Row],[czujnik7]]&lt;=15), 1, IF(AND(pomiary47[[#This Row],[czujnik7]] &gt; 15, pomiary47[[#This Row],[czujnik7]]&lt;=20), 2, 0))</f>
        <v>1</v>
      </c>
      <c r="T178">
        <f>IF(AND(pomiary47[[#This Row],[czujnik8]] &gt; -10, pomiary47[[#This Row],[czujnik8]]&lt;=15), 1, IF(AND(pomiary47[[#This Row],[czujnik8]] &gt; 15, pomiary47[[#This Row],[czujnik8]]&lt;=20), 2, 0))</f>
        <v>2</v>
      </c>
      <c r="U178">
        <f>IF(AND(pomiary47[[#This Row],[czujnik9]] &gt; -10, pomiary47[[#This Row],[czujnik9]]&lt;=15), 1, IF(AND(pomiary47[[#This Row],[czujnik9]] &gt; 15, pomiary47[[#This Row],[czujnik9]]&lt;=20), 2, 0))</f>
        <v>2</v>
      </c>
      <c r="V178">
        <f>IF(AND(pomiary47[[#This Row],[czujnik10]] &gt; -10, pomiary47[[#This Row],[czujnik10]]&lt;=15), 1, IF(AND(pomiary47[[#This Row],[czujnik10]] &gt; 15, pomiary47[[#This Row],[czujnik10]]&lt;=20), 2, 0))</f>
        <v>2</v>
      </c>
    </row>
    <row r="179" spans="1:22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IF(AND(pomiary47[[#This Row],[czujnik1]] &gt; -10, pomiary47[[#This Row],[czujnik1]]&lt;=15), 1, IF(AND(pomiary47[[#This Row],[czujnik1]] &gt; 15, pomiary47[[#This Row],[czujnik1]]&lt;=20), 2, 0))</f>
        <v>2</v>
      </c>
      <c r="N179">
        <f>IF(AND(pomiary47[[#This Row],[czujnik2]] &gt; -10, pomiary47[[#This Row],[czujnik2]]&lt;=15), 1, IF(AND(pomiary47[[#This Row],[czujnik2]] &gt; 15, pomiary47[[#This Row],[czujnik2]]&lt;=20), 2, 0))</f>
        <v>1</v>
      </c>
      <c r="O179">
        <f>IF(AND(pomiary47[[#This Row],[czujnik3]] &gt; -10, pomiary47[[#This Row],[czujnik3]]&lt;=15), 1, IF(AND(pomiary47[[#This Row],[czujnik3]] &gt; 15, pomiary47[[#This Row],[czujnik3]]&lt;=20), 2, 0))</f>
        <v>2</v>
      </c>
      <c r="P179">
        <f>IF(AND(pomiary47[[#This Row],[czujnik4]] &gt; -10, pomiary47[[#This Row],[czujnik4]]&lt;=15), 1, IF(AND(pomiary47[[#This Row],[czujnik4]] &gt; 15, pomiary47[[#This Row],[czujnik4]]&lt;=20), 2, 0))</f>
        <v>2</v>
      </c>
      <c r="Q179">
        <f>IF(AND(pomiary47[[#This Row],[czujnik5]] &gt; -10, pomiary47[[#This Row],[czujnik5]]&lt;=15), 1, IF(AND(pomiary47[[#This Row],[czujnik5]] &gt; 15, pomiary47[[#This Row],[czujnik5]]&lt;=20), 2, 0))</f>
        <v>1</v>
      </c>
      <c r="R179">
        <f>IF(AND(pomiary47[[#This Row],[czujnik6]] &gt; -10, pomiary47[[#This Row],[czujnik6]]&lt;=15), 1, IF(AND(pomiary47[[#This Row],[czujnik6]] &gt; 15, pomiary47[[#This Row],[czujnik6]]&lt;=20), 2, 0))</f>
        <v>2</v>
      </c>
      <c r="S179">
        <f>IF(AND(pomiary47[[#This Row],[czujnik7]] &gt; -10, pomiary47[[#This Row],[czujnik7]]&lt;=15), 1, IF(AND(pomiary47[[#This Row],[czujnik7]] &gt; 15, pomiary47[[#This Row],[czujnik7]]&lt;=20), 2, 0))</f>
        <v>1</v>
      </c>
      <c r="T179">
        <f>IF(AND(pomiary47[[#This Row],[czujnik8]] &gt; -10, pomiary47[[#This Row],[czujnik8]]&lt;=15), 1, IF(AND(pomiary47[[#This Row],[czujnik8]] &gt; 15, pomiary47[[#This Row],[czujnik8]]&lt;=20), 2, 0))</f>
        <v>2</v>
      </c>
      <c r="U179">
        <f>IF(AND(pomiary47[[#This Row],[czujnik9]] &gt; -10, pomiary47[[#This Row],[czujnik9]]&lt;=15), 1, IF(AND(pomiary47[[#This Row],[czujnik9]] &gt; 15, pomiary47[[#This Row],[czujnik9]]&lt;=20), 2, 0))</f>
        <v>1</v>
      </c>
      <c r="V179">
        <f>IF(AND(pomiary47[[#This Row],[czujnik10]] &gt; -10, pomiary47[[#This Row],[czujnik10]]&lt;=15), 1, IF(AND(pomiary47[[#This Row],[czujnik10]] &gt; 15, pomiary47[[#This Row],[czujnik10]]&lt;=20), 2, 0))</f>
        <v>1</v>
      </c>
    </row>
    <row r="180" spans="1:22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IF(AND(pomiary47[[#This Row],[czujnik1]] &gt; -10, pomiary47[[#This Row],[czujnik1]]&lt;=15), 1, IF(AND(pomiary47[[#This Row],[czujnik1]] &gt; 15, pomiary47[[#This Row],[czujnik1]]&lt;=20), 2, 0))</f>
        <v>1</v>
      </c>
      <c r="N180">
        <f>IF(AND(pomiary47[[#This Row],[czujnik2]] &gt; -10, pomiary47[[#This Row],[czujnik2]]&lt;=15), 1, IF(AND(pomiary47[[#This Row],[czujnik2]] &gt; 15, pomiary47[[#This Row],[czujnik2]]&lt;=20), 2, 0))</f>
        <v>2</v>
      </c>
      <c r="O180">
        <f>IF(AND(pomiary47[[#This Row],[czujnik3]] &gt; -10, pomiary47[[#This Row],[czujnik3]]&lt;=15), 1, IF(AND(pomiary47[[#This Row],[czujnik3]] &gt; 15, pomiary47[[#This Row],[czujnik3]]&lt;=20), 2, 0))</f>
        <v>2</v>
      </c>
      <c r="P180">
        <f>IF(AND(pomiary47[[#This Row],[czujnik4]] &gt; -10, pomiary47[[#This Row],[czujnik4]]&lt;=15), 1, IF(AND(pomiary47[[#This Row],[czujnik4]] &gt; 15, pomiary47[[#This Row],[czujnik4]]&lt;=20), 2, 0))</f>
        <v>1</v>
      </c>
      <c r="Q180">
        <f>IF(AND(pomiary47[[#This Row],[czujnik5]] &gt; -10, pomiary47[[#This Row],[czujnik5]]&lt;=15), 1, IF(AND(pomiary47[[#This Row],[czujnik5]] &gt; 15, pomiary47[[#This Row],[czujnik5]]&lt;=20), 2, 0))</f>
        <v>1</v>
      </c>
      <c r="R180">
        <f>IF(AND(pomiary47[[#This Row],[czujnik6]] &gt; -10, pomiary47[[#This Row],[czujnik6]]&lt;=15), 1, IF(AND(pomiary47[[#This Row],[czujnik6]] &gt; 15, pomiary47[[#This Row],[czujnik6]]&lt;=20), 2, 0))</f>
        <v>1</v>
      </c>
      <c r="S180">
        <f>IF(AND(pomiary47[[#This Row],[czujnik7]] &gt; -10, pomiary47[[#This Row],[czujnik7]]&lt;=15), 1, IF(AND(pomiary47[[#This Row],[czujnik7]] &gt; 15, pomiary47[[#This Row],[czujnik7]]&lt;=20), 2, 0))</f>
        <v>1</v>
      </c>
      <c r="T180">
        <f>IF(AND(pomiary47[[#This Row],[czujnik8]] &gt; -10, pomiary47[[#This Row],[czujnik8]]&lt;=15), 1, IF(AND(pomiary47[[#This Row],[czujnik8]] &gt; 15, pomiary47[[#This Row],[czujnik8]]&lt;=20), 2, 0))</f>
        <v>1</v>
      </c>
      <c r="U180">
        <f>IF(AND(pomiary47[[#This Row],[czujnik9]] &gt; -10, pomiary47[[#This Row],[czujnik9]]&lt;=15), 1, IF(AND(pomiary47[[#This Row],[czujnik9]] &gt; 15, pomiary47[[#This Row],[czujnik9]]&lt;=20), 2, 0))</f>
        <v>1</v>
      </c>
      <c r="V180">
        <f>IF(AND(pomiary47[[#This Row],[czujnik10]] &gt; -10, pomiary47[[#This Row],[czujnik10]]&lt;=15), 1, IF(AND(pomiary47[[#This Row],[czujnik10]] &gt; 15, pomiary47[[#This Row],[czujnik10]]&lt;=20), 2, 0))</f>
        <v>2</v>
      </c>
    </row>
    <row r="181" spans="1:22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IF(AND(pomiary47[[#This Row],[czujnik1]] &gt; -10, pomiary47[[#This Row],[czujnik1]]&lt;=15), 1, IF(AND(pomiary47[[#This Row],[czujnik1]] &gt; 15, pomiary47[[#This Row],[czujnik1]]&lt;=20), 2, 0))</f>
        <v>1</v>
      </c>
      <c r="N181">
        <f>IF(AND(pomiary47[[#This Row],[czujnik2]] &gt; -10, pomiary47[[#This Row],[czujnik2]]&lt;=15), 1, IF(AND(pomiary47[[#This Row],[czujnik2]] &gt; 15, pomiary47[[#This Row],[czujnik2]]&lt;=20), 2, 0))</f>
        <v>1</v>
      </c>
      <c r="O181">
        <f>IF(AND(pomiary47[[#This Row],[czujnik3]] &gt; -10, pomiary47[[#This Row],[czujnik3]]&lt;=15), 1, IF(AND(pomiary47[[#This Row],[czujnik3]] &gt; 15, pomiary47[[#This Row],[czujnik3]]&lt;=20), 2, 0))</f>
        <v>1</v>
      </c>
      <c r="P181">
        <f>IF(AND(pomiary47[[#This Row],[czujnik4]] &gt; -10, pomiary47[[#This Row],[czujnik4]]&lt;=15), 1, IF(AND(pomiary47[[#This Row],[czujnik4]] &gt; 15, pomiary47[[#This Row],[czujnik4]]&lt;=20), 2, 0))</f>
        <v>1</v>
      </c>
      <c r="Q181">
        <f>IF(AND(pomiary47[[#This Row],[czujnik5]] &gt; -10, pomiary47[[#This Row],[czujnik5]]&lt;=15), 1, IF(AND(pomiary47[[#This Row],[czujnik5]] &gt; 15, pomiary47[[#This Row],[czujnik5]]&lt;=20), 2, 0))</f>
        <v>1</v>
      </c>
      <c r="R181">
        <f>IF(AND(pomiary47[[#This Row],[czujnik6]] &gt; -10, pomiary47[[#This Row],[czujnik6]]&lt;=15), 1, IF(AND(pomiary47[[#This Row],[czujnik6]] &gt; 15, pomiary47[[#This Row],[czujnik6]]&lt;=20), 2, 0))</f>
        <v>1</v>
      </c>
      <c r="S181">
        <f>IF(AND(pomiary47[[#This Row],[czujnik7]] &gt; -10, pomiary47[[#This Row],[czujnik7]]&lt;=15), 1, IF(AND(pomiary47[[#This Row],[czujnik7]] &gt; 15, pomiary47[[#This Row],[czujnik7]]&lt;=20), 2, 0))</f>
        <v>2</v>
      </c>
      <c r="T181">
        <f>IF(AND(pomiary47[[#This Row],[czujnik8]] &gt; -10, pomiary47[[#This Row],[czujnik8]]&lt;=15), 1, IF(AND(pomiary47[[#This Row],[czujnik8]] &gt; 15, pomiary47[[#This Row],[czujnik8]]&lt;=20), 2, 0))</f>
        <v>2</v>
      </c>
      <c r="U181">
        <f>IF(AND(pomiary47[[#This Row],[czujnik9]] &gt; -10, pomiary47[[#This Row],[czujnik9]]&lt;=15), 1, IF(AND(pomiary47[[#This Row],[czujnik9]] &gt; 15, pomiary47[[#This Row],[czujnik9]]&lt;=20), 2, 0))</f>
        <v>1</v>
      </c>
      <c r="V181">
        <f>IF(AND(pomiary47[[#This Row],[czujnik10]] &gt; -10, pomiary47[[#This Row],[czujnik10]]&lt;=15), 1, IF(AND(pomiary47[[#This Row],[czujnik10]] &gt; 15, pomiary47[[#This Row],[czujnik10]]&lt;=20), 2, 0))</f>
        <v>2</v>
      </c>
    </row>
    <row r="182" spans="1:22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IF(AND(pomiary47[[#This Row],[czujnik1]] &gt; -10, pomiary47[[#This Row],[czujnik1]]&lt;=15), 1, IF(AND(pomiary47[[#This Row],[czujnik1]] &gt; 15, pomiary47[[#This Row],[czujnik1]]&lt;=20), 2, 0))</f>
        <v>1</v>
      </c>
      <c r="N182">
        <f>IF(AND(pomiary47[[#This Row],[czujnik2]] &gt; -10, pomiary47[[#This Row],[czujnik2]]&lt;=15), 1, IF(AND(pomiary47[[#This Row],[czujnik2]] &gt; 15, pomiary47[[#This Row],[czujnik2]]&lt;=20), 2, 0))</f>
        <v>1</v>
      </c>
      <c r="O182">
        <f>IF(AND(pomiary47[[#This Row],[czujnik3]] &gt; -10, pomiary47[[#This Row],[czujnik3]]&lt;=15), 1, IF(AND(pomiary47[[#This Row],[czujnik3]] &gt; 15, pomiary47[[#This Row],[czujnik3]]&lt;=20), 2, 0))</f>
        <v>1</v>
      </c>
      <c r="P182">
        <f>IF(AND(pomiary47[[#This Row],[czujnik4]] &gt; -10, pomiary47[[#This Row],[czujnik4]]&lt;=15), 1, IF(AND(pomiary47[[#This Row],[czujnik4]] &gt; 15, pomiary47[[#This Row],[czujnik4]]&lt;=20), 2, 0))</f>
        <v>1</v>
      </c>
      <c r="Q182">
        <f>IF(AND(pomiary47[[#This Row],[czujnik5]] &gt; -10, pomiary47[[#This Row],[czujnik5]]&lt;=15), 1, IF(AND(pomiary47[[#This Row],[czujnik5]] &gt; 15, pomiary47[[#This Row],[czujnik5]]&lt;=20), 2, 0))</f>
        <v>2</v>
      </c>
      <c r="R182">
        <f>IF(AND(pomiary47[[#This Row],[czujnik6]] &gt; -10, pomiary47[[#This Row],[czujnik6]]&lt;=15), 1, IF(AND(pomiary47[[#This Row],[czujnik6]] &gt; 15, pomiary47[[#This Row],[czujnik6]]&lt;=20), 2, 0))</f>
        <v>2</v>
      </c>
      <c r="S182">
        <f>IF(AND(pomiary47[[#This Row],[czujnik7]] &gt; -10, pomiary47[[#This Row],[czujnik7]]&lt;=15), 1, IF(AND(pomiary47[[#This Row],[czujnik7]] &gt; 15, pomiary47[[#This Row],[czujnik7]]&lt;=20), 2, 0))</f>
        <v>1</v>
      </c>
      <c r="T182">
        <f>IF(AND(pomiary47[[#This Row],[czujnik8]] &gt; -10, pomiary47[[#This Row],[czujnik8]]&lt;=15), 1, IF(AND(pomiary47[[#This Row],[czujnik8]] &gt; 15, pomiary47[[#This Row],[czujnik8]]&lt;=20), 2, 0))</f>
        <v>2</v>
      </c>
      <c r="U182">
        <f>IF(AND(pomiary47[[#This Row],[czujnik9]] &gt; -10, pomiary47[[#This Row],[czujnik9]]&lt;=15), 1, IF(AND(pomiary47[[#This Row],[czujnik9]] &gt; 15, pomiary47[[#This Row],[czujnik9]]&lt;=20), 2, 0))</f>
        <v>2</v>
      </c>
      <c r="V182">
        <f>IF(AND(pomiary47[[#This Row],[czujnik10]] &gt; -10, pomiary47[[#This Row],[czujnik10]]&lt;=15), 1, IF(AND(pomiary47[[#This Row],[czujnik10]] &gt; 15, pomiary47[[#This Row],[czujnik10]]&lt;=20), 2, 0))</f>
        <v>2</v>
      </c>
    </row>
    <row r="183" spans="1:22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IF(AND(pomiary47[[#This Row],[czujnik1]] &gt; -10, pomiary47[[#This Row],[czujnik1]]&lt;=15), 1, IF(AND(pomiary47[[#This Row],[czujnik1]] &gt; 15, pomiary47[[#This Row],[czujnik1]]&lt;=20), 2, 0))</f>
        <v>1</v>
      </c>
      <c r="N183">
        <f>IF(AND(pomiary47[[#This Row],[czujnik2]] &gt; -10, pomiary47[[#This Row],[czujnik2]]&lt;=15), 1, IF(AND(pomiary47[[#This Row],[czujnik2]] &gt; 15, pomiary47[[#This Row],[czujnik2]]&lt;=20), 2, 0))</f>
        <v>1</v>
      </c>
      <c r="O183">
        <f>IF(AND(pomiary47[[#This Row],[czujnik3]] &gt; -10, pomiary47[[#This Row],[czujnik3]]&lt;=15), 1, IF(AND(pomiary47[[#This Row],[czujnik3]] &gt; 15, pomiary47[[#This Row],[czujnik3]]&lt;=20), 2, 0))</f>
        <v>1</v>
      </c>
      <c r="P183">
        <f>IF(AND(pomiary47[[#This Row],[czujnik4]] &gt; -10, pomiary47[[#This Row],[czujnik4]]&lt;=15), 1, IF(AND(pomiary47[[#This Row],[czujnik4]] &gt; 15, pomiary47[[#This Row],[czujnik4]]&lt;=20), 2, 0))</f>
        <v>2</v>
      </c>
      <c r="Q183">
        <f>IF(AND(pomiary47[[#This Row],[czujnik5]] &gt; -10, pomiary47[[#This Row],[czujnik5]]&lt;=15), 1, IF(AND(pomiary47[[#This Row],[czujnik5]] &gt; 15, pomiary47[[#This Row],[czujnik5]]&lt;=20), 2, 0))</f>
        <v>2</v>
      </c>
      <c r="R183">
        <f>IF(AND(pomiary47[[#This Row],[czujnik6]] &gt; -10, pomiary47[[#This Row],[czujnik6]]&lt;=15), 1, IF(AND(pomiary47[[#This Row],[czujnik6]] &gt; 15, pomiary47[[#This Row],[czujnik6]]&lt;=20), 2, 0))</f>
        <v>2</v>
      </c>
      <c r="S183">
        <f>IF(AND(pomiary47[[#This Row],[czujnik7]] &gt; -10, pomiary47[[#This Row],[czujnik7]]&lt;=15), 1, IF(AND(pomiary47[[#This Row],[czujnik7]] &gt; 15, pomiary47[[#This Row],[czujnik7]]&lt;=20), 2, 0))</f>
        <v>2</v>
      </c>
      <c r="T183">
        <f>IF(AND(pomiary47[[#This Row],[czujnik8]] &gt; -10, pomiary47[[#This Row],[czujnik8]]&lt;=15), 1, IF(AND(pomiary47[[#This Row],[czujnik8]] &gt; 15, pomiary47[[#This Row],[czujnik8]]&lt;=20), 2, 0))</f>
        <v>1</v>
      </c>
      <c r="U183">
        <f>IF(AND(pomiary47[[#This Row],[czujnik9]] &gt; -10, pomiary47[[#This Row],[czujnik9]]&lt;=15), 1, IF(AND(pomiary47[[#This Row],[czujnik9]] &gt; 15, pomiary47[[#This Row],[czujnik9]]&lt;=20), 2, 0))</f>
        <v>2</v>
      </c>
      <c r="V183">
        <f>IF(AND(pomiary47[[#This Row],[czujnik10]] &gt; -10, pomiary47[[#This Row],[czujnik10]]&lt;=15), 1, IF(AND(pomiary47[[#This Row],[czujnik10]] &gt; 15, pomiary47[[#This Row],[czujnik10]]&lt;=20), 2, 0))</f>
        <v>2</v>
      </c>
    </row>
    <row r="184" spans="1:22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IF(AND(pomiary47[[#This Row],[czujnik1]] &gt; -10, pomiary47[[#This Row],[czujnik1]]&lt;=15), 1, IF(AND(pomiary47[[#This Row],[czujnik1]] &gt; 15, pomiary47[[#This Row],[czujnik1]]&lt;=20), 2, 0))</f>
        <v>1</v>
      </c>
      <c r="N184">
        <f>IF(AND(pomiary47[[#This Row],[czujnik2]] &gt; -10, pomiary47[[#This Row],[czujnik2]]&lt;=15), 1, IF(AND(pomiary47[[#This Row],[czujnik2]] &gt; 15, pomiary47[[#This Row],[czujnik2]]&lt;=20), 2, 0))</f>
        <v>1</v>
      </c>
      <c r="O184">
        <f>IF(AND(pomiary47[[#This Row],[czujnik3]] &gt; -10, pomiary47[[#This Row],[czujnik3]]&lt;=15), 1, IF(AND(pomiary47[[#This Row],[czujnik3]] &gt; 15, pomiary47[[#This Row],[czujnik3]]&lt;=20), 2, 0))</f>
        <v>2</v>
      </c>
      <c r="P184">
        <f>IF(AND(pomiary47[[#This Row],[czujnik4]] &gt; -10, pomiary47[[#This Row],[czujnik4]]&lt;=15), 1, IF(AND(pomiary47[[#This Row],[czujnik4]] &gt; 15, pomiary47[[#This Row],[czujnik4]]&lt;=20), 2, 0))</f>
        <v>1</v>
      </c>
      <c r="Q184">
        <f>IF(AND(pomiary47[[#This Row],[czujnik5]] &gt; -10, pomiary47[[#This Row],[czujnik5]]&lt;=15), 1, IF(AND(pomiary47[[#This Row],[czujnik5]] &gt; 15, pomiary47[[#This Row],[czujnik5]]&lt;=20), 2, 0))</f>
        <v>1</v>
      </c>
      <c r="R184">
        <f>IF(AND(pomiary47[[#This Row],[czujnik6]] &gt; -10, pomiary47[[#This Row],[czujnik6]]&lt;=15), 1, IF(AND(pomiary47[[#This Row],[czujnik6]] &gt; 15, pomiary47[[#This Row],[czujnik6]]&lt;=20), 2, 0))</f>
        <v>2</v>
      </c>
      <c r="S184">
        <f>IF(AND(pomiary47[[#This Row],[czujnik7]] &gt; -10, pomiary47[[#This Row],[czujnik7]]&lt;=15), 1, IF(AND(pomiary47[[#This Row],[czujnik7]] &gt; 15, pomiary47[[#This Row],[czujnik7]]&lt;=20), 2, 0))</f>
        <v>1</v>
      </c>
      <c r="T184">
        <f>IF(AND(pomiary47[[#This Row],[czujnik8]] &gt; -10, pomiary47[[#This Row],[czujnik8]]&lt;=15), 1, IF(AND(pomiary47[[#This Row],[czujnik8]] &gt; 15, pomiary47[[#This Row],[czujnik8]]&lt;=20), 2, 0))</f>
        <v>1</v>
      </c>
      <c r="U184">
        <f>IF(AND(pomiary47[[#This Row],[czujnik9]] &gt; -10, pomiary47[[#This Row],[czujnik9]]&lt;=15), 1, IF(AND(pomiary47[[#This Row],[czujnik9]] &gt; 15, pomiary47[[#This Row],[czujnik9]]&lt;=20), 2, 0))</f>
        <v>1</v>
      </c>
      <c r="V184">
        <f>IF(AND(pomiary47[[#This Row],[czujnik10]] &gt; -10, pomiary47[[#This Row],[czujnik10]]&lt;=15), 1, IF(AND(pomiary47[[#This Row],[czujnik10]] &gt; 15, pomiary47[[#This Row],[czujnik10]]&lt;=20), 2, 0))</f>
        <v>1</v>
      </c>
    </row>
    <row r="185" spans="1:22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IF(AND(pomiary47[[#This Row],[czujnik1]] &gt; -10, pomiary47[[#This Row],[czujnik1]]&lt;=15), 1, IF(AND(pomiary47[[#This Row],[czujnik1]] &gt; 15, pomiary47[[#This Row],[czujnik1]]&lt;=20), 2, 0))</f>
        <v>2</v>
      </c>
      <c r="N185">
        <f>IF(AND(pomiary47[[#This Row],[czujnik2]] &gt; -10, pomiary47[[#This Row],[czujnik2]]&lt;=15), 1, IF(AND(pomiary47[[#This Row],[czujnik2]] &gt; 15, pomiary47[[#This Row],[czujnik2]]&lt;=20), 2, 0))</f>
        <v>1</v>
      </c>
      <c r="O185">
        <f>IF(AND(pomiary47[[#This Row],[czujnik3]] &gt; -10, pomiary47[[#This Row],[czujnik3]]&lt;=15), 1, IF(AND(pomiary47[[#This Row],[czujnik3]] &gt; 15, pomiary47[[#This Row],[czujnik3]]&lt;=20), 2, 0))</f>
        <v>2</v>
      </c>
      <c r="P185">
        <f>IF(AND(pomiary47[[#This Row],[czujnik4]] &gt; -10, pomiary47[[#This Row],[czujnik4]]&lt;=15), 1, IF(AND(pomiary47[[#This Row],[czujnik4]] &gt; 15, pomiary47[[#This Row],[czujnik4]]&lt;=20), 2, 0))</f>
        <v>2</v>
      </c>
      <c r="Q185">
        <f>IF(AND(pomiary47[[#This Row],[czujnik5]] &gt; -10, pomiary47[[#This Row],[czujnik5]]&lt;=15), 1, IF(AND(pomiary47[[#This Row],[czujnik5]] &gt; 15, pomiary47[[#This Row],[czujnik5]]&lt;=20), 2, 0))</f>
        <v>2</v>
      </c>
      <c r="R185">
        <f>IF(AND(pomiary47[[#This Row],[czujnik6]] &gt; -10, pomiary47[[#This Row],[czujnik6]]&lt;=15), 1, IF(AND(pomiary47[[#This Row],[czujnik6]] &gt; 15, pomiary47[[#This Row],[czujnik6]]&lt;=20), 2, 0))</f>
        <v>1</v>
      </c>
      <c r="S185">
        <f>IF(AND(pomiary47[[#This Row],[czujnik7]] &gt; -10, pomiary47[[#This Row],[czujnik7]]&lt;=15), 1, IF(AND(pomiary47[[#This Row],[czujnik7]] &gt; 15, pomiary47[[#This Row],[czujnik7]]&lt;=20), 2, 0))</f>
        <v>1</v>
      </c>
      <c r="T185">
        <f>IF(AND(pomiary47[[#This Row],[czujnik8]] &gt; -10, pomiary47[[#This Row],[czujnik8]]&lt;=15), 1, IF(AND(pomiary47[[#This Row],[czujnik8]] &gt; 15, pomiary47[[#This Row],[czujnik8]]&lt;=20), 2, 0))</f>
        <v>1</v>
      </c>
      <c r="U185">
        <f>IF(AND(pomiary47[[#This Row],[czujnik9]] &gt; -10, pomiary47[[#This Row],[czujnik9]]&lt;=15), 1, IF(AND(pomiary47[[#This Row],[czujnik9]] &gt; 15, pomiary47[[#This Row],[czujnik9]]&lt;=20), 2, 0))</f>
        <v>2</v>
      </c>
      <c r="V185">
        <f>IF(AND(pomiary47[[#This Row],[czujnik10]] &gt; -10, pomiary47[[#This Row],[czujnik10]]&lt;=15), 1, IF(AND(pomiary47[[#This Row],[czujnik10]] &gt; 15, pomiary47[[#This Row],[czujnik10]]&lt;=20), 2, 0))</f>
        <v>1</v>
      </c>
    </row>
    <row r="186" spans="1:22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IF(AND(pomiary47[[#This Row],[czujnik1]] &gt; -10, pomiary47[[#This Row],[czujnik1]]&lt;=15), 1, IF(AND(pomiary47[[#This Row],[czujnik1]] &gt; 15, pomiary47[[#This Row],[czujnik1]]&lt;=20), 2, 0))</f>
        <v>2</v>
      </c>
      <c r="N186">
        <f>IF(AND(pomiary47[[#This Row],[czujnik2]] &gt; -10, pomiary47[[#This Row],[czujnik2]]&lt;=15), 1, IF(AND(pomiary47[[#This Row],[czujnik2]] &gt; 15, pomiary47[[#This Row],[czujnik2]]&lt;=20), 2, 0))</f>
        <v>1</v>
      </c>
      <c r="O186">
        <f>IF(AND(pomiary47[[#This Row],[czujnik3]] &gt; -10, pomiary47[[#This Row],[czujnik3]]&lt;=15), 1, IF(AND(pomiary47[[#This Row],[czujnik3]] &gt; 15, pomiary47[[#This Row],[czujnik3]]&lt;=20), 2, 0))</f>
        <v>1</v>
      </c>
      <c r="P186">
        <f>IF(AND(pomiary47[[#This Row],[czujnik4]] &gt; -10, pomiary47[[#This Row],[czujnik4]]&lt;=15), 1, IF(AND(pomiary47[[#This Row],[czujnik4]] &gt; 15, pomiary47[[#This Row],[czujnik4]]&lt;=20), 2, 0))</f>
        <v>2</v>
      </c>
      <c r="Q186">
        <f>IF(AND(pomiary47[[#This Row],[czujnik5]] &gt; -10, pomiary47[[#This Row],[czujnik5]]&lt;=15), 1, IF(AND(pomiary47[[#This Row],[czujnik5]] &gt; 15, pomiary47[[#This Row],[czujnik5]]&lt;=20), 2, 0))</f>
        <v>1</v>
      </c>
      <c r="R186">
        <f>IF(AND(pomiary47[[#This Row],[czujnik6]] &gt; -10, pomiary47[[#This Row],[czujnik6]]&lt;=15), 1, IF(AND(pomiary47[[#This Row],[czujnik6]] &gt; 15, pomiary47[[#This Row],[czujnik6]]&lt;=20), 2, 0))</f>
        <v>2</v>
      </c>
      <c r="S186">
        <f>IF(AND(pomiary47[[#This Row],[czujnik7]] &gt; -10, pomiary47[[#This Row],[czujnik7]]&lt;=15), 1, IF(AND(pomiary47[[#This Row],[czujnik7]] &gt; 15, pomiary47[[#This Row],[czujnik7]]&lt;=20), 2, 0))</f>
        <v>2</v>
      </c>
      <c r="T186">
        <f>IF(AND(pomiary47[[#This Row],[czujnik8]] &gt; -10, pomiary47[[#This Row],[czujnik8]]&lt;=15), 1, IF(AND(pomiary47[[#This Row],[czujnik8]] &gt; 15, pomiary47[[#This Row],[czujnik8]]&lt;=20), 2, 0))</f>
        <v>1</v>
      </c>
      <c r="U186">
        <f>IF(AND(pomiary47[[#This Row],[czujnik9]] &gt; -10, pomiary47[[#This Row],[czujnik9]]&lt;=15), 1, IF(AND(pomiary47[[#This Row],[czujnik9]] &gt; 15, pomiary47[[#This Row],[czujnik9]]&lt;=20), 2, 0))</f>
        <v>1</v>
      </c>
      <c r="V186">
        <f>IF(AND(pomiary47[[#This Row],[czujnik10]] &gt; -10, pomiary47[[#This Row],[czujnik10]]&lt;=15), 1, IF(AND(pomiary47[[#This Row],[czujnik10]] &gt; 15, pomiary47[[#This Row],[czujnik10]]&lt;=20), 2, 0))</f>
        <v>2</v>
      </c>
    </row>
    <row r="187" spans="1:22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IF(AND(pomiary47[[#This Row],[czujnik1]] &gt; -10, pomiary47[[#This Row],[czujnik1]]&lt;=15), 1, IF(AND(pomiary47[[#This Row],[czujnik1]] &gt; 15, pomiary47[[#This Row],[czujnik1]]&lt;=20), 2, 0))</f>
        <v>1</v>
      </c>
      <c r="N187">
        <f>IF(AND(pomiary47[[#This Row],[czujnik2]] &gt; -10, pomiary47[[#This Row],[czujnik2]]&lt;=15), 1, IF(AND(pomiary47[[#This Row],[czujnik2]] &gt; 15, pomiary47[[#This Row],[czujnik2]]&lt;=20), 2, 0))</f>
        <v>2</v>
      </c>
      <c r="O187">
        <f>IF(AND(pomiary47[[#This Row],[czujnik3]] &gt; -10, pomiary47[[#This Row],[czujnik3]]&lt;=15), 1, IF(AND(pomiary47[[#This Row],[czujnik3]] &gt; 15, pomiary47[[#This Row],[czujnik3]]&lt;=20), 2, 0))</f>
        <v>2</v>
      </c>
      <c r="P187">
        <f>IF(AND(pomiary47[[#This Row],[czujnik4]] &gt; -10, pomiary47[[#This Row],[czujnik4]]&lt;=15), 1, IF(AND(pomiary47[[#This Row],[czujnik4]] &gt; 15, pomiary47[[#This Row],[czujnik4]]&lt;=20), 2, 0))</f>
        <v>1</v>
      </c>
      <c r="Q187">
        <f>IF(AND(pomiary47[[#This Row],[czujnik5]] &gt; -10, pomiary47[[#This Row],[czujnik5]]&lt;=15), 1, IF(AND(pomiary47[[#This Row],[czujnik5]] &gt; 15, pomiary47[[#This Row],[czujnik5]]&lt;=20), 2, 0))</f>
        <v>2</v>
      </c>
      <c r="R187">
        <f>IF(AND(pomiary47[[#This Row],[czujnik6]] &gt; -10, pomiary47[[#This Row],[czujnik6]]&lt;=15), 1, IF(AND(pomiary47[[#This Row],[czujnik6]] &gt; 15, pomiary47[[#This Row],[czujnik6]]&lt;=20), 2, 0))</f>
        <v>1</v>
      </c>
      <c r="S187">
        <f>IF(AND(pomiary47[[#This Row],[czujnik7]] &gt; -10, pomiary47[[#This Row],[czujnik7]]&lt;=15), 1, IF(AND(pomiary47[[#This Row],[czujnik7]] &gt; 15, pomiary47[[#This Row],[czujnik7]]&lt;=20), 2, 0))</f>
        <v>1</v>
      </c>
      <c r="T187">
        <f>IF(AND(pomiary47[[#This Row],[czujnik8]] &gt; -10, pomiary47[[#This Row],[czujnik8]]&lt;=15), 1, IF(AND(pomiary47[[#This Row],[czujnik8]] &gt; 15, pomiary47[[#This Row],[czujnik8]]&lt;=20), 2, 0))</f>
        <v>1</v>
      </c>
      <c r="U187">
        <f>IF(AND(pomiary47[[#This Row],[czujnik9]] &gt; -10, pomiary47[[#This Row],[czujnik9]]&lt;=15), 1, IF(AND(pomiary47[[#This Row],[czujnik9]] &gt; 15, pomiary47[[#This Row],[czujnik9]]&lt;=20), 2, 0))</f>
        <v>1</v>
      </c>
      <c r="V187">
        <f>IF(AND(pomiary47[[#This Row],[czujnik10]] &gt; -10, pomiary47[[#This Row],[czujnik10]]&lt;=15), 1, IF(AND(pomiary47[[#This Row],[czujnik10]] &gt; 15, pomiary47[[#This Row],[czujnik10]]&lt;=20), 2, 0))</f>
        <v>1</v>
      </c>
    </row>
    <row r="188" spans="1:22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IF(AND(pomiary47[[#This Row],[czujnik1]] &gt; -10, pomiary47[[#This Row],[czujnik1]]&lt;=15), 1, IF(AND(pomiary47[[#This Row],[czujnik1]] &gt; 15, pomiary47[[#This Row],[czujnik1]]&lt;=20), 2, 0))</f>
        <v>1</v>
      </c>
      <c r="N188">
        <f>IF(AND(pomiary47[[#This Row],[czujnik2]] &gt; -10, pomiary47[[#This Row],[czujnik2]]&lt;=15), 1, IF(AND(pomiary47[[#This Row],[czujnik2]] &gt; 15, pomiary47[[#This Row],[czujnik2]]&lt;=20), 2, 0))</f>
        <v>2</v>
      </c>
      <c r="O188">
        <f>IF(AND(pomiary47[[#This Row],[czujnik3]] &gt; -10, pomiary47[[#This Row],[czujnik3]]&lt;=15), 1, IF(AND(pomiary47[[#This Row],[czujnik3]] &gt; 15, pomiary47[[#This Row],[czujnik3]]&lt;=20), 2, 0))</f>
        <v>1</v>
      </c>
      <c r="P188">
        <f>IF(AND(pomiary47[[#This Row],[czujnik4]] &gt; -10, pomiary47[[#This Row],[czujnik4]]&lt;=15), 1, IF(AND(pomiary47[[#This Row],[czujnik4]] &gt; 15, pomiary47[[#This Row],[czujnik4]]&lt;=20), 2, 0))</f>
        <v>2</v>
      </c>
      <c r="Q188">
        <f>IF(AND(pomiary47[[#This Row],[czujnik5]] &gt; -10, pomiary47[[#This Row],[czujnik5]]&lt;=15), 1, IF(AND(pomiary47[[#This Row],[czujnik5]] &gt; 15, pomiary47[[#This Row],[czujnik5]]&lt;=20), 2, 0))</f>
        <v>1</v>
      </c>
      <c r="R188">
        <f>IF(AND(pomiary47[[#This Row],[czujnik6]] &gt; -10, pomiary47[[#This Row],[czujnik6]]&lt;=15), 1, IF(AND(pomiary47[[#This Row],[czujnik6]] &gt; 15, pomiary47[[#This Row],[czujnik6]]&lt;=20), 2, 0))</f>
        <v>1</v>
      </c>
      <c r="S188">
        <f>IF(AND(pomiary47[[#This Row],[czujnik7]] &gt; -10, pomiary47[[#This Row],[czujnik7]]&lt;=15), 1, IF(AND(pomiary47[[#This Row],[czujnik7]] &gt; 15, pomiary47[[#This Row],[czujnik7]]&lt;=20), 2, 0))</f>
        <v>2</v>
      </c>
      <c r="T188">
        <f>IF(AND(pomiary47[[#This Row],[czujnik8]] &gt; -10, pomiary47[[#This Row],[czujnik8]]&lt;=15), 1, IF(AND(pomiary47[[#This Row],[czujnik8]] &gt; 15, pomiary47[[#This Row],[czujnik8]]&lt;=20), 2, 0))</f>
        <v>2</v>
      </c>
      <c r="U188">
        <f>IF(AND(pomiary47[[#This Row],[czujnik9]] &gt; -10, pomiary47[[#This Row],[czujnik9]]&lt;=15), 1, IF(AND(pomiary47[[#This Row],[czujnik9]] &gt; 15, pomiary47[[#This Row],[czujnik9]]&lt;=20), 2, 0))</f>
        <v>1</v>
      </c>
      <c r="V188">
        <f>IF(AND(pomiary47[[#This Row],[czujnik10]] &gt; -10, pomiary47[[#This Row],[czujnik10]]&lt;=15), 1, IF(AND(pomiary47[[#This Row],[czujnik10]] &gt; 15, pomiary47[[#This Row],[czujnik10]]&lt;=20), 2, 0))</f>
        <v>1</v>
      </c>
    </row>
    <row r="189" spans="1:22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IF(AND(pomiary47[[#This Row],[czujnik1]] &gt; -10, pomiary47[[#This Row],[czujnik1]]&lt;=15), 1, IF(AND(pomiary47[[#This Row],[czujnik1]] &gt; 15, pomiary47[[#This Row],[czujnik1]]&lt;=20), 2, 0))</f>
        <v>2</v>
      </c>
      <c r="N189">
        <f>IF(AND(pomiary47[[#This Row],[czujnik2]] &gt; -10, pomiary47[[#This Row],[czujnik2]]&lt;=15), 1, IF(AND(pomiary47[[#This Row],[czujnik2]] &gt; 15, pomiary47[[#This Row],[czujnik2]]&lt;=20), 2, 0))</f>
        <v>2</v>
      </c>
      <c r="O189">
        <f>IF(AND(pomiary47[[#This Row],[czujnik3]] &gt; -10, pomiary47[[#This Row],[czujnik3]]&lt;=15), 1, IF(AND(pomiary47[[#This Row],[czujnik3]] &gt; 15, pomiary47[[#This Row],[czujnik3]]&lt;=20), 2, 0))</f>
        <v>2</v>
      </c>
      <c r="P189">
        <f>IF(AND(pomiary47[[#This Row],[czujnik4]] &gt; -10, pomiary47[[#This Row],[czujnik4]]&lt;=15), 1, IF(AND(pomiary47[[#This Row],[czujnik4]] &gt; 15, pomiary47[[#This Row],[czujnik4]]&lt;=20), 2, 0))</f>
        <v>1</v>
      </c>
      <c r="Q189">
        <f>IF(AND(pomiary47[[#This Row],[czujnik5]] &gt; -10, pomiary47[[#This Row],[czujnik5]]&lt;=15), 1, IF(AND(pomiary47[[#This Row],[czujnik5]] &gt; 15, pomiary47[[#This Row],[czujnik5]]&lt;=20), 2, 0))</f>
        <v>2</v>
      </c>
      <c r="R189">
        <f>IF(AND(pomiary47[[#This Row],[czujnik6]] &gt; -10, pomiary47[[#This Row],[czujnik6]]&lt;=15), 1, IF(AND(pomiary47[[#This Row],[czujnik6]] &gt; 15, pomiary47[[#This Row],[czujnik6]]&lt;=20), 2, 0))</f>
        <v>2</v>
      </c>
      <c r="S189">
        <f>IF(AND(pomiary47[[#This Row],[czujnik7]] &gt; -10, pomiary47[[#This Row],[czujnik7]]&lt;=15), 1, IF(AND(pomiary47[[#This Row],[czujnik7]] &gt; 15, pomiary47[[#This Row],[czujnik7]]&lt;=20), 2, 0))</f>
        <v>1</v>
      </c>
      <c r="T189">
        <f>IF(AND(pomiary47[[#This Row],[czujnik8]] &gt; -10, pomiary47[[#This Row],[czujnik8]]&lt;=15), 1, IF(AND(pomiary47[[#This Row],[czujnik8]] &gt; 15, pomiary47[[#This Row],[czujnik8]]&lt;=20), 2, 0))</f>
        <v>1</v>
      </c>
      <c r="U189">
        <f>IF(AND(pomiary47[[#This Row],[czujnik9]] &gt; -10, pomiary47[[#This Row],[czujnik9]]&lt;=15), 1, IF(AND(pomiary47[[#This Row],[czujnik9]] &gt; 15, pomiary47[[#This Row],[czujnik9]]&lt;=20), 2, 0))</f>
        <v>2</v>
      </c>
      <c r="V189">
        <f>IF(AND(pomiary47[[#This Row],[czujnik10]] &gt; -10, pomiary47[[#This Row],[czujnik10]]&lt;=15), 1, IF(AND(pomiary47[[#This Row],[czujnik10]] &gt; 15, pomiary47[[#This Row],[czujnik10]]&lt;=20), 2, 0))</f>
        <v>2</v>
      </c>
    </row>
    <row r="190" spans="1:22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IF(AND(pomiary47[[#This Row],[czujnik1]] &gt; -10, pomiary47[[#This Row],[czujnik1]]&lt;=15), 1, IF(AND(pomiary47[[#This Row],[czujnik1]] &gt; 15, pomiary47[[#This Row],[czujnik1]]&lt;=20), 2, 0))</f>
        <v>2</v>
      </c>
      <c r="N190">
        <f>IF(AND(pomiary47[[#This Row],[czujnik2]] &gt; -10, pomiary47[[#This Row],[czujnik2]]&lt;=15), 1, IF(AND(pomiary47[[#This Row],[czujnik2]] &gt; 15, pomiary47[[#This Row],[czujnik2]]&lt;=20), 2, 0))</f>
        <v>1</v>
      </c>
      <c r="O190">
        <f>IF(AND(pomiary47[[#This Row],[czujnik3]] &gt; -10, pomiary47[[#This Row],[czujnik3]]&lt;=15), 1, IF(AND(pomiary47[[#This Row],[czujnik3]] &gt; 15, pomiary47[[#This Row],[czujnik3]]&lt;=20), 2, 0))</f>
        <v>1</v>
      </c>
      <c r="P190">
        <f>IF(AND(pomiary47[[#This Row],[czujnik4]] &gt; -10, pomiary47[[#This Row],[czujnik4]]&lt;=15), 1, IF(AND(pomiary47[[#This Row],[czujnik4]] &gt; 15, pomiary47[[#This Row],[czujnik4]]&lt;=20), 2, 0))</f>
        <v>2</v>
      </c>
      <c r="Q190">
        <f>IF(AND(pomiary47[[#This Row],[czujnik5]] &gt; -10, pomiary47[[#This Row],[czujnik5]]&lt;=15), 1, IF(AND(pomiary47[[#This Row],[czujnik5]] &gt; 15, pomiary47[[#This Row],[czujnik5]]&lt;=20), 2, 0))</f>
        <v>1</v>
      </c>
      <c r="R190">
        <f>IF(AND(pomiary47[[#This Row],[czujnik6]] &gt; -10, pomiary47[[#This Row],[czujnik6]]&lt;=15), 1, IF(AND(pomiary47[[#This Row],[czujnik6]] &gt; 15, pomiary47[[#This Row],[czujnik6]]&lt;=20), 2, 0))</f>
        <v>1</v>
      </c>
      <c r="S190">
        <f>IF(AND(pomiary47[[#This Row],[czujnik7]] &gt; -10, pomiary47[[#This Row],[czujnik7]]&lt;=15), 1, IF(AND(pomiary47[[#This Row],[czujnik7]] &gt; 15, pomiary47[[#This Row],[czujnik7]]&lt;=20), 2, 0))</f>
        <v>2</v>
      </c>
      <c r="T190">
        <f>IF(AND(pomiary47[[#This Row],[czujnik8]] &gt; -10, pomiary47[[#This Row],[czujnik8]]&lt;=15), 1, IF(AND(pomiary47[[#This Row],[czujnik8]] &gt; 15, pomiary47[[#This Row],[czujnik8]]&lt;=20), 2, 0))</f>
        <v>2</v>
      </c>
      <c r="U190">
        <f>IF(AND(pomiary47[[#This Row],[czujnik9]] &gt; -10, pomiary47[[#This Row],[czujnik9]]&lt;=15), 1, IF(AND(pomiary47[[#This Row],[czujnik9]] &gt; 15, pomiary47[[#This Row],[czujnik9]]&lt;=20), 2, 0))</f>
        <v>1</v>
      </c>
      <c r="V190">
        <f>IF(AND(pomiary47[[#This Row],[czujnik10]] &gt; -10, pomiary47[[#This Row],[czujnik10]]&lt;=15), 1, IF(AND(pomiary47[[#This Row],[czujnik10]] &gt; 15, pomiary47[[#This Row],[czujnik10]]&lt;=20), 2, 0))</f>
        <v>2</v>
      </c>
    </row>
    <row r="191" spans="1:22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IF(AND(pomiary47[[#This Row],[czujnik1]] &gt; -10, pomiary47[[#This Row],[czujnik1]]&lt;=15), 1, IF(AND(pomiary47[[#This Row],[czujnik1]] &gt; 15, pomiary47[[#This Row],[czujnik1]]&lt;=20), 2, 0))</f>
        <v>1</v>
      </c>
      <c r="N191">
        <f>IF(AND(pomiary47[[#This Row],[czujnik2]] &gt; -10, pomiary47[[#This Row],[czujnik2]]&lt;=15), 1, IF(AND(pomiary47[[#This Row],[czujnik2]] &gt; 15, pomiary47[[#This Row],[czujnik2]]&lt;=20), 2, 0))</f>
        <v>2</v>
      </c>
      <c r="O191">
        <f>IF(AND(pomiary47[[#This Row],[czujnik3]] &gt; -10, pomiary47[[#This Row],[czujnik3]]&lt;=15), 1, IF(AND(pomiary47[[#This Row],[czujnik3]] &gt; 15, pomiary47[[#This Row],[czujnik3]]&lt;=20), 2, 0))</f>
        <v>2</v>
      </c>
      <c r="P191">
        <f>IF(AND(pomiary47[[#This Row],[czujnik4]] &gt; -10, pomiary47[[#This Row],[czujnik4]]&lt;=15), 1, IF(AND(pomiary47[[#This Row],[czujnik4]] &gt; 15, pomiary47[[#This Row],[czujnik4]]&lt;=20), 2, 0))</f>
        <v>2</v>
      </c>
      <c r="Q191">
        <f>IF(AND(pomiary47[[#This Row],[czujnik5]] &gt; -10, pomiary47[[#This Row],[czujnik5]]&lt;=15), 1, IF(AND(pomiary47[[#This Row],[czujnik5]] &gt; 15, pomiary47[[#This Row],[czujnik5]]&lt;=20), 2, 0))</f>
        <v>2</v>
      </c>
      <c r="R191">
        <f>IF(AND(pomiary47[[#This Row],[czujnik6]] &gt; -10, pomiary47[[#This Row],[czujnik6]]&lt;=15), 1, IF(AND(pomiary47[[#This Row],[czujnik6]] &gt; 15, pomiary47[[#This Row],[czujnik6]]&lt;=20), 2, 0))</f>
        <v>2</v>
      </c>
      <c r="S191">
        <f>IF(AND(pomiary47[[#This Row],[czujnik7]] &gt; -10, pomiary47[[#This Row],[czujnik7]]&lt;=15), 1, IF(AND(pomiary47[[#This Row],[czujnik7]] &gt; 15, pomiary47[[#This Row],[czujnik7]]&lt;=20), 2, 0))</f>
        <v>1</v>
      </c>
      <c r="T191">
        <f>IF(AND(pomiary47[[#This Row],[czujnik8]] &gt; -10, pomiary47[[#This Row],[czujnik8]]&lt;=15), 1, IF(AND(pomiary47[[#This Row],[czujnik8]] &gt; 15, pomiary47[[#This Row],[czujnik8]]&lt;=20), 2, 0))</f>
        <v>2</v>
      </c>
      <c r="U191">
        <f>IF(AND(pomiary47[[#This Row],[czujnik9]] &gt; -10, pomiary47[[#This Row],[czujnik9]]&lt;=15), 1, IF(AND(pomiary47[[#This Row],[czujnik9]] &gt; 15, pomiary47[[#This Row],[czujnik9]]&lt;=20), 2, 0))</f>
        <v>1</v>
      </c>
      <c r="V191">
        <f>IF(AND(pomiary47[[#This Row],[czujnik10]] &gt; -10, pomiary47[[#This Row],[czujnik10]]&lt;=15), 1, IF(AND(pomiary47[[#This Row],[czujnik10]] &gt; 15, pomiary47[[#This Row],[czujnik10]]&lt;=20), 2, 0))</f>
        <v>1</v>
      </c>
    </row>
    <row r="192" spans="1:22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IF(AND(pomiary47[[#This Row],[czujnik1]] &gt; -10, pomiary47[[#This Row],[czujnik1]]&lt;=15), 1, IF(AND(pomiary47[[#This Row],[czujnik1]] &gt; 15, pomiary47[[#This Row],[czujnik1]]&lt;=20), 2, 0))</f>
        <v>2</v>
      </c>
      <c r="N192">
        <f>IF(AND(pomiary47[[#This Row],[czujnik2]] &gt; -10, pomiary47[[#This Row],[czujnik2]]&lt;=15), 1, IF(AND(pomiary47[[#This Row],[czujnik2]] &gt; 15, pomiary47[[#This Row],[czujnik2]]&lt;=20), 2, 0))</f>
        <v>1</v>
      </c>
      <c r="O192">
        <f>IF(AND(pomiary47[[#This Row],[czujnik3]] &gt; -10, pomiary47[[#This Row],[czujnik3]]&lt;=15), 1, IF(AND(pomiary47[[#This Row],[czujnik3]] &gt; 15, pomiary47[[#This Row],[czujnik3]]&lt;=20), 2, 0))</f>
        <v>2</v>
      </c>
      <c r="P192">
        <f>IF(AND(pomiary47[[#This Row],[czujnik4]] &gt; -10, pomiary47[[#This Row],[czujnik4]]&lt;=15), 1, IF(AND(pomiary47[[#This Row],[czujnik4]] &gt; 15, pomiary47[[#This Row],[czujnik4]]&lt;=20), 2, 0))</f>
        <v>2</v>
      </c>
      <c r="Q192">
        <f>IF(AND(pomiary47[[#This Row],[czujnik5]] &gt; -10, pomiary47[[#This Row],[czujnik5]]&lt;=15), 1, IF(AND(pomiary47[[#This Row],[czujnik5]] &gt; 15, pomiary47[[#This Row],[czujnik5]]&lt;=20), 2, 0))</f>
        <v>2</v>
      </c>
      <c r="R192">
        <f>IF(AND(pomiary47[[#This Row],[czujnik6]] &gt; -10, pomiary47[[#This Row],[czujnik6]]&lt;=15), 1, IF(AND(pomiary47[[#This Row],[czujnik6]] &gt; 15, pomiary47[[#This Row],[czujnik6]]&lt;=20), 2, 0))</f>
        <v>2</v>
      </c>
      <c r="S192">
        <f>IF(AND(pomiary47[[#This Row],[czujnik7]] &gt; -10, pomiary47[[#This Row],[czujnik7]]&lt;=15), 1, IF(AND(pomiary47[[#This Row],[czujnik7]] &gt; 15, pomiary47[[#This Row],[czujnik7]]&lt;=20), 2, 0))</f>
        <v>2</v>
      </c>
      <c r="T192">
        <f>IF(AND(pomiary47[[#This Row],[czujnik8]] &gt; -10, pomiary47[[#This Row],[czujnik8]]&lt;=15), 1, IF(AND(pomiary47[[#This Row],[czujnik8]] &gt; 15, pomiary47[[#This Row],[czujnik8]]&lt;=20), 2, 0))</f>
        <v>1</v>
      </c>
      <c r="U192">
        <f>IF(AND(pomiary47[[#This Row],[czujnik9]] &gt; -10, pomiary47[[#This Row],[czujnik9]]&lt;=15), 1, IF(AND(pomiary47[[#This Row],[czujnik9]] &gt; 15, pomiary47[[#This Row],[czujnik9]]&lt;=20), 2, 0))</f>
        <v>2</v>
      </c>
      <c r="V192">
        <f>IF(AND(pomiary47[[#This Row],[czujnik10]] &gt; -10, pomiary47[[#This Row],[czujnik10]]&lt;=15), 1, IF(AND(pomiary47[[#This Row],[czujnik10]] &gt; 15, pomiary47[[#This Row],[czujnik10]]&lt;=20), 2, 0))</f>
        <v>2</v>
      </c>
    </row>
    <row r="193" spans="1:22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IF(AND(pomiary47[[#This Row],[czujnik1]] &gt; -10, pomiary47[[#This Row],[czujnik1]]&lt;=15), 1, IF(AND(pomiary47[[#This Row],[czujnik1]] &gt; 15, pomiary47[[#This Row],[czujnik1]]&lt;=20), 2, 0))</f>
        <v>1</v>
      </c>
      <c r="N193">
        <f>IF(AND(pomiary47[[#This Row],[czujnik2]] &gt; -10, pomiary47[[#This Row],[czujnik2]]&lt;=15), 1, IF(AND(pomiary47[[#This Row],[czujnik2]] &gt; 15, pomiary47[[#This Row],[czujnik2]]&lt;=20), 2, 0))</f>
        <v>1</v>
      </c>
      <c r="O193">
        <f>IF(AND(pomiary47[[#This Row],[czujnik3]] &gt; -10, pomiary47[[#This Row],[czujnik3]]&lt;=15), 1, IF(AND(pomiary47[[#This Row],[czujnik3]] &gt; 15, pomiary47[[#This Row],[czujnik3]]&lt;=20), 2, 0))</f>
        <v>1</v>
      </c>
      <c r="P193">
        <f>IF(AND(pomiary47[[#This Row],[czujnik4]] &gt; -10, pomiary47[[#This Row],[czujnik4]]&lt;=15), 1, IF(AND(pomiary47[[#This Row],[czujnik4]] &gt; 15, pomiary47[[#This Row],[czujnik4]]&lt;=20), 2, 0))</f>
        <v>1</v>
      </c>
      <c r="Q193">
        <f>IF(AND(pomiary47[[#This Row],[czujnik5]] &gt; -10, pomiary47[[#This Row],[czujnik5]]&lt;=15), 1, IF(AND(pomiary47[[#This Row],[czujnik5]] &gt; 15, pomiary47[[#This Row],[czujnik5]]&lt;=20), 2, 0))</f>
        <v>1</v>
      </c>
      <c r="R193">
        <f>IF(AND(pomiary47[[#This Row],[czujnik6]] &gt; -10, pomiary47[[#This Row],[czujnik6]]&lt;=15), 1, IF(AND(pomiary47[[#This Row],[czujnik6]] &gt; 15, pomiary47[[#This Row],[czujnik6]]&lt;=20), 2, 0))</f>
        <v>1</v>
      </c>
      <c r="S193">
        <f>IF(AND(pomiary47[[#This Row],[czujnik7]] &gt; -10, pomiary47[[#This Row],[czujnik7]]&lt;=15), 1, IF(AND(pomiary47[[#This Row],[czujnik7]] &gt; 15, pomiary47[[#This Row],[czujnik7]]&lt;=20), 2, 0))</f>
        <v>1</v>
      </c>
      <c r="T193">
        <f>IF(AND(pomiary47[[#This Row],[czujnik8]] &gt; -10, pomiary47[[#This Row],[czujnik8]]&lt;=15), 1, IF(AND(pomiary47[[#This Row],[czujnik8]] &gt; 15, pomiary47[[#This Row],[czujnik8]]&lt;=20), 2, 0))</f>
        <v>1</v>
      </c>
      <c r="U193">
        <f>IF(AND(pomiary47[[#This Row],[czujnik9]] &gt; -10, pomiary47[[#This Row],[czujnik9]]&lt;=15), 1, IF(AND(pomiary47[[#This Row],[czujnik9]] &gt; 15, pomiary47[[#This Row],[czujnik9]]&lt;=20), 2, 0))</f>
        <v>1</v>
      </c>
      <c r="V193">
        <f>IF(AND(pomiary47[[#This Row],[czujnik10]] &gt; -10, pomiary47[[#This Row],[czujnik10]]&lt;=15), 1, IF(AND(pomiary47[[#This Row],[czujnik10]] &gt; 15, pomiary47[[#This Row],[czujnik10]]&lt;=20), 2, 0))</f>
        <v>1</v>
      </c>
    </row>
    <row r="194" spans="1:22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IF(AND(pomiary47[[#This Row],[czujnik1]] &gt; -10, pomiary47[[#This Row],[czujnik1]]&lt;=15), 1, IF(AND(pomiary47[[#This Row],[czujnik1]] &gt; 15, pomiary47[[#This Row],[czujnik1]]&lt;=20), 2, 0))</f>
        <v>1</v>
      </c>
      <c r="N194">
        <f>IF(AND(pomiary47[[#This Row],[czujnik2]] &gt; -10, pomiary47[[#This Row],[czujnik2]]&lt;=15), 1, IF(AND(pomiary47[[#This Row],[czujnik2]] &gt; 15, pomiary47[[#This Row],[czujnik2]]&lt;=20), 2, 0))</f>
        <v>1</v>
      </c>
      <c r="O194">
        <f>IF(AND(pomiary47[[#This Row],[czujnik3]] &gt; -10, pomiary47[[#This Row],[czujnik3]]&lt;=15), 1, IF(AND(pomiary47[[#This Row],[czujnik3]] &gt; 15, pomiary47[[#This Row],[czujnik3]]&lt;=20), 2, 0))</f>
        <v>1</v>
      </c>
      <c r="P194">
        <f>IF(AND(pomiary47[[#This Row],[czujnik4]] &gt; -10, pomiary47[[#This Row],[czujnik4]]&lt;=15), 1, IF(AND(pomiary47[[#This Row],[czujnik4]] &gt; 15, pomiary47[[#This Row],[czujnik4]]&lt;=20), 2, 0))</f>
        <v>1</v>
      </c>
      <c r="Q194">
        <f>IF(AND(pomiary47[[#This Row],[czujnik5]] &gt; -10, pomiary47[[#This Row],[czujnik5]]&lt;=15), 1, IF(AND(pomiary47[[#This Row],[czujnik5]] &gt; 15, pomiary47[[#This Row],[czujnik5]]&lt;=20), 2, 0))</f>
        <v>1</v>
      </c>
      <c r="R194">
        <f>IF(AND(pomiary47[[#This Row],[czujnik6]] &gt; -10, pomiary47[[#This Row],[czujnik6]]&lt;=15), 1, IF(AND(pomiary47[[#This Row],[czujnik6]] &gt; 15, pomiary47[[#This Row],[czujnik6]]&lt;=20), 2, 0))</f>
        <v>1</v>
      </c>
      <c r="S194">
        <f>IF(AND(pomiary47[[#This Row],[czujnik7]] &gt; -10, pomiary47[[#This Row],[czujnik7]]&lt;=15), 1, IF(AND(pomiary47[[#This Row],[czujnik7]] &gt; 15, pomiary47[[#This Row],[czujnik7]]&lt;=20), 2, 0))</f>
        <v>1</v>
      </c>
      <c r="T194">
        <f>IF(AND(pomiary47[[#This Row],[czujnik8]] &gt; -10, pomiary47[[#This Row],[czujnik8]]&lt;=15), 1, IF(AND(pomiary47[[#This Row],[czujnik8]] &gt; 15, pomiary47[[#This Row],[czujnik8]]&lt;=20), 2, 0))</f>
        <v>1</v>
      </c>
      <c r="U194">
        <f>IF(AND(pomiary47[[#This Row],[czujnik9]] &gt; -10, pomiary47[[#This Row],[czujnik9]]&lt;=15), 1, IF(AND(pomiary47[[#This Row],[czujnik9]] &gt; 15, pomiary47[[#This Row],[czujnik9]]&lt;=20), 2, 0))</f>
        <v>1</v>
      </c>
      <c r="V194">
        <f>IF(AND(pomiary47[[#This Row],[czujnik10]] &gt; -10, pomiary47[[#This Row],[czujnik10]]&lt;=15), 1, IF(AND(pomiary47[[#This Row],[czujnik10]] &gt; 15, pomiary47[[#This Row],[czujnik10]]&lt;=20), 2, 0))</f>
        <v>1</v>
      </c>
    </row>
    <row r="195" spans="1:22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IF(AND(pomiary47[[#This Row],[czujnik1]] &gt; -10, pomiary47[[#This Row],[czujnik1]]&lt;=15), 1, IF(AND(pomiary47[[#This Row],[czujnik1]] &gt; 15, pomiary47[[#This Row],[czujnik1]]&lt;=20), 2, 0))</f>
        <v>1</v>
      </c>
      <c r="N195">
        <f>IF(AND(pomiary47[[#This Row],[czujnik2]] &gt; -10, pomiary47[[#This Row],[czujnik2]]&lt;=15), 1, IF(AND(pomiary47[[#This Row],[czujnik2]] &gt; 15, pomiary47[[#This Row],[czujnik2]]&lt;=20), 2, 0))</f>
        <v>1</v>
      </c>
      <c r="O195">
        <f>IF(AND(pomiary47[[#This Row],[czujnik3]] &gt; -10, pomiary47[[#This Row],[czujnik3]]&lt;=15), 1, IF(AND(pomiary47[[#This Row],[czujnik3]] &gt; 15, pomiary47[[#This Row],[czujnik3]]&lt;=20), 2, 0))</f>
        <v>1</v>
      </c>
      <c r="P195">
        <f>IF(AND(pomiary47[[#This Row],[czujnik4]] &gt; -10, pomiary47[[#This Row],[czujnik4]]&lt;=15), 1, IF(AND(pomiary47[[#This Row],[czujnik4]] &gt; 15, pomiary47[[#This Row],[czujnik4]]&lt;=20), 2, 0))</f>
        <v>1</v>
      </c>
      <c r="Q195">
        <f>IF(AND(pomiary47[[#This Row],[czujnik5]] &gt; -10, pomiary47[[#This Row],[czujnik5]]&lt;=15), 1, IF(AND(pomiary47[[#This Row],[czujnik5]] &gt; 15, pomiary47[[#This Row],[czujnik5]]&lt;=20), 2, 0))</f>
        <v>1</v>
      </c>
      <c r="R195">
        <f>IF(AND(pomiary47[[#This Row],[czujnik6]] &gt; -10, pomiary47[[#This Row],[czujnik6]]&lt;=15), 1, IF(AND(pomiary47[[#This Row],[czujnik6]] &gt; 15, pomiary47[[#This Row],[czujnik6]]&lt;=20), 2, 0))</f>
        <v>1</v>
      </c>
      <c r="S195">
        <f>IF(AND(pomiary47[[#This Row],[czujnik7]] &gt; -10, pomiary47[[#This Row],[czujnik7]]&lt;=15), 1, IF(AND(pomiary47[[#This Row],[czujnik7]] &gt; 15, pomiary47[[#This Row],[czujnik7]]&lt;=20), 2, 0))</f>
        <v>1</v>
      </c>
      <c r="T195">
        <f>IF(AND(pomiary47[[#This Row],[czujnik8]] &gt; -10, pomiary47[[#This Row],[czujnik8]]&lt;=15), 1, IF(AND(pomiary47[[#This Row],[czujnik8]] &gt; 15, pomiary47[[#This Row],[czujnik8]]&lt;=20), 2, 0))</f>
        <v>1</v>
      </c>
      <c r="U195">
        <f>IF(AND(pomiary47[[#This Row],[czujnik9]] &gt; -10, pomiary47[[#This Row],[czujnik9]]&lt;=15), 1, IF(AND(pomiary47[[#This Row],[czujnik9]] &gt; 15, pomiary47[[#This Row],[czujnik9]]&lt;=20), 2, 0))</f>
        <v>1</v>
      </c>
      <c r="V195">
        <f>IF(AND(pomiary47[[#This Row],[czujnik10]] &gt; -10, pomiary47[[#This Row],[czujnik10]]&lt;=15), 1, IF(AND(pomiary47[[#This Row],[czujnik10]] &gt; 15, pomiary47[[#This Row],[czujnik10]]&lt;=20), 2, 0))</f>
        <v>1</v>
      </c>
    </row>
    <row r="196" spans="1:22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IF(AND(pomiary47[[#This Row],[czujnik1]] &gt; -10, pomiary47[[#This Row],[czujnik1]]&lt;=15), 1, IF(AND(pomiary47[[#This Row],[czujnik1]] &gt; 15, pomiary47[[#This Row],[czujnik1]]&lt;=20), 2, 0))</f>
        <v>1</v>
      </c>
      <c r="N196">
        <f>IF(AND(pomiary47[[#This Row],[czujnik2]] &gt; -10, pomiary47[[#This Row],[czujnik2]]&lt;=15), 1, IF(AND(pomiary47[[#This Row],[czujnik2]] &gt; 15, pomiary47[[#This Row],[czujnik2]]&lt;=20), 2, 0))</f>
        <v>1</v>
      </c>
      <c r="O196">
        <f>IF(AND(pomiary47[[#This Row],[czujnik3]] &gt; -10, pomiary47[[#This Row],[czujnik3]]&lt;=15), 1, IF(AND(pomiary47[[#This Row],[czujnik3]] &gt; 15, pomiary47[[#This Row],[czujnik3]]&lt;=20), 2, 0))</f>
        <v>1</v>
      </c>
      <c r="P196">
        <f>IF(AND(pomiary47[[#This Row],[czujnik4]] &gt; -10, pomiary47[[#This Row],[czujnik4]]&lt;=15), 1, IF(AND(pomiary47[[#This Row],[czujnik4]] &gt; 15, pomiary47[[#This Row],[czujnik4]]&lt;=20), 2, 0))</f>
        <v>1</v>
      </c>
      <c r="Q196">
        <f>IF(AND(pomiary47[[#This Row],[czujnik5]] &gt; -10, pomiary47[[#This Row],[czujnik5]]&lt;=15), 1, IF(AND(pomiary47[[#This Row],[czujnik5]] &gt; 15, pomiary47[[#This Row],[czujnik5]]&lt;=20), 2, 0))</f>
        <v>1</v>
      </c>
      <c r="R196">
        <f>IF(AND(pomiary47[[#This Row],[czujnik6]] &gt; -10, pomiary47[[#This Row],[czujnik6]]&lt;=15), 1, IF(AND(pomiary47[[#This Row],[czujnik6]] &gt; 15, pomiary47[[#This Row],[czujnik6]]&lt;=20), 2, 0))</f>
        <v>1</v>
      </c>
      <c r="S196">
        <f>IF(AND(pomiary47[[#This Row],[czujnik7]] &gt; -10, pomiary47[[#This Row],[czujnik7]]&lt;=15), 1, IF(AND(pomiary47[[#This Row],[czujnik7]] &gt; 15, pomiary47[[#This Row],[czujnik7]]&lt;=20), 2, 0))</f>
        <v>1</v>
      </c>
      <c r="T196">
        <f>IF(AND(pomiary47[[#This Row],[czujnik8]] &gt; -10, pomiary47[[#This Row],[czujnik8]]&lt;=15), 1, IF(AND(pomiary47[[#This Row],[czujnik8]] &gt; 15, pomiary47[[#This Row],[czujnik8]]&lt;=20), 2, 0))</f>
        <v>1</v>
      </c>
      <c r="U196">
        <f>IF(AND(pomiary47[[#This Row],[czujnik9]] &gt; -10, pomiary47[[#This Row],[czujnik9]]&lt;=15), 1, IF(AND(pomiary47[[#This Row],[czujnik9]] &gt; 15, pomiary47[[#This Row],[czujnik9]]&lt;=20), 2, 0))</f>
        <v>1</v>
      </c>
      <c r="V196">
        <f>IF(AND(pomiary47[[#This Row],[czujnik10]] &gt; -10, pomiary47[[#This Row],[czujnik10]]&lt;=15), 1, IF(AND(pomiary47[[#This Row],[czujnik10]] &gt; 15, pomiary47[[#This Row],[czujnik10]]&lt;=20), 2, 0))</f>
        <v>1</v>
      </c>
    </row>
    <row r="197" spans="1:22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IF(AND(pomiary47[[#This Row],[czujnik1]] &gt; -10, pomiary47[[#This Row],[czujnik1]]&lt;=15), 1, IF(AND(pomiary47[[#This Row],[czujnik1]] &gt; 15, pomiary47[[#This Row],[czujnik1]]&lt;=20), 2, 0))</f>
        <v>1</v>
      </c>
      <c r="N197">
        <f>IF(AND(pomiary47[[#This Row],[czujnik2]] &gt; -10, pomiary47[[#This Row],[czujnik2]]&lt;=15), 1, IF(AND(pomiary47[[#This Row],[czujnik2]] &gt; 15, pomiary47[[#This Row],[czujnik2]]&lt;=20), 2, 0))</f>
        <v>1</v>
      </c>
      <c r="O197">
        <f>IF(AND(pomiary47[[#This Row],[czujnik3]] &gt; -10, pomiary47[[#This Row],[czujnik3]]&lt;=15), 1, IF(AND(pomiary47[[#This Row],[czujnik3]] &gt; 15, pomiary47[[#This Row],[czujnik3]]&lt;=20), 2, 0))</f>
        <v>1</v>
      </c>
      <c r="P197">
        <f>IF(AND(pomiary47[[#This Row],[czujnik4]] &gt; -10, pomiary47[[#This Row],[czujnik4]]&lt;=15), 1, IF(AND(pomiary47[[#This Row],[czujnik4]] &gt; 15, pomiary47[[#This Row],[czujnik4]]&lt;=20), 2, 0))</f>
        <v>1</v>
      </c>
      <c r="Q197">
        <f>IF(AND(pomiary47[[#This Row],[czujnik5]] &gt; -10, pomiary47[[#This Row],[czujnik5]]&lt;=15), 1, IF(AND(pomiary47[[#This Row],[czujnik5]] &gt; 15, pomiary47[[#This Row],[czujnik5]]&lt;=20), 2, 0))</f>
        <v>1</v>
      </c>
      <c r="R197">
        <f>IF(AND(pomiary47[[#This Row],[czujnik6]] &gt; -10, pomiary47[[#This Row],[czujnik6]]&lt;=15), 1, IF(AND(pomiary47[[#This Row],[czujnik6]] &gt; 15, pomiary47[[#This Row],[czujnik6]]&lt;=20), 2, 0))</f>
        <v>1</v>
      </c>
      <c r="S197">
        <f>IF(AND(pomiary47[[#This Row],[czujnik7]] &gt; -10, pomiary47[[#This Row],[czujnik7]]&lt;=15), 1, IF(AND(pomiary47[[#This Row],[czujnik7]] &gt; 15, pomiary47[[#This Row],[czujnik7]]&lt;=20), 2, 0))</f>
        <v>1</v>
      </c>
      <c r="T197">
        <f>IF(AND(pomiary47[[#This Row],[czujnik8]] &gt; -10, pomiary47[[#This Row],[czujnik8]]&lt;=15), 1, IF(AND(pomiary47[[#This Row],[czujnik8]] &gt; 15, pomiary47[[#This Row],[czujnik8]]&lt;=20), 2, 0))</f>
        <v>1</v>
      </c>
      <c r="U197">
        <f>IF(AND(pomiary47[[#This Row],[czujnik9]] &gt; -10, pomiary47[[#This Row],[czujnik9]]&lt;=15), 1, IF(AND(pomiary47[[#This Row],[czujnik9]] &gt; 15, pomiary47[[#This Row],[czujnik9]]&lt;=20), 2, 0))</f>
        <v>1</v>
      </c>
      <c r="V197">
        <f>IF(AND(pomiary47[[#This Row],[czujnik10]] &gt; -10, pomiary47[[#This Row],[czujnik10]]&lt;=15), 1, IF(AND(pomiary47[[#This Row],[czujnik10]] &gt; 15, pomiary47[[#This Row],[czujnik10]]&lt;=20), 2, 0))</f>
        <v>1</v>
      </c>
    </row>
    <row r="198" spans="1:22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IF(AND(pomiary47[[#This Row],[czujnik1]] &gt; -10, pomiary47[[#This Row],[czujnik1]]&lt;=15), 1, IF(AND(pomiary47[[#This Row],[czujnik1]] &gt; 15, pomiary47[[#This Row],[czujnik1]]&lt;=20), 2, 0))</f>
        <v>1</v>
      </c>
      <c r="N198">
        <f>IF(AND(pomiary47[[#This Row],[czujnik2]] &gt; -10, pomiary47[[#This Row],[czujnik2]]&lt;=15), 1, IF(AND(pomiary47[[#This Row],[czujnik2]] &gt; 15, pomiary47[[#This Row],[czujnik2]]&lt;=20), 2, 0))</f>
        <v>1</v>
      </c>
      <c r="O198">
        <f>IF(AND(pomiary47[[#This Row],[czujnik3]] &gt; -10, pomiary47[[#This Row],[czujnik3]]&lt;=15), 1, IF(AND(pomiary47[[#This Row],[czujnik3]] &gt; 15, pomiary47[[#This Row],[czujnik3]]&lt;=20), 2, 0))</f>
        <v>1</v>
      </c>
      <c r="P198">
        <f>IF(AND(pomiary47[[#This Row],[czujnik4]] &gt; -10, pomiary47[[#This Row],[czujnik4]]&lt;=15), 1, IF(AND(pomiary47[[#This Row],[czujnik4]] &gt; 15, pomiary47[[#This Row],[czujnik4]]&lt;=20), 2, 0))</f>
        <v>1</v>
      </c>
      <c r="Q198">
        <f>IF(AND(pomiary47[[#This Row],[czujnik5]] &gt; -10, pomiary47[[#This Row],[czujnik5]]&lt;=15), 1, IF(AND(pomiary47[[#This Row],[czujnik5]] &gt; 15, pomiary47[[#This Row],[czujnik5]]&lt;=20), 2, 0))</f>
        <v>1</v>
      </c>
      <c r="R198">
        <f>IF(AND(pomiary47[[#This Row],[czujnik6]] &gt; -10, pomiary47[[#This Row],[czujnik6]]&lt;=15), 1, IF(AND(pomiary47[[#This Row],[czujnik6]] &gt; 15, pomiary47[[#This Row],[czujnik6]]&lt;=20), 2, 0))</f>
        <v>1</v>
      </c>
      <c r="S198">
        <f>IF(AND(pomiary47[[#This Row],[czujnik7]] &gt; -10, pomiary47[[#This Row],[czujnik7]]&lt;=15), 1, IF(AND(pomiary47[[#This Row],[czujnik7]] &gt; 15, pomiary47[[#This Row],[czujnik7]]&lt;=20), 2, 0))</f>
        <v>1</v>
      </c>
      <c r="T198">
        <f>IF(AND(pomiary47[[#This Row],[czujnik8]] &gt; -10, pomiary47[[#This Row],[czujnik8]]&lt;=15), 1, IF(AND(pomiary47[[#This Row],[czujnik8]] &gt; 15, pomiary47[[#This Row],[czujnik8]]&lt;=20), 2, 0))</f>
        <v>1</v>
      </c>
      <c r="U198">
        <f>IF(AND(pomiary47[[#This Row],[czujnik9]] &gt; -10, pomiary47[[#This Row],[czujnik9]]&lt;=15), 1, IF(AND(pomiary47[[#This Row],[czujnik9]] &gt; 15, pomiary47[[#This Row],[czujnik9]]&lt;=20), 2, 0))</f>
        <v>1</v>
      </c>
      <c r="V198">
        <f>IF(AND(pomiary47[[#This Row],[czujnik10]] &gt; -10, pomiary47[[#This Row],[czujnik10]]&lt;=15), 1, IF(AND(pomiary47[[#This Row],[czujnik10]] &gt; 15, pomiary47[[#This Row],[czujnik10]]&lt;=20), 2, 0))</f>
        <v>1</v>
      </c>
    </row>
    <row r="199" spans="1:22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IF(AND(pomiary47[[#This Row],[czujnik1]] &gt; -10, pomiary47[[#This Row],[czujnik1]]&lt;=15), 1, IF(AND(pomiary47[[#This Row],[czujnik1]] &gt; 15, pomiary47[[#This Row],[czujnik1]]&lt;=20), 2, 0))</f>
        <v>1</v>
      </c>
      <c r="N199">
        <f>IF(AND(pomiary47[[#This Row],[czujnik2]] &gt; -10, pomiary47[[#This Row],[czujnik2]]&lt;=15), 1, IF(AND(pomiary47[[#This Row],[czujnik2]] &gt; 15, pomiary47[[#This Row],[czujnik2]]&lt;=20), 2, 0))</f>
        <v>1</v>
      </c>
      <c r="O199">
        <f>IF(AND(pomiary47[[#This Row],[czujnik3]] &gt; -10, pomiary47[[#This Row],[czujnik3]]&lt;=15), 1, IF(AND(pomiary47[[#This Row],[czujnik3]] &gt; 15, pomiary47[[#This Row],[czujnik3]]&lt;=20), 2, 0))</f>
        <v>1</v>
      </c>
      <c r="P199">
        <f>IF(AND(pomiary47[[#This Row],[czujnik4]] &gt; -10, pomiary47[[#This Row],[czujnik4]]&lt;=15), 1, IF(AND(pomiary47[[#This Row],[czujnik4]] &gt; 15, pomiary47[[#This Row],[czujnik4]]&lt;=20), 2, 0))</f>
        <v>1</v>
      </c>
      <c r="Q199">
        <f>IF(AND(pomiary47[[#This Row],[czujnik5]] &gt; -10, pomiary47[[#This Row],[czujnik5]]&lt;=15), 1, IF(AND(pomiary47[[#This Row],[czujnik5]] &gt; 15, pomiary47[[#This Row],[czujnik5]]&lt;=20), 2, 0))</f>
        <v>1</v>
      </c>
      <c r="R199">
        <f>IF(AND(pomiary47[[#This Row],[czujnik6]] &gt; -10, pomiary47[[#This Row],[czujnik6]]&lt;=15), 1, IF(AND(pomiary47[[#This Row],[czujnik6]] &gt; 15, pomiary47[[#This Row],[czujnik6]]&lt;=20), 2, 0))</f>
        <v>1</v>
      </c>
      <c r="S199">
        <f>IF(AND(pomiary47[[#This Row],[czujnik7]] &gt; -10, pomiary47[[#This Row],[czujnik7]]&lt;=15), 1, IF(AND(pomiary47[[#This Row],[czujnik7]] &gt; 15, pomiary47[[#This Row],[czujnik7]]&lt;=20), 2, 0))</f>
        <v>1</v>
      </c>
      <c r="T199">
        <f>IF(AND(pomiary47[[#This Row],[czujnik8]] &gt; -10, pomiary47[[#This Row],[czujnik8]]&lt;=15), 1, IF(AND(pomiary47[[#This Row],[czujnik8]] &gt; 15, pomiary47[[#This Row],[czujnik8]]&lt;=20), 2, 0))</f>
        <v>1</v>
      </c>
      <c r="U199">
        <f>IF(AND(pomiary47[[#This Row],[czujnik9]] &gt; -10, pomiary47[[#This Row],[czujnik9]]&lt;=15), 1, IF(AND(pomiary47[[#This Row],[czujnik9]] &gt; 15, pomiary47[[#This Row],[czujnik9]]&lt;=20), 2, 0))</f>
        <v>1</v>
      </c>
      <c r="V199">
        <f>IF(AND(pomiary47[[#This Row],[czujnik10]] &gt; -10, pomiary47[[#This Row],[czujnik10]]&lt;=15), 1, IF(AND(pomiary47[[#This Row],[czujnik10]] &gt; 15, pomiary47[[#This Row],[czujnik10]]&lt;=20), 2, 0))</f>
        <v>1</v>
      </c>
    </row>
    <row r="200" spans="1:22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IF(AND(pomiary47[[#This Row],[czujnik1]] &gt; -10, pomiary47[[#This Row],[czujnik1]]&lt;=15), 1, IF(AND(pomiary47[[#This Row],[czujnik1]] &gt; 15, pomiary47[[#This Row],[czujnik1]]&lt;=20), 2, 0))</f>
        <v>1</v>
      </c>
      <c r="N200">
        <f>IF(AND(pomiary47[[#This Row],[czujnik2]] &gt; -10, pomiary47[[#This Row],[czujnik2]]&lt;=15), 1, IF(AND(pomiary47[[#This Row],[czujnik2]] &gt; 15, pomiary47[[#This Row],[czujnik2]]&lt;=20), 2, 0))</f>
        <v>1</v>
      </c>
      <c r="O200">
        <f>IF(AND(pomiary47[[#This Row],[czujnik3]] &gt; -10, pomiary47[[#This Row],[czujnik3]]&lt;=15), 1, IF(AND(pomiary47[[#This Row],[czujnik3]] &gt; 15, pomiary47[[#This Row],[czujnik3]]&lt;=20), 2, 0))</f>
        <v>1</v>
      </c>
      <c r="P200">
        <f>IF(AND(pomiary47[[#This Row],[czujnik4]] &gt; -10, pomiary47[[#This Row],[czujnik4]]&lt;=15), 1, IF(AND(pomiary47[[#This Row],[czujnik4]] &gt; 15, pomiary47[[#This Row],[czujnik4]]&lt;=20), 2, 0))</f>
        <v>1</v>
      </c>
      <c r="Q200">
        <f>IF(AND(pomiary47[[#This Row],[czujnik5]] &gt; -10, pomiary47[[#This Row],[czujnik5]]&lt;=15), 1, IF(AND(pomiary47[[#This Row],[czujnik5]] &gt; 15, pomiary47[[#This Row],[czujnik5]]&lt;=20), 2, 0))</f>
        <v>1</v>
      </c>
      <c r="R200">
        <f>IF(AND(pomiary47[[#This Row],[czujnik6]] &gt; -10, pomiary47[[#This Row],[czujnik6]]&lt;=15), 1, IF(AND(pomiary47[[#This Row],[czujnik6]] &gt; 15, pomiary47[[#This Row],[czujnik6]]&lt;=20), 2, 0))</f>
        <v>1</v>
      </c>
      <c r="S200">
        <f>IF(AND(pomiary47[[#This Row],[czujnik7]] &gt; -10, pomiary47[[#This Row],[czujnik7]]&lt;=15), 1, IF(AND(pomiary47[[#This Row],[czujnik7]] &gt; 15, pomiary47[[#This Row],[czujnik7]]&lt;=20), 2, 0))</f>
        <v>1</v>
      </c>
      <c r="T200">
        <f>IF(AND(pomiary47[[#This Row],[czujnik8]] &gt; -10, pomiary47[[#This Row],[czujnik8]]&lt;=15), 1, IF(AND(pomiary47[[#This Row],[czujnik8]] &gt; 15, pomiary47[[#This Row],[czujnik8]]&lt;=20), 2, 0))</f>
        <v>1</v>
      </c>
      <c r="U200">
        <f>IF(AND(pomiary47[[#This Row],[czujnik9]] &gt; -10, pomiary47[[#This Row],[czujnik9]]&lt;=15), 1, IF(AND(pomiary47[[#This Row],[czujnik9]] &gt; 15, pomiary47[[#This Row],[czujnik9]]&lt;=20), 2, 0))</f>
        <v>1</v>
      </c>
      <c r="V200">
        <f>IF(AND(pomiary47[[#This Row],[czujnik10]] &gt; -10, pomiary47[[#This Row],[czujnik10]]&lt;=15), 1, IF(AND(pomiary47[[#This Row],[czujnik10]] &gt; 15, pomiary47[[#This Row],[czujnik10]]&lt;=20), 2, 0))</f>
        <v>1</v>
      </c>
    </row>
    <row r="201" spans="1:22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IF(AND(pomiary47[[#This Row],[czujnik1]] &gt; -10, pomiary47[[#This Row],[czujnik1]]&lt;=15), 1, IF(AND(pomiary47[[#This Row],[czujnik1]] &gt; 15, pomiary47[[#This Row],[czujnik1]]&lt;=20), 2, 0))</f>
        <v>1</v>
      </c>
      <c r="N201">
        <f>IF(AND(pomiary47[[#This Row],[czujnik2]] &gt; -10, pomiary47[[#This Row],[czujnik2]]&lt;=15), 1, IF(AND(pomiary47[[#This Row],[czujnik2]] &gt; 15, pomiary47[[#This Row],[czujnik2]]&lt;=20), 2, 0))</f>
        <v>1</v>
      </c>
      <c r="O201">
        <f>IF(AND(pomiary47[[#This Row],[czujnik3]] &gt; -10, pomiary47[[#This Row],[czujnik3]]&lt;=15), 1, IF(AND(pomiary47[[#This Row],[czujnik3]] &gt; 15, pomiary47[[#This Row],[czujnik3]]&lt;=20), 2, 0))</f>
        <v>1</v>
      </c>
      <c r="P201">
        <f>IF(AND(pomiary47[[#This Row],[czujnik4]] &gt; -10, pomiary47[[#This Row],[czujnik4]]&lt;=15), 1, IF(AND(pomiary47[[#This Row],[czujnik4]] &gt; 15, pomiary47[[#This Row],[czujnik4]]&lt;=20), 2, 0))</f>
        <v>1</v>
      </c>
      <c r="Q201">
        <f>IF(AND(pomiary47[[#This Row],[czujnik5]] &gt; -10, pomiary47[[#This Row],[czujnik5]]&lt;=15), 1, IF(AND(pomiary47[[#This Row],[czujnik5]] &gt; 15, pomiary47[[#This Row],[czujnik5]]&lt;=20), 2, 0))</f>
        <v>1</v>
      </c>
      <c r="R201">
        <f>IF(AND(pomiary47[[#This Row],[czujnik6]] &gt; -10, pomiary47[[#This Row],[czujnik6]]&lt;=15), 1, IF(AND(pomiary47[[#This Row],[czujnik6]] &gt; 15, pomiary47[[#This Row],[czujnik6]]&lt;=20), 2, 0))</f>
        <v>1</v>
      </c>
      <c r="S201">
        <f>IF(AND(pomiary47[[#This Row],[czujnik7]] &gt; -10, pomiary47[[#This Row],[czujnik7]]&lt;=15), 1, IF(AND(pomiary47[[#This Row],[czujnik7]] &gt; 15, pomiary47[[#This Row],[czujnik7]]&lt;=20), 2, 0))</f>
        <v>1</v>
      </c>
      <c r="T201">
        <f>IF(AND(pomiary47[[#This Row],[czujnik8]] &gt; -10, pomiary47[[#This Row],[czujnik8]]&lt;=15), 1, IF(AND(pomiary47[[#This Row],[czujnik8]] &gt; 15, pomiary47[[#This Row],[czujnik8]]&lt;=20), 2, 0))</f>
        <v>1</v>
      </c>
      <c r="U201">
        <f>IF(AND(pomiary47[[#This Row],[czujnik9]] &gt; -10, pomiary47[[#This Row],[czujnik9]]&lt;=15), 1, IF(AND(pomiary47[[#This Row],[czujnik9]] &gt; 15, pomiary47[[#This Row],[czujnik9]]&lt;=20), 2, 0))</f>
        <v>1</v>
      </c>
      <c r="V201">
        <f>IF(AND(pomiary47[[#This Row],[czujnik10]] &gt; -10, pomiary47[[#This Row],[czujnik10]]&lt;=15), 1, IF(AND(pomiary47[[#This Row],[czujnik10]] &gt; 15, pomiary47[[#This Row],[czujnik10]]&lt;=20), 2, 0))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0E32-E088-4F44-A566-68715D135E5E}">
  <dimension ref="A1:L201"/>
  <sheetViews>
    <sheetView tabSelected="1" topLeftCell="A11" workbookViewId="0">
      <selection activeCell="J104" sqref="J104"/>
    </sheetView>
  </sheetViews>
  <sheetFormatPr defaultRowHeight="14.25" x14ac:dyDescent="0.45"/>
  <cols>
    <col min="1" max="1" width="9.9296875" bestFit="1" customWidth="1"/>
    <col min="2" max="2" width="9" bestFit="1" customWidth="1"/>
    <col min="3" max="6" width="9.5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-1.6</v>
      </c>
      <c r="F2">
        <v>1.71</v>
      </c>
      <c r="G2">
        <f>IF(AND(pomiary8[[#This Row],[Dzień]] &gt;=5, pomiary8[[#This Row],[Dzień]]&lt;=10), pomiary8[[#This Row],[czujnik1]]-1.2, pomiary8[[#This Row],[czujnik1]])</f>
        <v>-0.59</v>
      </c>
      <c r="H2">
        <f>IF(AND(pomiary8[[#This Row],[Dzień]] &gt;=5, pomiary8[[#This Row],[Dzień]]&lt;=10), pomiary8[[#This Row],[czujnik2]]-1.2, pomiary8[[#This Row],[czujnik2]])</f>
        <v>-6.1800000000000006</v>
      </c>
      <c r="I2">
        <f>IF(OR(pomiary8[[#This Row],[Miesiąc]] = 6, pomiary8[[#This Row],[Miesiąc]] = 7), pomiary8[[#This Row],[czujnik8]]*1.07, pomiary8[[#This Row],[czujnik8]])</f>
        <v>-1.6</v>
      </c>
      <c r="J2">
        <f>IF(AND(pomiary8[[#This Row],[Dzień]] &gt;=5, pomiary8[[#This Row],[Dzień]]&lt;=10), pomiary8[[#This Row],[czujnik9]]-1.2, pomiary8[[#This Row],[czujnik9]])</f>
        <v>0.51</v>
      </c>
      <c r="K2">
        <f>DAY(pomiary8[[#This Row],[data]])</f>
        <v>5</v>
      </c>
      <c r="L2">
        <f>MONTH(pomiary8[[#This Row],[data]])</f>
        <v>1</v>
      </c>
    </row>
    <row r="3" spans="1:12" x14ac:dyDescent="0.45">
      <c r="A3" s="1">
        <v>42377</v>
      </c>
      <c r="B3" s="2">
        <v>0.29166666666666669</v>
      </c>
      <c r="C3">
        <v>-4.5</v>
      </c>
      <c r="D3">
        <v>2.56</v>
      </c>
      <c r="E3">
        <v>3.31</v>
      </c>
      <c r="F3">
        <v>-5.4</v>
      </c>
      <c r="G3">
        <f>IF(AND(pomiary8[[#This Row],[Dzień]] &gt;=5, pomiary8[[#This Row],[Dzień]]&lt;=10), pomiary8[[#This Row],[czujnik1]]-1.2, pomiary8[[#This Row],[czujnik1]])</f>
        <v>-5.7</v>
      </c>
      <c r="H3">
        <f>IF(AND(pomiary8[[#This Row],[Dzień]] &gt;=5, pomiary8[[#This Row],[Dzień]]&lt;=10), pomiary8[[#This Row],[czujnik2]]-1.2, pomiary8[[#This Row],[czujnik2]])</f>
        <v>1.36</v>
      </c>
      <c r="I3">
        <f>IF(OR(pomiary8[[#This Row],[Miesiąc]] = 6, pomiary8[[#This Row],[Miesiąc]] = 7), pomiary8[[#This Row],[czujnik8]]*1.07, pomiary8[[#This Row],[czujnik8]])</f>
        <v>3.31</v>
      </c>
      <c r="J3">
        <f>IF(AND(pomiary8[[#This Row],[Dzień]] &gt;=5, pomiary8[[#This Row],[Dzień]]&lt;=10), pomiary8[[#This Row],[czujnik9]]-1.2, pomiary8[[#This Row],[czujnik9]])</f>
        <v>-6.6000000000000005</v>
      </c>
      <c r="K3">
        <f>DAY(pomiary8[[#This Row],[data]])</f>
        <v>8</v>
      </c>
      <c r="L3">
        <f>MONTH(pomiary8[[#This Row],[data]])</f>
        <v>1</v>
      </c>
    </row>
    <row r="4" spans="1:12" x14ac:dyDescent="0.45">
      <c r="A4" s="1">
        <v>42387</v>
      </c>
      <c r="B4" s="2">
        <v>0.42499999999999999</v>
      </c>
      <c r="C4">
        <v>2.59</v>
      </c>
      <c r="D4">
        <v>-7.29</v>
      </c>
      <c r="E4">
        <v>-4.7699999999999996</v>
      </c>
      <c r="F4">
        <v>-3.88</v>
      </c>
      <c r="G4">
        <f>IF(AND(pomiary8[[#This Row],[Dzień]] &gt;=5, pomiary8[[#This Row],[Dzień]]&lt;=10), pomiary8[[#This Row],[czujnik1]]-1.2, pomiary8[[#This Row],[czujnik1]])</f>
        <v>2.59</v>
      </c>
      <c r="H4">
        <f>IF(AND(pomiary8[[#This Row],[Dzień]] &gt;=5, pomiary8[[#This Row],[Dzień]]&lt;=10), pomiary8[[#This Row],[czujnik2]]-1.2, pomiary8[[#This Row],[czujnik2]])</f>
        <v>-7.29</v>
      </c>
      <c r="I4">
        <f>IF(OR(pomiary8[[#This Row],[Miesiąc]] = 6, pomiary8[[#This Row],[Miesiąc]] = 7), pomiary8[[#This Row],[czujnik8]]*1.07, pomiary8[[#This Row],[czujnik8]])</f>
        <v>-4.7699999999999996</v>
      </c>
      <c r="J4">
        <f>IF(AND(pomiary8[[#This Row],[Dzień]] &gt;=5, pomiary8[[#This Row],[Dzień]]&lt;=10), pomiary8[[#This Row],[czujnik9]]-1.2, pomiary8[[#This Row],[czujnik9]])</f>
        <v>-3.88</v>
      </c>
      <c r="K4">
        <f>DAY(pomiary8[[#This Row],[data]])</f>
        <v>18</v>
      </c>
      <c r="L4">
        <f>MONTH(pomiary8[[#This Row],[data]])</f>
        <v>1</v>
      </c>
    </row>
    <row r="5" spans="1:12" x14ac:dyDescent="0.45">
      <c r="A5" s="1">
        <v>42389</v>
      </c>
      <c r="B5" s="2">
        <v>5.5555555555555558E-3</v>
      </c>
      <c r="C5">
        <v>7.76</v>
      </c>
      <c r="D5">
        <v>-7.18</v>
      </c>
      <c r="E5">
        <v>-2.84</v>
      </c>
      <c r="F5">
        <v>-1.31</v>
      </c>
      <c r="G5">
        <f>IF(AND(pomiary8[[#This Row],[Dzień]] &gt;=5, pomiary8[[#This Row],[Dzień]]&lt;=10), pomiary8[[#This Row],[czujnik1]]-1.2, pomiary8[[#This Row],[czujnik1]])</f>
        <v>7.76</v>
      </c>
      <c r="H5">
        <f>IF(AND(pomiary8[[#This Row],[Dzień]] &gt;=5, pomiary8[[#This Row],[Dzień]]&lt;=10), pomiary8[[#This Row],[czujnik2]]-1.2, pomiary8[[#This Row],[czujnik2]])</f>
        <v>-7.18</v>
      </c>
      <c r="I5">
        <f>IF(OR(pomiary8[[#This Row],[Miesiąc]] = 6, pomiary8[[#This Row],[Miesiąc]] = 7), pomiary8[[#This Row],[czujnik8]]*1.07, pomiary8[[#This Row],[czujnik8]])</f>
        <v>-2.84</v>
      </c>
      <c r="J5">
        <f>IF(AND(pomiary8[[#This Row],[Dzień]] &gt;=5, pomiary8[[#This Row],[Dzień]]&lt;=10), pomiary8[[#This Row],[czujnik9]]-1.2, pomiary8[[#This Row],[czujnik9]])</f>
        <v>-1.31</v>
      </c>
      <c r="K5">
        <f>DAY(pomiary8[[#This Row],[data]])</f>
        <v>20</v>
      </c>
      <c r="L5">
        <f>MONTH(pomiary8[[#This Row],[data]])</f>
        <v>1</v>
      </c>
    </row>
    <row r="6" spans="1:12" x14ac:dyDescent="0.45">
      <c r="A6" s="1">
        <v>42390</v>
      </c>
      <c r="B6" s="2">
        <v>0.41805555555555557</v>
      </c>
      <c r="C6">
        <v>7.12</v>
      </c>
      <c r="D6">
        <v>5.13</v>
      </c>
      <c r="E6">
        <v>0.87</v>
      </c>
      <c r="F6">
        <v>-5.21</v>
      </c>
      <c r="G6">
        <f>IF(AND(pomiary8[[#This Row],[Dzień]] &gt;=5, pomiary8[[#This Row],[Dzień]]&lt;=10), pomiary8[[#This Row],[czujnik1]]-1.2, pomiary8[[#This Row],[czujnik1]])</f>
        <v>7.12</v>
      </c>
      <c r="H6">
        <f>IF(AND(pomiary8[[#This Row],[Dzień]] &gt;=5, pomiary8[[#This Row],[Dzień]]&lt;=10), pomiary8[[#This Row],[czujnik2]]-1.2, pomiary8[[#This Row],[czujnik2]])</f>
        <v>5.13</v>
      </c>
      <c r="I6">
        <f>IF(OR(pomiary8[[#This Row],[Miesiąc]] = 6, pomiary8[[#This Row],[Miesiąc]] = 7), pomiary8[[#This Row],[czujnik8]]*1.07, pomiary8[[#This Row],[czujnik8]])</f>
        <v>0.87</v>
      </c>
      <c r="J6">
        <f>IF(AND(pomiary8[[#This Row],[Dzień]] &gt;=5, pomiary8[[#This Row],[Dzień]]&lt;=10), pomiary8[[#This Row],[czujnik9]]-1.2, pomiary8[[#This Row],[czujnik9]])</f>
        <v>-5.21</v>
      </c>
      <c r="K6">
        <f>DAY(pomiary8[[#This Row],[data]])</f>
        <v>21</v>
      </c>
      <c r="L6">
        <f>MONTH(pomiary8[[#This Row],[data]])</f>
        <v>1</v>
      </c>
    </row>
    <row r="7" spans="1:12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1.5</v>
      </c>
      <c r="F7">
        <v>-3.41</v>
      </c>
      <c r="G7">
        <f>IF(AND(pomiary8[[#This Row],[Dzień]] &gt;=5, pomiary8[[#This Row],[Dzień]]&lt;=10), pomiary8[[#This Row],[czujnik1]]-1.2, pomiary8[[#This Row],[czujnik1]])</f>
        <v>4.1100000000000003</v>
      </c>
      <c r="H7">
        <f>IF(AND(pomiary8[[#This Row],[Dzień]] &gt;=5, pomiary8[[#This Row],[Dzień]]&lt;=10), pomiary8[[#This Row],[czujnik2]]-1.2, pomiary8[[#This Row],[czujnik2]])</f>
        <v>0.85</v>
      </c>
      <c r="I7">
        <f>IF(OR(pomiary8[[#This Row],[Miesiąc]] = 6, pomiary8[[#This Row],[Miesiąc]] = 7), pomiary8[[#This Row],[czujnik8]]*1.07, pomiary8[[#This Row],[czujnik8]])</f>
        <v>1.5</v>
      </c>
      <c r="J7">
        <f>IF(AND(pomiary8[[#This Row],[Dzień]] &gt;=5, pomiary8[[#This Row],[Dzień]]&lt;=10), pomiary8[[#This Row],[czujnik9]]-1.2, pomiary8[[#This Row],[czujnik9]])</f>
        <v>-3.41</v>
      </c>
      <c r="K7">
        <f>DAY(pomiary8[[#This Row],[data]])</f>
        <v>22</v>
      </c>
      <c r="L7">
        <f>MONTH(pomiary8[[#This Row],[data]])</f>
        <v>1</v>
      </c>
    </row>
    <row r="8" spans="1:12" x14ac:dyDescent="0.45">
      <c r="A8" s="1">
        <v>42399</v>
      </c>
      <c r="B8" s="2">
        <v>4.583333333333333E-2</v>
      </c>
      <c r="C8">
        <v>-5.38</v>
      </c>
      <c r="D8">
        <v>5.93</v>
      </c>
      <c r="E8">
        <v>-6.59</v>
      </c>
      <c r="F8">
        <v>-7.28</v>
      </c>
      <c r="G8">
        <f>IF(AND(pomiary8[[#This Row],[Dzień]] &gt;=5, pomiary8[[#This Row],[Dzień]]&lt;=10), pomiary8[[#This Row],[czujnik1]]-1.2, pomiary8[[#This Row],[czujnik1]])</f>
        <v>-5.38</v>
      </c>
      <c r="H8">
        <f>IF(AND(pomiary8[[#This Row],[Dzień]] &gt;=5, pomiary8[[#This Row],[Dzień]]&lt;=10), pomiary8[[#This Row],[czujnik2]]-1.2, pomiary8[[#This Row],[czujnik2]])</f>
        <v>5.93</v>
      </c>
      <c r="I8">
        <f>IF(OR(pomiary8[[#This Row],[Miesiąc]] = 6, pomiary8[[#This Row],[Miesiąc]] = 7), pomiary8[[#This Row],[czujnik8]]*1.07, pomiary8[[#This Row],[czujnik8]])</f>
        <v>-6.59</v>
      </c>
      <c r="J8">
        <f>IF(AND(pomiary8[[#This Row],[Dzień]] &gt;=5, pomiary8[[#This Row],[Dzień]]&lt;=10), pomiary8[[#This Row],[czujnik9]]-1.2, pomiary8[[#This Row],[czujnik9]])</f>
        <v>-7.28</v>
      </c>
      <c r="K8">
        <f>DAY(pomiary8[[#This Row],[data]])</f>
        <v>30</v>
      </c>
      <c r="L8">
        <f>MONTH(pomiary8[[#This Row],[data]])</f>
        <v>1</v>
      </c>
    </row>
    <row r="9" spans="1:12" x14ac:dyDescent="0.45">
      <c r="A9" s="1">
        <v>42405</v>
      </c>
      <c r="B9" s="2">
        <v>0.12638888888888888</v>
      </c>
      <c r="C9">
        <v>3.21</v>
      </c>
      <c r="D9">
        <v>-7.03</v>
      </c>
      <c r="E9">
        <v>7.78</v>
      </c>
      <c r="F9">
        <v>2.48</v>
      </c>
      <c r="G9">
        <f>IF(AND(pomiary8[[#This Row],[Dzień]] &gt;=5, pomiary8[[#This Row],[Dzień]]&lt;=10), pomiary8[[#This Row],[czujnik1]]-1.2, pomiary8[[#This Row],[czujnik1]])</f>
        <v>2.0099999999999998</v>
      </c>
      <c r="H9">
        <f>IF(AND(pomiary8[[#This Row],[Dzień]] &gt;=5, pomiary8[[#This Row],[Dzień]]&lt;=10), pomiary8[[#This Row],[czujnik2]]-1.2, pomiary8[[#This Row],[czujnik2]])</f>
        <v>-8.23</v>
      </c>
      <c r="I9">
        <f>IF(OR(pomiary8[[#This Row],[Miesiąc]] = 6, pomiary8[[#This Row],[Miesiąc]] = 7), pomiary8[[#This Row],[czujnik8]]*1.07, pomiary8[[#This Row],[czujnik8]])</f>
        <v>7.78</v>
      </c>
      <c r="J9">
        <f>IF(AND(pomiary8[[#This Row],[Dzień]] &gt;=5, pomiary8[[#This Row],[Dzień]]&lt;=10), pomiary8[[#This Row],[czujnik9]]-1.2, pomiary8[[#This Row],[czujnik9]])</f>
        <v>1.28</v>
      </c>
      <c r="K9">
        <f>DAY(pomiary8[[#This Row],[data]])</f>
        <v>5</v>
      </c>
      <c r="L9">
        <f>MONTH(pomiary8[[#This Row],[data]])</f>
        <v>2</v>
      </c>
    </row>
    <row r="10" spans="1:12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-7.12</v>
      </c>
      <c r="F10">
        <v>2.12</v>
      </c>
      <c r="G10">
        <f>IF(AND(pomiary8[[#This Row],[Dzień]] &gt;=5, pomiary8[[#This Row],[Dzień]]&lt;=10), pomiary8[[#This Row],[czujnik1]]-1.2, pomiary8[[#This Row],[czujnik1]])</f>
        <v>0.74</v>
      </c>
      <c r="H10">
        <f>IF(AND(pomiary8[[#This Row],[Dzień]] &gt;=5, pomiary8[[#This Row],[Dzień]]&lt;=10), pomiary8[[#This Row],[czujnik2]]-1.2, pomiary8[[#This Row],[czujnik2]])</f>
        <v>0.52</v>
      </c>
      <c r="I10">
        <f>IF(OR(pomiary8[[#This Row],[Miesiąc]] = 6, pomiary8[[#This Row],[Miesiąc]] = 7), pomiary8[[#This Row],[czujnik8]]*1.07, pomiary8[[#This Row],[czujnik8]])</f>
        <v>-7.12</v>
      </c>
      <c r="J10">
        <f>IF(AND(pomiary8[[#This Row],[Dzień]] &gt;=5, pomiary8[[#This Row],[Dzień]]&lt;=10), pomiary8[[#This Row],[czujnik9]]-1.2, pomiary8[[#This Row],[czujnik9]])</f>
        <v>0.92000000000000015</v>
      </c>
      <c r="K10">
        <f>DAY(pomiary8[[#This Row],[data]])</f>
        <v>6</v>
      </c>
      <c r="L10">
        <f>MONTH(pomiary8[[#This Row],[data]])</f>
        <v>2</v>
      </c>
    </row>
    <row r="11" spans="1:12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8.32</v>
      </c>
      <c r="F11">
        <v>-6.62</v>
      </c>
      <c r="G11">
        <f>IF(AND(pomiary8[[#This Row],[Dzień]] &gt;=5, pomiary8[[#This Row],[Dzień]]&lt;=10), pomiary8[[#This Row],[czujnik1]]-1.2, pomiary8[[#This Row],[czujnik1]])</f>
        <v>7.61</v>
      </c>
      <c r="H11">
        <f>IF(AND(pomiary8[[#This Row],[Dzień]] &gt;=5, pomiary8[[#This Row],[Dzień]]&lt;=10), pomiary8[[#This Row],[czujnik2]]-1.2, pomiary8[[#This Row],[czujnik2]])</f>
        <v>-2.86</v>
      </c>
      <c r="I11">
        <f>IF(OR(pomiary8[[#This Row],[Miesiąc]] = 6, pomiary8[[#This Row],[Miesiąc]] = 7), pomiary8[[#This Row],[czujnik8]]*1.07, pomiary8[[#This Row],[czujnik8]])</f>
        <v>8.32</v>
      </c>
      <c r="J11">
        <f>IF(AND(pomiary8[[#This Row],[Dzień]] &gt;=5, pomiary8[[#This Row],[Dzień]]&lt;=10), pomiary8[[#This Row],[czujnik9]]-1.2, pomiary8[[#This Row],[czujnik9]])</f>
        <v>-7.82</v>
      </c>
      <c r="K11">
        <f>DAY(pomiary8[[#This Row],[data]])</f>
        <v>6</v>
      </c>
      <c r="L11">
        <f>MONTH(pomiary8[[#This Row],[data]])</f>
        <v>2</v>
      </c>
    </row>
    <row r="12" spans="1:12" x14ac:dyDescent="0.45">
      <c r="A12" s="1">
        <v>42409</v>
      </c>
      <c r="B12" s="2">
        <v>0.33541666666666664</v>
      </c>
      <c r="C12">
        <v>4</v>
      </c>
      <c r="D12">
        <v>-6.72</v>
      </c>
      <c r="E12">
        <v>2.88</v>
      </c>
      <c r="F12">
        <v>2.58</v>
      </c>
      <c r="G12">
        <f>IF(AND(pomiary8[[#This Row],[Dzień]] &gt;=5, pomiary8[[#This Row],[Dzień]]&lt;=10), pomiary8[[#This Row],[czujnik1]]-1.2, pomiary8[[#This Row],[czujnik1]])</f>
        <v>2.8</v>
      </c>
      <c r="H12">
        <f>IF(AND(pomiary8[[#This Row],[Dzień]] &gt;=5, pomiary8[[#This Row],[Dzień]]&lt;=10), pomiary8[[#This Row],[czujnik2]]-1.2, pomiary8[[#This Row],[czujnik2]])</f>
        <v>-7.92</v>
      </c>
      <c r="I12">
        <f>IF(OR(pomiary8[[#This Row],[Miesiąc]] = 6, pomiary8[[#This Row],[Miesiąc]] = 7), pomiary8[[#This Row],[czujnik8]]*1.07, pomiary8[[#This Row],[czujnik8]])</f>
        <v>2.88</v>
      </c>
      <c r="J12">
        <f>IF(AND(pomiary8[[#This Row],[Dzień]] &gt;=5, pomiary8[[#This Row],[Dzień]]&lt;=10), pomiary8[[#This Row],[czujnik9]]-1.2, pomiary8[[#This Row],[czujnik9]])</f>
        <v>1.3800000000000001</v>
      </c>
      <c r="K12">
        <f>DAY(pomiary8[[#This Row],[data]])</f>
        <v>9</v>
      </c>
      <c r="L12">
        <f>MONTH(pomiary8[[#This Row],[data]])</f>
        <v>2</v>
      </c>
    </row>
    <row r="13" spans="1:12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-6.54</v>
      </c>
      <c r="F13">
        <v>-2.4300000000000002</v>
      </c>
      <c r="G13">
        <f>IF(AND(pomiary8[[#This Row],[Dzień]] &gt;=5, pomiary8[[#This Row],[Dzień]]&lt;=10), pomiary8[[#This Row],[czujnik1]]-1.2, pomiary8[[#This Row],[czujnik1]])</f>
        <v>-5.79</v>
      </c>
      <c r="H13">
        <f>IF(AND(pomiary8[[#This Row],[Dzień]] &gt;=5, pomiary8[[#This Row],[Dzień]]&lt;=10), pomiary8[[#This Row],[czujnik2]]-1.2, pomiary8[[#This Row],[czujnik2]])</f>
        <v>4.54</v>
      </c>
      <c r="I13">
        <f>IF(OR(pomiary8[[#This Row],[Miesiąc]] = 6, pomiary8[[#This Row],[Miesiąc]] = 7), pomiary8[[#This Row],[czujnik8]]*1.07, pomiary8[[#This Row],[czujnik8]])</f>
        <v>-6.54</v>
      </c>
      <c r="J13">
        <f>IF(AND(pomiary8[[#This Row],[Dzień]] &gt;=5, pomiary8[[#This Row],[Dzień]]&lt;=10), pomiary8[[#This Row],[czujnik9]]-1.2, pomiary8[[#This Row],[czujnik9]])</f>
        <v>-3.63</v>
      </c>
      <c r="K13">
        <f>DAY(pomiary8[[#This Row],[data]])</f>
        <v>10</v>
      </c>
      <c r="L13">
        <f>MONTH(pomiary8[[#This Row],[data]])</f>
        <v>2</v>
      </c>
    </row>
    <row r="14" spans="1:12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4.29</v>
      </c>
      <c r="F14">
        <v>-7.29</v>
      </c>
      <c r="G14">
        <f>IF(AND(pomiary8[[#This Row],[Dzień]] &gt;=5, pomiary8[[#This Row],[Dzień]]&lt;=10), pomiary8[[#This Row],[czujnik1]]-1.2, pomiary8[[#This Row],[czujnik1]])</f>
        <v>-7.0200000000000005</v>
      </c>
      <c r="H14">
        <f>IF(AND(pomiary8[[#This Row],[Dzień]] &gt;=5, pomiary8[[#This Row],[Dzień]]&lt;=10), pomiary8[[#This Row],[czujnik2]]-1.2, pomiary8[[#This Row],[czujnik2]])</f>
        <v>4.24</v>
      </c>
      <c r="I14">
        <f>IF(OR(pomiary8[[#This Row],[Miesiąc]] = 6, pomiary8[[#This Row],[Miesiąc]] = 7), pomiary8[[#This Row],[czujnik8]]*1.07, pomiary8[[#This Row],[czujnik8]])</f>
        <v>4.29</v>
      </c>
      <c r="J14">
        <f>IF(AND(pomiary8[[#This Row],[Dzień]] &gt;=5, pomiary8[[#This Row],[Dzień]]&lt;=10), pomiary8[[#This Row],[czujnik9]]-1.2, pomiary8[[#This Row],[czujnik9]])</f>
        <v>-8.49</v>
      </c>
      <c r="K14">
        <f>DAY(pomiary8[[#This Row],[data]])</f>
        <v>10</v>
      </c>
      <c r="L14">
        <f>MONTH(pomiary8[[#This Row],[data]])</f>
        <v>2</v>
      </c>
    </row>
    <row r="15" spans="1:12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5.46</v>
      </c>
      <c r="F15">
        <v>-4.66</v>
      </c>
      <c r="G15">
        <f>IF(AND(pomiary8[[#This Row],[Dzień]] &gt;=5, pomiary8[[#This Row],[Dzień]]&lt;=10), pomiary8[[#This Row],[czujnik1]]-1.2, pomiary8[[#This Row],[czujnik1]])</f>
        <v>8.26</v>
      </c>
      <c r="H15">
        <f>IF(AND(pomiary8[[#This Row],[Dzień]] &gt;=5, pomiary8[[#This Row],[Dzień]]&lt;=10), pomiary8[[#This Row],[czujnik2]]-1.2, pomiary8[[#This Row],[czujnik2]])</f>
        <v>8.5</v>
      </c>
      <c r="I15">
        <f>IF(OR(pomiary8[[#This Row],[Miesiąc]] = 6, pomiary8[[#This Row],[Miesiąc]] = 7), pomiary8[[#This Row],[czujnik8]]*1.07, pomiary8[[#This Row],[czujnik8]])</f>
        <v>5.46</v>
      </c>
      <c r="J15">
        <f>IF(AND(pomiary8[[#This Row],[Dzień]] &gt;=5, pomiary8[[#This Row],[Dzień]]&lt;=10), pomiary8[[#This Row],[czujnik9]]-1.2, pomiary8[[#This Row],[czujnik9]])</f>
        <v>-4.66</v>
      </c>
      <c r="K15">
        <f>DAY(pomiary8[[#This Row],[data]])</f>
        <v>13</v>
      </c>
      <c r="L15">
        <f>MONTH(pomiary8[[#This Row],[data]])</f>
        <v>2</v>
      </c>
    </row>
    <row r="16" spans="1:12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-4.8499999999999996</v>
      </c>
      <c r="F16">
        <v>-4.21</v>
      </c>
      <c r="G16">
        <f>IF(AND(pomiary8[[#This Row],[Dzień]] &gt;=5, pomiary8[[#This Row],[Dzień]]&lt;=10), pomiary8[[#This Row],[czujnik1]]-1.2, pomiary8[[#This Row],[czujnik1]])</f>
        <v>7.43</v>
      </c>
      <c r="H16">
        <f>IF(AND(pomiary8[[#This Row],[Dzień]] &gt;=5, pomiary8[[#This Row],[Dzień]]&lt;=10), pomiary8[[#This Row],[czujnik2]]-1.2, pomiary8[[#This Row],[czujnik2]])</f>
        <v>7.88</v>
      </c>
      <c r="I16">
        <f>IF(OR(pomiary8[[#This Row],[Miesiąc]] = 6, pomiary8[[#This Row],[Miesiąc]] = 7), pomiary8[[#This Row],[czujnik8]]*1.07, pomiary8[[#This Row],[czujnik8]])</f>
        <v>-4.8499999999999996</v>
      </c>
      <c r="J16">
        <f>IF(AND(pomiary8[[#This Row],[Dzień]] &gt;=5, pomiary8[[#This Row],[Dzień]]&lt;=10), pomiary8[[#This Row],[czujnik9]]-1.2, pomiary8[[#This Row],[czujnik9]])</f>
        <v>-4.21</v>
      </c>
      <c r="K16">
        <f>DAY(pomiary8[[#This Row],[data]])</f>
        <v>15</v>
      </c>
      <c r="L16">
        <f>MONTH(pomiary8[[#This Row],[data]])</f>
        <v>2</v>
      </c>
    </row>
    <row r="17" spans="1:12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-4.58</v>
      </c>
      <c r="F17">
        <v>-6.18</v>
      </c>
      <c r="G17">
        <f>IF(AND(pomiary8[[#This Row],[Dzień]] &gt;=5, pomiary8[[#This Row],[Dzień]]&lt;=10), pomiary8[[#This Row],[czujnik1]]-1.2, pomiary8[[#This Row],[czujnik1]])</f>
        <v>-7.37</v>
      </c>
      <c r="H17">
        <f>IF(AND(pomiary8[[#This Row],[Dzień]] &gt;=5, pomiary8[[#This Row],[Dzień]]&lt;=10), pomiary8[[#This Row],[czujnik2]]-1.2, pomiary8[[#This Row],[czujnik2]])</f>
        <v>2.31</v>
      </c>
      <c r="I17">
        <f>IF(OR(pomiary8[[#This Row],[Miesiąc]] = 6, pomiary8[[#This Row],[Miesiąc]] = 7), pomiary8[[#This Row],[czujnik8]]*1.07, pomiary8[[#This Row],[czujnik8]])</f>
        <v>-4.58</v>
      </c>
      <c r="J17">
        <f>IF(AND(pomiary8[[#This Row],[Dzień]] &gt;=5, pomiary8[[#This Row],[Dzień]]&lt;=10), pomiary8[[#This Row],[czujnik9]]-1.2, pomiary8[[#This Row],[czujnik9]])</f>
        <v>-6.18</v>
      </c>
      <c r="K17">
        <f>DAY(pomiary8[[#This Row],[data]])</f>
        <v>15</v>
      </c>
      <c r="L17">
        <f>MONTH(pomiary8[[#This Row],[data]])</f>
        <v>2</v>
      </c>
    </row>
    <row r="18" spans="1:12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-6.56</v>
      </c>
      <c r="F18">
        <v>-6.35</v>
      </c>
      <c r="G18">
        <f>IF(AND(pomiary8[[#This Row],[Dzień]] &gt;=5, pomiary8[[#This Row],[Dzień]]&lt;=10), pomiary8[[#This Row],[czujnik1]]-1.2, pomiary8[[#This Row],[czujnik1]])</f>
        <v>7.78</v>
      </c>
      <c r="H18">
        <f>IF(AND(pomiary8[[#This Row],[Dzień]] &gt;=5, pomiary8[[#This Row],[Dzień]]&lt;=10), pomiary8[[#This Row],[czujnik2]]-1.2, pomiary8[[#This Row],[czujnik2]])</f>
        <v>1.59</v>
      </c>
      <c r="I18">
        <f>IF(OR(pomiary8[[#This Row],[Miesiąc]] = 6, pomiary8[[#This Row],[Miesiąc]] = 7), pomiary8[[#This Row],[czujnik8]]*1.07, pomiary8[[#This Row],[czujnik8]])</f>
        <v>-6.56</v>
      </c>
      <c r="J18">
        <f>IF(AND(pomiary8[[#This Row],[Dzień]] &gt;=5, pomiary8[[#This Row],[Dzień]]&lt;=10), pomiary8[[#This Row],[czujnik9]]-1.2, pomiary8[[#This Row],[czujnik9]])</f>
        <v>-6.35</v>
      </c>
      <c r="K18">
        <f>DAY(pomiary8[[#This Row],[data]])</f>
        <v>18</v>
      </c>
      <c r="L18">
        <f>MONTH(pomiary8[[#This Row],[data]])</f>
        <v>2</v>
      </c>
    </row>
    <row r="19" spans="1:12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0.74</v>
      </c>
      <c r="F19">
        <v>1.7</v>
      </c>
      <c r="G19">
        <f>IF(AND(pomiary8[[#This Row],[Dzień]] &gt;=5, pomiary8[[#This Row],[Dzień]]&lt;=10), pomiary8[[#This Row],[czujnik1]]-1.2, pomiary8[[#This Row],[czujnik1]])</f>
        <v>-5.59</v>
      </c>
      <c r="H19">
        <f>IF(AND(pomiary8[[#This Row],[Dzień]] &gt;=5, pomiary8[[#This Row],[Dzień]]&lt;=10), pomiary8[[#This Row],[czujnik2]]-1.2, pomiary8[[#This Row],[czujnik2]])</f>
        <v>1.44</v>
      </c>
      <c r="I19">
        <f>IF(OR(pomiary8[[#This Row],[Miesiąc]] = 6, pomiary8[[#This Row],[Miesiąc]] = 7), pomiary8[[#This Row],[czujnik8]]*1.07, pomiary8[[#This Row],[czujnik8]])</f>
        <v>0.74</v>
      </c>
      <c r="J19">
        <f>IF(AND(pomiary8[[#This Row],[Dzień]] &gt;=5, pomiary8[[#This Row],[Dzień]]&lt;=10), pomiary8[[#This Row],[czujnik9]]-1.2, pomiary8[[#This Row],[czujnik9]])</f>
        <v>1.7</v>
      </c>
      <c r="K19">
        <f>DAY(pomiary8[[#This Row],[data]])</f>
        <v>18</v>
      </c>
      <c r="L19">
        <f>MONTH(pomiary8[[#This Row],[data]])</f>
        <v>2</v>
      </c>
    </row>
    <row r="20" spans="1:12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2.27</v>
      </c>
      <c r="F20">
        <v>1.38</v>
      </c>
      <c r="G20">
        <f>IF(AND(pomiary8[[#This Row],[Dzień]] &gt;=5, pomiary8[[#This Row],[Dzień]]&lt;=10), pomiary8[[#This Row],[czujnik1]]-1.2, pomiary8[[#This Row],[czujnik1]])</f>
        <v>-5.61</v>
      </c>
      <c r="H20">
        <f>IF(AND(pomiary8[[#This Row],[Dzień]] &gt;=5, pomiary8[[#This Row],[Dzień]]&lt;=10), pomiary8[[#This Row],[czujnik2]]-1.2, pomiary8[[#This Row],[czujnik2]])</f>
        <v>-2.42</v>
      </c>
      <c r="I20">
        <f>IF(OR(pomiary8[[#This Row],[Miesiąc]] = 6, pomiary8[[#This Row],[Miesiąc]] = 7), pomiary8[[#This Row],[czujnik8]]*1.07, pomiary8[[#This Row],[czujnik8]])</f>
        <v>2.27</v>
      </c>
      <c r="J20">
        <f>IF(AND(pomiary8[[#This Row],[Dzień]] &gt;=5, pomiary8[[#This Row],[Dzień]]&lt;=10), pomiary8[[#This Row],[czujnik9]]-1.2, pomiary8[[#This Row],[czujnik9]])</f>
        <v>1.38</v>
      </c>
      <c r="K20">
        <f>DAY(pomiary8[[#This Row],[data]])</f>
        <v>18</v>
      </c>
      <c r="L20">
        <f>MONTH(pomiary8[[#This Row],[data]])</f>
        <v>2</v>
      </c>
    </row>
    <row r="21" spans="1:12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2.9</v>
      </c>
      <c r="F21">
        <v>-2.0099999999999998</v>
      </c>
      <c r="G21">
        <f>IF(AND(pomiary8[[#This Row],[Dzień]] &gt;=5, pomiary8[[#This Row],[Dzień]]&lt;=10), pomiary8[[#This Row],[czujnik1]]-1.2, pomiary8[[#This Row],[czujnik1]])</f>
        <v>8.91</v>
      </c>
      <c r="H21">
        <f>IF(AND(pomiary8[[#This Row],[Dzień]] &gt;=5, pomiary8[[#This Row],[Dzień]]&lt;=10), pomiary8[[#This Row],[czujnik2]]-1.2, pomiary8[[#This Row],[czujnik2]])</f>
        <v>-0.83</v>
      </c>
      <c r="I21">
        <f>IF(OR(pomiary8[[#This Row],[Miesiąc]] = 6, pomiary8[[#This Row],[Miesiąc]] = 7), pomiary8[[#This Row],[czujnik8]]*1.07, pomiary8[[#This Row],[czujnik8]])</f>
        <v>2.9</v>
      </c>
      <c r="J21">
        <f>IF(AND(pomiary8[[#This Row],[Dzień]] &gt;=5, pomiary8[[#This Row],[Dzień]]&lt;=10), pomiary8[[#This Row],[czujnik9]]-1.2, pomiary8[[#This Row],[czujnik9]])</f>
        <v>-2.0099999999999998</v>
      </c>
      <c r="K21">
        <f>DAY(pomiary8[[#This Row],[data]])</f>
        <v>20</v>
      </c>
      <c r="L21">
        <f>MONTH(pomiary8[[#This Row],[data]])</f>
        <v>2</v>
      </c>
    </row>
    <row r="22" spans="1:12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4.6399999999999997</v>
      </c>
      <c r="F22">
        <v>-2.96</v>
      </c>
      <c r="G22">
        <f>IF(AND(pomiary8[[#This Row],[Dzień]] &gt;=5, pomiary8[[#This Row],[Dzień]]&lt;=10), pomiary8[[#This Row],[czujnik1]]-1.2, pomiary8[[#This Row],[czujnik1]])</f>
        <v>6.18</v>
      </c>
      <c r="H22">
        <f>IF(AND(pomiary8[[#This Row],[Dzień]] &gt;=5, pomiary8[[#This Row],[Dzień]]&lt;=10), pomiary8[[#This Row],[czujnik2]]-1.2, pomiary8[[#This Row],[czujnik2]])</f>
        <v>6.14</v>
      </c>
      <c r="I22">
        <f>IF(OR(pomiary8[[#This Row],[Miesiąc]] = 6, pomiary8[[#This Row],[Miesiąc]] = 7), pomiary8[[#This Row],[czujnik8]]*1.07, pomiary8[[#This Row],[czujnik8]])</f>
        <v>4.6399999999999997</v>
      </c>
      <c r="J22">
        <f>IF(AND(pomiary8[[#This Row],[Dzień]] &gt;=5, pomiary8[[#This Row],[Dzień]]&lt;=10), pomiary8[[#This Row],[czujnik9]]-1.2, pomiary8[[#This Row],[czujnik9]])</f>
        <v>-2.96</v>
      </c>
      <c r="K22">
        <f>DAY(pomiary8[[#This Row],[data]])</f>
        <v>21</v>
      </c>
      <c r="L22">
        <f>MONTH(pomiary8[[#This Row],[data]])</f>
        <v>2</v>
      </c>
    </row>
    <row r="23" spans="1:12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-3.65</v>
      </c>
      <c r="F23">
        <v>-4.0999999999999996</v>
      </c>
      <c r="G23">
        <f>IF(AND(pomiary8[[#This Row],[Dzień]] &gt;=5, pomiary8[[#This Row],[Dzień]]&lt;=10), pomiary8[[#This Row],[czujnik1]]-1.2, pomiary8[[#This Row],[czujnik1]])</f>
        <v>-3.2</v>
      </c>
      <c r="H23">
        <f>IF(AND(pomiary8[[#This Row],[Dzień]] &gt;=5, pomiary8[[#This Row],[Dzień]]&lt;=10), pomiary8[[#This Row],[czujnik2]]-1.2, pomiary8[[#This Row],[czujnik2]])</f>
        <v>-4.18</v>
      </c>
      <c r="I23">
        <f>IF(OR(pomiary8[[#This Row],[Miesiąc]] = 6, pomiary8[[#This Row],[Miesiąc]] = 7), pomiary8[[#This Row],[czujnik8]]*1.07, pomiary8[[#This Row],[czujnik8]])</f>
        <v>-3.65</v>
      </c>
      <c r="J23">
        <f>IF(AND(pomiary8[[#This Row],[Dzień]] &gt;=5, pomiary8[[#This Row],[Dzień]]&lt;=10), pomiary8[[#This Row],[czujnik9]]-1.2, pomiary8[[#This Row],[czujnik9]])</f>
        <v>-4.0999999999999996</v>
      </c>
      <c r="K23">
        <f>DAY(pomiary8[[#This Row],[data]])</f>
        <v>24</v>
      </c>
      <c r="L23">
        <f>MONTH(pomiary8[[#This Row],[data]])</f>
        <v>2</v>
      </c>
    </row>
    <row r="24" spans="1:12" x14ac:dyDescent="0.45">
      <c r="A24" s="1">
        <v>42430</v>
      </c>
      <c r="B24" s="2">
        <v>0</v>
      </c>
      <c r="C24">
        <v>6.8</v>
      </c>
      <c r="D24">
        <v>-2.64</v>
      </c>
      <c r="E24">
        <v>7.18</v>
      </c>
      <c r="F24">
        <v>7.33</v>
      </c>
      <c r="G24">
        <f>IF(AND(pomiary8[[#This Row],[Dzień]] &gt;=5, pomiary8[[#This Row],[Dzień]]&lt;=10), pomiary8[[#This Row],[czujnik1]]-1.2, pomiary8[[#This Row],[czujnik1]])</f>
        <v>6.8</v>
      </c>
      <c r="H24">
        <f>IF(AND(pomiary8[[#This Row],[Dzień]] &gt;=5, pomiary8[[#This Row],[Dzień]]&lt;=10), pomiary8[[#This Row],[czujnik2]]-1.2, pomiary8[[#This Row],[czujnik2]])</f>
        <v>-2.64</v>
      </c>
      <c r="I24">
        <f>IF(OR(pomiary8[[#This Row],[Miesiąc]] = 6, pomiary8[[#This Row],[Miesiąc]] = 7), pomiary8[[#This Row],[czujnik8]]*1.07, pomiary8[[#This Row],[czujnik8]])</f>
        <v>7.18</v>
      </c>
      <c r="J24">
        <f>IF(AND(pomiary8[[#This Row],[Dzień]] &gt;=5, pomiary8[[#This Row],[Dzień]]&lt;=10), pomiary8[[#This Row],[czujnik9]]-1.2, pomiary8[[#This Row],[czujnik9]])</f>
        <v>7.33</v>
      </c>
      <c r="K24">
        <f>DAY(pomiary8[[#This Row],[data]])</f>
        <v>1</v>
      </c>
      <c r="L24">
        <f>MONTH(pomiary8[[#This Row],[data]])</f>
        <v>3</v>
      </c>
    </row>
    <row r="25" spans="1:12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-2.67</v>
      </c>
      <c r="F25">
        <v>6.36</v>
      </c>
      <c r="G25">
        <f>IF(AND(pomiary8[[#This Row],[Dzień]] &gt;=5, pomiary8[[#This Row],[Dzień]]&lt;=10), pomiary8[[#This Row],[czujnik1]]-1.2, pomiary8[[#This Row],[czujnik1]])</f>
        <v>-3.15</v>
      </c>
      <c r="H25">
        <f>IF(AND(pomiary8[[#This Row],[Dzień]] &gt;=5, pomiary8[[#This Row],[Dzień]]&lt;=10), pomiary8[[#This Row],[czujnik2]]-1.2, pomiary8[[#This Row],[czujnik2]])</f>
        <v>-1.58</v>
      </c>
      <c r="I25">
        <f>IF(OR(pomiary8[[#This Row],[Miesiąc]] = 6, pomiary8[[#This Row],[Miesiąc]] = 7), pomiary8[[#This Row],[czujnik8]]*1.07, pomiary8[[#This Row],[czujnik8]])</f>
        <v>-2.67</v>
      </c>
      <c r="J25">
        <f>IF(AND(pomiary8[[#This Row],[Dzień]] &gt;=5, pomiary8[[#This Row],[Dzień]]&lt;=10), pomiary8[[#This Row],[czujnik9]]-1.2, pomiary8[[#This Row],[czujnik9]])</f>
        <v>6.36</v>
      </c>
      <c r="K25">
        <f>DAY(pomiary8[[#This Row],[data]])</f>
        <v>2</v>
      </c>
      <c r="L25">
        <f>MONTH(pomiary8[[#This Row],[data]])</f>
        <v>3</v>
      </c>
    </row>
    <row r="26" spans="1:12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-2.7</v>
      </c>
      <c r="F26">
        <v>5.24</v>
      </c>
      <c r="G26">
        <f>IF(AND(pomiary8[[#This Row],[Dzień]] &gt;=5, pomiary8[[#This Row],[Dzień]]&lt;=10), pomiary8[[#This Row],[czujnik1]]-1.2, pomiary8[[#This Row],[czujnik1]])</f>
        <v>-4.3899999999999997</v>
      </c>
      <c r="H26">
        <f>IF(AND(pomiary8[[#This Row],[Dzień]] &gt;=5, pomiary8[[#This Row],[Dzień]]&lt;=10), pomiary8[[#This Row],[czujnik2]]-1.2, pomiary8[[#This Row],[czujnik2]])</f>
        <v>-3.86</v>
      </c>
      <c r="I26">
        <f>IF(OR(pomiary8[[#This Row],[Miesiąc]] = 6, pomiary8[[#This Row],[Miesiąc]] = 7), pomiary8[[#This Row],[czujnik8]]*1.07, pomiary8[[#This Row],[czujnik8]])</f>
        <v>-2.7</v>
      </c>
      <c r="J26">
        <f>IF(AND(pomiary8[[#This Row],[Dzień]] &gt;=5, pomiary8[[#This Row],[Dzień]]&lt;=10), pomiary8[[#This Row],[czujnik9]]-1.2, pomiary8[[#This Row],[czujnik9]])</f>
        <v>5.24</v>
      </c>
      <c r="K26">
        <f>DAY(pomiary8[[#This Row],[data]])</f>
        <v>4</v>
      </c>
      <c r="L26">
        <f>MONTH(pomiary8[[#This Row],[data]])</f>
        <v>3</v>
      </c>
    </row>
    <row r="27" spans="1:12" x14ac:dyDescent="0.45">
      <c r="A27" s="1">
        <v>42435</v>
      </c>
      <c r="B27" s="2">
        <v>0.33958333333333335</v>
      </c>
      <c r="C27">
        <v>1.07</v>
      </c>
      <c r="D27">
        <v>4.49</v>
      </c>
      <c r="E27">
        <v>-0.82</v>
      </c>
      <c r="F27">
        <v>1.63</v>
      </c>
      <c r="G27">
        <f>IF(AND(pomiary8[[#This Row],[Dzień]] &gt;=5, pomiary8[[#This Row],[Dzień]]&lt;=10), pomiary8[[#This Row],[czujnik1]]-1.2, pomiary8[[#This Row],[czujnik1]])</f>
        <v>-0.12999999999999989</v>
      </c>
      <c r="H27">
        <f>IF(AND(pomiary8[[#This Row],[Dzień]] &gt;=5, pomiary8[[#This Row],[Dzień]]&lt;=10), pomiary8[[#This Row],[czujnik2]]-1.2, pomiary8[[#This Row],[czujnik2]])</f>
        <v>3.29</v>
      </c>
      <c r="I27">
        <f>IF(OR(pomiary8[[#This Row],[Miesiąc]] = 6, pomiary8[[#This Row],[Miesiąc]] = 7), pomiary8[[#This Row],[czujnik8]]*1.07, pomiary8[[#This Row],[czujnik8]])</f>
        <v>-0.82</v>
      </c>
      <c r="J27">
        <f>IF(AND(pomiary8[[#This Row],[Dzień]] &gt;=5, pomiary8[[#This Row],[Dzień]]&lt;=10), pomiary8[[#This Row],[czujnik9]]-1.2, pomiary8[[#This Row],[czujnik9]])</f>
        <v>0.42999999999999994</v>
      </c>
      <c r="K27">
        <f>DAY(pomiary8[[#This Row],[data]])</f>
        <v>6</v>
      </c>
      <c r="L27">
        <f>MONTH(pomiary8[[#This Row],[data]])</f>
        <v>3</v>
      </c>
    </row>
    <row r="28" spans="1:12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1.75</v>
      </c>
      <c r="F28">
        <v>2.57</v>
      </c>
      <c r="G28">
        <f>IF(AND(pomiary8[[#This Row],[Dzień]] &gt;=5, pomiary8[[#This Row],[Dzień]]&lt;=10), pomiary8[[#This Row],[czujnik1]]-1.2, pomiary8[[#This Row],[czujnik1]])</f>
        <v>-5.5200000000000005</v>
      </c>
      <c r="H28">
        <f>IF(AND(pomiary8[[#This Row],[Dzień]] &gt;=5, pomiary8[[#This Row],[Dzień]]&lt;=10), pomiary8[[#This Row],[czujnik2]]-1.2, pomiary8[[#This Row],[czujnik2]])</f>
        <v>-5.5</v>
      </c>
      <c r="I28">
        <f>IF(OR(pomiary8[[#This Row],[Miesiąc]] = 6, pomiary8[[#This Row],[Miesiąc]] = 7), pomiary8[[#This Row],[czujnik8]]*1.07, pomiary8[[#This Row],[czujnik8]])</f>
        <v>1.75</v>
      </c>
      <c r="J28">
        <f>IF(AND(pomiary8[[#This Row],[Dzień]] &gt;=5, pomiary8[[#This Row],[Dzień]]&lt;=10), pomiary8[[#This Row],[czujnik9]]-1.2, pomiary8[[#This Row],[czujnik9]])</f>
        <v>1.3699999999999999</v>
      </c>
      <c r="K28">
        <f>DAY(pomiary8[[#This Row],[data]])</f>
        <v>7</v>
      </c>
      <c r="L28">
        <f>MONTH(pomiary8[[#This Row],[data]])</f>
        <v>3</v>
      </c>
    </row>
    <row r="29" spans="1:12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-3.33</v>
      </c>
      <c r="F29">
        <v>3.39</v>
      </c>
      <c r="G29">
        <f>IF(AND(pomiary8[[#This Row],[Dzień]] &gt;=5, pomiary8[[#This Row],[Dzień]]&lt;=10), pomiary8[[#This Row],[czujnik1]]-1.2, pomiary8[[#This Row],[czujnik1]])</f>
        <v>7.7399999999999993</v>
      </c>
      <c r="H29">
        <f>IF(AND(pomiary8[[#This Row],[Dzień]] &gt;=5, pomiary8[[#This Row],[Dzień]]&lt;=10), pomiary8[[#This Row],[czujnik2]]-1.2, pomiary8[[#This Row],[czujnik2]])</f>
        <v>-9.18</v>
      </c>
      <c r="I29">
        <f>IF(OR(pomiary8[[#This Row],[Miesiąc]] = 6, pomiary8[[#This Row],[Miesiąc]] = 7), pomiary8[[#This Row],[czujnik8]]*1.07, pomiary8[[#This Row],[czujnik8]])</f>
        <v>-3.33</v>
      </c>
      <c r="J29">
        <f>IF(AND(pomiary8[[#This Row],[Dzień]] &gt;=5, pomiary8[[#This Row],[Dzień]]&lt;=10), pomiary8[[#This Row],[czujnik9]]-1.2, pomiary8[[#This Row],[czujnik9]])</f>
        <v>2.1900000000000004</v>
      </c>
      <c r="K29">
        <f>DAY(pomiary8[[#This Row],[data]])</f>
        <v>10</v>
      </c>
      <c r="L29">
        <f>MONTH(pomiary8[[#This Row],[data]])</f>
        <v>3</v>
      </c>
    </row>
    <row r="30" spans="1:12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-5.8</v>
      </c>
      <c r="F30">
        <v>-7.56</v>
      </c>
      <c r="G30">
        <f>IF(AND(pomiary8[[#This Row],[Dzień]] &gt;=5, pomiary8[[#This Row],[Dzień]]&lt;=10), pomiary8[[#This Row],[czujnik1]]-1.2, pomiary8[[#This Row],[czujnik1]])</f>
        <v>-2.84</v>
      </c>
      <c r="H30">
        <f>IF(AND(pomiary8[[#This Row],[Dzień]] &gt;=5, pomiary8[[#This Row],[Dzień]]&lt;=10), pomiary8[[#This Row],[czujnik2]]-1.2, pomiary8[[#This Row],[czujnik2]])</f>
        <v>-3.79</v>
      </c>
      <c r="I30">
        <f>IF(OR(pomiary8[[#This Row],[Miesiąc]] = 6, pomiary8[[#This Row],[Miesiąc]] = 7), pomiary8[[#This Row],[czujnik8]]*1.07, pomiary8[[#This Row],[czujnik8]])</f>
        <v>-5.8</v>
      </c>
      <c r="J30">
        <f>IF(AND(pomiary8[[#This Row],[Dzień]] &gt;=5, pomiary8[[#This Row],[Dzień]]&lt;=10), pomiary8[[#This Row],[czujnik9]]-1.2, pomiary8[[#This Row],[czujnik9]])</f>
        <v>-7.56</v>
      </c>
      <c r="K30">
        <f>DAY(pomiary8[[#This Row],[data]])</f>
        <v>12</v>
      </c>
      <c r="L30">
        <f>MONTH(pomiary8[[#This Row],[data]])</f>
        <v>3</v>
      </c>
    </row>
    <row r="31" spans="1:12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7.96</v>
      </c>
      <c r="F31">
        <v>4.51</v>
      </c>
      <c r="G31">
        <f>IF(AND(pomiary8[[#This Row],[Dzień]] &gt;=5, pomiary8[[#This Row],[Dzień]]&lt;=10), pomiary8[[#This Row],[czujnik1]]-1.2, pomiary8[[#This Row],[czujnik1]])</f>
        <v>-2.0099999999999998</v>
      </c>
      <c r="H31">
        <f>IF(AND(pomiary8[[#This Row],[Dzień]] &gt;=5, pomiary8[[#This Row],[Dzień]]&lt;=10), pomiary8[[#This Row],[czujnik2]]-1.2, pomiary8[[#This Row],[czujnik2]])</f>
        <v>0.62</v>
      </c>
      <c r="I31">
        <f>IF(OR(pomiary8[[#This Row],[Miesiąc]] = 6, pomiary8[[#This Row],[Miesiąc]] = 7), pomiary8[[#This Row],[czujnik8]]*1.07, pomiary8[[#This Row],[czujnik8]])</f>
        <v>7.96</v>
      </c>
      <c r="J31">
        <f>IF(AND(pomiary8[[#This Row],[Dzień]] &gt;=5, pomiary8[[#This Row],[Dzień]]&lt;=10), pomiary8[[#This Row],[czujnik9]]-1.2, pomiary8[[#This Row],[czujnik9]])</f>
        <v>4.51</v>
      </c>
      <c r="K31">
        <f>DAY(pomiary8[[#This Row],[data]])</f>
        <v>15</v>
      </c>
      <c r="L31">
        <f>MONTH(pomiary8[[#This Row],[data]])</f>
        <v>3</v>
      </c>
    </row>
    <row r="32" spans="1:12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-6.89</v>
      </c>
      <c r="F32">
        <v>-3.19</v>
      </c>
      <c r="G32">
        <f>IF(AND(pomiary8[[#This Row],[Dzień]] &gt;=5, pomiary8[[#This Row],[Dzień]]&lt;=10), pomiary8[[#This Row],[czujnik1]]-1.2, pomiary8[[#This Row],[czujnik1]])</f>
        <v>1.44</v>
      </c>
      <c r="H32">
        <f>IF(AND(pomiary8[[#This Row],[Dzień]] &gt;=5, pomiary8[[#This Row],[Dzień]]&lt;=10), pomiary8[[#This Row],[czujnik2]]-1.2, pomiary8[[#This Row],[czujnik2]])</f>
        <v>-7.21</v>
      </c>
      <c r="I32">
        <f>IF(OR(pomiary8[[#This Row],[Miesiąc]] = 6, pomiary8[[#This Row],[Miesiąc]] = 7), pomiary8[[#This Row],[czujnik8]]*1.07, pomiary8[[#This Row],[czujnik8]])</f>
        <v>-6.89</v>
      </c>
      <c r="J32">
        <f>IF(AND(pomiary8[[#This Row],[Dzień]] &gt;=5, pomiary8[[#This Row],[Dzień]]&lt;=10), pomiary8[[#This Row],[czujnik9]]-1.2, pomiary8[[#This Row],[czujnik9]])</f>
        <v>-3.19</v>
      </c>
      <c r="K32">
        <f>DAY(pomiary8[[#This Row],[data]])</f>
        <v>18</v>
      </c>
      <c r="L32">
        <f>MONTH(pomiary8[[#This Row],[data]])</f>
        <v>3</v>
      </c>
    </row>
    <row r="33" spans="1:12" x14ac:dyDescent="0.45">
      <c r="A33" s="1">
        <v>42450</v>
      </c>
      <c r="B33" s="2">
        <v>0.12569444444444444</v>
      </c>
      <c r="C33">
        <v>0.98</v>
      </c>
      <c r="D33">
        <v>7.64</v>
      </c>
      <c r="E33">
        <v>5.65</v>
      </c>
      <c r="F33">
        <v>5.0999999999999996</v>
      </c>
      <c r="G33">
        <f>IF(AND(pomiary8[[#This Row],[Dzień]] &gt;=5, pomiary8[[#This Row],[Dzień]]&lt;=10), pomiary8[[#This Row],[czujnik1]]-1.2, pomiary8[[#This Row],[czujnik1]])</f>
        <v>0.98</v>
      </c>
      <c r="H33">
        <f>IF(AND(pomiary8[[#This Row],[Dzień]] &gt;=5, pomiary8[[#This Row],[Dzień]]&lt;=10), pomiary8[[#This Row],[czujnik2]]-1.2, pomiary8[[#This Row],[czujnik2]])</f>
        <v>7.64</v>
      </c>
      <c r="I33">
        <f>IF(OR(pomiary8[[#This Row],[Miesiąc]] = 6, pomiary8[[#This Row],[Miesiąc]] = 7), pomiary8[[#This Row],[czujnik8]]*1.07, pomiary8[[#This Row],[czujnik8]])</f>
        <v>5.65</v>
      </c>
      <c r="J33">
        <f>IF(AND(pomiary8[[#This Row],[Dzień]] &gt;=5, pomiary8[[#This Row],[Dzień]]&lt;=10), pomiary8[[#This Row],[czujnik9]]-1.2, pomiary8[[#This Row],[czujnik9]])</f>
        <v>5.0999999999999996</v>
      </c>
      <c r="K33">
        <f>DAY(pomiary8[[#This Row],[data]])</f>
        <v>21</v>
      </c>
      <c r="L33">
        <f>MONTH(pomiary8[[#This Row],[data]])</f>
        <v>3</v>
      </c>
    </row>
    <row r="34" spans="1:12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-4.8</v>
      </c>
      <c r="F34">
        <v>2.92</v>
      </c>
      <c r="G34">
        <f>IF(AND(pomiary8[[#This Row],[Dzień]] &gt;=5, pomiary8[[#This Row],[Dzień]]&lt;=10), pomiary8[[#This Row],[czujnik1]]-1.2, pomiary8[[#This Row],[czujnik1]])</f>
        <v>5.83</v>
      </c>
      <c r="H34">
        <f>IF(AND(pomiary8[[#This Row],[Dzień]] &gt;=5, pomiary8[[#This Row],[Dzień]]&lt;=10), pomiary8[[#This Row],[czujnik2]]-1.2, pomiary8[[#This Row],[czujnik2]])</f>
        <v>7.18</v>
      </c>
      <c r="I34">
        <f>IF(OR(pomiary8[[#This Row],[Miesiąc]] = 6, pomiary8[[#This Row],[Miesiąc]] = 7), pomiary8[[#This Row],[czujnik8]]*1.07, pomiary8[[#This Row],[czujnik8]])</f>
        <v>-4.8</v>
      </c>
      <c r="J34">
        <f>IF(AND(pomiary8[[#This Row],[Dzień]] &gt;=5, pomiary8[[#This Row],[Dzień]]&lt;=10), pomiary8[[#This Row],[czujnik9]]-1.2, pomiary8[[#This Row],[czujnik9]])</f>
        <v>2.92</v>
      </c>
      <c r="K34">
        <f>DAY(pomiary8[[#This Row],[data]])</f>
        <v>22</v>
      </c>
      <c r="L34">
        <f>MONTH(pomiary8[[#This Row],[data]])</f>
        <v>3</v>
      </c>
    </row>
    <row r="35" spans="1:12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-2.19</v>
      </c>
      <c r="F35">
        <v>4.6100000000000003</v>
      </c>
      <c r="G35">
        <f>IF(AND(pomiary8[[#This Row],[Dzień]] &gt;=5, pomiary8[[#This Row],[Dzień]]&lt;=10), pomiary8[[#This Row],[czujnik1]]-1.2, pomiary8[[#This Row],[czujnik1]])</f>
        <v>-5.39</v>
      </c>
      <c r="H35">
        <f>IF(AND(pomiary8[[#This Row],[Dzień]] &gt;=5, pomiary8[[#This Row],[Dzień]]&lt;=10), pomiary8[[#This Row],[czujnik2]]-1.2, pomiary8[[#This Row],[czujnik2]])</f>
        <v>-7.41</v>
      </c>
      <c r="I35">
        <f>IF(OR(pomiary8[[#This Row],[Miesiąc]] = 6, pomiary8[[#This Row],[Miesiąc]] = 7), pomiary8[[#This Row],[czujnik8]]*1.07, pomiary8[[#This Row],[czujnik8]])</f>
        <v>-2.19</v>
      </c>
      <c r="J35">
        <f>IF(AND(pomiary8[[#This Row],[Dzień]] &gt;=5, pomiary8[[#This Row],[Dzień]]&lt;=10), pomiary8[[#This Row],[czujnik9]]-1.2, pomiary8[[#This Row],[czujnik9]])</f>
        <v>4.6100000000000003</v>
      </c>
      <c r="K35">
        <f>DAY(pomiary8[[#This Row],[data]])</f>
        <v>23</v>
      </c>
      <c r="L35">
        <f>MONTH(pomiary8[[#This Row],[data]])</f>
        <v>3</v>
      </c>
    </row>
    <row r="36" spans="1:12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3.23</v>
      </c>
      <c r="F36">
        <v>-7.13</v>
      </c>
      <c r="G36">
        <f>IF(AND(pomiary8[[#This Row],[Dzień]] &gt;=5, pomiary8[[#This Row],[Dzień]]&lt;=10), pomiary8[[#This Row],[czujnik1]]-1.2, pomiary8[[#This Row],[czujnik1]])</f>
        <v>7.98</v>
      </c>
      <c r="H36">
        <f>IF(AND(pomiary8[[#This Row],[Dzień]] &gt;=5, pomiary8[[#This Row],[Dzień]]&lt;=10), pomiary8[[#This Row],[czujnik2]]-1.2, pomiary8[[#This Row],[czujnik2]])</f>
        <v>4.6100000000000003</v>
      </c>
      <c r="I36">
        <f>IF(OR(pomiary8[[#This Row],[Miesiąc]] = 6, pomiary8[[#This Row],[Miesiąc]] = 7), pomiary8[[#This Row],[czujnik8]]*1.07, pomiary8[[#This Row],[czujnik8]])</f>
        <v>3.23</v>
      </c>
      <c r="J36">
        <f>IF(AND(pomiary8[[#This Row],[Dzień]] &gt;=5, pomiary8[[#This Row],[Dzień]]&lt;=10), pomiary8[[#This Row],[czujnik9]]-1.2, pomiary8[[#This Row],[czujnik9]])</f>
        <v>-7.13</v>
      </c>
      <c r="K36">
        <f>DAY(pomiary8[[#This Row],[data]])</f>
        <v>23</v>
      </c>
      <c r="L36">
        <f>MONTH(pomiary8[[#This Row],[data]])</f>
        <v>3</v>
      </c>
    </row>
    <row r="37" spans="1:12" x14ac:dyDescent="0.45">
      <c r="A37" s="1">
        <v>42454</v>
      </c>
      <c r="B37" s="2">
        <v>0.12986111111111112</v>
      </c>
      <c r="C37">
        <v>2.92</v>
      </c>
      <c r="D37">
        <v>0.43</v>
      </c>
      <c r="E37">
        <v>6.34</v>
      </c>
      <c r="F37">
        <v>-5.17</v>
      </c>
      <c r="G37">
        <f>IF(AND(pomiary8[[#This Row],[Dzień]] &gt;=5, pomiary8[[#This Row],[Dzień]]&lt;=10), pomiary8[[#This Row],[czujnik1]]-1.2, pomiary8[[#This Row],[czujnik1]])</f>
        <v>2.92</v>
      </c>
      <c r="H37">
        <f>IF(AND(pomiary8[[#This Row],[Dzień]] &gt;=5, pomiary8[[#This Row],[Dzień]]&lt;=10), pomiary8[[#This Row],[czujnik2]]-1.2, pomiary8[[#This Row],[czujnik2]])</f>
        <v>0.43</v>
      </c>
      <c r="I37">
        <f>IF(OR(pomiary8[[#This Row],[Miesiąc]] = 6, pomiary8[[#This Row],[Miesiąc]] = 7), pomiary8[[#This Row],[czujnik8]]*1.07, pomiary8[[#This Row],[czujnik8]])</f>
        <v>6.34</v>
      </c>
      <c r="J37">
        <f>IF(AND(pomiary8[[#This Row],[Dzień]] &gt;=5, pomiary8[[#This Row],[Dzień]]&lt;=10), pomiary8[[#This Row],[czujnik9]]-1.2, pomiary8[[#This Row],[czujnik9]])</f>
        <v>-5.17</v>
      </c>
      <c r="K37">
        <f>DAY(pomiary8[[#This Row],[data]])</f>
        <v>25</v>
      </c>
      <c r="L37">
        <f>MONTH(pomiary8[[#This Row],[data]])</f>
        <v>3</v>
      </c>
    </row>
    <row r="38" spans="1:12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-6.24</v>
      </c>
      <c r="F38">
        <v>-5.52</v>
      </c>
      <c r="G38">
        <f>IF(AND(pomiary8[[#This Row],[Dzień]] &gt;=5, pomiary8[[#This Row],[Dzień]]&lt;=10), pomiary8[[#This Row],[czujnik1]]-1.2, pomiary8[[#This Row],[czujnik1]])</f>
        <v>5.68</v>
      </c>
      <c r="H38">
        <f>IF(AND(pomiary8[[#This Row],[Dzień]] &gt;=5, pomiary8[[#This Row],[Dzień]]&lt;=10), pomiary8[[#This Row],[czujnik2]]-1.2, pomiary8[[#This Row],[czujnik2]])</f>
        <v>-5.18</v>
      </c>
      <c r="I38">
        <f>IF(OR(pomiary8[[#This Row],[Miesiąc]] = 6, pomiary8[[#This Row],[Miesiąc]] = 7), pomiary8[[#This Row],[czujnik8]]*1.07, pomiary8[[#This Row],[czujnik8]])</f>
        <v>-6.24</v>
      </c>
      <c r="J38">
        <f>IF(AND(pomiary8[[#This Row],[Dzień]] &gt;=5, pomiary8[[#This Row],[Dzień]]&lt;=10), pomiary8[[#This Row],[czujnik9]]-1.2, pomiary8[[#This Row],[czujnik9]])</f>
        <v>-5.52</v>
      </c>
      <c r="K38">
        <f>DAY(pomiary8[[#This Row],[data]])</f>
        <v>26</v>
      </c>
      <c r="L38">
        <f>MONTH(pomiary8[[#This Row],[data]])</f>
        <v>3</v>
      </c>
    </row>
    <row r="39" spans="1:12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6.75</v>
      </c>
      <c r="F39">
        <v>-0.73</v>
      </c>
      <c r="G39">
        <f>IF(AND(pomiary8[[#This Row],[Dzień]] &gt;=5, pomiary8[[#This Row],[Dzień]]&lt;=10), pomiary8[[#This Row],[czujnik1]]-1.2, pomiary8[[#This Row],[czujnik1]])</f>
        <v>-3.88</v>
      </c>
      <c r="H39">
        <f>IF(AND(pomiary8[[#This Row],[Dzień]] &gt;=5, pomiary8[[#This Row],[Dzień]]&lt;=10), pomiary8[[#This Row],[czujnik2]]-1.2, pomiary8[[#This Row],[czujnik2]])</f>
        <v>-5.21</v>
      </c>
      <c r="I39">
        <f>IF(OR(pomiary8[[#This Row],[Miesiąc]] = 6, pomiary8[[#This Row],[Miesiąc]] = 7), pomiary8[[#This Row],[czujnik8]]*1.07, pomiary8[[#This Row],[czujnik8]])</f>
        <v>6.75</v>
      </c>
      <c r="J39">
        <f>IF(AND(pomiary8[[#This Row],[Dzień]] &gt;=5, pomiary8[[#This Row],[Dzień]]&lt;=10), pomiary8[[#This Row],[czujnik9]]-1.2, pomiary8[[#This Row],[czujnik9]])</f>
        <v>-0.73</v>
      </c>
      <c r="K39">
        <f>DAY(pomiary8[[#This Row],[data]])</f>
        <v>26</v>
      </c>
      <c r="L39">
        <f>MONTH(pomiary8[[#This Row],[data]])</f>
        <v>3</v>
      </c>
    </row>
    <row r="40" spans="1:12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-2.2599999999999998</v>
      </c>
      <c r="F40">
        <v>0.23</v>
      </c>
      <c r="G40">
        <f>IF(AND(pomiary8[[#This Row],[Dzień]] &gt;=5, pomiary8[[#This Row],[Dzień]]&lt;=10), pomiary8[[#This Row],[czujnik1]]-1.2, pomiary8[[#This Row],[czujnik1]])</f>
        <v>-4.4800000000000004</v>
      </c>
      <c r="H40">
        <f>IF(AND(pomiary8[[#This Row],[Dzień]] &gt;=5, pomiary8[[#This Row],[Dzień]]&lt;=10), pomiary8[[#This Row],[czujnik2]]-1.2, pomiary8[[#This Row],[czujnik2]])</f>
        <v>-2.0499999999999998</v>
      </c>
      <c r="I40">
        <f>IF(OR(pomiary8[[#This Row],[Miesiąc]] = 6, pomiary8[[#This Row],[Miesiąc]] = 7), pomiary8[[#This Row],[czujnik8]]*1.07, pomiary8[[#This Row],[czujnik8]])</f>
        <v>-2.2599999999999998</v>
      </c>
      <c r="J40">
        <f>IF(AND(pomiary8[[#This Row],[Dzień]] &gt;=5, pomiary8[[#This Row],[Dzień]]&lt;=10), pomiary8[[#This Row],[czujnik9]]-1.2, pomiary8[[#This Row],[czujnik9]])</f>
        <v>0.23</v>
      </c>
      <c r="K40">
        <f>DAY(pomiary8[[#This Row],[data]])</f>
        <v>27</v>
      </c>
      <c r="L40">
        <f>MONTH(pomiary8[[#This Row],[data]])</f>
        <v>3</v>
      </c>
    </row>
    <row r="41" spans="1:12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5.8</v>
      </c>
      <c r="F41">
        <v>-7.14</v>
      </c>
      <c r="G41">
        <f>IF(AND(pomiary8[[#This Row],[Dzień]] &gt;=5, pomiary8[[#This Row],[Dzień]]&lt;=10), pomiary8[[#This Row],[czujnik1]]-1.2, pomiary8[[#This Row],[czujnik1]])</f>
        <v>-3.04</v>
      </c>
      <c r="H41">
        <f>IF(AND(pomiary8[[#This Row],[Dzień]] &gt;=5, pomiary8[[#This Row],[Dzień]]&lt;=10), pomiary8[[#This Row],[czujnik2]]-1.2, pomiary8[[#This Row],[czujnik2]])</f>
        <v>-1.24</v>
      </c>
      <c r="I41">
        <f>IF(OR(pomiary8[[#This Row],[Miesiąc]] = 6, pomiary8[[#This Row],[Miesiąc]] = 7), pomiary8[[#This Row],[czujnik8]]*1.07, pomiary8[[#This Row],[czujnik8]])</f>
        <v>5.8</v>
      </c>
      <c r="J41">
        <f>IF(AND(pomiary8[[#This Row],[Dzień]] &gt;=5, pomiary8[[#This Row],[Dzień]]&lt;=10), pomiary8[[#This Row],[czujnik9]]-1.2, pomiary8[[#This Row],[czujnik9]])</f>
        <v>-7.14</v>
      </c>
      <c r="K41">
        <f>DAY(pomiary8[[#This Row],[data]])</f>
        <v>28</v>
      </c>
      <c r="L41">
        <f>MONTH(pomiary8[[#This Row],[data]])</f>
        <v>3</v>
      </c>
    </row>
    <row r="42" spans="1:12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-5.75</v>
      </c>
      <c r="F42">
        <v>3.63</v>
      </c>
      <c r="G42">
        <f>IF(AND(pomiary8[[#This Row],[Dzień]] &gt;=5, pomiary8[[#This Row],[Dzień]]&lt;=10), pomiary8[[#This Row],[czujnik1]]-1.2, pomiary8[[#This Row],[czujnik1]])</f>
        <v>-2.12</v>
      </c>
      <c r="H42">
        <f>IF(AND(pomiary8[[#This Row],[Dzień]] &gt;=5, pomiary8[[#This Row],[Dzień]]&lt;=10), pomiary8[[#This Row],[czujnik2]]-1.2, pomiary8[[#This Row],[czujnik2]])</f>
        <v>-6.19</v>
      </c>
      <c r="I42">
        <f>IF(OR(pomiary8[[#This Row],[Miesiąc]] = 6, pomiary8[[#This Row],[Miesiąc]] = 7), pomiary8[[#This Row],[czujnik8]]*1.07, pomiary8[[#This Row],[czujnik8]])</f>
        <v>-5.75</v>
      </c>
      <c r="J42">
        <f>IF(AND(pomiary8[[#This Row],[Dzień]] &gt;=5, pomiary8[[#This Row],[Dzień]]&lt;=10), pomiary8[[#This Row],[czujnik9]]-1.2, pomiary8[[#This Row],[czujnik9]])</f>
        <v>3.63</v>
      </c>
      <c r="K42">
        <f>DAY(pomiary8[[#This Row],[data]])</f>
        <v>29</v>
      </c>
      <c r="L42">
        <f>MONTH(pomiary8[[#This Row],[data]])</f>
        <v>3</v>
      </c>
    </row>
    <row r="43" spans="1:12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13.07</v>
      </c>
      <c r="F43">
        <v>14.39</v>
      </c>
      <c r="G43">
        <f>IF(AND(pomiary8[[#This Row],[Dzień]] &gt;=5, pomiary8[[#This Row],[Dzień]]&lt;=10), pomiary8[[#This Row],[czujnik1]]-1.2, pomiary8[[#This Row],[czujnik1]])</f>
        <v>8.870000000000001</v>
      </c>
      <c r="H43">
        <f>IF(AND(pomiary8[[#This Row],[Dzień]] &gt;=5, pomiary8[[#This Row],[Dzień]]&lt;=10), pomiary8[[#This Row],[czujnik2]]-1.2, pomiary8[[#This Row],[czujnik2]])</f>
        <v>11.64</v>
      </c>
      <c r="I43">
        <f>IF(OR(pomiary8[[#This Row],[Miesiąc]] = 6, pomiary8[[#This Row],[Miesiąc]] = 7), pomiary8[[#This Row],[czujnik8]]*1.07, pomiary8[[#This Row],[czujnik8]])</f>
        <v>13.07</v>
      </c>
      <c r="J43">
        <f>IF(AND(pomiary8[[#This Row],[Dzień]] &gt;=5, pomiary8[[#This Row],[Dzień]]&lt;=10), pomiary8[[#This Row],[czujnik9]]-1.2, pomiary8[[#This Row],[czujnik9]])</f>
        <v>13.190000000000001</v>
      </c>
      <c r="K43">
        <f>DAY(pomiary8[[#This Row],[data]])</f>
        <v>8</v>
      </c>
      <c r="L43">
        <f>MONTH(pomiary8[[#This Row],[data]])</f>
        <v>4</v>
      </c>
    </row>
    <row r="44" spans="1:12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11.66</v>
      </c>
      <c r="F44">
        <v>13</v>
      </c>
      <c r="G44">
        <f>IF(AND(pomiary8[[#This Row],[Dzień]] &gt;=5, pomiary8[[#This Row],[Dzień]]&lt;=10), pomiary8[[#This Row],[czujnik1]]-1.2, pomiary8[[#This Row],[czujnik1]])</f>
        <v>12.940000000000001</v>
      </c>
      <c r="H44">
        <f>IF(AND(pomiary8[[#This Row],[Dzień]] &gt;=5, pomiary8[[#This Row],[Dzień]]&lt;=10), pomiary8[[#This Row],[czujnik2]]-1.2, pomiary8[[#This Row],[czujnik2]])</f>
        <v>14.13</v>
      </c>
      <c r="I44">
        <f>IF(OR(pomiary8[[#This Row],[Miesiąc]] = 6, pomiary8[[#This Row],[Miesiąc]] = 7), pomiary8[[#This Row],[czujnik8]]*1.07, pomiary8[[#This Row],[czujnik8]])</f>
        <v>11.66</v>
      </c>
      <c r="J44">
        <f>IF(AND(pomiary8[[#This Row],[Dzień]] &gt;=5, pomiary8[[#This Row],[Dzień]]&lt;=10), pomiary8[[#This Row],[czujnik9]]-1.2, pomiary8[[#This Row],[czujnik9]])</f>
        <v>11.8</v>
      </c>
      <c r="K44">
        <f>DAY(pomiary8[[#This Row],[data]])</f>
        <v>10</v>
      </c>
      <c r="L44">
        <f>MONTH(pomiary8[[#This Row],[data]])</f>
        <v>4</v>
      </c>
    </row>
    <row r="45" spans="1:12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15.38</v>
      </c>
      <c r="F45">
        <v>15.98</v>
      </c>
      <c r="G45">
        <f>IF(AND(pomiary8[[#This Row],[Dzień]] &gt;=5, pomiary8[[#This Row],[Dzień]]&lt;=10), pomiary8[[#This Row],[czujnik1]]-1.2, pomiary8[[#This Row],[czujnik1]])</f>
        <v>11.6</v>
      </c>
      <c r="H45">
        <f>IF(AND(pomiary8[[#This Row],[Dzień]] &gt;=5, pomiary8[[#This Row],[Dzień]]&lt;=10), pomiary8[[#This Row],[czujnik2]]-1.2, pomiary8[[#This Row],[czujnik2]])</f>
        <v>13.95</v>
      </c>
      <c r="I45">
        <f>IF(OR(pomiary8[[#This Row],[Miesiąc]] = 6, pomiary8[[#This Row],[Miesiąc]] = 7), pomiary8[[#This Row],[czujnik8]]*1.07, pomiary8[[#This Row],[czujnik8]])</f>
        <v>15.38</v>
      </c>
      <c r="J45">
        <f>IF(AND(pomiary8[[#This Row],[Dzień]] &gt;=5, pomiary8[[#This Row],[Dzień]]&lt;=10), pomiary8[[#This Row],[czujnik9]]-1.2, pomiary8[[#This Row],[czujnik9]])</f>
        <v>15.98</v>
      </c>
      <c r="K45">
        <f>DAY(pomiary8[[#This Row],[data]])</f>
        <v>12</v>
      </c>
      <c r="L45">
        <f>MONTH(pomiary8[[#This Row],[data]])</f>
        <v>4</v>
      </c>
    </row>
    <row r="46" spans="1:12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12.05</v>
      </c>
      <c r="F46">
        <v>11.87</v>
      </c>
      <c r="G46">
        <f>IF(AND(pomiary8[[#This Row],[Dzień]] &gt;=5, pomiary8[[#This Row],[Dzień]]&lt;=10), pomiary8[[#This Row],[czujnik1]]-1.2, pomiary8[[#This Row],[czujnik1]])</f>
        <v>14.13</v>
      </c>
      <c r="H46">
        <f>IF(AND(pomiary8[[#This Row],[Dzień]] &gt;=5, pomiary8[[#This Row],[Dzień]]&lt;=10), pomiary8[[#This Row],[czujnik2]]-1.2, pomiary8[[#This Row],[czujnik2]])</f>
        <v>13.61</v>
      </c>
      <c r="I46">
        <f>IF(OR(pomiary8[[#This Row],[Miesiąc]] = 6, pomiary8[[#This Row],[Miesiąc]] = 7), pomiary8[[#This Row],[czujnik8]]*1.07, pomiary8[[#This Row],[czujnik8]])</f>
        <v>12.05</v>
      </c>
      <c r="J46">
        <f>IF(AND(pomiary8[[#This Row],[Dzień]] &gt;=5, pomiary8[[#This Row],[Dzień]]&lt;=10), pomiary8[[#This Row],[czujnik9]]-1.2, pomiary8[[#This Row],[czujnik9]])</f>
        <v>11.87</v>
      </c>
      <c r="K46">
        <f>DAY(pomiary8[[#This Row],[data]])</f>
        <v>15</v>
      </c>
      <c r="L46">
        <f>MONTH(pomiary8[[#This Row],[data]])</f>
        <v>4</v>
      </c>
    </row>
    <row r="47" spans="1:12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13.91</v>
      </c>
      <c r="F47">
        <v>13.86</v>
      </c>
      <c r="G47">
        <f>IF(AND(pomiary8[[#This Row],[Dzień]] &gt;=5, pomiary8[[#This Row],[Dzień]]&lt;=10), pomiary8[[#This Row],[czujnik1]]-1.2, pomiary8[[#This Row],[czujnik1]])</f>
        <v>10.88</v>
      </c>
      <c r="H47">
        <f>IF(AND(pomiary8[[#This Row],[Dzień]] &gt;=5, pomiary8[[#This Row],[Dzień]]&lt;=10), pomiary8[[#This Row],[czujnik2]]-1.2, pomiary8[[#This Row],[czujnik2]])</f>
        <v>12.02</v>
      </c>
      <c r="I47">
        <f>IF(OR(pomiary8[[#This Row],[Miesiąc]] = 6, pomiary8[[#This Row],[Miesiąc]] = 7), pomiary8[[#This Row],[czujnik8]]*1.07, pomiary8[[#This Row],[czujnik8]])</f>
        <v>13.91</v>
      </c>
      <c r="J47">
        <f>IF(AND(pomiary8[[#This Row],[Dzień]] &gt;=5, pomiary8[[#This Row],[Dzień]]&lt;=10), pomiary8[[#This Row],[czujnik9]]-1.2, pomiary8[[#This Row],[czujnik9]])</f>
        <v>13.86</v>
      </c>
      <c r="K47">
        <f>DAY(pomiary8[[#This Row],[data]])</f>
        <v>18</v>
      </c>
      <c r="L47">
        <f>MONTH(pomiary8[[#This Row],[data]])</f>
        <v>4</v>
      </c>
    </row>
    <row r="48" spans="1:12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14.58</v>
      </c>
      <c r="F48">
        <v>13.66</v>
      </c>
      <c r="G48">
        <f>IF(AND(pomiary8[[#This Row],[Dzień]] &gt;=5, pomiary8[[#This Row],[Dzień]]&lt;=10), pomiary8[[#This Row],[czujnik1]]-1.2, pomiary8[[#This Row],[czujnik1]])</f>
        <v>15.28</v>
      </c>
      <c r="H48">
        <f>IF(AND(pomiary8[[#This Row],[Dzień]] &gt;=5, pomiary8[[#This Row],[Dzień]]&lt;=10), pomiary8[[#This Row],[czujnik2]]-1.2, pomiary8[[#This Row],[czujnik2]])</f>
        <v>13.58</v>
      </c>
      <c r="I48">
        <f>IF(OR(pomiary8[[#This Row],[Miesiąc]] = 6, pomiary8[[#This Row],[Miesiąc]] = 7), pomiary8[[#This Row],[czujnik8]]*1.07, pomiary8[[#This Row],[czujnik8]])</f>
        <v>14.58</v>
      </c>
      <c r="J48">
        <f>IF(AND(pomiary8[[#This Row],[Dzień]] &gt;=5, pomiary8[[#This Row],[Dzień]]&lt;=10), pomiary8[[#This Row],[czujnik9]]-1.2, pomiary8[[#This Row],[czujnik9]])</f>
        <v>13.66</v>
      </c>
      <c r="K48">
        <f>DAY(pomiary8[[#This Row],[data]])</f>
        <v>19</v>
      </c>
      <c r="L48">
        <f>MONTH(pomiary8[[#This Row],[data]])</f>
        <v>4</v>
      </c>
    </row>
    <row r="49" spans="1:12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13.94</v>
      </c>
      <c r="F49">
        <v>15.76</v>
      </c>
      <c r="G49">
        <f>IF(AND(pomiary8[[#This Row],[Dzień]] &gt;=5, pomiary8[[#This Row],[Dzień]]&lt;=10), pomiary8[[#This Row],[czujnik1]]-1.2, pomiary8[[#This Row],[czujnik1]])</f>
        <v>11.09</v>
      </c>
      <c r="H49">
        <f>IF(AND(pomiary8[[#This Row],[Dzień]] &gt;=5, pomiary8[[#This Row],[Dzień]]&lt;=10), pomiary8[[#This Row],[czujnik2]]-1.2, pomiary8[[#This Row],[czujnik2]])</f>
        <v>15.36</v>
      </c>
      <c r="I49">
        <f>IF(OR(pomiary8[[#This Row],[Miesiąc]] = 6, pomiary8[[#This Row],[Miesiąc]] = 7), pomiary8[[#This Row],[czujnik8]]*1.07, pomiary8[[#This Row],[czujnik8]])</f>
        <v>13.94</v>
      </c>
      <c r="J49">
        <f>IF(AND(pomiary8[[#This Row],[Dzień]] &gt;=5, pomiary8[[#This Row],[Dzień]]&lt;=10), pomiary8[[#This Row],[czujnik9]]-1.2, pomiary8[[#This Row],[czujnik9]])</f>
        <v>15.76</v>
      </c>
      <c r="K49">
        <f>DAY(pomiary8[[#This Row],[data]])</f>
        <v>20</v>
      </c>
      <c r="L49">
        <f>MONTH(pomiary8[[#This Row],[data]])</f>
        <v>4</v>
      </c>
    </row>
    <row r="50" spans="1:12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13.52</v>
      </c>
      <c r="F50">
        <v>15.54</v>
      </c>
      <c r="G50">
        <f>IF(AND(pomiary8[[#This Row],[Dzień]] &gt;=5, pomiary8[[#This Row],[Dzień]]&lt;=10), pomiary8[[#This Row],[czujnik1]]-1.2, pomiary8[[#This Row],[czujnik1]])</f>
        <v>10.38</v>
      </c>
      <c r="H50">
        <f>IF(AND(pomiary8[[#This Row],[Dzień]] &gt;=5, pomiary8[[#This Row],[Dzień]]&lt;=10), pomiary8[[#This Row],[czujnik2]]-1.2, pomiary8[[#This Row],[czujnik2]])</f>
        <v>13.04</v>
      </c>
      <c r="I50">
        <f>IF(OR(pomiary8[[#This Row],[Miesiąc]] = 6, pomiary8[[#This Row],[Miesiąc]] = 7), pomiary8[[#This Row],[czujnik8]]*1.07, pomiary8[[#This Row],[czujnik8]])</f>
        <v>13.52</v>
      </c>
      <c r="J50">
        <f>IF(AND(pomiary8[[#This Row],[Dzień]] &gt;=5, pomiary8[[#This Row],[Dzień]]&lt;=10), pomiary8[[#This Row],[czujnik9]]-1.2, pomiary8[[#This Row],[czujnik9]])</f>
        <v>15.54</v>
      </c>
      <c r="K50">
        <f>DAY(pomiary8[[#This Row],[data]])</f>
        <v>20</v>
      </c>
      <c r="L50">
        <f>MONTH(pomiary8[[#This Row],[data]])</f>
        <v>4</v>
      </c>
    </row>
    <row r="51" spans="1:12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12.18</v>
      </c>
      <c r="F51">
        <v>12.63</v>
      </c>
      <c r="G51">
        <f>IF(AND(pomiary8[[#This Row],[Dzień]] &gt;=5, pomiary8[[#This Row],[Dzień]]&lt;=10), pomiary8[[#This Row],[czujnik1]]-1.2, pomiary8[[#This Row],[czujnik1]])</f>
        <v>15.66</v>
      </c>
      <c r="H51">
        <f>IF(AND(pomiary8[[#This Row],[Dzień]] &gt;=5, pomiary8[[#This Row],[Dzień]]&lt;=10), pomiary8[[#This Row],[czujnik2]]-1.2, pomiary8[[#This Row],[czujnik2]])</f>
        <v>10.97</v>
      </c>
      <c r="I51">
        <f>IF(OR(pomiary8[[#This Row],[Miesiąc]] = 6, pomiary8[[#This Row],[Miesiąc]] = 7), pomiary8[[#This Row],[czujnik8]]*1.07, pomiary8[[#This Row],[czujnik8]])</f>
        <v>12.18</v>
      </c>
      <c r="J51">
        <f>IF(AND(pomiary8[[#This Row],[Dzień]] &gt;=5, pomiary8[[#This Row],[Dzień]]&lt;=10), pomiary8[[#This Row],[czujnik9]]-1.2, pomiary8[[#This Row],[czujnik9]])</f>
        <v>12.63</v>
      </c>
      <c r="K51">
        <f>DAY(pomiary8[[#This Row],[data]])</f>
        <v>24</v>
      </c>
      <c r="L51">
        <f>MONTH(pomiary8[[#This Row],[data]])</f>
        <v>4</v>
      </c>
    </row>
    <row r="52" spans="1:12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15.81</v>
      </c>
      <c r="F52">
        <v>14</v>
      </c>
      <c r="G52">
        <f>IF(AND(pomiary8[[#This Row],[Dzień]] &gt;=5, pomiary8[[#This Row],[Dzień]]&lt;=10), pomiary8[[#This Row],[czujnik1]]-1.2, pomiary8[[#This Row],[czujnik1]])</f>
        <v>11.94</v>
      </c>
      <c r="H52">
        <f>IF(AND(pomiary8[[#This Row],[Dzień]] &gt;=5, pomiary8[[#This Row],[Dzień]]&lt;=10), pomiary8[[#This Row],[czujnik2]]-1.2, pomiary8[[#This Row],[czujnik2]])</f>
        <v>13.57</v>
      </c>
      <c r="I52">
        <f>IF(OR(pomiary8[[#This Row],[Miesiąc]] = 6, pomiary8[[#This Row],[Miesiąc]] = 7), pomiary8[[#This Row],[czujnik8]]*1.07, pomiary8[[#This Row],[czujnik8]])</f>
        <v>15.81</v>
      </c>
      <c r="J52">
        <f>IF(AND(pomiary8[[#This Row],[Dzień]] &gt;=5, pomiary8[[#This Row],[Dzień]]&lt;=10), pomiary8[[#This Row],[czujnik9]]-1.2, pomiary8[[#This Row],[czujnik9]])</f>
        <v>14</v>
      </c>
      <c r="K52">
        <f>DAY(pomiary8[[#This Row],[data]])</f>
        <v>25</v>
      </c>
      <c r="L52">
        <f>MONTH(pomiary8[[#This Row],[data]])</f>
        <v>4</v>
      </c>
    </row>
    <row r="53" spans="1:12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12.75</v>
      </c>
      <c r="F53">
        <v>10.43</v>
      </c>
      <c r="G53">
        <f>IF(AND(pomiary8[[#This Row],[Dzień]] &gt;=5, pomiary8[[#This Row],[Dzień]]&lt;=10), pomiary8[[#This Row],[czujnik1]]-1.2, pomiary8[[#This Row],[czujnik1]])</f>
        <v>14.53</v>
      </c>
      <c r="H53">
        <f>IF(AND(pomiary8[[#This Row],[Dzień]] &gt;=5, pomiary8[[#This Row],[Dzień]]&lt;=10), pomiary8[[#This Row],[czujnik2]]-1.2, pomiary8[[#This Row],[czujnik2]])</f>
        <v>13.21</v>
      </c>
      <c r="I53">
        <f>IF(OR(pomiary8[[#This Row],[Miesiąc]] = 6, pomiary8[[#This Row],[Miesiąc]] = 7), pomiary8[[#This Row],[czujnik8]]*1.07, pomiary8[[#This Row],[czujnik8]])</f>
        <v>12.75</v>
      </c>
      <c r="J53">
        <f>IF(AND(pomiary8[[#This Row],[Dzień]] &gt;=5, pomiary8[[#This Row],[Dzień]]&lt;=10), pomiary8[[#This Row],[czujnik9]]-1.2, pomiary8[[#This Row],[czujnik9]])</f>
        <v>10.43</v>
      </c>
      <c r="K53">
        <f>DAY(pomiary8[[#This Row],[data]])</f>
        <v>25</v>
      </c>
      <c r="L53">
        <f>MONTH(pomiary8[[#This Row],[data]])</f>
        <v>4</v>
      </c>
    </row>
    <row r="54" spans="1:12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12.45</v>
      </c>
      <c r="F54">
        <v>12.96</v>
      </c>
      <c r="G54">
        <f>IF(AND(pomiary8[[#This Row],[Dzień]] &gt;=5, pomiary8[[#This Row],[Dzień]]&lt;=10), pomiary8[[#This Row],[czujnik1]]-1.2, pomiary8[[#This Row],[czujnik1]])</f>
        <v>10.98</v>
      </c>
      <c r="H54">
        <f>IF(AND(pomiary8[[#This Row],[Dzień]] &gt;=5, pomiary8[[#This Row],[Dzień]]&lt;=10), pomiary8[[#This Row],[czujnik2]]-1.2, pomiary8[[#This Row],[czujnik2]])</f>
        <v>10.53</v>
      </c>
      <c r="I54">
        <f>IF(OR(pomiary8[[#This Row],[Miesiąc]] = 6, pomiary8[[#This Row],[Miesiąc]] = 7), pomiary8[[#This Row],[czujnik8]]*1.07, pomiary8[[#This Row],[czujnik8]])</f>
        <v>12.45</v>
      </c>
      <c r="J54">
        <f>IF(AND(pomiary8[[#This Row],[Dzień]] &gt;=5, pomiary8[[#This Row],[Dzień]]&lt;=10), pomiary8[[#This Row],[czujnik9]]-1.2, pomiary8[[#This Row],[czujnik9]])</f>
        <v>12.96</v>
      </c>
      <c r="K54">
        <f>DAY(pomiary8[[#This Row],[data]])</f>
        <v>27</v>
      </c>
      <c r="L54">
        <f>MONTH(pomiary8[[#This Row],[data]])</f>
        <v>4</v>
      </c>
    </row>
    <row r="55" spans="1:12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15.32</v>
      </c>
      <c r="F55">
        <v>12.4</v>
      </c>
      <c r="G55">
        <f>IF(AND(pomiary8[[#This Row],[Dzień]] &gt;=5, pomiary8[[#This Row],[Dzień]]&lt;=10), pomiary8[[#This Row],[czujnik1]]-1.2, pomiary8[[#This Row],[czujnik1]])</f>
        <v>12.88</v>
      </c>
      <c r="H55">
        <f>IF(AND(pomiary8[[#This Row],[Dzień]] &gt;=5, pomiary8[[#This Row],[Dzień]]&lt;=10), pomiary8[[#This Row],[czujnik2]]-1.2, pomiary8[[#This Row],[czujnik2]])</f>
        <v>11.25</v>
      </c>
      <c r="I55">
        <f>IF(OR(pomiary8[[#This Row],[Miesiąc]] = 6, pomiary8[[#This Row],[Miesiąc]] = 7), pomiary8[[#This Row],[czujnik8]]*1.07, pomiary8[[#This Row],[czujnik8]])</f>
        <v>15.32</v>
      </c>
      <c r="J55">
        <f>IF(AND(pomiary8[[#This Row],[Dzień]] &gt;=5, pomiary8[[#This Row],[Dzień]]&lt;=10), pomiary8[[#This Row],[czujnik9]]-1.2, pomiary8[[#This Row],[czujnik9]])</f>
        <v>12.4</v>
      </c>
      <c r="K55">
        <f>DAY(pomiary8[[#This Row],[data]])</f>
        <v>29</v>
      </c>
      <c r="L55">
        <f>MONTH(pomiary8[[#This Row],[data]])</f>
        <v>4</v>
      </c>
    </row>
    <row r="56" spans="1:12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12.58</v>
      </c>
      <c r="F56">
        <v>13.63</v>
      </c>
      <c r="G56">
        <f>IF(AND(pomiary8[[#This Row],[Dzień]] &gt;=5, pomiary8[[#This Row],[Dzień]]&lt;=10), pomiary8[[#This Row],[czujnik1]]-1.2, pomiary8[[#This Row],[czujnik1]])</f>
        <v>11.74</v>
      </c>
      <c r="H56">
        <f>IF(AND(pomiary8[[#This Row],[Dzień]] &gt;=5, pomiary8[[#This Row],[Dzień]]&lt;=10), pomiary8[[#This Row],[czujnik2]]-1.2, pomiary8[[#This Row],[czujnik2]])</f>
        <v>12.79</v>
      </c>
      <c r="I56">
        <f>IF(OR(pomiary8[[#This Row],[Miesiąc]] = 6, pomiary8[[#This Row],[Miesiąc]] = 7), pomiary8[[#This Row],[czujnik8]]*1.07, pomiary8[[#This Row],[czujnik8]])</f>
        <v>12.58</v>
      </c>
      <c r="J56">
        <f>IF(AND(pomiary8[[#This Row],[Dzień]] &gt;=5, pomiary8[[#This Row],[Dzień]]&lt;=10), pomiary8[[#This Row],[czujnik9]]-1.2, pomiary8[[#This Row],[czujnik9]])</f>
        <v>13.63</v>
      </c>
      <c r="K56">
        <f>DAY(pomiary8[[#This Row],[data]])</f>
        <v>2</v>
      </c>
      <c r="L56">
        <f>MONTH(pomiary8[[#This Row],[data]])</f>
        <v>5</v>
      </c>
    </row>
    <row r="57" spans="1:12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10.88</v>
      </c>
      <c r="F57">
        <v>12.95</v>
      </c>
      <c r="G57">
        <f>IF(AND(pomiary8[[#This Row],[Dzień]] &gt;=5, pomiary8[[#This Row],[Dzień]]&lt;=10), pomiary8[[#This Row],[czujnik1]]-1.2, pomiary8[[#This Row],[czujnik1]])</f>
        <v>13.25</v>
      </c>
      <c r="H57">
        <f>IF(AND(pomiary8[[#This Row],[Dzień]] &gt;=5, pomiary8[[#This Row],[Dzień]]&lt;=10), pomiary8[[#This Row],[czujnik2]]-1.2, pomiary8[[#This Row],[czujnik2]])</f>
        <v>14.97</v>
      </c>
      <c r="I57">
        <f>IF(OR(pomiary8[[#This Row],[Miesiąc]] = 6, pomiary8[[#This Row],[Miesiąc]] = 7), pomiary8[[#This Row],[czujnik8]]*1.07, pomiary8[[#This Row],[czujnik8]])</f>
        <v>10.88</v>
      </c>
      <c r="J57">
        <f>IF(AND(pomiary8[[#This Row],[Dzień]] &gt;=5, pomiary8[[#This Row],[Dzień]]&lt;=10), pomiary8[[#This Row],[czujnik9]]-1.2, pomiary8[[#This Row],[czujnik9]])</f>
        <v>12.95</v>
      </c>
      <c r="K57">
        <f>DAY(pomiary8[[#This Row],[data]])</f>
        <v>3</v>
      </c>
      <c r="L57">
        <f>MONTH(pomiary8[[#This Row],[data]])</f>
        <v>5</v>
      </c>
    </row>
    <row r="58" spans="1:12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14.52</v>
      </c>
      <c r="F58">
        <v>11.65</v>
      </c>
      <c r="G58">
        <f>IF(AND(pomiary8[[#This Row],[Dzień]] &gt;=5, pomiary8[[#This Row],[Dzień]]&lt;=10), pomiary8[[#This Row],[czujnik1]]-1.2, pomiary8[[#This Row],[czujnik1]])</f>
        <v>9.4600000000000009</v>
      </c>
      <c r="H58">
        <f>IF(AND(pomiary8[[#This Row],[Dzień]] &gt;=5, pomiary8[[#This Row],[Dzień]]&lt;=10), pomiary8[[#This Row],[czujnik2]]-1.2, pomiary8[[#This Row],[czujnik2]])</f>
        <v>9.39</v>
      </c>
      <c r="I58">
        <f>IF(OR(pomiary8[[#This Row],[Miesiąc]] = 6, pomiary8[[#This Row],[Miesiąc]] = 7), pomiary8[[#This Row],[czujnik8]]*1.07, pomiary8[[#This Row],[czujnik8]])</f>
        <v>14.52</v>
      </c>
      <c r="J58">
        <f>IF(AND(pomiary8[[#This Row],[Dzień]] &gt;=5, pomiary8[[#This Row],[Dzień]]&lt;=10), pomiary8[[#This Row],[czujnik9]]-1.2, pomiary8[[#This Row],[czujnik9]])</f>
        <v>10.450000000000001</v>
      </c>
      <c r="K58">
        <f>DAY(pomiary8[[#This Row],[data]])</f>
        <v>5</v>
      </c>
      <c r="L58">
        <f>MONTH(pomiary8[[#This Row],[data]])</f>
        <v>5</v>
      </c>
    </row>
    <row r="59" spans="1:12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11.35</v>
      </c>
      <c r="F59">
        <v>13.64</v>
      </c>
      <c r="G59">
        <f>IF(AND(pomiary8[[#This Row],[Dzień]] &gt;=5, pomiary8[[#This Row],[Dzień]]&lt;=10), pomiary8[[#This Row],[czujnik1]]-1.2, pomiary8[[#This Row],[czujnik1]])</f>
        <v>11.200000000000001</v>
      </c>
      <c r="H59">
        <f>IF(AND(pomiary8[[#This Row],[Dzień]] &gt;=5, pomiary8[[#This Row],[Dzień]]&lt;=10), pomiary8[[#This Row],[czujnik2]]-1.2, pomiary8[[#This Row],[czujnik2]])</f>
        <v>10.65</v>
      </c>
      <c r="I59">
        <f>IF(OR(pomiary8[[#This Row],[Miesiąc]] = 6, pomiary8[[#This Row],[Miesiąc]] = 7), pomiary8[[#This Row],[czujnik8]]*1.07, pomiary8[[#This Row],[czujnik8]])</f>
        <v>11.35</v>
      </c>
      <c r="J59">
        <f>IF(AND(pomiary8[[#This Row],[Dzień]] &gt;=5, pomiary8[[#This Row],[Dzień]]&lt;=10), pomiary8[[#This Row],[czujnik9]]-1.2, pomiary8[[#This Row],[czujnik9]])</f>
        <v>12.440000000000001</v>
      </c>
      <c r="K59">
        <f>DAY(pomiary8[[#This Row],[data]])</f>
        <v>5</v>
      </c>
      <c r="L59">
        <f>MONTH(pomiary8[[#This Row],[data]])</f>
        <v>5</v>
      </c>
    </row>
    <row r="60" spans="1:12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15.35</v>
      </c>
      <c r="F60">
        <v>12.14</v>
      </c>
      <c r="G60">
        <f>IF(AND(pomiary8[[#This Row],[Dzień]] &gt;=5, pomiary8[[#This Row],[Dzień]]&lt;=10), pomiary8[[#This Row],[czujnik1]]-1.2, pomiary8[[#This Row],[czujnik1]])</f>
        <v>13.020000000000001</v>
      </c>
      <c r="H60">
        <f>IF(AND(pomiary8[[#This Row],[Dzień]] &gt;=5, pomiary8[[#This Row],[Dzień]]&lt;=10), pomiary8[[#This Row],[czujnik2]]-1.2, pomiary8[[#This Row],[czujnik2]])</f>
        <v>10.050000000000001</v>
      </c>
      <c r="I60">
        <f>IF(OR(pomiary8[[#This Row],[Miesiąc]] = 6, pomiary8[[#This Row],[Miesiąc]] = 7), pomiary8[[#This Row],[czujnik8]]*1.07, pomiary8[[#This Row],[czujnik8]])</f>
        <v>15.35</v>
      </c>
      <c r="J60">
        <f>IF(AND(pomiary8[[#This Row],[Dzień]] &gt;=5, pomiary8[[#This Row],[Dzień]]&lt;=10), pomiary8[[#This Row],[czujnik9]]-1.2, pomiary8[[#This Row],[czujnik9]])</f>
        <v>10.940000000000001</v>
      </c>
      <c r="K60">
        <f>DAY(pomiary8[[#This Row],[data]])</f>
        <v>5</v>
      </c>
      <c r="L60">
        <f>MONTH(pomiary8[[#This Row],[data]])</f>
        <v>5</v>
      </c>
    </row>
    <row r="61" spans="1:12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15.81</v>
      </c>
      <c r="F61">
        <v>11.2</v>
      </c>
      <c r="G61">
        <f>IF(AND(pomiary8[[#This Row],[Dzień]] &gt;=5, pomiary8[[#This Row],[Dzień]]&lt;=10), pomiary8[[#This Row],[czujnik1]]-1.2, pomiary8[[#This Row],[czujnik1]])</f>
        <v>13.63</v>
      </c>
      <c r="H61">
        <f>IF(AND(pomiary8[[#This Row],[Dzień]] &gt;=5, pomiary8[[#This Row],[Dzień]]&lt;=10), pomiary8[[#This Row],[czujnik2]]-1.2, pomiary8[[#This Row],[czujnik2]])</f>
        <v>8.81</v>
      </c>
      <c r="I61">
        <f>IF(OR(pomiary8[[#This Row],[Miesiąc]] = 6, pomiary8[[#This Row],[Miesiąc]] = 7), pomiary8[[#This Row],[czujnik8]]*1.07, pomiary8[[#This Row],[czujnik8]])</f>
        <v>15.81</v>
      </c>
      <c r="J61">
        <f>IF(AND(pomiary8[[#This Row],[Dzień]] &gt;=5, pomiary8[[#This Row],[Dzień]]&lt;=10), pomiary8[[#This Row],[czujnik9]]-1.2, pomiary8[[#This Row],[czujnik9]])</f>
        <v>10</v>
      </c>
      <c r="K61">
        <f>DAY(pomiary8[[#This Row],[data]])</f>
        <v>6</v>
      </c>
      <c r="L61">
        <f>MONTH(pomiary8[[#This Row],[data]])</f>
        <v>5</v>
      </c>
    </row>
    <row r="62" spans="1:12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11.12</v>
      </c>
      <c r="F62">
        <v>10.81</v>
      </c>
      <c r="G62">
        <f>IF(AND(pomiary8[[#This Row],[Dzień]] &gt;=5, pomiary8[[#This Row],[Dzień]]&lt;=10), pomiary8[[#This Row],[czujnik1]]-1.2, pomiary8[[#This Row],[czujnik1]])</f>
        <v>12.42</v>
      </c>
      <c r="H62">
        <f>IF(AND(pomiary8[[#This Row],[Dzień]] &gt;=5, pomiary8[[#This Row],[Dzień]]&lt;=10), pomiary8[[#This Row],[czujnik2]]-1.2, pomiary8[[#This Row],[czujnik2]])</f>
        <v>12.370000000000001</v>
      </c>
      <c r="I62">
        <f>IF(OR(pomiary8[[#This Row],[Miesiąc]] = 6, pomiary8[[#This Row],[Miesiąc]] = 7), pomiary8[[#This Row],[czujnik8]]*1.07, pomiary8[[#This Row],[czujnik8]])</f>
        <v>11.12</v>
      </c>
      <c r="J62">
        <f>IF(AND(pomiary8[[#This Row],[Dzień]] &gt;=5, pomiary8[[#This Row],[Dzień]]&lt;=10), pomiary8[[#This Row],[czujnik9]]-1.2, pomiary8[[#This Row],[czujnik9]])</f>
        <v>9.6100000000000012</v>
      </c>
      <c r="K62">
        <f>DAY(pomiary8[[#This Row],[data]])</f>
        <v>8</v>
      </c>
      <c r="L62">
        <f>MONTH(pomiary8[[#This Row],[data]])</f>
        <v>5</v>
      </c>
    </row>
    <row r="63" spans="1:12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13.91</v>
      </c>
      <c r="F63">
        <v>15.56</v>
      </c>
      <c r="G63">
        <f>IF(AND(pomiary8[[#This Row],[Dzień]] &gt;=5, pomiary8[[#This Row],[Dzień]]&lt;=10), pomiary8[[#This Row],[czujnik1]]-1.2, pomiary8[[#This Row],[czujnik1]])</f>
        <v>11.05</v>
      </c>
      <c r="H63">
        <f>IF(AND(pomiary8[[#This Row],[Dzień]] &gt;=5, pomiary8[[#This Row],[Dzień]]&lt;=10), pomiary8[[#This Row],[czujnik2]]-1.2, pomiary8[[#This Row],[czujnik2]])</f>
        <v>13.690000000000001</v>
      </c>
      <c r="I63">
        <f>IF(OR(pomiary8[[#This Row],[Miesiąc]] = 6, pomiary8[[#This Row],[Miesiąc]] = 7), pomiary8[[#This Row],[czujnik8]]*1.07, pomiary8[[#This Row],[czujnik8]])</f>
        <v>13.91</v>
      </c>
      <c r="J63">
        <f>IF(AND(pomiary8[[#This Row],[Dzień]] &gt;=5, pomiary8[[#This Row],[Dzień]]&lt;=10), pomiary8[[#This Row],[czujnik9]]-1.2, pomiary8[[#This Row],[czujnik9]])</f>
        <v>14.360000000000001</v>
      </c>
      <c r="K63">
        <f>DAY(pomiary8[[#This Row],[data]])</f>
        <v>8</v>
      </c>
      <c r="L63">
        <f>MONTH(pomiary8[[#This Row],[data]])</f>
        <v>5</v>
      </c>
    </row>
    <row r="64" spans="1:12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15.73</v>
      </c>
      <c r="F64">
        <v>15.44</v>
      </c>
      <c r="G64">
        <f>IF(AND(pomiary8[[#This Row],[Dzień]] &gt;=5, pomiary8[[#This Row],[Dzień]]&lt;=10), pomiary8[[#This Row],[czujnik1]]-1.2, pomiary8[[#This Row],[czujnik1]])</f>
        <v>14.620000000000001</v>
      </c>
      <c r="H64">
        <f>IF(AND(pomiary8[[#This Row],[Dzień]] &gt;=5, pomiary8[[#This Row],[Dzień]]&lt;=10), pomiary8[[#This Row],[czujnik2]]-1.2, pomiary8[[#This Row],[czujnik2]])</f>
        <v>13.13</v>
      </c>
      <c r="I64">
        <f>IF(OR(pomiary8[[#This Row],[Miesiąc]] = 6, pomiary8[[#This Row],[Miesiąc]] = 7), pomiary8[[#This Row],[czujnik8]]*1.07, pomiary8[[#This Row],[czujnik8]])</f>
        <v>15.73</v>
      </c>
      <c r="J64">
        <f>IF(AND(pomiary8[[#This Row],[Dzień]] &gt;=5, pomiary8[[#This Row],[Dzień]]&lt;=10), pomiary8[[#This Row],[czujnik9]]-1.2, pomiary8[[#This Row],[czujnik9]])</f>
        <v>14.24</v>
      </c>
      <c r="K64">
        <f>DAY(pomiary8[[#This Row],[data]])</f>
        <v>9</v>
      </c>
      <c r="L64">
        <f>MONTH(pomiary8[[#This Row],[data]])</f>
        <v>5</v>
      </c>
    </row>
    <row r="65" spans="1:12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14.59</v>
      </c>
      <c r="F65">
        <v>10.58</v>
      </c>
      <c r="G65">
        <f>IF(AND(pomiary8[[#This Row],[Dzień]] &gt;=5, pomiary8[[#This Row],[Dzień]]&lt;=10), pomiary8[[#This Row],[czujnik1]]-1.2, pomiary8[[#This Row],[czujnik1]])</f>
        <v>11.270000000000001</v>
      </c>
      <c r="H65">
        <f>IF(AND(pomiary8[[#This Row],[Dzień]] &gt;=5, pomiary8[[#This Row],[Dzień]]&lt;=10), pomiary8[[#This Row],[czujnik2]]-1.2, pomiary8[[#This Row],[czujnik2]])</f>
        <v>12.81</v>
      </c>
      <c r="I65">
        <f>IF(OR(pomiary8[[#This Row],[Miesiąc]] = 6, pomiary8[[#This Row],[Miesiąc]] = 7), pomiary8[[#This Row],[czujnik8]]*1.07, pomiary8[[#This Row],[czujnik8]])</f>
        <v>14.59</v>
      </c>
      <c r="J65">
        <f>IF(AND(pomiary8[[#This Row],[Dzień]] &gt;=5, pomiary8[[#This Row],[Dzień]]&lt;=10), pomiary8[[#This Row],[czujnik9]]-1.2, pomiary8[[#This Row],[czujnik9]])</f>
        <v>9.3800000000000008</v>
      </c>
      <c r="K65">
        <f>DAY(pomiary8[[#This Row],[data]])</f>
        <v>10</v>
      </c>
      <c r="L65">
        <f>MONTH(pomiary8[[#This Row],[data]])</f>
        <v>5</v>
      </c>
    </row>
    <row r="66" spans="1:12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15.02</v>
      </c>
      <c r="F66">
        <v>12.21</v>
      </c>
      <c r="G66">
        <f>IF(AND(pomiary8[[#This Row],[Dzień]] &gt;=5, pomiary8[[#This Row],[Dzień]]&lt;=10), pomiary8[[#This Row],[czujnik1]]-1.2, pomiary8[[#This Row],[czujnik1]])</f>
        <v>15.8</v>
      </c>
      <c r="H66">
        <f>IF(AND(pomiary8[[#This Row],[Dzień]] &gt;=5, pomiary8[[#This Row],[Dzień]]&lt;=10), pomiary8[[#This Row],[czujnik2]]-1.2, pomiary8[[#This Row],[czujnik2]])</f>
        <v>13.11</v>
      </c>
      <c r="I66">
        <f>IF(OR(pomiary8[[#This Row],[Miesiąc]] = 6, pomiary8[[#This Row],[Miesiąc]] = 7), pomiary8[[#This Row],[czujnik8]]*1.07, pomiary8[[#This Row],[czujnik8]])</f>
        <v>15.02</v>
      </c>
      <c r="J66">
        <f>IF(AND(pomiary8[[#This Row],[Dzień]] &gt;=5, pomiary8[[#This Row],[Dzień]]&lt;=10), pomiary8[[#This Row],[czujnik9]]-1.2, pomiary8[[#This Row],[czujnik9]])</f>
        <v>12.21</v>
      </c>
      <c r="K66">
        <f>DAY(pomiary8[[#This Row],[data]])</f>
        <v>11</v>
      </c>
      <c r="L66">
        <f>MONTH(pomiary8[[#This Row],[data]])</f>
        <v>5</v>
      </c>
    </row>
    <row r="67" spans="1:12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15.27</v>
      </c>
      <c r="F67">
        <v>13</v>
      </c>
      <c r="G67">
        <f>IF(AND(pomiary8[[#This Row],[Dzień]] &gt;=5, pomiary8[[#This Row],[Dzień]]&lt;=10), pomiary8[[#This Row],[czujnik1]]-1.2, pomiary8[[#This Row],[czujnik1]])</f>
        <v>11.1</v>
      </c>
      <c r="H67">
        <f>IF(AND(pomiary8[[#This Row],[Dzień]] &gt;=5, pomiary8[[#This Row],[Dzień]]&lt;=10), pomiary8[[#This Row],[czujnik2]]-1.2, pomiary8[[#This Row],[czujnik2]])</f>
        <v>10.71</v>
      </c>
      <c r="I67">
        <f>IF(OR(pomiary8[[#This Row],[Miesiąc]] = 6, pomiary8[[#This Row],[Miesiąc]] = 7), pomiary8[[#This Row],[czujnik8]]*1.07, pomiary8[[#This Row],[czujnik8]])</f>
        <v>15.27</v>
      </c>
      <c r="J67">
        <f>IF(AND(pomiary8[[#This Row],[Dzień]] &gt;=5, pomiary8[[#This Row],[Dzień]]&lt;=10), pomiary8[[#This Row],[czujnik9]]-1.2, pomiary8[[#This Row],[czujnik9]])</f>
        <v>13</v>
      </c>
      <c r="K67">
        <f>DAY(pomiary8[[#This Row],[data]])</f>
        <v>12</v>
      </c>
      <c r="L67">
        <f>MONTH(pomiary8[[#This Row],[data]])</f>
        <v>5</v>
      </c>
    </row>
    <row r="68" spans="1:12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15.31</v>
      </c>
      <c r="F68">
        <v>12.15</v>
      </c>
      <c r="G68">
        <f>IF(AND(pomiary8[[#This Row],[Dzień]] &gt;=5, pomiary8[[#This Row],[Dzień]]&lt;=10), pomiary8[[#This Row],[czujnik1]]-1.2, pomiary8[[#This Row],[czujnik1]])</f>
        <v>11.68</v>
      </c>
      <c r="H68">
        <f>IF(AND(pomiary8[[#This Row],[Dzień]] &gt;=5, pomiary8[[#This Row],[Dzień]]&lt;=10), pomiary8[[#This Row],[czujnik2]]-1.2, pomiary8[[#This Row],[czujnik2]])</f>
        <v>11.47</v>
      </c>
      <c r="I68">
        <f>IF(OR(pomiary8[[#This Row],[Miesiąc]] = 6, pomiary8[[#This Row],[Miesiąc]] = 7), pomiary8[[#This Row],[czujnik8]]*1.07, pomiary8[[#This Row],[czujnik8]])</f>
        <v>15.31</v>
      </c>
      <c r="J68">
        <f>IF(AND(pomiary8[[#This Row],[Dzień]] &gt;=5, pomiary8[[#This Row],[Dzień]]&lt;=10), pomiary8[[#This Row],[czujnik9]]-1.2, pomiary8[[#This Row],[czujnik9]])</f>
        <v>12.15</v>
      </c>
      <c r="K68">
        <f>DAY(pomiary8[[#This Row],[data]])</f>
        <v>14</v>
      </c>
      <c r="L68">
        <f>MONTH(pomiary8[[#This Row],[data]])</f>
        <v>5</v>
      </c>
    </row>
    <row r="69" spans="1:12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11.94</v>
      </c>
      <c r="F69">
        <v>15.32</v>
      </c>
      <c r="G69">
        <f>IF(AND(pomiary8[[#This Row],[Dzień]] &gt;=5, pomiary8[[#This Row],[Dzień]]&lt;=10), pomiary8[[#This Row],[czujnik1]]-1.2, pomiary8[[#This Row],[czujnik1]])</f>
        <v>10.51</v>
      </c>
      <c r="H69">
        <f>IF(AND(pomiary8[[#This Row],[Dzień]] &gt;=5, pomiary8[[#This Row],[Dzień]]&lt;=10), pomiary8[[#This Row],[czujnik2]]-1.2, pomiary8[[#This Row],[czujnik2]])</f>
        <v>14.98</v>
      </c>
      <c r="I69">
        <f>IF(OR(pomiary8[[#This Row],[Miesiąc]] = 6, pomiary8[[#This Row],[Miesiąc]] = 7), pomiary8[[#This Row],[czujnik8]]*1.07, pomiary8[[#This Row],[czujnik8]])</f>
        <v>11.94</v>
      </c>
      <c r="J69">
        <f>IF(AND(pomiary8[[#This Row],[Dzień]] &gt;=5, pomiary8[[#This Row],[Dzień]]&lt;=10), pomiary8[[#This Row],[czujnik9]]-1.2, pomiary8[[#This Row],[czujnik9]])</f>
        <v>15.32</v>
      </c>
      <c r="K69">
        <f>DAY(pomiary8[[#This Row],[data]])</f>
        <v>15</v>
      </c>
      <c r="L69">
        <f>MONTH(pomiary8[[#This Row],[data]])</f>
        <v>5</v>
      </c>
    </row>
    <row r="70" spans="1:12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12.26</v>
      </c>
      <c r="F70">
        <v>10.69</v>
      </c>
      <c r="G70">
        <f>IF(AND(pomiary8[[#This Row],[Dzień]] &gt;=5, pomiary8[[#This Row],[Dzień]]&lt;=10), pomiary8[[#This Row],[czujnik1]]-1.2, pomiary8[[#This Row],[czujnik1]])</f>
        <v>15.87</v>
      </c>
      <c r="H70">
        <f>IF(AND(pomiary8[[#This Row],[Dzień]] &gt;=5, pomiary8[[#This Row],[Dzień]]&lt;=10), pomiary8[[#This Row],[czujnik2]]-1.2, pomiary8[[#This Row],[czujnik2]])</f>
        <v>13.65</v>
      </c>
      <c r="I70">
        <f>IF(OR(pomiary8[[#This Row],[Miesiąc]] = 6, pomiary8[[#This Row],[Miesiąc]] = 7), pomiary8[[#This Row],[czujnik8]]*1.07, pomiary8[[#This Row],[czujnik8]])</f>
        <v>12.26</v>
      </c>
      <c r="J70">
        <f>IF(AND(pomiary8[[#This Row],[Dzień]] &gt;=5, pomiary8[[#This Row],[Dzień]]&lt;=10), pomiary8[[#This Row],[czujnik9]]-1.2, pomiary8[[#This Row],[czujnik9]])</f>
        <v>10.69</v>
      </c>
      <c r="K70">
        <f>DAY(pomiary8[[#This Row],[data]])</f>
        <v>18</v>
      </c>
      <c r="L70">
        <f>MONTH(pomiary8[[#This Row],[data]])</f>
        <v>5</v>
      </c>
    </row>
    <row r="71" spans="1:12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13.12</v>
      </c>
      <c r="F71">
        <v>14.65</v>
      </c>
      <c r="G71">
        <f>IF(AND(pomiary8[[#This Row],[Dzień]] &gt;=5, pomiary8[[#This Row],[Dzień]]&lt;=10), pomiary8[[#This Row],[czujnik1]]-1.2, pomiary8[[#This Row],[czujnik1]])</f>
        <v>10.07</v>
      </c>
      <c r="H71">
        <f>IF(AND(pomiary8[[#This Row],[Dzień]] &gt;=5, pomiary8[[#This Row],[Dzień]]&lt;=10), pomiary8[[#This Row],[czujnik2]]-1.2, pomiary8[[#This Row],[czujnik2]])</f>
        <v>14.53</v>
      </c>
      <c r="I71">
        <f>IF(OR(pomiary8[[#This Row],[Miesiąc]] = 6, pomiary8[[#This Row],[Miesiąc]] = 7), pomiary8[[#This Row],[czujnik8]]*1.07, pomiary8[[#This Row],[czujnik8]])</f>
        <v>13.12</v>
      </c>
      <c r="J71">
        <f>IF(AND(pomiary8[[#This Row],[Dzień]] &gt;=5, pomiary8[[#This Row],[Dzień]]&lt;=10), pomiary8[[#This Row],[czujnik9]]-1.2, pomiary8[[#This Row],[czujnik9]])</f>
        <v>14.65</v>
      </c>
      <c r="K71">
        <f>DAY(pomiary8[[#This Row],[data]])</f>
        <v>21</v>
      </c>
      <c r="L71">
        <f>MONTH(pomiary8[[#This Row],[data]])</f>
        <v>5</v>
      </c>
    </row>
    <row r="72" spans="1:12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12.83</v>
      </c>
      <c r="F72">
        <v>12.25</v>
      </c>
      <c r="G72">
        <f>IF(AND(pomiary8[[#This Row],[Dzień]] &gt;=5, pomiary8[[#This Row],[Dzień]]&lt;=10), pomiary8[[#This Row],[czujnik1]]-1.2, pomiary8[[#This Row],[czujnik1]])</f>
        <v>13.92</v>
      </c>
      <c r="H72">
        <f>IF(AND(pomiary8[[#This Row],[Dzień]] &gt;=5, pomiary8[[#This Row],[Dzień]]&lt;=10), pomiary8[[#This Row],[czujnik2]]-1.2, pomiary8[[#This Row],[czujnik2]])</f>
        <v>10.86</v>
      </c>
      <c r="I72">
        <f>IF(OR(pomiary8[[#This Row],[Miesiąc]] = 6, pomiary8[[#This Row],[Miesiąc]] = 7), pomiary8[[#This Row],[czujnik8]]*1.07, pomiary8[[#This Row],[czujnik8]])</f>
        <v>12.83</v>
      </c>
      <c r="J72">
        <f>IF(AND(pomiary8[[#This Row],[Dzień]] &gt;=5, pomiary8[[#This Row],[Dzień]]&lt;=10), pomiary8[[#This Row],[czujnik9]]-1.2, pomiary8[[#This Row],[czujnik9]])</f>
        <v>12.25</v>
      </c>
      <c r="K72">
        <f>DAY(pomiary8[[#This Row],[data]])</f>
        <v>22</v>
      </c>
      <c r="L72">
        <f>MONTH(pomiary8[[#This Row],[data]])</f>
        <v>5</v>
      </c>
    </row>
    <row r="73" spans="1:12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12.88</v>
      </c>
      <c r="F73">
        <v>11.93</v>
      </c>
      <c r="G73">
        <f>IF(AND(pomiary8[[#This Row],[Dzień]] &gt;=5, pomiary8[[#This Row],[Dzień]]&lt;=10), pomiary8[[#This Row],[czujnik1]]-1.2, pomiary8[[#This Row],[czujnik1]])</f>
        <v>15.58</v>
      </c>
      <c r="H73">
        <f>IF(AND(pomiary8[[#This Row],[Dzień]] &gt;=5, pomiary8[[#This Row],[Dzień]]&lt;=10), pomiary8[[#This Row],[czujnik2]]-1.2, pomiary8[[#This Row],[czujnik2]])</f>
        <v>13.33</v>
      </c>
      <c r="I73">
        <f>IF(OR(pomiary8[[#This Row],[Miesiąc]] = 6, pomiary8[[#This Row],[Miesiąc]] = 7), pomiary8[[#This Row],[czujnik8]]*1.07, pomiary8[[#This Row],[czujnik8]])</f>
        <v>12.88</v>
      </c>
      <c r="J73">
        <f>IF(AND(pomiary8[[#This Row],[Dzień]] &gt;=5, pomiary8[[#This Row],[Dzień]]&lt;=10), pomiary8[[#This Row],[czujnik9]]-1.2, pomiary8[[#This Row],[czujnik9]])</f>
        <v>11.93</v>
      </c>
      <c r="K73">
        <f>DAY(pomiary8[[#This Row],[data]])</f>
        <v>27</v>
      </c>
      <c r="L73">
        <f>MONTH(pomiary8[[#This Row],[data]])</f>
        <v>5</v>
      </c>
    </row>
    <row r="74" spans="1:12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15.32</v>
      </c>
      <c r="F74">
        <v>13.62</v>
      </c>
      <c r="G74">
        <f>IF(AND(pomiary8[[#This Row],[Dzień]] &gt;=5, pomiary8[[#This Row],[Dzień]]&lt;=10), pomiary8[[#This Row],[czujnik1]]-1.2, pomiary8[[#This Row],[czujnik1]])</f>
        <v>14.66</v>
      </c>
      <c r="H74">
        <f>IF(AND(pomiary8[[#This Row],[Dzień]] &gt;=5, pomiary8[[#This Row],[Dzień]]&lt;=10), pomiary8[[#This Row],[czujnik2]]-1.2, pomiary8[[#This Row],[czujnik2]])</f>
        <v>12.46</v>
      </c>
      <c r="I74">
        <f>IF(OR(pomiary8[[#This Row],[Miesiąc]] = 6, pomiary8[[#This Row],[Miesiąc]] = 7), pomiary8[[#This Row],[czujnik8]]*1.07, pomiary8[[#This Row],[czujnik8]])</f>
        <v>15.32</v>
      </c>
      <c r="J74">
        <f>IF(AND(pomiary8[[#This Row],[Dzień]] &gt;=5, pomiary8[[#This Row],[Dzień]]&lt;=10), pomiary8[[#This Row],[czujnik9]]-1.2, pomiary8[[#This Row],[czujnik9]])</f>
        <v>13.62</v>
      </c>
      <c r="K74">
        <f>DAY(pomiary8[[#This Row],[data]])</f>
        <v>28</v>
      </c>
      <c r="L74">
        <f>MONTH(pomiary8[[#This Row],[data]])</f>
        <v>5</v>
      </c>
    </row>
    <row r="75" spans="1:12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12.24</v>
      </c>
      <c r="F75">
        <v>13.03</v>
      </c>
      <c r="G75">
        <f>IF(AND(pomiary8[[#This Row],[Dzień]] &gt;=5, pomiary8[[#This Row],[Dzień]]&lt;=10), pomiary8[[#This Row],[czujnik1]]-1.2, pomiary8[[#This Row],[czujnik1]])</f>
        <v>19.510000000000002</v>
      </c>
      <c r="H75">
        <f>IF(AND(pomiary8[[#This Row],[Dzień]] &gt;=5, pomiary8[[#This Row],[Dzień]]&lt;=10), pomiary8[[#This Row],[czujnik2]]-1.2, pomiary8[[#This Row],[czujnik2]])</f>
        <v>12.69</v>
      </c>
      <c r="I75">
        <f>IF(OR(pomiary8[[#This Row],[Miesiąc]] = 6, pomiary8[[#This Row],[Miesiąc]] = 7), pomiary8[[#This Row],[czujnik8]]*1.07, pomiary8[[#This Row],[czujnik8]])</f>
        <v>13.096800000000002</v>
      </c>
      <c r="J75">
        <f>IF(AND(pomiary8[[#This Row],[Dzień]] &gt;=5, pomiary8[[#This Row],[Dzień]]&lt;=10), pomiary8[[#This Row],[czujnik9]]-1.2, pomiary8[[#This Row],[czujnik9]])</f>
        <v>13.03</v>
      </c>
      <c r="K75">
        <f>DAY(pomiary8[[#This Row],[data]])</f>
        <v>2</v>
      </c>
      <c r="L75">
        <f>MONTH(pomiary8[[#This Row],[data]])</f>
        <v>6</v>
      </c>
    </row>
    <row r="76" spans="1:12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11.85</v>
      </c>
      <c r="F76">
        <v>12.32</v>
      </c>
      <c r="G76">
        <f>IF(AND(pomiary8[[#This Row],[Dzień]] &gt;=5, pomiary8[[#This Row],[Dzień]]&lt;=10), pomiary8[[#This Row],[czujnik1]]-1.2, pomiary8[[#This Row],[czujnik1]])</f>
        <v>8.84</v>
      </c>
      <c r="H76">
        <f>IF(AND(pomiary8[[#This Row],[Dzień]] &gt;=5, pomiary8[[#This Row],[Dzień]]&lt;=10), pomiary8[[#This Row],[czujnik2]]-1.2, pomiary8[[#This Row],[czujnik2]])</f>
        <v>8.99</v>
      </c>
      <c r="I76">
        <f>IF(OR(pomiary8[[#This Row],[Miesiąc]] = 6, pomiary8[[#This Row],[Miesiąc]] = 7), pomiary8[[#This Row],[czujnik8]]*1.07, pomiary8[[#This Row],[czujnik8]])</f>
        <v>12.679500000000001</v>
      </c>
      <c r="J76">
        <f>IF(AND(pomiary8[[#This Row],[Dzień]] &gt;=5, pomiary8[[#This Row],[Dzień]]&lt;=10), pomiary8[[#This Row],[czujnik9]]-1.2, pomiary8[[#This Row],[czujnik9]])</f>
        <v>11.120000000000001</v>
      </c>
      <c r="K76">
        <f>DAY(pomiary8[[#This Row],[data]])</f>
        <v>5</v>
      </c>
      <c r="L76">
        <f>MONTH(pomiary8[[#This Row],[data]])</f>
        <v>6</v>
      </c>
    </row>
    <row r="77" spans="1:12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17.149999999999999</v>
      </c>
      <c r="F77">
        <v>19.41</v>
      </c>
      <c r="G77">
        <f>IF(AND(pomiary8[[#This Row],[Dzień]] &gt;=5, pomiary8[[#This Row],[Dzień]]&lt;=10), pomiary8[[#This Row],[czujnik1]]-1.2, pomiary8[[#This Row],[czujnik1]])</f>
        <v>9.92</v>
      </c>
      <c r="H77">
        <f>IF(AND(pomiary8[[#This Row],[Dzień]] &gt;=5, pomiary8[[#This Row],[Dzień]]&lt;=10), pomiary8[[#This Row],[czujnik2]]-1.2, pomiary8[[#This Row],[czujnik2]])</f>
        <v>14.57</v>
      </c>
      <c r="I77">
        <f>IF(OR(pomiary8[[#This Row],[Miesiąc]] = 6, pomiary8[[#This Row],[Miesiąc]] = 7), pomiary8[[#This Row],[czujnik8]]*1.07, pomiary8[[#This Row],[czujnik8]])</f>
        <v>18.3505</v>
      </c>
      <c r="J77">
        <f>IF(AND(pomiary8[[#This Row],[Dzień]] &gt;=5, pomiary8[[#This Row],[Dzień]]&lt;=10), pomiary8[[#This Row],[czujnik9]]-1.2, pomiary8[[#This Row],[czujnik9]])</f>
        <v>18.21</v>
      </c>
      <c r="K77">
        <f>DAY(pomiary8[[#This Row],[data]])</f>
        <v>8</v>
      </c>
      <c r="L77">
        <f>MONTH(pomiary8[[#This Row],[data]])</f>
        <v>6</v>
      </c>
    </row>
    <row r="78" spans="1:12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18.78</v>
      </c>
      <c r="F78">
        <v>15.52</v>
      </c>
      <c r="G78">
        <f>IF(AND(pomiary8[[#This Row],[Dzień]] &gt;=5, pomiary8[[#This Row],[Dzień]]&lt;=10), pomiary8[[#This Row],[czujnik1]]-1.2, pomiary8[[#This Row],[czujnik1]])</f>
        <v>13.350000000000001</v>
      </c>
      <c r="H78">
        <f>IF(AND(pomiary8[[#This Row],[Dzień]] &gt;=5, pomiary8[[#This Row],[Dzień]]&lt;=10), pomiary8[[#This Row],[czujnik2]]-1.2, pomiary8[[#This Row],[czujnik2]])</f>
        <v>13.96</v>
      </c>
      <c r="I78">
        <f>IF(OR(pomiary8[[#This Row],[Miesiąc]] = 6, pomiary8[[#This Row],[Miesiąc]] = 7), pomiary8[[#This Row],[czujnik8]]*1.07, pomiary8[[#This Row],[czujnik8]])</f>
        <v>20.094600000000003</v>
      </c>
      <c r="J78">
        <f>IF(AND(pomiary8[[#This Row],[Dzień]] &gt;=5, pomiary8[[#This Row],[Dzień]]&lt;=10), pomiary8[[#This Row],[czujnik9]]-1.2, pomiary8[[#This Row],[czujnik9]])</f>
        <v>14.32</v>
      </c>
      <c r="K78">
        <f>DAY(pomiary8[[#This Row],[data]])</f>
        <v>9</v>
      </c>
      <c r="L78">
        <f>MONTH(pomiary8[[#This Row],[data]])</f>
        <v>6</v>
      </c>
    </row>
    <row r="79" spans="1:12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14.12</v>
      </c>
      <c r="F79">
        <v>15.27</v>
      </c>
      <c r="G79">
        <f>IF(AND(pomiary8[[#This Row],[Dzień]] &gt;=5, pomiary8[[#This Row],[Dzień]]&lt;=10), pomiary8[[#This Row],[czujnik1]]-1.2, pomiary8[[#This Row],[czujnik1]])</f>
        <v>17.7</v>
      </c>
      <c r="H79">
        <f>IF(AND(pomiary8[[#This Row],[Dzień]] &gt;=5, pomiary8[[#This Row],[Dzień]]&lt;=10), pomiary8[[#This Row],[czujnik2]]-1.2, pomiary8[[#This Row],[czujnik2]])</f>
        <v>15.76</v>
      </c>
      <c r="I79">
        <f>IF(OR(pomiary8[[#This Row],[Miesiąc]] = 6, pomiary8[[#This Row],[Miesiąc]] = 7), pomiary8[[#This Row],[czujnik8]]*1.07, pomiary8[[#This Row],[czujnik8]])</f>
        <v>15.1084</v>
      </c>
      <c r="J79">
        <f>IF(AND(pomiary8[[#This Row],[Dzień]] &gt;=5, pomiary8[[#This Row],[Dzień]]&lt;=10), pomiary8[[#This Row],[czujnik9]]-1.2, pomiary8[[#This Row],[czujnik9]])</f>
        <v>15.27</v>
      </c>
      <c r="K79">
        <f>DAY(pomiary8[[#This Row],[data]])</f>
        <v>11</v>
      </c>
      <c r="L79">
        <f>MONTH(pomiary8[[#This Row],[data]])</f>
        <v>6</v>
      </c>
    </row>
    <row r="80" spans="1:12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14.87</v>
      </c>
      <c r="F80">
        <v>11.94</v>
      </c>
      <c r="G80">
        <f>IF(AND(pomiary8[[#This Row],[Dzień]] &gt;=5, pomiary8[[#This Row],[Dzień]]&lt;=10), pomiary8[[#This Row],[czujnik1]]-1.2, pomiary8[[#This Row],[czujnik1]])</f>
        <v>13.13</v>
      </c>
      <c r="H80">
        <f>IF(AND(pomiary8[[#This Row],[Dzień]] &gt;=5, pomiary8[[#This Row],[Dzień]]&lt;=10), pomiary8[[#This Row],[czujnik2]]-1.2, pomiary8[[#This Row],[czujnik2]])</f>
        <v>12.12</v>
      </c>
      <c r="I80">
        <f>IF(OR(pomiary8[[#This Row],[Miesiąc]] = 6, pomiary8[[#This Row],[Miesiąc]] = 7), pomiary8[[#This Row],[czujnik8]]*1.07, pomiary8[[#This Row],[czujnik8]])</f>
        <v>15.9109</v>
      </c>
      <c r="J80">
        <f>IF(AND(pomiary8[[#This Row],[Dzień]] &gt;=5, pomiary8[[#This Row],[Dzień]]&lt;=10), pomiary8[[#This Row],[czujnik9]]-1.2, pomiary8[[#This Row],[czujnik9]])</f>
        <v>11.94</v>
      </c>
      <c r="K80">
        <f>DAY(pomiary8[[#This Row],[data]])</f>
        <v>11</v>
      </c>
      <c r="L80">
        <f>MONTH(pomiary8[[#This Row],[data]])</f>
        <v>6</v>
      </c>
    </row>
    <row r="81" spans="1:12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14.26</v>
      </c>
      <c r="F81">
        <v>10.45</v>
      </c>
      <c r="G81">
        <f>IF(AND(pomiary8[[#This Row],[Dzień]] &gt;=5, pomiary8[[#This Row],[Dzień]]&lt;=10), pomiary8[[#This Row],[czujnik1]]-1.2, pomiary8[[#This Row],[czujnik1]])</f>
        <v>10.39</v>
      </c>
      <c r="H81">
        <f>IF(AND(pomiary8[[#This Row],[Dzień]] &gt;=5, pomiary8[[#This Row],[Dzień]]&lt;=10), pomiary8[[#This Row],[czujnik2]]-1.2, pomiary8[[#This Row],[czujnik2]])</f>
        <v>13.61</v>
      </c>
      <c r="I81">
        <f>IF(OR(pomiary8[[#This Row],[Miesiąc]] = 6, pomiary8[[#This Row],[Miesiąc]] = 7), pomiary8[[#This Row],[czujnik8]]*1.07, pomiary8[[#This Row],[czujnik8]])</f>
        <v>15.2582</v>
      </c>
      <c r="J81">
        <f>IF(AND(pomiary8[[#This Row],[Dzień]] &gt;=5, pomiary8[[#This Row],[Dzień]]&lt;=10), pomiary8[[#This Row],[czujnik9]]-1.2, pomiary8[[#This Row],[czujnik9]])</f>
        <v>10.45</v>
      </c>
      <c r="K81">
        <f>DAY(pomiary8[[#This Row],[data]])</f>
        <v>13</v>
      </c>
      <c r="L81">
        <f>MONTH(pomiary8[[#This Row],[data]])</f>
        <v>6</v>
      </c>
    </row>
    <row r="82" spans="1:12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18.54</v>
      </c>
      <c r="F82">
        <v>11.92</v>
      </c>
      <c r="G82">
        <f>IF(AND(pomiary8[[#This Row],[Dzień]] &gt;=5, pomiary8[[#This Row],[Dzień]]&lt;=10), pomiary8[[#This Row],[czujnik1]]-1.2, pomiary8[[#This Row],[czujnik1]])</f>
        <v>13.07</v>
      </c>
      <c r="H82">
        <f>IF(AND(pomiary8[[#This Row],[Dzień]] &gt;=5, pomiary8[[#This Row],[Dzień]]&lt;=10), pomiary8[[#This Row],[czujnik2]]-1.2, pomiary8[[#This Row],[czujnik2]])</f>
        <v>17.61</v>
      </c>
      <c r="I82">
        <f>IF(OR(pomiary8[[#This Row],[Miesiąc]] = 6, pomiary8[[#This Row],[Miesiąc]] = 7), pomiary8[[#This Row],[czujnik8]]*1.07, pomiary8[[#This Row],[czujnik8]])</f>
        <v>19.837800000000001</v>
      </c>
      <c r="J82">
        <f>IF(AND(pomiary8[[#This Row],[Dzień]] &gt;=5, pomiary8[[#This Row],[Dzień]]&lt;=10), pomiary8[[#This Row],[czujnik9]]-1.2, pomiary8[[#This Row],[czujnik9]])</f>
        <v>11.92</v>
      </c>
      <c r="K82">
        <f>DAY(pomiary8[[#This Row],[data]])</f>
        <v>13</v>
      </c>
      <c r="L82">
        <f>MONTH(pomiary8[[#This Row],[data]])</f>
        <v>6</v>
      </c>
    </row>
    <row r="83" spans="1:12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18.010000000000002</v>
      </c>
      <c r="F83">
        <v>14.9</v>
      </c>
      <c r="G83">
        <f>IF(AND(pomiary8[[#This Row],[Dzień]] &gt;=5, pomiary8[[#This Row],[Dzień]]&lt;=10), pomiary8[[#This Row],[czujnik1]]-1.2, pomiary8[[#This Row],[czujnik1]])</f>
        <v>17.18</v>
      </c>
      <c r="H83">
        <f>IF(AND(pomiary8[[#This Row],[Dzień]] &gt;=5, pomiary8[[#This Row],[Dzień]]&lt;=10), pomiary8[[#This Row],[czujnik2]]-1.2, pomiary8[[#This Row],[czujnik2]])</f>
        <v>18.510000000000002</v>
      </c>
      <c r="I83">
        <f>IF(OR(pomiary8[[#This Row],[Miesiąc]] = 6, pomiary8[[#This Row],[Miesiąc]] = 7), pomiary8[[#This Row],[czujnik8]]*1.07, pomiary8[[#This Row],[czujnik8]])</f>
        <v>19.270700000000001</v>
      </c>
      <c r="J83">
        <f>IF(AND(pomiary8[[#This Row],[Dzień]] &gt;=5, pomiary8[[#This Row],[Dzień]]&lt;=10), pomiary8[[#This Row],[czujnik9]]-1.2, pomiary8[[#This Row],[czujnik9]])</f>
        <v>14.9</v>
      </c>
      <c r="K83">
        <f>DAY(pomiary8[[#This Row],[data]])</f>
        <v>15</v>
      </c>
      <c r="L83">
        <f>MONTH(pomiary8[[#This Row],[data]])</f>
        <v>6</v>
      </c>
    </row>
    <row r="84" spans="1:12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13.26</v>
      </c>
      <c r="F84">
        <v>12.17</v>
      </c>
      <c r="G84">
        <f>IF(AND(pomiary8[[#This Row],[Dzień]] &gt;=5, pomiary8[[#This Row],[Dzień]]&lt;=10), pomiary8[[#This Row],[czujnik1]]-1.2, pomiary8[[#This Row],[czujnik1]])</f>
        <v>11.02</v>
      </c>
      <c r="H84">
        <f>IF(AND(pomiary8[[#This Row],[Dzień]] &gt;=5, pomiary8[[#This Row],[Dzień]]&lt;=10), pomiary8[[#This Row],[czujnik2]]-1.2, pomiary8[[#This Row],[czujnik2]])</f>
        <v>16.95</v>
      </c>
      <c r="I84">
        <f>IF(OR(pomiary8[[#This Row],[Miesiąc]] = 6, pomiary8[[#This Row],[Miesiąc]] = 7), pomiary8[[#This Row],[czujnik8]]*1.07, pomiary8[[#This Row],[czujnik8]])</f>
        <v>14.1882</v>
      </c>
      <c r="J84">
        <f>IF(AND(pomiary8[[#This Row],[Dzień]] &gt;=5, pomiary8[[#This Row],[Dzień]]&lt;=10), pomiary8[[#This Row],[czujnik9]]-1.2, pomiary8[[#This Row],[czujnik9]])</f>
        <v>12.17</v>
      </c>
      <c r="K84">
        <f>DAY(pomiary8[[#This Row],[data]])</f>
        <v>15</v>
      </c>
      <c r="L84">
        <f>MONTH(pomiary8[[#This Row],[data]])</f>
        <v>6</v>
      </c>
    </row>
    <row r="85" spans="1:12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14.74</v>
      </c>
      <c r="F85">
        <v>15.42</v>
      </c>
      <c r="G85">
        <f>IF(AND(pomiary8[[#This Row],[Dzień]] &gt;=5, pomiary8[[#This Row],[Dzień]]&lt;=10), pomiary8[[#This Row],[czujnik1]]-1.2, pomiary8[[#This Row],[czujnik1]])</f>
        <v>12.05</v>
      </c>
      <c r="H85">
        <f>IF(AND(pomiary8[[#This Row],[Dzień]] &gt;=5, pomiary8[[#This Row],[Dzień]]&lt;=10), pomiary8[[#This Row],[czujnik2]]-1.2, pomiary8[[#This Row],[czujnik2]])</f>
        <v>13.7</v>
      </c>
      <c r="I85">
        <f>IF(OR(pomiary8[[#This Row],[Miesiąc]] = 6, pomiary8[[#This Row],[Miesiąc]] = 7), pomiary8[[#This Row],[czujnik8]]*1.07, pomiary8[[#This Row],[czujnik8]])</f>
        <v>15.771800000000001</v>
      </c>
      <c r="J85">
        <f>IF(AND(pomiary8[[#This Row],[Dzień]] &gt;=5, pomiary8[[#This Row],[Dzień]]&lt;=10), pomiary8[[#This Row],[czujnik9]]-1.2, pomiary8[[#This Row],[czujnik9]])</f>
        <v>15.42</v>
      </c>
      <c r="K85">
        <f>DAY(pomiary8[[#This Row],[data]])</f>
        <v>16</v>
      </c>
      <c r="L85">
        <f>MONTH(pomiary8[[#This Row],[data]])</f>
        <v>6</v>
      </c>
    </row>
    <row r="86" spans="1:12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17.32</v>
      </c>
      <c r="F86">
        <v>18.63</v>
      </c>
      <c r="G86">
        <f>IF(AND(pomiary8[[#This Row],[Dzień]] &gt;=5, pomiary8[[#This Row],[Dzień]]&lt;=10), pomiary8[[#This Row],[czujnik1]]-1.2, pomiary8[[#This Row],[czujnik1]])</f>
        <v>13.82</v>
      </c>
      <c r="H86">
        <f>IF(AND(pomiary8[[#This Row],[Dzień]] &gt;=5, pomiary8[[#This Row],[Dzień]]&lt;=10), pomiary8[[#This Row],[czujnik2]]-1.2, pomiary8[[#This Row],[czujnik2]])</f>
        <v>17.8</v>
      </c>
      <c r="I86">
        <f>IF(OR(pomiary8[[#This Row],[Miesiąc]] = 6, pomiary8[[#This Row],[Miesiąc]] = 7), pomiary8[[#This Row],[czujnik8]]*1.07, pomiary8[[#This Row],[czujnik8]])</f>
        <v>18.532400000000003</v>
      </c>
      <c r="J86">
        <f>IF(AND(pomiary8[[#This Row],[Dzień]] &gt;=5, pomiary8[[#This Row],[Dzień]]&lt;=10), pomiary8[[#This Row],[czujnik9]]-1.2, pomiary8[[#This Row],[czujnik9]])</f>
        <v>18.63</v>
      </c>
      <c r="K86">
        <f>DAY(pomiary8[[#This Row],[data]])</f>
        <v>19</v>
      </c>
      <c r="L86">
        <f>MONTH(pomiary8[[#This Row],[data]])</f>
        <v>6</v>
      </c>
    </row>
    <row r="87" spans="1:12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17.54</v>
      </c>
      <c r="F87">
        <v>11.08</v>
      </c>
      <c r="G87">
        <f>IF(AND(pomiary8[[#This Row],[Dzień]] &gt;=5, pomiary8[[#This Row],[Dzień]]&lt;=10), pomiary8[[#This Row],[czujnik1]]-1.2, pomiary8[[#This Row],[czujnik1]])</f>
        <v>19.010000000000002</v>
      </c>
      <c r="H87">
        <f>IF(AND(pomiary8[[#This Row],[Dzień]] &gt;=5, pomiary8[[#This Row],[Dzień]]&lt;=10), pomiary8[[#This Row],[czujnik2]]-1.2, pomiary8[[#This Row],[czujnik2]])</f>
        <v>13.1</v>
      </c>
      <c r="I87">
        <f>IF(OR(pomiary8[[#This Row],[Miesiąc]] = 6, pomiary8[[#This Row],[Miesiąc]] = 7), pomiary8[[#This Row],[czujnik8]]*1.07, pomiary8[[#This Row],[czujnik8]])</f>
        <v>18.767800000000001</v>
      </c>
      <c r="J87">
        <f>IF(AND(pomiary8[[#This Row],[Dzień]] &gt;=5, pomiary8[[#This Row],[Dzień]]&lt;=10), pomiary8[[#This Row],[czujnik9]]-1.2, pomiary8[[#This Row],[czujnik9]])</f>
        <v>11.08</v>
      </c>
      <c r="K87">
        <f>DAY(pomiary8[[#This Row],[data]])</f>
        <v>19</v>
      </c>
      <c r="L87">
        <f>MONTH(pomiary8[[#This Row],[data]])</f>
        <v>6</v>
      </c>
    </row>
    <row r="88" spans="1:12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14.88</v>
      </c>
      <c r="F88">
        <v>15.12</v>
      </c>
      <c r="G88">
        <f>IF(AND(pomiary8[[#This Row],[Dzień]] &gt;=5, pomiary8[[#This Row],[Dzień]]&lt;=10), pomiary8[[#This Row],[czujnik1]]-1.2, pomiary8[[#This Row],[czujnik1]])</f>
        <v>17.27</v>
      </c>
      <c r="H88">
        <f>IF(AND(pomiary8[[#This Row],[Dzień]] &gt;=5, pomiary8[[#This Row],[Dzień]]&lt;=10), pomiary8[[#This Row],[czujnik2]]-1.2, pomiary8[[#This Row],[czujnik2]])</f>
        <v>13.06</v>
      </c>
      <c r="I88">
        <f>IF(OR(pomiary8[[#This Row],[Miesiąc]] = 6, pomiary8[[#This Row],[Miesiąc]] = 7), pomiary8[[#This Row],[czujnik8]]*1.07, pomiary8[[#This Row],[czujnik8]])</f>
        <v>15.921600000000002</v>
      </c>
      <c r="J88">
        <f>IF(AND(pomiary8[[#This Row],[Dzień]] &gt;=5, pomiary8[[#This Row],[Dzień]]&lt;=10), pomiary8[[#This Row],[czujnik9]]-1.2, pomiary8[[#This Row],[czujnik9]])</f>
        <v>15.12</v>
      </c>
      <c r="K88">
        <f>DAY(pomiary8[[#This Row],[data]])</f>
        <v>20</v>
      </c>
      <c r="L88">
        <f>MONTH(pomiary8[[#This Row],[data]])</f>
        <v>6</v>
      </c>
    </row>
    <row r="89" spans="1:12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11.2</v>
      </c>
      <c r="F89">
        <v>10.56</v>
      </c>
      <c r="G89">
        <f>IF(AND(pomiary8[[#This Row],[Dzień]] &gt;=5, pomiary8[[#This Row],[Dzień]]&lt;=10), pomiary8[[#This Row],[czujnik1]]-1.2, pomiary8[[#This Row],[czujnik1]])</f>
        <v>14.93</v>
      </c>
      <c r="H89">
        <f>IF(AND(pomiary8[[#This Row],[Dzień]] &gt;=5, pomiary8[[#This Row],[Dzień]]&lt;=10), pomiary8[[#This Row],[czujnik2]]-1.2, pomiary8[[#This Row],[czujnik2]])</f>
        <v>18.36</v>
      </c>
      <c r="I89">
        <f>IF(OR(pomiary8[[#This Row],[Miesiąc]] = 6, pomiary8[[#This Row],[Miesiąc]] = 7), pomiary8[[#This Row],[czujnik8]]*1.07, pomiary8[[#This Row],[czujnik8]])</f>
        <v>11.984</v>
      </c>
      <c r="J89">
        <f>IF(AND(pomiary8[[#This Row],[Dzień]] &gt;=5, pomiary8[[#This Row],[Dzień]]&lt;=10), pomiary8[[#This Row],[czujnik9]]-1.2, pomiary8[[#This Row],[czujnik9]])</f>
        <v>10.56</v>
      </c>
      <c r="K89">
        <f>DAY(pomiary8[[#This Row],[data]])</f>
        <v>21</v>
      </c>
      <c r="L89">
        <f>MONTH(pomiary8[[#This Row],[data]])</f>
        <v>6</v>
      </c>
    </row>
    <row r="90" spans="1:12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17.8</v>
      </c>
      <c r="F90">
        <v>14.59</v>
      </c>
      <c r="G90">
        <f>IF(AND(pomiary8[[#This Row],[Dzień]] &gt;=5, pomiary8[[#This Row],[Dzień]]&lt;=10), pomiary8[[#This Row],[czujnik1]]-1.2, pomiary8[[#This Row],[czujnik1]])</f>
        <v>15.51</v>
      </c>
      <c r="H90">
        <f>IF(AND(pomiary8[[#This Row],[Dzień]] &gt;=5, pomiary8[[#This Row],[Dzień]]&lt;=10), pomiary8[[#This Row],[czujnik2]]-1.2, pomiary8[[#This Row],[czujnik2]])</f>
        <v>16.440000000000001</v>
      </c>
      <c r="I90">
        <f>IF(OR(pomiary8[[#This Row],[Miesiąc]] = 6, pomiary8[[#This Row],[Miesiąc]] = 7), pomiary8[[#This Row],[czujnik8]]*1.07, pomiary8[[#This Row],[czujnik8]])</f>
        <v>19.046000000000003</v>
      </c>
      <c r="J90">
        <f>IF(AND(pomiary8[[#This Row],[Dzień]] &gt;=5, pomiary8[[#This Row],[Dzień]]&lt;=10), pomiary8[[#This Row],[czujnik9]]-1.2, pomiary8[[#This Row],[czujnik9]])</f>
        <v>14.59</v>
      </c>
      <c r="K90">
        <f>DAY(pomiary8[[#This Row],[data]])</f>
        <v>24</v>
      </c>
      <c r="L90">
        <f>MONTH(pomiary8[[#This Row],[data]])</f>
        <v>6</v>
      </c>
    </row>
    <row r="91" spans="1:12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12.58</v>
      </c>
      <c r="F91">
        <v>12.47</v>
      </c>
      <c r="G91">
        <f>IF(AND(pomiary8[[#This Row],[Dzień]] &gt;=5, pomiary8[[#This Row],[Dzień]]&lt;=10), pomiary8[[#This Row],[czujnik1]]-1.2, pomiary8[[#This Row],[czujnik1]])</f>
        <v>12.83</v>
      </c>
      <c r="H91">
        <f>IF(AND(pomiary8[[#This Row],[Dzień]] &gt;=5, pomiary8[[#This Row],[Dzień]]&lt;=10), pomiary8[[#This Row],[czujnik2]]-1.2, pomiary8[[#This Row],[czujnik2]])</f>
        <v>14.61</v>
      </c>
      <c r="I91">
        <f>IF(OR(pomiary8[[#This Row],[Miesiąc]] = 6, pomiary8[[#This Row],[Miesiąc]] = 7), pomiary8[[#This Row],[czujnik8]]*1.07, pomiary8[[#This Row],[czujnik8]])</f>
        <v>13.460600000000001</v>
      </c>
      <c r="J91">
        <f>IF(AND(pomiary8[[#This Row],[Dzień]] &gt;=5, pomiary8[[#This Row],[Dzień]]&lt;=10), pomiary8[[#This Row],[czujnik9]]-1.2, pomiary8[[#This Row],[czujnik9]])</f>
        <v>12.47</v>
      </c>
      <c r="K91">
        <f>DAY(pomiary8[[#This Row],[data]])</f>
        <v>24</v>
      </c>
      <c r="L91">
        <f>MONTH(pomiary8[[#This Row],[data]])</f>
        <v>6</v>
      </c>
    </row>
    <row r="92" spans="1:12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10.66</v>
      </c>
      <c r="F92">
        <v>10.1</v>
      </c>
      <c r="G92">
        <f>IF(AND(pomiary8[[#This Row],[Dzień]] &gt;=5, pomiary8[[#This Row],[Dzień]]&lt;=10), pomiary8[[#This Row],[czujnik1]]-1.2, pomiary8[[#This Row],[czujnik1]])</f>
        <v>16.3</v>
      </c>
      <c r="H92">
        <f>IF(AND(pomiary8[[#This Row],[Dzień]] &gt;=5, pomiary8[[#This Row],[Dzień]]&lt;=10), pomiary8[[#This Row],[czujnik2]]-1.2, pomiary8[[#This Row],[czujnik2]])</f>
        <v>10.32</v>
      </c>
      <c r="I92">
        <f>IF(OR(pomiary8[[#This Row],[Miesiąc]] = 6, pomiary8[[#This Row],[Miesiąc]] = 7), pomiary8[[#This Row],[czujnik8]]*1.07, pomiary8[[#This Row],[czujnik8]])</f>
        <v>11.4062</v>
      </c>
      <c r="J92">
        <f>IF(AND(pomiary8[[#This Row],[Dzień]] &gt;=5, pomiary8[[#This Row],[Dzień]]&lt;=10), pomiary8[[#This Row],[czujnik9]]-1.2, pomiary8[[#This Row],[czujnik9]])</f>
        <v>10.1</v>
      </c>
      <c r="K92">
        <f>DAY(pomiary8[[#This Row],[data]])</f>
        <v>25</v>
      </c>
      <c r="L92">
        <f>MONTH(pomiary8[[#This Row],[data]])</f>
        <v>6</v>
      </c>
    </row>
    <row r="93" spans="1:12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18.04</v>
      </c>
      <c r="F93">
        <v>14.52</v>
      </c>
      <c r="G93">
        <f>IF(AND(pomiary8[[#This Row],[Dzień]] &gt;=5, pomiary8[[#This Row],[Dzień]]&lt;=10), pomiary8[[#This Row],[czujnik1]]-1.2, pomiary8[[#This Row],[czujnik1]])</f>
        <v>16.03</v>
      </c>
      <c r="H93">
        <f>IF(AND(pomiary8[[#This Row],[Dzień]] &gt;=5, pomiary8[[#This Row],[Dzień]]&lt;=10), pomiary8[[#This Row],[czujnik2]]-1.2, pomiary8[[#This Row],[czujnik2]])</f>
        <v>12.49</v>
      </c>
      <c r="I93">
        <f>IF(OR(pomiary8[[#This Row],[Miesiąc]] = 6, pomiary8[[#This Row],[Miesiąc]] = 7), pomiary8[[#This Row],[czujnik8]]*1.07, pomiary8[[#This Row],[czujnik8]])</f>
        <v>19.302800000000001</v>
      </c>
      <c r="J93">
        <f>IF(AND(pomiary8[[#This Row],[Dzień]] &gt;=5, pomiary8[[#This Row],[Dzień]]&lt;=10), pomiary8[[#This Row],[czujnik9]]-1.2, pomiary8[[#This Row],[czujnik9]])</f>
        <v>14.52</v>
      </c>
      <c r="K93">
        <f>DAY(pomiary8[[#This Row],[data]])</f>
        <v>26</v>
      </c>
      <c r="L93">
        <f>MONTH(pomiary8[[#This Row],[data]])</f>
        <v>6</v>
      </c>
    </row>
    <row r="94" spans="1:12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15.06</v>
      </c>
      <c r="F94">
        <v>15.39</v>
      </c>
      <c r="G94">
        <f>IF(AND(pomiary8[[#This Row],[Dzień]] &gt;=5, pomiary8[[#This Row],[Dzień]]&lt;=10), pomiary8[[#This Row],[czujnik1]]-1.2, pomiary8[[#This Row],[czujnik1]])</f>
        <v>19.47</v>
      </c>
      <c r="H94">
        <f>IF(AND(pomiary8[[#This Row],[Dzień]] &gt;=5, pomiary8[[#This Row],[Dzień]]&lt;=10), pomiary8[[#This Row],[czujnik2]]-1.2, pomiary8[[#This Row],[czujnik2]])</f>
        <v>19.760000000000002</v>
      </c>
      <c r="I94">
        <f>IF(OR(pomiary8[[#This Row],[Miesiąc]] = 6, pomiary8[[#This Row],[Miesiąc]] = 7), pomiary8[[#This Row],[czujnik8]]*1.07, pomiary8[[#This Row],[czujnik8]])</f>
        <v>16.1142</v>
      </c>
      <c r="J94">
        <f>IF(AND(pomiary8[[#This Row],[Dzień]] &gt;=5, pomiary8[[#This Row],[Dzień]]&lt;=10), pomiary8[[#This Row],[czujnik9]]-1.2, pomiary8[[#This Row],[czujnik9]])</f>
        <v>15.39</v>
      </c>
      <c r="K94">
        <f>DAY(pomiary8[[#This Row],[data]])</f>
        <v>26</v>
      </c>
      <c r="L94">
        <f>MONTH(pomiary8[[#This Row],[data]])</f>
        <v>6</v>
      </c>
    </row>
    <row r="95" spans="1:12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10.38</v>
      </c>
      <c r="F95">
        <v>18.149999999999999</v>
      </c>
      <c r="G95">
        <f>IF(AND(pomiary8[[#This Row],[Dzień]] &gt;=5, pomiary8[[#This Row],[Dzień]]&lt;=10), pomiary8[[#This Row],[czujnik1]]-1.2, pomiary8[[#This Row],[czujnik1]])</f>
        <v>14.55</v>
      </c>
      <c r="H95">
        <f>IF(AND(pomiary8[[#This Row],[Dzień]] &gt;=5, pomiary8[[#This Row],[Dzień]]&lt;=10), pomiary8[[#This Row],[czujnik2]]-1.2, pomiary8[[#This Row],[czujnik2]])</f>
        <v>11.62</v>
      </c>
      <c r="I95">
        <f>IF(OR(pomiary8[[#This Row],[Miesiąc]] = 6, pomiary8[[#This Row],[Miesiąc]] = 7), pomiary8[[#This Row],[czujnik8]]*1.07, pomiary8[[#This Row],[czujnik8]])</f>
        <v>11.106600000000002</v>
      </c>
      <c r="J95">
        <f>IF(AND(pomiary8[[#This Row],[Dzień]] &gt;=5, pomiary8[[#This Row],[Dzień]]&lt;=10), pomiary8[[#This Row],[czujnik9]]-1.2, pomiary8[[#This Row],[czujnik9]])</f>
        <v>18.149999999999999</v>
      </c>
      <c r="K95">
        <f>DAY(pomiary8[[#This Row],[data]])</f>
        <v>26</v>
      </c>
      <c r="L95">
        <f>MONTH(pomiary8[[#This Row],[data]])</f>
        <v>6</v>
      </c>
    </row>
    <row r="96" spans="1:12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11.68</v>
      </c>
      <c r="F96">
        <v>14.08</v>
      </c>
      <c r="G96">
        <f>IF(AND(pomiary8[[#This Row],[Dzień]] &gt;=5, pomiary8[[#This Row],[Dzień]]&lt;=10), pomiary8[[#This Row],[czujnik1]]-1.2, pomiary8[[#This Row],[czujnik1]])</f>
        <v>11.26</v>
      </c>
      <c r="H96">
        <f>IF(AND(pomiary8[[#This Row],[Dzień]] &gt;=5, pomiary8[[#This Row],[Dzień]]&lt;=10), pomiary8[[#This Row],[czujnik2]]-1.2, pomiary8[[#This Row],[czujnik2]])</f>
        <v>11.81</v>
      </c>
      <c r="I96">
        <f>IF(OR(pomiary8[[#This Row],[Miesiąc]] = 6, pomiary8[[#This Row],[Miesiąc]] = 7), pomiary8[[#This Row],[czujnik8]]*1.07, pomiary8[[#This Row],[czujnik8]])</f>
        <v>12.4976</v>
      </c>
      <c r="J96">
        <f>IF(AND(pomiary8[[#This Row],[Dzień]] &gt;=5, pomiary8[[#This Row],[Dzień]]&lt;=10), pomiary8[[#This Row],[czujnik9]]-1.2, pomiary8[[#This Row],[czujnik9]])</f>
        <v>14.08</v>
      </c>
      <c r="K96">
        <f>DAY(pomiary8[[#This Row],[data]])</f>
        <v>27</v>
      </c>
      <c r="L96">
        <f>MONTH(pomiary8[[#This Row],[data]])</f>
        <v>6</v>
      </c>
    </row>
    <row r="97" spans="1:12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16.079999999999998</v>
      </c>
      <c r="F97">
        <v>12.3</v>
      </c>
      <c r="G97">
        <f>IF(AND(pomiary8[[#This Row],[Dzień]] &gt;=5, pomiary8[[#This Row],[Dzień]]&lt;=10), pomiary8[[#This Row],[czujnik1]]-1.2, pomiary8[[#This Row],[czujnik1]])</f>
        <v>10.77</v>
      </c>
      <c r="H97">
        <f>IF(AND(pomiary8[[#This Row],[Dzień]] &gt;=5, pomiary8[[#This Row],[Dzień]]&lt;=10), pomiary8[[#This Row],[czujnik2]]-1.2, pomiary8[[#This Row],[czujnik2]])</f>
        <v>10.91</v>
      </c>
      <c r="I97">
        <f>IF(OR(pomiary8[[#This Row],[Miesiąc]] = 6, pomiary8[[#This Row],[Miesiąc]] = 7), pomiary8[[#This Row],[czujnik8]]*1.07, pomiary8[[#This Row],[czujnik8]])</f>
        <v>17.2056</v>
      </c>
      <c r="J97">
        <f>IF(AND(pomiary8[[#This Row],[Dzień]] &gt;=5, pomiary8[[#This Row],[Dzień]]&lt;=10), pomiary8[[#This Row],[czujnik9]]-1.2, pomiary8[[#This Row],[czujnik9]])</f>
        <v>12.3</v>
      </c>
      <c r="K97">
        <f>DAY(pomiary8[[#This Row],[data]])</f>
        <v>28</v>
      </c>
      <c r="L97">
        <f>MONTH(pomiary8[[#This Row],[data]])</f>
        <v>6</v>
      </c>
    </row>
    <row r="98" spans="1:12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10.31</v>
      </c>
      <c r="F98">
        <v>11.07</v>
      </c>
      <c r="G98">
        <f>IF(AND(pomiary8[[#This Row],[Dzień]] &gt;=5, pomiary8[[#This Row],[Dzień]]&lt;=10), pomiary8[[#This Row],[czujnik1]]-1.2, pomiary8[[#This Row],[czujnik1]])</f>
        <v>15.43</v>
      </c>
      <c r="H98">
        <f>IF(AND(pomiary8[[#This Row],[Dzień]] &gt;=5, pomiary8[[#This Row],[Dzień]]&lt;=10), pomiary8[[#This Row],[czujnik2]]-1.2, pomiary8[[#This Row],[czujnik2]])</f>
        <v>17.52</v>
      </c>
      <c r="I98">
        <f>IF(OR(pomiary8[[#This Row],[Miesiąc]] = 6, pomiary8[[#This Row],[Miesiąc]] = 7), pomiary8[[#This Row],[czujnik8]]*1.07, pomiary8[[#This Row],[czujnik8]])</f>
        <v>11.031700000000001</v>
      </c>
      <c r="J98">
        <f>IF(AND(pomiary8[[#This Row],[Dzień]] &gt;=5, pomiary8[[#This Row],[Dzień]]&lt;=10), pomiary8[[#This Row],[czujnik9]]-1.2, pomiary8[[#This Row],[czujnik9]])</f>
        <v>11.07</v>
      </c>
      <c r="K98">
        <f>DAY(pomiary8[[#This Row],[data]])</f>
        <v>30</v>
      </c>
      <c r="L98">
        <f>MONTH(pomiary8[[#This Row],[data]])</f>
        <v>6</v>
      </c>
    </row>
    <row r="99" spans="1:12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24.3</v>
      </c>
      <c r="F99">
        <v>22.91</v>
      </c>
      <c r="G99">
        <f>IF(AND(pomiary8[[#This Row],[Dzień]] &gt;=5, pomiary8[[#This Row],[Dzień]]&lt;=10), pomiary8[[#This Row],[czujnik1]]-1.2, pomiary8[[#This Row],[czujnik1]])</f>
        <v>22.57</v>
      </c>
      <c r="H99">
        <f>IF(AND(pomiary8[[#This Row],[Dzień]] &gt;=5, pomiary8[[#This Row],[Dzień]]&lt;=10), pomiary8[[#This Row],[czujnik2]]-1.2, pomiary8[[#This Row],[czujnik2]])</f>
        <v>24.93</v>
      </c>
      <c r="I99">
        <f>IF(OR(pomiary8[[#This Row],[Miesiąc]] = 6, pomiary8[[#This Row],[Miesiąc]] = 7), pomiary8[[#This Row],[czujnik8]]*1.07, pomiary8[[#This Row],[czujnik8]])</f>
        <v>26.001000000000001</v>
      </c>
      <c r="J99">
        <f>IF(AND(pomiary8[[#This Row],[Dzień]] &gt;=5, pomiary8[[#This Row],[Dzień]]&lt;=10), pomiary8[[#This Row],[czujnik9]]-1.2, pomiary8[[#This Row],[czujnik9]])</f>
        <v>22.91</v>
      </c>
      <c r="K99">
        <f>DAY(pomiary8[[#This Row],[data]])</f>
        <v>2</v>
      </c>
      <c r="L99">
        <f>MONTH(pomiary8[[#This Row],[data]])</f>
        <v>7</v>
      </c>
    </row>
    <row r="100" spans="1:12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22.83</v>
      </c>
      <c r="F100">
        <v>21.55</v>
      </c>
      <c r="G100">
        <f>IF(AND(pomiary8[[#This Row],[Dzień]] &gt;=5, pomiary8[[#This Row],[Dzień]]&lt;=10), pomiary8[[#This Row],[czujnik1]]-1.2, pomiary8[[#This Row],[czujnik1]])</f>
        <v>21.12</v>
      </c>
      <c r="H100">
        <f>IF(AND(pomiary8[[#This Row],[Dzień]] &gt;=5, pomiary8[[#This Row],[Dzień]]&lt;=10), pomiary8[[#This Row],[czujnik2]]-1.2, pomiary8[[#This Row],[czujnik2]])</f>
        <v>24.03</v>
      </c>
      <c r="I100">
        <f>IF(OR(pomiary8[[#This Row],[Miesiąc]] = 6, pomiary8[[#This Row],[Miesiąc]] = 7), pomiary8[[#This Row],[czujnik8]]*1.07, pomiary8[[#This Row],[czujnik8]])</f>
        <v>24.428100000000001</v>
      </c>
      <c r="J100">
        <f>IF(AND(pomiary8[[#This Row],[Dzień]] &gt;=5, pomiary8[[#This Row],[Dzień]]&lt;=10), pomiary8[[#This Row],[czujnik9]]-1.2, pomiary8[[#This Row],[czujnik9]])</f>
        <v>21.55</v>
      </c>
      <c r="K100">
        <f>DAY(pomiary8[[#This Row],[data]])</f>
        <v>3</v>
      </c>
      <c r="L100">
        <f>MONTH(pomiary8[[#This Row],[data]])</f>
        <v>7</v>
      </c>
    </row>
    <row r="101" spans="1:12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23.98</v>
      </c>
      <c r="F101">
        <v>24.01</v>
      </c>
      <c r="G101">
        <f>IF(AND(pomiary8[[#This Row],[Dzień]] &gt;=5, pomiary8[[#This Row],[Dzień]]&lt;=10), pomiary8[[#This Row],[czujnik1]]-1.2, pomiary8[[#This Row],[czujnik1]])</f>
        <v>21.09</v>
      </c>
      <c r="H101">
        <f>IF(AND(pomiary8[[#This Row],[Dzień]] &gt;=5, pomiary8[[#This Row],[Dzień]]&lt;=10), pomiary8[[#This Row],[czujnik2]]-1.2, pomiary8[[#This Row],[czujnik2]])</f>
        <v>20.96</v>
      </c>
      <c r="I101">
        <f>IF(OR(pomiary8[[#This Row],[Miesiąc]] = 6, pomiary8[[#This Row],[Miesiąc]] = 7), pomiary8[[#This Row],[czujnik8]]*1.07, pomiary8[[#This Row],[czujnik8]])</f>
        <v>25.658600000000003</v>
      </c>
      <c r="J101">
        <f>IF(AND(pomiary8[[#This Row],[Dzień]] &gt;=5, pomiary8[[#This Row],[Dzień]]&lt;=10), pomiary8[[#This Row],[czujnik9]]-1.2, pomiary8[[#This Row],[czujnik9]])</f>
        <v>22.810000000000002</v>
      </c>
      <c r="K101">
        <f>DAY(pomiary8[[#This Row],[data]])</f>
        <v>5</v>
      </c>
      <c r="L101">
        <f>MONTH(pomiary8[[#This Row],[data]])</f>
        <v>7</v>
      </c>
    </row>
    <row r="102" spans="1:12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20.9</v>
      </c>
      <c r="F102">
        <v>24.06</v>
      </c>
      <c r="G102">
        <f>IF(AND(pomiary8[[#This Row],[Dzień]] &gt;=5, pomiary8[[#This Row],[Dzień]]&lt;=10), pomiary8[[#This Row],[czujnik1]]-1.2, pomiary8[[#This Row],[czujnik1]])</f>
        <v>19.3</v>
      </c>
      <c r="H102">
        <f>IF(AND(pomiary8[[#This Row],[Dzień]] &gt;=5, pomiary8[[#This Row],[Dzień]]&lt;=10), pomiary8[[#This Row],[czujnik2]]-1.2, pomiary8[[#This Row],[czujnik2]])</f>
        <v>20.63</v>
      </c>
      <c r="I102">
        <f>IF(OR(pomiary8[[#This Row],[Miesiąc]] = 6, pomiary8[[#This Row],[Miesiąc]] = 7), pomiary8[[#This Row],[czujnik8]]*1.07, pomiary8[[#This Row],[czujnik8]])</f>
        <v>22.363</v>
      </c>
      <c r="J102">
        <f>IF(AND(pomiary8[[#This Row],[Dzień]] &gt;=5, pomiary8[[#This Row],[Dzień]]&lt;=10), pomiary8[[#This Row],[czujnik9]]-1.2, pomiary8[[#This Row],[czujnik9]])</f>
        <v>22.86</v>
      </c>
      <c r="K102">
        <f>DAY(pomiary8[[#This Row],[data]])</f>
        <v>6</v>
      </c>
      <c r="L102">
        <f>MONTH(pomiary8[[#This Row],[data]])</f>
        <v>7</v>
      </c>
    </row>
    <row r="103" spans="1:12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20.149999999999999</v>
      </c>
      <c r="F103">
        <v>23.52</v>
      </c>
      <c r="G103">
        <f>IF(AND(pomiary8[[#This Row],[Dzień]] &gt;=5, pomiary8[[#This Row],[Dzień]]&lt;=10), pomiary8[[#This Row],[czujnik1]]-1.2, pomiary8[[#This Row],[czujnik1]])</f>
        <v>19.420000000000002</v>
      </c>
      <c r="H103">
        <f>IF(AND(pomiary8[[#This Row],[Dzień]] &gt;=5, pomiary8[[#This Row],[Dzień]]&lt;=10), pomiary8[[#This Row],[czujnik2]]-1.2, pomiary8[[#This Row],[czujnik2]])</f>
        <v>19.03</v>
      </c>
      <c r="I103">
        <f>IF(OR(pomiary8[[#This Row],[Miesiąc]] = 6, pomiary8[[#This Row],[Miesiąc]] = 7), pomiary8[[#This Row],[czujnik8]]*1.07, pomiary8[[#This Row],[czujnik8]])</f>
        <v>21.560500000000001</v>
      </c>
      <c r="J103">
        <f>IF(AND(pomiary8[[#This Row],[Dzień]] &gt;=5, pomiary8[[#This Row],[Dzień]]&lt;=10), pomiary8[[#This Row],[czujnik9]]-1.2, pomiary8[[#This Row],[czujnik9]])</f>
        <v>22.32</v>
      </c>
      <c r="K103">
        <f>DAY(pomiary8[[#This Row],[data]])</f>
        <v>6</v>
      </c>
      <c r="L103">
        <f>MONTH(pomiary8[[#This Row],[data]])</f>
        <v>7</v>
      </c>
    </row>
    <row r="104" spans="1:12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24.93</v>
      </c>
      <c r="F104">
        <v>21.9</v>
      </c>
      <c r="G104">
        <f>IF(AND(pomiary8[[#This Row],[Dzień]] &gt;=5, pomiary8[[#This Row],[Dzień]]&lt;=10), pomiary8[[#This Row],[czujnik1]]-1.2, pomiary8[[#This Row],[czujnik1]])</f>
        <v>23.42</v>
      </c>
      <c r="H104">
        <f>IF(AND(pomiary8[[#This Row],[Dzień]] &gt;=5, pomiary8[[#This Row],[Dzień]]&lt;=10), pomiary8[[#This Row],[czujnik2]]-1.2, pomiary8[[#This Row],[czujnik2]])</f>
        <v>19.39</v>
      </c>
      <c r="I104">
        <f>IF(OR(pomiary8[[#This Row],[Miesiąc]] = 6, pomiary8[[#This Row],[Miesiąc]] = 7), pomiary8[[#This Row],[czujnik8]]*1.07, pomiary8[[#This Row],[czujnik8]])</f>
        <v>26.6751</v>
      </c>
      <c r="J104">
        <f>IF(AND(pomiary8[[#This Row],[Dzień]] &gt;=5, pomiary8[[#This Row],[Dzień]]&lt;=10), pomiary8[[#This Row],[czujnik9]]-1.2, pomiary8[[#This Row],[czujnik9]])</f>
        <v>20.7</v>
      </c>
      <c r="K104">
        <f>DAY(pomiary8[[#This Row],[data]])</f>
        <v>7</v>
      </c>
      <c r="L104">
        <f>MONTH(pomiary8[[#This Row],[data]])</f>
        <v>7</v>
      </c>
    </row>
    <row r="105" spans="1:12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20.55</v>
      </c>
      <c r="F105">
        <v>24.08</v>
      </c>
      <c r="G105">
        <f>IF(AND(pomiary8[[#This Row],[Dzień]] &gt;=5, pomiary8[[#This Row],[Dzień]]&lt;=10), pomiary8[[#This Row],[czujnik1]]-1.2, pomiary8[[#This Row],[czujnik1]])</f>
        <v>22.330000000000002</v>
      </c>
      <c r="H105">
        <f>IF(AND(pomiary8[[#This Row],[Dzień]] &gt;=5, pomiary8[[#This Row],[Dzień]]&lt;=10), pomiary8[[#This Row],[czujnik2]]-1.2, pomiary8[[#This Row],[czujnik2]])</f>
        <v>21.27</v>
      </c>
      <c r="I105">
        <f>IF(OR(pomiary8[[#This Row],[Miesiąc]] = 6, pomiary8[[#This Row],[Miesiąc]] = 7), pomiary8[[#This Row],[czujnik8]]*1.07, pomiary8[[#This Row],[czujnik8]])</f>
        <v>21.988500000000002</v>
      </c>
      <c r="J105">
        <f>IF(AND(pomiary8[[#This Row],[Dzień]] &gt;=5, pomiary8[[#This Row],[Dzień]]&lt;=10), pomiary8[[#This Row],[czujnik9]]-1.2, pomiary8[[#This Row],[czujnik9]])</f>
        <v>22.88</v>
      </c>
      <c r="K105">
        <f>DAY(pomiary8[[#This Row],[data]])</f>
        <v>7</v>
      </c>
      <c r="L105">
        <f>MONTH(pomiary8[[#This Row],[data]])</f>
        <v>7</v>
      </c>
    </row>
    <row r="106" spans="1:12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21.14</v>
      </c>
      <c r="F106">
        <v>23.1</v>
      </c>
      <c r="G106">
        <f>IF(AND(pomiary8[[#This Row],[Dzień]] &gt;=5, pomiary8[[#This Row],[Dzień]]&lt;=10), pomiary8[[#This Row],[czujnik1]]-1.2, pomiary8[[#This Row],[czujnik1]])</f>
        <v>22.6</v>
      </c>
      <c r="H106">
        <f>IF(AND(pomiary8[[#This Row],[Dzień]] &gt;=5, pomiary8[[#This Row],[Dzień]]&lt;=10), pomiary8[[#This Row],[czujnik2]]-1.2, pomiary8[[#This Row],[czujnik2]])</f>
        <v>19.580000000000002</v>
      </c>
      <c r="I106">
        <f>IF(OR(pomiary8[[#This Row],[Miesiąc]] = 6, pomiary8[[#This Row],[Miesiąc]] = 7), pomiary8[[#This Row],[czujnik8]]*1.07, pomiary8[[#This Row],[czujnik8]])</f>
        <v>22.619800000000001</v>
      </c>
      <c r="J106">
        <f>IF(AND(pomiary8[[#This Row],[Dzień]] &gt;=5, pomiary8[[#This Row],[Dzień]]&lt;=10), pomiary8[[#This Row],[czujnik9]]-1.2, pomiary8[[#This Row],[czujnik9]])</f>
        <v>21.900000000000002</v>
      </c>
      <c r="K106">
        <f>DAY(pomiary8[[#This Row],[data]])</f>
        <v>7</v>
      </c>
      <c r="L106">
        <f>MONTH(pomiary8[[#This Row],[data]])</f>
        <v>7</v>
      </c>
    </row>
    <row r="107" spans="1:12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21.12</v>
      </c>
      <c r="F107">
        <v>23.35</v>
      </c>
      <c r="G107">
        <f>IF(AND(pomiary8[[#This Row],[Dzień]] &gt;=5, pomiary8[[#This Row],[Dzień]]&lt;=10), pomiary8[[#This Row],[czujnik1]]-1.2, pomiary8[[#This Row],[czujnik1]])</f>
        <v>19.84</v>
      </c>
      <c r="H107">
        <f>IF(AND(pomiary8[[#This Row],[Dzień]] &gt;=5, pomiary8[[#This Row],[Dzień]]&lt;=10), pomiary8[[#This Row],[czujnik2]]-1.2, pomiary8[[#This Row],[czujnik2]])</f>
        <v>21.25</v>
      </c>
      <c r="I107">
        <f>IF(OR(pomiary8[[#This Row],[Miesiąc]] = 6, pomiary8[[#This Row],[Miesiąc]] = 7), pomiary8[[#This Row],[czujnik8]]*1.07, pomiary8[[#This Row],[czujnik8]])</f>
        <v>22.598400000000002</v>
      </c>
      <c r="J107">
        <f>IF(AND(pomiary8[[#This Row],[Dzień]] &gt;=5, pomiary8[[#This Row],[Dzień]]&lt;=10), pomiary8[[#This Row],[czujnik9]]-1.2, pomiary8[[#This Row],[czujnik9]])</f>
        <v>22.150000000000002</v>
      </c>
      <c r="K107">
        <f>DAY(pomiary8[[#This Row],[data]])</f>
        <v>7</v>
      </c>
      <c r="L107">
        <f>MONTH(pomiary8[[#This Row],[data]])</f>
        <v>7</v>
      </c>
    </row>
    <row r="108" spans="1:12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22.27</v>
      </c>
      <c r="F108">
        <v>24.47</v>
      </c>
      <c r="G108">
        <f>IF(AND(pomiary8[[#This Row],[Dzień]] &gt;=5, pomiary8[[#This Row],[Dzień]]&lt;=10), pomiary8[[#This Row],[czujnik1]]-1.2, pomiary8[[#This Row],[czujnik1]])</f>
        <v>22.29</v>
      </c>
      <c r="H108">
        <f>IF(AND(pomiary8[[#This Row],[Dzień]] &gt;=5, pomiary8[[#This Row],[Dzień]]&lt;=10), pomiary8[[#This Row],[czujnik2]]-1.2, pomiary8[[#This Row],[czujnik2]])</f>
        <v>21.35</v>
      </c>
      <c r="I108">
        <f>IF(OR(pomiary8[[#This Row],[Miesiąc]] = 6, pomiary8[[#This Row],[Miesiąc]] = 7), pomiary8[[#This Row],[czujnik8]]*1.07, pomiary8[[#This Row],[czujnik8]])</f>
        <v>23.828900000000001</v>
      </c>
      <c r="J108">
        <f>IF(AND(pomiary8[[#This Row],[Dzień]] &gt;=5, pomiary8[[#This Row],[Dzień]]&lt;=10), pomiary8[[#This Row],[czujnik9]]-1.2, pomiary8[[#This Row],[czujnik9]])</f>
        <v>23.27</v>
      </c>
      <c r="K108">
        <f>DAY(pomiary8[[#This Row],[data]])</f>
        <v>10</v>
      </c>
      <c r="L108">
        <f>MONTH(pomiary8[[#This Row],[data]])</f>
        <v>7</v>
      </c>
    </row>
    <row r="109" spans="1:12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20.5</v>
      </c>
      <c r="F109">
        <v>21.65</v>
      </c>
      <c r="G109">
        <f>IF(AND(pomiary8[[#This Row],[Dzień]] &gt;=5, pomiary8[[#This Row],[Dzień]]&lt;=10), pomiary8[[#This Row],[czujnik1]]-1.2, pomiary8[[#This Row],[czujnik1]])</f>
        <v>20.99</v>
      </c>
      <c r="H109">
        <f>IF(AND(pomiary8[[#This Row],[Dzień]] &gt;=5, pomiary8[[#This Row],[Dzień]]&lt;=10), pomiary8[[#This Row],[czujnik2]]-1.2, pomiary8[[#This Row],[czujnik2]])</f>
        <v>21.37</v>
      </c>
      <c r="I109">
        <f>IF(OR(pomiary8[[#This Row],[Miesiąc]] = 6, pomiary8[[#This Row],[Miesiąc]] = 7), pomiary8[[#This Row],[czujnik8]]*1.07, pomiary8[[#This Row],[czujnik8]])</f>
        <v>21.935000000000002</v>
      </c>
      <c r="J109">
        <f>IF(AND(pomiary8[[#This Row],[Dzień]] &gt;=5, pomiary8[[#This Row],[Dzień]]&lt;=10), pomiary8[[#This Row],[czujnik9]]-1.2, pomiary8[[#This Row],[czujnik9]])</f>
        <v>21.65</v>
      </c>
      <c r="K109">
        <f>DAY(pomiary8[[#This Row],[data]])</f>
        <v>14</v>
      </c>
      <c r="L109">
        <f>MONTH(pomiary8[[#This Row],[data]])</f>
        <v>7</v>
      </c>
    </row>
    <row r="110" spans="1:12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23.6</v>
      </c>
      <c r="F110">
        <v>23.16</v>
      </c>
      <c r="G110">
        <f>IF(AND(pomiary8[[#This Row],[Dzień]] &gt;=5, pomiary8[[#This Row],[Dzień]]&lt;=10), pomiary8[[#This Row],[czujnik1]]-1.2, pomiary8[[#This Row],[czujnik1]])</f>
        <v>20.18</v>
      </c>
      <c r="H110">
        <f>IF(AND(pomiary8[[#This Row],[Dzień]] &gt;=5, pomiary8[[#This Row],[Dzień]]&lt;=10), pomiary8[[#This Row],[czujnik2]]-1.2, pomiary8[[#This Row],[czujnik2]])</f>
        <v>24.07</v>
      </c>
      <c r="I110">
        <f>IF(OR(pomiary8[[#This Row],[Miesiąc]] = 6, pomiary8[[#This Row],[Miesiąc]] = 7), pomiary8[[#This Row],[czujnik8]]*1.07, pomiary8[[#This Row],[czujnik8]])</f>
        <v>25.252000000000002</v>
      </c>
      <c r="J110">
        <f>IF(AND(pomiary8[[#This Row],[Dzień]] &gt;=5, pomiary8[[#This Row],[Dzień]]&lt;=10), pomiary8[[#This Row],[czujnik9]]-1.2, pomiary8[[#This Row],[czujnik9]])</f>
        <v>23.16</v>
      </c>
      <c r="K110">
        <f>DAY(pomiary8[[#This Row],[data]])</f>
        <v>16</v>
      </c>
      <c r="L110">
        <f>MONTH(pomiary8[[#This Row],[data]])</f>
        <v>7</v>
      </c>
    </row>
    <row r="111" spans="1:12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24.77</v>
      </c>
      <c r="F111">
        <v>24.75</v>
      </c>
      <c r="G111">
        <f>IF(AND(pomiary8[[#This Row],[Dzień]] &gt;=5, pomiary8[[#This Row],[Dzień]]&lt;=10), pomiary8[[#This Row],[czujnik1]]-1.2, pomiary8[[#This Row],[czujnik1]])</f>
        <v>24.46</v>
      </c>
      <c r="H111">
        <f>IF(AND(pomiary8[[#This Row],[Dzień]] &gt;=5, pomiary8[[#This Row],[Dzień]]&lt;=10), pomiary8[[#This Row],[czujnik2]]-1.2, pomiary8[[#This Row],[czujnik2]])</f>
        <v>23.9</v>
      </c>
      <c r="I111">
        <f>IF(OR(pomiary8[[#This Row],[Miesiąc]] = 6, pomiary8[[#This Row],[Miesiąc]] = 7), pomiary8[[#This Row],[czujnik8]]*1.07, pomiary8[[#This Row],[czujnik8]])</f>
        <v>26.503900000000002</v>
      </c>
      <c r="J111">
        <f>IF(AND(pomiary8[[#This Row],[Dzień]] &gt;=5, pomiary8[[#This Row],[Dzień]]&lt;=10), pomiary8[[#This Row],[czujnik9]]-1.2, pomiary8[[#This Row],[czujnik9]])</f>
        <v>24.75</v>
      </c>
      <c r="K111">
        <f>DAY(pomiary8[[#This Row],[data]])</f>
        <v>17</v>
      </c>
      <c r="L111">
        <f>MONTH(pomiary8[[#This Row],[data]])</f>
        <v>7</v>
      </c>
    </row>
    <row r="112" spans="1:12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21.9</v>
      </c>
      <c r="F112">
        <v>22.89</v>
      </c>
      <c r="G112">
        <f>IF(AND(pomiary8[[#This Row],[Dzień]] &gt;=5, pomiary8[[#This Row],[Dzień]]&lt;=10), pomiary8[[#This Row],[czujnik1]]-1.2, pomiary8[[#This Row],[czujnik1]])</f>
        <v>20.62</v>
      </c>
      <c r="H112">
        <f>IF(AND(pomiary8[[#This Row],[Dzień]] &gt;=5, pomiary8[[#This Row],[Dzień]]&lt;=10), pomiary8[[#This Row],[czujnik2]]-1.2, pomiary8[[#This Row],[czujnik2]])</f>
        <v>21.57</v>
      </c>
      <c r="I112">
        <f>IF(OR(pomiary8[[#This Row],[Miesiąc]] = 6, pomiary8[[#This Row],[Miesiąc]] = 7), pomiary8[[#This Row],[czujnik8]]*1.07, pomiary8[[#This Row],[czujnik8]])</f>
        <v>23.433</v>
      </c>
      <c r="J112">
        <f>IF(AND(pomiary8[[#This Row],[Dzień]] &gt;=5, pomiary8[[#This Row],[Dzień]]&lt;=10), pomiary8[[#This Row],[czujnik9]]-1.2, pomiary8[[#This Row],[czujnik9]])</f>
        <v>22.89</v>
      </c>
      <c r="K112">
        <f>DAY(pomiary8[[#This Row],[data]])</f>
        <v>20</v>
      </c>
      <c r="L112">
        <f>MONTH(pomiary8[[#This Row],[data]])</f>
        <v>7</v>
      </c>
    </row>
    <row r="113" spans="1:12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22.37</v>
      </c>
      <c r="F113">
        <v>22.57</v>
      </c>
      <c r="G113">
        <f>IF(AND(pomiary8[[#This Row],[Dzień]] &gt;=5, pomiary8[[#This Row],[Dzień]]&lt;=10), pomiary8[[#This Row],[czujnik1]]-1.2, pomiary8[[#This Row],[czujnik1]])</f>
        <v>24.97</v>
      </c>
      <c r="H113">
        <f>IF(AND(pomiary8[[#This Row],[Dzień]] &gt;=5, pomiary8[[#This Row],[Dzień]]&lt;=10), pomiary8[[#This Row],[czujnik2]]-1.2, pomiary8[[#This Row],[czujnik2]])</f>
        <v>23.55</v>
      </c>
      <c r="I113">
        <f>IF(OR(pomiary8[[#This Row],[Miesiąc]] = 6, pomiary8[[#This Row],[Miesiąc]] = 7), pomiary8[[#This Row],[czujnik8]]*1.07, pomiary8[[#This Row],[czujnik8]])</f>
        <v>23.935900000000004</v>
      </c>
      <c r="J113">
        <f>IF(AND(pomiary8[[#This Row],[Dzień]] &gt;=5, pomiary8[[#This Row],[Dzień]]&lt;=10), pomiary8[[#This Row],[czujnik9]]-1.2, pomiary8[[#This Row],[czujnik9]])</f>
        <v>22.57</v>
      </c>
      <c r="K113">
        <f>DAY(pomiary8[[#This Row],[data]])</f>
        <v>20</v>
      </c>
      <c r="L113">
        <f>MONTH(pomiary8[[#This Row],[data]])</f>
        <v>7</v>
      </c>
    </row>
    <row r="114" spans="1:12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21.37</v>
      </c>
      <c r="F114">
        <v>20.45</v>
      </c>
      <c r="G114">
        <f>IF(AND(pomiary8[[#This Row],[Dzień]] &gt;=5, pomiary8[[#This Row],[Dzień]]&lt;=10), pomiary8[[#This Row],[czujnik1]]-1.2, pomiary8[[#This Row],[czujnik1]])</f>
        <v>24.04</v>
      </c>
      <c r="H114">
        <f>IF(AND(pomiary8[[#This Row],[Dzień]] &gt;=5, pomiary8[[#This Row],[Dzień]]&lt;=10), pomiary8[[#This Row],[czujnik2]]-1.2, pomiary8[[#This Row],[czujnik2]])</f>
        <v>21.89</v>
      </c>
      <c r="I114">
        <f>IF(OR(pomiary8[[#This Row],[Miesiąc]] = 6, pomiary8[[#This Row],[Miesiąc]] = 7), pomiary8[[#This Row],[czujnik8]]*1.07, pomiary8[[#This Row],[czujnik8]])</f>
        <v>22.865900000000003</v>
      </c>
      <c r="J114">
        <f>IF(AND(pomiary8[[#This Row],[Dzień]] &gt;=5, pomiary8[[#This Row],[Dzień]]&lt;=10), pomiary8[[#This Row],[czujnik9]]-1.2, pomiary8[[#This Row],[czujnik9]])</f>
        <v>20.45</v>
      </c>
      <c r="K114">
        <f>DAY(pomiary8[[#This Row],[data]])</f>
        <v>21</v>
      </c>
      <c r="L114">
        <f>MONTH(pomiary8[[#This Row],[data]])</f>
        <v>7</v>
      </c>
    </row>
    <row r="115" spans="1:12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20.079999999999998</v>
      </c>
      <c r="F115">
        <v>20.18</v>
      </c>
      <c r="G115">
        <f>IF(AND(pomiary8[[#This Row],[Dzień]] &gt;=5, pomiary8[[#This Row],[Dzień]]&lt;=10), pomiary8[[#This Row],[czujnik1]]-1.2, pomiary8[[#This Row],[czujnik1]])</f>
        <v>20.96</v>
      </c>
      <c r="H115">
        <f>IF(AND(pomiary8[[#This Row],[Dzień]] &gt;=5, pomiary8[[#This Row],[Dzień]]&lt;=10), pomiary8[[#This Row],[czujnik2]]-1.2, pomiary8[[#This Row],[czujnik2]])</f>
        <v>22.03</v>
      </c>
      <c r="I115">
        <f>IF(OR(pomiary8[[#This Row],[Miesiąc]] = 6, pomiary8[[#This Row],[Miesiąc]] = 7), pomiary8[[#This Row],[czujnik8]]*1.07, pomiary8[[#This Row],[czujnik8]])</f>
        <v>21.485599999999998</v>
      </c>
      <c r="J115">
        <f>IF(AND(pomiary8[[#This Row],[Dzień]] &gt;=5, pomiary8[[#This Row],[Dzień]]&lt;=10), pomiary8[[#This Row],[czujnik9]]-1.2, pomiary8[[#This Row],[czujnik9]])</f>
        <v>20.18</v>
      </c>
      <c r="K115">
        <f>DAY(pomiary8[[#This Row],[data]])</f>
        <v>22</v>
      </c>
      <c r="L115">
        <f>MONTH(pomiary8[[#This Row],[data]])</f>
        <v>7</v>
      </c>
    </row>
    <row r="116" spans="1:12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21.6</v>
      </c>
      <c r="F116">
        <v>21.42</v>
      </c>
      <c r="G116">
        <f>IF(AND(pomiary8[[#This Row],[Dzień]] &gt;=5, pomiary8[[#This Row],[Dzień]]&lt;=10), pomiary8[[#This Row],[czujnik1]]-1.2, pomiary8[[#This Row],[czujnik1]])</f>
        <v>23.01</v>
      </c>
      <c r="H116">
        <f>IF(AND(pomiary8[[#This Row],[Dzień]] &gt;=5, pomiary8[[#This Row],[Dzień]]&lt;=10), pomiary8[[#This Row],[czujnik2]]-1.2, pomiary8[[#This Row],[czujnik2]])</f>
        <v>24.6</v>
      </c>
      <c r="I116">
        <f>IF(OR(pomiary8[[#This Row],[Miesiąc]] = 6, pomiary8[[#This Row],[Miesiąc]] = 7), pomiary8[[#This Row],[czujnik8]]*1.07, pomiary8[[#This Row],[czujnik8]])</f>
        <v>23.112000000000002</v>
      </c>
      <c r="J116">
        <f>IF(AND(pomiary8[[#This Row],[Dzień]] &gt;=5, pomiary8[[#This Row],[Dzień]]&lt;=10), pomiary8[[#This Row],[czujnik9]]-1.2, pomiary8[[#This Row],[czujnik9]])</f>
        <v>21.42</v>
      </c>
      <c r="K116">
        <f>DAY(pomiary8[[#This Row],[data]])</f>
        <v>25</v>
      </c>
      <c r="L116">
        <f>MONTH(pomiary8[[#This Row],[data]])</f>
        <v>7</v>
      </c>
    </row>
    <row r="117" spans="1:12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21.53</v>
      </c>
      <c r="F117">
        <v>21.19</v>
      </c>
      <c r="G117">
        <f>IF(AND(pomiary8[[#This Row],[Dzień]] &gt;=5, pomiary8[[#This Row],[Dzień]]&lt;=10), pomiary8[[#This Row],[czujnik1]]-1.2, pomiary8[[#This Row],[czujnik1]])</f>
        <v>22.46</v>
      </c>
      <c r="H117">
        <f>IF(AND(pomiary8[[#This Row],[Dzień]] &gt;=5, pomiary8[[#This Row],[Dzień]]&lt;=10), pomiary8[[#This Row],[czujnik2]]-1.2, pomiary8[[#This Row],[czujnik2]])</f>
        <v>24.11</v>
      </c>
      <c r="I117">
        <f>IF(OR(pomiary8[[#This Row],[Miesiąc]] = 6, pomiary8[[#This Row],[Miesiąc]] = 7), pomiary8[[#This Row],[czujnik8]]*1.07, pomiary8[[#This Row],[czujnik8]])</f>
        <v>23.037100000000002</v>
      </c>
      <c r="J117">
        <f>IF(AND(pomiary8[[#This Row],[Dzień]] &gt;=5, pomiary8[[#This Row],[Dzień]]&lt;=10), pomiary8[[#This Row],[czujnik9]]-1.2, pomiary8[[#This Row],[czujnik9]])</f>
        <v>21.19</v>
      </c>
      <c r="K117">
        <f>DAY(pomiary8[[#This Row],[data]])</f>
        <v>30</v>
      </c>
      <c r="L117">
        <f>MONTH(pomiary8[[#This Row],[data]])</f>
        <v>7</v>
      </c>
    </row>
    <row r="118" spans="1:12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21.89</v>
      </c>
      <c r="F118">
        <v>21.04</v>
      </c>
      <c r="G118">
        <f>IF(AND(pomiary8[[#This Row],[Dzień]] &gt;=5, pomiary8[[#This Row],[Dzień]]&lt;=10), pomiary8[[#This Row],[czujnik1]]-1.2, pomiary8[[#This Row],[czujnik1]])</f>
        <v>21.46</v>
      </c>
      <c r="H118">
        <f>IF(AND(pomiary8[[#This Row],[Dzień]] &gt;=5, pomiary8[[#This Row],[Dzień]]&lt;=10), pomiary8[[#This Row],[czujnik2]]-1.2, pomiary8[[#This Row],[czujnik2]])</f>
        <v>20.81</v>
      </c>
      <c r="I118">
        <f>IF(OR(pomiary8[[#This Row],[Miesiąc]] = 6, pomiary8[[#This Row],[Miesiąc]] = 7), pomiary8[[#This Row],[czujnik8]]*1.07, pomiary8[[#This Row],[czujnik8]])</f>
        <v>21.89</v>
      </c>
      <c r="J118">
        <f>IF(AND(pomiary8[[#This Row],[Dzień]] &gt;=5, pomiary8[[#This Row],[Dzień]]&lt;=10), pomiary8[[#This Row],[czujnik9]]-1.2, pomiary8[[#This Row],[czujnik9]])</f>
        <v>21.04</v>
      </c>
      <c r="K118">
        <f>DAY(pomiary8[[#This Row],[data]])</f>
        <v>1</v>
      </c>
      <c r="L118">
        <f>MONTH(pomiary8[[#This Row],[data]])</f>
        <v>8</v>
      </c>
    </row>
    <row r="119" spans="1:12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21.89</v>
      </c>
      <c r="F119">
        <v>23.96</v>
      </c>
      <c r="G119">
        <f>IF(AND(pomiary8[[#This Row],[Dzień]] &gt;=5, pomiary8[[#This Row],[Dzień]]&lt;=10), pomiary8[[#This Row],[czujnik1]]-1.2, pomiary8[[#This Row],[czujnik1]])</f>
        <v>24.3</v>
      </c>
      <c r="H119">
        <f>IF(AND(pomiary8[[#This Row],[Dzień]] &gt;=5, pomiary8[[#This Row],[Dzień]]&lt;=10), pomiary8[[#This Row],[czujnik2]]-1.2, pomiary8[[#This Row],[czujnik2]])</f>
        <v>21.17</v>
      </c>
      <c r="I119">
        <f>IF(OR(pomiary8[[#This Row],[Miesiąc]] = 6, pomiary8[[#This Row],[Miesiąc]] = 7), pomiary8[[#This Row],[czujnik8]]*1.07, pomiary8[[#This Row],[czujnik8]])</f>
        <v>21.89</v>
      </c>
      <c r="J119">
        <f>IF(AND(pomiary8[[#This Row],[Dzień]] &gt;=5, pomiary8[[#This Row],[Dzień]]&lt;=10), pomiary8[[#This Row],[czujnik9]]-1.2, pomiary8[[#This Row],[czujnik9]])</f>
        <v>23.96</v>
      </c>
      <c r="K119">
        <f>DAY(pomiary8[[#This Row],[data]])</f>
        <v>3</v>
      </c>
      <c r="L119">
        <f>MONTH(pomiary8[[#This Row],[data]])</f>
        <v>8</v>
      </c>
    </row>
    <row r="120" spans="1:12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20.18</v>
      </c>
      <c r="F120">
        <v>20.25</v>
      </c>
      <c r="G120">
        <f>IF(AND(pomiary8[[#This Row],[Dzień]] &gt;=5, pomiary8[[#This Row],[Dzień]]&lt;=10), pomiary8[[#This Row],[czujnik1]]-1.2, pomiary8[[#This Row],[czujnik1]])</f>
        <v>19.59</v>
      </c>
      <c r="H120">
        <f>IF(AND(pomiary8[[#This Row],[Dzień]] &gt;=5, pomiary8[[#This Row],[Dzień]]&lt;=10), pomiary8[[#This Row],[czujnik2]]-1.2, pomiary8[[#This Row],[czujnik2]])</f>
        <v>18.95</v>
      </c>
      <c r="I120">
        <f>IF(OR(pomiary8[[#This Row],[Miesiąc]] = 6, pomiary8[[#This Row],[Miesiąc]] = 7), pomiary8[[#This Row],[czujnik8]]*1.07, pomiary8[[#This Row],[czujnik8]])</f>
        <v>20.18</v>
      </c>
      <c r="J120">
        <f>IF(AND(pomiary8[[#This Row],[Dzień]] &gt;=5, pomiary8[[#This Row],[Dzień]]&lt;=10), pomiary8[[#This Row],[czujnik9]]-1.2, pomiary8[[#This Row],[czujnik9]])</f>
        <v>19.05</v>
      </c>
      <c r="K120">
        <f>DAY(pomiary8[[#This Row],[data]])</f>
        <v>5</v>
      </c>
      <c r="L120">
        <f>MONTH(pomiary8[[#This Row],[data]])</f>
        <v>8</v>
      </c>
    </row>
    <row r="121" spans="1:12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22.23</v>
      </c>
      <c r="F121">
        <v>23.64</v>
      </c>
      <c r="G121">
        <f>IF(AND(pomiary8[[#This Row],[Dzień]] &gt;=5, pomiary8[[#This Row],[Dzień]]&lt;=10), pomiary8[[#This Row],[czujnik1]]-1.2, pomiary8[[#This Row],[czujnik1]])</f>
        <v>23.330000000000002</v>
      </c>
      <c r="H121">
        <f>IF(AND(pomiary8[[#This Row],[Dzień]] &gt;=5, pomiary8[[#This Row],[Dzień]]&lt;=10), pomiary8[[#This Row],[czujnik2]]-1.2, pomiary8[[#This Row],[czujnik2]])</f>
        <v>19.03</v>
      </c>
      <c r="I121">
        <f>IF(OR(pomiary8[[#This Row],[Miesiąc]] = 6, pomiary8[[#This Row],[Miesiąc]] = 7), pomiary8[[#This Row],[czujnik8]]*1.07, pomiary8[[#This Row],[czujnik8]])</f>
        <v>22.23</v>
      </c>
      <c r="J121">
        <f>IF(AND(pomiary8[[#This Row],[Dzień]] &gt;=5, pomiary8[[#This Row],[Dzień]]&lt;=10), pomiary8[[#This Row],[czujnik9]]-1.2, pomiary8[[#This Row],[czujnik9]])</f>
        <v>22.44</v>
      </c>
      <c r="K121">
        <f>DAY(pomiary8[[#This Row],[data]])</f>
        <v>6</v>
      </c>
      <c r="L121">
        <f>MONTH(pomiary8[[#This Row],[data]])</f>
        <v>8</v>
      </c>
    </row>
    <row r="122" spans="1:12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24.21</v>
      </c>
      <c r="F122">
        <v>24.25</v>
      </c>
      <c r="G122">
        <f>IF(AND(pomiary8[[#This Row],[Dzień]] &gt;=5, pomiary8[[#This Row],[Dzień]]&lt;=10), pomiary8[[#This Row],[czujnik1]]-1.2, pomiary8[[#This Row],[czujnik1]])</f>
        <v>21.73</v>
      </c>
      <c r="H122">
        <f>IF(AND(pomiary8[[#This Row],[Dzień]] &gt;=5, pomiary8[[#This Row],[Dzień]]&lt;=10), pomiary8[[#This Row],[czujnik2]]-1.2, pomiary8[[#This Row],[czujnik2]])</f>
        <v>20.63</v>
      </c>
      <c r="I122">
        <f>IF(OR(pomiary8[[#This Row],[Miesiąc]] = 6, pomiary8[[#This Row],[Miesiąc]] = 7), pomiary8[[#This Row],[czujnik8]]*1.07, pomiary8[[#This Row],[czujnik8]])</f>
        <v>24.21</v>
      </c>
      <c r="J122">
        <f>IF(AND(pomiary8[[#This Row],[Dzień]] &gt;=5, pomiary8[[#This Row],[Dzień]]&lt;=10), pomiary8[[#This Row],[czujnik9]]-1.2, pomiary8[[#This Row],[czujnik9]])</f>
        <v>23.05</v>
      </c>
      <c r="K122">
        <f>DAY(pomiary8[[#This Row],[data]])</f>
        <v>8</v>
      </c>
      <c r="L122">
        <f>MONTH(pomiary8[[#This Row],[data]])</f>
        <v>8</v>
      </c>
    </row>
    <row r="123" spans="1:12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20.29</v>
      </c>
      <c r="F123">
        <v>24.84</v>
      </c>
      <c r="G123">
        <f>IF(AND(pomiary8[[#This Row],[Dzień]] &gt;=5, pomiary8[[#This Row],[Dzień]]&lt;=10), pomiary8[[#This Row],[czujnik1]]-1.2, pomiary8[[#This Row],[czujnik1]])</f>
        <v>22.41</v>
      </c>
      <c r="H123">
        <f>IF(AND(pomiary8[[#This Row],[Dzień]] &gt;=5, pomiary8[[#This Row],[Dzień]]&lt;=10), pomiary8[[#This Row],[czujnik2]]-1.2, pomiary8[[#This Row],[czujnik2]])</f>
        <v>21.11</v>
      </c>
      <c r="I123">
        <f>IF(OR(pomiary8[[#This Row],[Miesiąc]] = 6, pomiary8[[#This Row],[Miesiąc]] = 7), pomiary8[[#This Row],[czujnik8]]*1.07, pomiary8[[#This Row],[czujnik8]])</f>
        <v>20.29</v>
      </c>
      <c r="J123">
        <f>IF(AND(pomiary8[[#This Row],[Dzień]] &gt;=5, pomiary8[[#This Row],[Dzień]]&lt;=10), pomiary8[[#This Row],[czujnik9]]-1.2, pomiary8[[#This Row],[czujnik9]])</f>
        <v>23.64</v>
      </c>
      <c r="K123">
        <f>DAY(pomiary8[[#This Row],[data]])</f>
        <v>9</v>
      </c>
      <c r="L123">
        <f>MONTH(pomiary8[[#This Row],[data]])</f>
        <v>8</v>
      </c>
    </row>
    <row r="124" spans="1:12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23.44</v>
      </c>
      <c r="F124">
        <v>23.35</v>
      </c>
      <c r="G124">
        <f>IF(AND(pomiary8[[#This Row],[Dzień]] &gt;=5, pomiary8[[#This Row],[Dzień]]&lt;=10), pomiary8[[#This Row],[czujnik1]]-1.2, pomiary8[[#This Row],[czujnik1]])</f>
        <v>21.99</v>
      </c>
      <c r="H124">
        <f>IF(AND(pomiary8[[#This Row],[Dzień]] &gt;=5, pomiary8[[#This Row],[Dzień]]&lt;=10), pomiary8[[#This Row],[czujnik2]]-1.2, pomiary8[[#This Row],[czujnik2]])</f>
        <v>21.03</v>
      </c>
      <c r="I124">
        <f>IF(OR(pomiary8[[#This Row],[Miesiąc]] = 6, pomiary8[[#This Row],[Miesiąc]] = 7), pomiary8[[#This Row],[czujnik8]]*1.07, pomiary8[[#This Row],[czujnik8]])</f>
        <v>23.44</v>
      </c>
      <c r="J124">
        <f>IF(AND(pomiary8[[#This Row],[Dzień]] &gt;=5, pomiary8[[#This Row],[Dzień]]&lt;=10), pomiary8[[#This Row],[czujnik9]]-1.2, pomiary8[[#This Row],[czujnik9]])</f>
        <v>23.35</v>
      </c>
      <c r="K124">
        <f>DAY(pomiary8[[#This Row],[data]])</f>
        <v>12</v>
      </c>
      <c r="L124">
        <f>MONTH(pomiary8[[#This Row],[data]])</f>
        <v>8</v>
      </c>
    </row>
    <row r="125" spans="1:12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20.83</v>
      </c>
      <c r="F125">
        <v>22.24</v>
      </c>
      <c r="G125">
        <f>IF(AND(pomiary8[[#This Row],[Dzień]] &gt;=5, pomiary8[[#This Row],[Dzień]]&lt;=10), pomiary8[[#This Row],[czujnik1]]-1.2, pomiary8[[#This Row],[czujnik1]])</f>
        <v>21.25</v>
      </c>
      <c r="H125">
        <f>IF(AND(pomiary8[[#This Row],[Dzień]] &gt;=5, pomiary8[[#This Row],[Dzień]]&lt;=10), pomiary8[[#This Row],[czujnik2]]-1.2, pomiary8[[#This Row],[czujnik2]])</f>
        <v>22.63</v>
      </c>
      <c r="I125">
        <f>IF(OR(pomiary8[[#This Row],[Miesiąc]] = 6, pomiary8[[#This Row],[Miesiąc]] = 7), pomiary8[[#This Row],[czujnik8]]*1.07, pomiary8[[#This Row],[czujnik8]])</f>
        <v>20.83</v>
      </c>
      <c r="J125">
        <f>IF(AND(pomiary8[[#This Row],[Dzień]] &gt;=5, pomiary8[[#This Row],[Dzień]]&lt;=10), pomiary8[[#This Row],[czujnik9]]-1.2, pomiary8[[#This Row],[czujnik9]])</f>
        <v>22.24</v>
      </c>
      <c r="K125">
        <f>DAY(pomiary8[[#This Row],[data]])</f>
        <v>12</v>
      </c>
      <c r="L125">
        <f>MONTH(pomiary8[[#This Row],[data]])</f>
        <v>8</v>
      </c>
    </row>
    <row r="126" spans="1:12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24.52</v>
      </c>
      <c r="F126">
        <v>21.28</v>
      </c>
      <c r="G126">
        <f>IF(AND(pomiary8[[#This Row],[Dzień]] &gt;=5, pomiary8[[#This Row],[Dzień]]&lt;=10), pomiary8[[#This Row],[czujnik1]]-1.2, pomiary8[[#This Row],[czujnik1]])</f>
        <v>22.19</v>
      </c>
      <c r="H126">
        <f>IF(AND(pomiary8[[#This Row],[Dzień]] &gt;=5, pomiary8[[#This Row],[Dzień]]&lt;=10), pomiary8[[#This Row],[czujnik2]]-1.2, pomiary8[[#This Row],[czujnik2]])</f>
        <v>23.63</v>
      </c>
      <c r="I126">
        <f>IF(OR(pomiary8[[#This Row],[Miesiąc]] = 6, pomiary8[[#This Row],[Miesiąc]] = 7), pomiary8[[#This Row],[czujnik8]]*1.07, pomiary8[[#This Row],[czujnik8]])</f>
        <v>24.52</v>
      </c>
      <c r="J126">
        <f>IF(AND(pomiary8[[#This Row],[Dzień]] &gt;=5, pomiary8[[#This Row],[Dzień]]&lt;=10), pomiary8[[#This Row],[czujnik9]]-1.2, pomiary8[[#This Row],[czujnik9]])</f>
        <v>21.28</v>
      </c>
      <c r="K126">
        <f>DAY(pomiary8[[#This Row],[data]])</f>
        <v>14</v>
      </c>
      <c r="L126">
        <f>MONTH(pomiary8[[#This Row],[data]])</f>
        <v>8</v>
      </c>
    </row>
    <row r="127" spans="1:12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24.62</v>
      </c>
      <c r="F127">
        <v>20.96</v>
      </c>
      <c r="G127">
        <f>IF(AND(pomiary8[[#This Row],[Dzień]] &gt;=5, pomiary8[[#This Row],[Dzień]]&lt;=10), pomiary8[[#This Row],[czujnik1]]-1.2, pomiary8[[#This Row],[czujnik1]])</f>
        <v>22.74</v>
      </c>
      <c r="H127">
        <f>IF(AND(pomiary8[[#This Row],[Dzień]] &gt;=5, pomiary8[[#This Row],[Dzień]]&lt;=10), pomiary8[[#This Row],[czujnik2]]-1.2, pomiary8[[#This Row],[czujnik2]])</f>
        <v>20.72</v>
      </c>
      <c r="I127">
        <f>IF(OR(pomiary8[[#This Row],[Miesiąc]] = 6, pomiary8[[#This Row],[Miesiąc]] = 7), pomiary8[[#This Row],[czujnik8]]*1.07, pomiary8[[#This Row],[czujnik8]])</f>
        <v>24.62</v>
      </c>
      <c r="J127">
        <f>IF(AND(pomiary8[[#This Row],[Dzień]] &gt;=5, pomiary8[[#This Row],[Dzień]]&lt;=10), pomiary8[[#This Row],[czujnik9]]-1.2, pomiary8[[#This Row],[czujnik9]])</f>
        <v>20.96</v>
      </c>
      <c r="K127">
        <f>DAY(pomiary8[[#This Row],[data]])</f>
        <v>17</v>
      </c>
      <c r="L127">
        <f>MONTH(pomiary8[[#This Row],[data]])</f>
        <v>8</v>
      </c>
    </row>
    <row r="128" spans="1:12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22.17</v>
      </c>
      <c r="F128">
        <v>22.32</v>
      </c>
      <c r="G128">
        <f>IF(AND(pomiary8[[#This Row],[Dzień]] &gt;=5, pomiary8[[#This Row],[Dzień]]&lt;=10), pomiary8[[#This Row],[czujnik1]]-1.2, pomiary8[[#This Row],[czujnik1]])</f>
        <v>24.25</v>
      </c>
      <c r="H128">
        <f>IF(AND(pomiary8[[#This Row],[Dzień]] &gt;=5, pomiary8[[#This Row],[Dzień]]&lt;=10), pomiary8[[#This Row],[czujnik2]]-1.2, pomiary8[[#This Row],[czujnik2]])</f>
        <v>21.83</v>
      </c>
      <c r="I128">
        <f>IF(OR(pomiary8[[#This Row],[Miesiąc]] = 6, pomiary8[[#This Row],[Miesiąc]] = 7), pomiary8[[#This Row],[czujnik8]]*1.07, pomiary8[[#This Row],[czujnik8]])</f>
        <v>22.17</v>
      </c>
      <c r="J128">
        <f>IF(AND(pomiary8[[#This Row],[Dzień]] &gt;=5, pomiary8[[#This Row],[Dzień]]&lt;=10), pomiary8[[#This Row],[czujnik9]]-1.2, pomiary8[[#This Row],[czujnik9]])</f>
        <v>22.32</v>
      </c>
      <c r="K128">
        <f>DAY(pomiary8[[#This Row],[data]])</f>
        <v>19</v>
      </c>
      <c r="L128">
        <f>MONTH(pomiary8[[#This Row],[data]])</f>
        <v>8</v>
      </c>
    </row>
    <row r="129" spans="1:12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22.05</v>
      </c>
      <c r="F129">
        <v>21.31</v>
      </c>
      <c r="G129">
        <f>IF(AND(pomiary8[[#This Row],[Dzień]] &gt;=5, pomiary8[[#This Row],[Dzień]]&lt;=10), pomiary8[[#This Row],[czujnik1]]-1.2, pomiary8[[#This Row],[czujnik1]])</f>
        <v>22.33</v>
      </c>
      <c r="H129">
        <f>IF(AND(pomiary8[[#This Row],[Dzień]] &gt;=5, pomiary8[[#This Row],[Dzień]]&lt;=10), pomiary8[[#This Row],[czujnik2]]-1.2, pomiary8[[#This Row],[czujnik2]])</f>
        <v>20</v>
      </c>
      <c r="I129">
        <f>IF(OR(pomiary8[[#This Row],[Miesiąc]] = 6, pomiary8[[#This Row],[Miesiąc]] = 7), pomiary8[[#This Row],[czujnik8]]*1.07, pomiary8[[#This Row],[czujnik8]])</f>
        <v>22.05</v>
      </c>
      <c r="J129">
        <f>IF(AND(pomiary8[[#This Row],[Dzień]] &gt;=5, pomiary8[[#This Row],[Dzień]]&lt;=10), pomiary8[[#This Row],[czujnik9]]-1.2, pomiary8[[#This Row],[czujnik9]])</f>
        <v>21.31</v>
      </c>
      <c r="K129">
        <f>DAY(pomiary8[[#This Row],[data]])</f>
        <v>19</v>
      </c>
      <c r="L129">
        <f>MONTH(pomiary8[[#This Row],[data]])</f>
        <v>8</v>
      </c>
    </row>
    <row r="130" spans="1:12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21.6</v>
      </c>
      <c r="F130">
        <v>23</v>
      </c>
      <c r="G130">
        <f>IF(AND(pomiary8[[#This Row],[Dzień]] &gt;=5, pomiary8[[#This Row],[Dzień]]&lt;=10), pomiary8[[#This Row],[czujnik1]]-1.2, pomiary8[[#This Row],[czujnik1]])</f>
        <v>20.89</v>
      </c>
      <c r="H130">
        <f>IF(AND(pomiary8[[#This Row],[Dzień]] &gt;=5, pomiary8[[#This Row],[Dzień]]&lt;=10), pomiary8[[#This Row],[czujnik2]]-1.2, pomiary8[[#This Row],[czujnik2]])</f>
        <v>20.28</v>
      </c>
      <c r="I130">
        <f>IF(OR(pomiary8[[#This Row],[Miesiąc]] = 6, pomiary8[[#This Row],[Miesiąc]] = 7), pomiary8[[#This Row],[czujnik8]]*1.07, pomiary8[[#This Row],[czujnik8]])</f>
        <v>21.6</v>
      </c>
      <c r="J130">
        <f>IF(AND(pomiary8[[#This Row],[Dzień]] &gt;=5, pomiary8[[#This Row],[Dzień]]&lt;=10), pomiary8[[#This Row],[czujnik9]]-1.2, pomiary8[[#This Row],[czujnik9]])</f>
        <v>23</v>
      </c>
      <c r="K130">
        <f>DAY(pomiary8[[#This Row],[data]])</f>
        <v>19</v>
      </c>
      <c r="L130">
        <f>MONTH(pomiary8[[#This Row],[data]])</f>
        <v>8</v>
      </c>
    </row>
    <row r="131" spans="1:12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24.32</v>
      </c>
      <c r="F131">
        <v>20.89</v>
      </c>
      <c r="G131">
        <f>IF(AND(pomiary8[[#This Row],[Dzień]] &gt;=5, pomiary8[[#This Row],[Dzień]]&lt;=10), pomiary8[[#This Row],[czujnik1]]-1.2, pomiary8[[#This Row],[czujnik1]])</f>
        <v>21.25</v>
      </c>
      <c r="H131">
        <f>IF(AND(pomiary8[[#This Row],[Dzień]] &gt;=5, pomiary8[[#This Row],[Dzień]]&lt;=10), pomiary8[[#This Row],[czujnik2]]-1.2, pomiary8[[#This Row],[czujnik2]])</f>
        <v>22.01</v>
      </c>
      <c r="I131">
        <f>IF(OR(pomiary8[[#This Row],[Miesiąc]] = 6, pomiary8[[#This Row],[Miesiąc]] = 7), pomiary8[[#This Row],[czujnik8]]*1.07, pomiary8[[#This Row],[czujnik8]])</f>
        <v>24.32</v>
      </c>
      <c r="J131">
        <f>IF(AND(pomiary8[[#This Row],[Dzień]] &gt;=5, pomiary8[[#This Row],[Dzień]]&lt;=10), pomiary8[[#This Row],[czujnik9]]-1.2, pomiary8[[#This Row],[czujnik9]])</f>
        <v>20.89</v>
      </c>
      <c r="K131">
        <f>DAY(pomiary8[[#This Row],[data]])</f>
        <v>21</v>
      </c>
      <c r="L131">
        <f>MONTH(pomiary8[[#This Row],[data]])</f>
        <v>8</v>
      </c>
    </row>
    <row r="132" spans="1:12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20.53</v>
      </c>
      <c r="F132">
        <v>23.51</v>
      </c>
      <c r="G132">
        <f>IF(AND(pomiary8[[#This Row],[Dzień]] &gt;=5, pomiary8[[#This Row],[Dzień]]&lt;=10), pomiary8[[#This Row],[czujnik1]]-1.2, pomiary8[[#This Row],[czujnik1]])</f>
        <v>23.52</v>
      </c>
      <c r="H132">
        <f>IF(AND(pomiary8[[#This Row],[Dzień]] &gt;=5, pomiary8[[#This Row],[Dzień]]&lt;=10), pomiary8[[#This Row],[czujnik2]]-1.2, pomiary8[[#This Row],[czujnik2]])</f>
        <v>21.62</v>
      </c>
      <c r="I132">
        <f>IF(OR(pomiary8[[#This Row],[Miesiąc]] = 6, pomiary8[[#This Row],[Miesiąc]] = 7), pomiary8[[#This Row],[czujnik8]]*1.07, pomiary8[[#This Row],[czujnik8]])</f>
        <v>20.53</v>
      </c>
      <c r="J132">
        <f>IF(AND(pomiary8[[#This Row],[Dzień]] &gt;=5, pomiary8[[#This Row],[Dzień]]&lt;=10), pomiary8[[#This Row],[czujnik9]]-1.2, pomiary8[[#This Row],[czujnik9]])</f>
        <v>23.51</v>
      </c>
      <c r="K132">
        <f>DAY(pomiary8[[#This Row],[data]])</f>
        <v>21</v>
      </c>
      <c r="L132">
        <f>MONTH(pomiary8[[#This Row],[data]])</f>
        <v>8</v>
      </c>
    </row>
    <row r="133" spans="1:12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24.89</v>
      </c>
      <c r="F133">
        <v>20.12</v>
      </c>
      <c r="G133">
        <f>IF(AND(pomiary8[[#This Row],[Dzień]] &gt;=5, pomiary8[[#This Row],[Dzień]]&lt;=10), pomiary8[[#This Row],[czujnik1]]-1.2, pomiary8[[#This Row],[czujnik1]])</f>
        <v>20.11</v>
      </c>
      <c r="H133">
        <f>IF(AND(pomiary8[[#This Row],[Dzień]] &gt;=5, pomiary8[[#This Row],[Dzień]]&lt;=10), pomiary8[[#This Row],[czujnik2]]-1.2, pomiary8[[#This Row],[czujnik2]])</f>
        <v>23.11</v>
      </c>
      <c r="I133">
        <f>IF(OR(pomiary8[[#This Row],[Miesiąc]] = 6, pomiary8[[#This Row],[Miesiąc]] = 7), pomiary8[[#This Row],[czujnik8]]*1.07, pomiary8[[#This Row],[czujnik8]])</f>
        <v>24.89</v>
      </c>
      <c r="J133">
        <f>IF(AND(pomiary8[[#This Row],[Dzień]] &gt;=5, pomiary8[[#This Row],[Dzień]]&lt;=10), pomiary8[[#This Row],[czujnik9]]-1.2, pomiary8[[#This Row],[czujnik9]])</f>
        <v>20.12</v>
      </c>
      <c r="K133">
        <f>DAY(pomiary8[[#This Row],[data]])</f>
        <v>23</v>
      </c>
      <c r="L133">
        <f>MONTH(pomiary8[[#This Row],[data]])</f>
        <v>8</v>
      </c>
    </row>
    <row r="134" spans="1:12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23.02</v>
      </c>
      <c r="F134">
        <v>24.59</v>
      </c>
      <c r="G134">
        <f>IF(AND(pomiary8[[#This Row],[Dzień]] &gt;=5, pomiary8[[#This Row],[Dzień]]&lt;=10), pomiary8[[#This Row],[czujnik1]]-1.2, pomiary8[[#This Row],[czujnik1]])</f>
        <v>22.99</v>
      </c>
      <c r="H134">
        <f>IF(AND(pomiary8[[#This Row],[Dzień]] &gt;=5, pomiary8[[#This Row],[Dzień]]&lt;=10), pomiary8[[#This Row],[czujnik2]]-1.2, pomiary8[[#This Row],[czujnik2]])</f>
        <v>21.77</v>
      </c>
      <c r="I134">
        <f>IF(OR(pomiary8[[#This Row],[Miesiąc]] = 6, pomiary8[[#This Row],[Miesiąc]] = 7), pomiary8[[#This Row],[czujnik8]]*1.07, pomiary8[[#This Row],[czujnik8]])</f>
        <v>23.02</v>
      </c>
      <c r="J134">
        <f>IF(AND(pomiary8[[#This Row],[Dzień]] &gt;=5, pomiary8[[#This Row],[Dzień]]&lt;=10), pomiary8[[#This Row],[czujnik9]]-1.2, pomiary8[[#This Row],[czujnik9]])</f>
        <v>24.59</v>
      </c>
      <c r="K134">
        <f>DAY(pomiary8[[#This Row],[data]])</f>
        <v>24</v>
      </c>
      <c r="L134">
        <f>MONTH(pomiary8[[#This Row],[data]])</f>
        <v>8</v>
      </c>
    </row>
    <row r="135" spans="1:12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21.65</v>
      </c>
      <c r="F135">
        <v>24.9</v>
      </c>
      <c r="G135">
        <f>IF(AND(pomiary8[[#This Row],[Dzień]] &gt;=5, pomiary8[[#This Row],[Dzień]]&lt;=10), pomiary8[[#This Row],[czujnik1]]-1.2, pomiary8[[#This Row],[czujnik1]])</f>
        <v>22.09</v>
      </c>
      <c r="H135">
        <f>IF(AND(pomiary8[[#This Row],[Dzień]] &gt;=5, pomiary8[[#This Row],[Dzień]]&lt;=10), pomiary8[[#This Row],[czujnik2]]-1.2, pomiary8[[#This Row],[czujnik2]])</f>
        <v>22.11</v>
      </c>
      <c r="I135">
        <f>IF(OR(pomiary8[[#This Row],[Miesiąc]] = 6, pomiary8[[#This Row],[Miesiąc]] = 7), pomiary8[[#This Row],[czujnik8]]*1.07, pomiary8[[#This Row],[czujnik8]])</f>
        <v>21.65</v>
      </c>
      <c r="J135">
        <f>IF(AND(pomiary8[[#This Row],[Dzień]] &gt;=5, pomiary8[[#This Row],[Dzień]]&lt;=10), pomiary8[[#This Row],[czujnik9]]-1.2, pomiary8[[#This Row],[czujnik9]])</f>
        <v>24.9</v>
      </c>
      <c r="K135">
        <f>DAY(pomiary8[[#This Row],[data]])</f>
        <v>24</v>
      </c>
      <c r="L135">
        <f>MONTH(pomiary8[[#This Row],[data]])</f>
        <v>8</v>
      </c>
    </row>
    <row r="136" spans="1:12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21.08</v>
      </c>
      <c r="F136">
        <v>22.52</v>
      </c>
      <c r="G136">
        <f>IF(AND(pomiary8[[#This Row],[Dzień]] &gt;=5, pomiary8[[#This Row],[Dzień]]&lt;=10), pomiary8[[#This Row],[czujnik1]]-1.2, pomiary8[[#This Row],[czujnik1]])</f>
        <v>22.15</v>
      </c>
      <c r="H136">
        <f>IF(AND(pomiary8[[#This Row],[Dzień]] &gt;=5, pomiary8[[#This Row],[Dzień]]&lt;=10), pomiary8[[#This Row],[czujnik2]]-1.2, pomiary8[[#This Row],[czujnik2]])</f>
        <v>20.68</v>
      </c>
      <c r="I136">
        <f>IF(OR(pomiary8[[#This Row],[Miesiąc]] = 6, pomiary8[[#This Row],[Miesiąc]] = 7), pomiary8[[#This Row],[czujnik8]]*1.07, pomiary8[[#This Row],[czujnik8]])</f>
        <v>21.08</v>
      </c>
      <c r="J136">
        <f>IF(AND(pomiary8[[#This Row],[Dzień]] &gt;=5, pomiary8[[#This Row],[Dzień]]&lt;=10), pomiary8[[#This Row],[czujnik9]]-1.2, pomiary8[[#This Row],[czujnik9]])</f>
        <v>22.52</v>
      </c>
      <c r="K136">
        <f>DAY(pomiary8[[#This Row],[data]])</f>
        <v>25</v>
      </c>
      <c r="L136">
        <f>MONTH(pomiary8[[#This Row],[data]])</f>
        <v>8</v>
      </c>
    </row>
    <row r="137" spans="1:12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23.15</v>
      </c>
      <c r="F137">
        <v>21.8</v>
      </c>
      <c r="G137">
        <f>IF(AND(pomiary8[[#This Row],[Dzień]] &gt;=5, pomiary8[[#This Row],[Dzień]]&lt;=10), pomiary8[[#This Row],[czujnik1]]-1.2, pomiary8[[#This Row],[czujnik1]])</f>
        <v>20.149999999999999</v>
      </c>
      <c r="H137">
        <f>IF(AND(pomiary8[[#This Row],[Dzień]] &gt;=5, pomiary8[[#This Row],[Dzień]]&lt;=10), pomiary8[[#This Row],[czujnik2]]-1.2, pomiary8[[#This Row],[czujnik2]])</f>
        <v>21.69</v>
      </c>
      <c r="I137">
        <f>IF(OR(pomiary8[[#This Row],[Miesiąc]] = 6, pomiary8[[#This Row],[Miesiąc]] = 7), pomiary8[[#This Row],[czujnik8]]*1.07, pomiary8[[#This Row],[czujnik8]])</f>
        <v>23.15</v>
      </c>
      <c r="J137">
        <f>IF(AND(pomiary8[[#This Row],[Dzień]] &gt;=5, pomiary8[[#This Row],[Dzień]]&lt;=10), pomiary8[[#This Row],[czujnik9]]-1.2, pomiary8[[#This Row],[czujnik9]])</f>
        <v>21.8</v>
      </c>
      <c r="K137">
        <f>DAY(pomiary8[[#This Row],[data]])</f>
        <v>27</v>
      </c>
      <c r="L137">
        <f>MONTH(pomiary8[[#This Row],[data]])</f>
        <v>8</v>
      </c>
    </row>
    <row r="138" spans="1:12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23.45</v>
      </c>
      <c r="F138">
        <v>23.36</v>
      </c>
      <c r="G138">
        <f>IF(AND(pomiary8[[#This Row],[Dzień]] &gt;=5, pomiary8[[#This Row],[Dzień]]&lt;=10), pomiary8[[#This Row],[czujnik1]]-1.2, pomiary8[[#This Row],[czujnik1]])</f>
        <v>21.66</v>
      </c>
      <c r="H138">
        <f>IF(AND(pomiary8[[#This Row],[Dzień]] &gt;=5, pomiary8[[#This Row],[Dzień]]&lt;=10), pomiary8[[#This Row],[czujnik2]]-1.2, pomiary8[[#This Row],[czujnik2]])</f>
        <v>23.29</v>
      </c>
      <c r="I138">
        <f>IF(OR(pomiary8[[#This Row],[Miesiąc]] = 6, pomiary8[[#This Row],[Miesiąc]] = 7), pomiary8[[#This Row],[czujnik8]]*1.07, pomiary8[[#This Row],[czujnik8]])</f>
        <v>23.45</v>
      </c>
      <c r="J138">
        <f>IF(AND(pomiary8[[#This Row],[Dzień]] &gt;=5, pomiary8[[#This Row],[Dzień]]&lt;=10), pomiary8[[#This Row],[czujnik9]]-1.2, pomiary8[[#This Row],[czujnik9]])</f>
        <v>23.36</v>
      </c>
      <c r="K138">
        <f>DAY(pomiary8[[#This Row],[data]])</f>
        <v>27</v>
      </c>
      <c r="L138">
        <f>MONTH(pomiary8[[#This Row],[data]])</f>
        <v>8</v>
      </c>
    </row>
    <row r="139" spans="1:12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20.53</v>
      </c>
      <c r="F139">
        <v>22.69</v>
      </c>
      <c r="G139">
        <f>IF(AND(pomiary8[[#This Row],[Dzień]] &gt;=5, pomiary8[[#This Row],[Dzień]]&lt;=10), pomiary8[[#This Row],[czujnik1]]-1.2, pomiary8[[#This Row],[czujnik1]])</f>
        <v>20.57</v>
      </c>
      <c r="H139">
        <f>IF(AND(pomiary8[[#This Row],[Dzień]] &gt;=5, pomiary8[[#This Row],[Dzień]]&lt;=10), pomiary8[[#This Row],[czujnik2]]-1.2, pomiary8[[#This Row],[czujnik2]])</f>
        <v>21.99</v>
      </c>
      <c r="I139">
        <f>IF(OR(pomiary8[[#This Row],[Miesiąc]] = 6, pomiary8[[#This Row],[Miesiąc]] = 7), pomiary8[[#This Row],[czujnik8]]*1.07, pomiary8[[#This Row],[czujnik8]])</f>
        <v>20.53</v>
      </c>
      <c r="J139">
        <f>IF(AND(pomiary8[[#This Row],[Dzień]] &gt;=5, pomiary8[[#This Row],[Dzień]]&lt;=10), pomiary8[[#This Row],[czujnik9]]-1.2, pomiary8[[#This Row],[czujnik9]])</f>
        <v>22.69</v>
      </c>
      <c r="K139">
        <f>DAY(pomiary8[[#This Row],[data]])</f>
        <v>28</v>
      </c>
      <c r="L139">
        <f>MONTH(pomiary8[[#This Row],[data]])</f>
        <v>8</v>
      </c>
    </row>
    <row r="140" spans="1:12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20.41</v>
      </c>
      <c r="F140">
        <v>20.39</v>
      </c>
      <c r="G140">
        <f>IF(AND(pomiary8[[#This Row],[Dzień]] &gt;=5, pomiary8[[#This Row],[Dzień]]&lt;=10), pomiary8[[#This Row],[czujnik1]]-1.2, pomiary8[[#This Row],[czujnik1]])</f>
        <v>21.59</v>
      </c>
      <c r="H140">
        <f>IF(AND(pomiary8[[#This Row],[Dzień]] &gt;=5, pomiary8[[#This Row],[Dzień]]&lt;=10), pomiary8[[#This Row],[czujnik2]]-1.2, pomiary8[[#This Row],[czujnik2]])</f>
        <v>23.58</v>
      </c>
      <c r="I140">
        <f>IF(OR(pomiary8[[#This Row],[Miesiąc]] = 6, pomiary8[[#This Row],[Miesiąc]] = 7), pomiary8[[#This Row],[czujnik8]]*1.07, pomiary8[[#This Row],[czujnik8]])</f>
        <v>20.41</v>
      </c>
      <c r="J140">
        <f>IF(AND(pomiary8[[#This Row],[Dzień]] &gt;=5, pomiary8[[#This Row],[Dzień]]&lt;=10), pomiary8[[#This Row],[czujnik9]]-1.2, pomiary8[[#This Row],[czujnik9]])</f>
        <v>20.39</v>
      </c>
      <c r="K140">
        <f>DAY(pomiary8[[#This Row],[data]])</f>
        <v>29</v>
      </c>
      <c r="L140">
        <f>MONTH(pomiary8[[#This Row],[data]])</f>
        <v>8</v>
      </c>
    </row>
    <row r="141" spans="1:12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20.95</v>
      </c>
      <c r="F141">
        <v>21.69</v>
      </c>
      <c r="G141">
        <f>IF(AND(pomiary8[[#This Row],[Dzień]] &gt;=5, pomiary8[[#This Row],[Dzień]]&lt;=10), pomiary8[[#This Row],[czujnik1]]-1.2, pomiary8[[#This Row],[czujnik1]])</f>
        <v>20.93</v>
      </c>
      <c r="H141">
        <f>IF(AND(pomiary8[[#This Row],[Dzień]] &gt;=5, pomiary8[[#This Row],[Dzień]]&lt;=10), pomiary8[[#This Row],[czujnik2]]-1.2, pomiary8[[#This Row],[czujnik2]])</f>
        <v>20.239999999999998</v>
      </c>
      <c r="I141">
        <f>IF(OR(pomiary8[[#This Row],[Miesiąc]] = 6, pomiary8[[#This Row],[Miesiąc]] = 7), pomiary8[[#This Row],[czujnik8]]*1.07, pomiary8[[#This Row],[czujnik8]])</f>
        <v>20.95</v>
      </c>
      <c r="J141">
        <f>IF(AND(pomiary8[[#This Row],[Dzień]] &gt;=5, pomiary8[[#This Row],[Dzień]]&lt;=10), pomiary8[[#This Row],[czujnik9]]-1.2, pomiary8[[#This Row],[czujnik9]])</f>
        <v>21.69</v>
      </c>
      <c r="K141">
        <f>DAY(pomiary8[[#This Row],[data]])</f>
        <v>29</v>
      </c>
      <c r="L141">
        <f>MONTH(pomiary8[[#This Row],[data]])</f>
        <v>8</v>
      </c>
    </row>
    <row r="142" spans="1:12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15.18</v>
      </c>
      <c r="F142">
        <v>12.67</v>
      </c>
      <c r="G142">
        <f>IF(AND(pomiary8[[#This Row],[Dzień]] &gt;=5, pomiary8[[#This Row],[Dzień]]&lt;=10), pomiary8[[#This Row],[czujnik1]]-1.2, pomiary8[[#This Row],[czujnik1]])</f>
        <v>16.41</v>
      </c>
      <c r="H142">
        <f>IF(AND(pomiary8[[#This Row],[Dzień]] &gt;=5, pomiary8[[#This Row],[Dzień]]&lt;=10), pomiary8[[#This Row],[czujnik2]]-1.2, pomiary8[[#This Row],[czujnik2]])</f>
        <v>15.29</v>
      </c>
      <c r="I142">
        <f>IF(OR(pomiary8[[#This Row],[Miesiąc]] = 6, pomiary8[[#This Row],[Miesiąc]] = 7), pomiary8[[#This Row],[czujnik8]]*1.07, pomiary8[[#This Row],[czujnik8]])</f>
        <v>15.18</v>
      </c>
      <c r="J142">
        <f>IF(AND(pomiary8[[#This Row],[Dzień]] &gt;=5, pomiary8[[#This Row],[Dzień]]&lt;=10), pomiary8[[#This Row],[czujnik9]]-1.2, pomiary8[[#This Row],[czujnik9]])</f>
        <v>12.67</v>
      </c>
      <c r="K142">
        <f>DAY(pomiary8[[#This Row],[data]])</f>
        <v>3</v>
      </c>
      <c r="L142">
        <f>MONTH(pomiary8[[#This Row],[data]])</f>
        <v>9</v>
      </c>
    </row>
    <row r="143" spans="1:12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17.579999999999998</v>
      </c>
      <c r="F143">
        <v>14.73</v>
      </c>
      <c r="G143">
        <f>IF(AND(pomiary8[[#This Row],[Dzień]] &gt;=5, pomiary8[[#This Row],[Dzień]]&lt;=10), pomiary8[[#This Row],[czujnik1]]-1.2, pomiary8[[#This Row],[czujnik1]])</f>
        <v>16.52</v>
      </c>
      <c r="H143">
        <f>IF(AND(pomiary8[[#This Row],[Dzień]] &gt;=5, pomiary8[[#This Row],[Dzień]]&lt;=10), pomiary8[[#This Row],[czujnik2]]-1.2, pomiary8[[#This Row],[czujnik2]])</f>
        <v>12.24</v>
      </c>
      <c r="I143">
        <f>IF(OR(pomiary8[[#This Row],[Miesiąc]] = 6, pomiary8[[#This Row],[Miesiąc]] = 7), pomiary8[[#This Row],[czujnik8]]*1.07, pomiary8[[#This Row],[czujnik8]])</f>
        <v>17.579999999999998</v>
      </c>
      <c r="J143">
        <f>IF(AND(pomiary8[[#This Row],[Dzień]] &gt;=5, pomiary8[[#This Row],[Dzień]]&lt;=10), pomiary8[[#This Row],[czujnik9]]-1.2, pomiary8[[#This Row],[czujnik9]])</f>
        <v>14.73</v>
      </c>
      <c r="K143">
        <f>DAY(pomiary8[[#This Row],[data]])</f>
        <v>3</v>
      </c>
      <c r="L143">
        <f>MONTH(pomiary8[[#This Row],[data]])</f>
        <v>9</v>
      </c>
    </row>
    <row r="144" spans="1:12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14.27</v>
      </c>
      <c r="F144">
        <v>12.07</v>
      </c>
      <c r="G144">
        <f>IF(AND(pomiary8[[#This Row],[Dzień]] &gt;=5, pomiary8[[#This Row],[Dzień]]&lt;=10), pomiary8[[#This Row],[czujnik1]]-1.2, pomiary8[[#This Row],[czujnik1]])</f>
        <v>13.93</v>
      </c>
      <c r="H144">
        <f>IF(AND(pomiary8[[#This Row],[Dzień]] &gt;=5, pomiary8[[#This Row],[Dzień]]&lt;=10), pomiary8[[#This Row],[czujnik2]]-1.2, pomiary8[[#This Row],[czujnik2]])</f>
        <v>15.26</v>
      </c>
      <c r="I144">
        <f>IF(OR(pomiary8[[#This Row],[Miesiąc]] = 6, pomiary8[[#This Row],[Miesiąc]] = 7), pomiary8[[#This Row],[czujnik8]]*1.07, pomiary8[[#This Row],[czujnik8]])</f>
        <v>14.27</v>
      </c>
      <c r="J144">
        <f>IF(AND(pomiary8[[#This Row],[Dzień]] &gt;=5, pomiary8[[#This Row],[Dzień]]&lt;=10), pomiary8[[#This Row],[czujnik9]]-1.2, pomiary8[[#This Row],[czujnik9]])</f>
        <v>12.07</v>
      </c>
      <c r="K144">
        <f>DAY(pomiary8[[#This Row],[data]])</f>
        <v>4</v>
      </c>
      <c r="L144">
        <f>MONTH(pomiary8[[#This Row],[data]])</f>
        <v>9</v>
      </c>
    </row>
    <row r="145" spans="1:12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17.36</v>
      </c>
      <c r="F145">
        <v>16.77</v>
      </c>
      <c r="G145">
        <f>IF(AND(pomiary8[[#This Row],[Dzień]] &gt;=5, pomiary8[[#This Row],[Dzień]]&lt;=10), pomiary8[[#This Row],[czujnik1]]-1.2, pomiary8[[#This Row],[czujnik1]])</f>
        <v>9.0400000000000009</v>
      </c>
      <c r="H145">
        <f>IF(AND(pomiary8[[#This Row],[Dzień]] &gt;=5, pomiary8[[#This Row],[Dzień]]&lt;=10), pomiary8[[#This Row],[czujnik2]]-1.2, pomiary8[[#This Row],[czujnik2]])</f>
        <v>16.810000000000002</v>
      </c>
      <c r="I145">
        <f>IF(OR(pomiary8[[#This Row],[Miesiąc]] = 6, pomiary8[[#This Row],[Miesiąc]] = 7), pomiary8[[#This Row],[czujnik8]]*1.07, pomiary8[[#This Row],[czujnik8]])</f>
        <v>17.36</v>
      </c>
      <c r="J145">
        <f>IF(AND(pomiary8[[#This Row],[Dzień]] &gt;=5, pomiary8[[#This Row],[Dzień]]&lt;=10), pomiary8[[#This Row],[czujnik9]]-1.2, pomiary8[[#This Row],[czujnik9]])</f>
        <v>15.57</v>
      </c>
      <c r="K145">
        <f>DAY(pomiary8[[#This Row],[data]])</f>
        <v>6</v>
      </c>
      <c r="L145">
        <f>MONTH(pomiary8[[#This Row],[data]])</f>
        <v>9</v>
      </c>
    </row>
    <row r="146" spans="1:12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18.66</v>
      </c>
      <c r="F146">
        <v>14.11</v>
      </c>
      <c r="G146">
        <f>IF(AND(pomiary8[[#This Row],[Dzień]] &gt;=5, pomiary8[[#This Row],[Dzień]]&lt;=10), pomiary8[[#This Row],[czujnik1]]-1.2, pomiary8[[#This Row],[czujnik1]])</f>
        <v>16.36</v>
      </c>
      <c r="H146">
        <f>IF(AND(pomiary8[[#This Row],[Dzień]] &gt;=5, pomiary8[[#This Row],[Dzień]]&lt;=10), pomiary8[[#This Row],[czujnik2]]-1.2, pomiary8[[#This Row],[czujnik2]])</f>
        <v>13.620000000000001</v>
      </c>
      <c r="I146">
        <f>IF(OR(pomiary8[[#This Row],[Miesiąc]] = 6, pomiary8[[#This Row],[Miesiąc]] = 7), pomiary8[[#This Row],[czujnik8]]*1.07, pomiary8[[#This Row],[czujnik8]])</f>
        <v>18.66</v>
      </c>
      <c r="J146">
        <f>IF(AND(pomiary8[[#This Row],[Dzień]] &gt;=5, pomiary8[[#This Row],[Dzień]]&lt;=10), pomiary8[[#This Row],[czujnik9]]-1.2, pomiary8[[#This Row],[czujnik9]])</f>
        <v>12.91</v>
      </c>
      <c r="K146">
        <f>DAY(pomiary8[[#This Row],[data]])</f>
        <v>6</v>
      </c>
      <c r="L146">
        <f>MONTH(pomiary8[[#This Row],[data]])</f>
        <v>9</v>
      </c>
    </row>
    <row r="147" spans="1:12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13.05</v>
      </c>
      <c r="F147">
        <v>13.95</v>
      </c>
      <c r="G147">
        <f>IF(AND(pomiary8[[#This Row],[Dzień]] &gt;=5, pomiary8[[#This Row],[Dzień]]&lt;=10), pomiary8[[#This Row],[czujnik1]]-1.2, pomiary8[[#This Row],[czujnik1]])</f>
        <v>13.59</v>
      </c>
      <c r="H147">
        <f>IF(AND(pomiary8[[#This Row],[Dzień]] &gt;=5, pomiary8[[#This Row],[Dzień]]&lt;=10), pomiary8[[#This Row],[czujnik2]]-1.2, pomiary8[[#This Row],[czujnik2]])</f>
        <v>11.82</v>
      </c>
      <c r="I147">
        <f>IF(OR(pomiary8[[#This Row],[Miesiąc]] = 6, pomiary8[[#This Row],[Miesiąc]] = 7), pomiary8[[#This Row],[czujnik8]]*1.07, pomiary8[[#This Row],[czujnik8]])</f>
        <v>13.05</v>
      </c>
      <c r="J147">
        <f>IF(AND(pomiary8[[#This Row],[Dzień]] &gt;=5, pomiary8[[#This Row],[Dzień]]&lt;=10), pomiary8[[#This Row],[czujnik9]]-1.2, pomiary8[[#This Row],[czujnik9]])</f>
        <v>13.95</v>
      </c>
      <c r="K147">
        <f>DAY(pomiary8[[#This Row],[data]])</f>
        <v>13</v>
      </c>
      <c r="L147">
        <f>MONTH(pomiary8[[#This Row],[data]])</f>
        <v>9</v>
      </c>
    </row>
    <row r="148" spans="1:12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19.899999999999999</v>
      </c>
      <c r="F148">
        <v>10.16</v>
      </c>
      <c r="G148">
        <f>IF(AND(pomiary8[[#This Row],[Dzień]] &gt;=5, pomiary8[[#This Row],[Dzień]]&lt;=10), pomiary8[[#This Row],[czujnik1]]-1.2, pomiary8[[#This Row],[czujnik1]])</f>
        <v>12.35</v>
      </c>
      <c r="H148">
        <f>IF(AND(pomiary8[[#This Row],[Dzień]] &gt;=5, pomiary8[[#This Row],[Dzień]]&lt;=10), pomiary8[[#This Row],[czujnik2]]-1.2, pomiary8[[#This Row],[czujnik2]])</f>
        <v>18.39</v>
      </c>
      <c r="I148">
        <f>IF(OR(pomiary8[[#This Row],[Miesiąc]] = 6, pomiary8[[#This Row],[Miesiąc]] = 7), pomiary8[[#This Row],[czujnik8]]*1.07, pomiary8[[#This Row],[czujnik8]])</f>
        <v>19.899999999999999</v>
      </c>
      <c r="J148">
        <f>IF(AND(pomiary8[[#This Row],[Dzień]] &gt;=5, pomiary8[[#This Row],[Dzień]]&lt;=10), pomiary8[[#This Row],[czujnik9]]-1.2, pomiary8[[#This Row],[czujnik9]])</f>
        <v>10.16</v>
      </c>
      <c r="K148">
        <f>DAY(pomiary8[[#This Row],[data]])</f>
        <v>14</v>
      </c>
      <c r="L148">
        <f>MONTH(pomiary8[[#This Row],[data]])</f>
        <v>9</v>
      </c>
    </row>
    <row r="149" spans="1:12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13.4</v>
      </c>
      <c r="F149">
        <v>15.05</v>
      </c>
      <c r="G149">
        <f>IF(AND(pomiary8[[#This Row],[Dzień]] &gt;=5, pomiary8[[#This Row],[Dzień]]&lt;=10), pomiary8[[#This Row],[czujnik1]]-1.2, pomiary8[[#This Row],[czujnik1]])</f>
        <v>14.18</v>
      </c>
      <c r="H149">
        <f>IF(AND(pomiary8[[#This Row],[Dzień]] &gt;=5, pomiary8[[#This Row],[Dzień]]&lt;=10), pomiary8[[#This Row],[czujnik2]]-1.2, pomiary8[[#This Row],[czujnik2]])</f>
        <v>18.43</v>
      </c>
      <c r="I149">
        <f>IF(OR(pomiary8[[#This Row],[Miesiąc]] = 6, pomiary8[[#This Row],[Miesiąc]] = 7), pomiary8[[#This Row],[czujnik8]]*1.07, pomiary8[[#This Row],[czujnik8]])</f>
        <v>13.4</v>
      </c>
      <c r="J149">
        <f>IF(AND(pomiary8[[#This Row],[Dzień]] &gt;=5, pomiary8[[#This Row],[Dzień]]&lt;=10), pomiary8[[#This Row],[czujnik9]]-1.2, pomiary8[[#This Row],[czujnik9]])</f>
        <v>15.05</v>
      </c>
      <c r="K149">
        <f>DAY(pomiary8[[#This Row],[data]])</f>
        <v>15</v>
      </c>
      <c r="L149">
        <f>MONTH(pomiary8[[#This Row],[data]])</f>
        <v>9</v>
      </c>
    </row>
    <row r="150" spans="1:12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15.2</v>
      </c>
      <c r="F150">
        <v>16.13</v>
      </c>
      <c r="G150">
        <f>IF(AND(pomiary8[[#This Row],[Dzień]] &gt;=5, pomiary8[[#This Row],[Dzień]]&lt;=10), pomiary8[[#This Row],[czujnik1]]-1.2, pomiary8[[#This Row],[czujnik1]])</f>
        <v>14.63</v>
      </c>
      <c r="H150">
        <f>IF(AND(pomiary8[[#This Row],[Dzień]] &gt;=5, pomiary8[[#This Row],[Dzień]]&lt;=10), pomiary8[[#This Row],[czujnik2]]-1.2, pomiary8[[#This Row],[czujnik2]])</f>
        <v>10.26</v>
      </c>
      <c r="I150">
        <f>IF(OR(pomiary8[[#This Row],[Miesiąc]] = 6, pomiary8[[#This Row],[Miesiąc]] = 7), pomiary8[[#This Row],[czujnik8]]*1.07, pomiary8[[#This Row],[czujnik8]])</f>
        <v>15.2</v>
      </c>
      <c r="J150">
        <f>IF(AND(pomiary8[[#This Row],[Dzień]] &gt;=5, pomiary8[[#This Row],[Dzień]]&lt;=10), pomiary8[[#This Row],[czujnik9]]-1.2, pomiary8[[#This Row],[czujnik9]])</f>
        <v>16.13</v>
      </c>
      <c r="K150">
        <f>DAY(pomiary8[[#This Row],[data]])</f>
        <v>18</v>
      </c>
      <c r="L150">
        <f>MONTH(pomiary8[[#This Row],[data]])</f>
        <v>9</v>
      </c>
    </row>
    <row r="151" spans="1:12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13.23</v>
      </c>
      <c r="F151">
        <v>16.34</v>
      </c>
      <c r="G151">
        <f>IF(AND(pomiary8[[#This Row],[Dzień]] &gt;=5, pomiary8[[#This Row],[Dzień]]&lt;=10), pomiary8[[#This Row],[czujnik1]]-1.2, pomiary8[[#This Row],[czujnik1]])</f>
        <v>19.21</v>
      </c>
      <c r="H151">
        <f>IF(AND(pomiary8[[#This Row],[Dzień]] &gt;=5, pomiary8[[#This Row],[Dzień]]&lt;=10), pomiary8[[#This Row],[czujnik2]]-1.2, pomiary8[[#This Row],[czujnik2]])</f>
        <v>19.71</v>
      </c>
      <c r="I151">
        <f>IF(OR(pomiary8[[#This Row],[Miesiąc]] = 6, pomiary8[[#This Row],[Miesiąc]] = 7), pomiary8[[#This Row],[czujnik8]]*1.07, pomiary8[[#This Row],[czujnik8]])</f>
        <v>13.23</v>
      </c>
      <c r="J151">
        <f>IF(AND(pomiary8[[#This Row],[Dzień]] &gt;=5, pomiary8[[#This Row],[Dzień]]&lt;=10), pomiary8[[#This Row],[czujnik9]]-1.2, pomiary8[[#This Row],[czujnik9]])</f>
        <v>16.34</v>
      </c>
      <c r="K151">
        <f>DAY(pomiary8[[#This Row],[data]])</f>
        <v>21</v>
      </c>
      <c r="L151">
        <f>MONTH(pomiary8[[#This Row],[data]])</f>
        <v>9</v>
      </c>
    </row>
    <row r="152" spans="1:12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19.399999999999999</v>
      </c>
      <c r="F152">
        <v>12.84</v>
      </c>
      <c r="G152">
        <f>IF(AND(pomiary8[[#This Row],[Dzień]] &gt;=5, pomiary8[[#This Row],[Dzień]]&lt;=10), pomiary8[[#This Row],[czujnik1]]-1.2, pomiary8[[#This Row],[czujnik1]])</f>
        <v>15.89</v>
      </c>
      <c r="H152">
        <f>IF(AND(pomiary8[[#This Row],[Dzień]] &gt;=5, pomiary8[[#This Row],[Dzień]]&lt;=10), pomiary8[[#This Row],[czujnik2]]-1.2, pomiary8[[#This Row],[czujnik2]])</f>
        <v>17.95</v>
      </c>
      <c r="I152">
        <f>IF(OR(pomiary8[[#This Row],[Miesiąc]] = 6, pomiary8[[#This Row],[Miesiąc]] = 7), pomiary8[[#This Row],[czujnik8]]*1.07, pomiary8[[#This Row],[czujnik8]])</f>
        <v>19.399999999999999</v>
      </c>
      <c r="J152">
        <f>IF(AND(pomiary8[[#This Row],[Dzień]] &gt;=5, pomiary8[[#This Row],[Dzień]]&lt;=10), pomiary8[[#This Row],[czujnik9]]-1.2, pomiary8[[#This Row],[czujnik9]])</f>
        <v>12.84</v>
      </c>
      <c r="K152">
        <f>DAY(pomiary8[[#This Row],[data]])</f>
        <v>22</v>
      </c>
      <c r="L152">
        <f>MONTH(pomiary8[[#This Row],[data]])</f>
        <v>9</v>
      </c>
    </row>
    <row r="153" spans="1:12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18.350000000000001</v>
      </c>
      <c r="F153">
        <v>12.69</v>
      </c>
      <c r="G153">
        <f>IF(AND(pomiary8[[#This Row],[Dzień]] &gt;=5, pomiary8[[#This Row],[Dzień]]&lt;=10), pomiary8[[#This Row],[czujnik1]]-1.2, pomiary8[[#This Row],[czujnik1]])</f>
        <v>18.32</v>
      </c>
      <c r="H153">
        <f>IF(AND(pomiary8[[#This Row],[Dzień]] &gt;=5, pomiary8[[#This Row],[Dzień]]&lt;=10), pomiary8[[#This Row],[czujnik2]]-1.2, pomiary8[[#This Row],[czujnik2]])</f>
        <v>19.73</v>
      </c>
      <c r="I153">
        <f>IF(OR(pomiary8[[#This Row],[Miesiąc]] = 6, pomiary8[[#This Row],[Miesiąc]] = 7), pomiary8[[#This Row],[czujnik8]]*1.07, pomiary8[[#This Row],[czujnik8]])</f>
        <v>18.350000000000001</v>
      </c>
      <c r="J153">
        <f>IF(AND(pomiary8[[#This Row],[Dzień]] &gt;=5, pomiary8[[#This Row],[Dzień]]&lt;=10), pomiary8[[#This Row],[czujnik9]]-1.2, pomiary8[[#This Row],[czujnik9]])</f>
        <v>12.69</v>
      </c>
      <c r="K153">
        <f>DAY(pomiary8[[#This Row],[data]])</f>
        <v>22</v>
      </c>
      <c r="L153">
        <f>MONTH(pomiary8[[#This Row],[data]])</f>
        <v>9</v>
      </c>
    </row>
    <row r="154" spans="1:12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19.489999999999998</v>
      </c>
      <c r="F154">
        <v>13.76</v>
      </c>
      <c r="G154">
        <f>IF(AND(pomiary8[[#This Row],[Dzień]] &gt;=5, pomiary8[[#This Row],[Dzień]]&lt;=10), pomiary8[[#This Row],[czujnik1]]-1.2, pomiary8[[#This Row],[czujnik1]])</f>
        <v>13.6</v>
      </c>
      <c r="H154">
        <f>IF(AND(pomiary8[[#This Row],[Dzień]] &gt;=5, pomiary8[[#This Row],[Dzień]]&lt;=10), pomiary8[[#This Row],[czujnik2]]-1.2, pomiary8[[#This Row],[czujnik2]])</f>
        <v>12.67</v>
      </c>
      <c r="I154">
        <f>IF(OR(pomiary8[[#This Row],[Miesiąc]] = 6, pomiary8[[#This Row],[Miesiąc]] = 7), pomiary8[[#This Row],[czujnik8]]*1.07, pomiary8[[#This Row],[czujnik8]])</f>
        <v>19.489999999999998</v>
      </c>
      <c r="J154">
        <f>IF(AND(pomiary8[[#This Row],[Dzień]] &gt;=5, pomiary8[[#This Row],[Dzień]]&lt;=10), pomiary8[[#This Row],[czujnik9]]-1.2, pomiary8[[#This Row],[czujnik9]])</f>
        <v>13.76</v>
      </c>
      <c r="K154">
        <f>DAY(pomiary8[[#This Row],[data]])</f>
        <v>23</v>
      </c>
      <c r="L154">
        <f>MONTH(pomiary8[[#This Row],[data]])</f>
        <v>9</v>
      </c>
    </row>
    <row r="155" spans="1:12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13.01</v>
      </c>
      <c r="F155">
        <v>17.21</v>
      </c>
      <c r="G155">
        <f>IF(AND(pomiary8[[#This Row],[Dzień]] &gt;=5, pomiary8[[#This Row],[Dzień]]&lt;=10), pomiary8[[#This Row],[czujnik1]]-1.2, pomiary8[[#This Row],[czujnik1]])</f>
        <v>10.199999999999999</v>
      </c>
      <c r="H155">
        <f>IF(AND(pomiary8[[#This Row],[Dzień]] &gt;=5, pomiary8[[#This Row],[Dzień]]&lt;=10), pomiary8[[#This Row],[czujnik2]]-1.2, pomiary8[[#This Row],[czujnik2]])</f>
        <v>14.87</v>
      </c>
      <c r="I155">
        <f>IF(OR(pomiary8[[#This Row],[Miesiąc]] = 6, pomiary8[[#This Row],[Miesiąc]] = 7), pomiary8[[#This Row],[czujnik8]]*1.07, pomiary8[[#This Row],[czujnik8]])</f>
        <v>13.01</v>
      </c>
      <c r="J155">
        <f>IF(AND(pomiary8[[#This Row],[Dzień]] &gt;=5, pomiary8[[#This Row],[Dzień]]&lt;=10), pomiary8[[#This Row],[czujnik9]]-1.2, pomiary8[[#This Row],[czujnik9]])</f>
        <v>17.21</v>
      </c>
      <c r="K155">
        <f>DAY(pomiary8[[#This Row],[data]])</f>
        <v>26</v>
      </c>
      <c r="L155">
        <f>MONTH(pomiary8[[#This Row],[data]])</f>
        <v>9</v>
      </c>
    </row>
    <row r="156" spans="1:12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17.5</v>
      </c>
      <c r="F156">
        <v>12.26</v>
      </c>
      <c r="G156">
        <f>IF(AND(pomiary8[[#This Row],[Dzień]] &gt;=5, pomiary8[[#This Row],[Dzień]]&lt;=10), pomiary8[[#This Row],[czujnik1]]-1.2, pomiary8[[#This Row],[czujnik1]])</f>
        <v>18.23</v>
      </c>
      <c r="H156">
        <f>IF(AND(pomiary8[[#This Row],[Dzień]] &gt;=5, pomiary8[[#This Row],[Dzień]]&lt;=10), pomiary8[[#This Row],[czujnik2]]-1.2, pomiary8[[#This Row],[czujnik2]])</f>
        <v>10.62</v>
      </c>
      <c r="I156">
        <f>IF(OR(pomiary8[[#This Row],[Miesiąc]] = 6, pomiary8[[#This Row],[Miesiąc]] = 7), pomiary8[[#This Row],[czujnik8]]*1.07, pomiary8[[#This Row],[czujnik8]])</f>
        <v>17.5</v>
      </c>
      <c r="J156">
        <f>IF(AND(pomiary8[[#This Row],[Dzień]] &gt;=5, pomiary8[[#This Row],[Dzień]]&lt;=10), pomiary8[[#This Row],[czujnik9]]-1.2, pomiary8[[#This Row],[czujnik9]])</f>
        <v>12.26</v>
      </c>
      <c r="K156">
        <f>DAY(pomiary8[[#This Row],[data]])</f>
        <v>28</v>
      </c>
      <c r="L156">
        <f>MONTH(pomiary8[[#This Row],[data]])</f>
        <v>9</v>
      </c>
    </row>
    <row r="157" spans="1:12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19.72</v>
      </c>
      <c r="F157">
        <v>15.04</v>
      </c>
      <c r="G157">
        <f>IF(AND(pomiary8[[#This Row],[Dzień]] &gt;=5, pomiary8[[#This Row],[Dzień]]&lt;=10), pomiary8[[#This Row],[czujnik1]]-1.2, pomiary8[[#This Row],[czujnik1]])</f>
        <v>10.99</v>
      </c>
      <c r="H157">
        <f>IF(AND(pomiary8[[#This Row],[Dzień]] &gt;=5, pomiary8[[#This Row],[Dzień]]&lt;=10), pomiary8[[#This Row],[czujnik2]]-1.2, pomiary8[[#This Row],[czujnik2]])</f>
        <v>19.11</v>
      </c>
      <c r="I157">
        <f>IF(OR(pomiary8[[#This Row],[Miesiąc]] = 6, pomiary8[[#This Row],[Miesiąc]] = 7), pomiary8[[#This Row],[czujnik8]]*1.07, pomiary8[[#This Row],[czujnik8]])</f>
        <v>19.72</v>
      </c>
      <c r="J157">
        <f>IF(AND(pomiary8[[#This Row],[Dzień]] &gt;=5, pomiary8[[#This Row],[Dzień]]&lt;=10), pomiary8[[#This Row],[czujnik9]]-1.2, pomiary8[[#This Row],[czujnik9]])</f>
        <v>15.04</v>
      </c>
      <c r="K157">
        <f>DAY(pomiary8[[#This Row],[data]])</f>
        <v>2</v>
      </c>
      <c r="L157">
        <f>MONTH(pomiary8[[#This Row],[data]])</f>
        <v>10</v>
      </c>
    </row>
    <row r="158" spans="1:12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13.64</v>
      </c>
      <c r="F158">
        <v>10.43</v>
      </c>
      <c r="G158">
        <f>IF(AND(pomiary8[[#This Row],[Dzień]] &gt;=5, pomiary8[[#This Row],[Dzień]]&lt;=10), pomiary8[[#This Row],[czujnik1]]-1.2, pomiary8[[#This Row],[czujnik1]])</f>
        <v>16.5</v>
      </c>
      <c r="H158">
        <f>IF(AND(pomiary8[[#This Row],[Dzień]] &gt;=5, pomiary8[[#This Row],[Dzień]]&lt;=10), pomiary8[[#This Row],[czujnik2]]-1.2, pomiary8[[#This Row],[czujnik2]])</f>
        <v>18.18</v>
      </c>
      <c r="I158">
        <f>IF(OR(pomiary8[[#This Row],[Miesiąc]] = 6, pomiary8[[#This Row],[Miesiąc]] = 7), pomiary8[[#This Row],[czujnik8]]*1.07, pomiary8[[#This Row],[czujnik8]])</f>
        <v>13.64</v>
      </c>
      <c r="J158">
        <f>IF(AND(pomiary8[[#This Row],[Dzień]] &gt;=5, pomiary8[[#This Row],[Dzień]]&lt;=10), pomiary8[[#This Row],[czujnik9]]-1.2, pomiary8[[#This Row],[czujnik9]])</f>
        <v>10.43</v>
      </c>
      <c r="K158">
        <f>DAY(pomiary8[[#This Row],[data]])</f>
        <v>4</v>
      </c>
      <c r="L158">
        <f>MONTH(pomiary8[[#This Row],[data]])</f>
        <v>10</v>
      </c>
    </row>
    <row r="159" spans="1:12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12.57</v>
      </c>
      <c r="F159">
        <v>19.2</v>
      </c>
      <c r="G159">
        <f>IF(AND(pomiary8[[#This Row],[Dzień]] &gt;=5, pomiary8[[#This Row],[Dzień]]&lt;=10), pomiary8[[#This Row],[czujnik1]]-1.2, pomiary8[[#This Row],[czujnik1]])</f>
        <v>14.76</v>
      </c>
      <c r="H159">
        <f>IF(AND(pomiary8[[#This Row],[Dzień]] &gt;=5, pomiary8[[#This Row],[Dzień]]&lt;=10), pomiary8[[#This Row],[czujnik2]]-1.2, pomiary8[[#This Row],[czujnik2]])</f>
        <v>10.74</v>
      </c>
      <c r="I159">
        <f>IF(OR(pomiary8[[#This Row],[Miesiąc]] = 6, pomiary8[[#This Row],[Miesiąc]] = 7), pomiary8[[#This Row],[czujnik8]]*1.07, pomiary8[[#This Row],[czujnik8]])</f>
        <v>12.57</v>
      </c>
      <c r="J159">
        <f>IF(AND(pomiary8[[#This Row],[Dzień]] &gt;=5, pomiary8[[#This Row],[Dzień]]&lt;=10), pomiary8[[#This Row],[czujnik9]]-1.2, pomiary8[[#This Row],[czujnik9]])</f>
        <v>19.2</v>
      </c>
      <c r="K159">
        <f>DAY(pomiary8[[#This Row],[data]])</f>
        <v>4</v>
      </c>
      <c r="L159">
        <f>MONTH(pomiary8[[#This Row],[data]])</f>
        <v>10</v>
      </c>
    </row>
    <row r="160" spans="1:12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15.96</v>
      </c>
      <c r="F160">
        <v>11.27</v>
      </c>
      <c r="G160">
        <f>IF(AND(pomiary8[[#This Row],[Dzień]] &gt;=5, pomiary8[[#This Row],[Dzień]]&lt;=10), pomiary8[[#This Row],[czujnik1]]-1.2, pomiary8[[#This Row],[czujnik1]])</f>
        <v>17.95</v>
      </c>
      <c r="H160">
        <f>IF(AND(pomiary8[[#This Row],[Dzień]] &gt;=5, pomiary8[[#This Row],[Dzień]]&lt;=10), pomiary8[[#This Row],[czujnik2]]-1.2, pomiary8[[#This Row],[czujnik2]])</f>
        <v>14.15</v>
      </c>
      <c r="I160">
        <f>IF(OR(pomiary8[[#This Row],[Miesiąc]] = 6, pomiary8[[#This Row],[Miesiąc]] = 7), pomiary8[[#This Row],[czujnik8]]*1.07, pomiary8[[#This Row],[czujnik8]])</f>
        <v>15.96</v>
      </c>
      <c r="J160">
        <f>IF(AND(pomiary8[[#This Row],[Dzień]] &gt;=5, pomiary8[[#This Row],[Dzień]]&lt;=10), pomiary8[[#This Row],[czujnik9]]-1.2, pomiary8[[#This Row],[czujnik9]])</f>
        <v>10.07</v>
      </c>
      <c r="K160">
        <f>DAY(pomiary8[[#This Row],[data]])</f>
        <v>7</v>
      </c>
      <c r="L160">
        <f>MONTH(pomiary8[[#This Row],[data]])</f>
        <v>10</v>
      </c>
    </row>
    <row r="161" spans="1:12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11.83</v>
      </c>
      <c r="F161">
        <v>15.26</v>
      </c>
      <c r="G161">
        <f>IF(AND(pomiary8[[#This Row],[Dzień]] &gt;=5, pomiary8[[#This Row],[Dzień]]&lt;=10), pomiary8[[#This Row],[czujnik1]]-1.2, pomiary8[[#This Row],[czujnik1]])</f>
        <v>13.32</v>
      </c>
      <c r="H161">
        <f>IF(AND(pomiary8[[#This Row],[Dzień]] &gt;=5, pomiary8[[#This Row],[Dzień]]&lt;=10), pomiary8[[#This Row],[czujnik2]]-1.2, pomiary8[[#This Row],[czujnik2]])</f>
        <v>14.16</v>
      </c>
      <c r="I161">
        <f>IF(OR(pomiary8[[#This Row],[Miesiąc]] = 6, pomiary8[[#This Row],[Miesiąc]] = 7), pomiary8[[#This Row],[czujnik8]]*1.07, pomiary8[[#This Row],[czujnik8]])</f>
        <v>11.83</v>
      </c>
      <c r="J161">
        <f>IF(AND(pomiary8[[#This Row],[Dzień]] &gt;=5, pomiary8[[#This Row],[Dzień]]&lt;=10), pomiary8[[#This Row],[czujnik9]]-1.2, pomiary8[[#This Row],[czujnik9]])</f>
        <v>14.06</v>
      </c>
      <c r="K161">
        <f>DAY(pomiary8[[#This Row],[data]])</f>
        <v>10</v>
      </c>
      <c r="L161">
        <f>MONTH(pomiary8[[#This Row],[data]])</f>
        <v>10</v>
      </c>
    </row>
    <row r="162" spans="1:12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19.96</v>
      </c>
      <c r="F162">
        <v>19.989999999999998</v>
      </c>
      <c r="G162">
        <f>IF(AND(pomiary8[[#This Row],[Dzień]] &gt;=5, pomiary8[[#This Row],[Dzień]]&lt;=10), pomiary8[[#This Row],[czujnik1]]-1.2, pomiary8[[#This Row],[czujnik1]])</f>
        <v>14.04</v>
      </c>
      <c r="H162">
        <f>IF(AND(pomiary8[[#This Row],[Dzień]] &gt;=5, pomiary8[[#This Row],[Dzień]]&lt;=10), pomiary8[[#This Row],[czujnik2]]-1.2, pomiary8[[#This Row],[czujnik2]])</f>
        <v>12.39</v>
      </c>
      <c r="I162">
        <f>IF(OR(pomiary8[[#This Row],[Miesiąc]] = 6, pomiary8[[#This Row],[Miesiąc]] = 7), pomiary8[[#This Row],[czujnik8]]*1.07, pomiary8[[#This Row],[czujnik8]])</f>
        <v>19.96</v>
      </c>
      <c r="J162">
        <f>IF(AND(pomiary8[[#This Row],[Dzień]] &gt;=5, pomiary8[[#This Row],[Dzień]]&lt;=10), pomiary8[[#This Row],[czujnik9]]-1.2, pomiary8[[#This Row],[czujnik9]])</f>
        <v>19.989999999999998</v>
      </c>
      <c r="K162">
        <f>DAY(pomiary8[[#This Row],[data]])</f>
        <v>11</v>
      </c>
      <c r="L162">
        <f>MONTH(pomiary8[[#This Row],[data]])</f>
        <v>10</v>
      </c>
    </row>
    <row r="163" spans="1:12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14.66</v>
      </c>
      <c r="F163">
        <v>19.100000000000001</v>
      </c>
      <c r="G163">
        <f>IF(AND(pomiary8[[#This Row],[Dzień]] &gt;=5, pomiary8[[#This Row],[Dzień]]&lt;=10), pomiary8[[#This Row],[czujnik1]]-1.2, pomiary8[[#This Row],[czujnik1]])</f>
        <v>15.75</v>
      </c>
      <c r="H163">
        <f>IF(AND(pomiary8[[#This Row],[Dzień]] &gt;=5, pomiary8[[#This Row],[Dzień]]&lt;=10), pomiary8[[#This Row],[czujnik2]]-1.2, pomiary8[[#This Row],[czujnik2]])</f>
        <v>18.39</v>
      </c>
      <c r="I163">
        <f>IF(OR(pomiary8[[#This Row],[Miesiąc]] = 6, pomiary8[[#This Row],[Miesiąc]] = 7), pomiary8[[#This Row],[czujnik8]]*1.07, pomiary8[[#This Row],[czujnik8]])</f>
        <v>14.66</v>
      </c>
      <c r="J163">
        <f>IF(AND(pomiary8[[#This Row],[Dzień]] &gt;=5, pomiary8[[#This Row],[Dzień]]&lt;=10), pomiary8[[#This Row],[czujnik9]]-1.2, pomiary8[[#This Row],[czujnik9]])</f>
        <v>19.100000000000001</v>
      </c>
      <c r="K163">
        <f>DAY(pomiary8[[#This Row],[data]])</f>
        <v>11</v>
      </c>
      <c r="L163">
        <f>MONTH(pomiary8[[#This Row],[data]])</f>
        <v>10</v>
      </c>
    </row>
    <row r="164" spans="1:12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18.84</v>
      </c>
      <c r="F164">
        <v>10.7</v>
      </c>
      <c r="G164">
        <f>IF(AND(pomiary8[[#This Row],[Dzień]] &gt;=5, pomiary8[[#This Row],[Dzień]]&lt;=10), pomiary8[[#This Row],[czujnik1]]-1.2, pomiary8[[#This Row],[czujnik1]])</f>
        <v>14.16</v>
      </c>
      <c r="H164">
        <f>IF(AND(pomiary8[[#This Row],[Dzień]] &gt;=5, pomiary8[[#This Row],[Dzień]]&lt;=10), pomiary8[[#This Row],[czujnik2]]-1.2, pomiary8[[#This Row],[czujnik2]])</f>
        <v>19.989999999999998</v>
      </c>
      <c r="I164">
        <f>IF(OR(pomiary8[[#This Row],[Miesiąc]] = 6, pomiary8[[#This Row],[Miesiąc]] = 7), pomiary8[[#This Row],[czujnik8]]*1.07, pomiary8[[#This Row],[czujnik8]])</f>
        <v>18.84</v>
      </c>
      <c r="J164">
        <f>IF(AND(pomiary8[[#This Row],[Dzień]] &gt;=5, pomiary8[[#This Row],[Dzień]]&lt;=10), pomiary8[[#This Row],[czujnik9]]-1.2, pomiary8[[#This Row],[czujnik9]])</f>
        <v>10.7</v>
      </c>
      <c r="K164">
        <f>DAY(pomiary8[[#This Row],[data]])</f>
        <v>11</v>
      </c>
      <c r="L164">
        <f>MONTH(pomiary8[[#This Row],[data]])</f>
        <v>10</v>
      </c>
    </row>
    <row r="165" spans="1:12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18.420000000000002</v>
      </c>
      <c r="F165">
        <v>14.05</v>
      </c>
      <c r="G165">
        <f>IF(AND(pomiary8[[#This Row],[Dzień]] &gt;=5, pomiary8[[#This Row],[Dzień]]&lt;=10), pomiary8[[#This Row],[czujnik1]]-1.2, pomiary8[[#This Row],[czujnik1]])</f>
        <v>17.32</v>
      </c>
      <c r="H165">
        <f>IF(AND(pomiary8[[#This Row],[Dzień]] &gt;=5, pomiary8[[#This Row],[Dzień]]&lt;=10), pomiary8[[#This Row],[czujnik2]]-1.2, pomiary8[[#This Row],[czujnik2]])</f>
        <v>10.029999999999999</v>
      </c>
      <c r="I165">
        <f>IF(OR(pomiary8[[#This Row],[Miesiąc]] = 6, pomiary8[[#This Row],[Miesiąc]] = 7), pomiary8[[#This Row],[czujnik8]]*1.07, pomiary8[[#This Row],[czujnik8]])</f>
        <v>18.420000000000002</v>
      </c>
      <c r="J165">
        <f>IF(AND(pomiary8[[#This Row],[Dzień]] &gt;=5, pomiary8[[#This Row],[Dzień]]&lt;=10), pomiary8[[#This Row],[czujnik9]]-1.2, pomiary8[[#This Row],[czujnik9]])</f>
        <v>14.05</v>
      </c>
      <c r="K165">
        <f>DAY(pomiary8[[#This Row],[data]])</f>
        <v>12</v>
      </c>
      <c r="L165">
        <f>MONTH(pomiary8[[#This Row],[data]])</f>
        <v>10</v>
      </c>
    </row>
    <row r="166" spans="1:12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16.41</v>
      </c>
      <c r="F166">
        <v>18.29</v>
      </c>
      <c r="G166">
        <f>IF(AND(pomiary8[[#This Row],[Dzień]] &gt;=5, pomiary8[[#This Row],[Dzień]]&lt;=10), pomiary8[[#This Row],[czujnik1]]-1.2, pomiary8[[#This Row],[czujnik1]])</f>
        <v>17.7</v>
      </c>
      <c r="H166">
        <f>IF(AND(pomiary8[[#This Row],[Dzień]] &gt;=5, pomiary8[[#This Row],[Dzień]]&lt;=10), pomiary8[[#This Row],[czujnik2]]-1.2, pomiary8[[#This Row],[czujnik2]])</f>
        <v>12.05</v>
      </c>
      <c r="I166">
        <f>IF(OR(pomiary8[[#This Row],[Miesiąc]] = 6, pomiary8[[#This Row],[Miesiąc]] = 7), pomiary8[[#This Row],[czujnik8]]*1.07, pomiary8[[#This Row],[czujnik8]])</f>
        <v>16.41</v>
      </c>
      <c r="J166">
        <f>IF(AND(pomiary8[[#This Row],[Dzień]] &gt;=5, pomiary8[[#This Row],[Dzień]]&lt;=10), pomiary8[[#This Row],[czujnik9]]-1.2, pomiary8[[#This Row],[czujnik9]])</f>
        <v>18.29</v>
      </c>
      <c r="K166">
        <f>DAY(pomiary8[[#This Row],[data]])</f>
        <v>14</v>
      </c>
      <c r="L166">
        <f>MONTH(pomiary8[[#This Row],[data]])</f>
        <v>10</v>
      </c>
    </row>
    <row r="167" spans="1:12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12.88</v>
      </c>
      <c r="F167">
        <v>14.01</v>
      </c>
      <c r="G167">
        <f>IF(AND(pomiary8[[#This Row],[Dzień]] &gt;=5, pomiary8[[#This Row],[Dzień]]&lt;=10), pomiary8[[#This Row],[czujnik1]]-1.2, pomiary8[[#This Row],[czujnik1]])</f>
        <v>11.01</v>
      </c>
      <c r="H167">
        <f>IF(AND(pomiary8[[#This Row],[Dzień]] &gt;=5, pomiary8[[#This Row],[Dzień]]&lt;=10), pomiary8[[#This Row],[czujnik2]]-1.2, pomiary8[[#This Row],[czujnik2]])</f>
        <v>14.84</v>
      </c>
      <c r="I167">
        <f>IF(OR(pomiary8[[#This Row],[Miesiąc]] = 6, pomiary8[[#This Row],[Miesiąc]] = 7), pomiary8[[#This Row],[czujnik8]]*1.07, pomiary8[[#This Row],[czujnik8]])</f>
        <v>12.88</v>
      </c>
      <c r="J167">
        <f>IF(AND(pomiary8[[#This Row],[Dzień]] &gt;=5, pomiary8[[#This Row],[Dzień]]&lt;=10), pomiary8[[#This Row],[czujnik9]]-1.2, pomiary8[[#This Row],[czujnik9]])</f>
        <v>14.01</v>
      </c>
      <c r="K167">
        <f>DAY(pomiary8[[#This Row],[data]])</f>
        <v>17</v>
      </c>
      <c r="L167">
        <f>MONTH(pomiary8[[#This Row],[data]])</f>
        <v>10</v>
      </c>
    </row>
    <row r="168" spans="1:12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13.25</v>
      </c>
      <c r="F168">
        <v>10.69</v>
      </c>
      <c r="G168">
        <f>IF(AND(pomiary8[[#This Row],[Dzień]] &gt;=5, pomiary8[[#This Row],[Dzień]]&lt;=10), pomiary8[[#This Row],[czujnik1]]-1.2, pomiary8[[#This Row],[czujnik1]])</f>
        <v>11.11</v>
      </c>
      <c r="H168">
        <f>IF(AND(pomiary8[[#This Row],[Dzień]] &gt;=5, pomiary8[[#This Row],[Dzień]]&lt;=10), pomiary8[[#This Row],[czujnik2]]-1.2, pomiary8[[#This Row],[czujnik2]])</f>
        <v>16.350000000000001</v>
      </c>
      <c r="I168">
        <f>IF(OR(pomiary8[[#This Row],[Miesiąc]] = 6, pomiary8[[#This Row],[Miesiąc]] = 7), pomiary8[[#This Row],[czujnik8]]*1.07, pomiary8[[#This Row],[czujnik8]])</f>
        <v>13.25</v>
      </c>
      <c r="J168">
        <f>IF(AND(pomiary8[[#This Row],[Dzień]] &gt;=5, pomiary8[[#This Row],[Dzień]]&lt;=10), pomiary8[[#This Row],[czujnik9]]-1.2, pomiary8[[#This Row],[czujnik9]])</f>
        <v>10.69</v>
      </c>
      <c r="K168">
        <f>DAY(pomiary8[[#This Row],[data]])</f>
        <v>21</v>
      </c>
      <c r="L168">
        <f>MONTH(pomiary8[[#This Row],[data]])</f>
        <v>10</v>
      </c>
    </row>
    <row r="169" spans="1:12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13.54</v>
      </c>
      <c r="F169">
        <v>11.35</v>
      </c>
      <c r="G169">
        <f>IF(AND(pomiary8[[#This Row],[Dzień]] &gt;=5, pomiary8[[#This Row],[Dzień]]&lt;=10), pomiary8[[#This Row],[czujnik1]]-1.2, pomiary8[[#This Row],[czujnik1]])</f>
        <v>13.09</v>
      </c>
      <c r="H169">
        <f>IF(AND(pomiary8[[#This Row],[Dzień]] &gt;=5, pomiary8[[#This Row],[Dzień]]&lt;=10), pomiary8[[#This Row],[czujnik2]]-1.2, pomiary8[[#This Row],[czujnik2]])</f>
        <v>15.83</v>
      </c>
      <c r="I169">
        <f>IF(OR(pomiary8[[#This Row],[Miesiąc]] = 6, pomiary8[[#This Row],[Miesiąc]] = 7), pomiary8[[#This Row],[czujnik8]]*1.07, pomiary8[[#This Row],[czujnik8]])</f>
        <v>13.54</v>
      </c>
      <c r="J169">
        <f>IF(AND(pomiary8[[#This Row],[Dzień]] &gt;=5, pomiary8[[#This Row],[Dzień]]&lt;=10), pomiary8[[#This Row],[czujnik9]]-1.2, pomiary8[[#This Row],[czujnik9]])</f>
        <v>11.35</v>
      </c>
      <c r="K169">
        <f>DAY(pomiary8[[#This Row],[data]])</f>
        <v>23</v>
      </c>
      <c r="L169">
        <f>MONTH(pomiary8[[#This Row],[data]])</f>
        <v>10</v>
      </c>
    </row>
    <row r="170" spans="1:12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18.670000000000002</v>
      </c>
      <c r="F170">
        <v>14.56</v>
      </c>
      <c r="G170">
        <f>IF(AND(pomiary8[[#This Row],[Dzień]] &gt;=5, pomiary8[[#This Row],[Dzień]]&lt;=10), pomiary8[[#This Row],[czujnik1]]-1.2, pomiary8[[#This Row],[czujnik1]])</f>
        <v>13.13</v>
      </c>
      <c r="H170">
        <f>IF(AND(pomiary8[[#This Row],[Dzień]] &gt;=5, pomiary8[[#This Row],[Dzień]]&lt;=10), pomiary8[[#This Row],[czujnik2]]-1.2, pomiary8[[#This Row],[czujnik2]])</f>
        <v>12.77</v>
      </c>
      <c r="I170">
        <f>IF(OR(pomiary8[[#This Row],[Miesiąc]] = 6, pomiary8[[#This Row],[Miesiąc]] = 7), pomiary8[[#This Row],[czujnik8]]*1.07, pomiary8[[#This Row],[czujnik8]])</f>
        <v>18.670000000000002</v>
      </c>
      <c r="J170">
        <f>IF(AND(pomiary8[[#This Row],[Dzień]] &gt;=5, pomiary8[[#This Row],[Dzień]]&lt;=10), pomiary8[[#This Row],[czujnik9]]-1.2, pomiary8[[#This Row],[czujnik9]])</f>
        <v>14.56</v>
      </c>
      <c r="K170">
        <f>DAY(pomiary8[[#This Row],[data]])</f>
        <v>23</v>
      </c>
      <c r="L170">
        <f>MONTH(pomiary8[[#This Row],[data]])</f>
        <v>10</v>
      </c>
    </row>
    <row r="171" spans="1:12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17.98</v>
      </c>
      <c r="F171">
        <v>18.2</v>
      </c>
      <c r="G171">
        <f>IF(AND(pomiary8[[#This Row],[Dzień]] &gt;=5, pomiary8[[#This Row],[Dzień]]&lt;=10), pomiary8[[#This Row],[czujnik1]]-1.2, pomiary8[[#This Row],[czujnik1]])</f>
        <v>12.13</v>
      </c>
      <c r="H171">
        <f>IF(AND(pomiary8[[#This Row],[Dzień]] &gt;=5, pomiary8[[#This Row],[Dzień]]&lt;=10), pomiary8[[#This Row],[czujnik2]]-1.2, pomiary8[[#This Row],[czujnik2]])</f>
        <v>13.07</v>
      </c>
      <c r="I171">
        <f>IF(OR(pomiary8[[#This Row],[Miesiąc]] = 6, pomiary8[[#This Row],[Miesiąc]] = 7), pomiary8[[#This Row],[czujnik8]]*1.07, pomiary8[[#This Row],[czujnik8]])</f>
        <v>17.98</v>
      </c>
      <c r="J171">
        <f>IF(AND(pomiary8[[#This Row],[Dzień]] &gt;=5, pomiary8[[#This Row],[Dzień]]&lt;=10), pomiary8[[#This Row],[czujnik9]]-1.2, pomiary8[[#This Row],[czujnik9]])</f>
        <v>18.2</v>
      </c>
      <c r="K171">
        <f>DAY(pomiary8[[#This Row],[data]])</f>
        <v>24</v>
      </c>
      <c r="L171">
        <f>MONTH(pomiary8[[#This Row],[data]])</f>
        <v>10</v>
      </c>
    </row>
    <row r="172" spans="1:12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11.75</v>
      </c>
      <c r="F172">
        <v>12.65</v>
      </c>
      <c r="G172">
        <f>IF(AND(pomiary8[[#This Row],[Dzień]] &gt;=5, pomiary8[[#This Row],[Dzień]]&lt;=10), pomiary8[[#This Row],[czujnik1]]-1.2, pomiary8[[#This Row],[czujnik1]])</f>
        <v>10.53</v>
      </c>
      <c r="H172">
        <f>IF(AND(pomiary8[[#This Row],[Dzień]] &gt;=5, pomiary8[[#This Row],[Dzień]]&lt;=10), pomiary8[[#This Row],[czujnik2]]-1.2, pomiary8[[#This Row],[czujnik2]])</f>
        <v>15.53</v>
      </c>
      <c r="I172">
        <f>IF(OR(pomiary8[[#This Row],[Miesiąc]] = 6, pomiary8[[#This Row],[Miesiąc]] = 7), pomiary8[[#This Row],[czujnik8]]*1.07, pomiary8[[#This Row],[czujnik8]])</f>
        <v>11.75</v>
      </c>
      <c r="J172">
        <f>IF(AND(pomiary8[[#This Row],[Dzień]] &gt;=5, pomiary8[[#This Row],[Dzień]]&lt;=10), pomiary8[[#This Row],[czujnik9]]-1.2, pomiary8[[#This Row],[czujnik9]])</f>
        <v>12.65</v>
      </c>
      <c r="K172">
        <f>DAY(pomiary8[[#This Row],[data]])</f>
        <v>25</v>
      </c>
      <c r="L172">
        <f>MONTH(pomiary8[[#This Row],[data]])</f>
        <v>10</v>
      </c>
    </row>
    <row r="173" spans="1:12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18.72</v>
      </c>
      <c r="F173">
        <v>11.62</v>
      </c>
      <c r="G173">
        <f>IF(AND(pomiary8[[#This Row],[Dzień]] &gt;=5, pomiary8[[#This Row],[Dzień]]&lt;=10), pomiary8[[#This Row],[czujnik1]]-1.2, pomiary8[[#This Row],[czujnik1]])</f>
        <v>11.99</v>
      </c>
      <c r="H173">
        <f>IF(AND(pomiary8[[#This Row],[Dzień]] &gt;=5, pomiary8[[#This Row],[Dzień]]&lt;=10), pomiary8[[#This Row],[czujnik2]]-1.2, pomiary8[[#This Row],[czujnik2]])</f>
        <v>13.44</v>
      </c>
      <c r="I173">
        <f>IF(OR(pomiary8[[#This Row],[Miesiąc]] = 6, pomiary8[[#This Row],[Miesiąc]] = 7), pomiary8[[#This Row],[czujnik8]]*1.07, pomiary8[[#This Row],[czujnik8]])</f>
        <v>18.72</v>
      </c>
      <c r="J173">
        <f>IF(AND(pomiary8[[#This Row],[Dzień]] &gt;=5, pomiary8[[#This Row],[Dzień]]&lt;=10), pomiary8[[#This Row],[czujnik9]]-1.2, pomiary8[[#This Row],[czujnik9]])</f>
        <v>11.62</v>
      </c>
      <c r="K173">
        <f>DAY(pomiary8[[#This Row],[data]])</f>
        <v>25</v>
      </c>
      <c r="L173">
        <f>MONTH(pomiary8[[#This Row],[data]])</f>
        <v>10</v>
      </c>
    </row>
    <row r="174" spans="1:12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10.94</v>
      </c>
      <c r="F174">
        <v>13.13</v>
      </c>
      <c r="G174">
        <f>IF(AND(pomiary8[[#This Row],[Dzień]] &gt;=5, pomiary8[[#This Row],[Dzień]]&lt;=10), pomiary8[[#This Row],[czujnik1]]-1.2, pomiary8[[#This Row],[czujnik1]])</f>
        <v>11.42</v>
      </c>
      <c r="H174">
        <f>IF(AND(pomiary8[[#This Row],[Dzień]] &gt;=5, pomiary8[[#This Row],[Dzień]]&lt;=10), pomiary8[[#This Row],[czujnik2]]-1.2, pomiary8[[#This Row],[czujnik2]])</f>
        <v>18.52</v>
      </c>
      <c r="I174">
        <f>IF(OR(pomiary8[[#This Row],[Miesiąc]] = 6, pomiary8[[#This Row],[Miesiąc]] = 7), pomiary8[[#This Row],[czujnik8]]*1.07, pomiary8[[#This Row],[czujnik8]])</f>
        <v>10.94</v>
      </c>
      <c r="J174">
        <f>IF(AND(pomiary8[[#This Row],[Dzień]] &gt;=5, pomiary8[[#This Row],[Dzień]]&lt;=10), pomiary8[[#This Row],[czujnik9]]-1.2, pomiary8[[#This Row],[czujnik9]])</f>
        <v>13.13</v>
      </c>
      <c r="K174">
        <f>DAY(pomiary8[[#This Row],[data]])</f>
        <v>26</v>
      </c>
      <c r="L174">
        <f>MONTH(pomiary8[[#This Row],[data]])</f>
        <v>10</v>
      </c>
    </row>
    <row r="175" spans="1:12" x14ac:dyDescent="0.45">
      <c r="A175" s="1">
        <v>42669</v>
      </c>
      <c r="B175" s="2">
        <v>0.375</v>
      </c>
      <c r="C175">
        <v>13.11</v>
      </c>
      <c r="D175">
        <v>11.09</v>
      </c>
      <c r="E175">
        <v>19.899999999999999</v>
      </c>
      <c r="F175">
        <v>13.54</v>
      </c>
      <c r="G175">
        <f>IF(AND(pomiary8[[#This Row],[Dzień]] &gt;=5, pomiary8[[#This Row],[Dzień]]&lt;=10), pomiary8[[#This Row],[czujnik1]]-1.2, pomiary8[[#This Row],[czujnik1]])</f>
        <v>13.11</v>
      </c>
      <c r="H175">
        <f>IF(AND(pomiary8[[#This Row],[Dzień]] &gt;=5, pomiary8[[#This Row],[Dzień]]&lt;=10), pomiary8[[#This Row],[czujnik2]]-1.2, pomiary8[[#This Row],[czujnik2]])</f>
        <v>11.09</v>
      </c>
      <c r="I175">
        <f>IF(OR(pomiary8[[#This Row],[Miesiąc]] = 6, pomiary8[[#This Row],[Miesiąc]] = 7), pomiary8[[#This Row],[czujnik8]]*1.07, pomiary8[[#This Row],[czujnik8]])</f>
        <v>19.899999999999999</v>
      </c>
      <c r="J175">
        <f>IF(AND(pomiary8[[#This Row],[Dzień]] &gt;=5, pomiary8[[#This Row],[Dzień]]&lt;=10), pomiary8[[#This Row],[czujnik9]]-1.2, pomiary8[[#This Row],[czujnik9]])</f>
        <v>13.54</v>
      </c>
      <c r="K175">
        <f>DAY(pomiary8[[#This Row],[data]])</f>
        <v>26</v>
      </c>
      <c r="L175">
        <f>MONTH(pomiary8[[#This Row],[data]])</f>
        <v>10</v>
      </c>
    </row>
    <row r="176" spans="1:12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12.8</v>
      </c>
      <c r="F176">
        <v>15.11</v>
      </c>
      <c r="G176">
        <f>IF(AND(pomiary8[[#This Row],[Dzień]] &gt;=5, pomiary8[[#This Row],[Dzień]]&lt;=10), pomiary8[[#This Row],[czujnik1]]-1.2, pomiary8[[#This Row],[czujnik1]])</f>
        <v>12.14</v>
      </c>
      <c r="H176">
        <f>IF(AND(pomiary8[[#This Row],[Dzień]] &gt;=5, pomiary8[[#This Row],[Dzień]]&lt;=10), pomiary8[[#This Row],[czujnik2]]-1.2, pomiary8[[#This Row],[czujnik2]])</f>
        <v>12.99</v>
      </c>
      <c r="I176">
        <f>IF(OR(pomiary8[[#This Row],[Miesiąc]] = 6, pomiary8[[#This Row],[Miesiąc]] = 7), pomiary8[[#This Row],[czujnik8]]*1.07, pomiary8[[#This Row],[czujnik8]])</f>
        <v>12.8</v>
      </c>
      <c r="J176">
        <f>IF(AND(pomiary8[[#This Row],[Dzień]] &gt;=5, pomiary8[[#This Row],[Dzień]]&lt;=10), pomiary8[[#This Row],[czujnik9]]-1.2, pomiary8[[#This Row],[czujnik9]])</f>
        <v>15.11</v>
      </c>
      <c r="K176">
        <f>DAY(pomiary8[[#This Row],[data]])</f>
        <v>1</v>
      </c>
      <c r="L176">
        <f>MONTH(pomiary8[[#This Row],[data]])</f>
        <v>11</v>
      </c>
    </row>
    <row r="177" spans="1:12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19.39</v>
      </c>
      <c r="F177">
        <v>11.01</v>
      </c>
      <c r="G177">
        <f>IF(AND(pomiary8[[#This Row],[Dzień]] &gt;=5, pomiary8[[#This Row],[Dzień]]&lt;=10), pomiary8[[#This Row],[czujnik1]]-1.2, pomiary8[[#This Row],[czujnik1]])</f>
        <v>16.190000000000001</v>
      </c>
      <c r="H177">
        <f>IF(AND(pomiary8[[#This Row],[Dzień]] &gt;=5, pomiary8[[#This Row],[Dzień]]&lt;=10), pomiary8[[#This Row],[czujnik2]]-1.2, pomiary8[[#This Row],[czujnik2]])</f>
        <v>12.36</v>
      </c>
      <c r="I177">
        <f>IF(OR(pomiary8[[#This Row],[Miesiąc]] = 6, pomiary8[[#This Row],[Miesiąc]] = 7), pomiary8[[#This Row],[czujnik8]]*1.07, pomiary8[[#This Row],[czujnik8]])</f>
        <v>19.39</v>
      </c>
      <c r="J177">
        <f>IF(AND(pomiary8[[#This Row],[Dzień]] &gt;=5, pomiary8[[#This Row],[Dzień]]&lt;=10), pomiary8[[#This Row],[czujnik9]]-1.2, pomiary8[[#This Row],[czujnik9]])</f>
        <v>11.01</v>
      </c>
      <c r="K177">
        <f>DAY(pomiary8[[#This Row],[data]])</f>
        <v>1</v>
      </c>
      <c r="L177">
        <f>MONTH(pomiary8[[#This Row],[data]])</f>
        <v>11</v>
      </c>
    </row>
    <row r="178" spans="1:12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16.149999999999999</v>
      </c>
      <c r="F178">
        <v>15.62</v>
      </c>
      <c r="G178">
        <f>IF(AND(pomiary8[[#This Row],[Dzień]] &gt;=5, pomiary8[[#This Row],[Dzień]]&lt;=10), pomiary8[[#This Row],[czujnik1]]-1.2, pomiary8[[#This Row],[czujnik1]])</f>
        <v>17.34</v>
      </c>
      <c r="H178">
        <f>IF(AND(pomiary8[[#This Row],[Dzień]] &gt;=5, pomiary8[[#This Row],[Dzień]]&lt;=10), pomiary8[[#This Row],[czujnik2]]-1.2, pomiary8[[#This Row],[czujnik2]])</f>
        <v>12.39</v>
      </c>
      <c r="I178">
        <f>IF(OR(pomiary8[[#This Row],[Miesiąc]] = 6, pomiary8[[#This Row],[Miesiąc]] = 7), pomiary8[[#This Row],[czujnik8]]*1.07, pomiary8[[#This Row],[czujnik8]])</f>
        <v>16.149999999999999</v>
      </c>
      <c r="J178">
        <f>IF(AND(pomiary8[[#This Row],[Dzień]] &gt;=5, pomiary8[[#This Row],[Dzień]]&lt;=10), pomiary8[[#This Row],[czujnik9]]-1.2, pomiary8[[#This Row],[czujnik9]])</f>
        <v>15.62</v>
      </c>
      <c r="K178">
        <f>DAY(pomiary8[[#This Row],[data]])</f>
        <v>2</v>
      </c>
      <c r="L178">
        <f>MONTH(pomiary8[[#This Row],[data]])</f>
        <v>11</v>
      </c>
    </row>
    <row r="179" spans="1:12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18.7</v>
      </c>
      <c r="F179">
        <v>10.35</v>
      </c>
      <c r="G179">
        <f>IF(AND(pomiary8[[#This Row],[Dzień]] &gt;=5, pomiary8[[#This Row],[Dzień]]&lt;=10), pomiary8[[#This Row],[czujnik1]]-1.2, pomiary8[[#This Row],[czujnik1]])</f>
        <v>18.260000000000002</v>
      </c>
      <c r="H179">
        <f>IF(AND(pomiary8[[#This Row],[Dzień]] &gt;=5, pomiary8[[#This Row],[Dzień]]&lt;=10), pomiary8[[#This Row],[czujnik2]]-1.2, pomiary8[[#This Row],[czujnik2]])</f>
        <v>13.65</v>
      </c>
      <c r="I179">
        <f>IF(OR(pomiary8[[#This Row],[Miesiąc]] = 6, pomiary8[[#This Row],[Miesiąc]] = 7), pomiary8[[#This Row],[czujnik8]]*1.07, pomiary8[[#This Row],[czujnik8]])</f>
        <v>18.7</v>
      </c>
      <c r="J179">
        <f>IF(AND(pomiary8[[#This Row],[Dzień]] &gt;=5, pomiary8[[#This Row],[Dzień]]&lt;=10), pomiary8[[#This Row],[czujnik9]]-1.2, pomiary8[[#This Row],[czujnik9]])</f>
        <v>9.15</v>
      </c>
      <c r="K179">
        <f>DAY(pomiary8[[#This Row],[data]])</f>
        <v>5</v>
      </c>
      <c r="L179">
        <f>MONTH(pomiary8[[#This Row],[data]])</f>
        <v>11</v>
      </c>
    </row>
    <row r="180" spans="1:12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11.65</v>
      </c>
      <c r="F180">
        <v>10.73</v>
      </c>
      <c r="G180">
        <f>IF(AND(pomiary8[[#This Row],[Dzień]] &gt;=5, pomiary8[[#This Row],[Dzień]]&lt;=10), pomiary8[[#This Row],[czujnik1]]-1.2, pomiary8[[#This Row],[czujnik1]])</f>
        <v>13.22</v>
      </c>
      <c r="H180">
        <f>IF(AND(pomiary8[[#This Row],[Dzień]] &gt;=5, pomiary8[[#This Row],[Dzień]]&lt;=10), pomiary8[[#This Row],[czujnik2]]-1.2, pomiary8[[#This Row],[czujnik2]])</f>
        <v>18.03</v>
      </c>
      <c r="I180">
        <f>IF(OR(pomiary8[[#This Row],[Miesiąc]] = 6, pomiary8[[#This Row],[Miesiąc]] = 7), pomiary8[[#This Row],[czujnik8]]*1.07, pomiary8[[#This Row],[czujnik8]])</f>
        <v>11.65</v>
      </c>
      <c r="J180">
        <f>IF(AND(pomiary8[[#This Row],[Dzień]] &gt;=5, pomiary8[[#This Row],[Dzień]]&lt;=10), pomiary8[[#This Row],[czujnik9]]-1.2, pomiary8[[#This Row],[czujnik9]])</f>
        <v>9.5300000000000011</v>
      </c>
      <c r="K180">
        <f>DAY(pomiary8[[#This Row],[data]])</f>
        <v>8</v>
      </c>
      <c r="L180">
        <f>MONTH(pomiary8[[#This Row],[data]])</f>
        <v>11</v>
      </c>
    </row>
    <row r="181" spans="1:12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15.82</v>
      </c>
      <c r="F181">
        <v>13.79</v>
      </c>
      <c r="G181">
        <f>IF(AND(pomiary8[[#This Row],[Dzień]] &gt;=5, pomiary8[[#This Row],[Dzień]]&lt;=10), pomiary8[[#This Row],[czujnik1]]-1.2, pomiary8[[#This Row],[czujnik1]])</f>
        <v>12.2</v>
      </c>
      <c r="H181">
        <f>IF(AND(pomiary8[[#This Row],[Dzień]] &gt;=5, pomiary8[[#This Row],[Dzień]]&lt;=10), pomiary8[[#This Row],[czujnik2]]-1.2, pomiary8[[#This Row],[czujnik2]])</f>
        <v>14.35</v>
      </c>
      <c r="I181">
        <f>IF(OR(pomiary8[[#This Row],[Miesiąc]] = 6, pomiary8[[#This Row],[Miesiąc]] = 7), pomiary8[[#This Row],[czujnik8]]*1.07, pomiary8[[#This Row],[czujnik8]])</f>
        <v>15.82</v>
      </c>
      <c r="J181">
        <f>IF(AND(pomiary8[[#This Row],[Dzień]] &gt;=5, pomiary8[[#This Row],[Dzień]]&lt;=10), pomiary8[[#This Row],[czujnik9]]-1.2, pomiary8[[#This Row],[czujnik9]])</f>
        <v>13.79</v>
      </c>
      <c r="K181">
        <f>DAY(pomiary8[[#This Row],[data]])</f>
        <v>11</v>
      </c>
      <c r="L181">
        <f>MONTH(pomiary8[[#This Row],[data]])</f>
        <v>11</v>
      </c>
    </row>
    <row r="182" spans="1:12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17.96</v>
      </c>
      <c r="F182">
        <v>19.07</v>
      </c>
      <c r="G182">
        <f>IF(AND(pomiary8[[#This Row],[Dzień]] &gt;=5, pomiary8[[#This Row],[Dzień]]&lt;=10), pomiary8[[#This Row],[czujnik1]]-1.2, pomiary8[[#This Row],[czujnik1]])</f>
        <v>10.3</v>
      </c>
      <c r="H182">
        <f>IF(AND(pomiary8[[#This Row],[Dzień]] &gt;=5, pomiary8[[#This Row],[Dzień]]&lt;=10), pomiary8[[#This Row],[czujnik2]]-1.2, pomiary8[[#This Row],[czujnik2]])</f>
        <v>14.81</v>
      </c>
      <c r="I182">
        <f>IF(OR(pomiary8[[#This Row],[Miesiąc]] = 6, pomiary8[[#This Row],[Miesiąc]] = 7), pomiary8[[#This Row],[czujnik8]]*1.07, pomiary8[[#This Row],[czujnik8]])</f>
        <v>17.96</v>
      </c>
      <c r="J182">
        <f>IF(AND(pomiary8[[#This Row],[Dzień]] &gt;=5, pomiary8[[#This Row],[Dzień]]&lt;=10), pomiary8[[#This Row],[czujnik9]]-1.2, pomiary8[[#This Row],[czujnik9]])</f>
        <v>19.07</v>
      </c>
      <c r="K182">
        <f>DAY(pomiary8[[#This Row],[data]])</f>
        <v>12</v>
      </c>
      <c r="L182">
        <f>MONTH(pomiary8[[#This Row],[data]])</f>
        <v>11</v>
      </c>
    </row>
    <row r="183" spans="1:12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14.46</v>
      </c>
      <c r="F183">
        <v>16.48</v>
      </c>
      <c r="G183">
        <f>IF(AND(pomiary8[[#This Row],[Dzień]] &gt;=5, pomiary8[[#This Row],[Dzień]]&lt;=10), pomiary8[[#This Row],[czujnik1]]-1.2, pomiary8[[#This Row],[czujnik1]])</f>
        <v>10.029999999999999</v>
      </c>
      <c r="H183">
        <f>IF(AND(pomiary8[[#This Row],[Dzień]] &gt;=5, pomiary8[[#This Row],[Dzień]]&lt;=10), pomiary8[[#This Row],[czujnik2]]-1.2, pomiary8[[#This Row],[czujnik2]])</f>
        <v>14.28</v>
      </c>
      <c r="I183">
        <f>IF(OR(pomiary8[[#This Row],[Miesiąc]] = 6, pomiary8[[#This Row],[Miesiąc]] = 7), pomiary8[[#This Row],[czujnik8]]*1.07, pomiary8[[#This Row],[czujnik8]])</f>
        <v>14.46</v>
      </c>
      <c r="J183">
        <f>IF(AND(pomiary8[[#This Row],[Dzień]] &gt;=5, pomiary8[[#This Row],[Dzień]]&lt;=10), pomiary8[[#This Row],[czujnik9]]-1.2, pomiary8[[#This Row],[czujnik9]])</f>
        <v>16.48</v>
      </c>
      <c r="K183">
        <f>DAY(pomiary8[[#This Row],[data]])</f>
        <v>13</v>
      </c>
      <c r="L183">
        <f>MONTH(pomiary8[[#This Row],[data]])</f>
        <v>11</v>
      </c>
    </row>
    <row r="184" spans="1:12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12.81</v>
      </c>
      <c r="F184">
        <v>14.5</v>
      </c>
      <c r="G184">
        <f>IF(AND(pomiary8[[#This Row],[Dzień]] &gt;=5, pomiary8[[#This Row],[Dzień]]&lt;=10), pomiary8[[#This Row],[czujnik1]]-1.2, pomiary8[[#This Row],[czujnik1]])</f>
        <v>14</v>
      </c>
      <c r="H184">
        <f>IF(AND(pomiary8[[#This Row],[Dzień]] &gt;=5, pomiary8[[#This Row],[Dzień]]&lt;=10), pomiary8[[#This Row],[czujnik2]]-1.2, pomiary8[[#This Row],[czujnik2]])</f>
        <v>12.83</v>
      </c>
      <c r="I184">
        <f>IF(OR(pomiary8[[#This Row],[Miesiąc]] = 6, pomiary8[[#This Row],[Miesiąc]] = 7), pomiary8[[#This Row],[czujnik8]]*1.07, pomiary8[[#This Row],[czujnik8]])</f>
        <v>12.81</v>
      </c>
      <c r="J184">
        <f>IF(AND(pomiary8[[#This Row],[Dzień]] &gt;=5, pomiary8[[#This Row],[Dzień]]&lt;=10), pomiary8[[#This Row],[czujnik9]]-1.2, pomiary8[[#This Row],[czujnik9]])</f>
        <v>14.5</v>
      </c>
      <c r="K184">
        <f>DAY(pomiary8[[#This Row],[data]])</f>
        <v>13</v>
      </c>
      <c r="L184">
        <f>MONTH(pomiary8[[#This Row],[data]])</f>
        <v>11</v>
      </c>
    </row>
    <row r="185" spans="1:12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11.77</v>
      </c>
      <c r="F185">
        <v>18.57</v>
      </c>
      <c r="G185">
        <f>IF(AND(pomiary8[[#This Row],[Dzień]] &gt;=5, pomiary8[[#This Row],[Dzień]]&lt;=10), pomiary8[[#This Row],[czujnik1]]-1.2, pomiary8[[#This Row],[czujnik1]])</f>
        <v>15.42</v>
      </c>
      <c r="H185">
        <f>IF(AND(pomiary8[[#This Row],[Dzień]] &gt;=5, pomiary8[[#This Row],[Dzień]]&lt;=10), pomiary8[[#This Row],[czujnik2]]-1.2, pomiary8[[#This Row],[czujnik2]])</f>
        <v>10.37</v>
      </c>
      <c r="I185">
        <f>IF(OR(pomiary8[[#This Row],[Miesiąc]] = 6, pomiary8[[#This Row],[Miesiąc]] = 7), pomiary8[[#This Row],[czujnik8]]*1.07, pomiary8[[#This Row],[czujnik8]])</f>
        <v>11.77</v>
      </c>
      <c r="J185">
        <f>IF(AND(pomiary8[[#This Row],[Dzień]] &gt;=5, pomiary8[[#This Row],[Dzień]]&lt;=10), pomiary8[[#This Row],[czujnik9]]-1.2, pomiary8[[#This Row],[czujnik9]])</f>
        <v>18.57</v>
      </c>
      <c r="K185">
        <f>DAY(pomiary8[[#This Row],[data]])</f>
        <v>17</v>
      </c>
      <c r="L185">
        <f>MONTH(pomiary8[[#This Row],[data]])</f>
        <v>11</v>
      </c>
    </row>
    <row r="186" spans="1:12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10.44</v>
      </c>
      <c r="F186">
        <v>13.73</v>
      </c>
      <c r="G186">
        <f>IF(AND(pomiary8[[#This Row],[Dzień]] &gt;=5, pomiary8[[#This Row],[Dzień]]&lt;=10), pomiary8[[#This Row],[czujnik1]]-1.2, pomiary8[[#This Row],[czujnik1]])</f>
        <v>15.98</v>
      </c>
      <c r="H186">
        <f>IF(AND(pomiary8[[#This Row],[Dzień]] &gt;=5, pomiary8[[#This Row],[Dzień]]&lt;=10), pomiary8[[#This Row],[czujnik2]]-1.2, pomiary8[[#This Row],[czujnik2]])</f>
        <v>13.48</v>
      </c>
      <c r="I186">
        <f>IF(OR(pomiary8[[#This Row],[Miesiąc]] = 6, pomiary8[[#This Row],[Miesiąc]] = 7), pomiary8[[#This Row],[czujnik8]]*1.07, pomiary8[[#This Row],[czujnik8]])</f>
        <v>10.44</v>
      </c>
      <c r="J186">
        <f>IF(AND(pomiary8[[#This Row],[Dzień]] &gt;=5, pomiary8[[#This Row],[Dzień]]&lt;=10), pomiary8[[#This Row],[czujnik9]]-1.2, pomiary8[[#This Row],[czujnik9]])</f>
        <v>13.73</v>
      </c>
      <c r="K186">
        <f>DAY(pomiary8[[#This Row],[data]])</f>
        <v>19</v>
      </c>
      <c r="L186">
        <f>MONTH(pomiary8[[#This Row],[data]])</f>
        <v>11</v>
      </c>
    </row>
    <row r="187" spans="1:12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10.74</v>
      </c>
      <c r="F187">
        <v>10.5</v>
      </c>
      <c r="G187">
        <f>IF(AND(pomiary8[[#This Row],[Dzień]] &gt;=5, pomiary8[[#This Row],[Dzień]]&lt;=10), pomiary8[[#This Row],[czujnik1]]-1.2, pomiary8[[#This Row],[czujnik1]])</f>
        <v>10.8</v>
      </c>
      <c r="H187">
        <f>IF(AND(pomiary8[[#This Row],[Dzień]] &gt;=5, pomiary8[[#This Row],[Dzień]]&lt;=10), pomiary8[[#This Row],[czujnik2]]-1.2, pomiary8[[#This Row],[czujnik2]])</f>
        <v>16.079999999999998</v>
      </c>
      <c r="I187">
        <f>IF(OR(pomiary8[[#This Row],[Miesiąc]] = 6, pomiary8[[#This Row],[Miesiąc]] = 7), pomiary8[[#This Row],[czujnik8]]*1.07, pomiary8[[#This Row],[czujnik8]])</f>
        <v>10.74</v>
      </c>
      <c r="J187">
        <f>IF(AND(pomiary8[[#This Row],[Dzień]] &gt;=5, pomiary8[[#This Row],[Dzień]]&lt;=10), pomiary8[[#This Row],[czujnik9]]-1.2, pomiary8[[#This Row],[czujnik9]])</f>
        <v>10.5</v>
      </c>
      <c r="K187">
        <f>DAY(pomiary8[[#This Row],[data]])</f>
        <v>21</v>
      </c>
      <c r="L187">
        <f>MONTH(pomiary8[[#This Row],[data]])</f>
        <v>11</v>
      </c>
    </row>
    <row r="188" spans="1:12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18.72</v>
      </c>
      <c r="F188">
        <v>11.95</v>
      </c>
      <c r="G188">
        <f>IF(AND(pomiary8[[#This Row],[Dzień]] &gt;=5, pomiary8[[#This Row],[Dzień]]&lt;=10), pomiary8[[#This Row],[czujnik1]]-1.2, pomiary8[[#This Row],[czujnik1]])</f>
        <v>10.61</v>
      </c>
      <c r="H188">
        <f>IF(AND(pomiary8[[#This Row],[Dzień]] &gt;=5, pomiary8[[#This Row],[Dzień]]&lt;=10), pomiary8[[#This Row],[czujnik2]]-1.2, pomiary8[[#This Row],[czujnik2]])</f>
        <v>15.59</v>
      </c>
      <c r="I188">
        <f>IF(OR(pomiary8[[#This Row],[Miesiąc]] = 6, pomiary8[[#This Row],[Miesiąc]] = 7), pomiary8[[#This Row],[czujnik8]]*1.07, pomiary8[[#This Row],[czujnik8]])</f>
        <v>18.72</v>
      </c>
      <c r="J188">
        <f>IF(AND(pomiary8[[#This Row],[Dzień]] &gt;=5, pomiary8[[#This Row],[Dzień]]&lt;=10), pomiary8[[#This Row],[czujnik9]]-1.2, pomiary8[[#This Row],[czujnik9]])</f>
        <v>11.95</v>
      </c>
      <c r="K188">
        <f>DAY(pomiary8[[#This Row],[data]])</f>
        <v>22</v>
      </c>
      <c r="L188">
        <f>MONTH(pomiary8[[#This Row],[data]])</f>
        <v>11</v>
      </c>
    </row>
    <row r="189" spans="1:12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10.47</v>
      </c>
      <c r="F189">
        <v>17.46</v>
      </c>
      <c r="G189">
        <f>IF(AND(pomiary8[[#This Row],[Dzień]] &gt;=5, pomiary8[[#This Row],[Dzień]]&lt;=10), pomiary8[[#This Row],[czujnik1]]-1.2, pomiary8[[#This Row],[czujnik1]])</f>
        <v>17.66</v>
      </c>
      <c r="H189">
        <f>IF(AND(pomiary8[[#This Row],[Dzień]] &gt;=5, pomiary8[[#This Row],[Dzień]]&lt;=10), pomiary8[[#This Row],[czujnik2]]-1.2, pomiary8[[#This Row],[czujnik2]])</f>
        <v>15.83</v>
      </c>
      <c r="I189">
        <f>IF(OR(pomiary8[[#This Row],[Miesiąc]] = 6, pomiary8[[#This Row],[Miesiąc]] = 7), pomiary8[[#This Row],[czujnik8]]*1.07, pomiary8[[#This Row],[czujnik8]])</f>
        <v>10.47</v>
      </c>
      <c r="J189">
        <f>IF(AND(pomiary8[[#This Row],[Dzień]] &gt;=5, pomiary8[[#This Row],[Dzień]]&lt;=10), pomiary8[[#This Row],[czujnik9]]-1.2, pomiary8[[#This Row],[czujnik9]])</f>
        <v>17.46</v>
      </c>
      <c r="K189">
        <f>DAY(pomiary8[[#This Row],[data]])</f>
        <v>24</v>
      </c>
      <c r="L189">
        <f>MONTH(pomiary8[[#This Row],[data]])</f>
        <v>11</v>
      </c>
    </row>
    <row r="190" spans="1:12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18.95</v>
      </c>
      <c r="F190">
        <v>11.79</v>
      </c>
      <c r="G190">
        <f>IF(AND(pomiary8[[#This Row],[Dzień]] &gt;=5, pomiary8[[#This Row],[Dzień]]&lt;=10), pomiary8[[#This Row],[czujnik1]]-1.2, pomiary8[[#This Row],[czujnik1]])</f>
        <v>15.3</v>
      </c>
      <c r="H190">
        <f>IF(AND(pomiary8[[#This Row],[Dzień]] &gt;=5, pomiary8[[#This Row],[Dzień]]&lt;=10), pomiary8[[#This Row],[czujnik2]]-1.2, pomiary8[[#This Row],[czujnik2]])</f>
        <v>13.83</v>
      </c>
      <c r="I190">
        <f>IF(OR(pomiary8[[#This Row],[Miesiąc]] = 6, pomiary8[[#This Row],[Miesiąc]] = 7), pomiary8[[#This Row],[czujnik8]]*1.07, pomiary8[[#This Row],[czujnik8]])</f>
        <v>18.95</v>
      </c>
      <c r="J190">
        <f>IF(AND(pomiary8[[#This Row],[Dzień]] &gt;=5, pomiary8[[#This Row],[Dzień]]&lt;=10), pomiary8[[#This Row],[czujnik9]]-1.2, pomiary8[[#This Row],[czujnik9]])</f>
        <v>11.79</v>
      </c>
      <c r="K190">
        <f>DAY(pomiary8[[#This Row],[data]])</f>
        <v>28</v>
      </c>
      <c r="L190">
        <f>MONTH(pomiary8[[#This Row],[data]])</f>
        <v>11</v>
      </c>
    </row>
    <row r="191" spans="1:12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16.649999999999999</v>
      </c>
      <c r="F191">
        <v>11.24</v>
      </c>
      <c r="G191">
        <f>IF(AND(pomiary8[[#This Row],[Dzień]] &gt;=5, pomiary8[[#This Row],[Dzień]]&lt;=10), pomiary8[[#This Row],[czujnik1]]-1.2, pomiary8[[#This Row],[czujnik1]])</f>
        <v>10.77</v>
      </c>
      <c r="H191">
        <f>IF(AND(pomiary8[[#This Row],[Dzień]] &gt;=5, pomiary8[[#This Row],[Dzień]]&lt;=10), pomiary8[[#This Row],[czujnik2]]-1.2, pomiary8[[#This Row],[czujnik2]])</f>
        <v>18.07</v>
      </c>
      <c r="I191">
        <f>IF(OR(pomiary8[[#This Row],[Miesiąc]] = 6, pomiary8[[#This Row],[Miesiąc]] = 7), pomiary8[[#This Row],[czujnik8]]*1.07, pomiary8[[#This Row],[czujnik8]])</f>
        <v>16.649999999999999</v>
      </c>
      <c r="J191">
        <f>IF(AND(pomiary8[[#This Row],[Dzień]] &gt;=5, pomiary8[[#This Row],[Dzień]]&lt;=10), pomiary8[[#This Row],[czujnik9]]-1.2, pomiary8[[#This Row],[czujnik9]])</f>
        <v>11.24</v>
      </c>
      <c r="K191">
        <f>DAY(pomiary8[[#This Row],[data]])</f>
        <v>29</v>
      </c>
      <c r="L191">
        <f>MONTH(pomiary8[[#This Row],[data]])</f>
        <v>11</v>
      </c>
    </row>
    <row r="192" spans="1:12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12.26</v>
      </c>
      <c r="F192">
        <v>19.34</v>
      </c>
      <c r="G192">
        <f>IF(AND(pomiary8[[#This Row],[Dzień]] &gt;=5, pomiary8[[#This Row],[Dzień]]&lt;=10), pomiary8[[#This Row],[czujnik1]]-1.2, pomiary8[[#This Row],[czujnik1]])</f>
        <v>15.81</v>
      </c>
      <c r="H192">
        <f>IF(AND(pomiary8[[#This Row],[Dzień]] &gt;=5, pomiary8[[#This Row],[Dzień]]&lt;=10), pomiary8[[#This Row],[czujnik2]]-1.2, pomiary8[[#This Row],[czujnik2]])</f>
        <v>14.72</v>
      </c>
      <c r="I192">
        <f>IF(OR(pomiary8[[#This Row],[Miesiąc]] = 6, pomiary8[[#This Row],[Miesiąc]] = 7), pomiary8[[#This Row],[czujnik8]]*1.07, pomiary8[[#This Row],[czujnik8]])</f>
        <v>12.26</v>
      </c>
      <c r="J192">
        <f>IF(AND(pomiary8[[#This Row],[Dzień]] &gt;=5, pomiary8[[#This Row],[Dzień]]&lt;=10), pomiary8[[#This Row],[czujnik9]]-1.2, pomiary8[[#This Row],[czujnik9]])</f>
        <v>19.34</v>
      </c>
      <c r="K192">
        <f>DAY(pomiary8[[#This Row],[data]])</f>
        <v>30</v>
      </c>
      <c r="L192">
        <f>MONTH(pomiary8[[#This Row],[data]])</f>
        <v>11</v>
      </c>
    </row>
    <row r="193" spans="1:12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-2.09</v>
      </c>
      <c r="F193">
        <v>-2.0299999999999998</v>
      </c>
      <c r="G193">
        <f>IF(AND(pomiary8[[#This Row],[Dzień]] &gt;=5, pomiary8[[#This Row],[Dzień]]&lt;=10), pomiary8[[#This Row],[czujnik1]]-1.2, pomiary8[[#This Row],[czujnik1]])</f>
        <v>-2.23</v>
      </c>
      <c r="H193">
        <f>IF(AND(pomiary8[[#This Row],[Dzień]] &gt;=5, pomiary8[[#This Row],[Dzień]]&lt;=10), pomiary8[[#This Row],[czujnik2]]-1.2, pomiary8[[#This Row],[czujnik2]])</f>
        <v>7.2</v>
      </c>
      <c r="I193">
        <f>IF(OR(pomiary8[[#This Row],[Miesiąc]] = 6, pomiary8[[#This Row],[Miesiąc]] = 7), pomiary8[[#This Row],[czujnik8]]*1.07, pomiary8[[#This Row],[czujnik8]])</f>
        <v>-2.09</v>
      </c>
      <c r="J193">
        <f>IF(AND(pomiary8[[#This Row],[Dzień]] &gt;=5, pomiary8[[#This Row],[Dzień]]&lt;=10), pomiary8[[#This Row],[czujnik9]]-1.2, pomiary8[[#This Row],[czujnik9]])</f>
        <v>-3.2299999999999995</v>
      </c>
      <c r="K193">
        <f>DAY(pomiary8[[#This Row],[data]])</f>
        <v>9</v>
      </c>
      <c r="L193">
        <f>MONTH(pomiary8[[#This Row],[data]])</f>
        <v>12</v>
      </c>
    </row>
    <row r="194" spans="1:12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-5.76</v>
      </c>
      <c r="F194">
        <v>-2.0499999999999998</v>
      </c>
      <c r="G194">
        <f>IF(AND(pomiary8[[#This Row],[Dzień]] &gt;=5, pomiary8[[#This Row],[Dzień]]&lt;=10), pomiary8[[#This Row],[czujnik1]]-1.2, pomiary8[[#This Row],[czujnik1]])</f>
        <v>-0.64</v>
      </c>
      <c r="H194">
        <f>IF(AND(pomiary8[[#This Row],[Dzień]] &gt;=5, pomiary8[[#This Row],[Dzień]]&lt;=10), pomiary8[[#This Row],[czujnik2]]-1.2, pomiary8[[#This Row],[czujnik2]])</f>
        <v>-3.46</v>
      </c>
      <c r="I194">
        <f>IF(OR(pomiary8[[#This Row],[Miesiąc]] = 6, pomiary8[[#This Row],[Miesiąc]] = 7), pomiary8[[#This Row],[czujnik8]]*1.07, pomiary8[[#This Row],[czujnik8]])</f>
        <v>-5.76</v>
      </c>
      <c r="J194">
        <f>IF(AND(pomiary8[[#This Row],[Dzień]] &gt;=5, pomiary8[[#This Row],[Dzień]]&lt;=10), pomiary8[[#This Row],[czujnik9]]-1.2, pomiary8[[#This Row],[czujnik9]])</f>
        <v>-2.0499999999999998</v>
      </c>
      <c r="K194">
        <f>DAY(pomiary8[[#This Row],[data]])</f>
        <v>11</v>
      </c>
      <c r="L194">
        <f>MONTH(pomiary8[[#This Row],[data]])</f>
        <v>12</v>
      </c>
    </row>
    <row r="195" spans="1:12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7.27</v>
      </c>
      <c r="F195">
        <v>0</v>
      </c>
      <c r="G195">
        <f>IF(AND(pomiary8[[#This Row],[Dzień]] &gt;=5, pomiary8[[#This Row],[Dzień]]&lt;=10), pomiary8[[#This Row],[czujnik1]]-1.2, pomiary8[[#This Row],[czujnik1]])</f>
        <v>-4.66</v>
      </c>
      <c r="H195">
        <f>IF(AND(pomiary8[[#This Row],[Dzień]] &gt;=5, pomiary8[[#This Row],[Dzień]]&lt;=10), pomiary8[[#This Row],[czujnik2]]-1.2, pomiary8[[#This Row],[czujnik2]])</f>
        <v>7.8</v>
      </c>
      <c r="I195">
        <f>IF(OR(pomiary8[[#This Row],[Miesiąc]] = 6, pomiary8[[#This Row],[Miesiąc]] = 7), pomiary8[[#This Row],[czujnik8]]*1.07, pomiary8[[#This Row],[czujnik8]])</f>
        <v>7.27</v>
      </c>
      <c r="J195">
        <f>IF(AND(pomiary8[[#This Row],[Dzień]] &gt;=5, pomiary8[[#This Row],[Dzień]]&lt;=10), pomiary8[[#This Row],[czujnik9]]-1.2, pomiary8[[#This Row],[czujnik9]])</f>
        <v>0</v>
      </c>
      <c r="K195">
        <f>DAY(pomiary8[[#This Row],[data]])</f>
        <v>12</v>
      </c>
      <c r="L195">
        <f>MONTH(pomiary8[[#This Row],[data]])</f>
        <v>12</v>
      </c>
    </row>
    <row r="196" spans="1:12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0.7</v>
      </c>
      <c r="F196">
        <v>-6.74</v>
      </c>
      <c r="G196">
        <f>IF(AND(pomiary8[[#This Row],[Dzień]] &gt;=5, pomiary8[[#This Row],[Dzień]]&lt;=10), pomiary8[[#This Row],[czujnik1]]-1.2, pomiary8[[#This Row],[czujnik1]])</f>
        <v>5.58</v>
      </c>
      <c r="H196">
        <f>IF(AND(pomiary8[[#This Row],[Dzień]] &gt;=5, pomiary8[[#This Row],[Dzień]]&lt;=10), pomiary8[[#This Row],[czujnik2]]-1.2, pomiary8[[#This Row],[czujnik2]])</f>
        <v>-4.47</v>
      </c>
      <c r="I196">
        <f>IF(OR(pomiary8[[#This Row],[Miesiąc]] = 6, pomiary8[[#This Row],[Miesiąc]] = 7), pomiary8[[#This Row],[czujnik8]]*1.07, pomiary8[[#This Row],[czujnik8]])</f>
        <v>0.7</v>
      </c>
      <c r="J196">
        <f>IF(AND(pomiary8[[#This Row],[Dzień]] &gt;=5, pomiary8[[#This Row],[Dzień]]&lt;=10), pomiary8[[#This Row],[czujnik9]]-1.2, pomiary8[[#This Row],[czujnik9]])</f>
        <v>-6.74</v>
      </c>
      <c r="K196">
        <f>DAY(pomiary8[[#This Row],[data]])</f>
        <v>16</v>
      </c>
      <c r="L196">
        <f>MONTH(pomiary8[[#This Row],[data]])</f>
        <v>12</v>
      </c>
    </row>
    <row r="197" spans="1:12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-3.33</v>
      </c>
      <c r="F197">
        <v>-7.14</v>
      </c>
      <c r="G197">
        <f>IF(AND(pomiary8[[#This Row],[Dzień]] &gt;=5, pomiary8[[#This Row],[Dzień]]&lt;=10), pomiary8[[#This Row],[czujnik1]]-1.2, pomiary8[[#This Row],[czujnik1]])</f>
        <v>3.23</v>
      </c>
      <c r="H197">
        <f>IF(AND(pomiary8[[#This Row],[Dzień]] &gt;=5, pomiary8[[#This Row],[Dzień]]&lt;=10), pomiary8[[#This Row],[czujnik2]]-1.2, pomiary8[[#This Row],[czujnik2]])</f>
        <v>3.29</v>
      </c>
      <c r="I197">
        <f>IF(OR(pomiary8[[#This Row],[Miesiąc]] = 6, pomiary8[[#This Row],[Miesiąc]] = 7), pomiary8[[#This Row],[czujnik8]]*1.07, pomiary8[[#This Row],[czujnik8]])</f>
        <v>-3.33</v>
      </c>
      <c r="J197">
        <f>IF(AND(pomiary8[[#This Row],[Dzień]] &gt;=5, pomiary8[[#This Row],[Dzień]]&lt;=10), pomiary8[[#This Row],[czujnik9]]-1.2, pomiary8[[#This Row],[czujnik9]])</f>
        <v>-7.14</v>
      </c>
      <c r="K197">
        <f>DAY(pomiary8[[#This Row],[data]])</f>
        <v>18</v>
      </c>
      <c r="L197">
        <f>MONTH(pomiary8[[#This Row],[data]])</f>
        <v>12</v>
      </c>
    </row>
    <row r="198" spans="1:12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0.16</v>
      </c>
      <c r="F198">
        <v>3.83</v>
      </c>
      <c r="G198">
        <f>IF(AND(pomiary8[[#This Row],[Dzień]] &gt;=5, pomiary8[[#This Row],[Dzień]]&lt;=10), pomiary8[[#This Row],[czujnik1]]-1.2, pomiary8[[#This Row],[czujnik1]])</f>
        <v>-1.46</v>
      </c>
      <c r="H198">
        <f>IF(AND(pomiary8[[#This Row],[Dzień]] &gt;=5, pomiary8[[#This Row],[Dzień]]&lt;=10), pomiary8[[#This Row],[czujnik2]]-1.2, pomiary8[[#This Row],[czujnik2]])</f>
        <v>-7.76</v>
      </c>
      <c r="I198">
        <f>IF(OR(pomiary8[[#This Row],[Miesiąc]] = 6, pomiary8[[#This Row],[Miesiąc]] = 7), pomiary8[[#This Row],[czujnik8]]*1.07, pomiary8[[#This Row],[czujnik8]])</f>
        <v>0.16</v>
      </c>
      <c r="J198">
        <f>IF(AND(pomiary8[[#This Row],[Dzień]] &gt;=5, pomiary8[[#This Row],[Dzień]]&lt;=10), pomiary8[[#This Row],[czujnik9]]-1.2, pomiary8[[#This Row],[czujnik9]])</f>
        <v>3.83</v>
      </c>
      <c r="K198">
        <f>DAY(pomiary8[[#This Row],[data]])</f>
        <v>23</v>
      </c>
      <c r="L198">
        <f>MONTH(pomiary8[[#This Row],[data]])</f>
        <v>12</v>
      </c>
    </row>
    <row r="199" spans="1:12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-6.38</v>
      </c>
      <c r="F199">
        <v>8.1</v>
      </c>
      <c r="G199">
        <f>IF(AND(pomiary8[[#This Row],[Dzień]] &gt;=5, pomiary8[[#This Row],[Dzień]]&lt;=10), pomiary8[[#This Row],[czujnik1]]-1.2, pomiary8[[#This Row],[czujnik1]])</f>
        <v>-7.3</v>
      </c>
      <c r="H199">
        <f>IF(AND(pomiary8[[#This Row],[Dzień]] &gt;=5, pomiary8[[#This Row],[Dzień]]&lt;=10), pomiary8[[#This Row],[czujnik2]]-1.2, pomiary8[[#This Row],[czujnik2]])</f>
        <v>-4.8600000000000003</v>
      </c>
      <c r="I199">
        <f>IF(OR(pomiary8[[#This Row],[Miesiąc]] = 6, pomiary8[[#This Row],[Miesiąc]] = 7), pomiary8[[#This Row],[czujnik8]]*1.07, pomiary8[[#This Row],[czujnik8]])</f>
        <v>-6.38</v>
      </c>
      <c r="J199">
        <f>IF(AND(pomiary8[[#This Row],[Dzień]] &gt;=5, pomiary8[[#This Row],[Dzień]]&lt;=10), pomiary8[[#This Row],[czujnik9]]-1.2, pomiary8[[#This Row],[czujnik9]])</f>
        <v>8.1</v>
      </c>
      <c r="K199">
        <f>DAY(pomiary8[[#This Row],[data]])</f>
        <v>24</v>
      </c>
      <c r="L199">
        <f>MONTH(pomiary8[[#This Row],[data]])</f>
        <v>12</v>
      </c>
    </row>
    <row r="200" spans="1:12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-7.17</v>
      </c>
      <c r="F200">
        <v>2.2599999999999998</v>
      </c>
      <c r="G200">
        <f>IF(AND(pomiary8[[#This Row],[Dzień]] &gt;=5, pomiary8[[#This Row],[Dzień]]&lt;=10), pomiary8[[#This Row],[czujnik1]]-1.2, pomiary8[[#This Row],[czujnik1]])</f>
        <v>-2.37</v>
      </c>
      <c r="H200">
        <f>IF(AND(pomiary8[[#This Row],[Dzień]] &gt;=5, pomiary8[[#This Row],[Dzień]]&lt;=10), pomiary8[[#This Row],[czujnik2]]-1.2, pomiary8[[#This Row],[czujnik2]])</f>
        <v>4.95</v>
      </c>
      <c r="I200">
        <f>IF(OR(pomiary8[[#This Row],[Miesiąc]] = 6, pomiary8[[#This Row],[Miesiąc]] = 7), pomiary8[[#This Row],[czujnik8]]*1.07, pomiary8[[#This Row],[czujnik8]])</f>
        <v>-7.17</v>
      </c>
      <c r="J200">
        <f>IF(AND(pomiary8[[#This Row],[Dzień]] &gt;=5, pomiary8[[#This Row],[Dzień]]&lt;=10), pomiary8[[#This Row],[czujnik9]]-1.2, pomiary8[[#This Row],[czujnik9]])</f>
        <v>2.2599999999999998</v>
      </c>
      <c r="K200">
        <f>DAY(pomiary8[[#This Row],[data]])</f>
        <v>27</v>
      </c>
      <c r="L200">
        <f>MONTH(pomiary8[[#This Row],[data]])</f>
        <v>12</v>
      </c>
    </row>
    <row r="201" spans="1:12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3.14</v>
      </c>
      <c r="F201">
        <v>-6.82</v>
      </c>
      <c r="G201">
        <f>IF(AND(pomiary8[[#This Row],[Dzień]] &gt;=5, pomiary8[[#This Row],[Dzień]]&lt;=10), pomiary8[[#This Row],[czujnik1]]-1.2, pomiary8[[#This Row],[czujnik1]])</f>
        <v>-6.44</v>
      </c>
      <c r="H201">
        <f>IF(AND(pomiary8[[#This Row],[Dzień]] &gt;=5, pomiary8[[#This Row],[Dzień]]&lt;=10), pomiary8[[#This Row],[czujnik2]]-1.2, pomiary8[[#This Row],[czujnik2]])</f>
        <v>6.45</v>
      </c>
      <c r="I201">
        <f>IF(OR(pomiary8[[#This Row],[Miesiąc]] = 6, pomiary8[[#This Row],[Miesiąc]] = 7), pomiary8[[#This Row],[czujnik8]]*1.07, pomiary8[[#This Row],[czujnik8]])</f>
        <v>3.14</v>
      </c>
      <c r="J201">
        <f>IF(AND(pomiary8[[#This Row],[Dzień]] &gt;=5, pomiary8[[#This Row],[Dzień]]&lt;=10), pomiary8[[#This Row],[czujnik9]]-1.2, pomiary8[[#This Row],[czujnik9]])</f>
        <v>-6.82</v>
      </c>
      <c r="K201">
        <f>DAY(pomiary8[[#This Row],[data]])</f>
        <v>28</v>
      </c>
      <c r="L201">
        <f>MONTH(pomiary8[[#This Row],[data]])</f>
        <v>12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EC55-F8E2-4D43-A95B-6ACAD2CB5053}">
  <dimension ref="A1:N201"/>
  <sheetViews>
    <sheetView workbookViewId="0">
      <selection activeCell="L1" sqref="A1:L1048576"/>
    </sheetView>
  </sheetViews>
  <sheetFormatPr defaultRowHeight="14.25" x14ac:dyDescent="0.45"/>
  <cols>
    <col min="1" max="1" width="9.9296875" bestFit="1" customWidth="1"/>
    <col min="2" max="2" width="9" bestFit="1" customWidth="1"/>
    <col min="3" max="11" width="9.53125" bestFit="1" customWidth="1"/>
    <col min="12" max="12" width="10.5312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4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>
        <f>AVERAGEIFS(pomiary3[czujnik5], pomiary3[godzina], "&gt;=5:00:00", pomiary3[godzina], "&lt;=12:00:00")</f>
        <v>12.503893805309737</v>
      </c>
    </row>
    <row r="3" spans="1:14" x14ac:dyDescent="0.4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4" x14ac:dyDescent="0.4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4" x14ac:dyDescent="0.4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4" x14ac:dyDescent="0.4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4" x14ac:dyDescent="0.4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4" x14ac:dyDescent="0.4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4" x14ac:dyDescent="0.4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4" x14ac:dyDescent="0.4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4" x14ac:dyDescent="0.4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4" x14ac:dyDescent="0.4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4" x14ac:dyDescent="0.4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4" x14ac:dyDescent="0.4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4" x14ac:dyDescent="0.4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4" x14ac:dyDescent="0.4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4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4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4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4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4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4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4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4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4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4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4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4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4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4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4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4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4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4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4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4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4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4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4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4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4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4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4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4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4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4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4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4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4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4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4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4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4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4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4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4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4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4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4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4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4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4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4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4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4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4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4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4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4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4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4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4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4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4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4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4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4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4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4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4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4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4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4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4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4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4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4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4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4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4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4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4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4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4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4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4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4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4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4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4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4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4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4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4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4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4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4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4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4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4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4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4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4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4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4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4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4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4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4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4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4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4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4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4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4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4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4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4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4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4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4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4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4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4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4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4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4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4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4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4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4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4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4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4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4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4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4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4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4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4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4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4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4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4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4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4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4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4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4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4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4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4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4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4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4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4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4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4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4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4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4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4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4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4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4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4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4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4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4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4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4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4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4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4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4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4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4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4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4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4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4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4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4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4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4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4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4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4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4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4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4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a n p 0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q e n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p 0 W m g 0 D r v W A Q A A x x U A A B M A H A B G b 3 J t d W x h c y 9 T Z W N 0 a W 9 u M S 5 t I K I Y A C i g F A A A A A A A A A A A A A A A A A A A A A A A A A A A A O 2 T z W r b Q B S F 9 w a / w z D Z y C C Z y I m T t E G L Y K d 0 U 5 P W 7 q Z R C Z P R j T v 1 / J i Z U V 3 J Z J N X y q r Q X f B 7 9 R b n x 7 Q S d N / R R n P P Q X f u P e J z w L 0 w m k y 3 7 / S 0 2 + l 2 3 B d m o S B L o w S z F c m I B N / t E H w 2 P + z D f b G 5 M y i O 3 L f + 2 P B S g f b R G y G h P z L a Y + E i O n q d f 3 R g X X 5 j m e b 5 2 K y 0 N K x w u d A 3 x i r m q w V L B v v p S c J r s C s B P E G x t C y x p n Y o 1 U a z p G a S 8 V q L h c g n 7 6 7 G Z 5 P z q 4 s P + e N Y f f / d 0 1 5 8 O Q Y p l P B g M 3 p K Y z I y s l T a Z e k g J u e a m 0 L o O R Z D L N + X x s P U V x K y l 2 N / Y j R 8 7 s X b / f b o h M 0 3 d w / 3 q 4 U g B h M o V t X m p 8 N p K o V V L f B u o L j 8 j F 3 j t x f W K G z 0 F l i B y 0 b P 6 c T k 8 t E 6 k 3 L K c Q 3 r M m / L 3 Y s + Y S e N k R v i q + V L y x k G 5 n 5 n t F 1 k V i 3 B R f 8 2 V r x e 0 4 J 5 h i l g S y B 4 h t u Y r O n c F L X Q z 7 o X a q v z u v y K 6 a Z P h i 7 V N d h d a 9 B u H b R b h + 3 W s N 0 6 a r e O 2 6 2 T d u t V u 5 X u / + H d 9 r o d o Z v / z S 4 T e / S J i m j Q o w G N g E Z A 4 2 8 0 D g I a A Y 2 A R h M a h w G N g E Z A o w m N Y U A j o B H Q a E L j K K A R 0 A h o N K F x H N A I a P z v a P w C U E s B A i 0 A F A A C A A g A a n p 0 W v h S W b C m A A A A 9 g A A A B I A A A A A A A A A A A A A A A A A A A A A A E N v b m Z p Z y 9 Q Y W N r Y W d l L n h t b F B L A Q I t A B Q A A g A I A G p 6 d F o P y u m r p A A A A O k A A A A T A A A A A A A A A A A A A A A A A P I A A A B b Q 2 9 u d G V u d F 9 U e X B l c 1 0 u e G 1 s U E s B A i 0 A F A A C A A g A a n p 0 W m g 0 D r v W A Q A A x x U A A B M A A A A A A A A A A A A A A A A A 4 w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2 E A A A A A A A B h Y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j Q z M T k y M S 0 5 N 2 R l L T Q 1 M j c t Y m Y 0 Y S 1 i Y z g 3 M D A z Y W U 5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M 6 N T U 6 M z Q u M D A z M D A z M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M G Y 5 Z D A z L T g 5 M j A t N G U 2 N S 1 h Y T U 5 L W E z M D Z l N z g 1 O T N i N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M 6 N T U 6 M z Q u M D A z M D A z M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N G Q y O W E w Z i 1 k N 2 M 4 L T R j M G U t O W Z h N C 0 2 N z k x M W I 4 Y z I 2 M z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t a W F y e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w V D E z O j U 1 O j M 0 L j A w M z A w M z N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R m l s b E N v d W 5 0 I i B W Y W x 1 Z T 0 i b D I w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t a W F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M w O W I 1 M j M t Y W E x N C 0 0 Y z B m L T h i Y 2 U t Y j Z h Y j c 3 N D c 0 M z c 2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b W l h c n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M z o 1 N T o z N C 4 w M D M w M D M z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k Z p b G x D b 3 V u d C I g V m F s d W U 9 I m w y M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y Z D R k N G R k L T M 0 Z T Y t N G F j Y y 0 4 Y 2 N j L W E z Z m Y 3 M 2 Y 2 M m E 1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M 6 N T U 6 M z Q u M D A z M D A z M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g z M D A 4 N C 0 w Z j J i L T R l M j g t Y W U y O C 0 2 O D M x Z D k 3 N W N l N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9 t a W F y e T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M t M j B U M T M 6 N T U 6 M z Q u M D A z M D A z M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Y W J i N m M 5 L T Y w M z g t N G V m M S 0 5 O D c w L W M x Y j U 3 N z Q 5 N j A y Z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1 p Y X J 5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B U M T M 6 N T U 6 M z Q u M D A z M D A z M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G a W x s Q 2 9 1 b n Q i I F Z h b H V l P S J s M j A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c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+ t S w v h 7 Q o u B l U i h N Q g x A A A A A A I A A A A A A B B m A A A A A Q A A I A A A A P c v G D x Y j g q n n / b U c g X s D u I B 3 5 J o 9 g x x v t w K 7 C M Z E Y d 1 A A A A A A 6 A A A A A A g A A I A A A A J 1 4 b Z u M H o C 2 r H Y p W C P Z j Z P u / t b 0 V h y O Q o H S K k k 0 l H 0 J U A A A A N S O 9 t 3 6 + 4 Q s H z w 5 w 0 b R B z G j A E p Q x Y p n 1 v z L d t O q y 3 e Y a + Q m e r 3 Q w g p e 5 n + 6 m F d P B N b u k 5 i k T T o 8 r u c y F y N Y o q t F + A B 4 b Q w D h 1 3 r k l W A N a Q k Q A A A A L g 1 L B E N C N w l 0 9 D z P o S E n K A 3 f v c P Z x h M i W / F t M F J D 7 C A r b w v e a q R p o n k G I U G Q P Z F 5 p L n 1 e L h X e q q n x L w n O 3 m z b g = < / D a t a M a s h u p > 
</file>

<file path=customXml/itemProps1.xml><?xml version="1.0" encoding="utf-8"?>
<ds:datastoreItem xmlns:ds="http://schemas.openxmlformats.org/officeDocument/2006/customXml" ds:itemID="{231D49F9-E2BC-4938-96F3-16CF660036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pomiary</vt:lpstr>
      <vt:lpstr>Zadanie 2</vt:lpstr>
      <vt:lpstr>Zadanie 3</vt:lpstr>
      <vt:lpstr>Zadanie 4</vt:lpstr>
      <vt:lpstr>Zadanie 5</vt:lpstr>
      <vt:lpstr>Zadanie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2025-03-20T13:54:21Z</dcterms:created>
  <dcterms:modified xsi:type="dcterms:W3CDTF">2025-03-20T14:31:33Z</dcterms:modified>
</cp:coreProperties>
</file>