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610"/>
  <workbookPr showInkAnnotation="0" codeName="ThisWorkbook" autoCompressPictures="0"/>
  <mc:AlternateContent xmlns:mc="http://schemas.openxmlformats.org/markup-compatibility/2006">
    <mc:Choice Requires="x15">
      <x15ac:absPath xmlns:x15ac="http://schemas.microsoft.com/office/spreadsheetml/2010/11/ac" url="/Users/RuudKosman/Google Drive/Envision-Working-Folder/WP2-Tooling/Tooling/Scope 2 tools/ROI calculator/download_ROIanalysis/"/>
    </mc:Choice>
  </mc:AlternateContent>
  <workbookProtection lockStructure="1"/>
  <bookViews>
    <workbookView xWindow="0" yWindow="460" windowWidth="25600" windowHeight="14000" tabRatio="500"/>
  </bookViews>
  <sheets>
    <sheet name="Home" sheetId="2" r:id="rId1"/>
    <sheet name="How to use" sheetId="3" r:id="rId2"/>
    <sheet name="Tool" sheetId="5" r:id="rId3"/>
    <sheet name="Example" sheetId="6" r:id="rId4"/>
  </sheets>
  <definedNames>
    <definedName name="_xlnm.Print_Area" localSheetId="3">Example!$A$1:$K$38</definedName>
    <definedName name="_xlnm.Print_Area" localSheetId="2">Tool!$A$1:$K$38</definedName>
    <definedName name="TotalMonthlyExpenses">#REF!</definedName>
    <definedName name="TotalMonthlyIncome">#REF!</definedName>
  </definedNames>
  <calcPr calcId="150001" concurrentCalc="0"/>
  <customWorkbookViews>
    <customWorkbookView name="j" guid="{C1978395-E8B6-0344-A180-6F31AE067C04}" windowWidth="960" windowHeight="790" tabRatio="500" activeSheetId="1"/>
  </customWorkbookView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21" i="6" l="1"/>
  <c r="C24" i="6"/>
  <c r="C26" i="6"/>
  <c r="C28" i="6"/>
  <c r="C29" i="6"/>
  <c r="C30" i="6"/>
  <c r="C33" i="6"/>
  <c r="D21" i="6"/>
  <c r="D24" i="6"/>
  <c r="D26" i="6"/>
  <c r="D28" i="6"/>
  <c r="D29" i="6"/>
  <c r="D30" i="6"/>
  <c r="D33" i="6"/>
  <c r="E21" i="6"/>
  <c r="E24" i="6"/>
  <c r="E26" i="6"/>
  <c r="E28" i="6"/>
  <c r="E29" i="6"/>
  <c r="E30" i="6"/>
  <c r="E33" i="6"/>
  <c r="F21" i="6"/>
  <c r="F24" i="6"/>
  <c r="F26" i="6"/>
  <c r="F28" i="6"/>
  <c r="F29" i="6"/>
  <c r="F30" i="6"/>
  <c r="F33" i="6"/>
  <c r="G21" i="6"/>
  <c r="G24" i="6"/>
  <c r="G26" i="6"/>
  <c r="G28" i="6"/>
  <c r="G29" i="6"/>
  <c r="G30" i="6"/>
  <c r="G33" i="6"/>
  <c r="L56" i="6"/>
  <c r="K56" i="6"/>
  <c r="J56" i="6"/>
  <c r="I56" i="6"/>
  <c r="H56" i="6"/>
  <c r="L55" i="6"/>
  <c r="K55" i="6"/>
  <c r="J55" i="6"/>
  <c r="I55" i="6"/>
  <c r="H55" i="6"/>
  <c r="L53" i="6"/>
  <c r="K53" i="6"/>
  <c r="J53" i="6"/>
  <c r="I53" i="6"/>
  <c r="H53" i="6"/>
  <c r="L52" i="6"/>
  <c r="K52" i="6"/>
  <c r="J52" i="6"/>
  <c r="I52" i="6"/>
  <c r="H52" i="6"/>
  <c r="L51" i="6"/>
  <c r="K51" i="6"/>
  <c r="J51" i="6"/>
  <c r="I51" i="6"/>
  <c r="H51" i="6"/>
  <c r="C32" i="6"/>
  <c r="B11" i="6"/>
  <c r="D11" i="6"/>
  <c r="B7" i="6"/>
  <c r="C21" i="5"/>
  <c r="C24" i="5"/>
  <c r="C26" i="5"/>
  <c r="C28" i="5"/>
  <c r="C29" i="5"/>
  <c r="C30" i="5"/>
  <c r="C33" i="5"/>
  <c r="D21" i="5"/>
  <c r="D24" i="5"/>
  <c r="D26" i="5"/>
  <c r="D28" i="5"/>
  <c r="D29" i="5"/>
  <c r="D30" i="5"/>
  <c r="D33" i="5"/>
  <c r="E21" i="5"/>
  <c r="E24" i="5"/>
  <c r="E26" i="5"/>
  <c r="E28" i="5"/>
  <c r="E29" i="5"/>
  <c r="E30" i="5"/>
  <c r="E33" i="5"/>
  <c r="F21" i="5"/>
  <c r="F24" i="5"/>
  <c r="F26" i="5"/>
  <c r="F28" i="5"/>
  <c r="F29" i="5"/>
  <c r="F30" i="5"/>
  <c r="F33" i="5"/>
  <c r="G21" i="5"/>
  <c r="G24" i="5"/>
  <c r="G26" i="5"/>
  <c r="G28" i="5"/>
  <c r="G29" i="5"/>
  <c r="G30" i="5"/>
  <c r="G33" i="5"/>
  <c r="L56" i="5"/>
  <c r="K56" i="5"/>
  <c r="J56" i="5"/>
  <c r="I56" i="5"/>
  <c r="H56" i="5"/>
  <c r="L55" i="5"/>
  <c r="K55" i="5"/>
  <c r="J55" i="5"/>
  <c r="I55" i="5"/>
  <c r="H55" i="5"/>
  <c r="L53" i="5"/>
  <c r="K53" i="5"/>
  <c r="J53" i="5"/>
  <c r="I53" i="5"/>
  <c r="H53" i="5"/>
  <c r="L52" i="5"/>
  <c r="K52" i="5"/>
  <c r="J52" i="5"/>
  <c r="I52" i="5"/>
  <c r="H52" i="5"/>
  <c r="L51" i="5"/>
  <c r="K51" i="5"/>
  <c r="J51" i="5"/>
  <c r="I51" i="5"/>
  <c r="H51" i="5"/>
  <c r="C32" i="5"/>
  <c r="B11" i="5"/>
  <c r="D11" i="5"/>
  <c r="B7" i="5"/>
</calcChain>
</file>

<file path=xl/sharedStrings.xml><?xml version="1.0" encoding="utf-8"?>
<sst xmlns="http://schemas.openxmlformats.org/spreadsheetml/2006/main" count="74" uniqueCount="48">
  <si>
    <t>name</t>
  </si>
  <si>
    <t>date</t>
  </si>
  <si>
    <t xml:space="preserve">  Earnings after tax</t>
  </si>
  <si>
    <t xml:space="preserve">  Cumulative cash flow</t>
  </si>
  <si>
    <t xml:space="preserve">Step 6: fixed costs </t>
  </si>
  <si>
    <t>return on investment analysis</t>
  </si>
  <si>
    <t>RETURN ON INVESTMENT</t>
  </si>
  <si>
    <t>PAYBACK PERIOD</t>
  </si>
  <si>
    <t>INITIAL INVESTMENT</t>
  </si>
  <si>
    <t>TAX</t>
  </si>
  <si>
    <t>YEAR 1</t>
  </si>
  <si>
    <t>YEAR 2</t>
  </si>
  <si>
    <t>YEAR 3</t>
  </si>
  <si>
    <t>YEAR 4</t>
  </si>
  <si>
    <t>YEAR 5</t>
  </si>
  <si>
    <t>Products sold</t>
  </si>
  <si>
    <t>Price</t>
  </si>
  <si>
    <t xml:space="preserve">Revenue </t>
  </si>
  <si>
    <t>Variable cost per product</t>
  </si>
  <si>
    <t>Total variable cost</t>
  </si>
  <si>
    <t>Fixed costs</t>
  </si>
  <si>
    <t xml:space="preserve">Total costs </t>
  </si>
  <si>
    <t>Earnings before tax</t>
  </si>
  <si>
    <t>Tax</t>
  </si>
  <si>
    <t>Earnings after tax</t>
  </si>
  <si>
    <t>Initial investment</t>
  </si>
  <si>
    <t>CUMULATIVE CASH FLOW</t>
  </si>
  <si>
    <t xml:space="preserve">Eastbags   </t>
  </si>
  <si>
    <t xml:space="preserve">How to use </t>
  </si>
  <si>
    <t xml:space="preserve">A part of your income needs to be paid to the government or state as a corporate tax, also known as income tax. This tax is applied to the net profit, so the revenue minus the costs. Enter the right tax percentage for your country or region. You can choose to skip this step, but it will give you a distorted picture of how much you will earn. </t>
  </si>
  <si>
    <t>Return On Investment Calculator</t>
  </si>
  <si>
    <t>The Return On Investment Calculator helps you to understand the financial soundness of investments. Launching a new product or service often requires financial investments. It is important to consider if these investments can be earned back by the new product. It helps you to calculate if your earnings are enough to recover initial investments.</t>
  </si>
  <si>
    <t>The Return on Investment Calculator helps you to consider the costs and revenue when you are about to launch a product or service, or even when you just have an idea. With this calculator you can calculate your return on investment, and also the payback period. To be able to make these calculations you need to make some estimations.</t>
  </si>
  <si>
    <t>Step 1: the investment</t>
  </si>
  <si>
    <t>Start with estimating how much the new product or service will cost you. Think of needed machines, buildings, knowledge, or other things that you will need to be able to create your product. The investment does not include the costs for materials or personnel needed for creating a product. So only include the initial purchasing costs, not the maintenance costs.</t>
  </si>
  <si>
    <t>Step 2: taxes</t>
  </si>
  <si>
    <t xml:space="preserve">Step 3: products sold </t>
  </si>
  <si>
    <t xml:space="preserve">The chance that you will earn back your investment within less than a year is slim. Therefore, a forecast is made over several years. You can choose for how many years you want to calculate your return. Keep in mind that a longer period bears more risk since there is a higher chance that your estimations are wrong. Estimate the number of products that you will sell in each year. You can choose to estimate for one till five years. </t>
  </si>
  <si>
    <t>Step 4: price</t>
  </si>
  <si>
    <t>What is the price that you will ask for each product? Enter the price of your product on the sheet. Think about whether you are going to increase or decrease your price during the years. If you think that your price will change within a year then take the average price.</t>
  </si>
  <si>
    <t>Step 5: variable cost per product</t>
  </si>
  <si>
    <t>How much does it cost to make one product? Determine the costs for making just one product. Only include those costs that are variable, meaning those costs that only exist when a product is being made. Think of materials, production materials or labor. Enter the variable costs per product for each year of your estimation.</t>
  </si>
  <si>
    <t>What are the costs regardless of the amount of products made? Determine the fixed costs of the production line. Think of loans, insurance, rent, gas, electricity, water or phones. Fixed costs are costs that occur independent of the number of products made. Enter the fixed costs for each year of your estimation.</t>
  </si>
  <si>
    <t xml:space="preserve">Step 7: return on investment and payback period </t>
  </si>
  <si>
    <t>Once you have entered all the necessary information, the Excel sheet gives you the results.</t>
  </si>
  <si>
    <t>The first result is the return on investment. If it says that there is a “negative return on investment” it means that you have not earned back your investment. When the return of investment shows a percentage it means that at the end of the period you have earned back your investment and even more than that. For example, if you made a €1.000 investment and the return on investment shows 75%, you have earned back the €1.000 and at the end of the period you have €750 in addition. In total you have earned €1.750.</t>
  </si>
  <si>
    <t>The second result shows you the payback period. If it says that “the investment is not earned back”, it means that you did not make enough money at the end of the period to cover the initial investments. When the payback period shows a number it means that within that number of years the investment is earned back.</t>
  </si>
  <si>
    <t>Since the calculations are based on estimations, there is no way in saying if this will be the actual return and payback period. However, it does give an indication to whether it is a profitable idea or not. It can also show you that you need to adjust your price or increase your sales effort.</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</si>
</sst>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quot;€&quot;* #,##0.00_-;_-&quot;€&quot;* &quot;-&quot;??_-;_-@_-"/>
    <numFmt numFmtId="164" formatCode="_-* #,##0.00_-;_-* #,##0.00\-;_-* &quot;-&quot;??_-;_-@_-"/>
    <numFmt numFmtId="165" formatCode="_-&quot;€&quot;\ * #,##0.00_-;_-&quot;€&quot;\ * #,##0.00\-;_-&quot;€&quot;\ * &quot;-&quot;??_-;_-@_-"/>
    <numFmt numFmtId="166" formatCode="_-&quot;€&quot;\ * #,##0_-;_-&quot;€&quot;\ * #,##0\-;_-&quot;€&quot;\ * &quot;-&quot;??_-;_-@_-"/>
    <numFmt numFmtId="167" formatCode="_-* #,##0_-;_-* #,##0\-;_-* &quot;-&quot;??_-;_-@_-"/>
    <numFmt numFmtId="168" formatCode="_([$€-2]\ * #,##0.00_);_([$€-2]\ * \(#,##0.00\);_([$€-2]\ * &quot;-&quot;??_);_(@_)"/>
    <numFmt numFmtId="169" formatCode="_-[$€-2]\ * #,##0.00_-;\-[$€-2]\ * #,##0.00_-;_-[$€-2]\ * &quot;-&quot;??_-;_-@_-"/>
    <numFmt numFmtId="170" formatCode="0.0"/>
  </numFmts>
  <fonts count="26" x14ac:knownFonts="1">
    <font>
      <sz val="12"/>
      <color theme="1"/>
      <name val="Calibri"/>
      <family val="2"/>
      <scheme val="minor"/>
    </font>
    <font>
      <sz val="12"/>
      <color theme="1"/>
      <name val="Calibri"/>
      <family val="2"/>
      <scheme val="minor"/>
    </font>
    <font>
      <sz val="12"/>
      <color theme="1"/>
      <name val="Calibri"/>
      <family val="2"/>
      <scheme val="minor"/>
    </font>
    <font>
      <b/>
      <sz val="15"/>
      <color theme="3"/>
      <name val="Calibri"/>
      <family val="2"/>
      <scheme val="minor"/>
    </font>
    <font>
      <b/>
      <sz val="13"/>
      <color theme="3"/>
      <name val="Calibri"/>
      <family val="2"/>
      <scheme val="minor"/>
    </font>
    <font>
      <u/>
      <sz val="12"/>
      <color theme="10"/>
      <name val="Calibri"/>
      <family val="2"/>
      <scheme val="minor"/>
    </font>
    <font>
      <u/>
      <sz val="12"/>
      <color theme="11"/>
      <name val="Calibri"/>
      <family val="2"/>
      <scheme val="minor"/>
    </font>
    <font>
      <sz val="9"/>
      <color theme="1"/>
      <name val="Calibri"/>
      <family val="2"/>
      <scheme val="minor"/>
    </font>
    <font>
      <sz val="9"/>
      <color rgb="FF7030A0"/>
      <name val="Calibri"/>
      <family val="2"/>
      <scheme val="minor"/>
    </font>
    <font>
      <sz val="9"/>
      <color theme="0"/>
      <name val="Calibri"/>
      <family val="2"/>
      <scheme val="minor"/>
    </font>
    <font>
      <b/>
      <sz val="9"/>
      <color theme="0"/>
      <name val="Calibri"/>
      <family val="2"/>
      <scheme val="minor"/>
    </font>
    <font>
      <sz val="12"/>
      <color theme="1"/>
      <name val="Arial"/>
    </font>
    <font>
      <b/>
      <sz val="16"/>
      <color rgb="FF69388A"/>
      <name val="Calibri"/>
      <family val="2"/>
      <scheme val="minor"/>
    </font>
    <font>
      <sz val="11"/>
      <color theme="1"/>
      <name val="Calibri"/>
      <family val="2"/>
      <scheme val="minor"/>
    </font>
    <font>
      <b/>
      <sz val="9"/>
      <color rgb="FF693800"/>
      <name val="Calibri"/>
      <family val="2"/>
      <scheme val="minor"/>
    </font>
    <font>
      <b/>
      <sz val="9"/>
      <color theme="3"/>
      <name val="Calibri"/>
      <family val="2"/>
      <scheme val="minor"/>
    </font>
    <font>
      <sz val="10"/>
      <color rgb="FF69388A"/>
      <name val="Calibri"/>
      <family val="2"/>
      <scheme val="minor"/>
    </font>
    <font>
      <sz val="9"/>
      <color rgb="FF69388A"/>
      <name val="Calibri"/>
      <family val="2"/>
      <scheme val="minor"/>
    </font>
    <font>
      <b/>
      <sz val="9"/>
      <color rgb="FF3E3E00"/>
      <name val="Calibri"/>
      <family val="2"/>
      <scheme val="minor"/>
    </font>
    <font>
      <sz val="9"/>
      <color rgb="FF3E3E00"/>
      <name val="Calibri"/>
      <family val="2"/>
      <scheme val="minor"/>
    </font>
    <font>
      <b/>
      <sz val="9"/>
      <color theme="1"/>
      <name val="Calibri"/>
      <family val="2"/>
      <scheme val="minor"/>
    </font>
    <font>
      <u/>
      <sz val="12"/>
      <color theme="1"/>
      <name val="Calibri"/>
      <family val="2"/>
      <scheme val="minor"/>
    </font>
    <font>
      <sz val="12"/>
      <color rgb="FFE4514B"/>
      <name val="Arial"/>
    </font>
    <font>
      <sz val="16"/>
      <color rgb="FFE4514B"/>
      <name val="Arial"/>
    </font>
    <font>
      <sz val="14"/>
      <color theme="1"/>
      <name val="Calibri"/>
      <family val="2"/>
      <scheme val="minor"/>
    </font>
    <font>
      <u/>
      <sz val="12"/>
      <color theme="1"/>
      <name val="Arial"/>
    </font>
  </fonts>
  <fills count="2">
    <fill>
      <patternFill patternType="none"/>
    </fill>
    <fill>
      <patternFill patternType="gray125"/>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thick">
        <color rgb="FF000000"/>
      </bottom>
      <diagonal/>
    </border>
    <border>
      <left/>
      <right/>
      <top style="thick">
        <color rgb="FF3E3E00"/>
      </top>
      <bottom/>
      <diagonal/>
    </border>
    <border>
      <left/>
      <right/>
      <top/>
      <bottom style="thin">
        <color auto="1"/>
      </bottom>
      <diagonal/>
    </border>
    <border>
      <left/>
      <right/>
      <top/>
      <bottom style="thin">
        <color theme="0" tint="-0.34998626667073579"/>
      </bottom>
      <diagonal/>
    </border>
    <border>
      <left/>
      <right/>
      <top/>
      <bottom style="medium">
        <color theme="0" tint="-0.499984740745262"/>
      </bottom>
      <diagonal/>
    </border>
    <border>
      <left/>
      <right/>
      <top/>
      <bottom style="double">
        <color auto="1"/>
      </bottom>
      <diagonal/>
    </border>
    <border>
      <left/>
      <right/>
      <top/>
      <bottom style="double">
        <color theme="0" tint="-0.499984740745262"/>
      </bottom>
      <diagonal/>
    </border>
  </borders>
  <cellStyleXfs count="22">
    <xf numFmtId="0" fontId="0" fillId="0" borderId="0"/>
    <xf numFmtId="0" fontId="3" fillId="0" borderId="1" applyNumberFormat="0" applyFill="0" applyAlignment="0" applyProtection="0"/>
    <xf numFmtId="0" fontId="4" fillId="0" borderId="2" applyNumberFormat="0" applyFill="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165" fontId="2" fillId="0" borderId="0" applyFont="0" applyFill="0" applyBorder="0" applyAlignment="0" applyProtection="0"/>
    <xf numFmtId="164" fontId="2"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cellStyleXfs>
  <cellXfs count="55">
    <xf numFmtId="0" fontId="0" fillId="0" borderId="0" xfId="0"/>
    <xf numFmtId="0" fontId="7" fillId="0" borderId="0" xfId="0" applyFont="1" applyProtection="1"/>
    <xf numFmtId="0" fontId="7" fillId="0" borderId="0" xfId="0" applyFont="1" applyBorder="1" applyProtection="1"/>
    <xf numFmtId="0" fontId="9" fillId="0" borderId="0" xfId="0" applyFont="1" applyProtection="1"/>
    <xf numFmtId="0" fontId="10" fillId="0" borderId="0" xfId="0" applyFont="1" applyAlignment="1" applyProtection="1">
      <alignment horizontal="right"/>
    </xf>
    <xf numFmtId="2" fontId="9" fillId="0" borderId="0" xfId="0" applyNumberFormat="1" applyFont="1" applyProtection="1"/>
    <xf numFmtId="0" fontId="8" fillId="0" borderId="0" xfId="0" applyFont="1" applyProtection="1"/>
    <xf numFmtId="0" fontId="11" fillId="0" borderId="0" xfId="0" applyFont="1" applyAlignment="1">
      <alignment vertical="center" wrapText="1"/>
    </xf>
    <xf numFmtId="0" fontId="12" fillId="0" borderId="0" xfId="0" applyFont="1" applyAlignment="1" applyProtection="1">
      <alignment vertical="top"/>
    </xf>
    <xf numFmtId="0" fontId="7" fillId="0" borderId="0" xfId="0" applyFont="1" applyAlignment="1" applyProtection="1">
      <alignment horizontal="right"/>
    </xf>
    <xf numFmtId="0" fontId="14" fillId="0" borderId="3" xfId="1" applyFont="1" applyBorder="1" applyProtection="1"/>
    <xf numFmtId="0" fontId="15" fillId="0" borderId="3" xfId="1" applyFont="1" applyBorder="1" applyProtection="1"/>
    <xf numFmtId="0" fontId="14" fillId="0" borderId="0" xfId="0" applyFont="1" applyAlignment="1" applyProtection="1">
      <alignment horizontal="right"/>
    </xf>
    <xf numFmtId="0" fontId="14" fillId="0" borderId="0" xfId="0" applyFont="1" applyProtection="1"/>
    <xf numFmtId="0" fontId="17" fillId="0" borderId="0" xfId="0" applyFont="1" applyBorder="1" applyAlignment="1" applyProtection="1">
      <alignment horizontal="right"/>
    </xf>
    <xf numFmtId="0" fontId="18" fillId="0" borderId="0" xfId="0" applyFont="1" applyAlignment="1" applyProtection="1">
      <alignment horizontal="right"/>
    </xf>
    <xf numFmtId="166" fontId="18" fillId="0" borderId="0" xfId="20" applyNumberFormat="1" applyFont="1" applyFill="1" applyBorder="1" applyProtection="1"/>
    <xf numFmtId="169" fontId="7" fillId="0" borderId="0" xfId="0" applyNumberFormat="1" applyFont="1" applyProtection="1"/>
    <xf numFmtId="0" fontId="8" fillId="0" borderId="0" xfId="0" applyFont="1" applyAlignment="1" applyProtection="1">
      <alignment horizontal="right"/>
    </xf>
    <xf numFmtId="168" fontId="18" fillId="0" borderId="0" xfId="20" applyNumberFormat="1" applyFont="1" applyFill="1" applyBorder="1" applyProtection="1">
      <protection locked="0"/>
    </xf>
    <xf numFmtId="9" fontId="18" fillId="0" borderId="0" xfId="19" applyFont="1" applyFill="1" applyBorder="1" applyProtection="1">
      <protection locked="0"/>
    </xf>
    <xf numFmtId="0" fontId="18" fillId="0" borderId="7" xfId="2" applyFont="1" applyBorder="1" applyProtection="1"/>
    <xf numFmtId="0" fontId="8" fillId="0" borderId="7" xfId="2" applyFont="1" applyBorder="1" applyAlignment="1" applyProtection="1">
      <alignment horizontal="center"/>
    </xf>
    <xf numFmtId="0" fontId="7" fillId="0" borderId="0" xfId="0" applyFont="1" applyBorder="1" applyAlignment="1" applyProtection="1">
      <alignment horizontal="right"/>
    </xf>
    <xf numFmtId="167" fontId="19" fillId="0" borderId="0" xfId="21" applyNumberFormat="1" applyFont="1" applyFill="1" applyBorder="1" applyProtection="1">
      <protection locked="0"/>
    </xf>
    <xf numFmtId="168" fontId="19" fillId="0" borderId="8" xfId="20" applyNumberFormat="1" applyFont="1" applyFill="1" applyBorder="1" applyProtection="1">
      <protection locked="0"/>
    </xf>
    <xf numFmtId="168" fontId="7" fillId="0" borderId="0" xfId="20" applyNumberFormat="1" applyFont="1" applyBorder="1" applyProtection="1"/>
    <xf numFmtId="169" fontId="19" fillId="0" borderId="0" xfId="20" applyNumberFormat="1" applyFont="1" applyFill="1" applyBorder="1" applyProtection="1"/>
    <xf numFmtId="168" fontId="7" fillId="0" borderId="0" xfId="20" applyNumberFormat="1" applyFont="1" applyProtection="1"/>
    <xf numFmtId="168" fontId="7" fillId="0" borderId="9" xfId="20" applyNumberFormat="1" applyFont="1" applyBorder="1" applyProtection="1"/>
    <xf numFmtId="0" fontId="7" fillId="0" borderId="0" xfId="0" applyFont="1" applyFill="1" applyBorder="1" applyAlignment="1" applyProtection="1">
      <alignment horizontal="right"/>
    </xf>
    <xf numFmtId="0" fontId="8" fillId="0" borderId="0" xfId="0" applyFont="1" applyBorder="1" applyAlignment="1" applyProtection="1">
      <alignment horizontal="right"/>
    </xf>
    <xf numFmtId="168" fontId="20" fillId="0" borderId="0" xfId="20" applyNumberFormat="1" applyFont="1" applyBorder="1" applyProtection="1"/>
    <xf numFmtId="166" fontId="7" fillId="0" borderId="0" xfId="20" applyNumberFormat="1" applyFont="1" applyProtection="1"/>
    <xf numFmtId="0" fontId="7" fillId="0" borderId="4" xfId="0" applyFont="1" applyBorder="1" applyProtection="1"/>
    <xf numFmtId="44" fontId="10" fillId="0" borderId="0" xfId="20" applyNumberFormat="1" applyFont="1" applyProtection="1"/>
    <xf numFmtId="166" fontId="9" fillId="0" borderId="0" xfId="20" applyNumberFormat="1" applyFont="1" applyProtection="1"/>
    <xf numFmtId="167" fontId="9" fillId="0" borderId="0" xfId="21" applyNumberFormat="1" applyFont="1" applyProtection="1"/>
    <xf numFmtId="164" fontId="9" fillId="0" borderId="0" xfId="21" applyFont="1" applyProtection="1"/>
    <xf numFmtId="0" fontId="7" fillId="0" borderId="0" xfId="0" applyFont="1" applyFill="1" applyAlignment="1">
      <alignment vertical="center" wrapText="1"/>
    </xf>
    <xf numFmtId="0" fontId="21" fillId="0" borderId="0" xfId="0" applyFont="1"/>
    <xf numFmtId="0" fontId="0" fillId="0" borderId="0" xfId="0" applyFont="1"/>
    <xf numFmtId="0" fontId="23" fillId="0" borderId="0" xfId="0" applyFont="1" applyAlignment="1">
      <alignment vertical="center"/>
    </xf>
    <xf numFmtId="0" fontId="22" fillId="0" borderId="0" xfId="0" applyFont="1" applyAlignment="1">
      <alignment vertical="center" wrapText="1"/>
    </xf>
    <xf numFmtId="0" fontId="0" fillId="0" borderId="0" xfId="0" applyFont="1" applyAlignment="1" applyProtection="1">
      <alignment horizontal="right"/>
    </xf>
    <xf numFmtId="0" fontId="25" fillId="0" borderId="0" xfId="0" applyFont="1" applyAlignment="1">
      <alignment vertical="center"/>
    </xf>
    <xf numFmtId="0" fontId="11" fillId="0" borderId="0" xfId="0" applyFont="1" applyAlignment="1">
      <alignment wrapText="1"/>
    </xf>
    <xf numFmtId="0" fontId="25" fillId="0" borderId="0" xfId="0" applyFont="1"/>
    <xf numFmtId="0" fontId="13" fillId="0" borderId="5" xfId="0" applyFont="1" applyBorder="1" applyAlignment="1" applyProtection="1">
      <alignment horizontal="center"/>
      <protection locked="0"/>
    </xf>
    <xf numFmtId="0" fontId="16" fillId="0" borderId="6" xfId="0" applyFont="1" applyBorder="1" applyAlignment="1" applyProtection="1">
      <alignment horizontal="left"/>
    </xf>
    <xf numFmtId="9" fontId="13" fillId="0" borderId="0" xfId="19" applyFont="1" applyAlignment="1" applyProtection="1">
      <alignment horizontal="right"/>
    </xf>
    <xf numFmtId="170" fontId="13" fillId="0" borderId="0" xfId="21" applyNumberFormat="1" applyFont="1" applyAlignment="1" applyProtection="1">
      <alignment horizontal="right"/>
    </xf>
    <xf numFmtId="2" fontId="13" fillId="0" borderId="0" xfId="21" applyNumberFormat="1" applyFont="1" applyAlignment="1" applyProtection="1">
      <alignment horizontal="left"/>
    </xf>
    <xf numFmtId="15" fontId="13" fillId="0" borderId="5" xfId="0" applyNumberFormat="1" applyFont="1" applyBorder="1" applyAlignment="1" applyProtection="1">
      <alignment horizontal="center"/>
      <protection locked="0"/>
    </xf>
    <xf numFmtId="0" fontId="24" fillId="0" borderId="5" xfId="0" applyFont="1" applyBorder="1" applyAlignment="1" applyProtection="1">
      <alignment horizontal="center"/>
      <protection locked="0"/>
    </xf>
  </cellXfs>
  <cellStyles count="22">
    <cellStyle name="Comma 2" xfId="18"/>
    <cellStyle name="Comma 3" xfId="21"/>
    <cellStyle name="Currency 2" xfId="17"/>
    <cellStyle name="Currency 3" xfId="20"/>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eading 1" xfId="1" builtinId="16"/>
    <cellStyle name="Heading 2" xfId="2" builtinId="17"/>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Normal" xfId="0" builtinId="0"/>
    <cellStyle name="Percent 2" xfId="19"/>
  </cellStyles>
  <dxfs count="34">
    <dxf>
      <font>
        <color rgb="FFFF0000"/>
      </font>
      <fill>
        <patternFill patternType="none">
          <bgColor auto="1"/>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rgb="FFFF0000"/>
      </font>
      <fill>
        <patternFill patternType="none">
          <bgColor auto="1"/>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b val="0"/>
        <i val="0"/>
        <color rgb="FF60605E"/>
      </font>
      <fill>
        <patternFill>
          <bgColor rgb="FFD8D8D1"/>
        </patternFill>
      </fill>
      <border>
        <top style="double">
          <color rgb="FF40403E"/>
        </top>
      </border>
    </dxf>
    <dxf>
      <font>
        <b val="0"/>
        <i val="0"/>
        <color rgb="FF0592FE"/>
      </font>
      <fill>
        <patternFill patternType="solid">
          <fgColor rgb="FF000000"/>
          <bgColor rgb="FFD8D8D1"/>
        </patternFill>
      </fill>
      <border diagonalUp="0" diagonalDown="0">
        <left/>
        <right/>
        <top/>
        <bottom style="thin">
          <color rgb="FFB8B8AB"/>
        </bottom>
        <vertical/>
        <horizontal/>
      </border>
    </dxf>
    <dxf>
      <font>
        <b val="0"/>
        <i val="0"/>
        <color rgb="FF60605E"/>
      </font>
      <fill>
        <patternFill>
          <bgColor rgb="FFD8D8D1"/>
        </patternFill>
      </fill>
      <border diagonalUp="0" diagonalDown="0">
        <left/>
        <right/>
        <top/>
        <bottom/>
        <vertical/>
        <horizontal style="thin">
          <color rgb="FFB8B8AB"/>
        </horizontal>
      </border>
    </dxf>
  </dxfs>
  <tableStyles count="1" defaultTableStyle="TableStyleMedium9" defaultPivotStyle="PivotStyleMedium4">
    <tableStyle name="Personal budget table" pivot="0" count="3">
      <tableStyleElement type="wholeTable" dxfId="33"/>
      <tableStyleElement type="headerRow" dxfId="32"/>
      <tableStyleElement type="totalRow" dxfId="31"/>
    </tableStyle>
  </tableStyles>
  <colors>
    <mruColors>
      <color rgb="FFE4514B"/>
      <color rgb="FFF5A417"/>
      <color rgb="FF279234"/>
      <color rgb="FF9362B8"/>
      <color rgb="FF6F2FA1"/>
      <color rgb="FF2777B8"/>
      <color rgb="FF69388B"/>
      <color rgb="FFEF90A6"/>
      <color rgb="FF87C99B"/>
      <color rgb="FFE3234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3.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0"/>
    <c:plotArea>
      <c:layout>
        <c:manualLayout>
          <c:layoutTarget val="inner"/>
          <c:xMode val="edge"/>
          <c:yMode val="edge"/>
          <c:x val="0.118630989141063"/>
          <c:y val="0.153558052434457"/>
          <c:w val="0.802437471051413"/>
          <c:h val="0.745318352059925"/>
        </c:manualLayout>
      </c:layout>
      <c:lineChart>
        <c:grouping val="standard"/>
        <c:varyColors val="0"/>
        <c:ser>
          <c:idx val="0"/>
          <c:order val="0"/>
          <c:tx>
            <c:strRef>
              <c:f>Tool!$F$52</c:f>
              <c:strCache>
                <c:ptCount val="1"/>
                <c:pt idx="0">
                  <c:v>  Cumulative cash flow</c:v>
                </c:pt>
              </c:strCache>
            </c:strRef>
          </c:tx>
          <c:spPr>
            <a:ln w="47625" cap="rnd" cmpd="sng" algn="ctr">
              <a:solidFill>
                <a:srgbClr val="2777B8"/>
              </a:solidFill>
              <a:prstDash val="solid"/>
              <a:round/>
            </a:ln>
            <a:effectLst/>
          </c:spPr>
          <c:marker>
            <c:symbol val="none"/>
          </c:marker>
          <c:cat>
            <c:strRef>
              <c:f>Tool!$G$51:$N$51</c:f>
              <c:strCache>
                <c:ptCount val="6"/>
                <c:pt idx="1">
                  <c:v>YEAR 1</c:v>
                </c:pt>
                <c:pt idx="2">
                  <c:v>YEAR 2</c:v>
                </c:pt>
                <c:pt idx="3">
                  <c:v>YEAR 3</c:v>
                </c:pt>
                <c:pt idx="4">
                  <c:v>YEAR 4</c:v>
                </c:pt>
                <c:pt idx="5">
                  <c:v>YEAR 5</c:v>
                </c:pt>
              </c:strCache>
            </c:strRef>
          </c:cat>
          <c:val>
            <c:numRef>
              <c:f>Tool!$G$52:$M$52</c:f>
              <c:numCache>
                <c:formatCode>_-"€"\ * #.##0_-;_-"€"\ * #.##0\-;_-"€"\ * "-"??_-;_-@_-</c:formatCode>
                <c:ptCount val="7"/>
                <c:pt idx="1">
                  <c:v>0.0</c:v>
                </c:pt>
                <c:pt idx="2">
                  <c:v>0.0</c:v>
                </c:pt>
                <c:pt idx="3">
                  <c:v>0.0</c:v>
                </c:pt>
                <c:pt idx="4">
                  <c:v>0.0</c:v>
                </c:pt>
                <c:pt idx="5">
                  <c:v>0.0</c:v>
                </c:pt>
              </c:numCache>
            </c:numRef>
          </c:val>
          <c:smooth val="0"/>
        </c:ser>
        <c:ser>
          <c:idx val="1"/>
          <c:order val="1"/>
          <c:tx>
            <c:strRef>
              <c:f>Tool!$F$53</c:f>
              <c:strCache>
                <c:ptCount val="1"/>
                <c:pt idx="0">
                  <c:v>  Earnings after tax</c:v>
                </c:pt>
              </c:strCache>
            </c:strRef>
          </c:tx>
          <c:spPr>
            <a:ln w="47625" cap="rnd" cmpd="sng" algn="ctr">
              <a:solidFill>
                <a:srgbClr val="69388B"/>
              </a:solidFill>
              <a:prstDash val="solid"/>
              <a:round/>
            </a:ln>
            <a:effectLst/>
          </c:spPr>
          <c:marker>
            <c:symbol val="none"/>
          </c:marker>
          <c:val>
            <c:numRef>
              <c:f>Tool!$G$53:$M$53</c:f>
              <c:numCache>
                <c:formatCode>_-"€"\ * #.##0_-;_-"€"\ * #.##0\-;_-"€"\ * "-"??_-;_-@_-</c:formatCode>
                <c:ptCount val="7"/>
                <c:pt idx="1">
                  <c:v>0.0</c:v>
                </c:pt>
                <c:pt idx="2">
                  <c:v>0.0</c:v>
                </c:pt>
                <c:pt idx="3">
                  <c:v>0.0</c:v>
                </c:pt>
                <c:pt idx="4">
                  <c:v>0.0</c:v>
                </c:pt>
                <c:pt idx="5">
                  <c:v>0.0</c:v>
                </c:pt>
              </c:numCache>
            </c:numRef>
          </c:val>
          <c:smooth val="0"/>
        </c:ser>
        <c:dLbls>
          <c:showLegendKey val="0"/>
          <c:showVal val="0"/>
          <c:showCatName val="0"/>
          <c:showSerName val="0"/>
          <c:showPercent val="0"/>
          <c:showBubbleSize val="0"/>
        </c:dLbls>
        <c:smooth val="0"/>
        <c:axId val="55678816"/>
        <c:axId val="3894448"/>
      </c:lineChart>
      <c:catAx>
        <c:axId val="55678816"/>
        <c:scaling>
          <c:orientation val="minMax"/>
        </c:scaling>
        <c:delete val="0"/>
        <c:axPos val="b"/>
        <c:numFmt formatCode="General"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3894448"/>
        <c:crosses val="autoZero"/>
        <c:auto val="1"/>
        <c:lblAlgn val="ctr"/>
        <c:lblOffset val="100"/>
        <c:noMultiLvlLbl val="0"/>
      </c:catAx>
      <c:valAx>
        <c:axId val="3894448"/>
        <c:scaling>
          <c:orientation val="minMax"/>
        </c:scaling>
        <c:delete val="0"/>
        <c:axPos val="l"/>
        <c:majorGridlines>
          <c:spPr>
            <a:ln w="9525" cap="flat" cmpd="sng" algn="ctr">
              <a:solidFill>
                <a:schemeClr val="accent4">
                  <a:lumMod val="40000"/>
                  <a:lumOff val="60000"/>
                </a:schemeClr>
              </a:solidFill>
              <a:prstDash val="solid"/>
              <a:round/>
            </a:ln>
            <a:effectLst/>
          </c:spPr>
        </c:majorGridlines>
        <c:numFmt formatCode="_-&quot;€&quot;\ * #.##0_-;_-&quot;€&quot;\ * #.##0\-;_-&quot;€&quot;\ * &quot;-&quot;??_-;_-@_-"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55678816"/>
        <c:crosses val="autoZero"/>
        <c:crossBetween val="midCat"/>
      </c:valAx>
      <c:spPr>
        <a:solidFill>
          <a:schemeClr val="bg1"/>
        </a:solidFill>
        <a:ln>
          <a:noFill/>
        </a:ln>
        <a:effectLst/>
      </c:spPr>
    </c:plotArea>
    <c:legend>
      <c:legendPos val="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a:pPr>
      <a:endParaRPr lang="en-US"/>
    </a:p>
  </c:txPr>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8"/>
    </mc:Choice>
    <mc:Fallback>
      <c:style val="38"/>
    </mc:Fallback>
  </mc:AlternateContent>
  <c:chart>
    <c:autoTitleDeleted val="0"/>
    <c:plotArea>
      <c:layout>
        <c:manualLayout>
          <c:layoutTarget val="inner"/>
          <c:xMode val="edge"/>
          <c:yMode val="edge"/>
          <c:x val="0.108720091886581"/>
          <c:y val="0.138881814301514"/>
          <c:w val="0.74831583552056"/>
          <c:h val="0.76184109061839"/>
        </c:manualLayout>
      </c:layout>
      <c:barChart>
        <c:barDir val="col"/>
        <c:grouping val="clustered"/>
        <c:varyColors val="0"/>
        <c:ser>
          <c:idx val="0"/>
          <c:order val="0"/>
          <c:tx>
            <c:strRef>
              <c:f>Tool!$B$21</c:f>
              <c:strCache>
                <c:ptCount val="1"/>
                <c:pt idx="0">
                  <c:v>Revenue </c:v>
                </c:pt>
              </c:strCache>
            </c:strRef>
          </c:tx>
          <c:spPr>
            <a:solidFill>
              <a:srgbClr val="87C99B"/>
            </a:solidFill>
            <a:ln>
              <a:noFill/>
            </a:ln>
          </c:spPr>
          <c:invertIfNegative val="0"/>
          <c:cat>
            <c:strRef>
              <c:f>Tool!$C$18:$G$18</c:f>
              <c:strCache>
                <c:ptCount val="5"/>
                <c:pt idx="0">
                  <c:v>YEAR 1</c:v>
                </c:pt>
                <c:pt idx="1">
                  <c:v>YEAR 2</c:v>
                </c:pt>
                <c:pt idx="2">
                  <c:v>YEAR 3</c:v>
                </c:pt>
                <c:pt idx="3">
                  <c:v>YEAR 4</c:v>
                </c:pt>
                <c:pt idx="4">
                  <c:v>YEAR 5</c:v>
                </c:pt>
              </c:strCache>
            </c:strRef>
          </c:cat>
          <c:val>
            <c:numRef>
              <c:f>Tool!$C$21:$G$21</c:f>
              <c:numCache>
                <c:formatCode>_([$€-2]\ * #.##000_);_([$€-2]\ * \(#.##000\);_([$€-2]\ * "-"??_);_(@_)</c:formatCode>
                <c:ptCount val="5"/>
                <c:pt idx="0">
                  <c:v>0.0</c:v>
                </c:pt>
                <c:pt idx="1">
                  <c:v>0.0</c:v>
                </c:pt>
                <c:pt idx="2">
                  <c:v>0.0</c:v>
                </c:pt>
                <c:pt idx="3">
                  <c:v>0.0</c:v>
                </c:pt>
                <c:pt idx="4">
                  <c:v>0.0</c:v>
                </c:pt>
              </c:numCache>
            </c:numRef>
          </c:val>
        </c:ser>
        <c:ser>
          <c:idx val="1"/>
          <c:order val="1"/>
          <c:tx>
            <c:strRef>
              <c:f>Tool!$B$26</c:f>
              <c:strCache>
                <c:ptCount val="1"/>
                <c:pt idx="0">
                  <c:v>Total costs </c:v>
                </c:pt>
              </c:strCache>
            </c:strRef>
          </c:tx>
          <c:spPr>
            <a:solidFill>
              <a:srgbClr val="EF90A6"/>
            </a:solidFill>
            <a:ln>
              <a:noFill/>
            </a:ln>
          </c:spPr>
          <c:invertIfNegative val="0"/>
          <c:cat>
            <c:strRef>
              <c:f>Tool!$C$18:$G$18</c:f>
              <c:strCache>
                <c:ptCount val="5"/>
                <c:pt idx="0">
                  <c:v>YEAR 1</c:v>
                </c:pt>
                <c:pt idx="1">
                  <c:v>YEAR 2</c:v>
                </c:pt>
                <c:pt idx="2">
                  <c:v>YEAR 3</c:v>
                </c:pt>
                <c:pt idx="3">
                  <c:v>YEAR 4</c:v>
                </c:pt>
                <c:pt idx="4">
                  <c:v>YEAR 5</c:v>
                </c:pt>
              </c:strCache>
            </c:strRef>
          </c:cat>
          <c:val>
            <c:numRef>
              <c:f>Tool!$C$26:$G$26</c:f>
              <c:numCache>
                <c:formatCode>_([$€-2]\ * #.##000_);_([$€-2]\ * \(#.##000\);_([$€-2]\ * "-"??_);_(@_)</c:formatCode>
                <c:ptCount val="5"/>
                <c:pt idx="0">
                  <c:v>0.0</c:v>
                </c:pt>
                <c:pt idx="1">
                  <c:v>0.0</c:v>
                </c:pt>
                <c:pt idx="2">
                  <c:v>0.0</c:v>
                </c:pt>
                <c:pt idx="3">
                  <c:v>0.0</c:v>
                </c:pt>
                <c:pt idx="4">
                  <c:v>0.0</c:v>
                </c:pt>
              </c:numCache>
            </c:numRef>
          </c:val>
        </c:ser>
        <c:dLbls>
          <c:showLegendKey val="0"/>
          <c:showVal val="0"/>
          <c:showCatName val="0"/>
          <c:showSerName val="0"/>
          <c:showPercent val="0"/>
          <c:showBubbleSize val="0"/>
        </c:dLbls>
        <c:gapWidth val="150"/>
        <c:axId val="54981600"/>
        <c:axId val="-27576272"/>
      </c:barChart>
      <c:catAx>
        <c:axId val="54981600"/>
        <c:scaling>
          <c:orientation val="minMax"/>
        </c:scaling>
        <c:delete val="0"/>
        <c:axPos val="b"/>
        <c:numFmt formatCode="General" sourceLinked="0"/>
        <c:majorTickMark val="out"/>
        <c:minorTickMark val="none"/>
        <c:tickLblPos val="nextTo"/>
        <c:crossAx val="-27576272"/>
        <c:crosses val="autoZero"/>
        <c:auto val="1"/>
        <c:lblAlgn val="ctr"/>
        <c:lblOffset val="100"/>
        <c:noMultiLvlLbl val="0"/>
      </c:catAx>
      <c:valAx>
        <c:axId val="-27576272"/>
        <c:scaling>
          <c:orientation val="minMax"/>
        </c:scaling>
        <c:delete val="0"/>
        <c:axPos val="l"/>
        <c:majorGridlines>
          <c:spPr>
            <a:ln>
              <a:solidFill>
                <a:schemeClr val="accent4">
                  <a:lumMod val="40000"/>
                  <a:lumOff val="60000"/>
                </a:schemeClr>
              </a:solidFill>
            </a:ln>
          </c:spPr>
        </c:majorGridlines>
        <c:numFmt formatCode="_-&quot;€&quot;\ * #.##0_-;_-&quot;€&quot;\ * #.##0\-;_-&quot;€&quot;\ * &quot;-&quot;??_-;_-@_-" sourceLinked="1"/>
        <c:majorTickMark val="out"/>
        <c:minorTickMark val="none"/>
        <c:tickLblPos val="nextTo"/>
        <c:crossAx val="54981600"/>
        <c:crosses val="autoZero"/>
        <c:crossBetween val="between"/>
      </c:valAx>
      <c:spPr>
        <a:solidFill>
          <a:schemeClr val="bg1"/>
        </a:solidFill>
      </c:spPr>
    </c:plotArea>
    <c:legend>
      <c:legendPos val="t"/>
      <c:overlay val="0"/>
    </c:legend>
    <c:plotVisOnly val="1"/>
    <c:dispBlanksAs val="gap"/>
    <c:showDLblsOverMax val="0"/>
  </c:chart>
  <c:spPr>
    <a:ln>
      <a:noFill/>
    </a:ln>
  </c:spPr>
  <c:txPr>
    <a:bodyPr/>
    <a:lstStyle/>
    <a:p>
      <a:pPr>
        <a:defRPr sz="800"/>
      </a:pPr>
      <a:endParaRPr lang="en-US"/>
    </a:p>
  </c:txPr>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0"/>
    <c:plotArea>
      <c:layout>
        <c:manualLayout>
          <c:layoutTarget val="inner"/>
          <c:xMode val="edge"/>
          <c:yMode val="edge"/>
          <c:x val="0.118630989141063"/>
          <c:y val="0.153558052434457"/>
          <c:w val="0.802437471051413"/>
          <c:h val="0.745318352059925"/>
        </c:manualLayout>
      </c:layout>
      <c:lineChart>
        <c:grouping val="standard"/>
        <c:varyColors val="0"/>
        <c:ser>
          <c:idx val="0"/>
          <c:order val="0"/>
          <c:tx>
            <c:strRef>
              <c:f>Example!$F$52</c:f>
              <c:strCache>
                <c:ptCount val="1"/>
                <c:pt idx="0">
                  <c:v>  Cumulative cash flow</c:v>
                </c:pt>
              </c:strCache>
            </c:strRef>
          </c:tx>
          <c:spPr>
            <a:ln w="47625" cap="rnd" cmpd="sng" algn="ctr">
              <a:solidFill>
                <a:srgbClr val="2777B8"/>
              </a:solidFill>
              <a:prstDash val="solid"/>
              <a:round/>
            </a:ln>
            <a:effectLst/>
          </c:spPr>
          <c:marker>
            <c:symbol val="none"/>
          </c:marker>
          <c:cat>
            <c:strRef>
              <c:f>Example!$G$51:$N$51</c:f>
              <c:strCache>
                <c:ptCount val="6"/>
                <c:pt idx="1">
                  <c:v>YEAR 1</c:v>
                </c:pt>
                <c:pt idx="2">
                  <c:v>YEAR 2</c:v>
                </c:pt>
                <c:pt idx="3">
                  <c:v>YEAR 3</c:v>
                </c:pt>
                <c:pt idx="4">
                  <c:v>YEAR 4</c:v>
                </c:pt>
                <c:pt idx="5">
                  <c:v>YEAR 5</c:v>
                </c:pt>
              </c:strCache>
            </c:strRef>
          </c:cat>
          <c:val>
            <c:numRef>
              <c:f>Example!$G$52:$M$52</c:f>
              <c:numCache>
                <c:formatCode>_-"€"\ * #.##0_-;_-"€"\ * #.##0\-;_-"€"\ * "-"??_-;_-@_-</c:formatCode>
                <c:ptCount val="7"/>
                <c:pt idx="1">
                  <c:v>-13550.0</c:v>
                </c:pt>
                <c:pt idx="2">
                  <c:v>-9490.0</c:v>
                </c:pt>
                <c:pt idx="3">
                  <c:v>-2298.0</c:v>
                </c:pt>
                <c:pt idx="4">
                  <c:v>5752.400000000001</c:v>
                </c:pt>
                <c:pt idx="5">
                  <c:v>18318.1</c:v>
                </c:pt>
              </c:numCache>
            </c:numRef>
          </c:val>
          <c:smooth val="0"/>
        </c:ser>
        <c:ser>
          <c:idx val="1"/>
          <c:order val="1"/>
          <c:tx>
            <c:strRef>
              <c:f>Example!$F$53</c:f>
              <c:strCache>
                <c:ptCount val="1"/>
                <c:pt idx="0">
                  <c:v>  Earnings after tax</c:v>
                </c:pt>
              </c:strCache>
            </c:strRef>
          </c:tx>
          <c:spPr>
            <a:ln w="47625" cap="rnd" cmpd="sng" algn="ctr">
              <a:solidFill>
                <a:srgbClr val="69388B"/>
              </a:solidFill>
              <a:prstDash val="solid"/>
              <a:round/>
            </a:ln>
            <a:effectLst/>
          </c:spPr>
          <c:marker>
            <c:symbol val="none"/>
          </c:marker>
          <c:val>
            <c:numRef>
              <c:f>Example!$G$53:$M$53</c:f>
              <c:numCache>
                <c:formatCode>_-"€"\ * #.##0_-;_-"€"\ * #.##0\-;_-"€"\ * "-"??_-;_-@_-</c:formatCode>
                <c:ptCount val="7"/>
                <c:pt idx="1">
                  <c:v>1450.0</c:v>
                </c:pt>
                <c:pt idx="2">
                  <c:v>4060.0</c:v>
                </c:pt>
                <c:pt idx="3">
                  <c:v>7192.0</c:v>
                </c:pt>
                <c:pt idx="4">
                  <c:v>8050.400000000001</c:v>
                </c:pt>
                <c:pt idx="5">
                  <c:v>12565.7</c:v>
                </c:pt>
              </c:numCache>
            </c:numRef>
          </c:val>
          <c:smooth val="0"/>
        </c:ser>
        <c:dLbls>
          <c:showLegendKey val="0"/>
          <c:showVal val="0"/>
          <c:showCatName val="0"/>
          <c:showSerName val="0"/>
          <c:showPercent val="0"/>
          <c:showBubbleSize val="0"/>
        </c:dLbls>
        <c:smooth val="0"/>
        <c:axId val="55221568"/>
        <c:axId val="55237840"/>
      </c:lineChart>
      <c:catAx>
        <c:axId val="55221568"/>
        <c:scaling>
          <c:orientation val="minMax"/>
        </c:scaling>
        <c:delete val="0"/>
        <c:axPos val="b"/>
        <c:numFmt formatCode="General"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55237840"/>
        <c:crosses val="autoZero"/>
        <c:auto val="1"/>
        <c:lblAlgn val="ctr"/>
        <c:lblOffset val="100"/>
        <c:noMultiLvlLbl val="0"/>
      </c:catAx>
      <c:valAx>
        <c:axId val="55237840"/>
        <c:scaling>
          <c:orientation val="minMax"/>
        </c:scaling>
        <c:delete val="0"/>
        <c:axPos val="l"/>
        <c:majorGridlines>
          <c:spPr>
            <a:ln w="9525" cap="flat" cmpd="sng" algn="ctr">
              <a:solidFill>
                <a:schemeClr val="accent4">
                  <a:lumMod val="40000"/>
                  <a:lumOff val="60000"/>
                </a:schemeClr>
              </a:solidFill>
              <a:prstDash val="solid"/>
              <a:round/>
            </a:ln>
            <a:effectLst/>
          </c:spPr>
        </c:majorGridlines>
        <c:numFmt formatCode="_-&quot;€&quot;\ * #.##0_-;_-&quot;€&quot;\ * #.##0\-;_-&quot;€&quot;\ * &quot;-&quot;??_-;_-@_-"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55221568"/>
        <c:crosses val="autoZero"/>
        <c:crossBetween val="midCat"/>
      </c:valAx>
      <c:spPr>
        <a:solidFill>
          <a:schemeClr val="bg1"/>
        </a:solidFill>
        <a:ln>
          <a:noFill/>
        </a:ln>
        <a:effectLst/>
      </c:spPr>
    </c:plotArea>
    <c:legend>
      <c:legendPos val="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a:pPr>
      <a:endParaRPr lang="en-US"/>
    </a:p>
  </c:txPr>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8"/>
    </mc:Choice>
    <mc:Fallback>
      <c:style val="38"/>
    </mc:Fallback>
  </mc:AlternateContent>
  <c:chart>
    <c:autoTitleDeleted val="0"/>
    <c:plotArea>
      <c:layout>
        <c:manualLayout>
          <c:layoutTarget val="inner"/>
          <c:xMode val="edge"/>
          <c:yMode val="edge"/>
          <c:x val="0.108720091886581"/>
          <c:y val="0.138881814301514"/>
          <c:w val="0.74831583552056"/>
          <c:h val="0.76184109061839"/>
        </c:manualLayout>
      </c:layout>
      <c:barChart>
        <c:barDir val="col"/>
        <c:grouping val="clustered"/>
        <c:varyColors val="0"/>
        <c:ser>
          <c:idx val="0"/>
          <c:order val="0"/>
          <c:tx>
            <c:strRef>
              <c:f>Example!$B$21</c:f>
              <c:strCache>
                <c:ptCount val="1"/>
                <c:pt idx="0">
                  <c:v>Revenue </c:v>
                </c:pt>
              </c:strCache>
            </c:strRef>
          </c:tx>
          <c:spPr>
            <a:solidFill>
              <a:srgbClr val="87C99B"/>
            </a:solidFill>
            <a:ln>
              <a:noFill/>
            </a:ln>
          </c:spPr>
          <c:invertIfNegative val="0"/>
          <c:cat>
            <c:strRef>
              <c:f>Example!$C$18:$G$18</c:f>
              <c:strCache>
                <c:ptCount val="5"/>
                <c:pt idx="0">
                  <c:v>YEAR 1</c:v>
                </c:pt>
                <c:pt idx="1">
                  <c:v>YEAR 2</c:v>
                </c:pt>
                <c:pt idx="2">
                  <c:v>YEAR 3</c:v>
                </c:pt>
                <c:pt idx="3">
                  <c:v>YEAR 4</c:v>
                </c:pt>
                <c:pt idx="4">
                  <c:v>YEAR 5</c:v>
                </c:pt>
              </c:strCache>
            </c:strRef>
          </c:cat>
          <c:val>
            <c:numRef>
              <c:f>Example!$C$21:$G$21</c:f>
              <c:numCache>
                <c:formatCode>_([$€-2]\ * #.##000_);_([$€-2]\ * \(#.##000\);_([$€-2]\ * "-"??_);_(@_)</c:formatCode>
                <c:ptCount val="5"/>
                <c:pt idx="0">
                  <c:v>45000.0</c:v>
                </c:pt>
                <c:pt idx="1">
                  <c:v>54000.0</c:v>
                </c:pt>
                <c:pt idx="2">
                  <c:v>64800.0</c:v>
                </c:pt>
                <c:pt idx="3">
                  <c:v>77760.0</c:v>
                </c:pt>
                <c:pt idx="4">
                  <c:v>93330.0</c:v>
                </c:pt>
              </c:numCache>
            </c:numRef>
          </c:val>
        </c:ser>
        <c:ser>
          <c:idx val="1"/>
          <c:order val="1"/>
          <c:tx>
            <c:strRef>
              <c:f>Example!$B$26</c:f>
              <c:strCache>
                <c:ptCount val="1"/>
                <c:pt idx="0">
                  <c:v>Total costs </c:v>
                </c:pt>
              </c:strCache>
            </c:strRef>
          </c:tx>
          <c:spPr>
            <a:solidFill>
              <a:srgbClr val="EF90A6"/>
            </a:solidFill>
            <a:ln>
              <a:noFill/>
            </a:ln>
          </c:spPr>
          <c:invertIfNegative val="0"/>
          <c:cat>
            <c:strRef>
              <c:f>Example!$C$18:$G$18</c:f>
              <c:strCache>
                <c:ptCount val="5"/>
                <c:pt idx="0">
                  <c:v>YEAR 1</c:v>
                </c:pt>
                <c:pt idx="1">
                  <c:v>YEAR 2</c:v>
                </c:pt>
                <c:pt idx="2">
                  <c:v>YEAR 3</c:v>
                </c:pt>
                <c:pt idx="3">
                  <c:v>YEAR 4</c:v>
                </c:pt>
                <c:pt idx="4">
                  <c:v>YEAR 5</c:v>
                </c:pt>
              </c:strCache>
            </c:strRef>
          </c:cat>
          <c:val>
            <c:numRef>
              <c:f>Example!$C$26:$G$26</c:f>
              <c:numCache>
                <c:formatCode>_([$€-2]\ * #.##000_);_([$€-2]\ * \(#.##000\);_([$€-2]\ * "-"??_);_(@_)</c:formatCode>
                <c:ptCount val="5"/>
                <c:pt idx="0">
                  <c:v>42500.0</c:v>
                </c:pt>
                <c:pt idx="1">
                  <c:v>47000.0</c:v>
                </c:pt>
                <c:pt idx="2">
                  <c:v>52400.0</c:v>
                </c:pt>
                <c:pt idx="3">
                  <c:v>63880.0</c:v>
                </c:pt>
                <c:pt idx="4">
                  <c:v>71665.0</c:v>
                </c:pt>
              </c:numCache>
            </c:numRef>
          </c:val>
        </c:ser>
        <c:dLbls>
          <c:showLegendKey val="0"/>
          <c:showVal val="0"/>
          <c:showCatName val="0"/>
          <c:showSerName val="0"/>
          <c:showPercent val="0"/>
          <c:showBubbleSize val="0"/>
        </c:dLbls>
        <c:gapWidth val="150"/>
        <c:axId val="10267712"/>
        <c:axId val="10264864"/>
      </c:barChart>
      <c:catAx>
        <c:axId val="10267712"/>
        <c:scaling>
          <c:orientation val="minMax"/>
        </c:scaling>
        <c:delete val="0"/>
        <c:axPos val="b"/>
        <c:numFmt formatCode="General" sourceLinked="0"/>
        <c:majorTickMark val="out"/>
        <c:minorTickMark val="none"/>
        <c:tickLblPos val="nextTo"/>
        <c:crossAx val="10264864"/>
        <c:crosses val="autoZero"/>
        <c:auto val="1"/>
        <c:lblAlgn val="ctr"/>
        <c:lblOffset val="100"/>
        <c:noMultiLvlLbl val="0"/>
      </c:catAx>
      <c:valAx>
        <c:axId val="10264864"/>
        <c:scaling>
          <c:orientation val="minMax"/>
        </c:scaling>
        <c:delete val="0"/>
        <c:axPos val="l"/>
        <c:majorGridlines>
          <c:spPr>
            <a:ln>
              <a:solidFill>
                <a:schemeClr val="accent4">
                  <a:lumMod val="40000"/>
                  <a:lumOff val="60000"/>
                </a:schemeClr>
              </a:solidFill>
            </a:ln>
          </c:spPr>
        </c:majorGridlines>
        <c:numFmt formatCode="_-&quot;€&quot;\ * #.##0_-;_-&quot;€&quot;\ * #.##0\-;_-&quot;€&quot;\ * &quot;-&quot;??_-;_-@_-" sourceLinked="1"/>
        <c:majorTickMark val="out"/>
        <c:minorTickMark val="none"/>
        <c:tickLblPos val="nextTo"/>
        <c:crossAx val="10267712"/>
        <c:crosses val="autoZero"/>
        <c:crossBetween val="between"/>
      </c:valAx>
      <c:spPr>
        <a:solidFill>
          <a:schemeClr val="bg1"/>
        </a:solidFill>
      </c:spPr>
    </c:plotArea>
    <c:legend>
      <c:legendPos val="t"/>
      <c:overlay val="0"/>
    </c:legend>
    <c:plotVisOnly val="1"/>
    <c:dispBlanksAs val="gap"/>
    <c:showDLblsOverMax val="0"/>
  </c:chart>
  <c:spPr>
    <a:ln>
      <a:noFill/>
    </a:ln>
  </c:spPr>
  <c:txPr>
    <a:bodyPr/>
    <a:lstStyle/>
    <a:p>
      <a:pPr>
        <a:defRPr sz="800"/>
      </a:pPr>
      <a:endParaRPr lang="en-US"/>
    </a:p>
  </c:txPr>
  <c:printSettings>
    <c:headerFooter/>
    <c:pageMargins b="1.0" l="0.75" r="0.75" t="1.0" header="0.5" footer="0.5"/>
    <c:pageSetup/>
  </c:printSettings>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12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3">
      <cs:styleClr val="auto"/>
    </cs:fillRef>
    <cs:effectRef idx="2">
      <a:schemeClr val="dk1"/>
    </cs:effectRef>
    <cs:fontRef idx="minor">
      <a:schemeClr val="tx1"/>
    </cs:fontRef>
  </cs:dataPoint>
  <cs:dataPoint3D>
    <cs:lnRef idx="0"/>
    <cs:fillRef idx="1">
      <cs:styleClr val="auto"/>
    </cs:fillRef>
    <cs:effectRef idx="2">
      <a:schemeClr val="dk1"/>
    </cs:effectRef>
    <cs:fontRef idx="minor">
      <a:schemeClr val="tx1"/>
    </cs:fontRef>
  </cs:dataPoint3D>
  <cs:dataPointLine>
    <cs:lnRef idx="1">
      <cs:styleClr val="auto"/>
    </cs:lnRef>
    <cs:lineWidthScale>5</cs:lineWidthScale>
    <cs:fillRef idx="0"/>
    <cs:effectRef idx="0"/>
    <cs:fontRef idx="minor">
      <a:schemeClr val="tx1"/>
    </cs:fontRef>
    <cs:spPr>
      <a:ln cap="rnd">
        <a:round/>
      </a:ln>
    </cs:spPr>
  </cs:dataPointLine>
  <cs:dataPointMarker>
    <cs:lnRef idx="1">
      <cs:styleClr val="auto"/>
    </cs:lnRef>
    <cs:fillRef idx="3">
      <cs:styleClr val="auto"/>
    </cs:fillRef>
    <cs:effectRef idx="2">
      <a:schemeClr val="dk1"/>
    </cs:effectRef>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0"/>
    <cs:fillRef idx="3" mods="ignoreCSTransforms">
      <cs:styleClr val="0">
        <a:shade val="25000"/>
      </cs:styleClr>
    </cs:fillRef>
    <cs:effectRef idx="2">
      <a:schemeClr val="dk1"/>
    </cs:effectRef>
    <cs:fontRef idx="minor">
      <a:schemeClr val="tx1"/>
    </cs:fontRef>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0"/>
    <cs:fillRef idx="3" mods="ignoreCSTransforms">
      <cs:styleClr val="0">
        <a:tint val="25000"/>
      </cs:styleClr>
    </cs:fillRef>
    <cs:effectRef idx="2">
      <a:schemeClr val="dk1"/>
    </cs:effectRef>
    <cs:fontRef idx="minor">
      <a:schemeClr val="tx1"/>
    </cs:fontRef>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2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3">
      <cs:styleClr val="auto"/>
    </cs:fillRef>
    <cs:effectRef idx="2">
      <a:schemeClr val="dk1"/>
    </cs:effectRef>
    <cs:fontRef idx="minor">
      <a:schemeClr val="tx1"/>
    </cs:fontRef>
  </cs:dataPoint>
  <cs:dataPoint3D>
    <cs:lnRef idx="0"/>
    <cs:fillRef idx="1">
      <cs:styleClr val="auto"/>
    </cs:fillRef>
    <cs:effectRef idx="2">
      <a:schemeClr val="dk1"/>
    </cs:effectRef>
    <cs:fontRef idx="minor">
      <a:schemeClr val="tx1"/>
    </cs:fontRef>
  </cs:dataPoint3D>
  <cs:dataPointLine>
    <cs:lnRef idx="1">
      <cs:styleClr val="auto"/>
    </cs:lnRef>
    <cs:lineWidthScale>5</cs:lineWidthScale>
    <cs:fillRef idx="0"/>
    <cs:effectRef idx="0"/>
    <cs:fontRef idx="minor">
      <a:schemeClr val="tx1"/>
    </cs:fontRef>
    <cs:spPr>
      <a:ln cap="rnd">
        <a:round/>
      </a:ln>
    </cs:spPr>
  </cs:dataPointLine>
  <cs:dataPointMarker>
    <cs:lnRef idx="1">
      <cs:styleClr val="auto"/>
    </cs:lnRef>
    <cs:fillRef idx="3">
      <cs:styleClr val="auto"/>
    </cs:fillRef>
    <cs:effectRef idx="2">
      <a:schemeClr val="dk1"/>
    </cs:effectRef>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0"/>
    <cs:fillRef idx="3" mods="ignoreCSTransforms">
      <cs:styleClr val="0">
        <a:shade val="25000"/>
      </cs:styleClr>
    </cs:fillRef>
    <cs:effectRef idx="2">
      <a:schemeClr val="dk1"/>
    </cs:effectRef>
    <cs:fontRef idx="minor">
      <a:schemeClr val="tx1"/>
    </cs:fontRef>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0"/>
    <cs:fillRef idx="3" mods="ignoreCSTransforms">
      <cs:styleClr val="0">
        <a:tint val="25000"/>
      </cs:styleClr>
    </cs:fillRef>
    <cs:effectRef idx="2">
      <a:schemeClr val="dk1"/>
    </cs:effectRef>
    <cs:fontRef idx="minor">
      <a:schemeClr val="tx1"/>
    </cs:fontRef>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12699</xdr:colOff>
      <xdr:row>0</xdr:row>
      <xdr:rowOff>25399</xdr:rowOff>
    </xdr:from>
    <xdr:to>
      <xdr:col>12</xdr:col>
      <xdr:colOff>803959</xdr:colOff>
      <xdr:row>63</xdr:row>
      <xdr:rowOff>25399</xdr:rowOff>
    </xdr:to>
    <xdr:pic>
      <xdr:nvPicPr>
        <xdr:cNvPr id="6"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63699" y="25399"/>
          <a:ext cx="9046260" cy="12801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6292273" y="585506"/>
    <xdr:ext cx="3200400" cy="2286000"/>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6292273" y="2963025"/>
    <xdr:ext cx="3200400" cy="2286000"/>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twoCellAnchor editAs="oneCell">
    <xdr:from>
      <xdr:col>9</xdr:col>
      <xdr:colOff>515613</xdr:colOff>
      <xdr:row>35</xdr:row>
      <xdr:rowOff>92363</xdr:rowOff>
    </xdr:from>
    <xdr:to>
      <xdr:col>10</xdr:col>
      <xdr:colOff>709400</xdr:colOff>
      <xdr:row>37</xdr:row>
      <xdr:rowOff>102803</xdr:rowOff>
    </xdr:to>
    <xdr:pic>
      <xdr:nvPicPr>
        <xdr:cNvPr id="4" name="Picture 3"/>
        <xdr:cNvPicPr>
          <a:picLocks noChangeAspect="1"/>
        </xdr:cNvPicPr>
      </xdr:nvPicPr>
      <xdr:blipFill rotWithShape="1">
        <a:blip xmlns:r="http://schemas.openxmlformats.org/officeDocument/2006/relationships" r:embed="rId3"/>
        <a:srcRect l="1778" r="2524"/>
        <a:stretch/>
      </xdr:blipFill>
      <xdr:spPr>
        <a:xfrm>
          <a:off x="8478513" y="5566063"/>
          <a:ext cx="1031987" cy="4168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absoluteAnchor>
    <xdr:pos x="6292273" y="585506"/>
    <xdr:ext cx="3200400" cy="2286000"/>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6292273" y="2963025"/>
    <xdr:ext cx="3200400" cy="2286000"/>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twoCellAnchor editAs="oneCell">
    <xdr:from>
      <xdr:col>9</xdr:col>
      <xdr:colOff>515613</xdr:colOff>
      <xdr:row>35</xdr:row>
      <xdr:rowOff>92363</xdr:rowOff>
    </xdr:from>
    <xdr:to>
      <xdr:col>10</xdr:col>
      <xdr:colOff>709400</xdr:colOff>
      <xdr:row>37</xdr:row>
      <xdr:rowOff>102803</xdr:rowOff>
    </xdr:to>
    <xdr:pic>
      <xdr:nvPicPr>
        <xdr:cNvPr id="4" name="Picture 3"/>
        <xdr:cNvPicPr>
          <a:picLocks noChangeAspect="1"/>
        </xdr:cNvPicPr>
      </xdr:nvPicPr>
      <xdr:blipFill rotWithShape="1">
        <a:blip xmlns:r="http://schemas.openxmlformats.org/officeDocument/2006/relationships" r:embed="rId3"/>
        <a:srcRect l="1778" r="2524"/>
        <a:stretch/>
      </xdr:blipFill>
      <xdr:spPr>
        <a:xfrm>
          <a:off x="8478513" y="5566063"/>
          <a:ext cx="1031987" cy="416840"/>
        </a:xfrm>
        <a:prstGeom prst="rect">
          <a:avLst/>
        </a:prstGeom>
      </xdr:spPr>
    </xdr:pic>
    <xdr:clientData/>
  </xdr:twoCellAnchor>
  <xdr:oneCellAnchor>
    <xdr:from>
      <xdr:col>12</xdr:col>
      <xdr:colOff>215661</xdr:colOff>
      <xdr:row>10</xdr:row>
      <xdr:rowOff>143773</xdr:rowOff>
    </xdr:from>
    <xdr:ext cx="184731" cy="264560"/>
    <xdr:sp macro="" textlink="">
      <xdr:nvSpPr>
        <xdr:cNvPr id="5" name="Tekstvak 1"/>
        <xdr:cNvSpPr txBox="1"/>
      </xdr:nvSpPr>
      <xdr:spPr>
        <a:xfrm>
          <a:off x="9867661" y="161697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nl-NL" sz="1100"/>
        </a:p>
      </xdr:txBody>
    </xdr:sp>
    <xdr:clientData/>
  </xdr:oneCellAnchor>
  <xdr:oneCellAnchor>
    <xdr:from>
      <xdr:col>12</xdr:col>
      <xdr:colOff>71888</xdr:colOff>
      <xdr:row>1</xdr:row>
      <xdr:rowOff>111822</xdr:rowOff>
    </xdr:from>
    <xdr:ext cx="2316352" cy="1293963"/>
    <xdr:sp macro="" textlink="">
      <xdr:nvSpPr>
        <xdr:cNvPr id="6" name="Tekstvak 5"/>
        <xdr:cNvSpPr txBox="1"/>
      </xdr:nvSpPr>
      <xdr:spPr>
        <a:xfrm>
          <a:off x="9723888" y="200722"/>
          <a:ext cx="2316352" cy="1293963"/>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108000" tIns="72000" rIns="108000" bIns="72000" rtlCol="0" anchor="t">
          <a:noAutofit/>
        </a:bodyPr>
        <a:lstStyle/>
        <a:p>
          <a:pPr algn="ctr"/>
          <a:r>
            <a:rPr lang="nl-NL" sz="900"/>
            <a:t>Eastbags became succesfull by selling sustainable bags, purses and backbacks. It has decided to expand it's activities to producing shoes. Eastbags is starting with the production of one type of shoes to test the market. The ROI analysis helps to determine whether this new idea is profitable. </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L15" sqref="L15"/>
    </sheetView>
  </sheetViews>
  <sheetFormatPr baseColWidth="10" defaultRowHeight="16" x14ac:dyDescent="0.2"/>
  <sheetData/>
  <sheetProtection sheet="1" objects="1" scenarios="1" selectLockedCells="1" selectUnlockedCell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
  <sheetViews>
    <sheetView showGridLines="0" workbookViewId="0">
      <selection activeCell="A8" sqref="A8"/>
    </sheetView>
  </sheetViews>
  <sheetFormatPr baseColWidth="10" defaultRowHeight="16" x14ac:dyDescent="0.2"/>
  <cols>
    <col min="1" max="1" width="131" customWidth="1"/>
  </cols>
  <sheetData>
    <row r="1" spans="1:1" ht="40" customHeight="1" x14ac:dyDescent="0.2">
      <c r="A1" s="42" t="s">
        <v>30</v>
      </c>
    </row>
    <row r="2" spans="1:1" ht="48" x14ac:dyDescent="0.2">
      <c r="A2" s="7" t="s">
        <v>31</v>
      </c>
    </row>
    <row r="3" spans="1:1" ht="30" customHeight="1" x14ac:dyDescent="0.2">
      <c r="A3" s="43" t="s">
        <v>28</v>
      </c>
    </row>
    <row r="4" spans="1:1" ht="48" x14ac:dyDescent="0.2">
      <c r="A4" s="7" t="s">
        <v>32</v>
      </c>
    </row>
    <row r="5" spans="1:1" s="40" customFormat="1" x14ac:dyDescent="0.2">
      <c r="A5" s="45" t="s">
        <v>33</v>
      </c>
    </row>
    <row r="6" spans="1:1" ht="48" x14ac:dyDescent="0.2">
      <c r="A6" s="46" t="s">
        <v>34</v>
      </c>
    </row>
    <row r="7" spans="1:1" s="40" customFormat="1" x14ac:dyDescent="0.2">
      <c r="A7" s="45" t="s">
        <v>35</v>
      </c>
    </row>
    <row r="8" spans="1:1" s="41" customFormat="1" ht="48" x14ac:dyDescent="0.2">
      <c r="A8" s="46" t="s">
        <v>29</v>
      </c>
    </row>
    <row r="9" spans="1:1" x14ac:dyDescent="0.2">
      <c r="A9" s="45" t="s">
        <v>36</v>
      </c>
    </row>
    <row r="10" spans="1:1" ht="48" x14ac:dyDescent="0.2">
      <c r="A10" s="46" t="s">
        <v>37</v>
      </c>
    </row>
    <row r="11" spans="1:1" x14ac:dyDescent="0.2">
      <c r="A11" s="45" t="s">
        <v>38</v>
      </c>
    </row>
    <row r="12" spans="1:1" ht="32" x14ac:dyDescent="0.2">
      <c r="A12" s="7" t="s">
        <v>39</v>
      </c>
    </row>
    <row r="13" spans="1:1" x14ac:dyDescent="0.2">
      <c r="A13" s="45" t="s">
        <v>40</v>
      </c>
    </row>
    <row r="14" spans="1:1" ht="48" x14ac:dyDescent="0.2">
      <c r="A14" s="7" t="s">
        <v>41</v>
      </c>
    </row>
    <row r="15" spans="1:1" x14ac:dyDescent="0.2">
      <c r="A15" s="45" t="s">
        <v>4</v>
      </c>
    </row>
    <row r="16" spans="1:1" ht="48" x14ac:dyDescent="0.2">
      <c r="A16" s="7" t="s">
        <v>42</v>
      </c>
    </row>
    <row r="17" spans="1:1" x14ac:dyDescent="0.2">
      <c r="A17" s="47" t="s">
        <v>43</v>
      </c>
    </row>
    <row r="18" spans="1:1" x14ac:dyDescent="0.2">
      <c r="A18" s="7" t="s">
        <v>44</v>
      </c>
    </row>
    <row r="19" spans="1:1" ht="64" x14ac:dyDescent="0.2">
      <c r="A19" s="7" t="s">
        <v>45</v>
      </c>
    </row>
    <row r="20" spans="1:1" ht="48" x14ac:dyDescent="0.2">
      <c r="A20" s="7" t="s">
        <v>46</v>
      </c>
    </row>
    <row r="21" spans="1:1" ht="32" x14ac:dyDescent="0.2">
      <c r="A21" s="7" t="s">
        <v>47</v>
      </c>
    </row>
  </sheetData>
  <sheetProtection sheet="1" objects="1" scenarios="1" selectLockedCells="1" selectUn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75"/>
  <sheetViews>
    <sheetView showGridLines="0" showRowColHeaders="0" workbookViewId="0">
      <selection activeCell="D25" sqref="D25"/>
    </sheetView>
  </sheetViews>
  <sheetFormatPr baseColWidth="10" defaultRowHeight="12" x14ac:dyDescent="0.15"/>
  <cols>
    <col min="1" max="1" width="1.5" style="1" customWidth="1"/>
    <col min="2" max="2" width="20.83203125" style="1" customWidth="1"/>
    <col min="3" max="7" width="12" style="1" customWidth="1"/>
    <col min="8" max="8" width="11.1640625" style="1" bestFit="1" customWidth="1"/>
    <col min="9" max="10" width="11" style="1" bestFit="1" customWidth="1"/>
    <col min="11" max="11" width="10" style="1" customWidth="1"/>
    <col min="12" max="12" width="1.1640625" style="1" customWidth="1"/>
    <col min="13" max="16384" width="10.83203125" style="1"/>
  </cols>
  <sheetData>
    <row r="1" spans="2:13" ht="7" customHeight="1" x14ac:dyDescent="0.15"/>
    <row r="2" spans="2:13" ht="21" x14ac:dyDescent="0.2">
      <c r="B2" s="8" t="s">
        <v>5</v>
      </c>
      <c r="C2" s="8"/>
      <c r="H2" s="44" t="s">
        <v>0</v>
      </c>
      <c r="I2" s="48"/>
      <c r="J2" s="48"/>
      <c r="K2" s="48"/>
      <c r="L2"/>
      <c r="M2"/>
    </row>
    <row r="3" spans="2:13" ht="6" customHeight="1" thickBot="1" x14ac:dyDescent="0.25">
      <c r="B3" s="10"/>
      <c r="C3" s="11"/>
      <c r="D3" s="11"/>
      <c r="E3" s="11"/>
      <c r="F3" s="11"/>
      <c r="G3" s="11"/>
      <c r="H3" s="11"/>
      <c r="I3" s="11"/>
      <c r="J3" s="11"/>
      <c r="K3" s="11"/>
      <c r="L3"/>
      <c r="M3"/>
    </row>
    <row r="4" spans="2:13" ht="17" thickTop="1" x14ac:dyDescent="0.2">
      <c r="B4" s="12"/>
      <c r="C4" s="13"/>
      <c r="L4"/>
      <c r="M4"/>
    </row>
    <row r="5" spans="2:13" ht="14" x14ac:dyDescent="0.2">
      <c r="B5" s="49" t="s">
        <v>6</v>
      </c>
      <c r="C5" s="49"/>
    </row>
    <row r="6" spans="2:13" ht="5" customHeight="1" x14ac:dyDescent="0.15">
      <c r="B6" s="14"/>
      <c r="C6" s="2"/>
    </row>
    <row r="7" spans="2:13" ht="15" x14ac:dyDescent="0.2">
      <c r="B7" s="50" t="str">
        <f>IF(C15="","",IF(G33&lt;0,"There is a negative return on  investment",(SUM(C30:G30)-C15)/C15))</f>
        <v/>
      </c>
      <c r="C7" s="50"/>
    </row>
    <row r="8" spans="2:13" x14ac:dyDescent="0.15">
      <c r="B8" s="15"/>
      <c r="C8" s="16"/>
    </row>
    <row r="9" spans="2:13" ht="14" x14ac:dyDescent="0.2">
      <c r="B9" s="49" t="s">
        <v>7</v>
      </c>
      <c r="C9" s="49"/>
      <c r="F9" s="17"/>
    </row>
    <row r="10" spans="2:13" ht="5" customHeight="1" x14ac:dyDescent="0.15">
      <c r="B10" s="14"/>
      <c r="C10" s="16"/>
      <c r="F10" s="17"/>
    </row>
    <row r="11" spans="2:13" ht="15" x14ac:dyDescent="0.2">
      <c r="B11" s="51" t="str">
        <f>IF(C15="","",IF(G33&lt;0,"The investment is not earned back",IF(SUM(H56:L56)=0,"In less than one year",SUM(H56:L56))))</f>
        <v/>
      </c>
      <c r="C11" s="51"/>
      <c r="D11" s="52" t="str">
        <f>IF(OR(B11="The investment is not earned back",B11=""),"",IF(B11&gt;0,"year",))</f>
        <v/>
      </c>
      <c r="E11" s="52"/>
    </row>
    <row r="15" spans="2:13" x14ac:dyDescent="0.15">
      <c r="B15" s="18" t="s">
        <v>8</v>
      </c>
      <c r="C15" s="19"/>
    </row>
    <row r="16" spans="2:13" x14ac:dyDescent="0.15">
      <c r="B16" s="18" t="s">
        <v>9</v>
      </c>
      <c r="C16" s="20"/>
    </row>
    <row r="18" spans="2:7" ht="13" thickBot="1" x14ac:dyDescent="0.2">
      <c r="B18" s="21"/>
      <c r="C18" s="22" t="s">
        <v>10</v>
      </c>
      <c r="D18" s="22" t="s">
        <v>11</v>
      </c>
      <c r="E18" s="22" t="s">
        <v>12</v>
      </c>
      <c r="F18" s="22" t="s">
        <v>13</v>
      </c>
      <c r="G18" s="22" t="s">
        <v>14</v>
      </c>
    </row>
    <row r="19" spans="2:7" x14ac:dyDescent="0.15">
      <c r="B19" s="23" t="s">
        <v>15</v>
      </c>
      <c r="C19" s="24"/>
      <c r="D19" s="24"/>
      <c r="E19" s="24"/>
      <c r="F19" s="24"/>
      <c r="G19" s="24"/>
    </row>
    <row r="20" spans="2:7" ht="13" thickBot="1" x14ac:dyDescent="0.2">
      <c r="B20" s="23" t="s">
        <v>16</v>
      </c>
      <c r="C20" s="25"/>
      <c r="D20" s="25"/>
      <c r="E20" s="25"/>
      <c r="F20" s="25"/>
      <c r="G20" s="25"/>
    </row>
    <row r="21" spans="2:7" ht="13" thickTop="1" x14ac:dyDescent="0.15">
      <c r="B21" s="23" t="s">
        <v>17</v>
      </c>
      <c r="C21" s="26">
        <f>C19*C20</f>
        <v>0</v>
      </c>
      <c r="D21" s="26">
        <f>D19*D20</f>
        <v>0</v>
      </c>
      <c r="E21" s="26">
        <f>E19*E20</f>
        <v>0</v>
      </c>
      <c r="F21" s="26">
        <f>F19*F20</f>
        <v>0</v>
      </c>
      <c r="G21" s="26">
        <f>G19*G20</f>
        <v>0</v>
      </c>
    </row>
    <row r="22" spans="2:7" x14ac:dyDescent="0.15">
      <c r="B22" s="23"/>
      <c r="C22" s="27"/>
      <c r="D22" s="27"/>
      <c r="E22" s="27"/>
      <c r="F22" s="27"/>
      <c r="G22" s="27"/>
    </row>
    <row r="23" spans="2:7" ht="13" thickBot="1" x14ac:dyDescent="0.2">
      <c r="B23" s="23" t="s">
        <v>18</v>
      </c>
      <c r="C23" s="25"/>
      <c r="D23" s="25"/>
      <c r="E23" s="25"/>
      <c r="F23" s="25"/>
      <c r="G23" s="25"/>
    </row>
    <row r="24" spans="2:7" ht="13" thickTop="1" x14ac:dyDescent="0.15">
      <c r="B24" s="23" t="s">
        <v>19</v>
      </c>
      <c r="C24" s="26">
        <f>C23*C19</f>
        <v>0</v>
      </c>
      <c r="D24" s="26">
        <f>D23*D19</f>
        <v>0</v>
      </c>
      <c r="E24" s="26">
        <f>E23*E19</f>
        <v>0</v>
      </c>
      <c r="F24" s="26">
        <f>F23*F19</f>
        <v>0</v>
      </c>
      <c r="G24" s="26">
        <f>G23*G19</f>
        <v>0</v>
      </c>
    </row>
    <row r="25" spans="2:7" ht="13" thickBot="1" x14ac:dyDescent="0.2">
      <c r="B25" s="23" t="s">
        <v>20</v>
      </c>
      <c r="C25" s="25"/>
      <c r="D25" s="25"/>
      <c r="E25" s="25"/>
      <c r="F25" s="25"/>
      <c r="G25" s="25"/>
    </row>
    <row r="26" spans="2:7" ht="13" thickTop="1" x14ac:dyDescent="0.15">
      <c r="B26" s="23" t="s">
        <v>21</v>
      </c>
      <c r="C26" s="26">
        <f>C25+C24</f>
        <v>0</v>
      </c>
      <c r="D26" s="26">
        <f>D25+D24</f>
        <v>0</v>
      </c>
      <c r="E26" s="26">
        <f>E25+E24</f>
        <v>0</v>
      </c>
      <c r="F26" s="26">
        <f>F25+F24</f>
        <v>0</v>
      </c>
      <c r="G26" s="26">
        <f>G25+G24</f>
        <v>0</v>
      </c>
    </row>
    <row r="27" spans="2:7" x14ac:dyDescent="0.15">
      <c r="C27" s="28"/>
      <c r="D27" s="28"/>
      <c r="E27" s="28"/>
      <c r="F27" s="28"/>
      <c r="G27" s="28"/>
    </row>
    <row r="28" spans="2:7" x14ac:dyDescent="0.15">
      <c r="B28" s="23" t="s">
        <v>22</v>
      </c>
      <c r="C28" s="26">
        <f>C21-C26</f>
        <v>0</v>
      </c>
      <c r="D28" s="26">
        <f>D21-D26</f>
        <v>0</v>
      </c>
      <c r="E28" s="26">
        <f>E21-E26</f>
        <v>0</v>
      </c>
      <c r="F28" s="26">
        <f>F21-F26</f>
        <v>0</v>
      </c>
      <c r="G28" s="26">
        <f>G21-G26</f>
        <v>0</v>
      </c>
    </row>
    <row r="29" spans="2:7" ht="13" thickBot="1" x14ac:dyDescent="0.2">
      <c r="B29" s="23" t="s">
        <v>23</v>
      </c>
      <c r="C29" s="29">
        <f>IF(C28&lt;0,0,C28*$C$16)</f>
        <v>0</v>
      </c>
      <c r="D29" s="29">
        <f>IF(D28&lt;0,0,D28*$C$16)</f>
        <v>0</v>
      </c>
      <c r="E29" s="29">
        <f>IF(E28&lt;0,0,E28*$C$16)</f>
        <v>0</v>
      </c>
      <c r="F29" s="29">
        <f>IF(F28&lt;0,0,F28*$C$16)</f>
        <v>0</v>
      </c>
      <c r="G29" s="29">
        <f>IF(G28&lt;0,0,G28*$C$16)</f>
        <v>0</v>
      </c>
    </row>
    <row r="30" spans="2:7" ht="13" thickTop="1" x14ac:dyDescent="0.15">
      <c r="B30" s="23" t="s">
        <v>24</v>
      </c>
      <c r="C30" s="26">
        <f>C28-C29</f>
        <v>0</v>
      </c>
      <c r="D30" s="26">
        <f>D28-D29</f>
        <v>0</v>
      </c>
      <c r="E30" s="26">
        <f>E28-E29</f>
        <v>0</v>
      </c>
      <c r="F30" s="26">
        <f>F28-F29</f>
        <v>0</v>
      </c>
      <c r="G30" s="26">
        <f>G28-G29</f>
        <v>0</v>
      </c>
    </row>
    <row r="31" spans="2:7" x14ac:dyDescent="0.15">
      <c r="B31" s="2"/>
      <c r="C31" s="26"/>
      <c r="D31" s="26"/>
      <c r="E31" s="26"/>
      <c r="F31" s="26"/>
      <c r="G31" s="26"/>
    </row>
    <row r="32" spans="2:7" ht="13" thickBot="1" x14ac:dyDescent="0.2">
      <c r="B32" s="30" t="s">
        <v>25</v>
      </c>
      <c r="C32" s="29">
        <f>-C15</f>
        <v>0</v>
      </c>
      <c r="D32" s="29"/>
      <c r="E32" s="29"/>
      <c r="F32" s="29"/>
      <c r="G32" s="29"/>
    </row>
    <row r="33" spans="2:21" ht="13" thickTop="1" x14ac:dyDescent="0.15">
      <c r="B33" s="31" t="s">
        <v>26</v>
      </c>
      <c r="C33" s="32">
        <f>-C15+C30</f>
        <v>0</v>
      </c>
      <c r="D33" s="32">
        <f>C33+D30</f>
        <v>0</v>
      </c>
      <c r="E33" s="32">
        <f>D33+E30</f>
        <v>0</v>
      </c>
      <c r="F33" s="32">
        <f>E33+F30</f>
        <v>0</v>
      </c>
      <c r="G33" s="32">
        <f>F33+G30</f>
        <v>0</v>
      </c>
      <c r="H33" s="33"/>
    </row>
    <row r="34" spans="2:21" x14ac:dyDescent="0.15">
      <c r="B34" s="9"/>
      <c r="M34" s="2"/>
      <c r="N34" s="2"/>
      <c r="O34" s="2"/>
      <c r="P34" s="2"/>
      <c r="Q34" s="2"/>
      <c r="R34" s="2"/>
      <c r="S34" s="2"/>
      <c r="T34" s="2"/>
      <c r="U34" s="2"/>
    </row>
    <row r="35" spans="2:21" ht="13" thickBot="1" x14ac:dyDescent="0.2">
      <c r="L35" s="2"/>
      <c r="M35" s="2"/>
      <c r="N35" s="2"/>
      <c r="O35" s="2"/>
      <c r="P35" s="2"/>
      <c r="Q35" s="2"/>
      <c r="R35" s="2"/>
      <c r="S35" s="2"/>
      <c r="T35" s="2"/>
      <c r="U35" s="2"/>
    </row>
    <row r="36" spans="2:21" ht="10" customHeight="1" thickTop="1" x14ac:dyDescent="0.15">
      <c r="B36" s="34"/>
      <c r="C36" s="34"/>
      <c r="D36" s="34"/>
      <c r="E36" s="34"/>
      <c r="F36" s="34"/>
      <c r="G36" s="34"/>
      <c r="H36" s="34"/>
      <c r="I36" s="34"/>
      <c r="J36" s="34"/>
      <c r="K36" s="34"/>
      <c r="L36" s="2"/>
      <c r="M36" s="2"/>
      <c r="N36" s="2"/>
      <c r="O36" s="2"/>
      <c r="P36" s="2"/>
      <c r="Q36" s="2"/>
      <c r="R36" s="2"/>
      <c r="S36" s="2"/>
      <c r="T36" s="2"/>
      <c r="U36" s="2"/>
    </row>
    <row r="37" spans="2:21" ht="22" customHeight="1" x14ac:dyDescent="0.2">
      <c r="B37" s="44" t="s">
        <v>1</v>
      </c>
      <c r="C37" s="48"/>
      <c r="D37" s="48"/>
      <c r="E37" s="48"/>
      <c r="M37" s="2"/>
      <c r="N37" s="2"/>
      <c r="O37" s="2"/>
      <c r="P37" s="2"/>
      <c r="Q37" s="2"/>
      <c r="R37" s="2"/>
      <c r="S37" s="2"/>
      <c r="T37" s="2"/>
      <c r="U37" s="2"/>
    </row>
    <row r="40" spans="2:21" s="6" customFormat="1" x14ac:dyDescent="0.15"/>
    <row r="41" spans="2:21" s="6" customFormat="1" x14ac:dyDescent="0.15"/>
    <row r="42" spans="2:21" s="6" customFormat="1" x14ac:dyDescent="0.15"/>
    <row r="43" spans="2:21" s="6" customFormat="1" x14ac:dyDescent="0.15"/>
    <row r="44" spans="2:21" s="6" customFormat="1" x14ac:dyDescent="0.15"/>
    <row r="45" spans="2:21" s="6" customFormat="1" x14ac:dyDescent="0.15"/>
    <row r="46" spans="2:21" s="6" customFormat="1" x14ac:dyDescent="0.15">
      <c r="E46" s="3"/>
      <c r="F46" s="3"/>
      <c r="G46" s="3"/>
      <c r="H46" s="3"/>
      <c r="I46" s="3"/>
      <c r="J46" s="3"/>
      <c r="K46" s="3"/>
      <c r="L46" s="3"/>
      <c r="M46" s="3"/>
      <c r="N46" s="3"/>
      <c r="O46" s="3"/>
      <c r="P46" s="3"/>
    </row>
    <row r="47" spans="2:21" s="6" customFormat="1" x14ac:dyDescent="0.15">
      <c r="E47" s="3"/>
      <c r="F47" s="3"/>
      <c r="G47" s="3"/>
      <c r="H47" s="3"/>
      <c r="I47" s="3"/>
      <c r="J47" s="3"/>
      <c r="K47" s="3"/>
      <c r="L47" s="3"/>
      <c r="M47" s="3"/>
      <c r="N47" s="3"/>
      <c r="O47" s="3"/>
      <c r="P47" s="3"/>
    </row>
    <row r="48" spans="2:21" s="6" customFormat="1" x14ac:dyDescent="0.15">
      <c r="E48" s="3"/>
      <c r="F48" s="3"/>
      <c r="G48" s="3"/>
      <c r="H48" s="3"/>
      <c r="I48" s="3"/>
      <c r="J48" s="3"/>
      <c r="K48" s="3"/>
      <c r="L48" s="3"/>
      <c r="M48" s="3"/>
      <c r="N48" s="3"/>
      <c r="O48" s="3"/>
      <c r="P48" s="3"/>
    </row>
    <row r="49" spans="5:16" s="6" customFormat="1" x14ac:dyDescent="0.15">
      <c r="E49" s="3"/>
      <c r="F49" s="4"/>
      <c r="G49" s="35"/>
      <c r="H49" s="35"/>
      <c r="I49" s="35"/>
      <c r="J49" s="35"/>
      <c r="K49" s="35"/>
      <c r="L49" s="3"/>
      <c r="M49" s="3"/>
      <c r="N49" s="3"/>
      <c r="O49" s="3"/>
      <c r="P49" s="3"/>
    </row>
    <row r="50" spans="5:16" s="6" customFormat="1" x14ac:dyDescent="0.15">
      <c r="E50" s="3"/>
      <c r="F50" s="4"/>
      <c r="G50" s="35"/>
      <c r="H50" s="35"/>
      <c r="I50" s="35"/>
      <c r="J50" s="35"/>
      <c r="K50" s="35"/>
      <c r="L50" s="3"/>
      <c r="M50" s="3"/>
      <c r="N50" s="3"/>
      <c r="O50" s="3"/>
      <c r="P50" s="3"/>
    </row>
    <row r="51" spans="5:16" s="6" customFormat="1" x14ac:dyDescent="0.15">
      <c r="E51" s="3"/>
      <c r="F51" s="3"/>
      <c r="G51" s="3"/>
      <c r="H51" s="3" t="str">
        <f>C18</f>
        <v>YEAR 1</v>
      </c>
      <c r="I51" s="3" t="str">
        <f t="shared" ref="I51:K51" si="0">D18</f>
        <v>YEAR 2</v>
      </c>
      <c r="J51" s="3" t="str">
        <f t="shared" si="0"/>
        <v>YEAR 3</v>
      </c>
      <c r="K51" s="3" t="str">
        <f t="shared" si="0"/>
        <v>YEAR 4</v>
      </c>
      <c r="L51" s="3" t="str">
        <f>G18</f>
        <v>YEAR 5</v>
      </c>
      <c r="M51" s="3"/>
      <c r="N51" s="3"/>
      <c r="O51" s="3"/>
      <c r="P51" s="3"/>
    </row>
    <row r="52" spans="5:16" s="6" customFormat="1" x14ac:dyDescent="0.15">
      <c r="E52" s="3"/>
      <c r="F52" s="4" t="s">
        <v>3</v>
      </c>
      <c r="G52" s="4"/>
      <c r="H52" s="36">
        <f>C33</f>
        <v>0</v>
      </c>
      <c r="I52" s="36">
        <f>D33</f>
        <v>0</v>
      </c>
      <c r="J52" s="36">
        <f>E33</f>
        <v>0</v>
      </c>
      <c r="K52" s="36">
        <f>F33</f>
        <v>0</v>
      </c>
      <c r="L52" s="36">
        <f>G33</f>
        <v>0</v>
      </c>
      <c r="M52" s="3"/>
      <c r="N52" s="3"/>
      <c r="O52" s="3"/>
      <c r="P52" s="3"/>
    </row>
    <row r="53" spans="5:16" s="6" customFormat="1" x14ac:dyDescent="0.15">
      <c r="E53" s="3"/>
      <c r="F53" s="4" t="s">
        <v>2</v>
      </c>
      <c r="G53" s="3"/>
      <c r="H53" s="36">
        <f>C30</f>
        <v>0</v>
      </c>
      <c r="I53" s="36">
        <f>D30</f>
        <v>0</v>
      </c>
      <c r="J53" s="36">
        <f>E30</f>
        <v>0</v>
      </c>
      <c r="K53" s="36">
        <f>F30</f>
        <v>0</v>
      </c>
      <c r="L53" s="36">
        <f>G30</f>
        <v>0</v>
      </c>
      <c r="M53" s="3"/>
      <c r="N53" s="3"/>
      <c r="O53" s="3"/>
      <c r="P53" s="3"/>
    </row>
    <row r="54" spans="5:16" s="6" customFormat="1" x14ac:dyDescent="0.15">
      <c r="E54" s="3"/>
      <c r="F54" s="3"/>
      <c r="G54" s="3"/>
      <c r="H54" s="37">
        <v>1</v>
      </c>
      <c r="I54" s="37">
        <v>2</v>
      </c>
      <c r="J54" s="37">
        <v>3</v>
      </c>
      <c r="K54" s="37">
        <v>4</v>
      </c>
      <c r="L54" s="37">
        <v>5</v>
      </c>
      <c r="M54" s="3"/>
      <c r="N54" s="3"/>
      <c r="O54" s="3"/>
      <c r="P54" s="3"/>
    </row>
    <row r="55" spans="5:16" s="6" customFormat="1" x14ac:dyDescent="0.15">
      <c r="E55" s="3"/>
      <c r="F55" s="3"/>
      <c r="G55" s="3"/>
      <c r="H55" s="5" t="str">
        <f>IF(AND(C30&lt;0,D30&gt;0),-C30/(-C30+D30)+H54,"")</f>
        <v/>
      </c>
      <c r="I55" s="5" t="str">
        <f>IF(AND(D30&lt;0,E30&gt;0),-D30/(-D30+E30)+I54,"")</f>
        <v/>
      </c>
      <c r="J55" s="5" t="str">
        <f>IF(AND(E30&lt;0,F30&gt;0),-E30/(-E30+F30)+J54,"")</f>
        <v/>
      </c>
      <c r="K55" s="5" t="str">
        <f>IF(AND(F30&lt;0,G30&gt;0),-F30/(-F30+G30)+K54,"")</f>
        <v/>
      </c>
      <c r="L55" s="5" t="str">
        <f>IF(AND(G30&lt;0,H28&gt;0),-G30/(-G30+H28)+L54,"")</f>
        <v/>
      </c>
      <c r="M55" s="3"/>
      <c r="N55" s="3"/>
      <c r="O55" s="3"/>
      <c r="P55" s="3"/>
    </row>
    <row r="56" spans="5:16" s="6" customFormat="1" x14ac:dyDescent="0.15">
      <c r="E56" s="3"/>
      <c r="F56" s="3"/>
      <c r="G56" s="3"/>
      <c r="H56" s="36" t="str">
        <f>IF(AND(C33&lt;0,D33&gt;0),-C33/(-C33+D33)+H54,"")</f>
        <v/>
      </c>
      <c r="I56" s="36" t="str">
        <f>IF(AND(D33&lt;0,E33&gt;0),-D33/(-D33+E33)+I54,"")</f>
        <v/>
      </c>
      <c r="J56" s="38" t="str">
        <f>IF(AND(E33&lt;0,F33&gt;0),-E33/(-E33+F33)+J54,"")</f>
        <v/>
      </c>
      <c r="K56" s="36" t="str">
        <f>IF(AND(F33&lt;0,G33&gt;0),-F33/(-F33+G33)+K54,"")</f>
        <v/>
      </c>
      <c r="L56" s="36" t="str">
        <f>IF(AND(G33&lt;0,H30&gt;0),-G33/(-G33+H30)+L54,"")</f>
        <v/>
      </c>
      <c r="M56" s="3"/>
      <c r="N56" s="3"/>
      <c r="O56" s="3"/>
      <c r="P56" s="3"/>
    </row>
    <row r="57" spans="5:16" s="6" customFormat="1" x14ac:dyDescent="0.15">
      <c r="E57" s="3"/>
      <c r="F57" s="3"/>
      <c r="G57" s="3"/>
      <c r="H57" s="3"/>
      <c r="I57" s="3"/>
      <c r="J57" s="3"/>
      <c r="K57" s="3"/>
      <c r="L57" s="3"/>
      <c r="M57" s="3"/>
      <c r="N57" s="3"/>
      <c r="O57" s="3"/>
      <c r="P57" s="3"/>
    </row>
    <row r="58" spans="5:16" s="6" customFormat="1" x14ac:dyDescent="0.15"/>
    <row r="59" spans="5:16" s="6" customFormat="1" x14ac:dyDescent="0.15"/>
    <row r="60" spans="5:16" s="6" customFormat="1" x14ac:dyDescent="0.15"/>
    <row r="61" spans="5:16" s="6" customFormat="1" x14ac:dyDescent="0.15"/>
    <row r="62" spans="5:16" s="6" customFormat="1" x14ac:dyDescent="0.15"/>
    <row r="63" spans="5:16" s="6" customFormat="1" x14ac:dyDescent="0.15"/>
    <row r="64" spans="5:16" s="6" customFormat="1" x14ac:dyDescent="0.15"/>
    <row r="65" s="6" customFormat="1" x14ac:dyDescent="0.15"/>
    <row r="66" s="6" customFormat="1" x14ac:dyDescent="0.15"/>
    <row r="67" s="6" customFormat="1" x14ac:dyDescent="0.15"/>
    <row r="68" s="6" customFormat="1" x14ac:dyDescent="0.15"/>
    <row r="69" s="6" customFormat="1" x14ac:dyDescent="0.15"/>
    <row r="70" s="6" customFormat="1" x14ac:dyDescent="0.15"/>
    <row r="71" s="6" customFormat="1" x14ac:dyDescent="0.15"/>
    <row r="72" s="6" customFormat="1" x14ac:dyDescent="0.15"/>
    <row r="73" s="6" customFormat="1" x14ac:dyDescent="0.15"/>
    <row r="74" s="6" customFormat="1" x14ac:dyDescent="0.15"/>
    <row r="75" s="6" customFormat="1" x14ac:dyDescent="0.15"/>
  </sheetData>
  <sheetProtection sheet="1" objects="1" scenarios="1" selectLockedCells="1"/>
  <mergeCells count="7">
    <mergeCell ref="C37:E37"/>
    <mergeCell ref="I2:K2"/>
    <mergeCell ref="B5:C5"/>
    <mergeCell ref="B7:C7"/>
    <mergeCell ref="B9:C9"/>
    <mergeCell ref="B11:C11"/>
    <mergeCell ref="D11:E11"/>
  </mergeCells>
  <conditionalFormatting sqref="C15">
    <cfRule type="expression" dxfId="30" priority="17">
      <formula>C15=""</formula>
    </cfRule>
  </conditionalFormatting>
  <conditionalFormatting sqref="C19">
    <cfRule type="expression" dxfId="29" priority="16">
      <formula>C19=""</formula>
    </cfRule>
  </conditionalFormatting>
  <conditionalFormatting sqref="D19">
    <cfRule type="expression" dxfId="28" priority="15">
      <formula>D19=""</formula>
    </cfRule>
  </conditionalFormatting>
  <conditionalFormatting sqref="E19">
    <cfRule type="expression" dxfId="27" priority="14">
      <formula>E19=""</formula>
    </cfRule>
  </conditionalFormatting>
  <conditionalFormatting sqref="F19">
    <cfRule type="expression" dxfId="26" priority="13">
      <formula>F19=""</formula>
    </cfRule>
  </conditionalFormatting>
  <conditionalFormatting sqref="G19">
    <cfRule type="expression" dxfId="25" priority="12">
      <formula>G19=""</formula>
    </cfRule>
  </conditionalFormatting>
  <conditionalFormatting sqref="G20">
    <cfRule type="expression" dxfId="24" priority="11">
      <formula>G20=""</formula>
    </cfRule>
  </conditionalFormatting>
  <conditionalFormatting sqref="F20">
    <cfRule type="expression" dxfId="23" priority="10">
      <formula>F20=""</formula>
    </cfRule>
  </conditionalFormatting>
  <conditionalFormatting sqref="E20">
    <cfRule type="expression" dxfId="22" priority="9">
      <formula>E20=""</formula>
    </cfRule>
  </conditionalFormatting>
  <conditionalFormatting sqref="D20">
    <cfRule type="expression" dxfId="21" priority="8">
      <formula>D20=""</formula>
    </cfRule>
  </conditionalFormatting>
  <conditionalFormatting sqref="C20">
    <cfRule type="expression" dxfId="20" priority="7">
      <formula>C20=""</formula>
    </cfRule>
  </conditionalFormatting>
  <conditionalFormatting sqref="C23:G23">
    <cfRule type="expression" dxfId="19" priority="6">
      <formula>C23=""</formula>
    </cfRule>
  </conditionalFormatting>
  <conditionalFormatting sqref="C25:G25">
    <cfRule type="expression" dxfId="18" priority="5">
      <formula>C25=""</formula>
    </cfRule>
  </conditionalFormatting>
  <conditionalFormatting sqref="C16">
    <cfRule type="expression" dxfId="17" priority="4">
      <formula>C16=""</formula>
    </cfRule>
  </conditionalFormatting>
  <conditionalFormatting sqref="I2">
    <cfRule type="expression" dxfId="16" priority="3">
      <formula>I2=""</formula>
    </cfRule>
  </conditionalFormatting>
  <conditionalFormatting sqref="C37:E37">
    <cfRule type="expression" dxfId="15" priority="2">
      <formula>$C$37=""</formula>
    </cfRule>
  </conditionalFormatting>
  <conditionalFormatting sqref="C28:G33">
    <cfRule type="cellIs" dxfId="14" priority="1" operator="lessThan">
      <formula>0</formula>
    </cfRule>
  </conditionalFormatting>
  <pageMargins left="0.25" right="0.25" top="0.75" bottom="0.75" header="0.3" footer="0.3"/>
  <pageSetup paperSize="9" orientation="landscape"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75"/>
  <sheetViews>
    <sheetView showGridLines="0" showRowColHeaders="0" workbookViewId="0">
      <selection activeCell="I2" sqref="I2:K2"/>
    </sheetView>
  </sheetViews>
  <sheetFormatPr baseColWidth="10" defaultRowHeight="12" x14ac:dyDescent="0.15"/>
  <cols>
    <col min="1" max="1" width="1.5" style="1" customWidth="1"/>
    <col min="2" max="2" width="20.83203125" style="1" customWidth="1"/>
    <col min="3" max="7" width="12" style="1" customWidth="1"/>
    <col min="8" max="8" width="11.1640625" style="1" bestFit="1" customWidth="1"/>
    <col min="9" max="10" width="11" style="1" bestFit="1" customWidth="1"/>
    <col min="11" max="11" width="10" style="1" customWidth="1"/>
    <col min="12" max="12" width="1.1640625" style="1" customWidth="1"/>
    <col min="13" max="16384" width="10.83203125" style="1"/>
  </cols>
  <sheetData>
    <row r="1" spans="2:15" ht="7" customHeight="1" x14ac:dyDescent="0.15"/>
    <row r="2" spans="2:15" ht="21" x14ac:dyDescent="0.25">
      <c r="B2" s="8" t="s">
        <v>5</v>
      </c>
      <c r="C2" s="8"/>
      <c r="H2" s="44" t="s">
        <v>0</v>
      </c>
      <c r="I2" s="54" t="s">
        <v>27</v>
      </c>
      <c r="J2" s="54"/>
      <c r="K2" s="54"/>
      <c r="L2"/>
      <c r="M2" s="39"/>
      <c r="N2" s="39"/>
      <c r="O2" s="39"/>
    </row>
    <row r="3" spans="2:15" ht="6" customHeight="1" thickBot="1" x14ac:dyDescent="0.25">
      <c r="B3" s="10"/>
      <c r="C3" s="11"/>
      <c r="D3" s="11"/>
      <c r="E3" s="11"/>
      <c r="F3" s="11"/>
      <c r="G3" s="11"/>
      <c r="H3" s="11"/>
      <c r="I3" s="11"/>
      <c r="J3" s="11"/>
      <c r="K3" s="11"/>
      <c r="L3"/>
      <c r="M3" s="39"/>
      <c r="N3" s="39"/>
      <c r="O3" s="39"/>
    </row>
    <row r="4" spans="2:15" ht="17" thickTop="1" x14ac:dyDescent="0.2">
      <c r="B4" s="12"/>
      <c r="C4" s="13"/>
      <c r="L4"/>
      <c r="M4" s="39"/>
      <c r="N4" s="39"/>
      <c r="O4" s="39"/>
    </row>
    <row r="5" spans="2:15" ht="14" x14ac:dyDescent="0.2">
      <c r="B5" s="49" t="s">
        <v>6</v>
      </c>
      <c r="C5" s="49"/>
      <c r="M5" s="39"/>
      <c r="N5" s="39"/>
      <c r="O5" s="39"/>
    </row>
    <row r="6" spans="2:15" ht="5" customHeight="1" x14ac:dyDescent="0.15">
      <c r="B6" s="14"/>
      <c r="C6" s="2"/>
      <c r="M6" s="39"/>
      <c r="N6" s="39"/>
      <c r="O6" s="39"/>
    </row>
    <row r="7" spans="2:15" ht="15" x14ac:dyDescent="0.2">
      <c r="B7" s="50">
        <f>IF(C15="","",IF(G33&lt;0,"There is a negative return on  investment",(SUM(C30:G30)-C15)/C15))</f>
        <v>1.221206666666667</v>
      </c>
      <c r="C7" s="50"/>
      <c r="M7" s="39"/>
      <c r="N7" s="39"/>
      <c r="O7" s="39"/>
    </row>
    <row r="8" spans="2:15" x14ac:dyDescent="0.15">
      <c r="B8" s="15"/>
      <c r="C8" s="16"/>
      <c r="M8" s="39"/>
      <c r="N8" s="39"/>
      <c r="O8" s="39"/>
    </row>
    <row r="9" spans="2:15" ht="14" x14ac:dyDescent="0.2">
      <c r="B9" s="49" t="s">
        <v>7</v>
      </c>
      <c r="C9" s="49"/>
      <c r="F9" s="17"/>
      <c r="M9" s="39"/>
      <c r="N9" s="39"/>
      <c r="O9" s="39"/>
    </row>
    <row r="10" spans="2:15" ht="5" customHeight="1" x14ac:dyDescent="0.15">
      <c r="B10" s="14"/>
      <c r="C10" s="16"/>
      <c r="F10" s="17"/>
    </row>
    <row r="11" spans="2:15" ht="15" x14ac:dyDescent="0.2">
      <c r="B11" s="51">
        <f>IF(C15="","",IF(G33&lt;0,"The investment is not earned back",IF(SUM(H56:L56)=0,"In less than one year",SUM(H56:L56))))</f>
        <v>3.2854516545761703</v>
      </c>
      <c r="C11" s="51"/>
      <c r="D11" s="52" t="str">
        <f>IF(OR(B11="The investment is not earned back",B11=""),"",IF(B11&gt;0,"year",))</f>
        <v>year</v>
      </c>
      <c r="E11" s="52"/>
    </row>
    <row r="15" spans="2:15" x14ac:dyDescent="0.15">
      <c r="B15" s="18" t="s">
        <v>8</v>
      </c>
      <c r="C15" s="19">
        <v>15000</v>
      </c>
    </row>
    <row r="16" spans="2:15" x14ac:dyDescent="0.15">
      <c r="B16" s="18" t="s">
        <v>9</v>
      </c>
      <c r="C16" s="20">
        <v>0.42</v>
      </c>
    </row>
    <row r="18" spans="2:7" ht="13" thickBot="1" x14ac:dyDescent="0.2">
      <c r="B18" s="21"/>
      <c r="C18" s="22" t="s">
        <v>10</v>
      </c>
      <c r="D18" s="22" t="s">
        <v>11</v>
      </c>
      <c r="E18" s="22" t="s">
        <v>12</v>
      </c>
      <c r="F18" s="22" t="s">
        <v>13</v>
      </c>
      <c r="G18" s="22" t="s">
        <v>14</v>
      </c>
    </row>
    <row r="19" spans="2:7" x14ac:dyDescent="0.15">
      <c r="B19" s="23" t="s">
        <v>15</v>
      </c>
      <c r="C19" s="24">
        <v>500</v>
      </c>
      <c r="D19" s="24">
        <v>600</v>
      </c>
      <c r="E19" s="24">
        <v>720</v>
      </c>
      <c r="F19" s="24">
        <v>864</v>
      </c>
      <c r="G19" s="24">
        <v>1037</v>
      </c>
    </row>
    <row r="20" spans="2:7" ht="13" thickBot="1" x14ac:dyDescent="0.2">
      <c r="B20" s="23" t="s">
        <v>16</v>
      </c>
      <c r="C20" s="25">
        <v>90</v>
      </c>
      <c r="D20" s="25">
        <v>90</v>
      </c>
      <c r="E20" s="25">
        <v>90</v>
      </c>
      <c r="F20" s="25">
        <v>90</v>
      </c>
      <c r="G20" s="25">
        <v>90</v>
      </c>
    </row>
    <row r="21" spans="2:7" ht="13" thickTop="1" x14ac:dyDescent="0.15">
      <c r="B21" s="23" t="s">
        <v>17</v>
      </c>
      <c r="C21" s="26">
        <f>C19*C20</f>
        <v>45000</v>
      </c>
      <c r="D21" s="26">
        <f>D19*D20</f>
        <v>54000</v>
      </c>
      <c r="E21" s="26">
        <f>E19*E20</f>
        <v>64800</v>
      </c>
      <c r="F21" s="26">
        <f>F19*F20</f>
        <v>77760</v>
      </c>
      <c r="G21" s="26">
        <f>G19*G20</f>
        <v>93330</v>
      </c>
    </row>
    <row r="22" spans="2:7" x14ac:dyDescent="0.15">
      <c r="B22" s="23"/>
      <c r="C22" s="27"/>
      <c r="D22" s="27"/>
      <c r="E22" s="27"/>
      <c r="F22" s="27"/>
      <c r="G22" s="27"/>
    </row>
    <row r="23" spans="2:7" ht="13" thickBot="1" x14ac:dyDescent="0.2">
      <c r="B23" s="23" t="s">
        <v>18</v>
      </c>
      <c r="C23" s="25">
        <v>45</v>
      </c>
      <c r="D23" s="25">
        <v>45</v>
      </c>
      <c r="E23" s="25">
        <v>45</v>
      </c>
      <c r="F23" s="25">
        <v>45</v>
      </c>
      <c r="G23" s="25">
        <v>45</v>
      </c>
    </row>
    <row r="24" spans="2:7" ht="13" thickTop="1" x14ac:dyDescent="0.15">
      <c r="B24" s="23" t="s">
        <v>19</v>
      </c>
      <c r="C24" s="26">
        <f>C23*C19</f>
        <v>22500</v>
      </c>
      <c r="D24" s="26">
        <f>D23*D19</f>
        <v>27000</v>
      </c>
      <c r="E24" s="26">
        <f>E23*E19</f>
        <v>32400</v>
      </c>
      <c r="F24" s="26">
        <f>F23*F19</f>
        <v>38880</v>
      </c>
      <c r="G24" s="26">
        <f>G23*G19</f>
        <v>46665</v>
      </c>
    </row>
    <row r="25" spans="2:7" ht="13" thickBot="1" x14ac:dyDescent="0.2">
      <c r="B25" s="23" t="s">
        <v>20</v>
      </c>
      <c r="C25" s="25">
        <v>20000</v>
      </c>
      <c r="D25" s="25">
        <v>20000</v>
      </c>
      <c r="E25" s="25">
        <v>20000</v>
      </c>
      <c r="F25" s="25">
        <v>25000</v>
      </c>
      <c r="G25" s="25">
        <v>25000</v>
      </c>
    </row>
    <row r="26" spans="2:7" ht="13" thickTop="1" x14ac:dyDescent="0.15">
      <c r="B26" s="23" t="s">
        <v>21</v>
      </c>
      <c r="C26" s="26">
        <f>C25+C24</f>
        <v>42500</v>
      </c>
      <c r="D26" s="26">
        <f>D25+D24</f>
        <v>47000</v>
      </c>
      <c r="E26" s="26">
        <f>E25+E24</f>
        <v>52400</v>
      </c>
      <c r="F26" s="26">
        <f>F25+F24</f>
        <v>63880</v>
      </c>
      <c r="G26" s="26">
        <f>G25+G24</f>
        <v>71665</v>
      </c>
    </row>
    <row r="27" spans="2:7" x14ac:dyDescent="0.15">
      <c r="C27" s="28"/>
      <c r="D27" s="28"/>
      <c r="E27" s="28"/>
      <c r="F27" s="28"/>
      <c r="G27" s="28"/>
    </row>
    <row r="28" spans="2:7" x14ac:dyDescent="0.15">
      <c r="B28" s="23" t="s">
        <v>22</v>
      </c>
      <c r="C28" s="26">
        <f>C21-C26</f>
        <v>2500</v>
      </c>
      <c r="D28" s="26">
        <f>D21-D26</f>
        <v>7000</v>
      </c>
      <c r="E28" s="26">
        <f>E21-E26</f>
        <v>12400</v>
      </c>
      <c r="F28" s="26">
        <f>F21-F26</f>
        <v>13880</v>
      </c>
      <c r="G28" s="26">
        <f>G21-G26</f>
        <v>21665</v>
      </c>
    </row>
    <row r="29" spans="2:7" ht="13" thickBot="1" x14ac:dyDescent="0.2">
      <c r="B29" s="23" t="s">
        <v>23</v>
      </c>
      <c r="C29" s="29">
        <f>IF(C28&lt;0,0,C28*$C$16)</f>
        <v>1050</v>
      </c>
      <c r="D29" s="29">
        <f>IF(D28&lt;0,0,D28*$C$16)</f>
        <v>2940</v>
      </c>
      <c r="E29" s="29">
        <f>IF(E28&lt;0,0,E28*$C$16)</f>
        <v>5208</v>
      </c>
      <c r="F29" s="29">
        <f>IF(F28&lt;0,0,F28*$C$16)</f>
        <v>5829.5999999999995</v>
      </c>
      <c r="G29" s="29">
        <f>IF(G28&lt;0,0,G28*$C$16)</f>
        <v>9099.2999999999993</v>
      </c>
    </row>
    <row r="30" spans="2:7" ht="13" thickTop="1" x14ac:dyDescent="0.15">
      <c r="B30" s="23" t="s">
        <v>24</v>
      </c>
      <c r="C30" s="26">
        <f>C28-C29</f>
        <v>1450</v>
      </c>
      <c r="D30" s="26">
        <f>D28-D29</f>
        <v>4060</v>
      </c>
      <c r="E30" s="26">
        <f>E28-E29</f>
        <v>7192</v>
      </c>
      <c r="F30" s="26">
        <f>F28-F29</f>
        <v>8050.4000000000005</v>
      </c>
      <c r="G30" s="26">
        <f>G28-G29</f>
        <v>12565.7</v>
      </c>
    </row>
    <row r="31" spans="2:7" x14ac:dyDescent="0.15">
      <c r="B31" s="2"/>
      <c r="C31" s="26"/>
      <c r="D31" s="26"/>
      <c r="E31" s="26"/>
      <c r="F31" s="26"/>
      <c r="G31" s="26"/>
    </row>
    <row r="32" spans="2:7" ht="13" thickBot="1" x14ac:dyDescent="0.2">
      <c r="B32" s="30" t="s">
        <v>25</v>
      </c>
      <c r="C32" s="29">
        <f>-C15</f>
        <v>-15000</v>
      </c>
      <c r="D32" s="29"/>
      <c r="E32" s="29"/>
      <c r="F32" s="29"/>
      <c r="G32" s="29"/>
    </row>
    <row r="33" spans="2:21" ht="13" thickTop="1" x14ac:dyDescent="0.15">
      <c r="B33" s="31" t="s">
        <v>26</v>
      </c>
      <c r="C33" s="32">
        <f>-C15+C30</f>
        <v>-13550</v>
      </c>
      <c r="D33" s="32">
        <f>C33+D30</f>
        <v>-9490</v>
      </c>
      <c r="E33" s="32">
        <f>D33+E30</f>
        <v>-2298</v>
      </c>
      <c r="F33" s="32">
        <f>E33+F30</f>
        <v>5752.4000000000005</v>
      </c>
      <c r="G33" s="32">
        <f>F33+G30</f>
        <v>18318.100000000002</v>
      </c>
      <c r="H33" s="33"/>
    </row>
    <row r="34" spans="2:21" x14ac:dyDescent="0.15">
      <c r="B34" s="9"/>
      <c r="M34" s="2"/>
      <c r="N34" s="2"/>
      <c r="O34" s="2"/>
      <c r="P34" s="2"/>
      <c r="Q34" s="2"/>
      <c r="R34" s="2"/>
      <c r="S34" s="2"/>
      <c r="T34" s="2"/>
      <c r="U34" s="2"/>
    </row>
    <row r="35" spans="2:21" ht="13" thickBot="1" x14ac:dyDescent="0.2">
      <c r="L35" s="2"/>
      <c r="M35" s="2"/>
      <c r="N35" s="2"/>
      <c r="O35" s="2"/>
      <c r="P35" s="2"/>
      <c r="Q35" s="2"/>
      <c r="R35" s="2"/>
      <c r="S35" s="2"/>
      <c r="T35" s="2"/>
      <c r="U35" s="2"/>
    </row>
    <row r="36" spans="2:21" ht="10" customHeight="1" thickTop="1" x14ac:dyDescent="0.15">
      <c r="B36" s="34"/>
      <c r="C36" s="34"/>
      <c r="D36" s="34"/>
      <c r="E36" s="34"/>
      <c r="F36" s="34"/>
      <c r="G36" s="34"/>
      <c r="H36" s="34"/>
      <c r="I36" s="34"/>
      <c r="J36" s="34"/>
      <c r="K36" s="34"/>
      <c r="L36" s="2"/>
      <c r="M36" s="2"/>
      <c r="N36" s="2"/>
      <c r="O36" s="2"/>
      <c r="P36" s="2"/>
      <c r="Q36" s="2"/>
      <c r="R36" s="2"/>
      <c r="S36" s="2"/>
      <c r="T36" s="2"/>
      <c r="U36" s="2"/>
    </row>
    <row r="37" spans="2:21" ht="22" customHeight="1" x14ac:dyDescent="0.2">
      <c r="B37" s="44" t="s">
        <v>1</v>
      </c>
      <c r="C37" s="53"/>
      <c r="D37" s="48"/>
      <c r="E37" s="48"/>
      <c r="M37" s="2"/>
      <c r="N37" s="2"/>
      <c r="O37" s="2"/>
      <c r="P37" s="2"/>
      <c r="Q37" s="2"/>
      <c r="R37" s="2"/>
      <c r="S37" s="2"/>
      <c r="T37" s="2"/>
      <c r="U37" s="2"/>
    </row>
    <row r="40" spans="2:21" s="6" customFormat="1" x14ac:dyDescent="0.15"/>
    <row r="41" spans="2:21" s="6" customFormat="1" x14ac:dyDescent="0.15"/>
    <row r="42" spans="2:21" s="6" customFormat="1" x14ac:dyDescent="0.15"/>
    <row r="43" spans="2:21" s="6" customFormat="1" x14ac:dyDescent="0.15"/>
    <row r="44" spans="2:21" s="6" customFormat="1" x14ac:dyDescent="0.15"/>
    <row r="45" spans="2:21" s="6" customFormat="1" x14ac:dyDescent="0.15"/>
    <row r="46" spans="2:21" s="6" customFormat="1" x14ac:dyDescent="0.15">
      <c r="E46" s="3"/>
      <c r="F46" s="3"/>
      <c r="G46" s="3"/>
      <c r="H46" s="3"/>
      <c r="I46" s="3"/>
      <c r="J46" s="3"/>
      <c r="K46" s="3"/>
      <c r="L46" s="3"/>
      <c r="M46" s="3"/>
      <c r="N46" s="3"/>
      <c r="O46" s="3"/>
      <c r="P46" s="3"/>
    </row>
    <row r="47" spans="2:21" s="6" customFormat="1" x14ac:dyDescent="0.15">
      <c r="E47" s="3"/>
      <c r="F47" s="3"/>
      <c r="G47" s="3"/>
      <c r="H47" s="3"/>
      <c r="I47" s="3"/>
      <c r="J47" s="3"/>
      <c r="K47" s="3"/>
      <c r="L47" s="3"/>
      <c r="M47" s="3"/>
      <c r="N47" s="3"/>
      <c r="O47" s="3"/>
      <c r="P47" s="3"/>
    </row>
    <row r="48" spans="2:21" s="6" customFormat="1" x14ac:dyDescent="0.15">
      <c r="E48" s="3"/>
      <c r="F48" s="3"/>
      <c r="G48" s="3"/>
      <c r="H48" s="3"/>
      <c r="I48" s="3"/>
      <c r="J48" s="3"/>
      <c r="K48" s="3"/>
      <c r="L48" s="3"/>
      <c r="M48" s="3"/>
      <c r="N48" s="3"/>
      <c r="O48" s="3"/>
      <c r="P48" s="3"/>
    </row>
    <row r="49" spans="5:16" s="6" customFormat="1" x14ac:dyDescent="0.15">
      <c r="E49" s="3"/>
      <c r="F49" s="4"/>
      <c r="G49" s="35"/>
      <c r="H49" s="35"/>
      <c r="I49" s="35"/>
      <c r="J49" s="35"/>
      <c r="K49" s="35"/>
      <c r="L49" s="3"/>
      <c r="M49" s="3"/>
      <c r="N49" s="3"/>
      <c r="O49" s="3"/>
      <c r="P49" s="3"/>
    </row>
    <row r="50" spans="5:16" s="6" customFormat="1" x14ac:dyDescent="0.15">
      <c r="E50" s="3"/>
      <c r="F50" s="4"/>
      <c r="G50" s="35"/>
      <c r="H50" s="35"/>
      <c r="I50" s="35"/>
      <c r="J50" s="35"/>
      <c r="K50" s="35"/>
      <c r="L50" s="3"/>
      <c r="M50" s="3"/>
      <c r="N50" s="3"/>
      <c r="O50" s="3"/>
      <c r="P50" s="3"/>
    </row>
    <row r="51" spans="5:16" s="6" customFormat="1" x14ac:dyDescent="0.15">
      <c r="E51" s="3"/>
      <c r="F51" s="3"/>
      <c r="G51" s="3"/>
      <c r="H51" s="3" t="str">
        <f>C18</f>
        <v>YEAR 1</v>
      </c>
      <c r="I51" s="3" t="str">
        <f t="shared" ref="I51:K51" si="0">D18</f>
        <v>YEAR 2</v>
      </c>
      <c r="J51" s="3" t="str">
        <f t="shared" si="0"/>
        <v>YEAR 3</v>
      </c>
      <c r="K51" s="3" t="str">
        <f t="shared" si="0"/>
        <v>YEAR 4</v>
      </c>
      <c r="L51" s="3" t="str">
        <f>G18</f>
        <v>YEAR 5</v>
      </c>
      <c r="M51" s="3"/>
      <c r="N51" s="3"/>
      <c r="O51" s="3"/>
      <c r="P51" s="3"/>
    </row>
    <row r="52" spans="5:16" s="6" customFormat="1" x14ac:dyDescent="0.15">
      <c r="E52" s="3"/>
      <c r="F52" s="4" t="s">
        <v>3</v>
      </c>
      <c r="G52" s="4"/>
      <c r="H52" s="36">
        <f>C33</f>
        <v>-13550</v>
      </c>
      <c r="I52" s="36">
        <f>D33</f>
        <v>-9490</v>
      </c>
      <c r="J52" s="36">
        <f>E33</f>
        <v>-2298</v>
      </c>
      <c r="K52" s="36">
        <f>F33</f>
        <v>5752.4000000000005</v>
      </c>
      <c r="L52" s="36">
        <f>G33</f>
        <v>18318.100000000002</v>
      </c>
      <c r="M52" s="3"/>
      <c r="N52" s="3"/>
      <c r="O52" s="3"/>
      <c r="P52" s="3"/>
    </row>
    <row r="53" spans="5:16" s="6" customFormat="1" x14ac:dyDescent="0.15">
      <c r="E53" s="3"/>
      <c r="F53" s="4" t="s">
        <v>2</v>
      </c>
      <c r="G53" s="3"/>
      <c r="H53" s="36">
        <f>C30</f>
        <v>1450</v>
      </c>
      <c r="I53" s="36">
        <f>D30</f>
        <v>4060</v>
      </c>
      <c r="J53" s="36">
        <f>E30</f>
        <v>7192</v>
      </c>
      <c r="K53" s="36">
        <f>F30</f>
        <v>8050.4000000000005</v>
      </c>
      <c r="L53" s="36">
        <f>G30</f>
        <v>12565.7</v>
      </c>
      <c r="M53" s="3"/>
      <c r="N53" s="3"/>
      <c r="O53" s="3"/>
      <c r="P53" s="3"/>
    </row>
    <row r="54" spans="5:16" s="6" customFormat="1" x14ac:dyDescent="0.15">
      <c r="E54" s="3"/>
      <c r="F54" s="3"/>
      <c r="G54" s="3"/>
      <c r="H54" s="37">
        <v>1</v>
      </c>
      <c r="I54" s="37">
        <v>2</v>
      </c>
      <c r="J54" s="37">
        <v>3</v>
      </c>
      <c r="K54" s="37">
        <v>4</v>
      </c>
      <c r="L54" s="37">
        <v>5</v>
      </c>
      <c r="M54" s="3"/>
      <c r="N54" s="3"/>
      <c r="O54" s="3"/>
      <c r="P54" s="3"/>
    </row>
    <row r="55" spans="5:16" s="6" customFormat="1" x14ac:dyDescent="0.15">
      <c r="E55" s="3"/>
      <c r="F55" s="3"/>
      <c r="G55" s="3"/>
      <c r="H55" s="5" t="str">
        <f>IF(AND(C30&lt;0,D30&gt;0),-C30/(-C30+D30)+H54,"")</f>
        <v/>
      </c>
      <c r="I55" s="5" t="str">
        <f>IF(AND(D30&lt;0,E30&gt;0),-D30/(-D30+E30)+I54,"")</f>
        <v/>
      </c>
      <c r="J55" s="5" t="str">
        <f>IF(AND(E30&lt;0,F30&gt;0),-E30/(-E30+F30)+J54,"")</f>
        <v/>
      </c>
      <c r="K55" s="5" t="str">
        <f>IF(AND(F30&lt;0,G30&gt;0),-F30/(-F30+G30)+K54,"")</f>
        <v/>
      </c>
      <c r="L55" s="5" t="str">
        <f>IF(AND(G30&lt;0,H28&gt;0),-G30/(-G30+H28)+L54,"")</f>
        <v/>
      </c>
      <c r="M55" s="3"/>
      <c r="N55" s="3"/>
      <c r="O55" s="3"/>
      <c r="P55" s="3"/>
    </row>
    <row r="56" spans="5:16" s="6" customFormat="1" x14ac:dyDescent="0.15">
      <c r="E56" s="3"/>
      <c r="F56" s="3"/>
      <c r="G56" s="3"/>
      <c r="H56" s="36" t="str">
        <f>IF(AND(C33&lt;0,D33&gt;0),-C33/(-C33+D33)+H54,"")</f>
        <v/>
      </c>
      <c r="I56" s="36" t="str">
        <f>IF(AND(D33&lt;0,E33&gt;0),-D33/(-D33+E33)+I54,"")</f>
        <v/>
      </c>
      <c r="J56" s="38">
        <f>IF(AND(E33&lt;0,F33&gt;0),-E33/(-E33+F33)+J54,"")</f>
        <v>3.2854516545761703</v>
      </c>
      <c r="K56" s="36" t="str">
        <f>IF(AND(F33&lt;0,G33&gt;0),-F33/(-F33+G33)+K54,"")</f>
        <v/>
      </c>
      <c r="L56" s="36" t="str">
        <f>IF(AND(G33&lt;0,H30&gt;0),-G33/(-G33+H30)+L54,"")</f>
        <v/>
      </c>
      <c r="M56" s="3"/>
      <c r="N56" s="3"/>
      <c r="O56" s="3"/>
      <c r="P56" s="3"/>
    </row>
    <row r="57" spans="5:16" s="6" customFormat="1" x14ac:dyDescent="0.15">
      <c r="E57" s="3"/>
      <c r="F57" s="3"/>
      <c r="G57" s="3"/>
      <c r="H57" s="3"/>
      <c r="I57" s="3"/>
      <c r="J57" s="3"/>
      <c r="K57" s="3"/>
      <c r="L57" s="3"/>
      <c r="M57" s="3"/>
      <c r="N57" s="3"/>
      <c r="O57" s="3"/>
      <c r="P57" s="3"/>
    </row>
    <row r="58" spans="5:16" s="6" customFormat="1" x14ac:dyDescent="0.15"/>
    <row r="59" spans="5:16" s="6" customFormat="1" x14ac:dyDescent="0.15"/>
    <row r="60" spans="5:16" s="6" customFormat="1" x14ac:dyDescent="0.15"/>
    <row r="61" spans="5:16" s="6" customFormat="1" x14ac:dyDescent="0.15"/>
    <row r="62" spans="5:16" s="6" customFormat="1" x14ac:dyDescent="0.15"/>
    <row r="63" spans="5:16" s="6" customFormat="1" x14ac:dyDescent="0.15"/>
    <row r="64" spans="5:16" s="6" customFormat="1" x14ac:dyDescent="0.15"/>
    <row r="65" s="6" customFormat="1" x14ac:dyDescent="0.15"/>
    <row r="66" s="6" customFormat="1" x14ac:dyDescent="0.15"/>
    <row r="67" s="6" customFormat="1" x14ac:dyDescent="0.15"/>
    <row r="68" s="6" customFormat="1" x14ac:dyDescent="0.15"/>
    <row r="69" s="6" customFormat="1" x14ac:dyDescent="0.15"/>
    <row r="70" s="6" customFormat="1" x14ac:dyDescent="0.15"/>
    <row r="71" s="6" customFormat="1" x14ac:dyDescent="0.15"/>
    <row r="72" s="6" customFormat="1" x14ac:dyDescent="0.15"/>
    <row r="73" s="6" customFormat="1" x14ac:dyDescent="0.15"/>
    <row r="74" s="6" customFormat="1" x14ac:dyDescent="0.15"/>
    <row r="75" s="6" customFormat="1" x14ac:dyDescent="0.15"/>
  </sheetData>
  <sheetProtection sheet="1" objects="1" scenarios="1" selectLockedCells="1"/>
  <mergeCells count="7">
    <mergeCell ref="C37:E37"/>
    <mergeCell ref="I2:K2"/>
    <mergeCell ref="B5:C5"/>
    <mergeCell ref="B7:C7"/>
    <mergeCell ref="B9:C9"/>
    <mergeCell ref="B11:C11"/>
    <mergeCell ref="D11:E11"/>
  </mergeCells>
  <conditionalFormatting sqref="C15">
    <cfRule type="expression" dxfId="13" priority="14">
      <formula>C15=""</formula>
    </cfRule>
  </conditionalFormatting>
  <conditionalFormatting sqref="C19">
    <cfRule type="expression" dxfId="12" priority="13">
      <formula>C19=""</formula>
    </cfRule>
  </conditionalFormatting>
  <conditionalFormatting sqref="D19:G19">
    <cfRule type="expression" dxfId="11" priority="12">
      <formula>D19=""</formula>
    </cfRule>
  </conditionalFormatting>
  <conditionalFormatting sqref="G20">
    <cfRule type="expression" dxfId="10" priority="11">
      <formula>G20=""</formula>
    </cfRule>
  </conditionalFormatting>
  <conditionalFormatting sqref="F20">
    <cfRule type="expression" dxfId="9" priority="10">
      <formula>F20=""</formula>
    </cfRule>
  </conditionalFormatting>
  <conditionalFormatting sqref="E20">
    <cfRule type="expression" dxfId="8" priority="9">
      <formula>E20=""</formula>
    </cfRule>
  </conditionalFormatting>
  <conditionalFormatting sqref="D20">
    <cfRule type="expression" dxfId="7" priority="8">
      <formula>D20=""</formula>
    </cfRule>
  </conditionalFormatting>
  <conditionalFormatting sqref="C20">
    <cfRule type="expression" dxfId="6" priority="7">
      <formula>C20=""</formula>
    </cfRule>
  </conditionalFormatting>
  <conditionalFormatting sqref="C23:G23">
    <cfRule type="expression" dxfId="5" priority="6">
      <formula>C23=""</formula>
    </cfRule>
  </conditionalFormatting>
  <conditionalFormatting sqref="C25:G25">
    <cfRule type="expression" dxfId="4" priority="5">
      <formula>C25=""</formula>
    </cfRule>
  </conditionalFormatting>
  <conditionalFormatting sqref="C16">
    <cfRule type="expression" dxfId="3" priority="4">
      <formula>C16=""</formula>
    </cfRule>
  </conditionalFormatting>
  <conditionalFormatting sqref="I2">
    <cfRule type="expression" dxfId="2" priority="3">
      <formula>I2=""</formula>
    </cfRule>
  </conditionalFormatting>
  <conditionalFormatting sqref="C37:E37">
    <cfRule type="expression" dxfId="1" priority="2">
      <formula>$C$37=""</formula>
    </cfRule>
  </conditionalFormatting>
  <conditionalFormatting sqref="C28:G33">
    <cfRule type="cellIs" dxfId="0" priority="1" operator="lessThan">
      <formula>0</formula>
    </cfRule>
  </conditionalFormatting>
  <pageMargins left="0.25" right="0.25" top="0.75" bottom="0.75" header="0.3" footer="0.3"/>
  <pageSetup paperSize="9" orientation="landscape"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Home</vt:lpstr>
      <vt:lpstr>How to use</vt:lpstr>
      <vt:lpstr>Tool</vt:lpstr>
      <vt:lpstr>Example</vt:lpstr>
    </vt:vector>
  </TitlesOfParts>
  <Company>Innovalor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 Janssen</dc:creator>
  <cp:lastModifiedBy>Microsoft Office User</cp:lastModifiedBy>
  <cp:lastPrinted>2016-07-25T09:50:08Z</cp:lastPrinted>
  <dcterms:created xsi:type="dcterms:W3CDTF">2015-08-06T13:57:34Z</dcterms:created>
  <dcterms:modified xsi:type="dcterms:W3CDTF">2016-11-11T09:42:52Z</dcterms:modified>
</cp:coreProperties>
</file>