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ph/Desktop/Git/FSD-08/Foundations/productivity/"/>
    </mc:Choice>
  </mc:AlternateContent>
  <xr:revisionPtr revIDLastSave="0" documentId="8_{F584F83B-1691-2540-8BE2-4C2999E1ED79}" xr6:coauthVersionLast="47" xr6:coauthVersionMax="47" xr10:uidLastSave="{00000000-0000-0000-0000-000000000000}"/>
  <bookViews>
    <workbookView xWindow="-40" yWindow="1000" windowWidth="25840" windowHeight="15280" activeTab="5" xr2:uid="{00000000-000D-0000-FFFF-FFFF00000000}"/>
  </bookViews>
  <sheets>
    <sheet name="Animals" sheetId="3" r:id="rId1"/>
    <sheet name="Coffee" sheetId="7" r:id="rId2"/>
    <sheet name="Sheet2" sheetId="8" r:id="rId3"/>
    <sheet name="Sheet3" sheetId="9" r:id="rId4"/>
    <sheet name="Movies" sheetId="2" r:id="rId5"/>
    <sheet name="Shirts" sheetId="5" r:id="rId6"/>
    <sheet name="Marriage" sheetId="4" r:id="rId7"/>
    <sheet name="Labour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E23" i="2"/>
  <c r="D23" i="2"/>
  <c r="D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E5" i="5"/>
  <c r="E6" i="5"/>
  <c r="E7" i="5"/>
  <c r="E8" i="5"/>
  <c r="E9" i="5"/>
  <c r="E10" i="5"/>
  <c r="E11" i="5"/>
  <c r="E12" i="5"/>
  <c r="E4" i="5"/>
  <c r="E13" i="5" s="1"/>
  <c r="C4" i="6"/>
  <c r="C3" i="6"/>
  <c r="C5" i="6"/>
  <c r="C6" i="6"/>
  <c r="C7" i="6"/>
  <c r="C8" i="6"/>
  <c r="C9" i="6"/>
  <c r="C10" i="6"/>
  <c r="C11" i="6"/>
  <c r="C12" i="6"/>
  <c r="C2" i="6"/>
  <c r="E12" i="3"/>
  <c r="E3" i="3"/>
  <c r="E4" i="3"/>
  <c r="E5" i="3"/>
  <c r="E6" i="3"/>
  <c r="E7" i="3"/>
  <c r="E8" i="3"/>
  <c r="E9" i="3"/>
  <c r="E10" i="3"/>
  <c r="E2" i="3"/>
</calcChain>
</file>

<file path=xl/sharedStrings.xml><?xml version="1.0" encoding="utf-8"?>
<sst xmlns="http://schemas.openxmlformats.org/spreadsheetml/2006/main" count="178" uniqueCount="141">
  <si>
    <t>SHORTEST CELEBRITY MARRIAGES</t>
  </si>
  <si>
    <t>Bride</t>
  </si>
  <si>
    <t>Groom</t>
  </si>
  <si>
    <t>Married</t>
  </si>
  <si>
    <t>Split</t>
  </si>
  <si>
    <t>Days together</t>
  </si>
  <si>
    <t>Britney Spears</t>
  </si>
  <si>
    <t>Jason Allen Alexander</t>
  </si>
  <si>
    <t>January 2004</t>
  </si>
  <si>
    <t>Lisa Marie Presley</t>
  </si>
  <si>
    <t>Nicholas Cage</t>
  </si>
  <si>
    <t>August 2002</t>
  </si>
  <si>
    <t>November 2002</t>
  </si>
  <si>
    <t>Jennifer Lopez</t>
  </si>
  <si>
    <t>Cris Judd</t>
  </si>
  <si>
    <t>October 2001</t>
  </si>
  <si>
    <t>July 2002</t>
  </si>
  <si>
    <t>Courtney Thorne-Smith</t>
  </si>
  <si>
    <t>Andrew Conrad</t>
  </si>
  <si>
    <t>June 2000</t>
  </si>
  <si>
    <t>January 2001</t>
  </si>
  <si>
    <t>Carmen Electra</t>
  </si>
  <si>
    <t>Dennis Rodman</t>
  </si>
  <si>
    <t>November 1998</t>
  </si>
  <si>
    <t>March 1999</t>
  </si>
  <si>
    <t>Donna Peele</t>
  </si>
  <si>
    <t>Charlie Sheen</t>
  </si>
  <si>
    <t>September 1995</t>
  </si>
  <si>
    <t>February 1996</t>
  </si>
  <si>
    <t>Drew Barrymore</t>
  </si>
  <si>
    <t>Jeremy Thomas</t>
  </si>
  <si>
    <t>March 1994</t>
  </si>
  <si>
    <t>April 1994</t>
  </si>
  <si>
    <t>Shannen Doherty</t>
  </si>
  <si>
    <t>Ashley Hamilton</t>
  </si>
  <si>
    <t>September 1993</t>
  </si>
  <si>
    <t>February 1994</t>
  </si>
  <si>
    <t>Cher</t>
  </si>
  <si>
    <t>Greg Allman</t>
  </si>
  <si>
    <t>July 1975</t>
  </si>
  <si>
    <t>Michelle Phillips</t>
  </si>
  <si>
    <t>Dennis Hopper</t>
  </si>
  <si>
    <t>October 1970</t>
  </si>
  <si>
    <t>November 1970</t>
  </si>
  <si>
    <t>Ethel Merman</t>
  </si>
  <si>
    <t>Ernest Borgnine</t>
  </si>
  <si>
    <t>June 1964</t>
  </si>
  <si>
    <t>July 1964</t>
  </si>
  <si>
    <t>Elizabeth Taylor</t>
  </si>
  <si>
    <t>Nicky Hilton</t>
  </si>
  <si>
    <t>May 1950</t>
  </si>
  <si>
    <t>January 1951</t>
  </si>
  <si>
    <t>Jean Acker</t>
  </si>
  <si>
    <t>Rudolph Valentino</t>
  </si>
  <si>
    <t>November 1919</t>
  </si>
  <si>
    <t>Total</t>
  </si>
  <si>
    <t>Average</t>
  </si>
  <si>
    <t>Longest</t>
  </si>
  <si>
    <t>Shortest</t>
  </si>
  <si>
    <t>Movie</t>
  </si>
  <si>
    <t>Budget ($)</t>
  </si>
  <si>
    <t>World Gross ($)</t>
  </si>
  <si>
    <t>Profit</t>
  </si>
  <si>
    <t>Spider-Man 3</t>
  </si>
  <si>
    <t>King Kong (2005)</t>
  </si>
  <si>
    <t>Superman Returns</t>
  </si>
  <si>
    <t>Spider-Man 2</t>
  </si>
  <si>
    <t>Titanic</t>
  </si>
  <si>
    <t>Chronicles of Narnia, The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</si>
  <si>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</si>
  <si>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</si>
  <si>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</si>
  <si>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</si>
  <si>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</si>
  <si>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</si>
  <si>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</si>
  <si>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</si>
  <si>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</si>
  <si>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</si>
  <si>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</si>
  <si>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</si>
  <si>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</si>
  <si>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</si>
  <si>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Name</t>
  </si>
  <si>
    <t>Animal</t>
  </si>
  <si>
    <t>Poohsticks score</t>
  </si>
  <si>
    <t>Matches Played</t>
  </si>
  <si>
    <t>Average Score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</si>
  <si>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</si>
  <si>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</si>
  <si>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</si>
  <si>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</si>
  <si>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</si>
  <si>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</si>
  <si>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</si>
  <si>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</si>
  <si>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</si>
  <si>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</si>
  <si>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</si>
  <si>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</si>
  <si>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</si>
  <si>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Highest</t>
  </si>
  <si>
    <t>Lowest</t>
  </si>
  <si>
    <t>Overall average</t>
  </si>
  <si>
    <t>Order No.</t>
  </si>
  <si>
    <t>Quantity</t>
  </si>
  <si>
    <t>Price</t>
  </si>
  <si>
    <t>Colour</t>
  </si>
  <si>
    <t>Order Cost</t>
  </si>
  <si>
    <t>AS/1101A-03</t>
  </si>
  <si>
    <t>Black</t>
  </si>
  <si>
    <t>AS/1101A-04</t>
  </si>
  <si>
    <t>AS/1101A-05</t>
  </si>
  <si>
    <t>White</t>
  </si>
  <si>
    <t>AS/1101A-06</t>
  </si>
  <si>
    <t>AS/1101A-07</t>
  </si>
  <si>
    <t>Blue</t>
  </si>
  <si>
    <t>AS/1101A-08</t>
  </si>
  <si>
    <t>AS/1101A-09</t>
  </si>
  <si>
    <t>AS/1101A-10</t>
  </si>
  <si>
    <t>AS/1101A-11</t>
  </si>
  <si>
    <t>TOTALS</t>
  </si>
  <si>
    <t>Shoirt</t>
  </si>
  <si>
    <t>Item</t>
  </si>
  <si>
    <t>Hours</t>
  </si>
  <si>
    <t>Rate</t>
  </si>
  <si>
    <t>Removing old plaster</t>
  </si>
  <si>
    <t>Brew time</t>
  </si>
  <si>
    <t>Preparing walls</t>
  </si>
  <si>
    <t>Plastering walls</t>
  </si>
  <si>
    <t>Accidentally knocking off some new plaster</t>
  </si>
  <si>
    <t>Replastering bits knocked off</t>
  </si>
  <si>
    <t>Skimming</t>
  </si>
  <si>
    <t>Clear up</t>
  </si>
  <si>
    <t>Labour total</t>
  </si>
  <si>
    <t>Quote</t>
  </si>
  <si>
    <t>Morning Coffee</t>
  </si>
  <si>
    <t>Date</t>
  </si>
  <si>
    <t>Cups</t>
  </si>
  <si>
    <t>Time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</si>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</sst>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&quot;£&quot;#,##0.00"/>
    <numFmt numFmtId="170" formatCode="0000000"/>
    <numFmt numFmtId="171" formatCode="&quot;$&quot;#,##0.00"/>
    <numFmt numFmtId="178" formatCode="[$-10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3">
    <xf numFmtId="0" fontId="0" fillId="0" borderId="0" xfId="0"/>
    <xf numFmtId="0" fontId="1" fillId="3" borderId="4" xfId="0" applyFont="1" applyFill="1" applyBorder="1"/>
    <xf numFmtId="0" fontId="0" fillId="0" borderId="5" xfId="0" applyBorder="1"/>
    <xf numFmtId="49" fontId="0" fillId="0" borderId="5" xfId="0" applyNumberFormat="1" applyBorder="1"/>
    <xf numFmtId="1" fontId="0" fillId="0" borderId="5" xfId="0" applyNumberFormat="1" applyBorder="1"/>
    <xf numFmtId="0" fontId="0" fillId="0" borderId="6" xfId="0" applyBorder="1"/>
    <xf numFmtId="49" fontId="0" fillId="0" borderId="6" xfId="0" applyNumberFormat="1" applyBorder="1"/>
    <xf numFmtId="49" fontId="0" fillId="0" borderId="0" xfId="0" applyNumberFormat="1"/>
    <xf numFmtId="49" fontId="1" fillId="2" borderId="7" xfId="0" applyNumberFormat="1" applyFont="1" applyFill="1" applyBorder="1"/>
    <xf numFmtId="0" fontId="0" fillId="4" borderId="4" xfId="0" applyFill="1" applyBorder="1"/>
    <xf numFmtId="49" fontId="1" fillId="2" borderId="5" xfId="0" applyNumberFormat="1" applyFont="1" applyFill="1" applyBorder="1"/>
    <xf numFmtId="49" fontId="1" fillId="2" borderId="6" xfId="0" applyNumberFormat="1" applyFont="1" applyFill="1" applyBorder="1"/>
    <xf numFmtId="0" fontId="1" fillId="3" borderId="7" xfId="0" applyFont="1" applyFill="1" applyBorder="1"/>
    <xf numFmtId="0" fontId="1" fillId="3" borderId="8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3" borderId="12" xfId="0" applyFill="1" applyBorder="1"/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6" borderId="13" xfId="0" applyFill="1" applyBorder="1"/>
    <xf numFmtId="0" fontId="0" fillId="0" borderId="0" xfId="0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6" borderId="14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6" borderId="4" xfId="0" applyFill="1" applyBorder="1"/>
    <xf numFmtId="2" fontId="0" fillId="7" borderId="4" xfId="0" applyNumberFormat="1" applyFill="1" applyBorder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0" fillId="0" borderId="4" xfId="0" applyBorder="1"/>
    <xf numFmtId="164" fontId="0" fillId="0" borderId="4" xfId="1" applyNumberFormat="1" applyFont="1" applyBorder="1"/>
    <xf numFmtId="0" fontId="0" fillId="0" borderId="4" xfId="0" applyBorder="1" applyAlignment="1">
      <alignment horizontal="center"/>
    </xf>
    <xf numFmtId="164" fontId="0" fillId="0" borderId="1" xfId="1" applyNumberFormat="1" applyFont="1" applyBorder="1"/>
    <xf numFmtId="0" fontId="1" fillId="8" borderId="1" xfId="0" applyFont="1" applyFill="1" applyBorder="1"/>
    <xf numFmtId="164" fontId="1" fillId="8" borderId="4" xfId="1" applyNumberFormat="1" applyFont="1" applyFill="1" applyBorder="1"/>
    <xf numFmtId="164" fontId="1" fillId="0" borderId="0" xfId="1" applyNumberFormat="1" applyFont="1" applyFill="1" applyBorder="1"/>
    <xf numFmtId="0" fontId="5" fillId="9" borderId="1" xfId="0" applyFont="1" applyFill="1" applyBorder="1"/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0" fillId="10" borderId="0" xfId="0" applyFill="1"/>
    <xf numFmtId="0" fontId="5" fillId="9" borderId="4" xfId="0" applyFont="1" applyFill="1" applyBorder="1" applyAlignment="1">
      <alignment horizontal="left"/>
    </xf>
    <xf numFmtId="0" fontId="0" fillId="11" borderId="13" xfId="0" applyFill="1" applyBorder="1"/>
    <xf numFmtId="0" fontId="0" fillId="2" borderId="7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44" fontId="0" fillId="0" borderId="4" xfId="2" applyFont="1" applyBorder="1"/>
    <xf numFmtId="0" fontId="0" fillId="2" borderId="5" xfId="0" applyFill="1" applyBorder="1" applyAlignment="1">
      <alignment horizontal="center"/>
    </xf>
    <xf numFmtId="0" fontId="0" fillId="11" borderId="14" xfId="0" applyFill="1" applyBorder="1"/>
    <xf numFmtId="0" fontId="0" fillId="2" borderId="6" xfId="0" applyFill="1" applyBorder="1" applyAlignment="1">
      <alignment horizontal="center"/>
    </xf>
    <xf numFmtId="0" fontId="5" fillId="9" borderId="4" xfId="0" applyFont="1" applyFill="1" applyBorder="1"/>
    <xf numFmtId="44" fontId="0" fillId="2" borderId="4" xfId="2" applyFont="1" applyFill="1" applyBorder="1"/>
    <xf numFmtId="0" fontId="3" fillId="0" borderId="0" xfId="0" applyFont="1" applyAlignment="1">
      <alignment horizontal="center"/>
    </xf>
    <xf numFmtId="0" fontId="0" fillId="0" borderId="0" xfId="0" quotePrefix="1"/>
    <xf numFmtId="164" fontId="0" fillId="0" borderId="4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70" fontId="0" fillId="0" borderId="0" xfId="0" applyNumberFormat="1"/>
    <xf numFmtId="171" fontId="0" fillId="0" borderId="4" xfId="0" applyNumberFormat="1" applyBorder="1"/>
    <xf numFmtId="171" fontId="1" fillId="8" borderId="4" xfId="0" applyNumberFormat="1" applyFont="1" applyFill="1" applyBorder="1"/>
    <xf numFmtId="5" fontId="0" fillId="0" borderId="0" xfId="0" applyNumberFormat="1"/>
    <xf numFmtId="5" fontId="0" fillId="0" borderId="5" xfId="0" applyNumberFormat="1" applyBorder="1" applyAlignment="1">
      <alignment horizontal="right"/>
    </xf>
    <xf numFmtId="5" fontId="0" fillId="0" borderId="10" xfId="0" applyNumberFormat="1" applyBorder="1"/>
    <xf numFmtId="5" fontId="0" fillId="0" borderId="11" xfId="0" applyNumberFormat="1" applyBorder="1"/>
    <xf numFmtId="5" fontId="0" fillId="0" borderId="6" xfId="0" applyNumberFormat="1" applyBorder="1" applyAlignment="1">
      <alignment horizontal="right"/>
    </xf>
    <xf numFmtId="5" fontId="0" fillId="7" borderId="4" xfId="0" applyNumberFormat="1" applyFill="1" applyBorder="1"/>
    <xf numFmtId="0" fontId="0" fillId="0" borderId="7" xfId="0" applyBorder="1"/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0"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</dxf>
    <dxf>
      <font>
        <color theme="0"/>
      </font>
      <fill>
        <patternFill>
          <bgColor theme="1"/>
        </patternFill>
      </fill>
    </dxf>
    <dxf>
      <font>
        <color theme="0" tint="-0.14996795556505021"/>
      </font>
      <fill>
        <patternFill>
          <bgColor theme="4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2"/>
  <sheetViews>
    <sheetView zoomScale="198" zoomScaleNormal="198" workbookViewId="0">
      <selection activeCell="E2" sqref="E2"/>
    </sheetView>
  </sheetViews>
  <sheetFormatPr baseColWidth="10" defaultColWidth="8.83203125" defaultRowHeight="15" x14ac:dyDescent="0.2"/>
  <cols>
    <col min="4" max="4" width="12.83203125" bestFit="1" customWidth="1"/>
    <col min="5" max="5" width="11.6640625" bestFit="1" customWidth="1"/>
  </cols>
  <sheetData>
    <row r="1" spans="1:7" x14ac:dyDescent="0.2">
      <c r="A1" s="18" t="s">
        <v>83</v>
      </c>
      <c r="B1" s="19" t="s">
        <v>84</v>
      </c>
      <c r="C1" s="19" t="s">
        <v>85</v>
      </c>
      <c r="D1" s="19" t="s">
        <v>86</v>
      </c>
      <c r="E1" s="20" t="s">
        <v>87</v>
      </c>
    </row>
    <row r="2" spans="1:7" x14ac:dyDescent="0.2">
      <c r="A2" s="21" t="s">
        <v>88</v>
      </c>
      <c r="B2" t="s">
        <v>89</v>
      </c>
      <c r="C2" s="22">
        <v>14</v>
      </c>
      <c r="D2" s="22">
        <v>3</v>
      </c>
      <c r="E2" s="23">
        <f>C2/D2</f>
        <v>4.666666666666667</v>
      </c>
      <c r="G2">
        <v>159000</v>
      </c>
    </row>
    <row r="3" spans="1:7" x14ac:dyDescent="0.2">
      <c r="A3" s="21" t="s">
        <v>90</v>
      </c>
      <c r="B3" t="s">
        <v>91</v>
      </c>
      <c r="C3" s="22">
        <v>13</v>
      </c>
      <c r="D3" s="22">
        <v>3</v>
      </c>
      <c r="E3" s="23">
        <f t="shared" ref="E3:E10" si="0">C3/D3</f>
        <v>4.333333333333333</v>
      </c>
    </row>
    <row r="4" spans="1:7" x14ac:dyDescent="0.2">
      <c r="A4" s="21" t="s">
        <v>92</v>
      </c>
      <c r="B4" t="s">
        <v>89</v>
      </c>
      <c r="C4" s="22">
        <v>16</v>
      </c>
      <c r="D4" s="22">
        <v>2</v>
      </c>
      <c r="E4" s="23">
        <f t="shared" si="0"/>
        <v>8</v>
      </c>
    </row>
    <row r="5" spans="1:7" x14ac:dyDescent="0.2">
      <c r="A5" s="21" t="s">
        <v>93</v>
      </c>
      <c r="B5" t="s">
        <v>94</v>
      </c>
      <c r="C5" s="22">
        <v>16</v>
      </c>
      <c r="D5" s="22">
        <v>3</v>
      </c>
      <c r="E5" s="23">
        <f t="shared" si="0"/>
        <v>5.333333333333333</v>
      </c>
    </row>
    <row r="6" spans="1:7" x14ac:dyDescent="0.2">
      <c r="A6" s="21" t="s">
        <v>95</v>
      </c>
      <c r="B6" t="s">
        <v>89</v>
      </c>
      <c r="C6" s="22">
        <v>17</v>
      </c>
      <c r="D6" s="22">
        <v>5</v>
      </c>
      <c r="E6" s="23">
        <f t="shared" si="0"/>
        <v>3.4</v>
      </c>
    </row>
    <row r="7" spans="1:7" x14ac:dyDescent="0.2">
      <c r="A7" s="21" t="s">
        <v>96</v>
      </c>
      <c r="B7" t="s">
        <v>91</v>
      </c>
      <c r="C7" s="22">
        <v>12</v>
      </c>
      <c r="D7" s="22">
        <v>2</v>
      </c>
      <c r="E7" s="23">
        <f t="shared" si="0"/>
        <v>6</v>
      </c>
    </row>
    <row r="8" spans="1:7" x14ac:dyDescent="0.2">
      <c r="A8" s="21" t="s">
        <v>97</v>
      </c>
      <c r="B8" t="s">
        <v>98</v>
      </c>
      <c r="C8" s="22">
        <v>13</v>
      </c>
      <c r="D8" s="22">
        <v>3</v>
      </c>
      <c r="E8" s="23">
        <f t="shared" si="0"/>
        <v>4.333333333333333</v>
      </c>
    </row>
    <row r="9" spans="1:7" x14ac:dyDescent="0.2">
      <c r="A9" s="21" t="s">
        <v>99</v>
      </c>
      <c r="B9" t="s">
        <v>89</v>
      </c>
      <c r="C9" s="22">
        <v>17</v>
      </c>
      <c r="D9" s="22">
        <v>5</v>
      </c>
      <c r="E9" s="23">
        <f t="shared" si="0"/>
        <v>3.4</v>
      </c>
    </row>
    <row r="10" spans="1:7" x14ac:dyDescent="0.2">
      <c r="A10" s="24" t="s">
        <v>100</v>
      </c>
      <c r="B10" s="25" t="s">
        <v>89</v>
      </c>
      <c r="C10" s="26">
        <v>18</v>
      </c>
      <c r="D10" s="26">
        <v>5</v>
      </c>
      <c r="E10" s="23">
        <f t="shared" si="0"/>
        <v>3.6</v>
      </c>
    </row>
    <row r="12" spans="1:7" x14ac:dyDescent="0.2">
      <c r="D12" s="29" t="s">
        <v>103</v>
      </c>
      <c r="E12" s="30">
        <f>SUM(C2,C3,C4,C5,C6,C7,C8,C9,C10)/SUM(D2:D10)</f>
        <v>4.387096774193548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6895-3889-1241-8CCD-78257E3EA6DA}">
  <dimension ref="A1:C5"/>
  <sheetViews>
    <sheetView zoomScale="253" zoomScaleNormal="253" workbookViewId="0">
      <selection activeCell="C6" sqref="C6"/>
    </sheetView>
  </sheetViews>
  <sheetFormatPr baseColWidth="10" defaultRowHeight="15" x14ac:dyDescent="0.2"/>
  <cols>
    <col min="2" max="2" width="16.6640625" bestFit="1" customWidth="1"/>
  </cols>
  <sheetData>
    <row r="1" spans="1:3" x14ac:dyDescent="0.2">
      <c r="A1" s="71" t="s">
        <v>136</v>
      </c>
      <c r="B1" s="71"/>
      <c r="C1" s="71"/>
    </row>
    <row r="2" spans="1:3" x14ac:dyDescent="0.2">
      <c r="A2" t="s">
        <v>138</v>
      </c>
      <c r="B2" t="s">
        <v>137</v>
      </c>
      <c r="C2" t="s">
        <v>139</v>
      </c>
    </row>
    <row r="3" spans="1:3" x14ac:dyDescent="0.2">
      <c r="A3">
        <v>2</v>
      </c>
      <c r="B3" s="72">
        <v>230902</v>
      </c>
    </row>
    <row r="4" spans="1:3" x14ac:dyDescent="0.2">
      <c r="A4">
        <v>2</v>
      </c>
      <c r="B4" s="72">
        <v>37522</v>
      </c>
    </row>
    <row r="5" spans="1:3" x14ac:dyDescent="0.2">
      <c r="A5">
        <v>4</v>
      </c>
      <c r="B5" s="72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744E-8288-BE4A-8C90-D26B29BC5EC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590F-E016-3F48-AA02-041122DCB39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4"/>
  <sheetViews>
    <sheetView zoomScale="106" zoomScaleNormal="106" workbookViewId="0">
      <selection activeCell="D2" sqref="D2:D21"/>
    </sheetView>
  </sheetViews>
  <sheetFormatPr baseColWidth="10" defaultColWidth="8.83203125" defaultRowHeight="15" x14ac:dyDescent="0.2"/>
  <cols>
    <col min="1" max="1" width="21" customWidth="1"/>
    <col min="2" max="2" width="12.83203125" customWidth="1"/>
    <col min="3" max="3" width="17" customWidth="1"/>
    <col min="4" max="4" width="17.6640625" customWidth="1"/>
    <col min="5" max="5" width="10.1640625" bestFit="1" customWidth="1"/>
  </cols>
  <sheetData>
    <row r="1" spans="1:5" x14ac:dyDescent="0.2">
      <c r="A1" s="12" t="s">
        <v>59</v>
      </c>
      <c r="B1" s="13" t="s">
        <v>60</v>
      </c>
      <c r="C1" s="14" t="s">
        <v>61</v>
      </c>
      <c r="D1" s="15" t="s">
        <v>62</v>
      </c>
    </row>
    <row r="2" spans="1:5" x14ac:dyDescent="0.2">
      <c r="A2" s="16" t="s">
        <v>63</v>
      </c>
      <c r="B2" s="62">
        <v>258000000</v>
      </c>
      <c r="C2" s="63">
        <v>887436184</v>
      </c>
      <c r="D2" s="64">
        <f>C2-B2</f>
        <v>629436184</v>
      </c>
      <c r="E2" s="16" t="s">
        <v>63</v>
      </c>
    </row>
    <row r="3" spans="1:5" x14ac:dyDescent="0.2">
      <c r="A3" s="16" t="s">
        <v>64</v>
      </c>
      <c r="B3" s="62">
        <v>207000000</v>
      </c>
      <c r="C3" s="63">
        <v>553080025</v>
      </c>
      <c r="D3" s="64">
        <f t="shared" ref="D3:D21" si="0">C3-B3</f>
        <v>346080025</v>
      </c>
      <c r="E3" s="16" t="s">
        <v>64</v>
      </c>
    </row>
    <row r="4" spans="1:5" x14ac:dyDescent="0.2">
      <c r="A4" s="16" t="s">
        <v>65</v>
      </c>
      <c r="B4" s="62">
        <v>204000000</v>
      </c>
      <c r="C4" s="63">
        <v>391081192</v>
      </c>
      <c r="D4" s="64">
        <f t="shared" si="0"/>
        <v>187081192</v>
      </c>
      <c r="E4" s="16" t="s">
        <v>65</v>
      </c>
    </row>
    <row r="5" spans="1:5" x14ac:dyDescent="0.2">
      <c r="A5" s="16" t="s">
        <v>66</v>
      </c>
      <c r="B5" s="62">
        <v>200000000</v>
      </c>
      <c r="C5" s="63">
        <v>784024485</v>
      </c>
      <c r="D5" s="64">
        <f t="shared" si="0"/>
        <v>584024485</v>
      </c>
      <c r="E5" s="16" t="s">
        <v>66</v>
      </c>
    </row>
    <row r="6" spans="1:5" x14ac:dyDescent="0.2">
      <c r="A6" s="16" t="s">
        <v>67</v>
      </c>
      <c r="B6" s="62">
        <v>200000000</v>
      </c>
      <c r="C6" s="63">
        <v>1835400000</v>
      </c>
      <c r="D6" s="64">
        <f t="shared" si="0"/>
        <v>1635400000</v>
      </c>
      <c r="E6" s="16" t="s">
        <v>67</v>
      </c>
    </row>
    <row r="7" spans="1:5" x14ac:dyDescent="0.2">
      <c r="A7" s="16" t="s">
        <v>68</v>
      </c>
      <c r="B7" s="62">
        <v>180000000</v>
      </c>
      <c r="C7" s="63">
        <v>748806957</v>
      </c>
      <c r="D7" s="64">
        <f t="shared" si="0"/>
        <v>568806957</v>
      </c>
      <c r="E7" s="16" t="s">
        <v>68</v>
      </c>
    </row>
    <row r="8" spans="1:5" x14ac:dyDescent="0.2">
      <c r="A8" s="16" t="s">
        <v>69</v>
      </c>
      <c r="B8" s="62">
        <v>175000000</v>
      </c>
      <c r="C8" s="63">
        <v>217700000</v>
      </c>
      <c r="D8" s="64">
        <f t="shared" si="0"/>
        <v>42700000</v>
      </c>
      <c r="E8" s="16" t="s">
        <v>69</v>
      </c>
    </row>
    <row r="9" spans="1:5" x14ac:dyDescent="0.2">
      <c r="A9" s="16" t="s">
        <v>70</v>
      </c>
      <c r="B9" s="62">
        <v>175000000</v>
      </c>
      <c r="C9" s="63">
        <v>120698890</v>
      </c>
      <c r="D9" s="64">
        <f t="shared" si="0"/>
        <v>-54301110</v>
      </c>
      <c r="E9" s="16" t="s">
        <v>70</v>
      </c>
    </row>
    <row r="10" spans="1:5" x14ac:dyDescent="0.2">
      <c r="A10" s="16" t="s">
        <v>71</v>
      </c>
      <c r="B10" s="62">
        <v>175000000</v>
      </c>
      <c r="C10" s="63">
        <v>264246220</v>
      </c>
      <c r="D10" s="64">
        <f t="shared" si="0"/>
        <v>89246220</v>
      </c>
      <c r="E10" s="16" t="s">
        <v>71</v>
      </c>
    </row>
    <row r="11" spans="1:5" x14ac:dyDescent="0.2">
      <c r="A11" s="16" t="s">
        <v>72</v>
      </c>
      <c r="B11" s="62">
        <v>170000000</v>
      </c>
      <c r="C11" s="63">
        <v>433058296</v>
      </c>
      <c r="D11" s="64">
        <f t="shared" si="0"/>
        <v>263058296</v>
      </c>
      <c r="E11" s="16" t="s">
        <v>72</v>
      </c>
    </row>
    <row r="12" spans="1:5" x14ac:dyDescent="0.2">
      <c r="A12" s="16" t="s">
        <v>73</v>
      </c>
      <c r="B12" s="62">
        <v>170000000</v>
      </c>
      <c r="C12" s="63">
        <v>296596043</v>
      </c>
      <c r="D12" s="64">
        <f t="shared" si="0"/>
        <v>126596043</v>
      </c>
      <c r="E12" s="16" t="s">
        <v>73</v>
      </c>
    </row>
    <row r="13" spans="1:5" x14ac:dyDescent="0.2">
      <c r="A13" s="16" t="s">
        <v>74</v>
      </c>
      <c r="B13" s="62">
        <v>170000000</v>
      </c>
      <c r="C13" s="63">
        <v>300150546</v>
      </c>
      <c r="D13" s="64">
        <f t="shared" si="0"/>
        <v>130150546</v>
      </c>
      <c r="E13" s="16" t="s">
        <v>74</v>
      </c>
    </row>
    <row r="14" spans="1:5" x14ac:dyDescent="0.2">
      <c r="A14" s="16" t="s">
        <v>75</v>
      </c>
      <c r="B14" s="62">
        <v>160000000</v>
      </c>
      <c r="C14" s="63">
        <v>733012359</v>
      </c>
      <c r="D14" s="64">
        <f t="shared" si="0"/>
        <v>573012359</v>
      </c>
      <c r="E14" s="16" t="s">
        <v>75</v>
      </c>
    </row>
    <row r="15" spans="1:5" x14ac:dyDescent="0.2">
      <c r="A15" s="16" t="s">
        <v>76</v>
      </c>
      <c r="B15" s="62">
        <v>160000000</v>
      </c>
      <c r="C15" s="63">
        <v>181674817</v>
      </c>
      <c r="D15" s="64">
        <f t="shared" si="0"/>
        <v>21674817</v>
      </c>
      <c r="E15" s="16" t="s">
        <v>76</v>
      </c>
    </row>
    <row r="16" spans="1:5" x14ac:dyDescent="0.2">
      <c r="A16" s="16" t="s">
        <v>77</v>
      </c>
      <c r="B16" s="62">
        <v>155000000</v>
      </c>
      <c r="C16" s="63">
        <v>167297191</v>
      </c>
      <c r="D16" s="64">
        <f t="shared" si="0"/>
        <v>12297191</v>
      </c>
      <c r="E16" s="16" t="s">
        <v>77</v>
      </c>
    </row>
    <row r="17" spans="1:5" x14ac:dyDescent="0.2">
      <c r="A17" s="16" t="s">
        <v>78</v>
      </c>
      <c r="B17" s="62">
        <v>151500000</v>
      </c>
      <c r="C17" s="63">
        <v>450500000</v>
      </c>
      <c r="D17" s="64">
        <f t="shared" si="0"/>
        <v>299000000</v>
      </c>
      <c r="E17" s="16" t="s">
        <v>78</v>
      </c>
    </row>
    <row r="18" spans="1:5" x14ac:dyDescent="0.2">
      <c r="A18" s="16" t="s">
        <v>79</v>
      </c>
      <c r="B18" s="62">
        <v>150000000</v>
      </c>
      <c r="C18" s="63">
        <v>892213036</v>
      </c>
      <c r="D18" s="64">
        <f t="shared" si="0"/>
        <v>742213036</v>
      </c>
      <c r="E18" s="16" t="s">
        <v>79</v>
      </c>
    </row>
    <row r="19" spans="1:5" x14ac:dyDescent="0.2">
      <c r="A19" s="16" t="s">
        <v>80</v>
      </c>
      <c r="B19" s="62">
        <v>150000000</v>
      </c>
      <c r="C19" s="63">
        <v>822828538</v>
      </c>
      <c r="D19" s="64">
        <f t="shared" si="0"/>
        <v>672828538</v>
      </c>
      <c r="E19" s="16" t="s">
        <v>80</v>
      </c>
    </row>
    <row r="20" spans="1:5" x14ac:dyDescent="0.2">
      <c r="A20" s="16" t="s">
        <v>81</v>
      </c>
      <c r="B20" s="62">
        <v>150000000</v>
      </c>
      <c r="C20" s="63">
        <v>397501348</v>
      </c>
      <c r="D20" s="64">
        <f t="shared" si="0"/>
        <v>247501348</v>
      </c>
      <c r="E20" s="16" t="s">
        <v>81</v>
      </c>
    </row>
    <row r="21" spans="1:5" x14ac:dyDescent="0.2">
      <c r="A21" s="17" t="s">
        <v>82</v>
      </c>
      <c r="B21" s="65">
        <v>150000000</v>
      </c>
      <c r="C21" s="66">
        <v>497298577</v>
      </c>
      <c r="D21" s="64">
        <f t="shared" si="0"/>
        <v>347298577</v>
      </c>
      <c r="E21" s="17" t="s">
        <v>82</v>
      </c>
    </row>
    <row r="23" spans="1:5" x14ac:dyDescent="0.2">
      <c r="C23" s="27" t="s">
        <v>101</v>
      </c>
      <c r="D23" s="67">
        <f>MAX(D2:D21)</f>
        <v>1635400000</v>
      </c>
      <c r="E23" t="str">
        <f>VLOOKUP(D23,D2:E21,2, FALSE)</f>
        <v>Titanic</v>
      </c>
    </row>
    <row r="24" spans="1:5" x14ac:dyDescent="0.2">
      <c r="C24" s="28" t="s">
        <v>102</v>
      </c>
      <c r="D24" s="67">
        <f>MIN(D2:D21)</f>
        <v>-54301110</v>
      </c>
    </row>
  </sheetData>
  <conditionalFormatting sqref="D2:D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129F-81CF-1D42-A0DC-E67F0EFB15CB}">
  <dimension ref="A1:H13"/>
  <sheetViews>
    <sheetView tabSelected="1" topLeftCell="C3" zoomScale="251" zoomScaleNormal="251" workbookViewId="0">
      <selection activeCell="H5" sqref="H5"/>
    </sheetView>
  </sheetViews>
  <sheetFormatPr baseColWidth="10" defaultRowHeight="15" x14ac:dyDescent="0.2"/>
  <cols>
    <col min="3" max="3" width="10.83203125" customWidth="1"/>
    <col min="5" max="5" width="11.1640625" bestFit="1" customWidth="1"/>
  </cols>
  <sheetData>
    <row r="1" spans="1:8" ht="19" x14ac:dyDescent="0.25">
      <c r="A1" s="55" t="s">
        <v>122</v>
      </c>
      <c r="B1" s="55"/>
      <c r="C1" s="55"/>
      <c r="D1" s="55"/>
      <c r="E1" s="55"/>
    </row>
    <row r="3" spans="1:8" x14ac:dyDescent="0.2">
      <c r="A3" s="31" t="s">
        <v>104</v>
      </c>
      <c r="B3" s="32" t="s">
        <v>105</v>
      </c>
      <c r="C3" s="32" t="s">
        <v>106</v>
      </c>
      <c r="D3" s="33" t="s">
        <v>107</v>
      </c>
      <c r="E3" s="32" t="s">
        <v>108</v>
      </c>
      <c r="H3" s="59"/>
    </row>
    <row r="4" spans="1:8" x14ac:dyDescent="0.2">
      <c r="A4" s="34" t="s">
        <v>109</v>
      </c>
      <c r="B4" s="35">
        <v>1500</v>
      </c>
      <c r="C4" s="57">
        <v>5.99</v>
      </c>
      <c r="D4" s="36" t="s">
        <v>110</v>
      </c>
      <c r="E4" s="60">
        <f>B4*C4</f>
        <v>8985</v>
      </c>
      <c r="H4" s="59"/>
    </row>
    <row r="5" spans="1:8" x14ac:dyDescent="0.2">
      <c r="A5" s="34" t="s">
        <v>111</v>
      </c>
      <c r="B5" s="35">
        <v>950</v>
      </c>
      <c r="C5" s="57">
        <v>6.53</v>
      </c>
      <c r="D5" s="36" t="s">
        <v>110</v>
      </c>
      <c r="E5" s="60">
        <f t="shared" ref="E5:E12" si="0">B5*C5</f>
        <v>6203.5</v>
      </c>
      <c r="H5" s="59"/>
    </row>
    <row r="6" spans="1:8" x14ac:dyDescent="0.2">
      <c r="A6" s="34" t="s">
        <v>112</v>
      </c>
      <c r="B6" s="35">
        <v>2000</v>
      </c>
      <c r="C6" s="57">
        <v>2.99</v>
      </c>
      <c r="D6" s="36" t="s">
        <v>113</v>
      </c>
      <c r="E6" s="60">
        <f t="shared" si="0"/>
        <v>5980</v>
      </c>
      <c r="H6" s="59"/>
    </row>
    <row r="7" spans="1:8" x14ac:dyDescent="0.2">
      <c r="A7" s="34" t="s">
        <v>114</v>
      </c>
      <c r="B7" s="35">
        <v>4000</v>
      </c>
      <c r="C7" s="57">
        <v>13.56</v>
      </c>
      <c r="D7" s="36" t="s">
        <v>110</v>
      </c>
      <c r="E7" s="60">
        <f t="shared" si="0"/>
        <v>54240</v>
      </c>
      <c r="H7" s="59"/>
    </row>
    <row r="8" spans="1:8" x14ac:dyDescent="0.2">
      <c r="A8" s="34" t="s">
        <v>115</v>
      </c>
      <c r="B8" s="35">
        <v>800</v>
      </c>
      <c r="C8" s="57">
        <v>10.75</v>
      </c>
      <c r="D8" s="36" t="s">
        <v>116</v>
      </c>
      <c r="E8" s="60">
        <f t="shared" si="0"/>
        <v>8600</v>
      </c>
    </row>
    <row r="9" spans="1:8" x14ac:dyDescent="0.2">
      <c r="A9" s="34" t="s">
        <v>117</v>
      </c>
      <c r="B9" s="35">
        <v>1200</v>
      </c>
      <c r="C9" s="57">
        <v>2.75</v>
      </c>
      <c r="D9" s="36" t="s">
        <v>140</v>
      </c>
      <c r="E9" s="60">
        <f t="shared" si="0"/>
        <v>3300</v>
      </c>
    </row>
    <row r="10" spans="1:8" x14ac:dyDescent="0.2">
      <c r="A10" s="34" t="s">
        <v>118</v>
      </c>
      <c r="B10" s="35">
        <v>750</v>
      </c>
      <c r="C10" s="57">
        <v>6.97</v>
      </c>
      <c r="D10" s="36" t="s">
        <v>110</v>
      </c>
      <c r="E10" s="60">
        <f t="shared" si="0"/>
        <v>5227.5</v>
      </c>
    </row>
    <row r="11" spans="1:8" x14ac:dyDescent="0.2">
      <c r="A11" s="34" t="s">
        <v>119</v>
      </c>
      <c r="B11" s="35">
        <v>1100</v>
      </c>
      <c r="C11" s="57">
        <v>9.6300000000000008</v>
      </c>
      <c r="D11" s="36" t="s">
        <v>113</v>
      </c>
      <c r="E11" s="60">
        <f t="shared" si="0"/>
        <v>10593</v>
      </c>
    </row>
    <row r="12" spans="1:8" x14ac:dyDescent="0.2">
      <c r="A12" s="34" t="s">
        <v>120</v>
      </c>
      <c r="B12" s="37">
        <v>1700</v>
      </c>
      <c r="C12" s="58">
        <v>5.68</v>
      </c>
      <c r="D12" s="36" t="s">
        <v>110</v>
      </c>
      <c r="E12" s="60">
        <f t="shared" si="0"/>
        <v>9656</v>
      </c>
    </row>
    <row r="13" spans="1:8" x14ac:dyDescent="0.2">
      <c r="A13" s="38" t="s">
        <v>121</v>
      </c>
      <c r="B13" s="39"/>
      <c r="C13" s="40"/>
      <c r="D13" s="40"/>
      <c r="E13" s="61">
        <f>SUM(E4:E12)</f>
        <v>112785</v>
      </c>
    </row>
  </sheetData>
  <mergeCells count="1">
    <mergeCell ref="A1:E1"/>
  </mergeCells>
  <conditionalFormatting sqref="D4:D12">
    <cfRule type="containsText" dxfId="4" priority="4" operator="containsText" text="Black">
      <formula>NOT(ISERROR(SEARCH("Black",D4)))</formula>
    </cfRule>
    <cfRule type="containsText" dxfId="5" priority="3" operator="containsText" text="Blue">
      <formula>NOT(ISERROR(SEARCH("Blue",D4)))</formula>
    </cfRule>
    <cfRule type="containsText" dxfId="6" priority="2" operator="containsText" text="White">
      <formula>NOT(ISERROR(SEARCH("White",D4)))</formula>
    </cfRule>
    <cfRule type="beginsWith" dxfId="3" priority="1" operator="beginsWith" text="Bl">
      <formula>LEFT(D4,LEN("Bl"))="Bl"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"/>
  <sheetViews>
    <sheetView zoomScale="150" zoomScaleNormal="150" workbookViewId="0">
      <selection activeCell="K3" sqref="K3"/>
    </sheetView>
  </sheetViews>
  <sheetFormatPr baseColWidth="10" defaultColWidth="8.83203125" defaultRowHeight="15" x14ac:dyDescent="0.2"/>
  <cols>
    <col min="1" max="1" width="22.1640625" bestFit="1" customWidth="1"/>
    <col min="2" max="2" width="20.83203125" bestFit="1" customWidth="1"/>
    <col min="3" max="3" width="16.1640625" hidden="1" customWidth="1"/>
    <col min="4" max="4" width="15.83203125" hidden="1" customWidth="1"/>
    <col min="5" max="5" width="13.5" bestFit="1" customWidth="1"/>
    <col min="9" max="9" width="10.1640625" bestFit="1" customWidth="1"/>
  </cols>
  <sheetData>
    <row r="1" spans="1:6" x14ac:dyDescent="0.2">
      <c r="A1" s="69" t="s">
        <v>0</v>
      </c>
      <c r="B1" s="70"/>
      <c r="C1" s="70"/>
      <c r="D1" s="70"/>
      <c r="E1" s="70"/>
      <c r="F1" s="70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135</v>
      </c>
    </row>
    <row r="3" spans="1:6" x14ac:dyDescent="0.2">
      <c r="A3" s="2" t="s">
        <v>6</v>
      </c>
      <c r="B3" s="2" t="s">
        <v>7</v>
      </c>
      <c r="C3" s="3" t="s">
        <v>8</v>
      </c>
      <c r="D3" s="3" t="s">
        <v>8</v>
      </c>
      <c r="E3" s="2">
        <v>0.2</v>
      </c>
      <c r="F3" s="68" t="str">
        <f>IF(E3&gt;100,"Wow","Uhoh")</f>
        <v>Uhoh</v>
      </c>
    </row>
    <row r="4" spans="1:6" x14ac:dyDescent="0.2">
      <c r="A4" s="2" t="s">
        <v>9</v>
      </c>
      <c r="B4" s="2" t="s">
        <v>10</v>
      </c>
      <c r="C4" s="3" t="s">
        <v>11</v>
      </c>
      <c r="D4" s="3" t="s">
        <v>12</v>
      </c>
      <c r="E4" s="2">
        <v>107</v>
      </c>
      <c r="F4" s="2" t="str">
        <f t="shared" ref="F4:F15" si="0">IF(E4&gt;100,"Wow","Uhoh")</f>
        <v>Wow</v>
      </c>
    </row>
    <row r="5" spans="1:6" x14ac:dyDescent="0.2">
      <c r="A5" s="2" t="s">
        <v>13</v>
      </c>
      <c r="B5" s="3" t="s">
        <v>14</v>
      </c>
      <c r="C5" s="3" t="s">
        <v>15</v>
      </c>
      <c r="D5" s="3" t="s">
        <v>16</v>
      </c>
      <c r="E5" s="4">
        <v>273</v>
      </c>
      <c r="F5" s="2" t="str">
        <f t="shared" si="0"/>
        <v>Wow</v>
      </c>
    </row>
    <row r="6" spans="1:6" x14ac:dyDescent="0.2">
      <c r="A6" s="2" t="s">
        <v>17</v>
      </c>
      <c r="B6" s="2" t="s">
        <v>18</v>
      </c>
      <c r="C6" s="3" t="s">
        <v>19</v>
      </c>
      <c r="D6" s="3" t="s">
        <v>20</v>
      </c>
      <c r="E6" s="2">
        <v>214</v>
      </c>
      <c r="F6" s="2" t="str">
        <f t="shared" si="0"/>
        <v>Wow</v>
      </c>
    </row>
    <row r="7" spans="1:6" x14ac:dyDescent="0.2">
      <c r="A7" s="2" t="s">
        <v>21</v>
      </c>
      <c r="B7" s="2" t="s">
        <v>22</v>
      </c>
      <c r="C7" s="3" t="s">
        <v>23</v>
      </c>
      <c r="D7" s="3" t="s">
        <v>24</v>
      </c>
      <c r="E7" s="2">
        <v>150</v>
      </c>
      <c r="F7" s="2" t="str">
        <f t="shared" si="0"/>
        <v>Wow</v>
      </c>
    </row>
    <row r="8" spans="1:6" x14ac:dyDescent="0.2">
      <c r="A8" s="2" t="s">
        <v>25</v>
      </c>
      <c r="B8" s="2" t="s">
        <v>26</v>
      </c>
      <c r="C8" s="3" t="s">
        <v>27</v>
      </c>
      <c r="D8" s="3" t="s">
        <v>28</v>
      </c>
      <c r="E8" s="2">
        <v>146</v>
      </c>
      <c r="F8" s="2" t="str">
        <f t="shared" si="0"/>
        <v>Wow</v>
      </c>
    </row>
    <row r="9" spans="1:6" x14ac:dyDescent="0.2">
      <c r="A9" s="2" t="s">
        <v>29</v>
      </c>
      <c r="B9" s="2" t="s">
        <v>30</v>
      </c>
      <c r="C9" s="3" t="s">
        <v>31</v>
      </c>
      <c r="D9" s="3" t="s">
        <v>32</v>
      </c>
      <c r="E9" s="2">
        <v>30</v>
      </c>
      <c r="F9" s="2" t="str">
        <f t="shared" si="0"/>
        <v>Uhoh</v>
      </c>
    </row>
    <row r="10" spans="1:6" x14ac:dyDescent="0.2">
      <c r="A10" s="2" t="s">
        <v>33</v>
      </c>
      <c r="B10" s="2" t="s">
        <v>34</v>
      </c>
      <c r="C10" s="3" t="s">
        <v>35</v>
      </c>
      <c r="D10" s="3" t="s">
        <v>36</v>
      </c>
      <c r="E10" s="2">
        <v>153</v>
      </c>
      <c r="F10" s="2" t="str">
        <f t="shared" si="0"/>
        <v>Wow</v>
      </c>
    </row>
    <row r="11" spans="1:6" x14ac:dyDescent="0.2">
      <c r="A11" s="2" t="s">
        <v>37</v>
      </c>
      <c r="B11" s="2" t="s">
        <v>38</v>
      </c>
      <c r="C11" s="3" t="s">
        <v>39</v>
      </c>
      <c r="D11" s="3" t="s">
        <v>39</v>
      </c>
      <c r="E11" s="2">
        <v>9</v>
      </c>
      <c r="F11" s="2" t="str">
        <f t="shared" si="0"/>
        <v>Uhoh</v>
      </c>
    </row>
    <row r="12" spans="1:6" x14ac:dyDescent="0.2">
      <c r="A12" s="2" t="s">
        <v>40</v>
      </c>
      <c r="B12" s="2" t="s">
        <v>41</v>
      </c>
      <c r="C12" s="3" t="s">
        <v>42</v>
      </c>
      <c r="D12" s="3" t="s">
        <v>43</v>
      </c>
      <c r="E12" s="2">
        <v>8</v>
      </c>
      <c r="F12" s="2" t="str">
        <f t="shared" si="0"/>
        <v>Uhoh</v>
      </c>
    </row>
    <row r="13" spans="1:6" x14ac:dyDescent="0.2">
      <c r="A13" s="2" t="s">
        <v>44</v>
      </c>
      <c r="B13" s="2" t="s">
        <v>45</v>
      </c>
      <c r="C13" s="3" t="s">
        <v>46</v>
      </c>
      <c r="D13" s="3" t="s">
        <v>47</v>
      </c>
      <c r="E13" s="2">
        <v>32</v>
      </c>
      <c r="F13" s="2" t="str">
        <f t="shared" si="0"/>
        <v>Uhoh</v>
      </c>
    </row>
    <row r="14" spans="1:6" x14ac:dyDescent="0.2">
      <c r="A14" s="2" t="s">
        <v>48</v>
      </c>
      <c r="B14" s="2" t="s">
        <v>49</v>
      </c>
      <c r="C14" s="3" t="s">
        <v>50</v>
      </c>
      <c r="D14" s="3" t="s">
        <v>51</v>
      </c>
      <c r="E14" s="2">
        <v>245</v>
      </c>
      <c r="F14" s="2" t="str">
        <f t="shared" si="0"/>
        <v>Wow</v>
      </c>
    </row>
    <row r="15" spans="1:6" x14ac:dyDescent="0.2">
      <c r="A15" s="5" t="s">
        <v>52</v>
      </c>
      <c r="B15" s="5" t="s">
        <v>53</v>
      </c>
      <c r="C15" s="6" t="s">
        <v>54</v>
      </c>
      <c r="D15" s="6" t="s">
        <v>54</v>
      </c>
      <c r="E15" s="5">
        <v>0.25</v>
      </c>
      <c r="F15" s="5" t="str">
        <f t="shared" si="0"/>
        <v>Uhoh</v>
      </c>
    </row>
    <row r="16" spans="1:6" x14ac:dyDescent="0.2">
      <c r="C16" s="7"/>
      <c r="D16" s="7"/>
    </row>
    <row r="17" spans="3:6" x14ac:dyDescent="0.2">
      <c r="C17" s="7"/>
      <c r="E17" s="8" t="s">
        <v>55</v>
      </c>
      <c r="F17" s="9"/>
    </row>
    <row r="18" spans="3:6" x14ac:dyDescent="0.2">
      <c r="C18" s="7"/>
      <c r="E18" s="10" t="s">
        <v>56</v>
      </c>
      <c r="F18" s="9">
        <f>AVERAGE(E3:E15)</f>
        <v>105.18846153846154</v>
      </c>
    </row>
    <row r="19" spans="3:6" x14ac:dyDescent="0.2">
      <c r="C19" s="7"/>
      <c r="E19" s="10" t="s">
        <v>57</v>
      </c>
      <c r="F19" s="9"/>
    </row>
    <row r="20" spans="3:6" x14ac:dyDescent="0.2">
      <c r="C20" s="7"/>
      <c r="E20" s="11" t="s">
        <v>58</v>
      </c>
      <c r="F20" s="9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F91A-1E19-DC4B-8EC9-03190883CF4B}">
  <dimension ref="A1:G14"/>
  <sheetViews>
    <sheetView zoomScale="184" zoomScaleNormal="184" workbookViewId="0">
      <selection activeCell="C4" sqref="C4"/>
    </sheetView>
  </sheetViews>
  <sheetFormatPr baseColWidth="10" defaultRowHeight="15" x14ac:dyDescent="0.2"/>
  <cols>
    <col min="1" max="1" width="34" bestFit="1" customWidth="1"/>
  </cols>
  <sheetData>
    <row r="1" spans="1:7" x14ac:dyDescent="0.2">
      <c r="A1" s="41" t="s">
        <v>123</v>
      </c>
      <c r="B1" s="42" t="s">
        <v>124</v>
      </c>
      <c r="C1" s="43" t="s">
        <v>55</v>
      </c>
      <c r="D1" s="44"/>
      <c r="E1" s="45" t="s">
        <v>125</v>
      </c>
    </row>
    <row r="2" spans="1:7" x14ac:dyDescent="0.2">
      <c r="A2" s="46" t="s">
        <v>126</v>
      </c>
      <c r="B2" s="47">
        <v>4</v>
      </c>
      <c r="C2" s="48">
        <f>B2*E$2</f>
        <v>200</v>
      </c>
      <c r="D2" s="44"/>
      <c r="E2" s="49">
        <v>50</v>
      </c>
    </row>
    <row r="3" spans="1:7" x14ac:dyDescent="0.2">
      <c r="A3" s="46" t="s">
        <v>127</v>
      </c>
      <c r="B3" s="50">
        <v>0.5</v>
      </c>
      <c r="C3" s="48">
        <f t="shared" ref="C3:C12" si="0">B3*E$2</f>
        <v>25</v>
      </c>
      <c r="D3" s="44"/>
      <c r="E3" s="44"/>
      <c r="G3" s="44"/>
    </row>
    <row r="4" spans="1:7" x14ac:dyDescent="0.2">
      <c r="A4" s="46" t="s">
        <v>128</v>
      </c>
      <c r="B4" s="50">
        <v>3</v>
      </c>
      <c r="C4" s="48">
        <f t="shared" si="0"/>
        <v>150</v>
      </c>
      <c r="D4" s="44"/>
      <c r="E4" s="44"/>
    </row>
    <row r="5" spans="1:7" x14ac:dyDescent="0.2">
      <c r="A5" s="46" t="s">
        <v>128</v>
      </c>
      <c r="B5" s="50">
        <v>1</v>
      </c>
      <c r="C5" s="48">
        <f t="shared" si="0"/>
        <v>50</v>
      </c>
      <c r="D5" s="44"/>
      <c r="E5" s="44"/>
      <c r="F5" s="56"/>
    </row>
    <row r="6" spans="1:7" x14ac:dyDescent="0.2">
      <c r="A6" s="46" t="s">
        <v>129</v>
      </c>
      <c r="B6" s="50">
        <v>7.5</v>
      </c>
      <c r="C6" s="48">
        <f t="shared" si="0"/>
        <v>375</v>
      </c>
      <c r="D6" s="44"/>
      <c r="E6" s="44"/>
      <c r="F6" s="56"/>
    </row>
    <row r="7" spans="1:7" x14ac:dyDescent="0.2">
      <c r="A7" s="46" t="s">
        <v>130</v>
      </c>
      <c r="B7" s="50">
        <v>0.5</v>
      </c>
      <c r="C7" s="48">
        <f t="shared" si="0"/>
        <v>25</v>
      </c>
      <c r="D7" s="44"/>
      <c r="E7" s="44"/>
    </row>
    <row r="8" spans="1:7" x14ac:dyDescent="0.2">
      <c r="A8" s="46" t="s">
        <v>131</v>
      </c>
      <c r="B8" s="50">
        <v>2</v>
      </c>
      <c r="C8" s="48">
        <f t="shared" si="0"/>
        <v>100</v>
      </c>
      <c r="D8" s="44"/>
      <c r="E8" s="44"/>
    </row>
    <row r="9" spans="1:7" x14ac:dyDescent="0.2">
      <c r="A9" s="46" t="s">
        <v>132</v>
      </c>
      <c r="B9" s="50">
        <v>3</v>
      </c>
      <c r="C9" s="48">
        <f t="shared" si="0"/>
        <v>150</v>
      </c>
      <c r="D9" s="44"/>
      <c r="E9" s="44"/>
    </row>
    <row r="10" spans="1:7" x14ac:dyDescent="0.2">
      <c r="A10" s="46" t="s">
        <v>127</v>
      </c>
      <c r="B10" s="50">
        <v>0.5</v>
      </c>
      <c r="C10" s="48">
        <f t="shared" si="0"/>
        <v>25</v>
      </c>
      <c r="D10" s="44"/>
      <c r="E10" s="44"/>
    </row>
    <row r="11" spans="1:7" x14ac:dyDescent="0.2">
      <c r="A11" s="46" t="s">
        <v>132</v>
      </c>
      <c r="B11" s="50">
        <v>3</v>
      </c>
      <c r="C11" s="48">
        <f t="shared" si="0"/>
        <v>150</v>
      </c>
      <c r="D11" s="44"/>
      <c r="E11" s="44"/>
    </row>
    <row r="12" spans="1:7" x14ac:dyDescent="0.2">
      <c r="A12" s="51" t="s">
        <v>133</v>
      </c>
      <c r="B12" s="52">
        <v>2</v>
      </c>
      <c r="C12" s="48">
        <f t="shared" si="0"/>
        <v>100</v>
      </c>
      <c r="D12" s="44"/>
      <c r="E12" s="44"/>
    </row>
    <row r="13" spans="1:7" x14ac:dyDescent="0.2">
      <c r="A13" s="44"/>
      <c r="B13" s="44"/>
      <c r="C13" s="44"/>
      <c r="D13" s="44"/>
      <c r="E13" s="44"/>
    </row>
    <row r="14" spans="1:7" x14ac:dyDescent="0.2">
      <c r="A14" s="44"/>
      <c r="B14" s="53" t="s">
        <v>134</v>
      </c>
      <c r="C14" s="54"/>
      <c r="D14" s="44"/>
      <c r="E14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Animals</vt:lpstr>
      <vt:lpstr>Coffee</vt:lpstr>
      <vt:lpstr>Sheet2</vt:lpstr>
      <vt:lpstr>Sheet3</vt:lpstr>
      <vt:lpstr>Movies</vt:lpstr>
      <vt:lpstr>Shirts</vt:lpstr>
      <vt:lpstr>Marriage</vt:lpstr>
      <vt:lpstr>Labour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Stephanie Moreau</cp:lastModifiedBy>
  <dcterms:created xsi:type="dcterms:W3CDTF">2007-08-15T09:24:49Z</dcterms:created>
  <dcterms:modified xsi:type="dcterms:W3CDTF">2023-02-09T16:16:18Z</dcterms:modified>
</cp:coreProperties>
</file>